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 defaultThemeVersion="124226"/>
  <xr:revisionPtr revIDLastSave="600" documentId="8_{8E5230DA-5436-48C7-8CF4-6911D1E4C852}" xr6:coauthVersionLast="47" xr6:coauthVersionMax="47" xr10:uidLastSave="{6D72E7C8-17A0-4555-AC16-0BD6D3992CE8}"/>
  <bookViews>
    <workbookView xWindow="-103" yWindow="-103" windowWidth="25920" windowHeight="16629" tabRatio="597" firstSheet="16" activeTab="16" xr2:uid="{00000000-000D-0000-FFFF-FFFF00000000}"/>
  </bookViews>
  <sheets>
    <sheet name="Извлечение из текстов" sheetId="32" r:id="rId1"/>
    <sheet name="Скрипт activation_condition old" sheetId="35" r:id="rId2"/>
    <sheet name="Скрипт node_activation_cond old" sheetId="36" r:id="rId3"/>
    <sheet name="Примечания" sheetId="4" r:id="rId4"/>
    <sheet name="Чек-лист" sheetId="7" r:id="rId5"/>
    <sheet name="Справочники" sheetId="6" r:id="rId6"/>
    <sheet name="Пневмония бак" sheetId="2" r:id="rId7"/>
    <sheet name="Пневмония вир" sheetId="5" r:id="rId8"/>
    <sheet name="Рак легких" sheetId="1" r:id="rId9"/>
    <sheet name="Туберкулез" sheetId="3" r:id="rId10"/>
    <sheet name="ХОБЛ" sheetId="24" r:id="rId11"/>
    <sheet name="ХТЭЛГ" sheetId="25" r:id="rId12"/>
    <sheet name="Симптомокомплексы" sheetId="10" r:id="rId13"/>
    <sheet name="Перечень разделов" sheetId="13" r:id="rId14"/>
    <sheet name="Скрипт states" sheetId="14" r:id="rId15"/>
    <sheet name="Скрипт sections" sheetId="12" r:id="rId16"/>
    <sheet name="Скрипт nodes" sheetId="11" r:id="rId17"/>
    <sheet name="Скрипт node_connections" sheetId="15" r:id="rId18"/>
    <sheet name="Скрипт activation_condition" sheetId="30" r:id="rId19"/>
    <sheet name="Скрипт node_activation_cond" sheetId="31" r:id="rId20"/>
    <sheet name="Перечень узлов" sheetId="8" r:id="rId21"/>
    <sheet name="Установление связей" sheetId="9" r:id="rId22"/>
    <sheet name="Пациенты" sheetId="16" r:id="rId23"/>
    <sheet name="Тест_1" sheetId="17" r:id="rId24"/>
    <sheet name="Тест_2" sheetId="18" r:id="rId25"/>
    <sheet name="Тест_3" sheetId="19" r:id="rId26"/>
    <sheet name="Тест_4" sheetId="21" r:id="rId27"/>
    <sheet name="Тест_5 (updated)" sheetId="27" r:id="rId28"/>
    <sheet name="Тест_5 (updated_new)" sheetId="29" r:id="rId29"/>
    <sheet name="Пацики" sheetId="20" r:id="rId30"/>
    <sheet name="Пацики (updated)" sheetId="26" r:id="rId31"/>
    <sheet name="Для диплома" sheetId="22" r:id="rId32"/>
    <sheet name="Метрики" sheetId="23" r:id="rId33"/>
    <sheet name="ХронБронхит" sheetId="33" r:id="rId34"/>
    <sheet name="Нелёгочное" sheetId="34" r:id="rId35"/>
    <sheet name="Лист1" sheetId="28" r:id="rId36"/>
    <sheet name="Лист2" sheetId="37" r:id="rId37"/>
  </sheets>
  <definedNames>
    <definedName name="_xlnm._FilterDatabase" localSheetId="31" hidden="1">'Для диплома'!$A$1:$H$117</definedName>
    <definedName name="_xlnm._FilterDatabase" localSheetId="20" hidden="1">'Перечень узлов'!$A$1:$M$692</definedName>
    <definedName name="_xlnm._FilterDatabase" localSheetId="6" hidden="1">'Пневмония бак'!$A$1:$H$88</definedName>
    <definedName name="_xlnm._FilterDatabase" localSheetId="7" hidden="1">'Пневмония вир'!$A$1:$H$111</definedName>
    <definedName name="_xlnm._FilterDatabase" localSheetId="8" hidden="1">'Рак легких'!$A$1:$H$142</definedName>
    <definedName name="_xlnm._FilterDatabase" localSheetId="18" hidden="1">'Скрипт activation_condition'!$A$5:$AE$327</definedName>
    <definedName name="_xlnm._FilterDatabase" localSheetId="19" hidden="1">'Скрипт node_activation_cond'!$B$4:$Z$515</definedName>
    <definedName name="_xlnm._FilterDatabase" localSheetId="17" hidden="1">'Скрипт node_connections'!$B$3:$M$1438</definedName>
    <definedName name="_xlnm._FilterDatabase" localSheetId="16" hidden="1">'Скрипт nodes'!$B$1:$O$693</definedName>
    <definedName name="_xlnm._FilterDatabase" localSheetId="23" hidden="1">Тест_1!$A$1:$G$118</definedName>
    <definedName name="_xlnm._FilterDatabase" localSheetId="24" hidden="1">Тест_2!$A$1:$F$102</definedName>
    <definedName name="_xlnm._FilterDatabase" localSheetId="26" hidden="1">Тест_4!$A$1:$F$117</definedName>
    <definedName name="_xlnm._FilterDatabase" localSheetId="27" hidden="1">'Тест_5 (updated)'!$A$1:$F$117</definedName>
    <definedName name="_xlnm._FilterDatabase" localSheetId="28" hidden="1">'Тест_5 (updated_new)'!$A$1:$F$117</definedName>
    <definedName name="_xlnm._FilterDatabase" localSheetId="9" hidden="1">Туберкулез!$A$1:$G$120</definedName>
    <definedName name="_xlnm._FilterDatabase" localSheetId="21" hidden="1">'Установление связей'!$A$1:$F$2471</definedName>
    <definedName name="_xlnm._FilterDatabase" localSheetId="10" hidden="1">ХОБЛ!$A$1:$G$40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5" l="1"/>
  <c r="F109" i="15"/>
  <c r="F241" i="15"/>
  <c r="F245" i="15"/>
  <c r="F246" i="15"/>
  <c r="F268" i="15"/>
  <c r="F289" i="15"/>
  <c r="F415" i="15"/>
  <c r="F425" i="15"/>
  <c r="F432" i="15"/>
  <c r="F434" i="15"/>
  <c r="F435" i="15"/>
  <c r="F436" i="15"/>
  <c r="F437" i="15"/>
  <c r="F441" i="15"/>
  <c r="F448" i="15"/>
  <c r="F453" i="15"/>
  <c r="F473" i="15"/>
  <c r="F474" i="15"/>
  <c r="F478" i="15"/>
  <c r="F504" i="15"/>
  <c r="F522" i="15"/>
  <c r="F526" i="15"/>
  <c r="F529" i="15"/>
  <c r="F533" i="15"/>
  <c r="F537" i="15"/>
  <c r="F541" i="15"/>
  <c r="F546" i="15"/>
  <c r="F550" i="15"/>
  <c r="F556" i="15"/>
  <c r="F558" i="15"/>
  <c r="F562" i="15"/>
  <c r="F583" i="15"/>
  <c r="F586" i="15"/>
  <c r="F591" i="15"/>
  <c r="F595" i="15"/>
  <c r="F600" i="15"/>
  <c r="F603" i="15"/>
  <c r="F607" i="15"/>
  <c r="F612" i="15"/>
  <c r="F614" i="15"/>
  <c r="F625" i="15"/>
  <c r="F641" i="15"/>
  <c r="F647" i="15"/>
  <c r="F775" i="15"/>
  <c r="F782" i="15"/>
  <c r="F789" i="15"/>
  <c r="F832" i="15"/>
  <c r="F891" i="15"/>
  <c r="F892" i="15"/>
  <c r="F896" i="15"/>
  <c r="F901" i="15"/>
  <c r="F904" i="15"/>
  <c r="F908" i="15"/>
  <c r="F933" i="15"/>
  <c r="F937" i="15"/>
  <c r="F944" i="15"/>
  <c r="F946" i="15"/>
  <c r="F949" i="15"/>
  <c r="F975" i="15"/>
  <c r="F1100" i="15"/>
  <c r="F1102" i="15"/>
  <c r="F1106" i="15"/>
  <c r="F1136" i="15"/>
  <c r="F1219" i="15"/>
  <c r="F1225" i="15"/>
  <c r="F1227" i="15"/>
  <c r="F1246" i="15"/>
  <c r="F1346" i="15"/>
  <c r="F1360" i="15"/>
  <c r="F1366" i="15"/>
  <c r="F1367" i="15"/>
  <c r="F1368" i="15"/>
  <c r="F1369" i="15"/>
  <c r="F1370" i="15"/>
  <c r="F1406" i="15"/>
  <c r="F1493" i="15"/>
  <c r="F1494" i="15"/>
  <c r="F1561" i="15"/>
  <c r="F1588" i="15"/>
  <c r="F1595" i="15"/>
  <c r="F1686" i="15"/>
  <c r="F1695" i="15"/>
  <c r="F1902" i="15"/>
  <c r="F1903" i="15"/>
  <c r="F1904" i="15"/>
  <c r="F1905" i="15"/>
  <c r="F1906" i="15"/>
  <c r="F1907" i="15"/>
  <c r="F1939" i="15"/>
  <c r="F1945" i="15"/>
  <c r="F1961" i="15"/>
  <c r="F1977" i="15"/>
  <c r="F1993" i="15"/>
  <c r="F2006" i="15"/>
  <c r="F2019" i="15"/>
  <c r="F2032" i="15"/>
  <c r="F2044" i="15"/>
  <c r="F2068" i="15"/>
  <c r="F2082" i="15"/>
  <c r="F2095" i="15"/>
  <c r="F2105" i="15"/>
  <c r="F2115" i="15"/>
  <c r="F2161" i="15"/>
  <c r="F2173" i="15"/>
  <c r="F2185" i="15"/>
  <c r="F2197" i="15"/>
  <c r="F2211" i="15"/>
  <c r="F2238" i="15"/>
  <c r="F2256" i="15"/>
  <c r="F2266" i="15"/>
  <c r="F2276" i="15"/>
  <c r="F2286" i="15"/>
  <c r="F2301" i="15"/>
  <c r="F2312" i="15"/>
  <c r="F2323" i="15"/>
  <c r="F2363" i="15"/>
  <c r="F2369" i="15"/>
  <c r="F2370" i="15"/>
  <c r="F2375" i="15"/>
  <c r="F2382" i="15"/>
  <c r="F2387" i="15"/>
  <c r="F2394" i="15"/>
  <c r="F2395" i="15"/>
  <c r="F2396" i="15"/>
  <c r="F2397" i="15"/>
  <c r="F2398" i="15"/>
  <c r="F2399" i="15"/>
  <c r="F2400" i="15"/>
  <c r="F2401" i="15"/>
  <c r="F2402" i="15"/>
  <c r="F2403" i="15"/>
  <c r="F2404" i="15"/>
  <c r="F2409" i="15"/>
  <c r="F2416" i="15"/>
  <c r="F2421" i="15"/>
  <c r="F2428" i="15"/>
  <c r="F2430" i="15"/>
  <c r="F2431" i="15"/>
  <c r="F2432" i="15"/>
  <c r="F2433" i="15"/>
  <c r="F2434" i="15"/>
  <c r="F2435" i="15"/>
  <c r="F2436" i="15"/>
  <c r="F2437" i="15"/>
  <c r="F2438" i="15"/>
  <c r="F2439" i="15"/>
  <c r="F2440" i="15"/>
  <c r="F2441" i="15"/>
  <c r="F2442" i="15"/>
  <c r="F2443" i="15"/>
  <c r="D1257" i="15"/>
  <c r="D1258" i="15"/>
  <c r="D1259" i="15"/>
  <c r="D1260" i="15"/>
  <c r="D1261" i="15"/>
  <c r="D1262" i="15"/>
  <c r="D1263" i="15"/>
  <c r="D1264" i="15"/>
  <c r="D1265" i="15"/>
  <c r="D1266" i="15"/>
  <c r="D1267" i="15"/>
  <c r="D1268" i="15"/>
  <c r="D1269" i="15"/>
  <c r="D1270" i="15"/>
  <c r="D1271" i="15"/>
  <c r="D1272" i="15"/>
  <c r="D1273" i="15"/>
  <c r="D1274" i="15"/>
  <c r="D1275" i="15"/>
  <c r="D1276" i="15"/>
  <c r="D1277" i="15"/>
  <c r="D1278" i="15"/>
  <c r="D1279" i="15"/>
  <c r="D1280" i="15"/>
  <c r="D1281" i="15"/>
  <c r="D1282" i="15"/>
  <c r="D1283" i="15"/>
  <c r="D1284" i="15"/>
  <c r="D1285" i="15"/>
  <c r="D1286" i="15"/>
  <c r="D1287" i="15"/>
  <c r="D1288" i="15"/>
  <c r="D1289" i="15"/>
  <c r="D1290" i="15"/>
  <c r="D1291" i="15"/>
  <c r="D1292" i="15"/>
  <c r="D1293" i="15"/>
  <c r="D1294" i="15"/>
  <c r="D1295" i="15"/>
  <c r="D1296" i="15"/>
  <c r="D1297" i="15"/>
  <c r="D1298" i="15"/>
  <c r="D1299" i="15"/>
  <c r="D1300" i="15"/>
  <c r="D1301" i="15"/>
  <c r="D1302" i="15"/>
  <c r="D1303" i="15"/>
  <c r="D1304" i="15"/>
  <c r="D1305" i="15"/>
  <c r="D1306" i="15"/>
  <c r="D1307" i="15"/>
  <c r="D1308" i="15"/>
  <c r="D1309" i="15"/>
  <c r="D1310" i="15"/>
  <c r="D1311" i="15"/>
  <c r="D1312" i="15"/>
  <c r="D1313" i="15"/>
  <c r="D1314" i="15"/>
  <c r="D1315" i="15"/>
  <c r="D1316" i="15"/>
  <c r="D1317" i="15"/>
  <c r="D1318" i="15"/>
  <c r="D1319" i="15"/>
  <c r="D1320" i="15"/>
  <c r="D1321" i="15"/>
  <c r="D1322" i="15"/>
  <c r="D1323" i="15"/>
  <c r="D1324" i="15"/>
  <c r="D1325" i="15"/>
  <c r="D1326" i="15"/>
  <c r="D1327" i="15"/>
  <c r="D1328" i="15"/>
  <c r="D1329" i="15"/>
  <c r="D1330" i="15"/>
  <c r="D1331" i="15"/>
  <c r="D1332" i="15"/>
  <c r="D1333" i="15"/>
  <c r="D1334" i="15"/>
  <c r="D1335" i="15"/>
  <c r="D1336" i="15"/>
  <c r="D1337" i="15"/>
  <c r="D1338" i="15"/>
  <c r="D1339" i="15"/>
  <c r="D1340" i="15"/>
  <c r="D1942" i="15"/>
  <c r="D1952" i="15"/>
  <c r="D1988" i="15"/>
  <c r="D2244" i="15"/>
  <c r="D2444" i="15"/>
  <c r="D2445" i="15"/>
  <c r="D2446" i="15"/>
  <c r="D2447" i="15"/>
  <c r="D2448" i="15"/>
  <c r="D2449" i="15"/>
  <c r="D2450" i="15"/>
  <c r="D2451" i="15"/>
  <c r="D2452" i="15"/>
  <c r="D2453" i="15"/>
  <c r="D2454" i="15"/>
  <c r="D2455" i="15"/>
  <c r="D2456" i="15"/>
  <c r="D2457" i="15"/>
  <c r="D2458" i="15"/>
  <c r="D2459" i="15"/>
  <c r="D2460" i="15"/>
  <c r="D2461" i="15"/>
  <c r="D2462" i="15"/>
  <c r="D2463" i="15"/>
  <c r="D2464" i="15"/>
  <c r="D2465" i="15"/>
  <c r="D2466" i="15"/>
  <c r="D2467" i="15"/>
  <c r="D2468" i="15"/>
  <c r="D2469" i="15"/>
  <c r="D2470" i="15"/>
  <c r="D2471" i="15"/>
  <c r="D2472" i="15"/>
  <c r="D2473" i="15"/>
  <c r="H2357" i="15"/>
  <c r="H2358" i="15"/>
  <c r="H2359" i="15"/>
  <c r="H2360" i="15"/>
  <c r="H2361" i="15"/>
  <c r="H2362" i="15"/>
  <c r="H2363" i="15"/>
  <c r="H2364" i="15"/>
  <c r="H2365" i="15"/>
  <c r="H2366" i="15"/>
  <c r="H2367" i="15"/>
  <c r="H2368" i="15"/>
  <c r="H2369" i="15"/>
  <c r="H2370" i="15"/>
  <c r="H2371" i="15"/>
  <c r="H2372" i="15"/>
  <c r="H2373" i="15"/>
  <c r="H2374" i="15"/>
  <c r="H2375" i="15"/>
  <c r="H2376" i="15"/>
  <c r="H2377" i="15"/>
  <c r="H2378" i="15"/>
  <c r="H2379" i="15"/>
  <c r="H2380" i="15"/>
  <c r="H2381" i="15"/>
  <c r="H2382" i="15"/>
  <c r="H2383" i="15"/>
  <c r="H2384" i="15"/>
  <c r="H2385" i="15"/>
  <c r="H2386" i="15"/>
  <c r="H2387" i="15"/>
  <c r="H2388" i="15"/>
  <c r="H2389" i="15"/>
  <c r="H2390" i="15"/>
  <c r="H2391" i="15"/>
  <c r="H2392" i="15"/>
  <c r="H2393" i="15"/>
  <c r="H2394" i="15"/>
  <c r="H2395" i="15"/>
  <c r="H2396" i="15"/>
  <c r="H2397" i="15"/>
  <c r="H2398" i="15"/>
  <c r="H2399" i="15"/>
  <c r="H2400" i="15"/>
  <c r="H2401" i="15"/>
  <c r="H2402" i="15"/>
  <c r="H2403" i="15"/>
  <c r="H2404" i="15"/>
  <c r="H2405" i="15"/>
  <c r="H2406" i="15"/>
  <c r="H2407" i="15"/>
  <c r="H2408" i="15"/>
  <c r="H2409" i="15"/>
  <c r="H2410" i="15"/>
  <c r="H2411" i="15"/>
  <c r="H2412" i="15"/>
  <c r="H2413" i="15"/>
  <c r="H2414" i="15"/>
  <c r="H2415" i="15"/>
  <c r="H2416" i="15"/>
  <c r="H2417" i="15"/>
  <c r="H2418" i="15"/>
  <c r="H2419" i="15"/>
  <c r="H2420" i="15"/>
  <c r="H2421" i="15"/>
  <c r="H2422" i="15"/>
  <c r="H2423" i="15"/>
  <c r="H2424" i="15"/>
  <c r="H2425" i="15"/>
  <c r="H2426" i="15"/>
  <c r="H2427" i="15"/>
  <c r="H2428" i="15"/>
  <c r="H2429" i="15"/>
  <c r="H2430" i="15"/>
  <c r="H2431" i="15"/>
  <c r="H2432" i="15"/>
  <c r="H2433" i="15"/>
  <c r="H2434" i="15"/>
  <c r="H2435" i="15"/>
  <c r="H2436" i="15"/>
  <c r="H2437" i="15"/>
  <c r="H2438" i="15"/>
  <c r="H2439" i="15"/>
  <c r="H2440" i="15"/>
  <c r="H2441" i="15"/>
  <c r="H2442" i="15"/>
  <c r="H2443" i="15"/>
  <c r="H2444" i="15"/>
  <c r="H2445" i="15"/>
  <c r="H2446" i="15"/>
  <c r="H2447" i="15"/>
  <c r="H2448" i="15"/>
  <c r="H2449" i="15"/>
  <c r="H2450" i="15"/>
  <c r="H2451" i="15"/>
  <c r="H2452" i="15"/>
  <c r="H2453" i="15"/>
  <c r="H2454" i="15"/>
  <c r="H2455" i="15"/>
  <c r="H2456" i="15"/>
  <c r="H2457" i="15"/>
  <c r="H2458" i="15"/>
  <c r="H2459" i="15"/>
  <c r="H2460" i="15"/>
  <c r="H2461" i="15"/>
  <c r="H2462" i="15"/>
  <c r="H2463" i="15"/>
  <c r="H2464" i="15"/>
  <c r="H2465" i="15"/>
  <c r="H2466" i="15"/>
  <c r="H2467" i="15"/>
  <c r="H2468" i="15"/>
  <c r="H2469" i="15"/>
  <c r="H2470" i="15"/>
  <c r="H2471" i="15"/>
  <c r="H2472" i="15"/>
  <c r="H2473" i="15"/>
  <c r="F676" i="11"/>
  <c r="J676" i="11"/>
  <c r="F677" i="11"/>
  <c r="J677" i="11"/>
  <c r="F678" i="11"/>
  <c r="J678" i="11"/>
  <c r="F679" i="11"/>
  <c r="J679" i="11"/>
  <c r="F680" i="11"/>
  <c r="J680" i="11"/>
  <c r="F681" i="11"/>
  <c r="J681" i="11"/>
  <c r="F682" i="11"/>
  <c r="J682" i="11"/>
  <c r="F683" i="11"/>
  <c r="J683" i="11"/>
  <c r="F684" i="11"/>
  <c r="J684" i="11"/>
  <c r="F685" i="11"/>
  <c r="J685" i="11"/>
  <c r="F686" i="11"/>
  <c r="J686" i="11"/>
  <c r="F687" i="11"/>
  <c r="J687" i="11"/>
  <c r="F688" i="11"/>
  <c r="J688" i="11"/>
  <c r="F689" i="11"/>
  <c r="J689" i="11"/>
  <c r="F690" i="11"/>
  <c r="J690" i="11"/>
  <c r="F691" i="11"/>
  <c r="J691" i="11"/>
  <c r="F692" i="11"/>
  <c r="J692" i="11"/>
  <c r="F693" i="11"/>
  <c r="H693" i="11"/>
  <c r="J693" i="11"/>
  <c r="A692" i="8"/>
  <c r="C516" i="31"/>
  <c r="C517" i="31" s="1"/>
  <c r="C518" i="31" s="1"/>
  <c r="C519" i="31" s="1"/>
  <c r="C520" i="31" s="1"/>
  <c r="C521" i="31" s="1"/>
  <c r="C522" i="31" s="1"/>
  <c r="C523" i="31" s="1"/>
  <c r="C524" i="31" s="1"/>
  <c r="C525" i="31" s="1"/>
  <c r="C526" i="31" s="1"/>
  <c r="C527" i="31" s="1"/>
  <c r="C528" i="31" s="1"/>
  <c r="C529" i="31" s="1"/>
  <c r="C530" i="31" s="1"/>
  <c r="C531" i="31" s="1"/>
  <c r="AA516" i="31"/>
  <c r="AA517" i="31"/>
  <c r="AA518" i="31"/>
  <c r="AA519" i="31"/>
  <c r="AA520" i="31"/>
  <c r="AA521" i="31"/>
  <c r="AA522" i="31"/>
  <c r="AA523" i="31"/>
  <c r="AA524" i="31"/>
  <c r="AA525" i="31"/>
  <c r="AA526" i="31"/>
  <c r="AA527" i="31"/>
  <c r="AA528" i="31"/>
  <c r="AA529" i="31"/>
  <c r="AA530" i="31"/>
  <c r="AA531" i="31"/>
  <c r="E676" i="8"/>
  <c r="H677" i="11" s="1"/>
  <c r="E677" i="8"/>
  <c r="H678" i="11" s="1"/>
  <c r="E678" i="8"/>
  <c r="H679" i="11" s="1"/>
  <c r="E679" i="8"/>
  <c r="H680" i="11" s="1"/>
  <c r="E680" i="8"/>
  <c r="H681" i="11" s="1"/>
  <c r="E681" i="8"/>
  <c r="H682" i="11" s="1"/>
  <c r="E682" i="8"/>
  <c r="H683" i="11" s="1"/>
  <c r="E683" i="8"/>
  <c r="H684" i="11" s="1"/>
  <c r="E684" i="8"/>
  <c r="H685" i="11" s="1"/>
  <c r="E685" i="8"/>
  <c r="H686" i="11" s="1"/>
  <c r="E686" i="8"/>
  <c r="H687" i="11" s="1"/>
  <c r="E687" i="8"/>
  <c r="H688" i="11" s="1"/>
  <c r="E688" i="8"/>
  <c r="H689" i="11" s="1"/>
  <c r="E689" i="8"/>
  <c r="H690" i="11" s="1"/>
  <c r="E690" i="8"/>
  <c r="H691" i="11" s="1"/>
  <c r="E691" i="8"/>
  <c r="H692" i="11" s="1"/>
  <c r="H2350" i="15"/>
  <c r="H2351" i="15"/>
  <c r="H2352" i="15"/>
  <c r="H2353" i="15"/>
  <c r="H2354" i="15"/>
  <c r="H2355" i="15"/>
  <c r="H2356" i="15"/>
  <c r="H2348" i="15"/>
  <c r="H2349" i="15"/>
  <c r="H2330" i="15"/>
  <c r="H2331" i="15"/>
  <c r="H2332" i="15"/>
  <c r="H2333" i="15"/>
  <c r="H2334" i="15"/>
  <c r="H2335" i="15"/>
  <c r="H2336" i="15"/>
  <c r="H2337" i="15"/>
  <c r="H2338" i="15"/>
  <c r="H2339" i="15"/>
  <c r="H2340" i="15"/>
  <c r="H2341" i="15"/>
  <c r="H2342" i="15"/>
  <c r="H2343" i="15"/>
  <c r="H2344" i="15"/>
  <c r="H2345" i="15"/>
  <c r="H2346" i="15"/>
  <c r="H2347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77" i="15"/>
  <c r="H478" i="15"/>
  <c r="H479" i="15"/>
  <c r="H480" i="15"/>
  <c r="H481" i="15"/>
  <c r="H482" i="15"/>
  <c r="H483" i="15"/>
  <c r="H484" i="15"/>
  <c r="H485" i="15"/>
  <c r="H486" i="15"/>
  <c r="H487" i="15"/>
  <c r="H488" i="15"/>
  <c r="H489" i="15"/>
  <c r="H490" i="15"/>
  <c r="H491" i="15"/>
  <c r="H492" i="15"/>
  <c r="H493" i="15"/>
  <c r="H494" i="15"/>
  <c r="H495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17" i="15"/>
  <c r="H518" i="15"/>
  <c r="H519" i="15"/>
  <c r="H520" i="15"/>
  <c r="H521" i="15"/>
  <c r="H522" i="15"/>
  <c r="H523" i="15"/>
  <c r="H524" i="15"/>
  <c r="H525" i="15"/>
  <c r="H526" i="15"/>
  <c r="H527" i="15"/>
  <c r="H528" i="15"/>
  <c r="H529" i="15"/>
  <c r="H530" i="15"/>
  <c r="H531" i="15"/>
  <c r="H532" i="15"/>
  <c r="H533" i="15"/>
  <c r="H534" i="15"/>
  <c r="H535" i="15"/>
  <c r="H536" i="15"/>
  <c r="H537" i="15"/>
  <c r="H538" i="15"/>
  <c r="H539" i="15"/>
  <c r="H540" i="15"/>
  <c r="H541" i="15"/>
  <c r="H542" i="15"/>
  <c r="H543" i="15"/>
  <c r="H544" i="15"/>
  <c r="H545" i="15"/>
  <c r="H546" i="15"/>
  <c r="H547" i="15"/>
  <c r="H548" i="15"/>
  <c r="H549" i="15"/>
  <c r="H550" i="15"/>
  <c r="H551" i="15"/>
  <c r="H552" i="15"/>
  <c r="H553" i="15"/>
  <c r="H554" i="15"/>
  <c r="H555" i="15"/>
  <c r="H556" i="15"/>
  <c r="H557" i="15"/>
  <c r="H558" i="15"/>
  <c r="H559" i="15"/>
  <c r="H560" i="15"/>
  <c r="H561" i="15"/>
  <c r="H562" i="15"/>
  <c r="H563" i="15"/>
  <c r="H564" i="15"/>
  <c r="H565" i="15"/>
  <c r="H566" i="15"/>
  <c r="H567" i="15"/>
  <c r="H568" i="15"/>
  <c r="H569" i="15"/>
  <c r="H570" i="15"/>
  <c r="H571" i="15"/>
  <c r="H572" i="15"/>
  <c r="H573" i="15"/>
  <c r="H574" i="15"/>
  <c r="H575" i="15"/>
  <c r="H576" i="15"/>
  <c r="H577" i="15"/>
  <c r="H578" i="15"/>
  <c r="H579" i="15"/>
  <c r="H580" i="15"/>
  <c r="H581" i="15"/>
  <c r="H582" i="15"/>
  <c r="H583" i="15"/>
  <c r="H584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34" i="15"/>
  <c r="H635" i="15"/>
  <c r="H636" i="15"/>
  <c r="H637" i="15"/>
  <c r="H638" i="15"/>
  <c r="H639" i="15"/>
  <c r="H640" i="15"/>
  <c r="H641" i="15"/>
  <c r="H642" i="15"/>
  <c r="H643" i="15"/>
  <c r="H644" i="15"/>
  <c r="H645" i="15"/>
  <c r="H646" i="15"/>
  <c r="H647" i="15"/>
  <c r="H648" i="15"/>
  <c r="H649" i="15"/>
  <c r="H650" i="15"/>
  <c r="H651" i="15"/>
  <c r="H652" i="15"/>
  <c r="H653" i="15"/>
  <c r="H654" i="15"/>
  <c r="H655" i="15"/>
  <c r="H656" i="15"/>
  <c r="H657" i="15"/>
  <c r="H658" i="15"/>
  <c r="H659" i="15"/>
  <c r="H660" i="15"/>
  <c r="H661" i="15"/>
  <c r="H662" i="15"/>
  <c r="H663" i="15"/>
  <c r="H664" i="15"/>
  <c r="H665" i="15"/>
  <c r="H666" i="15"/>
  <c r="H667" i="15"/>
  <c r="H668" i="15"/>
  <c r="H669" i="15"/>
  <c r="H670" i="15"/>
  <c r="H671" i="15"/>
  <c r="H672" i="15"/>
  <c r="H673" i="15"/>
  <c r="H674" i="15"/>
  <c r="H675" i="15"/>
  <c r="H676" i="15"/>
  <c r="H677" i="15"/>
  <c r="H678" i="15"/>
  <c r="H679" i="15"/>
  <c r="H680" i="15"/>
  <c r="H681" i="15"/>
  <c r="H682" i="15"/>
  <c r="H683" i="15"/>
  <c r="H684" i="15"/>
  <c r="H685" i="15"/>
  <c r="H686" i="15"/>
  <c r="H687" i="15"/>
  <c r="H688" i="15"/>
  <c r="H689" i="15"/>
  <c r="H690" i="15"/>
  <c r="H691" i="15"/>
  <c r="H692" i="15"/>
  <c r="H693" i="15"/>
  <c r="H694" i="15"/>
  <c r="H695" i="15"/>
  <c r="H696" i="15"/>
  <c r="H697" i="15"/>
  <c r="H698" i="15"/>
  <c r="H699" i="15"/>
  <c r="H700" i="15"/>
  <c r="H701" i="15"/>
  <c r="H702" i="15"/>
  <c r="H703" i="15"/>
  <c r="H704" i="15"/>
  <c r="H705" i="15"/>
  <c r="H706" i="15"/>
  <c r="H707" i="15"/>
  <c r="H708" i="15"/>
  <c r="H709" i="15"/>
  <c r="H710" i="15"/>
  <c r="H711" i="15"/>
  <c r="H712" i="15"/>
  <c r="H713" i="15"/>
  <c r="H714" i="15"/>
  <c r="H715" i="15"/>
  <c r="H716" i="15"/>
  <c r="H717" i="15"/>
  <c r="H718" i="15"/>
  <c r="H719" i="15"/>
  <c r="H720" i="15"/>
  <c r="H721" i="15"/>
  <c r="H722" i="15"/>
  <c r="H723" i="15"/>
  <c r="H724" i="15"/>
  <c r="H725" i="15"/>
  <c r="H726" i="15"/>
  <c r="H727" i="15"/>
  <c r="H728" i="15"/>
  <c r="H729" i="15"/>
  <c r="H730" i="15"/>
  <c r="H731" i="15"/>
  <c r="H732" i="15"/>
  <c r="H733" i="15"/>
  <c r="H734" i="15"/>
  <c r="H735" i="15"/>
  <c r="H736" i="15"/>
  <c r="H737" i="15"/>
  <c r="H738" i="15"/>
  <c r="H739" i="15"/>
  <c r="H740" i="15"/>
  <c r="H741" i="15"/>
  <c r="H742" i="15"/>
  <c r="H743" i="15"/>
  <c r="H744" i="15"/>
  <c r="H745" i="15"/>
  <c r="H746" i="15"/>
  <c r="H747" i="15"/>
  <c r="H748" i="15"/>
  <c r="H749" i="15"/>
  <c r="H750" i="15"/>
  <c r="H751" i="15"/>
  <c r="H752" i="15"/>
  <c r="H753" i="15"/>
  <c r="H754" i="15"/>
  <c r="H755" i="15"/>
  <c r="H756" i="15"/>
  <c r="H757" i="15"/>
  <c r="H758" i="15"/>
  <c r="H759" i="15"/>
  <c r="H760" i="15"/>
  <c r="H761" i="15"/>
  <c r="H762" i="15"/>
  <c r="H763" i="15"/>
  <c r="H764" i="15"/>
  <c r="H765" i="15"/>
  <c r="H766" i="15"/>
  <c r="H767" i="15"/>
  <c r="H768" i="15"/>
  <c r="H769" i="15"/>
  <c r="H770" i="15"/>
  <c r="H771" i="15"/>
  <c r="H772" i="15"/>
  <c r="H773" i="15"/>
  <c r="H774" i="15"/>
  <c r="H775" i="15"/>
  <c r="H776" i="15"/>
  <c r="H777" i="15"/>
  <c r="H778" i="15"/>
  <c r="H779" i="15"/>
  <c r="H780" i="15"/>
  <c r="H781" i="15"/>
  <c r="H782" i="15"/>
  <c r="H783" i="15"/>
  <c r="H784" i="15"/>
  <c r="H785" i="15"/>
  <c r="H786" i="15"/>
  <c r="H787" i="15"/>
  <c r="H788" i="15"/>
  <c r="H789" i="15"/>
  <c r="H790" i="15"/>
  <c r="H791" i="15"/>
  <c r="H792" i="15"/>
  <c r="H793" i="15"/>
  <c r="H794" i="15"/>
  <c r="H795" i="15"/>
  <c r="H796" i="15"/>
  <c r="H797" i="15"/>
  <c r="H798" i="15"/>
  <c r="H799" i="15"/>
  <c r="H800" i="15"/>
  <c r="H801" i="15"/>
  <c r="H802" i="15"/>
  <c r="H803" i="15"/>
  <c r="H804" i="15"/>
  <c r="H805" i="15"/>
  <c r="H806" i="15"/>
  <c r="H807" i="15"/>
  <c r="H808" i="15"/>
  <c r="H809" i="15"/>
  <c r="H810" i="15"/>
  <c r="H811" i="15"/>
  <c r="H812" i="15"/>
  <c r="H813" i="15"/>
  <c r="H814" i="15"/>
  <c r="H815" i="15"/>
  <c r="H816" i="15"/>
  <c r="H817" i="15"/>
  <c r="H818" i="15"/>
  <c r="H819" i="15"/>
  <c r="H820" i="15"/>
  <c r="H821" i="15"/>
  <c r="H822" i="15"/>
  <c r="H823" i="15"/>
  <c r="H824" i="15"/>
  <c r="H825" i="15"/>
  <c r="H826" i="15"/>
  <c r="H827" i="15"/>
  <c r="H828" i="15"/>
  <c r="H829" i="15"/>
  <c r="H830" i="15"/>
  <c r="H831" i="15"/>
  <c r="H832" i="15"/>
  <c r="H833" i="15"/>
  <c r="H834" i="15"/>
  <c r="H835" i="15"/>
  <c r="H836" i="15"/>
  <c r="H837" i="15"/>
  <c r="H838" i="15"/>
  <c r="H839" i="15"/>
  <c r="H840" i="15"/>
  <c r="H841" i="15"/>
  <c r="H842" i="15"/>
  <c r="H843" i="15"/>
  <c r="H844" i="15"/>
  <c r="H845" i="15"/>
  <c r="H846" i="15"/>
  <c r="H847" i="15"/>
  <c r="H848" i="15"/>
  <c r="H849" i="15"/>
  <c r="H850" i="15"/>
  <c r="H851" i="15"/>
  <c r="H852" i="15"/>
  <c r="H853" i="15"/>
  <c r="H854" i="15"/>
  <c r="H855" i="15"/>
  <c r="H856" i="15"/>
  <c r="H857" i="15"/>
  <c r="H858" i="15"/>
  <c r="H859" i="15"/>
  <c r="H860" i="15"/>
  <c r="H861" i="15"/>
  <c r="H862" i="15"/>
  <c r="H863" i="15"/>
  <c r="H864" i="15"/>
  <c r="H865" i="15"/>
  <c r="H866" i="15"/>
  <c r="H867" i="15"/>
  <c r="H868" i="15"/>
  <c r="H869" i="15"/>
  <c r="H870" i="15"/>
  <c r="H871" i="15"/>
  <c r="H872" i="15"/>
  <c r="H873" i="15"/>
  <c r="H874" i="15"/>
  <c r="H875" i="15"/>
  <c r="H876" i="15"/>
  <c r="H877" i="15"/>
  <c r="H878" i="15"/>
  <c r="H879" i="15"/>
  <c r="H880" i="15"/>
  <c r="H881" i="15"/>
  <c r="H882" i="15"/>
  <c r="H883" i="15"/>
  <c r="H884" i="15"/>
  <c r="H885" i="15"/>
  <c r="H886" i="15"/>
  <c r="H887" i="15"/>
  <c r="H888" i="15"/>
  <c r="H889" i="15"/>
  <c r="H890" i="15"/>
  <c r="H891" i="15"/>
  <c r="H892" i="15"/>
  <c r="H893" i="15"/>
  <c r="H894" i="15"/>
  <c r="H895" i="15"/>
  <c r="H896" i="15"/>
  <c r="H897" i="15"/>
  <c r="H898" i="15"/>
  <c r="H899" i="15"/>
  <c r="H900" i="15"/>
  <c r="H901" i="15"/>
  <c r="H902" i="15"/>
  <c r="H903" i="15"/>
  <c r="H904" i="15"/>
  <c r="H905" i="15"/>
  <c r="H906" i="15"/>
  <c r="H907" i="15"/>
  <c r="H908" i="15"/>
  <c r="H909" i="15"/>
  <c r="H910" i="15"/>
  <c r="H911" i="15"/>
  <c r="H912" i="15"/>
  <c r="H913" i="15"/>
  <c r="H914" i="15"/>
  <c r="H915" i="15"/>
  <c r="H916" i="15"/>
  <c r="H917" i="15"/>
  <c r="H918" i="15"/>
  <c r="H919" i="15"/>
  <c r="H920" i="15"/>
  <c r="H921" i="15"/>
  <c r="H922" i="15"/>
  <c r="H923" i="15"/>
  <c r="H924" i="15"/>
  <c r="H925" i="15"/>
  <c r="H926" i="15"/>
  <c r="H927" i="15"/>
  <c r="H928" i="15"/>
  <c r="H929" i="15"/>
  <c r="H930" i="15"/>
  <c r="H931" i="15"/>
  <c r="H932" i="15"/>
  <c r="H933" i="15"/>
  <c r="H934" i="15"/>
  <c r="H935" i="15"/>
  <c r="H936" i="15"/>
  <c r="H937" i="15"/>
  <c r="H938" i="15"/>
  <c r="H939" i="15"/>
  <c r="H940" i="15"/>
  <c r="H941" i="15"/>
  <c r="H942" i="15"/>
  <c r="H943" i="15"/>
  <c r="H944" i="15"/>
  <c r="H945" i="15"/>
  <c r="H946" i="15"/>
  <c r="H947" i="15"/>
  <c r="H948" i="15"/>
  <c r="H949" i="15"/>
  <c r="H950" i="15"/>
  <c r="H951" i="15"/>
  <c r="H952" i="15"/>
  <c r="H953" i="15"/>
  <c r="H954" i="15"/>
  <c r="H955" i="15"/>
  <c r="H956" i="15"/>
  <c r="H957" i="15"/>
  <c r="H958" i="15"/>
  <c r="H959" i="15"/>
  <c r="H960" i="15"/>
  <c r="H961" i="15"/>
  <c r="H962" i="15"/>
  <c r="H963" i="15"/>
  <c r="H964" i="15"/>
  <c r="H965" i="15"/>
  <c r="H966" i="15"/>
  <c r="H967" i="15"/>
  <c r="H968" i="15"/>
  <c r="H969" i="15"/>
  <c r="H970" i="15"/>
  <c r="H971" i="15"/>
  <c r="H972" i="15"/>
  <c r="H973" i="15"/>
  <c r="H974" i="15"/>
  <c r="H975" i="15"/>
  <c r="H976" i="15"/>
  <c r="H977" i="15"/>
  <c r="H978" i="15"/>
  <c r="H979" i="15"/>
  <c r="H980" i="15"/>
  <c r="H981" i="15"/>
  <c r="H982" i="15"/>
  <c r="H983" i="15"/>
  <c r="H984" i="15"/>
  <c r="H985" i="15"/>
  <c r="H986" i="15"/>
  <c r="H987" i="15"/>
  <c r="H988" i="15"/>
  <c r="H989" i="15"/>
  <c r="H990" i="15"/>
  <c r="H991" i="15"/>
  <c r="H992" i="15"/>
  <c r="H993" i="15"/>
  <c r="H994" i="15"/>
  <c r="H995" i="15"/>
  <c r="H996" i="15"/>
  <c r="H997" i="15"/>
  <c r="H998" i="15"/>
  <c r="H999" i="15"/>
  <c r="H1000" i="15"/>
  <c r="H1001" i="15"/>
  <c r="H1002" i="15"/>
  <c r="H1003" i="15"/>
  <c r="H1004" i="15"/>
  <c r="H1005" i="15"/>
  <c r="H1006" i="15"/>
  <c r="H1007" i="15"/>
  <c r="H1008" i="15"/>
  <c r="H1009" i="15"/>
  <c r="H1010" i="15"/>
  <c r="H1011" i="15"/>
  <c r="H1012" i="15"/>
  <c r="H1013" i="15"/>
  <c r="H1014" i="15"/>
  <c r="H1015" i="15"/>
  <c r="H1016" i="15"/>
  <c r="H1017" i="15"/>
  <c r="H1018" i="15"/>
  <c r="H1019" i="15"/>
  <c r="H1020" i="15"/>
  <c r="H1021" i="15"/>
  <c r="H1022" i="15"/>
  <c r="H1023" i="15"/>
  <c r="H1024" i="15"/>
  <c r="H1025" i="15"/>
  <c r="H1026" i="15"/>
  <c r="H1027" i="15"/>
  <c r="H1028" i="15"/>
  <c r="H1029" i="15"/>
  <c r="H1030" i="15"/>
  <c r="H1031" i="15"/>
  <c r="H1032" i="15"/>
  <c r="H1033" i="15"/>
  <c r="H1034" i="15"/>
  <c r="H1035" i="15"/>
  <c r="H1036" i="15"/>
  <c r="H1037" i="15"/>
  <c r="H1038" i="15"/>
  <c r="H1039" i="15"/>
  <c r="H1040" i="15"/>
  <c r="H1041" i="15"/>
  <c r="H1042" i="15"/>
  <c r="H1043" i="15"/>
  <c r="H1044" i="15"/>
  <c r="H1045" i="15"/>
  <c r="H1046" i="15"/>
  <c r="H1047" i="15"/>
  <c r="H1048" i="15"/>
  <c r="H1049" i="15"/>
  <c r="H1050" i="15"/>
  <c r="H1051" i="15"/>
  <c r="H1052" i="15"/>
  <c r="H1053" i="15"/>
  <c r="H1054" i="15"/>
  <c r="H1055" i="15"/>
  <c r="H1056" i="15"/>
  <c r="H1057" i="15"/>
  <c r="H1058" i="15"/>
  <c r="H1059" i="15"/>
  <c r="H1060" i="15"/>
  <c r="H1061" i="15"/>
  <c r="H1062" i="15"/>
  <c r="H1063" i="15"/>
  <c r="H1064" i="15"/>
  <c r="H1065" i="15"/>
  <c r="H1066" i="15"/>
  <c r="H1067" i="15"/>
  <c r="H1068" i="15"/>
  <c r="H1069" i="15"/>
  <c r="H1070" i="15"/>
  <c r="H1071" i="15"/>
  <c r="H1072" i="15"/>
  <c r="H1073" i="15"/>
  <c r="H1074" i="15"/>
  <c r="H1075" i="15"/>
  <c r="H1076" i="15"/>
  <c r="H1077" i="15"/>
  <c r="H1078" i="15"/>
  <c r="H1079" i="15"/>
  <c r="H1080" i="15"/>
  <c r="H1081" i="15"/>
  <c r="H1082" i="15"/>
  <c r="H1083" i="15"/>
  <c r="H1084" i="15"/>
  <c r="H1085" i="15"/>
  <c r="H1086" i="15"/>
  <c r="H1087" i="15"/>
  <c r="H1088" i="15"/>
  <c r="H1089" i="15"/>
  <c r="H1090" i="15"/>
  <c r="H1091" i="15"/>
  <c r="H1092" i="15"/>
  <c r="H1093" i="15"/>
  <c r="H1094" i="15"/>
  <c r="H1095" i="15"/>
  <c r="H1096" i="15"/>
  <c r="H1097" i="15"/>
  <c r="H1098" i="15"/>
  <c r="H1099" i="15"/>
  <c r="H1100" i="15"/>
  <c r="H1101" i="15"/>
  <c r="H1102" i="15"/>
  <c r="H1103" i="15"/>
  <c r="H1104" i="15"/>
  <c r="H1105" i="15"/>
  <c r="H1106" i="15"/>
  <c r="H1107" i="15"/>
  <c r="H1108" i="15"/>
  <c r="H1109" i="15"/>
  <c r="H1110" i="15"/>
  <c r="H1111" i="15"/>
  <c r="H1112" i="15"/>
  <c r="H1113" i="15"/>
  <c r="H1114" i="15"/>
  <c r="H1115" i="15"/>
  <c r="H1116" i="15"/>
  <c r="H1117" i="15"/>
  <c r="H1118" i="15"/>
  <c r="H1119" i="15"/>
  <c r="H1120" i="15"/>
  <c r="H1121" i="15"/>
  <c r="H1122" i="15"/>
  <c r="H1123" i="15"/>
  <c r="H1124" i="15"/>
  <c r="H1125" i="15"/>
  <c r="H1126" i="15"/>
  <c r="H1127" i="15"/>
  <c r="H1128" i="15"/>
  <c r="H1129" i="15"/>
  <c r="H1130" i="15"/>
  <c r="H1131" i="15"/>
  <c r="H1132" i="15"/>
  <c r="H1133" i="15"/>
  <c r="H1134" i="15"/>
  <c r="H1135" i="15"/>
  <c r="H1136" i="15"/>
  <c r="H1137" i="15"/>
  <c r="H1138" i="15"/>
  <c r="H1139" i="15"/>
  <c r="H1140" i="15"/>
  <c r="H1141" i="15"/>
  <c r="H1142" i="15"/>
  <c r="H1143" i="15"/>
  <c r="H1144" i="15"/>
  <c r="H1145" i="15"/>
  <c r="H1146" i="15"/>
  <c r="H1147" i="15"/>
  <c r="H1148" i="15"/>
  <c r="H1149" i="15"/>
  <c r="H1150" i="15"/>
  <c r="H1151" i="15"/>
  <c r="H1152" i="15"/>
  <c r="H1153" i="15"/>
  <c r="H1154" i="15"/>
  <c r="H1155" i="15"/>
  <c r="H1156" i="15"/>
  <c r="H1157" i="15"/>
  <c r="H1158" i="15"/>
  <c r="H1159" i="15"/>
  <c r="H1160" i="15"/>
  <c r="H1161" i="15"/>
  <c r="H1162" i="15"/>
  <c r="H1163" i="15"/>
  <c r="H1164" i="15"/>
  <c r="H1165" i="15"/>
  <c r="H1166" i="15"/>
  <c r="H1167" i="15"/>
  <c r="H1168" i="15"/>
  <c r="H1169" i="15"/>
  <c r="H1170" i="15"/>
  <c r="H1171" i="15"/>
  <c r="H1172" i="15"/>
  <c r="H1173" i="15"/>
  <c r="H1174" i="15"/>
  <c r="H1175" i="15"/>
  <c r="H1176" i="15"/>
  <c r="H1177" i="15"/>
  <c r="H1178" i="15"/>
  <c r="H1179" i="15"/>
  <c r="H1180" i="15"/>
  <c r="H1181" i="15"/>
  <c r="H1182" i="15"/>
  <c r="H1183" i="15"/>
  <c r="H1184" i="15"/>
  <c r="H1185" i="15"/>
  <c r="H1186" i="15"/>
  <c r="H1187" i="15"/>
  <c r="H1188" i="15"/>
  <c r="H1189" i="15"/>
  <c r="H1190" i="15"/>
  <c r="H1191" i="15"/>
  <c r="H1192" i="15"/>
  <c r="H1193" i="15"/>
  <c r="H1194" i="15"/>
  <c r="H1195" i="15"/>
  <c r="H1196" i="15"/>
  <c r="H1197" i="15"/>
  <c r="H1198" i="15"/>
  <c r="H1199" i="15"/>
  <c r="H1200" i="15"/>
  <c r="H1201" i="15"/>
  <c r="H1202" i="15"/>
  <c r="H1203" i="15"/>
  <c r="H1204" i="15"/>
  <c r="H1205" i="15"/>
  <c r="H1206" i="15"/>
  <c r="H1207" i="15"/>
  <c r="H1208" i="15"/>
  <c r="H1209" i="15"/>
  <c r="H1210" i="15"/>
  <c r="H1211" i="15"/>
  <c r="H1212" i="15"/>
  <c r="H1213" i="15"/>
  <c r="H1214" i="15"/>
  <c r="H1215" i="15"/>
  <c r="H1216" i="15"/>
  <c r="H1217" i="15"/>
  <c r="H1218" i="15"/>
  <c r="H1219" i="15"/>
  <c r="H1220" i="15"/>
  <c r="H1221" i="15"/>
  <c r="H1222" i="15"/>
  <c r="H1223" i="15"/>
  <c r="H1224" i="15"/>
  <c r="H1225" i="15"/>
  <c r="H1226" i="15"/>
  <c r="H1227" i="15"/>
  <c r="H1228" i="15"/>
  <c r="H1229" i="15"/>
  <c r="H1230" i="15"/>
  <c r="H1231" i="15"/>
  <c r="H1232" i="15"/>
  <c r="H1233" i="15"/>
  <c r="H1234" i="15"/>
  <c r="H1235" i="15"/>
  <c r="H1236" i="15"/>
  <c r="H1237" i="15"/>
  <c r="H1238" i="15"/>
  <c r="H1239" i="15"/>
  <c r="H1240" i="15"/>
  <c r="H1241" i="15"/>
  <c r="H1242" i="15"/>
  <c r="H1243" i="15"/>
  <c r="H1244" i="15"/>
  <c r="H1245" i="15"/>
  <c r="H1246" i="15"/>
  <c r="H1247" i="15"/>
  <c r="H1248" i="15"/>
  <c r="H1249" i="15"/>
  <c r="H1250" i="15"/>
  <c r="H1251" i="15"/>
  <c r="H1252" i="15"/>
  <c r="H1253" i="15"/>
  <c r="H1254" i="15"/>
  <c r="H1255" i="15"/>
  <c r="H1256" i="15"/>
  <c r="H1257" i="15"/>
  <c r="H1258" i="15"/>
  <c r="H1259" i="15"/>
  <c r="H1260" i="15"/>
  <c r="H1261" i="15"/>
  <c r="H1262" i="15"/>
  <c r="H1263" i="15"/>
  <c r="H1264" i="15"/>
  <c r="H1265" i="15"/>
  <c r="H1266" i="15"/>
  <c r="H1267" i="15"/>
  <c r="H1268" i="15"/>
  <c r="H1269" i="15"/>
  <c r="H1270" i="15"/>
  <c r="H1271" i="15"/>
  <c r="H1272" i="15"/>
  <c r="H1273" i="15"/>
  <c r="H1274" i="15"/>
  <c r="H1275" i="15"/>
  <c r="H1276" i="15"/>
  <c r="H1277" i="15"/>
  <c r="H1278" i="15"/>
  <c r="H1279" i="15"/>
  <c r="H1280" i="15"/>
  <c r="H1281" i="15"/>
  <c r="H1282" i="15"/>
  <c r="H1283" i="15"/>
  <c r="H1284" i="15"/>
  <c r="H1285" i="15"/>
  <c r="H1286" i="15"/>
  <c r="H1287" i="15"/>
  <c r="H1288" i="15"/>
  <c r="H1289" i="15"/>
  <c r="H1290" i="15"/>
  <c r="H1291" i="15"/>
  <c r="H1292" i="15"/>
  <c r="H1293" i="15"/>
  <c r="H1294" i="15"/>
  <c r="H1295" i="15"/>
  <c r="H1296" i="15"/>
  <c r="H1297" i="15"/>
  <c r="H1298" i="15"/>
  <c r="H1299" i="15"/>
  <c r="H1300" i="15"/>
  <c r="H1301" i="15"/>
  <c r="H1302" i="15"/>
  <c r="H1303" i="15"/>
  <c r="H1304" i="15"/>
  <c r="H1305" i="15"/>
  <c r="H1306" i="15"/>
  <c r="H1307" i="15"/>
  <c r="H1308" i="15"/>
  <c r="H1309" i="15"/>
  <c r="H1310" i="15"/>
  <c r="H1311" i="15"/>
  <c r="H1312" i="15"/>
  <c r="H1313" i="15"/>
  <c r="H1314" i="15"/>
  <c r="H1315" i="15"/>
  <c r="H1316" i="15"/>
  <c r="H1317" i="15"/>
  <c r="H1318" i="15"/>
  <c r="H1319" i="15"/>
  <c r="H1320" i="15"/>
  <c r="H1321" i="15"/>
  <c r="H1322" i="15"/>
  <c r="H1323" i="15"/>
  <c r="H1324" i="15"/>
  <c r="H1325" i="15"/>
  <c r="H1326" i="15"/>
  <c r="H1327" i="15"/>
  <c r="H1328" i="15"/>
  <c r="H1329" i="15"/>
  <c r="H1330" i="15"/>
  <c r="H1331" i="15"/>
  <c r="H1332" i="15"/>
  <c r="H1333" i="15"/>
  <c r="H1334" i="15"/>
  <c r="H1335" i="15"/>
  <c r="H1336" i="15"/>
  <c r="H1337" i="15"/>
  <c r="H1338" i="15"/>
  <c r="H1339" i="15"/>
  <c r="H1340" i="15"/>
  <c r="H1341" i="15"/>
  <c r="H1342" i="15"/>
  <c r="H1343" i="15"/>
  <c r="H1344" i="15"/>
  <c r="H1345" i="15"/>
  <c r="H1346" i="15"/>
  <c r="H1347" i="15"/>
  <c r="H1348" i="15"/>
  <c r="H1349" i="15"/>
  <c r="H1350" i="15"/>
  <c r="H1351" i="15"/>
  <c r="H1352" i="15"/>
  <c r="H1353" i="15"/>
  <c r="H1354" i="15"/>
  <c r="H1355" i="15"/>
  <c r="H1356" i="15"/>
  <c r="H1357" i="15"/>
  <c r="H1358" i="15"/>
  <c r="H1359" i="15"/>
  <c r="H1360" i="15"/>
  <c r="H1361" i="15"/>
  <c r="H1362" i="15"/>
  <c r="H1363" i="15"/>
  <c r="H1364" i="15"/>
  <c r="H1365" i="15"/>
  <c r="H1366" i="15"/>
  <c r="H1367" i="15"/>
  <c r="H1368" i="15"/>
  <c r="H1369" i="15"/>
  <c r="H1370" i="15"/>
  <c r="H1371" i="15"/>
  <c r="H1372" i="15"/>
  <c r="H1373" i="15"/>
  <c r="H1374" i="15"/>
  <c r="H1375" i="15"/>
  <c r="H1376" i="15"/>
  <c r="H1377" i="15"/>
  <c r="H1378" i="15"/>
  <c r="H1379" i="15"/>
  <c r="H1380" i="15"/>
  <c r="H1381" i="15"/>
  <c r="H1382" i="15"/>
  <c r="H1383" i="15"/>
  <c r="H1384" i="15"/>
  <c r="H1385" i="15"/>
  <c r="H1386" i="15"/>
  <c r="H1387" i="15"/>
  <c r="H1388" i="15"/>
  <c r="H1389" i="15"/>
  <c r="H1390" i="15"/>
  <c r="H1391" i="15"/>
  <c r="H1392" i="15"/>
  <c r="H1393" i="15"/>
  <c r="H1394" i="15"/>
  <c r="H1395" i="15"/>
  <c r="H1396" i="15"/>
  <c r="H1397" i="15"/>
  <c r="H1398" i="15"/>
  <c r="H1399" i="15"/>
  <c r="H1400" i="15"/>
  <c r="H1401" i="15"/>
  <c r="H1402" i="15"/>
  <c r="H1403" i="15"/>
  <c r="H1404" i="15"/>
  <c r="H1405" i="15"/>
  <c r="H1406" i="15"/>
  <c r="H1407" i="15"/>
  <c r="H1408" i="15"/>
  <c r="H1409" i="15"/>
  <c r="H1410" i="15"/>
  <c r="H1411" i="15"/>
  <c r="H1412" i="15"/>
  <c r="H1413" i="15"/>
  <c r="H1414" i="15"/>
  <c r="H1415" i="15"/>
  <c r="H1416" i="15"/>
  <c r="H1417" i="15"/>
  <c r="H1418" i="15"/>
  <c r="H1419" i="15"/>
  <c r="H1420" i="15"/>
  <c r="H1421" i="15"/>
  <c r="H1422" i="15"/>
  <c r="H1423" i="15"/>
  <c r="H1424" i="15"/>
  <c r="H1425" i="15"/>
  <c r="H1426" i="15"/>
  <c r="H1427" i="15"/>
  <c r="H1428" i="15"/>
  <c r="H1429" i="15"/>
  <c r="H1430" i="15"/>
  <c r="H1431" i="15"/>
  <c r="H1432" i="15"/>
  <c r="H1433" i="15"/>
  <c r="H1434" i="15"/>
  <c r="H1435" i="15"/>
  <c r="H1436" i="15"/>
  <c r="H1437" i="15"/>
  <c r="H1438" i="15"/>
  <c r="H1439" i="15"/>
  <c r="H1440" i="15"/>
  <c r="H1441" i="15"/>
  <c r="H1442" i="15"/>
  <c r="H1443" i="15"/>
  <c r="H1444" i="15"/>
  <c r="H1445" i="15"/>
  <c r="H1446" i="15"/>
  <c r="H1447" i="15"/>
  <c r="H1448" i="15"/>
  <c r="H1449" i="15"/>
  <c r="H1450" i="15"/>
  <c r="H1451" i="15"/>
  <c r="H1452" i="15"/>
  <c r="H1453" i="15"/>
  <c r="H1454" i="15"/>
  <c r="H1455" i="15"/>
  <c r="H1456" i="15"/>
  <c r="H1457" i="15"/>
  <c r="H1458" i="15"/>
  <c r="H1459" i="15"/>
  <c r="H1460" i="15"/>
  <c r="H1461" i="15"/>
  <c r="H1462" i="15"/>
  <c r="H1463" i="15"/>
  <c r="H1464" i="15"/>
  <c r="H1465" i="15"/>
  <c r="H1466" i="15"/>
  <c r="H1467" i="15"/>
  <c r="H1468" i="15"/>
  <c r="H1469" i="15"/>
  <c r="H1470" i="15"/>
  <c r="H1471" i="15"/>
  <c r="H1472" i="15"/>
  <c r="H1473" i="15"/>
  <c r="H1474" i="15"/>
  <c r="H1475" i="15"/>
  <c r="H1476" i="15"/>
  <c r="H1477" i="15"/>
  <c r="H1478" i="15"/>
  <c r="H1479" i="15"/>
  <c r="H1480" i="15"/>
  <c r="H1481" i="15"/>
  <c r="H1482" i="15"/>
  <c r="H1483" i="15"/>
  <c r="H1484" i="15"/>
  <c r="H1485" i="15"/>
  <c r="H1486" i="15"/>
  <c r="H1487" i="15"/>
  <c r="H1488" i="15"/>
  <c r="H1489" i="15"/>
  <c r="H1490" i="15"/>
  <c r="H1491" i="15"/>
  <c r="H1492" i="15"/>
  <c r="H1493" i="15"/>
  <c r="H1494" i="15"/>
  <c r="H1495" i="15"/>
  <c r="H1496" i="15"/>
  <c r="H1497" i="15"/>
  <c r="H1498" i="15"/>
  <c r="H1499" i="15"/>
  <c r="H1500" i="15"/>
  <c r="H1501" i="15"/>
  <c r="H1502" i="15"/>
  <c r="H1503" i="15"/>
  <c r="H1504" i="15"/>
  <c r="H1505" i="15"/>
  <c r="H1506" i="15"/>
  <c r="H1507" i="15"/>
  <c r="H1508" i="15"/>
  <c r="H1509" i="15"/>
  <c r="H1510" i="15"/>
  <c r="H1511" i="15"/>
  <c r="H1512" i="15"/>
  <c r="H1513" i="15"/>
  <c r="H1514" i="15"/>
  <c r="H1515" i="15"/>
  <c r="H1516" i="15"/>
  <c r="H1517" i="15"/>
  <c r="H1518" i="15"/>
  <c r="H1519" i="15"/>
  <c r="H1520" i="15"/>
  <c r="H1521" i="15"/>
  <c r="H1522" i="15"/>
  <c r="H1523" i="15"/>
  <c r="H1524" i="15"/>
  <c r="H1525" i="15"/>
  <c r="H1526" i="15"/>
  <c r="H1527" i="15"/>
  <c r="H1528" i="15"/>
  <c r="H1529" i="15"/>
  <c r="H1530" i="15"/>
  <c r="H1531" i="15"/>
  <c r="H1532" i="15"/>
  <c r="H1533" i="15"/>
  <c r="H1534" i="15"/>
  <c r="H1535" i="15"/>
  <c r="H1536" i="15"/>
  <c r="H1537" i="15"/>
  <c r="H1538" i="15"/>
  <c r="H1539" i="15"/>
  <c r="H1540" i="15"/>
  <c r="H1541" i="15"/>
  <c r="H1542" i="15"/>
  <c r="H1543" i="15"/>
  <c r="H1544" i="15"/>
  <c r="H1545" i="15"/>
  <c r="H1546" i="15"/>
  <c r="H1547" i="15"/>
  <c r="H1548" i="15"/>
  <c r="H1549" i="15"/>
  <c r="H1550" i="15"/>
  <c r="H1551" i="15"/>
  <c r="H1552" i="15"/>
  <c r="H1553" i="15"/>
  <c r="H1554" i="15"/>
  <c r="H1555" i="15"/>
  <c r="H1556" i="15"/>
  <c r="H1557" i="15"/>
  <c r="H1558" i="15"/>
  <c r="H1559" i="15"/>
  <c r="H1560" i="15"/>
  <c r="H1561" i="15"/>
  <c r="H1562" i="15"/>
  <c r="H1563" i="15"/>
  <c r="H1564" i="15"/>
  <c r="H1565" i="15"/>
  <c r="H1566" i="15"/>
  <c r="H1567" i="15"/>
  <c r="H1568" i="15"/>
  <c r="H1569" i="15"/>
  <c r="H1570" i="15"/>
  <c r="H1571" i="15"/>
  <c r="H1572" i="15"/>
  <c r="H1573" i="15"/>
  <c r="H1574" i="15"/>
  <c r="H1575" i="15"/>
  <c r="H1576" i="15"/>
  <c r="H1577" i="15"/>
  <c r="H1578" i="15"/>
  <c r="H1579" i="15"/>
  <c r="H1580" i="15"/>
  <c r="H1581" i="15"/>
  <c r="H1582" i="15"/>
  <c r="H1583" i="15"/>
  <c r="H1584" i="15"/>
  <c r="H1585" i="15"/>
  <c r="H1586" i="15"/>
  <c r="H1587" i="15"/>
  <c r="H1588" i="15"/>
  <c r="H1589" i="15"/>
  <c r="H1590" i="15"/>
  <c r="H1591" i="15"/>
  <c r="H1592" i="15"/>
  <c r="H1593" i="15"/>
  <c r="H1594" i="15"/>
  <c r="H1595" i="15"/>
  <c r="H1596" i="15"/>
  <c r="H1597" i="15"/>
  <c r="H1598" i="15"/>
  <c r="H1599" i="15"/>
  <c r="H1600" i="15"/>
  <c r="H1601" i="15"/>
  <c r="H1602" i="15"/>
  <c r="H1603" i="15"/>
  <c r="H1604" i="15"/>
  <c r="H1605" i="15"/>
  <c r="H1606" i="15"/>
  <c r="H1607" i="15"/>
  <c r="H1608" i="15"/>
  <c r="H1609" i="15"/>
  <c r="H1610" i="15"/>
  <c r="H1611" i="15"/>
  <c r="H1612" i="15"/>
  <c r="H1613" i="15"/>
  <c r="H1614" i="15"/>
  <c r="H1615" i="15"/>
  <c r="H1616" i="15"/>
  <c r="H1617" i="15"/>
  <c r="H1618" i="15"/>
  <c r="H1619" i="15"/>
  <c r="H1620" i="15"/>
  <c r="H1621" i="15"/>
  <c r="H1622" i="15"/>
  <c r="H1623" i="15"/>
  <c r="H1624" i="15"/>
  <c r="H1625" i="15"/>
  <c r="H1626" i="15"/>
  <c r="H1627" i="15"/>
  <c r="H1628" i="15"/>
  <c r="H1629" i="15"/>
  <c r="H1630" i="15"/>
  <c r="H1631" i="15"/>
  <c r="H1632" i="15"/>
  <c r="H1633" i="15"/>
  <c r="H1634" i="15"/>
  <c r="H1635" i="15"/>
  <c r="H1636" i="15"/>
  <c r="H1637" i="15"/>
  <c r="H1638" i="15"/>
  <c r="H1639" i="15"/>
  <c r="H1640" i="15"/>
  <c r="H1641" i="15"/>
  <c r="H1642" i="15"/>
  <c r="H1643" i="15"/>
  <c r="H1644" i="15"/>
  <c r="H1645" i="15"/>
  <c r="H1646" i="15"/>
  <c r="H1647" i="15"/>
  <c r="H1648" i="15"/>
  <c r="H1649" i="15"/>
  <c r="H1650" i="15"/>
  <c r="H1651" i="15"/>
  <c r="H1652" i="15"/>
  <c r="H1653" i="15"/>
  <c r="H1654" i="15"/>
  <c r="H1655" i="15"/>
  <c r="H1656" i="15"/>
  <c r="H1657" i="15"/>
  <c r="H1658" i="15"/>
  <c r="H1659" i="15"/>
  <c r="H1660" i="15"/>
  <c r="H1661" i="15"/>
  <c r="H1662" i="15"/>
  <c r="H1663" i="15"/>
  <c r="H1664" i="15"/>
  <c r="H1665" i="15"/>
  <c r="H1666" i="15"/>
  <c r="H1667" i="15"/>
  <c r="H1668" i="15"/>
  <c r="H1669" i="15"/>
  <c r="H1670" i="15"/>
  <c r="H1671" i="15"/>
  <c r="H1672" i="15"/>
  <c r="H1673" i="15"/>
  <c r="H1674" i="15"/>
  <c r="H1675" i="15"/>
  <c r="H1676" i="15"/>
  <c r="H1677" i="15"/>
  <c r="H1678" i="15"/>
  <c r="H1679" i="15"/>
  <c r="H1680" i="15"/>
  <c r="H1681" i="15"/>
  <c r="H1682" i="15"/>
  <c r="H1683" i="15"/>
  <c r="H1684" i="15"/>
  <c r="H1685" i="15"/>
  <c r="H1686" i="15"/>
  <c r="H1687" i="15"/>
  <c r="H1688" i="15"/>
  <c r="H1689" i="15"/>
  <c r="H1690" i="15"/>
  <c r="H1691" i="15"/>
  <c r="H1692" i="15"/>
  <c r="H1693" i="15"/>
  <c r="H1694" i="15"/>
  <c r="H1695" i="15"/>
  <c r="H1696" i="15"/>
  <c r="H1697" i="15"/>
  <c r="H1698" i="15"/>
  <c r="H1699" i="15"/>
  <c r="H1700" i="15"/>
  <c r="H1701" i="15"/>
  <c r="H1702" i="15"/>
  <c r="H1703" i="15"/>
  <c r="H1704" i="15"/>
  <c r="H1705" i="15"/>
  <c r="H1706" i="15"/>
  <c r="H1707" i="15"/>
  <c r="H1708" i="15"/>
  <c r="H1709" i="15"/>
  <c r="H1710" i="15"/>
  <c r="H1711" i="15"/>
  <c r="H1712" i="15"/>
  <c r="H1713" i="15"/>
  <c r="H1714" i="15"/>
  <c r="H1715" i="15"/>
  <c r="H1716" i="15"/>
  <c r="H1717" i="15"/>
  <c r="H1718" i="15"/>
  <c r="H1719" i="15"/>
  <c r="H1720" i="15"/>
  <c r="H1721" i="15"/>
  <c r="H1722" i="15"/>
  <c r="H1723" i="15"/>
  <c r="H1724" i="15"/>
  <c r="H1725" i="15"/>
  <c r="H1726" i="15"/>
  <c r="H1727" i="15"/>
  <c r="H1728" i="15"/>
  <c r="H1729" i="15"/>
  <c r="H1730" i="15"/>
  <c r="H1731" i="15"/>
  <c r="H1732" i="15"/>
  <c r="H1733" i="15"/>
  <c r="H1734" i="15"/>
  <c r="H1735" i="15"/>
  <c r="H1736" i="15"/>
  <c r="H1737" i="15"/>
  <c r="H1738" i="15"/>
  <c r="H1739" i="15"/>
  <c r="H1740" i="15"/>
  <c r="H1741" i="15"/>
  <c r="H1742" i="15"/>
  <c r="H1743" i="15"/>
  <c r="H1744" i="15"/>
  <c r="H1745" i="15"/>
  <c r="H1746" i="15"/>
  <c r="H1747" i="15"/>
  <c r="H1748" i="15"/>
  <c r="H1749" i="15"/>
  <c r="H1750" i="15"/>
  <c r="H1751" i="15"/>
  <c r="H1752" i="15"/>
  <c r="H1753" i="15"/>
  <c r="H1754" i="15"/>
  <c r="H1755" i="15"/>
  <c r="H1756" i="15"/>
  <c r="H1757" i="15"/>
  <c r="H1758" i="15"/>
  <c r="H1759" i="15"/>
  <c r="H1760" i="15"/>
  <c r="H1761" i="15"/>
  <c r="H1762" i="15"/>
  <c r="H1763" i="15"/>
  <c r="H1764" i="15"/>
  <c r="H1765" i="15"/>
  <c r="H1766" i="15"/>
  <c r="H1767" i="15"/>
  <c r="H1768" i="15"/>
  <c r="H1769" i="15"/>
  <c r="H1770" i="15"/>
  <c r="H1771" i="15"/>
  <c r="H1772" i="15"/>
  <c r="H1773" i="15"/>
  <c r="H1774" i="15"/>
  <c r="H1775" i="15"/>
  <c r="H1776" i="15"/>
  <c r="H1777" i="15"/>
  <c r="H1778" i="15"/>
  <c r="H1779" i="15"/>
  <c r="H1780" i="15"/>
  <c r="H1781" i="15"/>
  <c r="H1782" i="15"/>
  <c r="H1783" i="15"/>
  <c r="H1784" i="15"/>
  <c r="H1785" i="15"/>
  <c r="H1786" i="15"/>
  <c r="H1787" i="15"/>
  <c r="H1788" i="15"/>
  <c r="H1789" i="15"/>
  <c r="H1790" i="15"/>
  <c r="H1791" i="15"/>
  <c r="H1792" i="15"/>
  <c r="H1793" i="15"/>
  <c r="H1794" i="15"/>
  <c r="H1795" i="15"/>
  <c r="H1796" i="15"/>
  <c r="H1797" i="15"/>
  <c r="H1798" i="15"/>
  <c r="H1799" i="15"/>
  <c r="H1800" i="15"/>
  <c r="H1801" i="15"/>
  <c r="H1802" i="15"/>
  <c r="H1803" i="15"/>
  <c r="H1804" i="15"/>
  <c r="H1805" i="15"/>
  <c r="H1806" i="15"/>
  <c r="H1807" i="15"/>
  <c r="H1808" i="15"/>
  <c r="H1809" i="15"/>
  <c r="H1810" i="15"/>
  <c r="H1811" i="15"/>
  <c r="H1812" i="15"/>
  <c r="H1813" i="15"/>
  <c r="H1814" i="15"/>
  <c r="H1815" i="15"/>
  <c r="H1816" i="15"/>
  <c r="H1817" i="15"/>
  <c r="H1818" i="15"/>
  <c r="H1819" i="15"/>
  <c r="H1820" i="15"/>
  <c r="H1821" i="15"/>
  <c r="H1822" i="15"/>
  <c r="H1823" i="15"/>
  <c r="H1824" i="15"/>
  <c r="H1825" i="15"/>
  <c r="H1826" i="15"/>
  <c r="H1827" i="15"/>
  <c r="H1828" i="15"/>
  <c r="H1829" i="15"/>
  <c r="H1830" i="15"/>
  <c r="H1831" i="15"/>
  <c r="H1832" i="15"/>
  <c r="H1833" i="15"/>
  <c r="H1834" i="15"/>
  <c r="H1835" i="15"/>
  <c r="H1836" i="15"/>
  <c r="H1837" i="15"/>
  <c r="H1838" i="15"/>
  <c r="H1839" i="15"/>
  <c r="H1840" i="15"/>
  <c r="H1841" i="15"/>
  <c r="H1842" i="15"/>
  <c r="H1843" i="15"/>
  <c r="H1844" i="15"/>
  <c r="H1845" i="15"/>
  <c r="H1846" i="15"/>
  <c r="H1847" i="15"/>
  <c r="H1848" i="15"/>
  <c r="H1849" i="15"/>
  <c r="H1850" i="15"/>
  <c r="H1851" i="15"/>
  <c r="H1852" i="15"/>
  <c r="H1853" i="15"/>
  <c r="H1854" i="15"/>
  <c r="H1855" i="15"/>
  <c r="H1856" i="15"/>
  <c r="H1857" i="15"/>
  <c r="H1858" i="15"/>
  <c r="H1859" i="15"/>
  <c r="H1860" i="15"/>
  <c r="H1861" i="15"/>
  <c r="H1862" i="15"/>
  <c r="H1863" i="15"/>
  <c r="H1864" i="15"/>
  <c r="H1865" i="15"/>
  <c r="H1866" i="15"/>
  <c r="H1867" i="15"/>
  <c r="H1868" i="15"/>
  <c r="H1869" i="15"/>
  <c r="H1870" i="15"/>
  <c r="H1871" i="15"/>
  <c r="H1872" i="15"/>
  <c r="H1873" i="15"/>
  <c r="H1874" i="15"/>
  <c r="H1875" i="15"/>
  <c r="H1876" i="15"/>
  <c r="H1877" i="15"/>
  <c r="H1878" i="15"/>
  <c r="H1879" i="15"/>
  <c r="H1880" i="15"/>
  <c r="H1881" i="15"/>
  <c r="H1882" i="15"/>
  <c r="H1883" i="15"/>
  <c r="H1884" i="15"/>
  <c r="H1885" i="15"/>
  <c r="H1886" i="15"/>
  <c r="H1887" i="15"/>
  <c r="H1888" i="15"/>
  <c r="H1889" i="15"/>
  <c r="H1890" i="15"/>
  <c r="H1891" i="15"/>
  <c r="H1892" i="15"/>
  <c r="H1893" i="15"/>
  <c r="H1894" i="15"/>
  <c r="H1895" i="15"/>
  <c r="H1896" i="15"/>
  <c r="H1897" i="15"/>
  <c r="H1898" i="15"/>
  <c r="H1899" i="15"/>
  <c r="H1900" i="15"/>
  <c r="H1901" i="15"/>
  <c r="H1902" i="15"/>
  <c r="H1903" i="15"/>
  <c r="H1904" i="15"/>
  <c r="H1905" i="15"/>
  <c r="H1906" i="15"/>
  <c r="H1907" i="15"/>
  <c r="H1908" i="15"/>
  <c r="H1909" i="15"/>
  <c r="H1910" i="15"/>
  <c r="H1911" i="15"/>
  <c r="H1912" i="15"/>
  <c r="H1913" i="15"/>
  <c r="H1914" i="15"/>
  <c r="H1915" i="15"/>
  <c r="H1916" i="15"/>
  <c r="H1917" i="15"/>
  <c r="H1918" i="15"/>
  <c r="H1919" i="15"/>
  <c r="H1920" i="15"/>
  <c r="H1921" i="15"/>
  <c r="H1922" i="15"/>
  <c r="H1923" i="15"/>
  <c r="H1924" i="15"/>
  <c r="H1925" i="15"/>
  <c r="H1926" i="15"/>
  <c r="H1927" i="15"/>
  <c r="H1928" i="15"/>
  <c r="H1929" i="15"/>
  <c r="H1930" i="15"/>
  <c r="H1931" i="15"/>
  <c r="H1932" i="15"/>
  <c r="H1933" i="15"/>
  <c r="H1934" i="15"/>
  <c r="H1935" i="15"/>
  <c r="H1936" i="15"/>
  <c r="H1937" i="15"/>
  <c r="H1938" i="15"/>
  <c r="H1939" i="15"/>
  <c r="H1940" i="15"/>
  <c r="H1941" i="15"/>
  <c r="H1942" i="15"/>
  <c r="H1943" i="15"/>
  <c r="H1944" i="15"/>
  <c r="H1945" i="15"/>
  <c r="H1946" i="15"/>
  <c r="H1947" i="15"/>
  <c r="H1948" i="15"/>
  <c r="H1949" i="15"/>
  <c r="H1950" i="15"/>
  <c r="H1951" i="15"/>
  <c r="H1952" i="15"/>
  <c r="H1953" i="15"/>
  <c r="H1954" i="15"/>
  <c r="H1955" i="15"/>
  <c r="H1956" i="15"/>
  <c r="H1957" i="15"/>
  <c r="H1958" i="15"/>
  <c r="H1959" i="15"/>
  <c r="H1960" i="15"/>
  <c r="H1961" i="15"/>
  <c r="H1962" i="15"/>
  <c r="H1963" i="15"/>
  <c r="H1964" i="15"/>
  <c r="H1965" i="15"/>
  <c r="H1966" i="15"/>
  <c r="H1967" i="15"/>
  <c r="H1968" i="15"/>
  <c r="H1969" i="15"/>
  <c r="H1970" i="15"/>
  <c r="H1971" i="15"/>
  <c r="H1972" i="15"/>
  <c r="H1973" i="15"/>
  <c r="H1974" i="15"/>
  <c r="H1975" i="15"/>
  <c r="H1976" i="15"/>
  <c r="H1977" i="15"/>
  <c r="H1978" i="15"/>
  <c r="H1979" i="15"/>
  <c r="H1980" i="15"/>
  <c r="H1981" i="15"/>
  <c r="H1982" i="15"/>
  <c r="H1983" i="15"/>
  <c r="H1984" i="15"/>
  <c r="H1985" i="15"/>
  <c r="H1986" i="15"/>
  <c r="H1987" i="15"/>
  <c r="H1988" i="15"/>
  <c r="H1989" i="15"/>
  <c r="H1990" i="15"/>
  <c r="H1991" i="15"/>
  <c r="H1992" i="15"/>
  <c r="H1993" i="15"/>
  <c r="H1994" i="15"/>
  <c r="H1995" i="15"/>
  <c r="H1996" i="15"/>
  <c r="H1997" i="15"/>
  <c r="H1998" i="15"/>
  <c r="H1999" i="15"/>
  <c r="H2000" i="15"/>
  <c r="H2001" i="15"/>
  <c r="H2002" i="15"/>
  <c r="H2003" i="15"/>
  <c r="H2004" i="15"/>
  <c r="H2005" i="15"/>
  <c r="H2006" i="15"/>
  <c r="H2007" i="15"/>
  <c r="H2008" i="15"/>
  <c r="H2009" i="15"/>
  <c r="H2010" i="15"/>
  <c r="H2011" i="15"/>
  <c r="H2012" i="15"/>
  <c r="H2013" i="15"/>
  <c r="H2014" i="15"/>
  <c r="H2015" i="15"/>
  <c r="H2016" i="15"/>
  <c r="H2017" i="15"/>
  <c r="H2018" i="15"/>
  <c r="H2019" i="15"/>
  <c r="H2020" i="15"/>
  <c r="H2021" i="15"/>
  <c r="H2022" i="15"/>
  <c r="H2023" i="15"/>
  <c r="H2024" i="15"/>
  <c r="H2025" i="15"/>
  <c r="H2026" i="15"/>
  <c r="H2027" i="15"/>
  <c r="H2028" i="15"/>
  <c r="H2029" i="15"/>
  <c r="H2030" i="15"/>
  <c r="H2031" i="15"/>
  <c r="H2032" i="15"/>
  <c r="H2033" i="15"/>
  <c r="H2034" i="15"/>
  <c r="H2035" i="15"/>
  <c r="H2036" i="15"/>
  <c r="H2037" i="15"/>
  <c r="H2038" i="15"/>
  <c r="H2039" i="15"/>
  <c r="H2040" i="15"/>
  <c r="H2041" i="15"/>
  <c r="H2042" i="15"/>
  <c r="H2043" i="15"/>
  <c r="H2044" i="15"/>
  <c r="H2045" i="15"/>
  <c r="H2046" i="15"/>
  <c r="H2047" i="15"/>
  <c r="H2048" i="15"/>
  <c r="H2049" i="15"/>
  <c r="H2050" i="15"/>
  <c r="H2051" i="15"/>
  <c r="H2052" i="15"/>
  <c r="H2053" i="15"/>
  <c r="H2054" i="15"/>
  <c r="H2055" i="15"/>
  <c r="H2056" i="15"/>
  <c r="H2057" i="15"/>
  <c r="H2058" i="15"/>
  <c r="H2059" i="15"/>
  <c r="H2060" i="15"/>
  <c r="H2061" i="15"/>
  <c r="H2062" i="15"/>
  <c r="H2063" i="15"/>
  <c r="H2064" i="15"/>
  <c r="H2065" i="15"/>
  <c r="H2066" i="15"/>
  <c r="H2067" i="15"/>
  <c r="H2068" i="15"/>
  <c r="H2069" i="15"/>
  <c r="H2070" i="15"/>
  <c r="H2071" i="15"/>
  <c r="H2072" i="15"/>
  <c r="H2073" i="15"/>
  <c r="H2074" i="15"/>
  <c r="H2075" i="15"/>
  <c r="H2076" i="15"/>
  <c r="H2077" i="15"/>
  <c r="H2078" i="15"/>
  <c r="H2079" i="15"/>
  <c r="H2080" i="15"/>
  <c r="H2081" i="15"/>
  <c r="H2082" i="15"/>
  <c r="H2083" i="15"/>
  <c r="H2084" i="15"/>
  <c r="H2085" i="15"/>
  <c r="H2086" i="15"/>
  <c r="H2087" i="15"/>
  <c r="H2088" i="15"/>
  <c r="H2089" i="15"/>
  <c r="H2090" i="15"/>
  <c r="H2091" i="15"/>
  <c r="H2092" i="15"/>
  <c r="H2093" i="15"/>
  <c r="H2094" i="15"/>
  <c r="H2095" i="15"/>
  <c r="H2096" i="15"/>
  <c r="H2097" i="15"/>
  <c r="H2098" i="15"/>
  <c r="H2099" i="15"/>
  <c r="H2100" i="15"/>
  <c r="H2101" i="15"/>
  <c r="H2102" i="15"/>
  <c r="H2103" i="15"/>
  <c r="H2104" i="15"/>
  <c r="H2105" i="15"/>
  <c r="H2106" i="15"/>
  <c r="H2107" i="15"/>
  <c r="H2108" i="15"/>
  <c r="H2109" i="15"/>
  <c r="H2110" i="15"/>
  <c r="H2111" i="15"/>
  <c r="H2112" i="15"/>
  <c r="H2113" i="15"/>
  <c r="H2114" i="15"/>
  <c r="H2115" i="15"/>
  <c r="H2116" i="15"/>
  <c r="H2117" i="15"/>
  <c r="H2118" i="15"/>
  <c r="H2119" i="15"/>
  <c r="H2120" i="15"/>
  <c r="H2121" i="15"/>
  <c r="H2122" i="15"/>
  <c r="H2123" i="15"/>
  <c r="H2124" i="15"/>
  <c r="H2125" i="15"/>
  <c r="H2126" i="15"/>
  <c r="H2127" i="15"/>
  <c r="H2128" i="15"/>
  <c r="H2129" i="15"/>
  <c r="H2130" i="15"/>
  <c r="H2131" i="15"/>
  <c r="H2132" i="15"/>
  <c r="H2133" i="15"/>
  <c r="H2134" i="15"/>
  <c r="H2135" i="15"/>
  <c r="H2136" i="15"/>
  <c r="H2137" i="15"/>
  <c r="H2138" i="15"/>
  <c r="H2139" i="15"/>
  <c r="H2140" i="15"/>
  <c r="H2141" i="15"/>
  <c r="H2142" i="15"/>
  <c r="H2143" i="15"/>
  <c r="H2144" i="15"/>
  <c r="H2145" i="15"/>
  <c r="H2146" i="15"/>
  <c r="H2147" i="15"/>
  <c r="H2148" i="15"/>
  <c r="H2149" i="15"/>
  <c r="H2150" i="15"/>
  <c r="H2151" i="15"/>
  <c r="H2152" i="15"/>
  <c r="H2153" i="15"/>
  <c r="H2154" i="15"/>
  <c r="H2155" i="15"/>
  <c r="H2156" i="15"/>
  <c r="H2157" i="15"/>
  <c r="H2158" i="15"/>
  <c r="H2159" i="15"/>
  <c r="H2160" i="15"/>
  <c r="H2161" i="15"/>
  <c r="H2162" i="15"/>
  <c r="H2163" i="15"/>
  <c r="H2164" i="15"/>
  <c r="H2165" i="15"/>
  <c r="H2166" i="15"/>
  <c r="H2167" i="15"/>
  <c r="H2168" i="15"/>
  <c r="H2169" i="15"/>
  <c r="H2170" i="15"/>
  <c r="H2171" i="15"/>
  <c r="H2172" i="15"/>
  <c r="H2173" i="15"/>
  <c r="H2174" i="15"/>
  <c r="H2175" i="15"/>
  <c r="H2176" i="15"/>
  <c r="H2177" i="15"/>
  <c r="H2178" i="15"/>
  <c r="H2179" i="15"/>
  <c r="H2180" i="15"/>
  <c r="H2181" i="15"/>
  <c r="H2182" i="15"/>
  <c r="H2183" i="15"/>
  <c r="H2184" i="15"/>
  <c r="H2185" i="15"/>
  <c r="H2186" i="15"/>
  <c r="H2187" i="15"/>
  <c r="H2188" i="15"/>
  <c r="H2189" i="15"/>
  <c r="H2190" i="15"/>
  <c r="H2191" i="15"/>
  <c r="H2192" i="15"/>
  <c r="H2193" i="15"/>
  <c r="H2194" i="15"/>
  <c r="H2195" i="15"/>
  <c r="H2196" i="15"/>
  <c r="H2197" i="15"/>
  <c r="H2198" i="15"/>
  <c r="H2199" i="15"/>
  <c r="H2200" i="15"/>
  <c r="H2201" i="15"/>
  <c r="H2202" i="15"/>
  <c r="H2203" i="15"/>
  <c r="H2204" i="15"/>
  <c r="H2205" i="15"/>
  <c r="H2206" i="15"/>
  <c r="H2207" i="15"/>
  <c r="H2208" i="15"/>
  <c r="H2209" i="15"/>
  <c r="H2210" i="15"/>
  <c r="H2211" i="15"/>
  <c r="H2212" i="15"/>
  <c r="H2213" i="15"/>
  <c r="H2214" i="15"/>
  <c r="H2215" i="15"/>
  <c r="H2216" i="15"/>
  <c r="H2217" i="15"/>
  <c r="H2218" i="15"/>
  <c r="H2219" i="15"/>
  <c r="H2220" i="15"/>
  <c r="H2221" i="15"/>
  <c r="H2222" i="15"/>
  <c r="H2223" i="15"/>
  <c r="H2224" i="15"/>
  <c r="H2225" i="15"/>
  <c r="H2226" i="15"/>
  <c r="H2227" i="15"/>
  <c r="H2228" i="15"/>
  <c r="H2229" i="15"/>
  <c r="H2230" i="15"/>
  <c r="H2231" i="15"/>
  <c r="H2232" i="15"/>
  <c r="H2233" i="15"/>
  <c r="H2234" i="15"/>
  <c r="H2235" i="15"/>
  <c r="H2236" i="15"/>
  <c r="H2237" i="15"/>
  <c r="H2238" i="15"/>
  <c r="H2239" i="15"/>
  <c r="H2240" i="15"/>
  <c r="H2241" i="15"/>
  <c r="H2242" i="15"/>
  <c r="H2243" i="15"/>
  <c r="H2244" i="15"/>
  <c r="H2245" i="15"/>
  <c r="H2246" i="15"/>
  <c r="H2247" i="15"/>
  <c r="H2248" i="15"/>
  <c r="H2249" i="15"/>
  <c r="H2250" i="15"/>
  <c r="H2251" i="15"/>
  <c r="H2252" i="15"/>
  <c r="H2253" i="15"/>
  <c r="H2254" i="15"/>
  <c r="H2255" i="15"/>
  <c r="H2256" i="15"/>
  <c r="H2257" i="15"/>
  <c r="H2258" i="15"/>
  <c r="H2259" i="15"/>
  <c r="H2260" i="15"/>
  <c r="H2261" i="15"/>
  <c r="H2262" i="15"/>
  <c r="H2263" i="15"/>
  <c r="H2264" i="15"/>
  <c r="H2265" i="15"/>
  <c r="H2266" i="15"/>
  <c r="H2267" i="15"/>
  <c r="H2268" i="15"/>
  <c r="H2269" i="15"/>
  <c r="H2270" i="15"/>
  <c r="H2271" i="15"/>
  <c r="H2272" i="15"/>
  <c r="H2273" i="15"/>
  <c r="H2274" i="15"/>
  <c r="H2275" i="15"/>
  <c r="H2276" i="15"/>
  <c r="H2277" i="15"/>
  <c r="H2278" i="15"/>
  <c r="H2279" i="15"/>
  <c r="H2280" i="15"/>
  <c r="H2281" i="15"/>
  <c r="H2282" i="15"/>
  <c r="H2283" i="15"/>
  <c r="H2284" i="15"/>
  <c r="H2285" i="15"/>
  <c r="H2286" i="15"/>
  <c r="H2287" i="15"/>
  <c r="H2288" i="15"/>
  <c r="H2289" i="15"/>
  <c r="H2290" i="15"/>
  <c r="H2291" i="15"/>
  <c r="H2292" i="15"/>
  <c r="H2293" i="15"/>
  <c r="H2294" i="15"/>
  <c r="H2295" i="15"/>
  <c r="H2296" i="15"/>
  <c r="H2297" i="15"/>
  <c r="H2298" i="15"/>
  <c r="H2299" i="15"/>
  <c r="H2300" i="15"/>
  <c r="H2301" i="15"/>
  <c r="H2302" i="15"/>
  <c r="H2303" i="15"/>
  <c r="H2304" i="15"/>
  <c r="H2305" i="15"/>
  <c r="H2306" i="15"/>
  <c r="H2307" i="15"/>
  <c r="H2308" i="15"/>
  <c r="H2309" i="15"/>
  <c r="H2310" i="15"/>
  <c r="H2311" i="15"/>
  <c r="H2312" i="15"/>
  <c r="H2313" i="15"/>
  <c r="H2314" i="15"/>
  <c r="H2315" i="15"/>
  <c r="H2316" i="15"/>
  <c r="H2317" i="15"/>
  <c r="H2318" i="15"/>
  <c r="H2319" i="15"/>
  <c r="H2320" i="15"/>
  <c r="H2321" i="15"/>
  <c r="H2322" i="15"/>
  <c r="H2323" i="15"/>
  <c r="H2324" i="15"/>
  <c r="H2325" i="15"/>
  <c r="H2326" i="15"/>
  <c r="H2327" i="15"/>
  <c r="H2328" i="15"/>
  <c r="H2329" i="15"/>
  <c r="F672" i="11"/>
  <c r="J672" i="11"/>
  <c r="F673" i="11"/>
  <c r="J673" i="11"/>
  <c r="F674" i="11"/>
  <c r="H674" i="11"/>
  <c r="J674" i="11"/>
  <c r="F675" i="11"/>
  <c r="H675" i="11"/>
  <c r="J675" i="11"/>
  <c r="AA458" i="31"/>
  <c r="AA498" i="31"/>
  <c r="E672" i="8"/>
  <c r="H673" i="11" s="1"/>
  <c r="E675" i="8"/>
  <c r="H676" i="11" s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H31" i="11"/>
  <c r="H49" i="11"/>
  <c r="H50" i="11"/>
  <c r="H51" i="11"/>
  <c r="H59" i="11"/>
  <c r="H103" i="11"/>
  <c r="H140" i="11"/>
  <c r="H176" i="11"/>
  <c r="H206" i="11"/>
  <c r="H207" i="11"/>
  <c r="H208" i="11"/>
  <c r="H209" i="11"/>
  <c r="H210" i="11"/>
  <c r="H211" i="11"/>
  <c r="H213" i="11"/>
  <c r="H227" i="11"/>
  <c r="H230" i="11"/>
  <c r="H231" i="11"/>
  <c r="H246" i="11"/>
  <c r="H250" i="11"/>
  <c r="H260" i="11"/>
  <c r="H283" i="11"/>
  <c r="H295" i="11"/>
  <c r="H302" i="11"/>
  <c r="H303" i="11"/>
  <c r="H304" i="11"/>
  <c r="H320" i="11"/>
  <c r="H321" i="11"/>
  <c r="H324" i="11"/>
  <c r="H330" i="11"/>
  <c r="H331" i="11"/>
  <c r="H332" i="11"/>
  <c r="H337" i="11"/>
  <c r="H338" i="11"/>
  <c r="H339" i="11"/>
  <c r="H340" i="11"/>
  <c r="H346" i="11"/>
  <c r="H36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8" i="11"/>
  <c r="H42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8" i="11"/>
  <c r="H494" i="11"/>
  <c r="H516" i="11"/>
  <c r="H521" i="11"/>
  <c r="H522" i="11"/>
  <c r="H523" i="11"/>
  <c r="H524" i="11"/>
  <c r="H525" i="11"/>
  <c r="H526" i="11"/>
  <c r="H527" i="11"/>
  <c r="H528" i="11"/>
  <c r="H529" i="11"/>
  <c r="H531" i="11"/>
  <c r="H552" i="11"/>
  <c r="H553" i="11"/>
  <c r="H554" i="11"/>
  <c r="H587" i="11"/>
  <c r="H588" i="11"/>
  <c r="H595" i="11"/>
  <c r="H598" i="11"/>
  <c r="H599" i="11"/>
  <c r="H629" i="11"/>
  <c r="H630" i="11"/>
  <c r="H633" i="11"/>
  <c r="H638" i="11"/>
  <c r="H661" i="11"/>
  <c r="H666" i="11"/>
  <c r="H667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AA495" i="31"/>
  <c r="AA496" i="31"/>
  <c r="AA497" i="31"/>
  <c r="AA499" i="31"/>
  <c r="AA500" i="31"/>
  <c r="AA501" i="31"/>
  <c r="AA502" i="31"/>
  <c r="AA503" i="31"/>
  <c r="AA504" i="31"/>
  <c r="AA505" i="31"/>
  <c r="AA506" i="31"/>
  <c r="AA507" i="31"/>
  <c r="AA508" i="31"/>
  <c r="AA509" i="31"/>
  <c r="AA510" i="31"/>
  <c r="AA511" i="31"/>
  <c r="AA512" i="31"/>
  <c r="AA513" i="31"/>
  <c r="AA514" i="31"/>
  <c r="AA515" i="31"/>
  <c r="E671" i="8"/>
  <c r="H672" i="11" s="1"/>
  <c r="E668" i="8"/>
  <c r="E669" i="8"/>
  <c r="E670" i="8"/>
  <c r="E667" i="8"/>
  <c r="E655" i="8"/>
  <c r="E656" i="8"/>
  <c r="E657" i="8"/>
  <c r="E658" i="8"/>
  <c r="E659" i="8"/>
  <c r="E661" i="8"/>
  <c r="E662" i="8"/>
  <c r="E663" i="8"/>
  <c r="E664" i="8"/>
  <c r="H665" i="11" l="1"/>
  <c r="H668" i="11"/>
  <c r="E649" i="8"/>
  <c r="E648" i="8"/>
  <c r="E642" i="8"/>
  <c r="E643" i="8"/>
  <c r="E644" i="8"/>
  <c r="H645" i="11" s="1"/>
  <c r="E645" i="8"/>
  <c r="E646" i="8"/>
  <c r="E647" i="8"/>
  <c r="E650" i="8"/>
  <c r="E651" i="8"/>
  <c r="E652" i="8"/>
  <c r="E653" i="8"/>
  <c r="E654" i="8"/>
  <c r="H657" i="11" l="1"/>
  <c r="E42" i="16"/>
  <c r="E62" i="16"/>
  <c r="E83" i="16"/>
  <c r="E99" i="16"/>
  <c r="E116" i="16"/>
  <c r="E133" i="16"/>
  <c r="E143" i="16"/>
  <c r="E144" i="16"/>
  <c r="E156" i="16"/>
  <c r="E167" i="16"/>
  <c r="E179" i="16"/>
  <c r="E197" i="16"/>
  <c r="E205" i="16"/>
  <c r="E224" i="16"/>
  <c r="E237" i="16"/>
  <c r="E257" i="16"/>
  <c r="E272" i="16"/>
  <c r="E282" i="16"/>
  <c r="E295" i="16"/>
  <c r="E304" i="16"/>
  <c r="E315" i="16"/>
  <c r="E327" i="16"/>
  <c r="E341" i="16"/>
  <c r="E357" i="16"/>
  <c r="E372" i="16"/>
  <c r="E386" i="16"/>
  <c r="E398" i="16"/>
  <c r="E406" i="16"/>
  <c r="E419" i="16"/>
  <c r="E435" i="16"/>
  <c r="E451" i="16"/>
  <c r="E463" i="16"/>
  <c r="E472" i="16"/>
  <c r="E480" i="16"/>
  <c r="E491" i="16"/>
  <c r="E505" i="16"/>
  <c r="E517" i="16"/>
  <c r="E530" i="16"/>
  <c r="E545" i="16"/>
  <c r="E546" i="16"/>
  <c r="E559" i="16"/>
  <c r="E570" i="16"/>
  <c r="E579" i="16"/>
  <c r="E589" i="16"/>
  <c r="E603" i="16"/>
  <c r="E624" i="16"/>
  <c r="E634" i="16"/>
  <c r="E645" i="16"/>
  <c r="E659" i="16"/>
  <c r="E660" i="16"/>
  <c r="E669" i="16"/>
  <c r="E676" i="16"/>
  <c r="E680" i="16"/>
  <c r="E689" i="16"/>
  <c r="E692" i="16"/>
  <c r="E706" i="16"/>
  <c r="E726" i="16"/>
  <c r="E740" i="16"/>
  <c r="E756" i="16"/>
  <c r="E766" i="16"/>
  <c r="E767" i="16"/>
  <c r="E782" i="16"/>
  <c r="E795" i="16"/>
  <c r="E811" i="16"/>
  <c r="E834" i="16"/>
  <c r="E842" i="16"/>
  <c r="E871" i="16"/>
  <c r="E886" i="16"/>
  <c r="E903" i="16"/>
  <c r="E921" i="16"/>
  <c r="E934" i="16"/>
  <c r="E951" i="16"/>
  <c r="E967" i="16"/>
  <c r="E985" i="16"/>
  <c r="E1013" i="16"/>
  <c r="E1026" i="16"/>
  <c r="E1046" i="16"/>
  <c r="E1054" i="16"/>
  <c r="E1062" i="16"/>
  <c r="E1074" i="16"/>
  <c r="E1076" i="16"/>
  <c r="E1096" i="16"/>
  <c r="E1114" i="16"/>
  <c r="E1128" i="16"/>
  <c r="E1147" i="16"/>
  <c r="E1165" i="16"/>
  <c r="E1177" i="16"/>
  <c r="E1205" i="16"/>
  <c r="E1221" i="16"/>
  <c r="E1246" i="16"/>
  <c r="E1261" i="16"/>
  <c r="E1278" i="16"/>
  <c r="E1288" i="16"/>
  <c r="E1290" i="16"/>
  <c r="E1308" i="16"/>
  <c r="E1320" i="16"/>
  <c r="E1340" i="16"/>
  <c r="E1358" i="16"/>
  <c r="E1375" i="16"/>
  <c r="E1391" i="16"/>
  <c r="E1409" i="16"/>
  <c r="E1430" i="16"/>
  <c r="E1447" i="16"/>
  <c r="E1470" i="16"/>
  <c r="E1484" i="16"/>
  <c r="E1500" i="16"/>
  <c r="E1526" i="16"/>
  <c r="E1527" i="16"/>
  <c r="E1545" i="16"/>
  <c r="E1567" i="16"/>
  <c r="E1575" i="16"/>
  <c r="E1591" i="16"/>
  <c r="E1608" i="16"/>
  <c r="E1618" i="16"/>
  <c r="E1626" i="16"/>
  <c r="E1629" i="16"/>
  <c r="E1647" i="16"/>
  <c r="E1654" i="16"/>
  <c r="E1667" i="16"/>
  <c r="E1679" i="16"/>
  <c r="E1695" i="16"/>
  <c r="E1707" i="16"/>
  <c r="E1710" i="16"/>
  <c r="E1714" i="16"/>
  <c r="E1728" i="16"/>
  <c r="E1742" i="16"/>
  <c r="E1752" i="16"/>
  <c r="E1759" i="16"/>
  <c r="E1767" i="16"/>
  <c r="E1779" i="16"/>
  <c r="E1786" i="16"/>
  <c r="E1805" i="16"/>
  <c r="E1812" i="16"/>
  <c r="E1820" i="16"/>
  <c r="E1828" i="16"/>
  <c r="E1837" i="16"/>
  <c r="E1847" i="16"/>
  <c r="E1856" i="16"/>
  <c r="E1862" i="16"/>
  <c r="E1876" i="16"/>
  <c r="E1886" i="16"/>
  <c r="E1892" i="16"/>
  <c r="E1900" i="16"/>
  <c r="C42" i="16"/>
  <c r="C62" i="16"/>
  <c r="C83" i="16"/>
  <c r="C99" i="16"/>
  <c r="C116" i="16"/>
  <c r="C133" i="16"/>
  <c r="C143" i="16"/>
  <c r="C144" i="16"/>
  <c r="C156" i="16"/>
  <c r="C167" i="16"/>
  <c r="C179" i="16"/>
  <c r="C197" i="16"/>
  <c r="C205" i="16"/>
  <c r="C224" i="16"/>
  <c r="C237" i="16"/>
  <c r="C257" i="16"/>
  <c r="C272" i="16"/>
  <c r="C282" i="16"/>
  <c r="C295" i="16"/>
  <c r="C304" i="16"/>
  <c r="C315" i="16"/>
  <c r="C327" i="16"/>
  <c r="C341" i="16"/>
  <c r="C357" i="16"/>
  <c r="C372" i="16"/>
  <c r="C386" i="16"/>
  <c r="C398" i="16"/>
  <c r="C406" i="16"/>
  <c r="C419" i="16"/>
  <c r="C435" i="16"/>
  <c r="C451" i="16"/>
  <c r="C463" i="16"/>
  <c r="C472" i="16"/>
  <c r="C480" i="16"/>
  <c r="C491" i="16"/>
  <c r="C505" i="16"/>
  <c r="C517" i="16"/>
  <c r="C530" i="16"/>
  <c r="C545" i="16"/>
  <c r="C546" i="16"/>
  <c r="C559" i="16"/>
  <c r="C570" i="16"/>
  <c r="C579" i="16"/>
  <c r="C589" i="16"/>
  <c r="C603" i="16"/>
  <c r="C624" i="16"/>
  <c r="C634" i="16"/>
  <c r="C645" i="16"/>
  <c r="C659" i="16"/>
  <c r="C660" i="16"/>
  <c r="C669" i="16"/>
  <c r="C676" i="16"/>
  <c r="C680" i="16"/>
  <c r="C689" i="16"/>
  <c r="C692" i="16"/>
  <c r="C706" i="16"/>
  <c r="C726" i="16"/>
  <c r="C740" i="16"/>
  <c r="C756" i="16"/>
  <c r="C766" i="16"/>
  <c r="C767" i="16"/>
  <c r="C782" i="16"/>
  <c r="C795" i="16"/>
  <c r="C811" i="16"/>
  <c r="C834" i="16"/>
  <c r="C842" i="16"/>
  <c r="C871" i="16"/>
  <c r="C886" i="16"/>
  <c r="C903" i="16"/>
  <c r="C921" i="16"/>
  <c r="C934" i="16"/>
  <c r="C951" i="16"/>
  <c r="C967" i="16"/>
  <c r="C985" i="16"/>
  <c r="C1013" i="16"/>
  <c r="C1026" i="16"/>
  <c r="C1046" i="16"/>
  <c r="C1054" i="16"/>
  <c r="C1062" i="16"/>
  <c r="C1074" i="16"/>
  <c r="C1076" i="16"/>
  <c r="C1096" i="16"/>
  <c r="C1114" i="16"/>
  <c r="C1128" i="16"/>
  <c r="C1147" i="16"/>
  <c r="C1165" i="16"/>
  <c r="C1177" i="16"/>
  <c r="C1205" i="16"/>
  <c r="C1221" i="16"/>
  <c r="C1246" i="16"/>
  <c r="C1261" i="16"/>
  <c r="C1278" i="16"/>
  <c r="C1288" i="16"/>
  <c r="C1290" i="16"/>
  <c r="C1308" i="16"/>
  <c r="C1320" i="16"/>
  <c r="C1340" i="16"/>
  <c r="C1358" i="16"/>
  <c r="C1375" i="16"/>
  <c r="C1391" i="16"/>
  <c r="C1409" i="16"/>
  <c r="C1430" i="16"/>
  <c r="C1447" i="16"/>
  <c r="C1470" i="16"/>
  <c r="C1484" i="16"/>
  <c r="C1500" i="16"/>
  <c r="C1526" i="16"/>
  <c r="C1527" i="16"/>
  <c r="C1545" i="16"/>
  <c r="C1567" i="16"/>
  <c r="C1575" i="16"/>
  <c r="C1591" i="16"/>
  <c r="C1608" i="16"/>
  <c r="C1618" i="16"/>
  <c r="C1629" i="16"/>
  <c r="C1647" i="16"/>
  <c r="C1654" i="16"/>
  <c r="C1667" i="16"/>
  <c r="C1679" i="16"/>
  <c r="C1695" i="16"/>
  <c r="C1707" i="16"/>
  <c r="C1710" i="16"/>
  <c r="C1714" i="16"/>
  <c r="C1728" i="16"/>
  <c r="C1742" i="16"/>
  <c r="C1752" i="16"/>
  <c r="C1759" i="16"/>
  <c r="C1767" i="16"/>
  <c r="C1779" i="16"/>
  <c r="C1786" i="16"/>
  <c r="C1805" i="16"/>
  <c r="C1812" i="16"/>
  <c r="C1820" i="16"/>
  <c r="C1828" i="16"/>
  <c r="C1837" i="16"/>
  <c r="C1847" i="16"/>
  <c r="C1856" i="16"/>
  <c r="C1862" i="16"/>
  <c r="C1876" i="16"/>
  <c r="C1886" i="16"/>
  <c r="C1892" i="16"/>
  <c r="C1900" i="16"/>
  <c r="E581" i="8"/>
  <c r="AA6" i="31"/>
  <c r="AA7" i="31"/>
  <c r="AA8" i="31"/>
  <c r="AA9" i="31"/>
  <c r="AA10" i="31"/>
  <c r="AA11" i="31"/>
  <c r="AA12" i="31"/>
  <c r="AA13" i="31"/>
  <c r="AA14" i="31"/>
  <c r="AA15" i="31"/>
  <c r="AA16" i="31"/>
  <c r="AA17" i="31"/>
  <c r="AA18" i="31"/>
  <c r="AA19" i="31"/>
  <c r="AA20" i="31"/>
  <c r="AA21" i="31"/>
  <c r="AA22" i="31"/>
  <c r="AA23" i="31"/>
  <c r="AA24" i="31"/>
  <c r="AA25" i="31"/>
  <c r="AA26" i="31"/>
  <c r="AA27" i="31"/>
  <c r="AA28" i="31"/>
  <c r="AA29" i="31"/>
  <c r="AA30" i="31"/>
  <c r="AA31" i="31"/>
  <c r="AA32" i="31"/>
  <c r="AA33" i="31"/>
  <c r="AA34" i="31"/>
  <c r="AA35" i="31"/>
  <c r="AA36" i="31"/>
  <c r="AA37" i="31"/>
  <c r="AA38" i="31"/>
  <c r="AA39" i="31"/>
  <c r="AA40" i="31"/>
  <c r="AA41" i="31"/>
  <c r="AA42" i="31"/>
  <c r="AA43" i="31"/>
  <c r="AA44" i="31"/>
  <c r="AA45" i="31"/>
  <c r="AA46" i="31"/>
  <c r="AA47" i="31"/>
  <c r="AA48" i="31"/>
  <c r="AA49" i="31"/>
  <c r="AA50" i="31"/>
  <c r="AA51" i="31"/>
  <c r="AA52" i="31"/>
  <c r="AA53" i="31"/>
  <c r="AA54" i="31"/>
  <c r="AA55" i="31"/>
  <c r="AA56" i="31"/>
  <c r="AA57" i="31"/>
  <c r="AA58" i="31"/>
  <c r="AA59" i="31"/>
  <c r="AA60" i="31"/>
  <c r="AA61" i="31"/>
  <c r="AA62" i="31"/>
  <c r="AA63" i="31"/>
  <c r="AA64" i="31"/>
  <c r="AA65" i="31"/>
  <c r="AA66" i="31"/>
  <c r="AA67" i="31"/>
  <c r="AA68" i="31"/>
  <c r="AA69" i="31"/>
  <c r="AA70" i="31"/>
  <c r="AA71" i="31"/>
  <c r="AA72" i="31"/>
  <c r="AA73" i="31"/>
  <c r="AA74" i="31"/>
  <c r="AA75" i="31"/>
  <c r="AA76" i="31"/>
  <c r="AA77" i="31"/>
  <c r="AA78" i="31"/>
  <c r="AA79" i="31"/>
  <c r="AA80" i="31"/>
  <c r="AA81" i="31"/>
  <c r="AA82" i="31"/>
  <c r="AA83" i="31"/>
  <c r="AA84" i="31"/>
  <c r="AA85" i="31"/>
  <c r="AA86" i="31"/>
  <c r="AA87" i="31"/>
  <c r="AA88" i="31"/>
  <c r="AA89" i="31"/>
  <c r="AA90" i="31"/>
  <c r="AA91" i="31"/>
  <c r="AA92" i="31"/>
  <c r="AA93" i="31"/>
  <c r="AA94" i="31"/>
  <c r="AA95" i="31"/>
  <c r="AA96" i="31"/>
  <c r="AA97" i="31"/>
  <c r="AA98" i="31"/>
  <c r="AA99" i="31"/>
  <c r="AA100" i="31"/>
  <c r="AA101" i="31"/>
  <c r="AA102" i="31"/>
  <c r="AA103" i="31"/>
  <c r="AA104" i="31"/>
  <c r="AA105" i="31"/>
  <c r="AA106" i="31"/>
  <c r="AA107" i="31"/>
  <c r="AA108" i="31"/>
  <c r="AA109" i="31"/>
  <c r="AA110" i="31"/>
  <c r="AA111" i="31"/>
  <c r="AA112" i="31"/>
  <c r="AA113" i="31"/>
  <c r="AA114" i="31"/>
  <c r="AA115" i="31"/>
  <c r="AA116" i="31"/>
  <c r="AA117" i="31"/>
  <c r="AA118" i="31"/>
  <c r="AA119" i="31"/>
  <c r="AA120" i="31"/>
  <c r="AA121" i="31"/>
  <c r="AA122" i="31"/>
  <c r="AA123" i="31"/>
  <c r="AA124" i="31"/>
  <c r="AA125" i="31"/>
  <c r="AA126" i="31"/>
  <c r="AA127" i="31"/>
  <c r="AA128" i="31"/>
  <c r="AA129" i="31"/>
  <c r="AA130" i="31"/>
  <c r="AA131" i="31"/>
  <c r="AA132" i="31"/>
  <c r="AA133" i="31"/>
  <c r="AA134" i="31"/>
  <c r="AA135" i="31"/>
  <c r="AA136" i="31"/>
  <c r="AA137" i="31"/>
  <c r="AA138" i="31"/>
  <c r="AA139" i="31"/>
  <c r="AA140" i="31"/>
  <c r="AA141" i="31"/>
  <c r="AA142" i="31"/>
  <c r="AA143" i="31"/>
  <c r="AA144" i="31"/>
  <c r="AA145" i="31"/>
  <c r="AA146" i="31"/>
  <c r="AA147" i="31"/>
  <c r="AA148" i="31"/>
  <c r="AA149" i="31"/>
  <c r="AA150" i="31"/>
  <c r="AA151" i="31"/>
  <c r="AA152" i="31"/>
  <c r="AA153" i="31"/>
  <c r="AA154" i="31"/>
  <c r="AA155" i="31"/>
  <c r="AA156" i="31"/>
  <c r="AA157" i="31"/>
  <c r="AA158" i="31"/>
  <c r="AA159" i="31"/>
  <c r="AA160" i="31"/>
  <c r="AA161" i="31"/>
  <c r="AA162" i="31"/>
  <c r="AA163" i="31"/>
  <c r="AA164" i="31"/>
  <c r="AA165" i="31"/>
  <c r="AA166" i="31"/>
  <c r="AA167" i="31"/>
  <c r="AA168" i="31"/>
  <c r="AA169" i="31"/>
  <c r="AA170" i="31"/>
  <c r="AA171" i="31"/>
  <c r="AA172" i="31"/>
  <c r="AA173" i="31"/>
  <c r="AA174" i="31"/>
  <c r="AA175" i="31"/>
  <c r="AA176" i="31"/>
  <c r="AA177" i="31"/>
  <c r="AA178" i="31"/>
  <c r="AA179" i="31"/>
  <c r="AA180" i="31"/>
  <c r="AA181" i="31"/>
  <c r="AA182" i="31"/>
  <c r="AA183" i="31"/>
  <c r="AA184" i="31"/>
  <c r="AA185" i="31"/>
  <c r="AA186" i="31"/>
  <c r="AA187" i="31"/>
  <c r="AA188" i="31"/>
  <c r="AA189" i="31"/>
  <c r="AA190" i="31"/>
  <c r="AA191" i="31"/>
  <c r="AA192" i="31"/>
  <c r="AA193" i="31"/>
  <c r="AA194" i="31"/>
  <c r="AA195" i="31"/>
  <c r="AA196" i="31"/>
  <c r="AA197" i="31"/>
  <c r="AA198" i="31"/>
  <c r="AA199" i="31"/>
  <c r="AA200" i="31"/>
  <c r="AA201" i="31"/>
  <c r="AA202" i="31"/>
  <c r="AA203" i="31"/>
  <c r="AA204" i="31"/>
  <c r="AA205" i="31"/>
  <c r="AA206" i="31"/>
  <c r="AA207" i="31"/>
  <c r="AA208" i="31"/>
  <c r="AA209" i="31"/>
  <c r="AA210" i="31"/>
  <c r="AA211" i="31"/>
  <c r="AA212" i="31"/>
  <c r="AA213" i="31"/>
  <c r="AA214" i="31"/>
  <c r="AA215" i="31"/>
  <c r="AA216" i="31"/>
  <c r="AA217" i="31"/>
  <c r="AA218" i="31"/>
  <c r="AA219" i="31"/>
  <c r="AA220" i="31"/>
  <c r="AA221" i="31"/>
  <c r="AA222" i="31"/>
  <c r="AA223" i="31"/>
  <c r="AA224" i="31"/>
  <c r="AA225" i="31"/>
  <c r="AA226" i="31"/>
  <c r="AA227" i="31"/>
  <c r="AA228" i="31"/>
  <c r="AA229" i="31"/>
  <c r="AA230" i="31"/>
  <c r="AA231" i="31"/>
  <c r="AA232" i="31"/>
  <c r="AA233" i="31"/>
  <c r="AA234" i="31"/>
  <c r="AA235" i="31"/>
  <c r="AA236" i="31"/>
  <c r="AA237" i="31"/>
  <c r="AA238" i="31"/>
  <c r="AA239" i="31"/>
  <c r="AA240" i="31"/>
  <c r="AA241" i="31"/>
  <c r="AA242" i="31"/>
  <c r="AA243" i="31"/>
  <c r="AA244" i="31"/>
  <c r="AA245" i="31"/>
  <c r="AA246" i="31"/>
  <c r="AA247" i="31"/>
  <c r="AA248" i="31"/>
  <c r="AA249" i="31"/>
  <c r="AA250" i="31"/>
  <c r="AA251" i="31"/>
  <c r="AA252" i="31"/>
  <c r="AA253" i="31"/>
  <c r="AA254" i="31"/>
  <c r="AA255" i="31"/>
  <c r="AA256" i="31"/>
  <c r="AA257" i="31"/>
  <c r="AA258" i="31"/>
  <c r="AA259" i="31"/>
  <c r="AA260" i="31"/>
  <c r="AA261" i="31"/>
  <c r="AA262" i="31"/>
  <c r="AA263" i="31"/>
  <c r="AA264" i="31"/>
  <c r="AA265" i="31"/>
  <c r="AA266" i="31"/>
  <c r="AA267" i="31"/>
  <c r="AA268" i="31"/>
  <c r="AA269" i="31"/>
  <c r="AA270" i="31"/>
  <c r="AA271" i="31"/>
  <c r="AA272" i="31"/>
  <c r="AA273" i="31"/>
  <c r="AA274" i="31"/>
  <c r="AA275" i="31"/>
  <c r="AA276" i="31"/>
  <c r="AA277" i="31"/>
  <c r="AA278" i="31"/>
  <c r="AA279" i="31"/>
  <c r="AA280" i="31"/>
  <c r="AA281" i="31"/>
  <c r="AA282" i="31"/>
  <c r="AA283" i="31"/>
  <c r="AA284" i="31"/>
  <c r="AA285" i="31"/>
  <c r="AA286" i="31"/>
  <c r="AA287" i="31"/>
  <c r="AA288" i="31"/>
  <c r="AA289" i="31"/>
  <c r="AA290" i="31"/>
  <c r="AA291" i="31"/>
  <c r="AA292" i="31"/>
  <c r="AA293" i="31"/>
  <c r="AA294" i="31"/>
  <c r="AA295" i="31"/>
  <c r="AA296" i="31"/>
  <c r="AA297" i="31"/>
  <c r="AA298" i="31"/>
  <c r="AA299" i="31"/>
  <c r="AA300" i="31"/>
  <c r="AA301" i="31"/>
  <c r="AA302" i="31"/>
  <c r="AA303" i="31"/>
  <c r="AA304" i="31"/>
  <c r="AA305" i="31"/>
  <c r="AA306" i="31"/>
  <c r="AA307" i="31"/>
  <c r="AA308" i="31"/>
  <c r="AA309" i="31"/>
  <c r="AA310" i="31"/>
  <c r="AA311" i="31"/>
  <c r="AA312" i="31"/>
  <c r="AA313" i="31"/>
  <c r="AA314" i="31"/>
  <c r="AA315" i="31"/>
  <c r="AA316" i="31"/>
  <c r="AA317" i="31"/>
  <c r="AA318" i="31"/>
  <c r="AA319" i="31"/>
  <c r="AA320" i="31"/>
  <c r="AA321" i="31"/>
  <c r="AA322" i="31"/>
  <c r="AA323" i="31"/>
  <c r="AA324" i="31"/>
  <c r="AA325" i="31"/>
  <c r="AA326" i="31"/>
  <c r="AA327" i="31"/>
  <c r="AA328" i="31"/>
  <c r="AA329" i="31"/>
  <c r="AA330" i="31"/>
  <c r="AA331" i="31"/>
  <c r="AA332" i="31"/>
  <c r="AA333" i="31"/>
  <c r="AA334" i="31"/>
  <c r="AA335" i="31"/>
  <c r="AA336" i="31"/>
  <c r="AA337" i="31"/>
  <c r="AA338" i="31"/>
  <c r="AA339" i="31"/>
  <c r="AA340" i="31"/>
  <c r="AA341" i="31"/>
  <c r="AA342" i="31"/>
  <c r="AA343" i="31"/>
  <c r="AA344" i="31"/>
  <c r="AA345" i="31"/>
  <c r="AA346" i="31"/>
  <c r="AA347" i="31"/>
  <c r="AA348" i="31"/>
  <c r="AA349" i="31"/>
  <c r="AA350" i="31"/>
  <c r="AA351" i="31"/>
  <c r="AA352" i="31"/>
  <c r="AA353" i="31"/>
  <c r="AA354" i="31"/>
  <c r="AA355" i="31"/>
  <c r="AA356" i="31"/>
  <c r="AA357" i="31"/>
  <c r="AA358" i="31"/>
  <c r="AA359" i="31"/>
  <c r="AA360" i="31"/>
  <c r="AA361" i="31"/>
  <c r="AA362" i="31"/>
  <c r="AA363" i="31"/>
  <c r="AA364" i="31"/>
  <c r="AA365" i="31"/>
  <c r="AA366" i="31"/>
  <c r="AA367" i="31"/>
  <c r="AA368" i="31"/>
  <c r="AA369" i="31"/>
  <c r="AA370" i="31"/>
  <c r="AA371" i="31"/>
  <c r="AA372" i="31"/>
  <c r="AA373" i="31"/>
  <c r="AA374" i="31"/>
  <c r="AA375" i="31"/>
  <c r="AA376" i="31"/>
  <c r="AA377" i="31"/>
  <c r="AA378" i="31"/>
  <c r="AA379" i="31"/>
  <c r="AA380" i="31"/>
  <c r="AA381" i="31"/>
  <c r="AA382" i="31"/>
  <c r="AA383" i="31"/>
  <c r="AA384" i="31"/>
  <c r="AA385" i="31"/>
  <c r="AA386" i="31"/>
  <c r="AA387" i="31"/>
  <c r="AA388" i="31"/>
  <c r="AA389" i="31"/>
  <c r="AA390" i="31"/>
  <c r="AA391" i="31"/>
  <c r="AA392" i="31"/>
  <c r="AA393" i="31"/>
  <c r="AA394" i="31"/>
  <c r="AA395" i="31"/>
  <c r="AA396" i="31"/>
  <c r="AA397" i="31"/>
  <c r="AA398" i="31"/>
  <c r="AA399" i="31"/>
  <c r="AA400" i="31"/>
  <c r="AA401" i="31"/>
  <c r="AA402" i="31"/>
  <c r="AA403" i="31"/>
  <c r="AA404" i="31"/>
  <c r="AA405" i="31"/>
  <c r="AA406" i="31"/>
  <c r="AA407" i="31"/>
  <c r="AA408" i="31"/>
  <c r="AA409" i="31"/>
  <c r="AA410" i="31"/>
  <c r="AA411" i="31"/>
  <c r="AA412" i="31"/>
  <c r="AA413" i="31"/>
  <c r="AA414" i="31"/>
  <c r="AA415" i="31"/>
  <c r="AA416" i="31"/>
  <c r="AA417" i="31"/>
  <c r="AA418" i="31"/>
  <c r="AA419" i="31"/>
  <c r="AA420" i="31"/>
  <c r="AA421" i="31"/>
  <c r="AA422" i="31"/>
  <c r="AA423" i="31"/>
  <c r="AA424" i="31"/>
  <c r="AA425" i="31"/>
  <c r="AA426" i="31"/>
  <c r="AA427" i="31"/>
  <c r="AA428" i="31"/>
  <c r="AA429" i="31"/>
  <c r="AA430" i="31"/>
  <c r="AA431" i="31"/>
  <c r="AA432" i="31"/>
  <c r="AA433" i="31"/>
  <c r="AA434" i="31"/>
  <c r="AA435" i="31"/>
  <c r="AA436" i="31"/>
  <c r="AA437" i="31"/>
  <c r="AA438" i="31"/>
  <c r="AA439" i="31"/>
  <c r="AA440" i="31"/>
  <c r="AA441" i="31"/>
  <c r="AA442" i="31"/>
  <c r="AA443" i="31"/>
  <c r="AA444" i="31"/>
  <c r="AA445" i="31"/>
  <c r="AA446" i="31"/>
  <c r="AA447" i="31"/>
  <c r="AA448" i="31"/>
  <c r="AA449" i="31"/>
  <c r="AA450" i="31"/>
  <c r="AA451" i="31"/>
  <c r="AA452" i="31"/>
  <c r="AA453" i="31"/>
  <c r="AA454" i="31"/>
  <c r="AA455" i="31"/>
  <c r="AA456" i="31"/>
  <c r="AA457" i="31"/>
  <c r="AA459" i="31"/>
  <c r="AA460" i="31"/>
  <c r="AA461" i="31"/>
  <c r="AA462" i="31"/>
  <c r="AA463" i="31"/>
  <c r="AA464" i="31"/>
  <c r="AA465" i="31"/>
  <c r="AA466" i="31"/>
  <c r="AA467" i="31"/>
  <c r="AA468" i="31"/>
  <c r="AA469" i="31"/>
  <c r="AA470" i="31"/>
  <c r="AA471" i="31"/>
  <c r="AA472" i="31"/>
  <c r="AA473" i="31"/>
  <c r="AA474" i="31"/>
  <c r="AA475" i="31"/>
  <c r="AA476" i="31"/>
  <c r="AA477" i="31"/>
  <c r="AA478" i="31"/>
  <c r="AA479" i="31"/>
  <c r="AA480" i="31"/>
  <c r="AA481" i="31"/>
  <c r="AA482" i="31"/>
  <c r="AA483" i="31"/>
  <c r="AA484" i="31"/>
  <c r="AA485" i="31"/>
  <c r="AA486" i="31"/>
  <c r="AA487" i="31"/>
  <c r="AA488" i="31"/>
  <c r="AA489" i="31"/>
  <c r="AA490" i="31"/>
  <c r="AA491" i="31"/>
  <c r="AA492" i="31"/>
  <c r="AA493" i="31"/>
  <c r="AA494" i="31"/>
  <c r="AA5" i="31"/>
  <c r="E359" i="8"/>
  <c r="E641" i="8"/>
  <c r="E640" i="8"/>
  <c r="A2" i="8"/>
  <c r="E543" i="8" l="1"/>
  <c r="E538" i="8"/>
  <c r="C8" i="31"/>
  <c r="C9" i="31" s="1"/>
  <c r="C10" i="31" s="1"/>
  <c r="C11" i="31" s="1"/>
  <c r="C12" i="31" s="1"/>
  <c r="C15" i="31" s="1"/>
  <c r="C16" i="31" s="1"/>
  <c r="C17" i="31" s="1"/>
  <c r="C18" i="31" s="1"/>
  <c r="C20" i="31" s="1"/>
  <c r="C22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E639" i="8"/>
  <c r="E638" i="8"/>
  <c r="E636" i="8"/>
  <c r="D3" i="8"/>
  <c r="E624" i="8"/>
  <c r="E625" i="8"/>
  <c r="E626" i="8"/>
  <c r="E627" i="8"/>
  <c r="E630" i="8"/>
  <c r="E631" i="8"/>
  <c r="E633" i="8"/>
  <c r="E634" i="8"/>
  <c r="E635" i="8"/>
  <c r="H636" i="11" s="1"/>
  <c r="E593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H619" i="11" s="1"/>
  <c r="E619" i="8"/>
  <c r="E620" i="8"/>
  <c r="E621" i="8"/>
  <c r="H622" i="11" s="1"/>
  <c r="E622" i="8"/>
  <c r="H623" i="11" s="1"/>
  <c r="E623" i="8"/>
  <c r="E601" i="8"/>
  <c r="E602" i="8"/>
  <c r="E603" i="8"/>
  <c r="E604" i="8"/>
  <c r="E600" i="8"/>
  <c r="F23" i="15" l="1"/>
  <c r="F295" i="15"/>
  <c r="F455" i="15"/>
  <c r="F16" i="15"/>
  <c r="F24" i="15"/>
  <c r="F112" i="15"/>
  <c r="F440" i="15"/>
  <c r="F512" i="15"/>
  <c r="F528" i="15"/>
  <c r="F536" i="15"/>
  <c r="F544" i="15"/>
  <c r="F560" i="15"/>
  <c r="F624" i="15"/>
  <c r="F25" i="15"/>
  <c r="F122" i="15"/>
  <c r="F250" i="15"/>
  <c r="F244" i="15"/>
  <c r="F294" i="15"/>
  <c r="F451" i="15"/>
  <c r="F513" i="15"/>
  <c r="F549" i="15"/>
  <c r="F809" i="15"/>
  <c r="F905" i="15"/>
  <c r="F913" i="15"/>
  <c r="F945" i="15"/>
  <c r="F514" i="15"/>
  <c r="F532" i="15"/>
  <c r="F604" i="15"/>
  <c r="F650" i="15"/>
  <c r="F659" i="15"/>
  <c r="F810" i="15"/>
  <c r="F914" i="15"/>
  <c r="F524" i="15"/>
  <c r="F20" i="15"/>
  <c r="F249" i="15"/>
  <c r="F275" i="15"/>
  <c r="F251" i="15"/>
  <c r="F293" i="15"/>
  <c r="F594" i="15"/>
  <c r="F611" i="15"/>
  <c r="F292" i="15"/>
  <c r="F588" i="15"/>
  <c r="F599" i="15"/>
  <c r="F610" i="15"/>
  <c r="F646" i="15"/>
  <c r="F795" i="15"/>
  <c r="F911" i="15"/>
  <c r="F1109" i="15"/>
  <c r="F519" i="15"/>
  <c r="F912" i="15"/>
  <c r="F1222" i="15"/>
  <c r="F1238" i="15"/>
  <c r="F1254" i="15"/>
  <c r="F1342" i="15"/>
  <c r="F1414" i="15"/>
  <c r="F1422" i="15"/>
  <c r="F1694" i="15"/>
  <c r="F1894" i="15"/>
  <c r="F2030" i="15"/>
  <c r="F590" i="15"/>
  <c r="F662" i="15"/>
  <c r="F765" i="15"/>
  <c r="F893" i="15"/>
  <c r="F915" i="15"/>
  <c r="F538" i="15"/>
  <c r="F553" i="15"/>
  <c r="F628" i="15"/>
  <c r="F808" i="15"/>
  <c r="F916" i="15"/>
  <c r="F964" i="15"/>
  <c r="F277" i="15"/>
  <c r="F565" i="15"/>
  <c r="F617" i="15"/>
  <c r="F653" i="15"/>
  <c r="F811" i="15"/>
  <c r="F917" i="15"/>
  <c r="F1097" i="15"/>
  <c r="F780" i="15"/>
  <c r="F812" i="15"/>
  <c r="F822" i="15"/>
  <c r="F948" i="15"/>
  <c r="F598" i="15"/>
  <c r="F1092" i="15"/>
  <c r="F1148" i="15"/>
  <c r="F1401" i="15"/>
  <c r="F1115" i="15"/>
  <c r="F1135" i="15"/>
  <c r="F1226" i="15"/>
  <c r="F1402" i="15"/>
  <c r="F1592" i="15"/>
  <c r="F813" i="15"/>
  <c r="F1349" i="15"/>
  <c r="F516" i="15"/>
  <c r="F1218" i="15"/>
  <c r="F1228" i="15"/>
  <c r="F1249" i="15"/>
  <c r="F1103" i="15"/>
  <c r="F1405" i="15"/>
  <c r="F634" i="15"/>
  <c r="F899" i="15"/>
  <c r="F2004" i="15"/>
  <c r="F2083" i="15"/>
  <c r="F2267" i="15"/>
  <c r="F2427" i="15"/>
  <c r="F1421" i="15"/>
  <c r="F1594" i="15"/>
  <c r="F1978" i="15"/>
  <c r="F2116" i="15"/>
  <c r="F2212" i="15"/>
  <c r="F2324" i="15"/>
  <c r="F1244" i="15"/>
  <c r="F1364" i="15"/>
  <c r="F1891" i="15"/>
  <c r="F1994" i="15"/>
  <c r="F2096" i="15"/>
  <c r="F2106" i="15"/>
  <c r="F2358" i="15"/>
  <c r="F1212" i="15"/>
  <c r="F1560" i="15"/>
  <c r="F1892" i="15"/>
  <c r="F1962" i="15"/>
  <c r="F2415" i="15"/>
  <c r="F1893" i="15"/>
  <c r="F1895" i="15"/>
  <c r="F2045" i="15"/>
  <c r="F2069" i="15"/>
  <c r="F2162" i="15"/>
  <c r="F2174" i="15"/>
  <c r="F2257" i="15"/>
  <c r="F1487" i="15"/>
  <c r="F1488" i="15"/>
  <c r="F2186" i="15"/>
  <c r="F2198" i="15"/>
  <c r="F2239" i="15"/>
  <c r="F2302" i="15"/>
  <c r="F2393" i="15"/>
  <c r="F1685" i="15"/>
  <c r="F1890" i="15"/>
  <c r="F1946" i="15"/>
  <c r="F2017" i="15"/>
  <c r="F2287" i="15"/>
  <c r="F2277" i="15"/>
  <c r="D981" i="15"/>
  <c r="D989" i="15"/>
  <c r="D997" i="15"/>
  <c r="D1005" i="15"/>
  <c r="D1013" i="15"/>
  <c r="D1021" i="15"/>
  <c r="D1029" i="15"/>
  <c r="D1037" i="15"/>
  <c r="D1045" i="15"/>
  <c r="D1053" i="15"/>
  <c r="D1061" i="15"/>
  <c r="D1069" i="15"/>
  <c r="D1077" i="15"/>
  <c r="D1085" i="15"/>
  <c r="D982" i="15"/>
  <c r="D990" i="15"/>
  <c r="D998" i="15"/>
  <c r="D1006" i="15"/>
  <c r="D1014" i="15"/>
  <c r="D1022" i="15"/>
  <c r="D1030" i="15"/>
  <c r="D1038" i="15"/>
  <c r="D1046" i="15"/>
  <c r="D1054" i="15"/>
  <c r="D1062" i="15"/>
  <c r="D1070" i="15"/>
  <c r="D1078" i="15"/>
  <c r="D983" i="15"/>
  <c r="D991" i="15"/>
  <c r="D999" i="15"/>
  <c r="D1007" i="15"/>
  <c r="D1015" i="15"/>
  <c r="D1023" i="15"/>
  <c r="D1031" i="15"/>
  <c r="D1039" i="15"/>
  <c r="D1047" i="15"/>
  <c r="D1055" i="15"/>
  <c r="D1063" i="15"/>
  <c r="D1071" i="15"/>
  <c r="D1079" i="15"/>
  <c r="D976" i="15"/>
  <c r="D984" i="15"/>
  <c r="D992" i="15"/>
  <c r="D1000" i="15"/>
  <c r="D1008" i="15"/>
  <c r="D1016" i="15"/>
  <c r="D1024" i="15"/>
  <c r="D1032" i="15"/>
  <c r="D1040" i="15"/>
  <c r="D1048" i="15"/>
  <c r="D1056" i="15"/>
  <c r="D1064" i="15"/>
  <c r="D1072" i="15"/>
  <c r="D1080" i="15"/>
  <c r="F2381" i="15"/>
  <c r="D977" i="15"/>
  <c r="D985" i="15"/>
  <c r="D993" i="15"/>
  <c r="D1001" i="15"/>
  <c r="D1009" i="15"/>
  <c r="D1017" i="15"/>
  <c r="D1025" i="15"/>
  <c r="D1033" i="15"/>
  <c r="D1041" i="15"/>
  <c r="D1049" i="15"/>
  <c r="D1057" i="15"/>
  <c r="D1065" i="15"/>
  <c r="D1073" i="15"/>
  <c r="D1081" i="15"/>
  <c r="D978" i="15"/>
  <c r="D986" i="15"/>
  <c r="D994" i="15"/>
  <c r="D1002" i="15"/>
  <c r="D1010" i="15"/>
  <c r="D1018" i="15"/>
  <c r="D1026" i="15"/>
  <c r="D1034" i="15"/>
  <c r="D1042" i="15"/>
  <c r="D1050" i="15"/>
  <c r="D1058" i="15"/>
  <c r="D1066" i="15"/>
  <c r="D1074" i="15"/>
  <c r="D1082" i="15"/>
  <c r="F2313" i="15"/>
  <c r="D980" i="15"/>
  <c r="D988" i="15"/>
  <c r="D996" i="15"/>
  <c r="D1004" i="15"/>
  <c r="D1012" i="15"/>
  <c r="D1020" i="15"/>
  <c r="D1028" i="15"/>
  <c r="D1036" i="15"/>
  <c r="D1044" i="15"/>
  <c r="D1052" i="15"/>
  <c r="D1060" i="15"/>
  <c r="D1068" i="15"/>
  <c r="D1076" i="15"/>
  <c r="D1084" i="15"/>
  <c r="D1035" i="15"/>
  <c r="D1585" i="15"/>
  <c r="D1673" i="15"/>
  <c r="D1681" i="15"/>
  <c r="D1953" i="15"/>
  <c r="D979" i="15"/>
  <c r="D1043" i="15"/>
  <c r="D1586" i="15"/>
  <c r="D1674" i="15"/>
  <c r="D1682" i="15"/>
  <c r="D987" i="15"/>
  <c r="D1051" i="15"/>
  <c r="D1587" i="15"/>
  <c r="D1675" i="15"/>
  <c r="D1683" i="15"/>
  <c r="D1691" i="15"/>
  <c r="D995" i="15"/>
  <c r="D1059" i="15"/>
  <c r="D1668" i="15"/>
  <c r="D1676" i="15"/>
  <c r="D1684" i="15"/>
  <c r="D1003" i="15"/>
  <c r="D1067" i="15"/>
  <c r="D1669" i="15"/>
  <c r="D1677" i="15"/>
  <c r="D1989" i="15"/>
  <c r="D1011" i="15"/>
  <c r="D1075" i="15"/>
  <c r="D1582" i="15"/>
  <c r="D1670" i="15"/>
  <c r="D1678" i="15"/>
  <c r="D1019" i="15"/>
  <c r="D1083" i="15"/>
  <c r="D1583" i="15"/>
  <c r="D1671" i="15"/>
  <c r="D1679" i="15"/>
  <c r="D1027" i="15"/>
  <c r="D1584" i="15"/>
  <c r="D1672" i="15"/>
  <c r="D1680" i="15"/>
  <c r="D2028" i="15"/>
  <c r="D2245" i="15"/>
  <c r="D2015" i="15"/>
  <c r="D2041" i="15"/>
  <c r="H582" i="11"/>
  <c r="H621" i="11"/>
  <c r="H656" i="11"/>
  <c r="A3" i="8"/>
  <c r="D4" i="8"/>
  <c r="C44" i="31"/>
  <c r="C45" i="31" s="1"/>
  <c r="C47" i="31" s="1"/>
  <c r="C48" i="31" s="1"/>
  <c r="C50" i="31" s="1"/>
  <c r="C51" i="31" s="1"/>
  <c r="C52" i="31" s="1"/>
  <c r="C57" i="31" s="1"/>
  <c r="C59" i="31" s="1"/>
  <c r="C60" i="31" s="1"/>
  <c r="C61" i="31" s="1"/>
  <c r="C62" i="31" s="1"/>
  <c r="C63" i="31" s="1"/>
  <c r="C64" i="31" s="1"/>
  <c r="C65" i="31" s="1"/>
  <c r="C66" i="31" s="1"/>
  <c r="C67" i="31" s="1"/>
  <c r="C68" i="31" s="1"/>
  <c r="C69" i="31" s="1"/>
  <c r="C70" i="31" s="1"/>
  <c r="C71" i="31" s="1"/>
  <c r="C72" i="31" s="1"/>
  <c r="C73" i="31" s="1"/>
  <c r="C74" i="31" s="1"/>
  <c r="C75" i="31" s="1"/>
  <c r="C76" i="31" s="1"/>
  <c r="C77" i="31" s="1"/>
  <c r="C78" i="31" s="1"/>
  <c r="C79" i="31" s="1"/>
  <c r="C80" i="31" s="1"/>
  <c r="C81" i="31" s="1"/>
  <c r="C82" i="31" s="1"/>
  <c r="C83" i="31" s="1"/>
  <c r="C84" i="31" s="1"/>
  <c r="C85" i="31" s="1"/>
  <c r="C86" i="31" s="1"/>
  <c r="C87" i="31" s="1"/>
  <c r="C88" i="31" s="1"/>
  <c r="C89" i="31" s="1"/>
  <c r="C90" i="31" s="1"/>
  <c r="C91" i="31" s="1"/>
  <c r="C92" i="31" s="1"/>
  <c r="C93" i="31" s="1"/>
  <c r="C94" i="31" s="1"/>
  <c r="C95" i="31" s="1"/>
  <c r="C96" i="31" s="1"/>
  <c r="C97" i="31" s="1"/>
  <c r="C98" i="31" s="1"/>
  <c r="C99" i="31" s="1"/>
  <c r="C100" i="31" s="1"/>
  <c r="C101" i="31" s="1"/>
  <c r="C102" i="31" s="1"/>
  <c r="C103" i="31" s="1"/>
  <c r="C104" i="31" s="1"/>
  <c r="C105" i="31" s="1"/>
  <c r="C106" i="31" s="1"/>
  <c r="C107" i="31" s="1"/>
  <c r="C108" i="31" s="1"/>
  <c r="C109" i="31" s="1"/>
  <c r="C110" i="31" s="1"/>
  <c r="C111" i="31" s="1"/>
  <c r="C112" i="31" s="1"/>
  <c r="C113" i="31" s="1"/>
  <c r="C114" i="31" s="1"/>
  <c r="C115" i="31" s="1"/>
  <c r="C116" i="31" s="1"/>
  <c r="C117" i="31" s="1"/>
  <c r="C118" i="31" s="1"/>
  <c r="C119" i="31" s="1"/>
  <c r="C120" i="31" s="1"/>
  <c r="E575" i="8"/>
  <c r="E596" i="8"/>
  <c r="E595" i="8"/>
  <c r="E592" i="8"/>
  <c r="H593" i="11" s="1"/>
  <c r="E591" i="8"/>
  <c r="E590" i="8"/>
  <c r="H591" i="11" s="1"/>
  <c r="E589" i="8"/>
  <c r="H590" i="11" s="1"/>
  <c r="E588" i="8"/>
  <c r="H589" i="11" s="1"/>
  <c r="E585" i="8"/>
  <c r="E584" i="8"/>
  <c r="H585" i="11" s="1"/>
  <c r="E583" i="8"/>
  <c r="E582" i="8"/>
  <c r="E580" i="8"/>
  <c r="E579" i="8"/>
  <c r="H580" i="11" s="1"/>
  <c r="E578" i="8"/>
  <c r="H579" i="11" s="1"/>
  <c r="E577" i="8"/>
  <c r="E576" i="8"/>
  <c r="E574" i="8"/>
  <c r="H575" i="11" s="1"/>
  <c r="F13" i="15" l="1"/>
  <c r="F15" i="15"/>
  <c r="F103" i="15"/>
  <c r="F111" i="15"/>
  <c r="F239" i="15"/>
  <c r="F280" i="15"/>
  <c r="F304" i="15"/>
  <c r="F520" i="15"/>
  <c r="F552" i="15"/>
  <c r="F704" i="15"/>
  <c r="F17" i="15"/>
  <c r="F298" i="15"/>
  <c r="F314" i="15"/>
  <c r="F322" i="15"/>
  <c r="F321" i="15"/>
  <c r="F442" i="15"/>
  <c r="F531" i="15"/>
  <c r="F540" i="15"/>
  <c r="F649" i="15"/>
  <c r="F694" i="15"/>
  <c r="F323" i="15"/>
  <c r="F452" i="15"/>
  <c r="F484" i="15"/>
  <c r="F505" i="15"/>
  <c r="F754" i="15"/>
  <c r="F802" i="15"/>
  <c r="F898" i="15"/>
  <c r="F938" i="15"/>
  <c r="F324" i="15"/>
  <c r="F444" i="15"/>
  <c r="F475" i="15"/>
  <c r="F313" i="15"/>
  <c r="F446" i="15"/>
  <c r="F243" i="15"/>
  <c r="F332" i="15"/>
  <c r="F450" i="15"/>
  <c r="F460" i="15"/>
  <c r="F470" i="15"/>
  <c r="F521" i="15"/>
  <c r="F548" i="15"/>
  <c r="F557" i="15"/>
  <c r="F602" i="15"/>
  <c r="F561" i="15"/>
  <c r="F636" i="15"/>
  <c r="F1093" i="15"/>
  <c r="F1101" i="15"/>
  <c r="F535" i="15"/>
  <c r="F574" i="15"/>
  <c r="F589" i="15"/>
  <c r="F1598" i="15"/>
  <c r="F1878" i="15"/>
  <c r="F2046" i="15"/>
  <c r="F305" i="15"/>
  <c r="F627" i="15"/>
  <c r="F903" i="15"/>
  <c r="F963" i="15"/>
  <c r="F525" i="15"/>
  <c r="F564" i="15"/>
  <c r="F615" i="15"/>
  <c r="F663" i="15"/>
  <c r="F788" i="15"/>
  <c r="F1096" i="15"/>
  <c r="F1112" i="15"/>
  <c r="F1224" i="15"/>
  <c r="F1232" i="15"/>
  <c r="F1248" i="15"/>
  <c r="F369" i="15"/>
  <c r="F593" i="15"/>
  <c r="F735" i="15"/>
  <c r="F895" i="15"/>
  <c r="F907" i="15"/>
  <c r="F1105" i="15"/>
  <c r="F1113" i="15"/>
  <c r="F278" i="15"/>
  <c r="F543" i="15"/>
  <c r="F570" i="15"/>
  <c r="F606" i="15"/>
  <c r="F768" i="15"/>
  <c r="F790" i="15"/>
  <c r="F918" i="15"/>
  <c r="F1114" i="15"/>
  <c r="F517" i="15"/>
  <c r="F609" i="15"/>
  <c r="F645" i="15"/>
  <c r="F910" i="15"/>
  <c r="F331" i="15"/>
  <c r="F1245" i="15"/>
  <c r="F1255" i="15"/>
  <c r="F1356" i="15"/>
  <c r="F1365" i="15"/>
  <c r="F1418" i="15"/>
  <c r="F1591" i="15"/>
  <c r="F1348" i="15"/>
  <c r="F1357" i="15"/>
  <c r="F1419" i="15"/>
  <c r="F545" i="15"/>
  <c r="F823" i="15"/>
  <c r="F1361" i="15"/>
  <c r="F1413" i="15"/>
  <c r="F597" i="15"/>
  <c r="F1251" i="15"/>
  <c r="F1221" i="15"/>
  <c r="F1371" i="15"/>
  <c r="F1940" i="15"/>
  <c r="F2107" i="15"/>
  <c r="F2163" i="15"/>
  <c r="F2187" i="15"/>
  <c r="F2299" i="15"/>
  <c r="F2419" i="15"/>
  <c r="D126" i="15"/>
  <c r="D134" i="15"/>
  <c r="D142" i="15"/>
  <c r="D150" i="15"/>
  <c r="D158" i="15"/>
  <c r="D166" i="15"/>
  <c r="D174" i="15"/>
  <c r="D182" i="15"/>
  <c r="D190" i="15"/>
  <c r="D198" i="15"/>
  <c r="D206" i="15"/>
  <c r="D214" i="15"/>
  <c r="D222" i="15"/>
  <c r="D230" i="15"/>
  <c r="F1689" i="15"/>
  <c r="F1879" i="15"/>
  <c r="F1960" i="15"/>
  <c r="F2084" i="15"/>
  <c r="F2284" i="15"/>
  <c r="D127" i="15"/>
  <c r="D135" i="15"/>
  <c r="D143" i="15"/>
  <c r="D151" i="15"/>
  <c r="D159" i="15"/>
  <c r="D167" i="15"/>
  <c r="D175" i="15"/>
  <c r="D183" i="15"/>
  <c r="D191" i="15"/>
  <c r="D199" i="15"/>
  <c r="D207" i="15"/>
  <c r="D215" i="15"/>
  <c r="D223" i="15"/>
  <c r="D231" i="15"/>
  <c r="F1408" i="15"/>
  <c r="F1880" i="15"/>
  <c r="F2007" i="15"/>
  <c r="F2117" i="15"/>
  <c r="F2254" i="15"/>
  <c r="F2264" i="15"/>
  <c r="F2274" i="15"/>
  <c r="D131" i="15"/>
  <c r="D141" i="15"/>
  <c r="D153" i="15"/>
  <c r="D163" i="15"/>
  <c r="D173" i="15"/>
  <c r="D185" i="15"/>
  <c r="D195" i="15"/>
  <c r="D205" i="15"/>
  <c r="D217" i="15"/>
  <c r="D227" i="15"/>
  <c r="F1415" i="15"/>
  <c r="F1881" i="15"/>
  <c r="F2097" i="15"/>
  <c r="D132" i="15"/>
  <c r="D144" i="15"/>
  <c r="D154" i="15"/>
  <c r="D164" i="15"/>
  <c r="D176" i="15"/>
  <c r="D186" i="15"/>
  <c r="D196" i="15"/>
  <c r="D208" i="15"/>
  <c r="D218" i="15"/>
  <c r="D228" i="15"/>
  <c r="F1882" i="15"/>
  <c r="F1938" i="15"/>
  <c r="F2020" i="15"/>
  <c r="F2033" i="15"/>
  <c r="F2234" i="15"/>
  <c r="F1562" i="15"/>
  <c r="F1883" i="15"/>
  <c r="F2070" i="15"/>
  <c r="F2175" i="15"/>
  <c r="F1944" i="15"/>
  <c r="F1991" i="15"/>
  <c r="F1108" i="15"/>
  <c r="F1490" i="15"/>
  <c r="D124" i="15"/>
  <c r="D138" i="15"/>
  <c r="D152" i="15"/>
  <c r="D168" i="15"/>
  <c r="D180" i="15"/>
  <c r="D194" i="15"/>
  <c r="D210" i="15"/>
  <c r="D224" i="15"/>
  <c r="F1980" i="15"/>
  <c r="F2221" i="15"/>
  <c r="D125" i="15"/>
  <c r="D139" i="15"/>
  <c r="D155" i="15"/>
  <c r="D169" i="15"/>
  <c r="D181" i="15"/>
  <c r="D197" i="15"/>
  <c r="D211" i="15"/>
  <c r="D225" i="15"/>
  <c r="F2199" i="15"/>
  <c r="F2321" i="15"/>
  <c r="F2385" i="15"/>
  <c r="D128" i="15"/>
  <c r="D140" i="15"/>
  <c r="D156" i="15"/>
  <c r="D170" i="15"/>
  <c r="D184" i="15"/>
  <c r="D200" i="15"/>
  <c r="D212" i="15"/>
  <c r="D226" i="15"/>
  <c r="F1697" i="15"/>
  <c r="F2310" i="15"/>
  <c r="D129" i="15"/>
  <c r="D145" i="15"/>
  <c r="D157" i="15"/>
  <c r="D171" i="15"/>
  <c r="D187" i="15"/>
  <c r="D201" i="15"/>
  <c r="D213" i="15"/>
  <c r="D229" i="15"/>
  <c r="F2209" i="15"/>
  <c r="F2373" i="15"/>
  <c r="F2407" i="15"/>
  <c r="D130" i="15"/>
  <c r="D146" i="15"/>
  <c r="D160" i="15"/>
  <c r="D172" i="15"/>
  <c r="D188" i="15"/>
  <c r="D202" i="15"/>
  <c r="D216" i="15"/>
  <c r="D232" i="15"/>
  <c r="F2361" i="15"/>
  <c r="D133" i="15"/>
  <c r="D147" i="15"/>
  <c r="D161" i="15"/>
  <c r="D177" i="15"/>
  <c r="D189" i="15"/>
  <c r="D203" i="15"/>
  <c r="D219" i="15"/>
  <c r="D233" i="15"/>
  <c r="D165" i="15"/>
  <c r="D221" i="15"/>
  <c r="D178" i="15"/>
  <c r="D234" i="15"/>
  <c r="D179" i="15"/>
  <c r="D235" i="15"/>
  <c r="D136" i="15"/>
  <c r="D192" i="15"/>
  <c r="F1489" i="15"/>
  <c r="D137" i="15"/>
  <c r="D193" i="15"/>
  <c r="D148" i="15"/>
  <c r="D204" i="15"/>
  <c r="D162" i="15"/>
  <c r="D220" i="15"/>
  <c r="D1577" i="15"/>
  <c r="D1657" i="15"/>
  <c r="D1665" i="15"/>
  <c r="D1889" i="15"/>
  <c r="D149" i="15"/>
  <c r="D1578" i="15"/>
  <c r="D1658" i="15"/>
  <c r="D1666" i="15"/>
  <c r="D209" i="15"/>
  <c r="D1579" i="15"/>
  <c r="D1651" i="15"/>
  <c r="D1659" i="15"/>
  <c r="D1667" i="15"/>
  <c r="D1580" i="15"/>
  <c r="D1652" i="15"/>
  <c r="D1660" i="15"/>
  <c r="D1884" i="15"/>
  <c r="D1581" i="15"/>
  <c r="D1653" i="15"/>
  <c r="D1661" i="15"/>
  <c r="D1885" i="15"/>
  <c r="D1941" i="15"/>
  <c r="D1654" i="15"/>
  <c r="D1662" i="15"/>
  <c r="D1655" i="15"/>
  <c r="D1663" i="15"/>
  <c r="D1576" i="15"/>
  <c r="D1656" i="15"/>
  <c r="D1664" i="15"/>
  <c r="D1888" i="15"/>
  <c r="D2220" i="15"/>
  <c r="D2230" i="15"/>
  <c r="D1886" i="15"/>
  <c r="D2240" i="15"/>
  <c r="D1887" i="15"/>
  <c r="D1943" i="15"/>
  <c r="D2002" i="15"/>
  <c r="H652" i="11"/>
  <c r="H618" i="11"/>
  <c r="A4" i="8"/>
  <c r="C122" i="31"/>
  <c r="C123" i="31" s="1"/>
  <c r="C125" i="31" s="1"/>
  <c r="C126" i="31" s="1"/>
  <c r="C128" i="31" s="1"/>
  <c r="C129" i="31" s="1"/>
  <c r="C130" i="31" s="1"/>
  <c r="C131" i="31" s="1"/>
  <c r="C132" i="31" s="1"/>
  <c r="C133" i="31" s="1"/>
  <c r="C134" i="31" s="1"/>
  <c r="C135" i="31" s="1"/>
  <c r="C136" i="31" s="1"/>
  <c r="C137" i="31" s="1"/>
  <c r="C138" i="31" s="1"/>
  <c r="C139" i="31" s="1"/>
  <c r="C140" i="31" s="1"/>
  <c r="C141" i="31" s="1"/>
  <c r="C142" i="31" s="1"/>
  <c r="C143" i="31" s="1"/>
  <c r="C144" i="31" s="1"/>
  <c r="C145" i="31" s="1"/>
  <c r="C146" i="31" s="1"/>
  <c r="C147" i="31" s="1"/>
  <c r="C148" i="31" s="1"/>
  <c r="C149" i="31" s="1"/>
  <c r="C150" i="31" s="1"/>
  <c r="C151" i="31" s="1"/>
  <c r="C152" i="31" s="1"/>
  <c r="C153" i="31" s="1"/>
  <c r="C154" i="31" s="1"/>
  <c r="C155" i="31" s="1"/>
  <c r="C156" i="31" s="1"/>
  <c r="C157" i="31" s="1"/>
  <c r="C158" i="31" s="1"/>
  <c r="C159" i="31" s="1"/>
  <c r="C160" i="31" s="1"/>
  <c r="C161" i="31" s="1"/>
  <c r="C163" i="31" s="1"/>
  <c r="C164" i="31" s="1"/>
  <c r="C165" i="31" s="1"/>
  <c r="C166" i="31" s="1"/>
  <c r="C167" i="31" s="1"/>
  <c r="C168" i="31" s="1"/>
  <c r="C169" i="31" s="1"/>
  <c r="C170" i="31" s="1"/>
  <c r="C171" i="31" s="1"/>
  <c r="C172" i="31" s="1"/>
  <c r="C173" i="31" s="1"/>
  <c r="C174" i="31" s="1"/>
  <c r="C175" i="31" s="1"/>
  <c r="C176" i="31" s="1"/>
  <c r="C177" i="31" s="1"/>
  <c r="C178" i="31" s="1"/>
  <c r="C179" i="31" s="1"/>
  <c r="C180" i="31" s="1"/>
  <c r="C181" i="31" s="1"/>
  <c r="C182" i="31" s="1"/>
  <c r="C183" i="31" s="1"/>
  <c r="C184" i="31" s="1"/>
  <c r="C185" i="31" s="1"/>
  <c r="C186" i="31" s="1"/>
  <c r="C187" i="31" s="1"/>
  <c r="C188" i="31" s="1"/>
  <c r="C189" i="31" s="1"/>
  <c r="C190" i="31" s="1"/>
  <c r="D5" i="8"/>
  <c r="E562" i="8"/>
  <c r="E563" i="8"/>
  <c r="E564" i="8"/>
  <c r="E565" i="8"/>
  <c r="E566" i="8"/>
  <c r="E567" i="8"/>
  <c r="E568" i="8"/>
  <c r="E569" i="8"/>
  <c r="E570" i="8"/>
  <c r="E545" i="8"/>
  <c r="E546" i="8"/>
  <c r="E547" i="8"/>
  <c r="E548" i="8"/>
  <c r="H549" i="11" s="1"/>
  <c r="E549" i="8"/>
  <c r="E550" i="8"/>
  <c r="E554" i="8"/>
  <c r="E555" i="8"/>
  <c r="H556" i="11" s="1"/>
  <c r="E556" i="8"/>
  <c r="H557" i="11" s="1"/>
  <c r="E557" i="8"/>
  <c r="E539" i="8"/>
  <c r="E540" i="8"/>
  <c r="E541" i="8"/>
  <c r="E542" i="8"/>
  <c r="E544" i="8"/>
  <c r="E558" i="8"/>
  <c r="E559" i="8"/>
  <c r="H560" i="11" s="1"/>
  <c r="E560" i="8"/>
  <c r="E561" i="8"/>
  <c r="E571" i="8"/>
  <c r="E572" i="8"/>
  <c r="E573" i="8"/>
  <c r="H574" i="11" s="1"/>
  <c r="E599" i="8"/>
  <c r="H600" i="11" s="1"/>
  <c r="Z104" i="36"/>
  <c r="Z103" i="36"/>
  <c r="Z102" i="36"/>
  <c r="Z101" i="36"/>
  <c r="Z100" i="36"/>
  <c r="Z99" i="36"/>
  <c r="Z98" i="36"/>
  <c r="Z97" i="36"/>
  <c r="Z96" i="36"/>
  <c r="Z95" i="36"/>
  <c r="Z94" i="36"/>
  <c r="Z93" i="36"/>
  <c r="Z92" i="36"/>
  <c r="Z91" i="36"/>
  <c r="Z90" i="36"/>
  <c r="Z89" i="36"/>
  <c r="Z88" i="36"/>
  <c r="Z87" i="36"/>
  <c r="Z86" i="36"/>
  <c r="Z85" i="36"/>
  <c r="Z84" i="36"/>
  <c r="Z83" i="36"/>
  <c r="Z82" i="36"/>
  <c r="Z81" i="36"/>
  <c r="Z80" i="36"/>
  <c r="Z79" i="36"/>
  <c r="Z78" i="36"/>
  <c r="Z77" i="36"/>
  <c r="Z76" i="36"/>
  <c r="Z75" i="36"/>
  <c r="Z74" i="36"/>
  <c r="Z73" i="36"/>
  <c r="Z72" i="36"/>
  <c r="Z71" i="36"/>
  <c r="Z70" i="36"/>
  <c r="Z69" i="36"/>
  <c r="Z68" i="36"/>
  <c r="Z67" i="36"/>
  <c r="Z66" i="36"/>
  <c r="Z65" i="36"/>
  <c r="Z64" i="36"/>
  <c r="Z63" i="36"/>
  <c r="Z62" i="36"/>
  <c r="Z61" i="36"/>
  <c r="Z60" i="36"/>
  <c r="Z59" i="36"/>
  <c r="Z58" i="36"/>
  <c r="Z57" i="36"/>
  <c r="Z56" i="36"/>
  <c r="Z55" i="36"/>
  <c r="Z54" i="36"/>
  <c r="Z53" i="36"/>
  <c r="Z52" i="36"/>
  <c r="Z51" i="36"/>
  <c r="Z50" i="36"/>
  <c r="Z49" i="36"/>
  <c r="Z48" i="36"/>
  <c r="Z47" i="36"/>
  <c r="Z46" i="36"/>
  <c r="Z45" i="36"/>
  <c r="Z44" i="36"/>
  <c r="Z43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Z5" i="36"/>
  <c r="E500" i="8"/>
  <c r="H501" i="11" s="1"/>
  <c r="E498" i="8"/>
  <c r="H499" i="11" s="1"/>
  <c r="E499" i="8"/>
  <c r="F110" i="15" l="1"/>
  <c r="F119" i="15"/>
  <c r="F279" i="15"/>
  <c r="F303" i="15"/>
  <c r="F120" i="15"/>
  <c r="F240" i="15"/>
  <c r="F312" i="15"/>
  <c r="F320" i="15"/>
  <c r="F328" i="15"/>
  <c r="F496" i="15"/>
  <c r="F584" i="15"/>
  <c r="F592" i="15"/>
  <c r="F608" i="15"/>
  <c r="F616" i="15"/>
  <c r="F18" i="15"/>
  <c r="F242" i="15"/>
  <c r="F258" i="15"/>
  <c r="F338" i="15"/>
  <c r="F257" i="15"/>
  <c r="F269" i="15"/>
  <c r="F333" i="15"/>
  <c r="F801" i="15"/>
  <c r="F897" i="15"/>
  <c r="F297" i="15"/>
  <c r="F523" i="15"/>
  <c r="F559" i="15"/>
  <c r="F569" i="15"/>
  <c r="F587" i="15"/>
  <c r="F596" i="15"/>
  <c r="F906" i="15"/>
  <c r="F19" i="15"/>
  <c r="F497" i="15"/>
  <c r="F515" i="15"/>
  <c r="F542" i="15"/>
  <c r="F445" i="15"/>
  <c r="F454" i="15"/>
  <c r="F276" i="15"/>
  <c r="F315" i="15"/>
  <c r="F530" i="15"/>
  <c r="F539" i="15"/>
  <c r="F585" i="15"/>
  <c r="F518" i="15"/>
  <c r="F534" i="15"/>
  <c r="F547" i="15"/>
  <c r="F449" i="15"/>
  <c r="F626" i="15"/>
  <c r="F637" i="15"/>
  <c r="F902" i="15"/>
  <c r="F934" i="15"/>
  <c r="F943" i="15"/>
  <c r="F1358" i="15"/>
  <c r="F1590" i="15"/>
  <c r="F551" i="15"/>
  <c r="F563" i="15"/>
  <c r="F601" i="15"/>
  <c r="F894" i="15"/>
  <c r="F1104" i="15"/>
  <c r="F554" i="15"/>
  <c r="F605" i="15"/>
  <c r="F947" i="15"/>
  <c r="F527" i="15"/>
  <c r="F555" i="15"/>
  <c r="F618" i="15"/>
  <c r="F643" i="15"/>
  <c r="F635" i="15"/>
  <c r="F571" i="15"/>
  <c r="F1347" i="15"/>
  <c r="F1491" i="15"/>
  <c r="F1492" i="15"/>
  <c r="F909" i="15"/>
  <c r="F1247" i="15"/>
  <c r="F1359" i="15"/>
  <c r="F919" i="15"/>
  <c r="F1250" i="15"/>
  <c r="F1343" i="15"/>
  <c r="F469" i="15"/>
  <c r="F781" i="15"/>
  <c r="F1220" i="15"/>
  <c r="F1107" i="15"/>
  <c r="F1345" i="15"/>
  <c r="F1363" i="15"/>
  <c r="F1407" i="15"/>
  <c r="F1223" i="15"/>
  <c r="F1688" i="15"/>
  <c r="F1896" i="15"/>
  <c r="F1959" i="15"/>
  <c r="F2021" i="15"/>
  <c r="F2235" i="15"/>
  <c r="F2283" i="15"/>
  <c r="D30" i="15"/>
  <c r="D38" i="15"/>
  <c r="D46" i="15"/>
  <c r="D54" i="15"/>
  <c r="D62" i="15"/>
  <c r="D70" i="15"/>
  <c r="D78" i="15"/>
  <c r="D86" i="15"/>
  <c r="D94" i="15"/>
  <c r="F1897" i="15"/>
  <c r="F2108" i="15"/>
  <c r="F2164" i="15"/>
  <c r="F2188" i="15"/>
  <c r="F2372" i="15"/>
  <c r="D31" i="15"/>
  <c r="D39" i="15"/>
  <c r="D47" i="15"/>
  <c r="D55" i="15"/>
  <c r="D63" i="15"/>
  <c r="D71" i="15"/>
  <c r="D79" i="15"/>
  <c r="D87" i="15"/>
  <c r="D95" i="15"/>
  <c r="F644" i="15"/>
  <c r="F1344" i="15"/>
  <c r="F1559" i="15"/>
  <c r="F1947" i="15"/>
  <c r="F2222" i="15"/>
  <c r="D35" i="15"/>
  <c r="D45" i="15"/>
  <c r="D57" i="15"/>
  <c r="D67" i="15"/>
  <c r="D77" i="15"/>
  <c r="D89" i="15"/>
  <c r="D99" i="15"/>
  <c r="F2008" i="15"/>
  <c r="F2118" i="15"/>
  <c r="D36" i="15"/>
  <c r="D48" i="15"/>
  <c r="D58" i="15"/>
  <c r="D68" i="15"/>
  <c r="D80" i="15"/>
  <c r="D90" i="15"/>
  <c r="F2098" i="15"/>
  <c r="F2034" i="15"/>
  <c r="F1597" i="15"/>
  <c r="F1898" i="15"/>
  <c r="F2047" i="15"/>
  <c r="F1696" i="15"/>
  <c r="F1899" i="15"/>
  <c r="F2071" i="15"/>
  <c r="F2176" i="15"/>
  <c r="F2208" i="15"/>
  <c r="F2384" i="15"/>
  <c r="D32" i="15"/>
  <c r="D42" i="15"/>
  <c r="D52" i="15"/>
  <c r="D64" i="15"/>
  <c r="D74" i="15"/>
  <c r="D84" i="15"/>
  <c r="D96" i="15"/>
  <c r="F1901" i="15"/>
  <c r="F1981" i="15"/>
  <c r="F2085" i="15"/>
  <c r="D43" i="15"/>
  <c r="D60" i="15"/>
  <c r="D76" i="15"/>
  <c r="D93" i="15"/>
  <c r="F1900" i="15"/>
  <c r="F2320" i="15"/>
  <c r="D44" i="15"/>
  <c r="D61" i="15"/>
  <c r="D81" i="15"/>
  <c r="D97" i="15"/>
  <c r="F1992" i="15"/>
  <c r="F2253" i="15"/>
  <c r="F2273" i="15"/>
  <c r="F2309" i="15"/>
  <c r="D29" i="15"/>
  <c r="D49" i="15"/>
  <c r="D65" i="15"/>
  <c r="D82" i="15"/>
  <c r="D98" i="15"/>
  <c r="F2200" i="15"/>
  <c r="F2406" i="15"/>
  <c r="F2418" i="15"/>
  <c r="D33" i="15"/>
  <c r="D50" i="15"/>
  <c r="D66" i="15"/>
  <c r="D83" i="15"/>
  <c r="F2360" i="15"/>
  <c r="D34" i="15"/>
  <c r="D51" i="15"/>
  <c r="D69" i="15"/>
  <c r="D85" i="15"/>
  <c r="D37" i="15"/>
  <c r="D53" i="15"/>
  <c r="D72" i="15"/>
  <c r="D88" i="15"/>
  <c r="D41" i="15"/>
  <c r="D56" i="15"/>
  <c r="D59" i="15"/>
  <c r="D73" i="15"/>
  <c r="F2298" i="15"/>
  <c r="D75" i="15"/>
  <c r="D91" i="15"/>
  <c r="F2263" i="15"/>
  <c r="D40" i="15"/>
  <c r="D92" i="15"/>
  <c r="D1641" i="15"/>
  <c r="D1649" i="15"/>
  <c r="D1570" i="15"/>
  <c r="D1634" i="15"/>
  <c r="D1642" i="15"/>
  <c r="D1650" i="15"/>
  <c r="D1571" i="15"/>
  <c r="D1635" i="15"/>
  <c r="D1643" i="15"/>
  <c r="D1572" i="15"/>
  <c r="D1636" i="15"/>
  <c r="D1644" i="15"/>
  <c r="D1573" i="15"/>
  <c r="D1637" i="15"/>
  <c r="D1645" i="15"/>
  <c r="D1574" i="15"/>
  <c r="D1638" i="15"/>
  <c r="D1646" i="15"/>
  <c r="D1575" i="15"/>
  <c r="D1639" i="15"/>
  <c r="D1647" i="15"/>
  <c r="D1640" i="15"/>
  <c r="D1648" i="15"/>
  <c r="D2231" i="15"/>
  <c r="D1954" i="15"/>
  <c r="D2241" i="15"/>
  <c r="D2003" i="15"/>
  <c r="D2219" i="15"/>
  <c r="H570" i="11"/>
  <c r="H540" i="11"/>
  <c r="H541" i="11"/>
  <c r="H624" i="11"/>
  <c r="H571" i="11"/>
  <c r="H545" i="11"/>
  <c r="H555" i="11"/>
  <c r="H539" i="11"/>
  <c r="H648" i="11"/>
  <c r="H551" i="11"/>
  <c r="H544" i="11"/>
  <c r="H542" i="11"/>
  <c r="H625" i="11"/>
  <c r="A5" i="8"/>
  <c r="C192" i="31"/>
  <c r="C193" i="31" s="1"/>
  <c r="C194" i="31" s="1"/>
  <c r="C195" i="31" s="1"/>
  <c r="C196" i="31" s="1"/>
  <c r="C197" i="31" s="1"/>
  <c r="C198" i="31" s="1"/>
  <c r="C199" i="31" s="1"/>
  <c r="C200" i="31" s="1"/>
  <c r="C201" i="31" s="1"/>
  <c r="C202" i="31" s="1"/>
  <c r="C203" i="31" s="1"/>
  <c r="C204" i="31" s="1"/>
  <c r="C205" i="31" s="1"/>
  <c r="C206" i="31" s="1"/>
  <c r="C207" i="31" s="1"/>
  <c r="C208" i="31" s="1"/>
  <c r="C209" i="31" s="1"/>
  <c r="C210" i="31" s="1"/>
  <c r="C211" i="31" s="1"/>
  <c r="C212" i="31" s="1"/>
  <c r="C213" i="31" s="1"/>
  <c r="C214" i="31" s="1"/>
  <c r="C215" i="31" s="1"/>
  <c r="C216" i="31" s="1"/>
  <c r="C217" i="31" s="1"/>
  <c r="C218" i="31" s="1"/>
  <c r="C219" i="31" s="1"/>
  <c r="C220" i="31" s="1"/>
  <c r="C221" i="31" s="1"/>
  <c r="C222" i="31" s="1"/>
  <c r="C223" i="31" s="1"/>
  <c r="C224" i="31" s="1"/>
  <c r="C225" i="31" s="1"/>
  <c r="C226" i="31" s="1"/>
  <c r="C227" i="31" s="1"/>
  <c r="C228" i="31" s="1"/>
  <c r="C229" i="31" s="1"/>
  <c r="C230" i="31" s="1"/>
  <c r="C231" i="31" s="1"/>
  <c r="C232" i="31" s="1"/>
  <c r="C233" i="31" s="1"/>
  <c r="C234" i="31" s="1"/>
  <c r="C235" i="31" s="1"/>
  <c r="C236" i="31" s="1"/>
  <c r="C237" i="31" s="1"/>
  <c r="C238" i="31" s="1"/>
  <c r="C239" i="31" s="1"/>
  <c r="C240" i="31" s="1"/>
  <c r="C241" i="31" s="1"/>
  <c r="C242" i="31" s="1"/>
  <c r="C243" i="31" s="1"/>
  <c r="C244" i="31" s="1"/>
  <c r="C245" i="31" s="1"/>
  <c r="C246" i="31" s="1"/>
  <c r="C247" i="31" s="1"/>
  <c r="C248" i="31" s="1"/>
  <c r="C249" i="31" s="1"/>
  <c r="C250" i="31" s="1"/>
  <c r="C251" i="31" s="1"/>
  <c r="C252" i="31" s="1"/>
  <c r="C253" i="31" s="1"/>
  <c r="C254" i="31" s="1"/>
  <c r="C255" i="31" s="1"/>
  <c r="C256" i="31" s="1"/>
  <c r="C257" i="31" s="1"/>
  <c r="C258" i="31" s="1"/>
  <c r="C259" i="31" s="1"/>
  <c r="C260" i="31" s="1"/>
  <c r="C261" i="31" s="1"/>
  <c r="C262" i="31" s="1"/>
  <c r="C263" i="31" s="1"/>
  <c r="C264" i="31" s="1"/>
  <c r="C265" i="31" s="1"/>
  <c r="C266" i="31" s="1"/>
  <c r="C267" i="31" s="1"/>
  <c r="C268" i="31" s="1"/>
  <c r="C269" i="31" s="1"/>
  <c r="C270" i="31" s="1"/>
  <c r="C271" i="31" s="1"/>
  <c r="C272" i="31" s="1"/>
  <c r="C273" i="31" s="1"/>
  <c r="C274" i="31" s="1"/>
  <c r="C275" i="31" s="1"/>
  <c r="C276" i="31" s="1"/>
  <c r="C277" i="31" s="1"/>
  <c r="C278" i="31" s="1"/>
  <c r="C279" i="31" s="1"/>
  <c r="C280" i="31" s="1"/>
  <c r="C281" i="31" s="1"/>
  <c r="C282" i="31" s="1"/>
  <c r="C283" i="31" s="1"/>
  <c r="C284" i="31" s="1"/>
  <c r="C285" i="31" s="1"/>
  <c r="C286" i="31" s="1"/>
  <c r="C287" i="31" s="1"/>
  <c r="C288" i="31" s="1"/>
  <c r="C289" i="31" s="1"/>
  <c r="C290" i="31" s="1"/>
  <c r="C291" i="31" s="1"/>
  <c r="C292" i="31" s="1"/>
  <c r="C293" i="31" s="1"/>
  <c r="C294" i="31" s="1"/>
  <c r="C295" i="31" s="1"/>
  <c r="C296" i="31" s="1"/>
  <c r="C297" i="31" s="1"/>
  <c r="C298" i="31" s="1"/>
  <c r="C299" i="31" s="1"/>
  <c r="C300" i="31" s="1"/>
  <c r="C301" i="31" s="1"/>
  <c r="C302" i="31" s="1"/>
  <c r="C303" i="31" s="1"/>
  <c r="C304" i="31" s="1"/>
  <c r="C305" i="31" s="1"/>
  <c r="C306" i="31" s="1"/>
  <c r="C307" i="31" s="1"/>
  <c r="C308" i="31" s="1"/>
  <c r="C309" i="31" s="1"/>
  <c r="C310" i="31" s="1"/>
  <c r="C311" i="31" s="1"/>
  <c r="C312" i="31" s="1"/>
  <c r="C313" i="31" s="1"/>
  <c r="C314" i="31" s="1"/>
  <c r="C315" i="31" s="1"/>
  <c r="C316" i="31" s="1"/>
  <c r="C317" i="31" s="1"/>
  <c r="C318" i="31" s="1"/>
  <c r="C319" i="31" s="1"/>
  <c r="C320" i="31" s="1"/>
  <c r="C321" i="31" s="1"/>
  <c r="C322" i="31" s="1"/>
  <c r="C323" i="31" s="1"/>
  <c r="C324" i="31" s="1"/>
  <c r="C325" i="31" s="1"/>
  <c r="C326" i="31" s="1"/>
  <c r="C327" i="31" s="1"/>
  <c r="D6" i="8"/>
  <c r="E535" i="8"/>
  <c r="E536" i="8"/>
  <c r="E537" i="8"/>
  <c r="H538" i="11" s="1"/>
  <c r="E534" i="8"/>
  <c r="E533" i="8"/>
  <c r="E532" i="8"/>
  <c r="H533" i="11" s="1"/>
  <c r="E531" i="8"/>
  <c r="E529" i="8"/>
  <c r="F1432" i="9"/>
  <c r="F1431" i="9"/>
  <c r="E519" i="8"/>
  <c r="E517" i="8"/>
  <c r="H518" i="11" s="1"/>
  <c r="E518" i="8"/>
  <c r="E501" i="8"/>
  <c r="E502" i="8"/>
  <c r="E503" i="8"/>
  <c r="E504" i="8"/>
  <c r="E505" i="8"/>
  <c r="E506" i="8"/>
  <c r="E507" i="8"/>
  <c r="E508" i="8"/>
  <c r="H509" i="11" s="1"/>
  <c r="E509" i="8"/>
  <c r="E510" i="8"/>
  <c r="E511" i="8"/>
  <c r="E512" i="8"/>
  <c r="E513" i="8"/>
  <c r="H514" i="11" s="1"/>
  <c r="E514" i="8"/>
  <c r="H548" i="11" s="1"/>
  <c r="E516" i="8"/>
  <c r="H517" i="11" s="1"/>
  <c r="E491" i="8"/>
  <c r="E492" i="8"/>
  <c r="E494" i="8"/>
  <c r="E495" i="8"/>
  <c r="E496" i="8"/>
  <c r="H497" i="11" s="1"/>
  <c r="E497" i="8"/>
  <c r="H498" i="11" s="1"/>
  <c r="M3" i="8"/>
  <c r="M4" i="8"/>
  <c r="M5" i="8"/>
  <c r="M2" i="8"/>
  <c r="F14" i="15" l="1"/>
  <c r="F456" i="15"/>
  <c r="F568" i="15"/>
  <c r="F567" i="15"/>
  <c r="F443" i="15"/>
  <c r="F890" i="15"/>
  <c r="F506" i="15"/>
  <c r="F476" i="15"/>
  <c r="F100" i="15"/>
  <c r="F566" i="15"/>
  <c r="F253" i="15"/>
  <c r="F1110" i="15"/>
  <c r="F935" i="15"/>
  <c r="F238" i="15"/>
  <c r="F936" i="15"/>
  <c r="F1240" i="15"/>
  <c r="F1256" i="15"/>
  <c r="F582" i="15"/>
  <c r="F966" i="15"/>
  <c r="F438" i="15"/>
  <c r="F1099" i="15"/>
  <c r="F1410" i="15"/>
  <c r="F1239" i="15"/>
  <c r="F1404" i="15"/>
  <c r="F1241" i="15"/>
  <c r="F1420" i="15"/>
  <c r="F1362" i="15"/>
  <c r="F1411" i="15"/>
  <c r="D870" i="15"/>
  <c r="D878" i="15"/>
  <c r="D886" i="15"/>
  <c r="D863" i="15"/>
  <c r="D871" i="15"/>
  <c r="D879" i="15"/>
  <c r="D887" i="15"/>
  <c r="D868" i="15"/>
  <c r="D880" i="15"/>
  <c r="D865" i="15"/>
  <c r="D876" i="15"/>
  <c r="D889" i="15"/>
  <c r="D866" i="15"/>
  <c r="D877" i="15"/>
  <c r="D867" i="15"/>
  <c r="D881" i="15"/>
  <c r="D869" i="15"/>
  <c r="D882" i="15"/>
  <c r="D872" i="15"/>
  <c r="D883" i="15"/>
  <c r="D873" i="15"/>
  <c r="D884" i="15"/>
  <c r="D864" i="15"/>
  <c r="D875" i="15"/>
  <c r="D888" i="15"/>
  <c r="D874" i="15"/>
  <c r="D885" i="15"/>
  <c r="H651" i="11"/>
  <c r="H513" i="11"/>
  <c r="H663" i="11"/>
  <c r="H569" i="11"/>
  <c r="H660" i="11"/>
  <c r="H620" i="11"/>
  <c r="H568" i="11"/>
  <c r="H566" i="11"/>
  <c r="H670" i="11"/>
  <c r="H655" i="11"/>
  <c r="H650" i="11"/>
  <c r="H649" i="11"/>
  <c r="H669" i="11"/>
  <c r="H567" i="11"/>
  <c r="E1840" i="16"/>
  <c r="E1872" i="16"/>
  <c r="E1904" i="16"/>
  <c r="E1897" i="16"/>
  <c r="E1835" i="16"/>
  <c r="E1851" i="16"/>
  <c r="E1885" i="16"/>
  <c r="E20" i="16"/>
  <c r="A6" i="8"/>
  <c r="C328" i="31"/>
  <c r="C329" i="31" s="1"/>
  <c r="C330" i="31" s="1"/>
  <c r="C331" i="31" s="1"/>
  <c r="C332" i="31" s="1"/>
  <c r="C333" i="31" s="1"/>
  <c r="C334" i="31" s="1"/>
  <c r="C335" i="31" s="1"/>
  <c r="C336" i="31" s="1"/>
  <c r="C337" i="31" s="1"/>
  <c r="C338" i="31" s="1"/>
  <c r="C339" i="31" s="1"/>
  <c r="C340" i="31" s="1"/>
  <c r="C341" i="31" s="1"/>
  <c r="C342" i="31" s="1"/>
  <c r="C343" i="31" s="1"/>
  <c r="C344" i="31" s="1"/>
  <c r="C345" i="31" s="1"/>
  <c r="C346" i="31" s="1"/>
  <c r="C347" i="31" s="1"/>
  <c r="C348" i="31" s="1"/>
  <c r="C349" i="31" s="1"/>
  <c r="C350" i="31" s="1"/>
  <c r="C351" i="31" s="1"/>
  <c r="C352" i="31" s="1"/>
  <c r="C353" i="31" s="1"/>
  <c r="C354" i="31" s="1"/>
  <c r="C355" i="31" s="1"/>
  <c r="C356" i="31" s="1"/>
  <c r="C357" i="31" s="1"/>
  <c r="C358" i="31" s="1"/>
  <c r="C359" i="31" s="1"/>
  <c r="C360" i="31" s="1"/>
  <c r="C361" i="31" s="1"/>
  <c r="C362" i="31" s="1"/>
  <c r="C363" i="31" s="1"/>
  <c r="C364" i="31" s="1"/>
  <c r="C365" i="31" s="1"/>
  <c r="C366" i="31" s="1"/>
  <c r="C367" i="31" s="1"/>
  <c r="C368" i="31" s="1"/>
  <c r="C369" i="31" s="1"/>
  <c r="C370" i="31" s="1"/>
  <c r="C371" i="31" s="1"/>
  <c r="C372" i="31" s="1"/>
  <c r="C373" i="31" s="1"/>
  <c r="C374" i="31" s="1"/>
  <c r="C375" i="31" s="1"/>
  <c r="C376" i="31" s="1"/>
  <c r="C377" i="31" s="1"/>
  <c r="C378" i="31" s="1"/>
  <c r="C379" i="31" s="1"/>
  <c r="C380" i="31" s="1"/>
  <c r="C381" i="31" s="1"/>
  <c r="C382" i="31" s="1"/>
  <c r="C383" i="31" s="1"/>
  <c r="C384" i="31" s="1"/>
  <c r="C385" i="31" s="1"/>
  <c r="C386" i="31" s="1"/>
  <c r="C387" i="31" s="1"/>
  <c r="C388" i="31" s="1"/>
  <c r="C389" i="31" s="1"/>
  <c r="C390" i="31" s="1"/>
  <c r="C391" i="31" s="1"/>
  <c r="C392" i="31" s="1"/>
  <c r="C393" i="31" s="1"/>
  <c r="C394" i="31" s="1"/>
  <c r="C395" i="31" s="1"/>
  <c r="C396" i="31" s="1"/>
  <c r="C397" i="31" s="1"/>
  <c r="C398" i="31" s="1"/>
  <c r="C399" i="31" s="1"/>
  <c r="C400" i="31" s="1"/>
  <c r="C401" i="31" s="1"/>
  <c r="C402" i="31" s="1"/>
  <c r="C403" i="31" s="1"/>
  <c r="C404" i="31" s="1"/>
  <c r="C405" i="31" s="1"/>
  <c r="C406" i="31" s="1"/>
  <c r="C407" i="31" s="1"/>
  <c r="C408" i="31" s="1"/>
  <c r="C409" i="31" s="1"/>
  <c r="C410" i="31" s="1"/>
  <c r="C411" i="31" s="1"/>
  <c r="C412" i="31" s="1"/>
  <c r="C413" i="31" s="1"/>
  <c r="C414" i="31" s="1"/>
  <c r="C415" i="31" s="1"/>
  <c r="C416" i="31" s="1"/>
  <c r="C417" i="31" s="1"/>
  <c r="C418" i="31" s="1"/>
  <c r="C419" i="31" s="1"/>
  <c r="C420" i="31" s="1"/>
  <c r="C421" i="31" s="1"/>
  <c r="C422" i="31" s="1"/>
  <c r="C423" i="31" s="1"/>
  <c r="C424" i="31" s="1"/>
  <c r="C425" i="31" s="1"/>
  <c r="C426" i="31" s="1"/>
  <c r="C427" i="31" s="1"/>
  <c r="C428" i="31" s="1"/>
  <c r="C429" i="31" s="1"/>
  <c r="C430" i="31" s="1"/>
  <c r="C431" i="31" s="1"/>
  <c r="C432" i="31" s="1"/>
  <c r="C433" i="31" s="1"/>
  <c r="C434" i="31" s="1"/>
  <c r="C435" i="31" s="1"/>
  <c r="C436" i="31" s="1"/>
  <c r="C437" i="31" s="1"/>
  <c r="C438" i="31" s="1"/>
  <c r="C439" i="31" s="1"/>
  <c r="C440" i="31" s="1"/>
  <c r="C441" i="31" s="1"/>
  <c r="C442" i="31" s="1"/>
  <c r="C443" i="31" s="1"/>
  <c r="C444" i="31" s="1"/>
  <c r="C445" i="31" s="1"/>
  <c r="C446" i="31" s="1"/>
  <c r="C447" i="31" s="1"/>
  <c r="C448" i="31" s="1"/>
  <c r="C449" i="31" s="1"/>
  <c r="C450" i="31" s="1"/>
  <c r="C451" i="31" s="1"/>
  <c r="C452" i="31" s="1"/>
  <c r="C453" i="31" s="1"/>
  <c r="C454" i="31" s="1"/>
  <c r="C455" i="31" s="1"/>
  <c r="C456" i="31" s="1"/>
  <c r="C457" i="31" s="1"/>
  <c r="C458" i="31" s="1"/>
  <c r="C459" i="31" s="1"/>
  <c r="C460" i="31" s="1"/>
  <c r="C461" i="31" s="1"/>
  <c r="C462" i="31" s="1"/>
  <c r="C463" i="31" s="1"/>
  <c r="C464" i="31" s="1"/>
  <c r="C465" i="31" s="1"/>
  <c r="C466" i="31" s="1"/>
  <c r="C467" i="31" s="1"/>
  <c r="C468" i="31" s="1"/>
  <c r="C469" i="31" s="1"/>
  <c r="C470" i="31" s="1"/>
  <c r="C471" i="31" s="1"/>
  <c r="C472" i="31" s="1"/>
  <c r="C473" i="31" s="1"/>
  <c r="C474" i="31" s="1"/>
  <c r="C475" i="31" s="1"/>
  <c r="C476" i="31" s="1"/>
  <c r="C477" i="31" s="1"/>
  <c r="C478" i="31" s="1"/>
  <c r="C479" i="31" s="1"/>
  <c r="C480" i="31" s="1"/>
  <c r="C481" i="31" s="1"/>
  <c r="C482" i="31" s="1"/>
  <c r="C483" i="31" s="1"/>
  <c r="C484" i="31" s="1"/>
  <c r="C485" i="31" s="1"/>
  <c r="C486" i="31" s="1"/>
  <c r="C487" i="31" s="1"/>
  <c r="C488" i="31" s="1"/>
  <c r="C489" i="31" s="1"/>
  <c r="C490" i="31" s="1"/>
  <c r="C491" i="31" s="1"/>
  <c r="C492" i="31" s="1"/>
  <c r="C493" i="31" s="1"/>
  <c r="C494" i="31" s="1"/>
  <c r="C495" i="31" s="1"/>
  <c r="C496" i="31" s="1"/>
  <c r="C497" i="31" s="1"/>
  <c r="C498" i="31" s="1"/>
  <c r="C499" i="31" s="1"/>
  <c r="C500" i="31" s="1"/>
  <c r="C501" i="31" s="1"/>
  <c r="C502" i="31" s="1"/>
  <c r="C503" i="31" s="1"/>
  <c r="C504" i="31" s="1"/>
  <c r="C505" i="31" s="1"/>
  <c r="C506" i="31" s="1"/>
  <c r="C507" i="31" s="1"/>
  <c r="C508" i="31" s="1"/>
  <c r="C509" i="31" s="1"/>
  <c r="C510" i="31" s="1"/>
  <c r="C511" i="31" s="1"/>
  <c r="C512" i="31" s="1"/>
  <c r="C513" i="31" s="1"/>
  <c r="C514" i="31" s="1"/>
  <c r="C515" i="31" s="1"/>
  <c r="M6" i="8"/>
  <c r="D7" i="8"/>
  <c r="C130" i="29"/>
  <c r="C129" i="29"/>
  <c r="E127" i="29"/>
  <c r="C131" i="29" s="1"/>
  <c r="C117" i="29"/>
  <c r="D117" i="29" s="1"/>
  <c r="C116" i="29"/>
  <c r="D116" i="29" s="1"/>
  <c r="C115" i="29"/>
  <c r="D115" i="29" s="1"/>
  <c r="C114" i="29"/>
  <c r="D114" i="29" s="1"/>
  <c r="C113" i="29"/>
  <c r="D113" i="29" s="1"/>
  <c r="C112" i="29"/>
  <c r="D112" i="29" s="1"/>
  <c r="C111" i="29"/>
  <c r="D111" i="29" s="1"/>
  <c r="C110" i="29"/>
  <c r="D110" i="29" s="1"/>
  <c r="C109" i="29"/>
  <c r="D109" i="29" s="1"/>
  <c r="C108" i="29"/>
  <c r="D108" i="29" s="1"/>
  <c r="C107" i="29"/>
  <c r="D107" i="29" s="1"/>
  <c r="C106" i="29"/>
  <c r="D106" i="29" s="1"/>
  <c r="C105" i="29"/>
  <c r="D105" i="29" s="1"/>
  <c r="C104" i="29"/>
  <c r="D104" i="29" s="1"/>
  <c r="C103" i="29"/>
  <c r="D103" i="29" s="1"/>
  <c r="C102" i="29"/>
  <c r="D102" i="29" s="1"/>
  <c r="C101" i="29"/>
  <c r="D101" i="29" s="1"/>
  <c r="C100" i="29"/>
  <c r="D100" i="29" s="1"/>
  <c r="C99" i="29"/>
  <c r="D99" i="29" s="1"/>
  <c r="C98" i="29"/>
  <c r="D98" i="29" s="1"/>
  <c r="C97" i="29"/>
  <c r="D97" i="29" s="1"/>
  <c r="C96" i="29"/>
  <c r="D96" i="29" s="1"/>
  <c r="C95" i="29"/>
  <c r="D95" i="29" s="1"/>
  <c r="C94" i="29"/>
  <c r="D94" i="29" s="1"/>
  <c r="C93" i="29"/>
  <c r="D93" i="29" s="1"/>
  <c r="C92" i="29"/>
  <c r="D92" i="29" s="1"/>
  <c r="C91" i="29"/>
  <c r="D91" i="29" s="1"/>
  <c r="C90" i="29"/>
  <c r="D90" i="29" s="1"/>
  <c r="C89" i="29"/>
  <c r="D89" i="29" s="1"/>
  <c r="C88" i="29"/>
  <c r="D88" i="29" s="1"/>
  <c r="C87" i="29"/>
  <c r="D87" i="29" s="1"/>
  <c r="C86" i="29"/>
  <c r="D86" i="29" s="1"/>
  <c r="C85" i="29"/>
  <c r="D85" i="29" s="1"/>
  <c r="C84" i="29"/>
  <c r="D84" i="29" s="1"/>
  <c r="C83" i="29"/>
  <c r="D83" i="29" s="1"/>
  <c r="C82" i="29"/>
  <c r="D82" i="29" s="1"/>
  <c r="C81" i="29"/>
  <c r="D81" i="29" s="1"/>
  <c r="C80" i="29"/>
  <c r="D80" i="29" s="1"/>
  <c r="C79" i="29"/>
  <c r="D79" i="29" s="1"/>
  <c r="C78" i="29"/>
  <c r="D78" i="29" s="1"/>
  <c r="C77" i="29"/>
  <c r="D77" i="29" s="1"/>
  <c r="C76" i="29"/>
  <c r="D76" i="29" s="1"/>
  <c r="C75" i="29"/>
  <c r="D75" i="29" s="1"/>
  <c r="C74" i="29"/>
  <c r="D74" i="29" s="1"/>
  <c r="C73" i="29"/>
  <c r="D73" i="29" s="1"/>
  <c r="C72" i="29"/>
  <c r="D72" i="29" s="1"/>
  <c r="C71" i="29"/>
  <c r="D71" i="29" s="1"/>
  <c r="C70" i="29"/>
  <c r="D70" i="29" s="1"/>
  <c r="C69" i="29"/>
  <c r="D69" i="29" s="1"/>
  <c r="C68" i="29"/>
  <c r="D68" i="29" s="1"/>
  <c r="C67" i="29"/>
  <c r="D67" i="29" s="1"/>
  <c r="C66" i="29"/>
  <c r="D66" i="29" s="1"/>
  <c r="C65" i="29"/>
  <c r="D65" i="29" s="1"/>
  <c r="C64" i="29"/>
  <c r="D64" i="29" s="1"/>
  <c r="C63" i="29"/>
  <c r="D63" i="29" s="1"/>
  <c r="C62" i="29"/>
  <c r="D62" i="29" s="1"/>
  <c r="C61" i="29"/>
  <c r="D61" i="29" s="1"/>
  <c r="C60" i="29"/>
  <c r="D60" i="29" s="1"/>
  <c r="C59" i="29"/>
  <c r="D59" i="29" s="1"/>
  <c r="C58" i="29"/>
  <c r="D58" i="29" s="1"/>
  <c r="C57" i="29"/>
  <c r="D57" i="29" s="1"/>
  <c r="C56" i="29"/>
  <c r="D56" i="29" s="1"/>
  <c r="C55" i="29"/>
  <c r="D55" i="29" s="1"/>
  <c r="C54" i="29"/>
  <c r="D54" i="29" s="1"/>
  <c r="C53" i="29"/>
  <c r="D53" i="29" s="1"/>
  <c r="C52" i="29"/>
  <c r="D52" i="29" s="1"/>
  <c r="C51" i="29"/>
  <c r="D51" i="29" s="1"/>
  <c r="C50" i="29"/>
  <c r="D50" i="29" s="1"/>
  <c r="C49" i="29"/>
  <c r="D49" i="29" s="1"/>
  <c r="C48" i="29"/>
  <c r="D48" i="29" s="1"/>
  <c r="C47" i="29"/>
  <c r="D47" i="29" s="1"/>
  <c r="C46" i="29"/>
  <c r="D46" i="29" s="1"/>
  <c r="C45" i="29"/>
  <c r="D45" i="29" s="1"/>
  <c r="C44" i="29"/>
  <c r="D44" i="29" s="1"/>
  <c r="C43" i="29"/>
  <c r="C42" i="29"/>
  <c r="D42" i="29" s="1"/>
  <c r="C41" i="29"/>
  <c r="D41" i="29" s="1"/>
  <c r="C40" i="29"/>
  <c r="D40" i="29" s="1"/>
  <c r="C39" i="29"/>
  <c r="D39" i="29" s="1"/>
  <c r="C38" i="29"/>
  <c r="D38" i="29" s="1"/>
  <c r="C37" i="29"/>
  <c r="D37" i="29" s="1"/>
  <c r="C36" i="29"/>
  <c r="D36" i="29" s="1"/>
  <c r="C35" i="29"/>
  <c r="D35" i="29" s="1"/>
  <c r="C34" i="29"/>
  <c r="D34" i="29" s="1"/>
  <c r="C33" i="29"/>
  <c r="D33" i="29" s="1"/>
  <c r="C32" i="29"/>
  <c r="D32" i="29" s="1"/>
  <c r="C31" i="29"/>
  <c r="D31" i="29" s="1"/>
  <c r="C30" i="29"/>
  <c r="D30" i="29" s="1"/>
  <c r="C29" i="29"/>
  <c r="D29" i="29" s="1"/>
  <c r="C28" i="29"/>
  <c r="D28" i="29" s="1"/>
  <c r="C27" i="29"/>
  <c r="D27" i="29" s="1"/>
  <c r="C26" i="29"/>
  <c r="D26" i="29" s="1"/>
  <c r="C25" i="29"/>
  <c r="D25" i="29" s="1"/>
  <c r="C24" i="29"/>
  <c r="D24" i="29" s="1"/>
  <c r="C23" i="29"/>
  <c r="D23" i="29" s="1"/>
  <c r="C22" i="29"/>
  <c r="D22" i="29" s="1"/>
  <c r="C21" i="29"/>
  <c r="D21" i="29" s="1"/>
  <c r="C20" i="29"/>
  <c r="D20" i="29" s="1"/>
  <c r="C19" i="29"/>
  <c r="D19" i="29" s="1"/>
  <c r="O18" i="29"/>
  <c r="C18" i="29"/>
  <c r="D18" i="29" s="1"/>
  <c r="O17" i="29"/>
  <c r="C17" i="29"/>
  <c r="D17" i="29" s="1"/>
  <c r="O16" i="29"/>
  <c r="C16" i="29"/>
  <c r="D16" i="29" s="1"/>
  <c r="O15" i="29"/>
  <c r="C15" i="29"/>
  <c r="D15" i="29" s="1"/>
  <c r="C14" i="29"/>
  <c r="D14" i="29" s="1"/>
  <c r="C13" i="29"/>
  <c r="D13" i="29" s="1"/>
  <c r="C12" i="29"/>
  <c r="D12" i="29" s="1"/>
  <c r="C11" i="29"/>
  <c r="D11" i="29" s="1"/>
  <c r="O10" i="29"/>
  <c r="C10" i="29"/>
  <c r="D10" i="29" s="1"/>
  <c r="C9" i="29"/>
  <c r="D9" i="29" s="1"/>
  <c r="C8" i="29"/>
  <c r="D8" i="29" s="1"/>
  <c r="C7" i="29"/>
  <c r="D7" i="29" s="1"/>
  <c r="C6" i="29"/>
  <c r="D6" i="29" s="1"/>
  <c r="C5" i="29"/>
  <c r="D5" i="29" s="1"/>
  <c r="C4" i="29"/>
  <c r="D4" i="29" s="1"/>
  <c r="C3" i="29"/>
  <c r="D3" i="29" s="1"/>
  <c r="C2" i="29"/>
  <c r="D2" i="29" s="1"/>
  <c r="F247" i="15" l="1"/>
  <c r="F296" i="15"/>
  <c r="F121" i="15"/>
  <c r="F921" i="15"/>
  <c r="F929" i="15"/>
  <c r="F922" i="15"/>
  <c r="F930" i="15"/>
  <c r="F970" i="15"/>
  <c r="F457" i="15"/>
  <c r="F477" i="15"/>
  <c r="F923" i="15"/>
  <c r="F969" i="15"/>
  <c r="F924" i="15"/>
  <c r="F971" i="15"/>
  <c r="F925" i="15"/>
  <c r="F972" i="15"/>
  <c r="F926" i="15"/>
  <c r="F973" i="15"/>
  <c r="F509" i="15"/>
  <c r="F927" i="15"/>
  <c r="F928" i="15"/>
  <c r="F920" i="15"/>
  <c r="F932" i="15"/>
  <c r="F968" i="15"/>
  <c r="F1409" i="15"/>
  <c r="F931" i="15"/>
  <c r="F967" i="15"/>
  <c r="D838" i="15"/>
  <c r="D846" i="15"/>
  <c r="D854" i="15"/>
  <c r="D862" i="15"/>
  <c r="D839" i="15"/>
  <c r="D847" i="15"/>
  <c r="D855" i="15"/>
  <c r="D845" i="15"/>
  <c r="D836" i="15"/>
  <c r="D848" i="15"/>
  <c r="D858" i="15"/>
  <c r="D840" i="15"/>
  <c r="D852" i="15"/>
  <c r="D841" i="15"/>
  <c r="D853" i="15"/>
  <c r="D842" i="15"/>
  <c r="D856" i="15"/>
  <c r="D843" i="15"/>
  <c r="D857" i="15"/>
  <c r="D844" i="15"/>
  <c r="D859" i="15"/>
  <c r="D849" i="15"/>
  <c r="D860" i="15"/>
  <c r="D837" i="15"/>
  <c r="D851" i="15"/>
  <c r="D850" i="15"/>
  <c r="D861" i="15"/>
  <c r="A7" i="8"/>
  <c r="D8" i="8"/>
  <c r="M7" i="8"/>
  <c r="O19" i="29"/>
  <c r="F2" i="29"/>
  <c r="F3" i="29"/>
  <c r="F255" i="15" l="1"/>
  <c r="F248" i="15"/>
  <c r="F256" i="15"/>
  <c r="F252" i="15"/>
  <c r="F1111" i="15"/>
  <c r="D835" i="15"/>
  <c r="D833" i="15"/>
  <c r="D834" i="15"/>
  <c r="A8" i="8"/>
  <c r="D9" i="8"/>
  <c r="A9" i="8" s="1"/>
  <c r="M8" i="8"/>
  <c r="F4" i="29"/>
  <c r="O9" i="29"/>
  <c r="C46" i="27"/>
  <c r="D46" i="27" s="1"/>
  <c r="C24" i="27"/>
  <c r="D24" i="27" s="1"/>
  <c r="C3" i="27"/>
  <c r="D3" i="27" s="1"/>
  <c r="C4" i="27"/>
  <c r="D4" i="27" s="1"/>
  <c r="C5" i="27"/>
  <c r="D5" i="27" s="1"/>
  <c r="C6" i="27"/>
  <c r="D6" i="27" s="1"/>
  <c r="C7" i="27"/>
  <c r="D7" i="27" s="1"/>
  <c r="C8" i="27"/>
  <c r="D8" i="27" s="1"/>
  <c r="C9" i="27"/>
  <c r="D9" i="27" s="1"/>
  <c r="C10" i="27"/>
  <c r="D10" i="27" s="1"/>
  <c r="C11" i="27"/>
  <c r="D11" i="27" s="1"/>
  <c r="C12" i="27"/>
  <c r="D12" i="27" s="1"/>
  <c r="C13" i="27"/>
  <c r="D13" i="27" s="1"/>
  <c r="C14" i="27"/>
  <c r="D14" i="27" s="1"/>
  <c r="C15" i="27"/>
  <c r="D15" i="27" s="1"/>
  <c r="C16" i="27"/>
  <c r="D16" i="27" s="1"/>
  <c r="C17" i="27"/>
  <c r="D17" i="27" s="1"/>
  <c r="C18" i="27"/>
  <c r="D18" i="27" s="1"/>
  <c r="C19" i="27"/>
  <c r="D19" i="27" s="1"/>
  <c r="C20" i="27"/>
  <c r="D20" i="27" s="1"/>
  <c r="C21" i="27"/>
  <c r="D21" i="27" s="1"/>
  <c r="C22" i="27"/>
  <c r="D22" i="27" s="1"/>
  <c r="C23" i="27"/>
  <c r="D23" i="27" s="1"/>
  <c r="C25" i="27"/>
  <c r="D25" i="27" s="1"/>
  <c r="C26" i="27"/>
  <c r="D26" i="27" s="1"/>
  <c r="C27" i="27"/>
  <c r="D27" i="27" s="1"/>
  <c r="C28" i="27"/>
  <c r="D28" i="27" s="1"/>
  <c r="C29" i="27"/>
  <c r="D29" i="27" s="1"/>
  <c r="C30" i="27"/>
  <c r="D30" i="27" s="1"/>
  <c r="C31" i="27"/>
  <c r="D31" i="27" s="1"/>
  <c r="C32" i="27"/>
  <c r="D32" i="27" s="1"/>
  <c r="C33" i="27"/>
  <c r="D33" i="27" s="1"/>
  <c r="C34" i="27"/>
  <c r="D34" i="27" s="1"/>
  <c r="C35" i="27"/>
  <c r="D35" i="27" s="1"/>
  <c r="C36" i="27"/>
  <c r="D36" i="27" s="1"/>
  <c r="C37" i="27"/>
  <c r="D37" i="27" s="1"/>
  <c r="C38" i="27"/>
  <c r="D38" i="27" s="1"/>
  <c r="C39" i="27"/>
  <c r="D39" i="27" s="1"/>
  <c r="C40" i="27"/>
  <c r="D40" i="27" s="1"/>
  <c r="C41" i="27"/>
  <c r="D41" i="27" s="1"/>
  <c r="C42" i="27"/>
  <c r="D42" i="27" s="1"/>
  <c r="C43" i="27"/>
  <c r="C44" i="27"/>
  <c r="D44" i="27" s="1"/>
  <c r="C45" i="27"/>
  <c r="D45" i="27" s="1"/>
  <c r="C47" i="27"/>
  <c r="D47" i="27" s="1"/>
  <c r="C48" i="27"/>
  <c r="D48" i="27" s="1"/>
  <c r="C49" i="27"/>
  <c r="D49" i="27" s="1"/>
  <c r="C50" i="27"/>
  <c r="D50" i="27" s="1"/>
  <c r="C51" i="27"/>
  <c r="D51" i="27" s="1"/>
  <c r="C52" i="27"/>
  <c r="D52" i="27" s="1"/>
  <c r="C53" i="27"/>
  <c r="D53" i="27" s="1"/>
  <c r="C54" i="27"/>
  <c r="D54" i="27" s="1"/>
  <c r="C55" i="27"/>
  <c r="D55" i="27" s="1"/>
  <c r="C56" i="27"/>
  <c r="D56" i="27" s="1"/>
  <c r="C57" i="27"/>
  <c r="D57" i="27" s="1"/>
  <c r="C58" i="27"/>
  <c r="D58" i="27" s="1"/>
  <c r="C59" i="27"/>
  <c r="D59" i="27" s="1"/>
  <c r="C60" i="27"/>
  <c r="D60" i="27" s="1"/>
  <c r="C61" i="27"/>
  <c r="D61" i="27" s="1"/>
  <c r="C62" i="27"/>
  <c r="D62" i="27" s="1"/>
  <c r="C63" i="27"/>
  <c r="D63" i="27" s="1"/>
  <c r="C64" i="27"/>
  <c r="D64" i="27" s="1"/>
  <c r="C65" i="27"/>
  <c r="D65" i="27" s="1"/>
  <c r="C66" i="27"/>
  <c r="D66" i="27" s="1"/>
  <c r="C67" i="27"/>
  <c r="D67" i="27" s="1"/>
  <c r="C68" i="27"/>
  <c r="D68" i="27" s="1"/>
  <c r="C69" i="27"/>
  <c r="D69" i="27" s="1"/>
  <c r="C70" i="27"/>
  <c r="D70" i="27" s="1"/>
  <c r="C71" i="27"/>
  <c r="D71" i="27" s="1"/>
  <c r="C72" i="27"/>
  <c r="D72" i="27" s="1"/>
  <c r="C73" i="27"/>
  <c r="D73" i="27" s="1"/>
  <c r="C74" i="27"/>
  <c r="D74" i="27" s="1"/>
  <c r="C75" i="27"/>
  <c r="D75" i="27" s="1"/>
  <c r="C76" i="27"/>
  <c r="D76" i="27" s="1"/>
  <c r="C77" i="27"/>
  <c r="D77" i="27" s="1"/>
  <c r="C78" i="27"/>
  <c r="D78" i="27" s="1"/>
  <c r="C79" i="27"/>
  <c r="D79" i="27" s="1"/>
  <c r="C80" i="27"/>
  <c r="D80" i="27" s="1"/>
  <c r="C81" i="27"/>
  <c r="D81" i="27" s="1"/>
  <c r="C82" i="27"/>
  <c r="D82" i="27" s="1"/>
  <c r="C83" i="27"/>
  <c r="D83" i="27" s="1"/>
  <c r="C84" i="27"/>
  <c r="D84" i="27" s="1"/>
  <c r="C85" i="27"/>
  <c r="D85" i="27" s="1"/>
  <c r="C86" i="27"/>
  <c r="D86" i="27" s="1"/>
  <c r="C87" i="27"/>
  <c r="D87" i="27" s="1"/>
  <c r="C88" i="27"/>
  <c r="D88" i="27" s="1"/>
  <c r="C89" i="27"/>
  <c r="D89" i="27" s="1"/>
  <c r="C90" i="27"/>
  <c r="D90" i="27" s="1"/>
  <c r="C91" i="27"/>
  <c r="D91" i="27" s="1"/>
  <c r="C92" i="27"/>
  <c r="D92" i="27" s="1"/>
  <c r="C93" i="27"/>
  <c r="D93" i="27" s="1"/>
  <c r="C94" i="27"/>
  <c r="D94" i="27" s="1"/>
  <c r="C95" i="27"/>
  <c r="D95" i="27" s="1"/>
  <c r="C96" i="27"/>
  <c r="D96" i="27" s="1"/>
  <c r="C97" i="27"/>
  <c r="D97" i="27" s="1"/>
  <c r="C98" i="27"/>
  <c r="D98" i="27" s="1"/>
  <c r="C99" i="27"/>
  <c r="D99" i="27" s="1"/>
  <c r="C100" i="27"/>
  <c r="D100" i="27" s="1"/>
  <c r="C101" i="27"/>
  <c r="D101" i="27" s="1"/>
  <c r="C102" i="27"/>
  <c r="D102" i="27" s="1"/>
  <c r="C103" i="27"/>
  <c r="D103" i="27" s="1"/>
  <c r="C104" i="27"/>
  <c r="D104" i="27" s="1"/>
  <c r="C105" i="27"/>
  <c r="D105" i="27" s="1"/>
  <c r="C106" i="27"/>
  <c r="D106" i="27" s="1"/>
  <c r="C107" i="27"/>
  <c r="D107" i="27" s="1"/>
  <c r="C108" i="27"/>
  <c r="D108" i="27" s="1"/>
  <c r="C109" i="27"/>
  <c r="D109" i="27" s="1"/>
  <c r="C110" i="27"/>
  <c r="D110" i="27" s="1"/>
  <c r="C111" i="27"/>
  <c r="D111" i="27" s="1"/>
  <c r="C112" i="27"/>
  <c r="D112" i="27" s="1"/>
  <c r="C113" i="27"/>
  <c r="D113" i="27" s="1"/>
  <c r="C114" i="27"/>
  <c r="D114" i="27" s="1"/>
  <c r="C115" i="27"/>
  <c r="D115" i="27" s="1"/>
  <c r="C116" i="27"/>
  <c r="D116" i="27" s="1"/>
  <c r="C117" i="27"/>
  <c r="D117" i="27" s="1"/>
  <c r="C130" i="27"/>
  <c r="C129" i="27"/>
  <c r="E127" i="27"/>
  <c r="C131" i="27" s="1"/>
  <c r="O18" i="27"/>
  <c r="O17" i="27"/>
  <c r="O16" i="27"/>
  <c r="O15" i="27"/>
  <c r="O10" i="27"/>
  <c r="C2" i="27"/>
  <c r="D2" i="27" s="1"/>
  <c r="E490" i="8"/>
  <c r="E489" i="8"/>
  <c r="E488" i="8"/>
  <c r="H489" i="11" s="1"/>
  <c r="E486" i="8"/>
  <c r="H594" i="11" l="1"/>
  <c r="M9" i="8"/>
  <c r="O19" i="27"/>
  <c r="F2" i="27"/>
  <c r="F3" i="27"/>
  <c r="E8" i="23"/>
  <c r="E9" i="23" s="1"/>
  <c r="O9" i="27" l="1"/>
  <c r="F4" i="27"/>
  <c r="H5" i="23"/>
  <c r="J4" i="23"/>
  <c r="J3" i="23"/>
  <c r="I5" i="23"/>
  <c r="H10" i="23"/>
  <c r="N4" i="23" s="1"/>
  <c r="H9" i="23"/>
  <c r="H8" i="23"/>
  <c r="C130" i="22"/>
  <c r="C129" i="22"/>
  <c r="C131" i="22"/>
  <c r="C117" i="22"/>
  <c r="D117" i="22" s="1"/>
  <c r="C116" i="22"/>
  <c r="D116" i="22" s="1"/>
  <c r="C115" i="22"/>
  <c r="D115" i="22" s="1"/>
  <c r="C114" i="22"/>
  <c r="D114" i="22" s="1"/>
  <c r="C113" i="22"/>
  <c r="D113" i="22" s="1"/>
  <c r="C112" i="22"/>
  <c r="D112" i="22" s="1"/>
  <c r="C111" i="22"/>
  <c r="D111" i="22" s="1"/>
  <c r="C110" i="22"/>
  <c r="D110" i="22" s="1"/>
  <c r="C109" i="22"/>
  <c r="D109" i="22" s="1"/>
  <c r="C108" i="22"/>
  <c r="D108" i="22" s="1"/>
  <c r="C107" i="22"/>
  <c r="D107" i="22" s="1"/>
  <c r="C106" i="22"/>
  <c r="D106" i="22" s="1"/>
  <c r="C105" i="22"/>
  <c r="D105" i="22" s="1"/>
  <c r="C104" i="22"/>
  <c r="D104" i="22" s="1"/>
  <c r="C103" i="22"/>
  <c r="D103" i="22" s="1"/>
  <c r="C102" i="22"/>
  <c r="D102" i="22" s="1"/>
  <c r="C101" i="22"/>
  <c r="D101" i="22" s="1"/>
  <c r="C100" i="22"/>
  <c r="D100" i="22" s="1"/>
  <c r="C99" i="22"/>
  <c r="D99" i="22" s="1"/>
  <c r="C98" i="22"/>
  <c r="D98" i="22" s="1"/>
  <c r="C97" i="22"/>
  <c r="D97" i="22" s="1"/>
  <c r="C96" i="22"/>
  <c r="D96" i="22" s="1"/>
  <c r="C95" i="22"/>
  <c r="D95" i="22" s="1"/>
  <c r="C94" i="22"/>
  <c r="D94" i="22" s="1"/>
  <c r="C93" i="22"/>
  <c r="D93" i="22" s="1"/>
  <c r="C92" i="22"/>
  <c r="D92" i="22" s="1"/>
  <c r="C91" i="22"/>
  <c r="D91" i="22" s="1"/>
  <c r="C90" i="22"/>
  <c r="D90" i="22" s="1"/>
  <c r="C89" i="22"/>
  <c r="D89" i="22" s="1"/>
  <c r="C88" i="22"/>
  <c r="D88" i="22" s="1"/>
  <c r="C87" i="22"/>
  <c r="D87" i="22" s="1"/>
  <c r="C86" i="22"/>
  <c r="D86" i="22" s="1"/>
  <c r="C85" i="22"/>
  <c r="D85" i="22" s="1"/>
  <c r="C84" i="22"/>
  <c r="D84" i="22" s="1"/>
  <c r="C83" i="22"/>
  <c r="D83" i="22" s="1"/>
  <c r="C82" i="22"/>
  <c r="D82" i="22" s="1"/>
  <c r="C81" i="22"/>
  <c r="D81" i="22" s="1"/>
  <c r="C80" i="22"/>
  <c r="D80" i="22" s="1"/>
  <c r="C79" i="22"/>
  <c r="D79" i="22" s="1"/>
  <c r="C78" i="22"/>
  <c r="D78" i="22" s="1"/>
  <c r="C77" i="22"/>
  <c r="D77" i="22" s="1"/>
  <c r="C76" i="22"/>
  <c r="D76" i="22" s="1"/>
  <c r="C75" i="22"/>
  <c r="D75" i="22" s="1"/>
  <c r="C74" i="22"/>
  <c r="D74" i="22" s="1"/>
  <c r="C73" i="22"/>
  <c r="D73" i="22" s="1"/>
  <c r="C72" i="22"/>
  <c r="D72" i="22" s="1"/>
  <c r="C71" i="22"/>
  <c r="D71" i="22" s="1"/>
  <c r="C70" i="22"/>
  <c r="D70" i="22" s="1"/>
  <c r="C69" i="22"/>
  <c r="D69" i="22" s="1"/>
  <c r="C68" i="22"/>
  <c r="D68" i="22" s="1"/>
  <c r="C67" i="22"/>
  <c r="D67" i="22" s="1"/>
  <c r="C66" i="22"/>
  <c r="D66" i="22" s="1"/>
  <c r="C65" i="22"/>
  <c r="D65" i="22" s="1"/>
  <c r="C64" i="22"/>
  <c r="D64" i="22" s="1"/>
  <c r="C63" i="22"/>
  <c r="D63" i="22" s="1"/>
  <c r="C62" i="22"/>
  <c r="D62" i="22" s="1"/>
  <c r="C61" i="22"/>
  <c r="D61" i="22" s="1"/>
  <c r="C60" i="22"/>
  <c r="D60" i="22" s="1"/>
  <c r="C59" i="22"/>
  <c r="D59" i="22" s="1"/>
  <c r="C58" i="22"/>
  <c r="D58" i="22" s="1"/>
  <c r="C57" i="22"/>
  <c r="D57" i="22" s="1"/>
  <c r="C56" i="22"/>
  <c r="D56" i="22" s="1"/>
  <c r="C55" i="22"/>
  <c r="D55" i="22" s="1"/>
  <c r="C54" i="22"/>
  <c r="D54" i="22" s="1"/>
  <c r="C53" i="22"/>
  <c r="D53" i="22" s="1"/>
  <c r="C52" i="22"/>
  <c r="D52" i="22" s="1"/>
  <c r="C51" i="22"/>
  <c r="D51" i="22" s="1"/>
  <c r="C50" i="22"/>
  <c r="D50" i="22" s="1"/>
  <c r="C49" i="22"/>
  <c r="D49" i="22" s="1"/>
  <c r="C48" i="22"/>
  <c r="D48" i="22" s="1"/>
  <c r="C47" i="22"/>
  <c r="D47" i="22" s="1"/>
  <c r="D46" i="22"/>
  <c r="C45" i="22"/>
  <c r="D45" i="22" s="1"/>
  <c r="C44" i="22"/>
  <c r="D44" i="22" s="1"/>
  <c r="C43" i="22"/>
  <c r="D43" i="22" s="1"/>
  <c r="C42" i="22"/>
  <c r="D42" i="22" s="1"/>
  <c r="C41" i="22"/>
  <c r="D41" i="22" s="1"/>
  <c r="C40" i="22"/>
  <c r="D40" i="22" s="1"/>
  <c r="C39" i="22"/>
  <c r="D39" i="22" s="1"/>
  <c r="C38" i="22"/>
  <c r="D38" i="22" s="1"/>
  <c r="C37" i="22"/>
  <c r="D37" i="22" s="1"/>
  <c r="C36" i="22"/>
  <c r="D36" i="22" s="1"/>
  <c r="C35" i="22"/>
  <c r="D35" i="22" s="1"/>
  <c r="C34" i="22"/>
  <c r="D34" i="22" s="1"/>
  <c r="C33" i="22"/>
  <c r="D33" i="22" s="1"/>
  <c r="C32" i="22"/>
  <c r="D32" i="22" s="1"/>
  <c r="C31" i="22"/>
  <c r="D31" i="22" s="1"/>
  <c r="C30" i="22"/>
  <c r="D30" i="22" s="1"/>
  <c r="C29" i="22"/>
  <c r="D29" i="22" s="1"/>
  <c r="C28" i="22"/>
  <c r="D28" i="22" s="1"/>
  <c r="C27" i="22"/>
  <c r="D27" i="22" s="1"/>
  <c r="C26" i="22"/>
  <c r="D26" i="22" s="1"/>
  <c r="C25" i="22"/>
  <c r="D25" i="22" s="1"/>
  <c r="D24" i="22"/>
  <c r="C23" i="22"/>
  <c r="D23" i="22" s="1"/>
  <c r="C22" i="22"/>
  <c r="D22" i="22" s="1"/>
  <c r="C21" i="22"/>
  <c r="D21" i="22" s="1"/>
  <c r="C20" i="22"/>
  <c r="D20" i="22" s="1"/>
  <c r="C19" i="22"/>
  <c r="D19" i="22" s="1"/>
  <c r="C18" i="22"/>
  <c r="D18" i="22" s="1"/>
  <c r="C17" i="22"/>
  <c r="D17" i="22" s="1"/>
  <c r="C16" i="22"/>
  <c r="D16" i="22" s="1"/>
  <c r="C15" i="22"/>
  <c r="D15" i="22" s="1"/>
  <c r="C14" i="22"/>
  <c r="D14" i="22" s="1"/>
  <c r="C13" i="22"/>
  <c r="D13" i="22" s="1"/>
  <c r="C12" i="22"/>
  <c r="D12" i="22" s="1"/>
  <c r="C11" i="22"/>
  <c r="D11" i="22" s="1"/>
  <c r="C10" i="22"/>
  <c r="D10" i="22" s="1"/>
  <c r="C9" i="22"/>
  <c r="D9" i="22" s="1"/>
  <c r="C8" i="22"/>
  <c r="D8" i="22" s="1"/>
  <c r="C7" i="22"/>
  <c r="D7" i="22" s="1"/>
  <c r="C6" i="22"/>
  <c r="D6" i="22" s="1"/>
  <c r="C5" i="22"/>
  <c r="D5" i="22" s="1"/>
  <c r="C4" i="22"/>
  <c r="D4" i="22" s="1"/>
  <c r="D3" i="22"/>
  <c r="C2" i="22"/>
  <c r="D2" i="22" s="1"/>
  <c r="M4" i="23" l="1"/>
  <c r="O4" i="23" s="1"/>
  <c r="J5" i="23"/>
  <c r="M3" i="23"/>
  <c r="H12" i="23"/>
  <c r="H11" i="23"/>
  <c r="C130" i="21"/>
  <c r="C129" i="21"/>
  <c r="E127" i="21"/>
  <c r="C131" i="21" s="1"/>
  <c r="O17" i="21"/>
  <c r="O16" i="21"/>
  <c r="O15" i="21"/>
  <c r="O18" i="21"/>
  <c r="O10" i="21"/>
  <c r="C105" i="21"/>
  <c r="D105" i="21" s="1"/>
  <c r="C104" i="21"/>
  <c r="D104" i="21" s="1"/>
  <c r="C15" i="21"/>
  <c r="D15" i="21" s="1"/>
  <c r="C16" i="21"/>
  <c r="D16" i="21" s="1"/>
  <c r="C17" i="21"/>
  <c r="D17" i="21" s="1"/>
  <c r="C18" i="21"/>
  <c r="D18" i="21" s="1"/>
  <c r="C19" i="21"/>
  <c r="D19" i="21" s="1"/>
  <c r="C20" i="21"/>
  <c r="D20" i="21" s="1"/>
  <c r="C21" i="21"/>
  <c r="D21" i="21" s="1"/>
  <c r="C22" i="21"/>
  <c r="D22" i="21" s="1"/>
  <c r="C23" i="21"/>
  <c r="D23" i="21" s="1"/>
  <c r="D24" i="21"/>
  <c r="C25" i="21"/>
  <c r="D25" i="21" s="1"/>
  <c r="C26" i="21"/>
  <c r="D26" i="21" s="1"/>
  <c r="C27" i="21"/>
  <c r="D27" i="21" s="1"/>
  <c r="C28" i="21"/>
  <c r="D28" i="21" s="1"/>
  <c r="C29" i="21"/>
  <c r="D29" i="21" s="1"/>
  <c r="C30" i="21"/>
  <c r="D30" i="21" s="1"/>
  <c r="C31" i="21"/>
  <c r="D31" i="21" s="1"/>
  <c r="C32" i="21"/>
  <c r="D32" i="21" s="1"/>
  <c r="C33" i="21"/>
  <c r="D33" i="21" s="1"/>
  <c r="C34" i="21"/>
  <c r="D34" i="21" s="1"/>
  <c r="C35" i="21"/>
  <c r="D35" i="21" s="1"/>
  <c r="C36" i="21"/>
  <c r="D36" i="21" s="1"/>
  <c r="C37" i="21"/>
  <c r="D37" i="21" s="1"/>
  <c r="C38" i="21"/>
  <c r="D38" i="21" s="1"/>
  <c r="C39" i="21"/>
  <c r="D39" i="21" s="1"/>
  <c r="C40" i="21"/>
  <c r="D40" i="21" s="1"/>
  <c r="C41" i="21"/>
  <c r="D41" i="21" s="1"/>
  <c r="C42" i="21"/>
  <c r="D42" i="21" s="1"/>
  <c r="C43" i="21"/>
  <c r="D43" i="21" s="1"/>
  <c r="C44" i="21"/>
  <c r="D44" i="21" s="1"/>
  <c r="C45" i="21"/>
  <c r="D45" i="21" s="1"/>
  <c r="D46" i="21"/>
  <c r="C47" i="21"/>
  <c r="D47" i="21" s="1"/>
  <c r="C48" i="21"/>
  <c r="D48" i="21" s="1"/>
  <c r="C49" i="21"/>
  <c r="D49" i="21" s="1"/>
  <c r="C50" i="21"/>
  <c r="D50" i="21" s="1"/>
  <c r="C51" i="21"/>
  <c r="D51" i="21" s="1"/>
  <c r="C52" i="21"/>
  <c r="D52" i="21" s="1"/>
  <c r="C53" i="21"/>
  <c r="D53" i="21" s="1"/>
  <c r="C54" i="21"/>
  <c r="D54" i="21" s="1"/>
  <c r="C55" i="21"/>
  <c r="D55" i="21" s="1"/>
  <c r="C56" i="21"/>
  <c r="D56" i="21" s="1"/>
  <c r="C57" i="21"/>
  <c r="D57" i="21" s="1"/>
  <c r="C58" i="21"/>
  <c r="D58" i="21" s="1"/>
  <c r="C59" i="21"/>
  <c r="D59" i="21" s="1"/>
  <c r="C60" i="21"/>
  <c r="D60" i="21" s="1"/>
  <c r="C61" i="21"/>
  <c r="D61" i="21" s="1"/>
  <c r="C62" i="21"/>
  <c r="D62" i="21" s="1"/>
  <c r="C63" i="21"/>
  <c r="D63" i="21" s="1"/>
  <c r="C64" i="21"/>
  <c r="D64" i="21" s="1"/>
  <c r="C65" i="21"/>
  <c r="D65" i="21" s="1"/>
  <c r="C66" i="21"/>
  <c r="D66" i="21" s="1"/>
  <c r="C67" i="21"/>
  <c r="D67" i="21" s="1"/>
  <c r="C68" i="21"/>
  <c r="D68" i="21" s="1"/>
  <c r="C69" i="21"/>
  <c r="D69" i="21" s="1"/>
  <c r="C70" i="21"/>
  <c r="D70" i="21" s="1"/>
  <c r="C71" i="21"/>
  <c r="D71" i="21" s="1"/>
  <c r="C72" i="21"/>
  <c r="D72" i="21" s="1"/>
  <c r="C73" i="21"/>
  <c r="D73" i="21" s="1"/>
  <c r="C74" i="21"/>
  <c r="D74" i="21" s="1"/>
  <c r="C75" i="21"/>
  <c r="D75" i="21" s="1"/>
  <c r="C76" i="21"/>
  <c r="D76" i="21" s="1"/>
  <c r="C77" i="21"/>
  <c r="D77" i="21" s="1"/>
  <c r="C78" i="21"/>
  <c r="D78" i="21" s="1"/>
  <c r="C79" i="21"/>
  <c r="D79" i="21" s="1"/>
  <c r="C80" i="21"/>
  <c r="D80" i="21" s="1"/>
  <c r="C81" i="21"/>
  <c r="D81" i="21" s="1"/>
  <c r="C82" i="21"/>
  <c r="D82" i="21" s="1"/>
  <c r="C83" i="21"/>
  <c r="D83" i="21" s="1"/>
  <c r="C84" i="21"/>
  <c r="D84" i="21" s="1"/>
  <c r="C85" i="21"/>
  <c r="D85" i="21" s="1"/>
  <c r="C86" i="21"/>
  <c r="D86" i="21" s="1"/>
  <c r="C87" i="21"/>
  <c r="D87" i="21" s="1"/>
  <c r="C88" i="21"/>
  <c r="D88" i="21" s="1"/>
  <c r="C89" i="21"/>
  <c r="D89" i="21" s="1"/>
  <c r="C90" i="21"/>
  <c r="D90" i="21" s="1"/>
  <c r="C91" i="21"/>
  <c r="D91" i="21" s="1"/>
  <c r="C92" i="21"/>
  <c r="D92" i="21" s="1"/>
  <c r="C93" i="21"/>
  <c r="D93" i="21" s="1"/>
  <c r="C94" i="21"/>
  <c r="D94" i="21" s="1"/>
  <c r="C95" i="21"/>
  <c r="D95" i="21" s="1"/>
  <c r="C96" i="21"/>
  <c r="D96" i="21" s="1"/>
  <c r="C97" i="21"/>
  <c r="D97" i="21" s="1"/>
  <c r="C98" i="21"/>
  <c r="D98" i="21" s="1"/>
  <c r="C99" i="21"/>
  <c r="D99" i="21" s="1"/>
  <c r="C100" i="21"/>
  <c r="D100" i="21" s="1"/>
  <c r="C101" i="21"/>
  <c r="D101" i="21" s="1"/>
  <c r="C102" i="21"/>
  <c r="D102" i="21" s="1"/>
  <c r="C103" i="21"/>
  <c r="D103" i="21" s="1"/>
  <c r="C106" i="21"/>
  <c r="D106" i="21" s="1"/>
  <c r="C107" i="21"/>
  <c r="D107" i="21" s="1"/>
  <c r="C108" i="21"/>
  <c r="D108" i="21" s="1"/>
  <c r="C109" i="21"/>
  <c r="D109" i="21" s="1"/>
  <c r="C110" i="21"/>
  <c r="D110" i="21" s="1"/>
  <c r="C111" i="21"/>
  <c r="D111" i="21" s="1"/>
  <c r="C112" i="21"/>
  <c r="D112" i="21" s="1"/>
  <c r="C113" i="21"/>
  <c r="D113" i="21" s="1"/>
  <c r="C114" i="21"/>
  <c r="D114" i="21" s="1"/>
  <c r="C115" i="21"/>
  <c r="D115" i="21" s="1"/>
  <c r="C116" i="21"/>
  <c r="D116" i="21" s="1"/>
  <c r="C117" i="21"/>
  <c r="D117" i="21" s="1"/>
  <c r="C14" i="21"/>
  <c r="D14" i="21" s="1"/>
  <c r="C13" i="21"/>
  <c r="D13" i="21" s="1"/>
  <c r="C12" i="21"/>
  <c r="D12" i="21" s="1"/>
  <c r="C7" i="21"/>
  <c r="D7" i="21" s="1"/>
  <c r="C8" i="21"/>
  <c r="D8" i="21" s="1"/>
  <c r="C9" i="21"/>
  <c r="D9" i="21" s="1"/>
  <c r="C10" i="21"/>
  <c r="D10" i="21" s="1"/>
  <c r="C11" i="21"/>
  <c r="D11" i="21" s="1"/>
  <c r="C6" i="21"/>
  <c r="D6" i="21" s="1"/>
  <c r="D3" i="21"/>
  <c r="C4" i="21"/>
  <c r="D4" i="21" s="1"/>
  <c r="C5" i="21"/>
  <c r="D5" i="21" s="1"/>
  <c r="C2" i="21"/>
  <c r="D2" i="21" s="1"/>
  <c r="J8" i="23" l="1"/>
  <c r="N3" i="23"/>
  <c r="N5" i="23" s="1"/>
  <c r="M5" i="23"/>
  <c r="F3" i="21"/>
  <c r="F2" i="21"/>
  <c r="O19" i="21"/>
  <c r="H4" i="15"/>
  <c r="J7" i="23" l="1"/>
  <c r="O3" i="23"/>
  <c r="O5" i="23" s="1"/>
  <c r="O9" i="21"/>
  <c r="F4" i="21"/>
  <c r="C117" i="19"/>
  <c r="D117" i="19" s="1"/>
  <c r="C116" i="19"/>
  <c r="D116" i="19" s="1"/>
  <c r="C115" i="19"/>
  <c r="D115" i="19" s="1"/>
  <c r="C114" i="19"/>
  <c r="D114" i="19" s="1"/>
  <c r="C113" i="19"/>
  <c r="D113" i="19" s="1"/>
  <c r="C112" i="19"/>
  <c r="D112" i="19" s="1"/>
  <c r="C111" i="19"/>
  <c r="D111" i="19" s="1"/>
  <c r="C110" i="19"/>
  <c r="D110" i="19" s="1"/>
  <c r="C109" i="19"/>
  <c r="D109" i="19" s="1"/>
  <c r="C108" i="19"/>
  <c r="D108" i="19" s="1"/>
  <c r="C107" i="19"/>
  <c r="D107" i="19" s="1"/>
  <c r="C106" i="19"/>
  <c r="D106" i="19" s="1"/>
  <c r="C105" i="19"/>
  <c r="D105" i="19" s="1"/>
  <c r="C104" i="19"/>
  <c r="D104" i="19" s="1"/>
  <c r="C103" i="19"/>
  <c r="D103" i="19" s="1"/>
  <c r="C102" i="19"/>
  <c r="D102" i="19" s="1"/>
  <c r="C101" i="19"/>
  <c r="D101" i="19" s="1"/>
  <c r="C100" i="19"/>
  <c r="D100" i="19" s="1"/>
  <c r="C99" i="19"/>
  <c r="D99" i="19" s="1"/>
  <c r="C98" i="19"/>
  <c r="D98" i="19" s="1"/>
  <c r="C97" i="19"/>
  <c r="D97" i="19" s="1"/>
  <c r="C96" i="19"/>
  <c r="D96" i="19" s="1"/>
  <c r="C95" i="19"/>
  <c r="D95" i="19" s="1"/>
  <c r="C94" i="19"/>
  <c r="D94" i="19" s="1"/>
  <c r="C93" i="19"/>
  <c r="D93" i="19" s="1"/>
  <c r="C92" i="19"/>
  <c r="D92" i="19" s="1"/>
  <c r="C91" i="19"/>
  <c r="D91" i="19" s="1"/>
  <c r="C90" i="19"/>
  <c r="D90" i="19" s="1"/>
  <c r="C89" i="19"/>
  <c r="D89" i="19" s="1"/>
  <c r="C88" i="19"/>
  <c r="D88" i="19" s="1"/>
  <c r="C87" i="19"/>
  <c r="D87" i="19" s="1"/>
  <c r="C86" i="19"/>
  <c r="D86" i="19" s="1"/>
  <c r="C85" i="19"/>
  <c r="D85" i="19" s="1"/>
  <c r="C84" i="19"/>
  <c r="D84" i="19" s="1"/>
  <c r="C83" i="19"/>
  <c r="D83" i="19" s="1"/>
  <c r="C82" i="19"/>
  <c r="D82" i="19" s="1"/>
  <c r="C81" i="19"/>
  <c r="D81" i="19" s="1"/>
  <c r="C80" i="19"/>
  <c r="D80" i="19" s="1"/>
  <c r="C79" i="19"/>
  <c r="D79" i="19" s="1"/>
  <c r="C78" i="19"/>
  <c r="D78" i="19" s="1"/>
  <c r="C77" i="19"/>
  <c r="D77" i="19" s="1"/>
  <c r="C76" i="19"/>
  <c r="D76" i="19" s="1"/>
  <c r="C75" i="19"/>
  <c r="D75" i="19" s="1"/>
  <c r="C74" i="19"/>
  <c r="D74" i="19" s="1"/>
  <c r="C73" i="19"/>
  <c r="D73" i="19" s="1"/>
  <c r="C72" i="19"/>
  <c r="D72" i="19" s="1"/>
  <c r="C71" i="19"/>
  <c r="D71" i="19" s="1"/>
  <c r="C70" i="19"/>
  <c r="D70" i="19" s="1"/>
  <c r="C69" i="19"/>
  <c r="D69" i="19" s="1"/>
  <c r="C68" i="19"/>
  <c r="D68" i="19" s="1"/>
  <c r="C67" i="19"/>
  <c r="D67" i="19" s="1"/>
  <c r="C66" i="19"/>
  <c r="D66" i="19" s="1"/>
  <c r="C65" i="19"/>
  <c r="D65" i="19" s="1"/>
  <c r="C64" i="19"/>
  <c r="D64" i="19" s="1"/>
  <c r="C63" i="19"/>
  <c r="D63" i="19" s="1"/>
  <c r="C62" i="19"/>
  <c r="D62" i="19" s="1"/>
  <c r="C61" i="19"/>
  <c r="D61" i="19" s="1"/>
  <c r="C60" i="19"/>
  <c r="D60" i="19" s="1"/>
  <c r="C59" i="19"/>
  <c r="D59" i="19" s="1"/>
  <c r="C58" i="19"/>
  <c r="D58" i="19" s="1"/>
  <c r="C57" i="19"/>
  <c r="D57" i="19" s="1"/>
  <c r="C55" i="19"/>
  <c r="D55" i="19" s="1"/>
  <c r="C54" i="19"/>
  <c r="D54" i="19" s="1"/>
  <c r="C53" i="19"/>
  <c r="D53" i="19" s="1"/>
  <c r="C52" i="19"/>
  <c r="D52" i="19" s="1"/>
  <c r="C51" i="19"/>
  <c r="D51" i="19" s="1"/>
  <c r="C50" i="19"/>
  <c r="D50" i="19" s="1"/>
  <c r="C49" i="19"/>
  <c r="D49" i="19" s="1"/>
  <c r="C48" i="19"/>
  <c r="D48" i="19" s="1"/>
  <c r="C47" i="19"/>
  <c r="D47" i="19" s="1"/>
  <c r="C46" i="19"/>
  <c r="D46" i="19" s="1"/>
  <c r="C45" i="19"/>
  <c r="D45" i="19" s="1"/>
  <c r="C44" i="19"/>
  <c r="D44" i="19" s="1"/>
  <c r="C43" i="19"/>
  <c r="D43" i="19" s="1"/>
  <c r="C42" i="19"/>
  <c r="D42" i="19" s="1"/>
  <c r="C41" i="19"/>
  <c r="D41" i="19" s="1"/>
  <c r="C40" i="19"/>
  <c r="D40" i="19" s="1"/>
  <c r="C39" i="19"/>
  <c r="D39" i="19" s="1"/>
  <c r="C38" i="19"/>
  <c r="D38" i="19" s="1"/>
  <c r="C37" i="19"/>
  <c r="D37" i="19" s="1"/>
  <c r="C36" i="19"/>
  <c r="D36" i="19" s="1"/>
  <c r="C35" i="19"/>
  <c r="D35" i="19" s="1"/>
  <c r="C34" i="19"/>
  <c r="D34" i="19" s="1"/>
  <c r="C33" i="19"/>
  <c r="D33" i="19" s="1"/>
  <c r="C32" i="19"/>
  <c r="D32" i="19" s="1"/>
  <c r="C31" i="19"/>
  <c r="D31" i="19" s="1"/>
  <c r="C30" i="19"/>
  <c r="D30" i="19" s="1"/>
  <c r="C29" i="19"/>
  <c r="D29" i="19" s="1"/>
  <c r="C28" i="19"/>
  <c r="D28" i="19" s="1"/>
  <c r="C27" i="19"/>
  <c r="D27" i="19" s="1"/>
  <c r="C26" i="19"/>
  <c r="D26" i="19" s="1"/>
  <c r="C25" i="19"/>
  <c r="D25" i="19" s="1"/>
  <c r="C24" i="19"/>
  <c r="D24" i="19" s="1"/>
  <c r="C23" i="19"/>
  <c r="D23" i="19" s="1"/>
  <c r="C22" i="19"/>
  <c r="D22" i="19" s="1"/>
  <c r="C21" i="19"/>
  <c r="D21" i="19" s="1"/>
  <c r="C20" i="19"/>
  <c r="D20" i="19" s="1"/>
  <c r="C19" i="19"/>
  <c r="D19" i="19" s="1"/>
  <c r="O18" i="19"/>
  <c r="C18" i="19"/>
  <c r="D18" i="19" s="1"/>
  <c r="O17" i="19"/>
  <c r="C17" i="19"/>
  <c r="D17" i="19" s="1"/>
  <c r="O16" i="19"/>
  <c r="C16" i="19"/>
  <c r="D16" i="19" s="1"/>
  <c r="O15" i="19"/>
  <c r="O19" i="19" s="1"/>
  <c r="C15" i="19"/>
  <c r="D15" i="19" s="1"/>
  <c r="D14" i="19"/>
  <c r="C13" i="19"/>
  <c r="D13" i="19" s="1"/>
  <c r="D12" i="19"/>
  <c r="C11" i="19"/>
  <c r="D11" i="19" s="1"/>
  <c r="O10" i="19"/>
  <c r="C10" i="19"/>
  <c r="D10" i="19" s="1"/>
  <c r="C9" i="19"/>
  <c r="D9" i="19" s="1"/>
  <c r="C8" i="19"/>
  <c r="D8" i="19" s="1"/>
  <c r="C7" i="19"/>
  <c r="D7" i="19" s="1"/>
  <c r="D6" i="19"/>
  <c r="C5" i="19"/>
  <c r="D5" i="19" s="1"/>
  <c r="C4" i="19"/>
  <c r="D4" i="19" s="1"/>
  <c r="C3" i="19"/>
  <c r="D3" i="19" s="1"/>
  <c r="C2" i="19"/>
  <c r="D2" i="19" s="1"/>
  <c r="F2" i="19" l="1"/>
  <c r="F3" i="19"/>
  <c r="F4" i="19" l="1"/>
  <c r="O9" i="19"/>
  <c r="C19" i="18" l="1"/>
  <c r="D19" i="18" s="1"/>
  <c r="C102" i="18"/>
  <c r="D102" i="18" s="1"/>
  <c r="C75" i="18"/>
  <c r="D75" i="18" s="1"/>
  <c r="C82" i="18"/>
  <c r="D82" i="18" s="1"/>
  <c r="D8" i="17"/>
  <c r="C64" i="18"/>
  <c r="D64" i="18" s="1"/>
  <c r="C61" i="18"/>
  <c r="D61" i="18" s="1"/>
  <c r="C60" i="18"/>
  <c r="D60" i="18" s="1"/>
  <c r="C59" i="18"/>
  <c r="D59" i="18" s="1"/>
  <c r="C58" i="18"/>
  <c r="D58" i="18" s="1"/>
  <c r="C42" i="18"/>
  <c r="D42" i="18" s="1"/>
  <c r="C39" i="18"/>
  <c r="D39" i="18" s="1"/>
  <c r="C38" i="18"/>
  <c r="D38" i="18" s="1"/>
  <c r="C2" i="18"/>
  <c r="D2" i="18" s="1"/>
  <c r="C3" i="18"/>
  <c r="D3" i="18" s="1"/>
  <c r="C4" i="18"/>
  <c r="D4" i="18" s="1"/>
  <c r="C5" i="18"/>
  <c r="D5" i="18" s="1"/>
  <c r="C7" i="18"/>
  <c r="D7" i="18" s="1"/>
  <c r="C8" i="18"/>
  <c r="D8" i="18" s="1"/>
  <c r="C9" i="18"/>
  <c r="D9" i="18" s="1"/>
  <c r="C10" i="18"/>
  <c r="D10" i="18" s="1"/>
  <c r="C11" i="18"/>
  <c r="D11" i="18" s="1"/>
  <c r="C12" i="18"/>
  <c r="D12" i="18" s="1"/>
  <c r="C13" i="18"/>
  <c r="D13" i="18" s="1"/>
  <c r="C14" i="18"/>
  <c r="D14" i="18" s="1"/>
  <c r="C15" i="18"/>
  <c r="D15" i="18" s="1"/>
  <c r="C16" i="18"/>
  <c r="D16" i="18" s="1"/>
  <c r="C17" i="18"/>
  <c r="D17" i="18" s="1"/>
  <c r="C18" i="18"/>
  <c r="D18" i="18" s="1"/>
  <c r="C20" i="18"/>
  <c r="D20" i="18" s="1"/>
  <c r="C21" i="18"/>
  <c r="D21" i="18" s="1"/>
  <c r="C22" i="18"/>
  <c r="D22" i="18" s="1"/>
  <c r="C23" i="18"/>
  <c r="D23" i="18" s="1"/>
  <c r="C24" i="18"/>
  <c r="D24" i="18" s="1"/>
  <c r="C25" i="18"/>
  <c r="D25" i="18" s="1"/>
  <c r="C26" i="18"/>
  <c r="D26" i="18" s="1"/>
  <c r="C27" i="18"/>
  <c r="D27" i="18" s="1"/>
  <c r="C28" i="18"/>
  <c r="D28" i="18" s="1"/>
  <c r="C29" i="18"/>
  <c r="D29" i="18" s="1"/>
  <c r="C30" i="18"/>
  <c r="D30" i="18" s="1"/>
  <c r="C31" i="18"/>
  <c r="D31" i="18" s="1"/>
  <c r="C32" i="18"/>
  <c r="D32" i="18" s="1"/>
  <c r="C33" i="18"/>
  <c r="D33" i="18" s="1"/>
  <c r="C34" i="18"/>
  <c r="D34" i="18" s="1"/>
  <c r="C35" i="18"/>
  <c r="D35" i="18" s="1"/>
  <c r="C36" i="18"/>
  <c r="D36" i="18" s="1"/>
  <c r="C37" i="18"/>
  <c r="D37" i="18" s="1"/>
  <c r="C40" i="18"/>
  <c r="D40" i="18" s="1"/>
  <c r="C41" i="18"/>
  <c r="D41" i="18" s="1"/>
  <c r="D43" i="18"/>
  <c r="C44" i="18"/>
  <c r="D44" i="18" s="1"/>
  <c r="C45" i="18"/>
  <c r="D45" i="18" s="1"/>
  <c r="C46" i="18"/>
  <c r="D46" i="18" s="1"/>
  <c r="C47" i="18"/>
  <c r="D47" i="18" s="1"/>
  <c r="C48" i="18"/>
  <c r="D48" i="18" s="1"/>
  <c r="C49" i="18"/>
  <c r="D49" i="18" s="1"/>
  <c r="C50" i="18"/>
  <c r="D50" i="18" s="1"/>
  <c r="C51" i="18"/>
  <c r="D51" i="18" s="1"/>
  <c r="C52" i="18"/>
  <c r="D52" i="18" s="1"/>
  <c r="C53" i="18"/>
  <c r="D53" i="18" s="1"/>
  <c r="C54" i="18"/>
  <c r="D54" i="18" s="1"/>
  <c r="C55" i="18"/>
  <c r="D55" i="18" s="1"/>
  <c r="C57" i="18"/>
  <c r="D57" i="18" s="1"/>
  <c r="C62" i="18"/>
  <c r="D62" i="18" s="1"/>
  <c r="C63" i="18"/>
  <c r="D63" i="18" s="1"/>
  <c r="C65" i="18"/>
  <c r="D65" i="18" s="1"/>
  <c r="C66" i="18"/>
  <c r="D66" i="18" s="1"/>
  <c r="C67" i="18"/>
  <c r="D67" i="18" s="1"/>
  <c r="C68" i="18"/>
  <c r="D68" i="18" s="1"/>
  <c r="C69" i="18"/>
  <c r="D69" i="18" s="1"/>
  <c r="C70" i="18"/>
  <c r="D70" i="18" s="1"/>
  <c r="C71" i="18"/>
  <c r="D71" i="18" s="1"/>
  <c r="C72" i="18"/>
  <c r="D72" i="18" s="1"/>
  <c r="C73" i="18"/>
  <c r="D73" i="18" s="1"/>
  <c r="C74" i="18"/>
  <c r="D74" i="18" s="1"/>
  <c r="C76" i="18"/>
  <c r="D76" i="18" s="1"/>
  <c r="C77" i="18"/>
  <c r="D77" i="18" s="1"/>
  <c r="C78" i="18"/>
  <c r="D78" i="18" s="1"/>
  <c r="C79" i="18"/>
  <c r="D79" i="18" s="1"/>
  <c r="C80" i="18"/>
  <c r="D80" i="18" s="1"/>
  <c r="C81" i="18"/>
  <c r="D81" i="18" s="1"/>
  <c r="C83" i="18"/>
  <c r="D83" i="18" s="1"/>
  <c r="C84" i="18"/>
  <c r="D84" i="18" s="1"/>
  <c r="C85" i="18"/>
  <c r="D85" i="18" s="1"/>
  <c r="C86" i="18"/>
  <c r="D86" i="18" s="1"/>
  <c r="C87" i="18"/>
  <c r="D87" i="18" s="1"/>
  <c r="C88" i="18"/>
  <c r="D88" i="18" s="1"/>
  <c r="C89" i="18"/>
  <c r="D89" i="18" s="1"/>
  <c r="C90" i="18"/>
  <c r="D90" i="18" s="1"/>
  <c r="C91" i="18"/>
  <c r="D91" i="18" s="1"/>
  <c r="C92" i="18"/>
  <c r="D92" i="18" s="1"/>
  <c r="C93" i="18"/>
  <c r="D93" i="18" s="1"/>
  <c r="C94" i="18"/>
  <c r="D94" i="18" s="1"/>
  <c r="C95" i="18"/>
  <c r="D95" i="18" s="1"/>
  <c r="C96" i="18"/>
  <c r="D96" i="18" s="1"/>
  <c r="C97" i="18"/>
  <c r="D97" i="18" s="1"/>
  <c r="C98" i="18"/>
  <c r="D98" i="18" s="1"/>
  <c r="C99" i="18"/>
  <c r="D99" i="18" s="1"/>
  <c r="C100" i="18"/>
  <c r="D100" i="18" s="1"/>
  <c r="C101" i="18"/>
  <c r="D101" i="18" s="1"/>
  <c r="F3" i="18" l="1"/>
  <c r="F2" i="18"/>
  <c r="J3" i="11"/>
  <c r="E5" i="18" l="1"/>
  <c r="E193" i="8"/>
  <c r="H605" i="11" l="1"/>
  <c r="E126" i="16"/>
  <c r="E176" i="16"/>
  <c r="E248" i="16"/>
  <c r="E448" i="16"/>
  <c r="E109" i="16"/>
  <c r="E57" i="16"/>
  <c r="E722" i="16"/>
  <c r="E867" i="16"/>
  <c r="E540" i="16"/>
  <c r="E675" i="16"/>
  <c r="E269" i="16"/>
  <c r="E794" i="16"/>
  <c r="E832" i="16"/>
  <c r="E1163" i="16"/>
  <c r="E1040" i="16"/>
  <c r="E919" i="16"/>
  <c r="E1599" i="16"/>
  <c r="E1022" i="16"/>
  <c r="E1257" i="16"/>
  <c r="E1353" i="16"/>
  <c r="E1465" i="16"/>
  <c r="E1174" i="16"/>
  <c r="E841" i="16"/>
  <c r="E1372" i="16"/>
  <c r="E1426" i="16"/>
  <c r="E1482" i="16"/>
  <c r="E1861" i="16"/>
  <c r="E1498" i="16"/>
  <c r="F800" i="9"/>
  <c r="F27" i="9"/>
  <c r="F28" i="9"/>
  <c r="F1401" i="9"/>
  <c r="F785" i="9"/>
  <c r="F1241" i="9"/>
  <c r="G5" i="17" l="1"/>
  <c r="G6" i="17"/>
  <c r="C55" i="17"/>
  <c r="D55" i="17" s="1"/>
  <c r="C24" i="17"/>
  <c r="C25" i="17"/>
  <c r="D25" i="17" s="1"/>
  <c r="C26" i="17"/>
  <c r="D26" i="17" s="1"/>
  <c r="C27" i="17"/>
  <c r="D27" i="17" s="1"/>
  <c r="C28" i="17"/>
  <c r="D28" i="17" s="1"/>
  <c r="C29" i="17"/>
  <c r="D29" i="17" s="1"/>
  <c r="C30" i="17"/>
  <c r="D30" i="17" s="1"/>
  <c r="C31" i="17"/>
  <c r="D31" i="17" s="1"/>
  <c r="C32" i="17"/>
  <c r="D32" i="17" s="1"/>
  <c r="C33" i="17"/>
  <c r="D33" i="17" s="1"/>
  <c r="C34" i="17"/>
  <c r="D34" i="17" s="1"/>
  <c r="C35" i="17"/>
  <c r="D35" i="17" s="1"/>
  <c r="C36" i="17"/>
  <c r="D36" i="17" s="1"/>
  <c r="C37" i="17"/>
  <c r="D37" i="17" s="1"/>
  <c r="C38" i="17"/>
  <c r="D38" i="17" s="1"/>
  <c r="C39" i="17"/>
  <c r="D39" i="17" s="1"/>
  <c r="C40" i="17"/>
  <c r="D40" i="17" s="1"/>
  <c r="C41" i="17"/>
  <c r="D41" i="17" s="1"/>
  <c r="D42" i="17"/>
  <c r="D43" i="17"/>
  <c r="C44" i="17"/>
  <c r="D44" i="17" s="1"/>
  <c r="C45" i="17"/>
  <c r="D45" i="17" s="1"/>
  <c r="D46" i="17"/>
  <c r="C47" i="17"/>
  <c r="D47" i="17" s="1"/>
  <c r="C48" i="17"/>
  <c r="D48" i="17" s="1"/>
  <c r="C49" i="17"/>
  <c r="D49" i="17" s="1"/>
  <c r="C50" i="17"/>
  <c r="D50" i="17" s="1"/>
  <c r="C51" i="17"/>
  <c r="D51" i="17" s="1"/>
  <c r="C52" i="17"/>
  <c r="D52" i="17" s="1"/>
  <c r="C53" i="17"/>
  <c r="D53" i="17" s="1"/>
  <c r="C54" i="17"/>
  <c r="D54" i="17" s="1"/>
  <c r="C56" i="17"/>
  <c r="D56" i="17" s="1"/>
  <c r="C57" i="17"/>
  <c r="D57" i="17" s="1"/>
  <c r="C58" i="17"/>
  <c r="D58" i="17" s="1"/>
  <c r="C59" i="17"/>
  <c r="D59" i="17" s="1"/>
  <c r="C60" i="17"/>
  <c r="D60" i="17" s="1"/>
  <c r="C61" i="17"/>
  <c r="D61" i="17" s="1"/>
  <c r="D62" i="17"/>
  <c r="D63" i="17"/>
  <c r="D64" i="17"/>
  <c r="D65" i="17"/>
  <c r="C66" i="17"/>
  <c r="D66" i="17" s="1"/>
  <c r="C67" i="17"/>
  <c r="D67" i="17" s="1"/>
  <c r="D68" i="17"/>
  <c r="C69" i="17"/>
  <c r="D69" i="17" s="1"/>
  <c r="C70" i="17"/>
  <c r="D70" i="17" s="1"/>
  <c r="C71" i="17"/>
  <c r="D71" i="17" s="1"/>
  <c r="C72" i="17"/>
  <c r="D72" i="17" s="1"/>
  <c r="C73" i="17"/>
  <c r="D73" i="17" s="1"/>
  <c r="C74" i="17"/>
  <c r="D74" i="17" s="1"/>
  <c r="C75" i="17"/>
  <c r="D75" i="17" s="1"/>
  <c r="C76" i="17"/>
  <c r="D76" i="17" s="1"/>
  <c r="C77" i="17"/>
  <c r="D77" i="17" s="1"/>
  <c r="C78" i="17"/>
  <c r="D78" i="17" s="1"/>
  <c r="D79" i="17"/>
  <c r="C80" i="17"/>
  <c r="D80" i="17" s="1"/>
  <c r="C81" i="17"/>
  <c r="D81" i="17" s="1"/>
  <c r="C82" i="17"/>
  <c r="D82" i="17" s="1"/>
  <c r="C83" i="17"/>
  <c r="D83" i="17" s="1"/>
  <c r="C84" i="17"/>
  <c r="D84" i="17" s="1"/>
  <c r="C85" i="17"/>
  <c r="D85" i="17" s="1"/>
  <c r="D86" i="17"/>
  <c r="C87" i="17"/>
  <c r="D87" i="17" s="1"/>
  <c r="C88" i="17"/>
  <c r="D88" i="17" s="1"/>
  <c r="C89" i="17"/>
  <c r="D89" i="17" s="1"/>
  <c r="C90" i="17"/>
  <c r="D90" i="17" s="1"/>
  <c r="C91" i="17"/>
  <c r="D91" i="17" s="1"/>
  <c r="C92" i="17"/>
  <c r="D92" i="17" s="1"/>
  <c r="C93" i="17"/>
  <c r="D93" i="17" s="1"/>
  <c r="C94" i="17"/>
  <c r="D94" i="17" s="1"/>
  <c r="C95" i="17"/>
  <c r="D95" i="17" s="1"/>
  <c r="C96" i="17"/>
  <c r="D96" i="17" s="1"/>
  <c r="C97" i="17"/>
  <c r="D97" i="17" s="1"/>
  <c r="C98" i="17"/>
  <c r="D98" i="17" s="1"/>
  <c r="C109" i="17"/>
  <c r="D109" i="17" s="1"/>
  <c r="C110" i="17"/>
  <c r="D110" i="17" s="1"/>
  <c r="C112" i="17"/>
  <c r="C113" i="17"/>
  <c r="D113" i="17" s="1"/>
  <c r="C114" i="17"/>
  <c r="D114" i="17" s="1"/>
  <c r="C115" i="17"/>
  <c r="D115" i="17" s="1"/>
  <c r="C116" i="17"/>
  <c r="D116" i="17" s="1"/>
  <c r="C117" i="17"/>
  <c r="D117" i="17" s="1"/>
  <c r="D118" i="17"/>
  <c r="D23" i="17"/>
  <c r="D24" i="17"/>
  <c r="C17" i="17"/>
  <c r="C18" i="17"/>
  <c r="C19" i="17"/>
  <c r="C20" i="17"/>
  <c r="C21" i="17"/>
  <c r="C22" i="17"/>
  <c r="D22" i="17" s="1"/>
  <c r="B6" i="16" l="1"/>
  <c r="E438" i="8"/>
  <c r="D4" i="17"/>
  <c r="D5" i="17"/>
  <c r="D6" i="17"/>
  <c r="D7" i="17"/>
  <c r="D9" i="17"/>
  <c r="D10" i="17"/>
  <c r="D11" i="17"/>
  <c r="D12" i="17"/>
  <c r="D14" i="17"/>
  <c r="D15" i="17"/>
  <c r="D16" i="17"/>
  <c r="D17" i="17"/>
  <c r="D18" i="17"/>
  <c r="D19" i="17"/>
  <c r="D20" i="17"/>
  <c r="D21" i="17"/>
  <c r="E1672" i="16" l="1"/>
  <c r="E1906" i="16"/>
  <c r="E1699" i="16"/>
  <c r="E1723" i="16"/>
  <c r="E1836" i="16"/>
  <c r="E1652" i="16"/>
  <c r="E1852" i="16"/>
  <c r="G3" i="17"/>
  <c r="G2" i="17"/>
  <c r="E437" i="8" l="1"/>
  <c r="A123" i="3"/>
  <c r="B144" i="1"/>
  <c r="E1721" i="16" l="1"/>
  <c r="E433" i="8"/>
  <c r="E434" i="8"/>
  <c r="E435" i="8"/>
  <c r="E436" i="8"/>
  <c r="H639" i="11" l="1"/>
  <c r="E1083" i="16"/>
  <c r="E1590" i="16"/>
  <c r="E1816" i="16"/>
  <c r="E1824" i="16"/>
  <c r="E1705" i="16"/>
  <c r="E1713" i="16"/>
  <c r="E1899" i="16"/>
  <c r="E1108" i="16"/>
  <c r="E1172" i="16"/>
  <c r="E1405" i="16"/>
  <c r="E1069" i="16"/>
  <c r="E1270" i="16"/>
  <c r="E1350" i="16"/>
  <c r="E1366" i="16"/>
  <c r="E1422" i="16"/>
  <c r="E1478" i="16"/>
  <c r="E1142" i="16"/>
  <c r="E1231" i="16"/>
  <c r="E1255" i="16"/>
  <c r="E1303" i="16"/>
  <c r="E1200" i="16"/>
  <c r="E1329" i="16"/>
  <c r="E1211" i="16"/>
  <c r="E1435" i="16"/>
  <c r="E1459" i="16"/>
  <c r="E1284" i="16"/>
  <c r="E1316" i="16"/>
  <c r="E1160" i="16"/>
  <c r="E1087" i="16"/>
  <c r="E576" i="16"/>
  <c r="E600" i="16"/>
  <c r="E688" i="16"/>
  <c r="E567" i="16"/>
  <c r="E585" i="16"/>
  <c r="E667" i="16"/>
  <c r="E629" i="16"/>
  <c r="E1711" i="16"/>
  <c r="E432" i="8"/>
  <c r="H433" i="11" s="1"/>
  <c r="E431" i="8"/>
  <c r="H432" i="11" s="1"/>
  <c r="E379" i="16" l="1"/>
  <c r="E514" i="16"/>
  <c r="E790" i="16"/>
  <c r="E155" i="16"/>
  <c r="E245" i="16"/>
  <c r="E281" i="16"/>
  <c r="E462" i="16"/>
  <c r="E524" i="16"/>
  <c r="E166" i="16"/>
  <c r="E187" i="16"/>
  <c r="E339" i="16"/>
  <c r="E760" i="16"/>
  <c r="E928" i="16"/>
  <c r="E1024" i="16"/>
  <c r="E195" i="16"/>
  <c r="E898" i="16"/>
  <c r="E883" i="16"/>
  <c r="E915" i="16"/>
  <c r="E1059" i="16"/>
  <c r="E964" i="16"/>
  <c r="E1036" i="16"/>
  <c r="E982" i="16"/>
  <c r="E469" i="16"/>
  <c r="E1602" i="16"/>
  <c r="E754" i="16"/>
  <c r="E314" i="16"/>
  <c r="E774" i="16"/>
  <c r="E219" i="16"/>
  <c r="E334" i="16"/>
  <c r="E705" i="16"/>
  <c r="E403" i="16"/>
  <c r="E674" i="16"/>
  <c r="E301" i="16"/>
  <c r="E500" i="16"/>
  <c r="E948" i="16"/>
  <c r="E1037" i="16"/>
  <c r="F492" i="9"/>
  <c r="F1086" i="9"/>
  <c r="F493" i="9"/>
  <c r="F306" i="9"/>
  <c r="F286" i="9"/>
  <c r="F424" i="9"/>
  <c r="F425" i="9"/>
  <c r="F426" i="9"/>
  <c r="F812" i="9"/>
  <c r="F813" i="9"/>
  <c r="F815" i="9"/>
  <c r="F816" i="9"/>
  <c r="F456" i="9"/>
  <c r="F819" i="9"/>
  <c r="F457" i="9"/>
  <c r="F818" i="9"/>
  <c r="E322" i="8"/>
  <c r="E321" i="8"/>
  <c r="H322" i="11" s="1"/>
  <c r="E429" i="8"/>
  <c r="E430" i="8"/>
  <c r="F825" i="9"/>
  <c r="F826" i="9"/>
  <c r="F828" i="9"/>
  <c r="F829" i="9"/>
  <c r="F261" i="9"/>
  <c r="F262" i="9"/>
  <c r="F264" i="9"/>
  <c r="F265" i="9"/>
  <c r="F1426" i="9"/>
  <c r="F1427" i="9"/>
  <c r="F1429" i="9"/>
  <c r="F1430" i="9"/>
  <c r="F1349" i="9"/>
  <c r="F1350" i="9"/>
  <c r="F1352" i="9"/>
  <c r="F1353" i="9"/>
  <c r="F1143" i="9"/>
  <c r="F1144" i="9"/>
  <c r="F1145" i="9"/>
  <c r="F414" i="9"/>
  <c r="F415" i="9"/>
  <c r="F417" i="9"/>
  <c r="F418" i="9"/>
  <c r="F420" i="9"/>
  <c r="F421" i="9"/>
  <c r="F368" i="9"/>
  <c r="F369" i="9"/>
  <c r="F389" i="9"/>
  <c r="F390" i="9"/>
  <c r="F392" i="9"/>
  <c r="F393" i="9"/>
  <c r="F395" i="9"/>
  <c r="F396" i="9"/>
  <c r="F398" i="9"/>
  <c r="F399" i="9"/>
  <c r="F401" i="9"/>
  <c r="F402" i="9"/>
  <c r="F404" i="9"/>
  <c r="F405" i="9"/>
  <c r="F407" i="9"/>
  <c r="F408" i="9"/>
  <c r="F410" i="9"/>
  <c r="F411" i="9"/>
  <c r="F371" i="9"/>
  <c r="F372" i="9"/>
  <c r="F374" i="9"/>
  <c r="F375" i="9"/>
  <c r="F377" i="9"/>
  <c r="F378" i="9"/>
  <c r="F380" i="9"/>
  <c r="F381" i="9"/>
  <c r="F383" i="9"/>
  <c r="F384" i="9"/>
  <c r="F386" i="9"/>
  <c r="F387" i="9"/>
  <c r="F337" i="9"/>
  <c r="F349" i="9"/>
  <c r="F352" i="9"/>
  <c r="F1147" i="9"/>
  <c r="F1148" i="9"/>
  <c r="F1180" i="9"/>
  <c r="F1181" i="9"/>
  <c r="F1189" i="9"/>
  <c r="F1190" i="9"/>
  <c r="F1192" i="9"/>
  <c r="F1193" i="9"/>
  <c r="F1195" i="9"/>
  <c r="F1196" i="9"/>
  <c r="F1198" i="9"/>
  <c r="F1199" i="9"/>
  <c r="F1201" i="9"/>
  <c r="F1202" i="9"/>
  <c r="F1204" i="9"/>
  <c r="F1205" i="9"/>
  <c r="F1207" i="9"/>
  <c r="F1208" i="9"/>
  <c r="F1150" i="9"/>
  <c r="F1151" i="9"/>
  <c r="F1153" i="9"/>
  <c r="F1154" i="9"/>
  <c r="F1156" i="9"/>
  <c r="F1157" i="9"/>
  <c r="F1159" i="9"/>
  <c r="F1160" i="9"/>
  <c r="F1162" i="9"/>
  <c r="F1163" i="9"/>
  <c r="F1165" i="9"/>
  <c r="F1166" i="9"/>
  <c r="F1168" i="9"/>
  <c r="F1169" i="9"/>
  <c r="F1171" i="9"/>
  <c r="F1172" i="9"/>
  <c r="F1174" i="9"/>
  <c r="F1175" i="9"/>
  <c r="F1177" i="9"/>
  <c r="F1178" i="9"/>
  <c r="F1183" i="9"/>
  <c r="F1184" i="9"/>
  <c r="F1186" i="9"/>
  <c r="F1187" i="9"/>
  <c r="F1114" i="9"/>
  <c r="F1115" i="9"/>
  <c r="F1117" i="9"/>
  <c r="F1118" i="9"/>
  <c r="F1120" i="9"/>
  <c r="F1121" i="9"/>
  <c r="F1123" i="9"/>
  <c r="F1124" i="9"/>
  <c r="F1126" i="9"/>
  <c r="F1127" i="9"/>
  <c r="F1129" i="9"/>
  <c r="F1130" i="9"/>
  <c r="E59" i="8"/>
  <c r="H323" i="11" l="1"/>
  <c r="E1589" i="16"/>
  <c r="E415" i="16"/>
  <c r="E824" i="16"/>
  <c r="E1267" i="16"/>
  <c r="E1793" i="16"/>
  <c r="E90" i="16"/>
  <c r="E123" i="16"/>
  <c r="E23" i="16"/>
  <c r="E799" i="16"/>
  <c r="E687" i="16"/>
  <c r="E701" i="16"/>
  <c r="E350" i="16"/>
  <c r="E653" i="16"/>
  <c r="E613" i="16"/>
  <c r="E853" i="16"/>
  <c r="E892" i="16"/>
  <c r="E1533" i="16"/>
  <c r="E1597" i="16"/>
  <c r="E1582" i="16"/>
  <c r="E1383" i="16"/>
  <c r="E1511" i="16"/>
  <c r="E910" i="16"/>
  <c r="E958" i="16"/>
  <c r="E1061" i="16"/>
  <c r="E1193" i="16"/>
  <c r="E977" i="16"/>
  <c r="E997" i="16"/>
  <c r="E425" i="8"/>
  <c r="E426" i="8"/>
  <c r="E424" i="8"/>
  <c r="H425" i="11" s="1"/>
  <c r="E371" i="8"/>
  <c r="E372" i="8"/>
  <c r="E373" i="8"/>
  <c r="E374" i="8"/>
  <c r="F817" i="9"/>
  <c r="F814" i="9"/>
  <c r="F571" i="9"/>
  <c r="F650" i="9"/>
  <c r="F649" i="9"/>
  <c r="F653" i="9"/>
  <c r="F652" i="9"/>
  <c r="F654" i="9"/>
  <c r="F655" i="9"/>
  <c r="F656" i="9"/>
  <c r="F658" i="9"/>
  <c r="F659" i="9"/>
  <c r="F234" i="9"/>
  <c r="F235" i="9"/>
  <c r="F1240" i="9"/>
  <c r="F1422" i="9"/>
  <c r="F257" i="9"/>
  <c r="F1425" i="9"/>
  <c r="F1428" i="9"/>
  <c r="F316" i="9"/>
  <c r="F1423" i="9"/>
  <c r="F508" i="9"/>
  <c r="F1424" i="9"/>
  <c r="F260" i="9"/>
  <c r="F263" i="9"/>
  <c r="F258" i="9"/>
  <c r="F317" i="9"/>
  <c r="F259" i="9"/>
  <c r="F509" i="9"/>
  <c r="F963" i="9"/>
  <c r="F501" i="9"/>
  <c r="F1421" i="9"/>
  <c r="F752" i="9"/>
  <c r="F733" i="9"/>
  <c r="F734" i="9"/>
  <c r="F737" i="9"/>
  <c r="F740" i="9"/>
  <c r="F743" i="9"/>
  <c r="F692" i="9"/>
  <c r="F702" i="9"/>
  <c r="F824" i="9"/>
  <c r="F827" i="9"/>
  <c r="F315" i="9"/>
  <c r="F822" i="9"/>
  <c r="F506" i="9"/>
  <c r="F823" i="9"/>
  <c r="F1231" i="9"/>
  <c r="F1232" i="9"/>
  <c r="F370" i="9"/>
  <c r="F391" i="9"/>
  <c r="F394" i="9"/>
  <c r="F397" i="9"/>
  <c r="F400" i="9"/>
  <c r="F403" i="9"/>
  <c r="F406" i="9"/>
  <c r="F409" i="9"/>
  <c r="F412" i="9"/>
  <c r="F373" i="9"/>
  <c r="F376" i="9"/>
  <c r="F379" i="9"/>
  <c r="F382" i="9"/>
  <c r="F385" i="9"/>
  <c r="F388" i="9"/>
  <c r="F496" i="9"/>
  <c r="F102" i="9"/>
  <c r="F497" i="9"/>
  <c r="F627" i="9"/>
  <c r="F498" i="9"/>
  <c r="F268" i="9"/>
  <c r="F499" i="9"/>
  <c r="F801" i="9"/>
  <c r="F500" i="9"/>
  <c r="F617" i="9"/>
  <c r="F103" i="9"/>
  <c r="F628" i="9"/>
  <c r="F104" i="9"/>
  <c r="F269" i="9"/>
  <c r="F105" i="9"/>
  <c r="F802" i="9"/>
  <c r="F106" i="9"/>
  <c r="F618" i="9"/>
  <c r="F629" i="9"/>
  <c r="F270" i="9"/>
  <c r="F630" i="9"/>
  <c r="F803" i="9"/>
  <c r="F631" i="9"/>
  <c r="F619" i="9"/>
  <c r="F271" i="9"/>
  <c r="F804" i="9"/>
  <c r="F272" i="9"/>
  <c r="F620" i="9"/>
  <c r="F805" i="9"/>
  <c r="F621" i="9"/>
  <c r="F252" i="9"/>
  <c r="F1339" i="9"/>
  <c r="F121" i="9"/>
  <c r="F570" i="9"/>
  <c r="F1096" i="9"/>
  <c r="F889" i="9"/>
  <c r="F1348" i="9"/>
  <c r="F1351" i="9"/>
  <c r="F314" i="9"/>
  <c r="F1234" i="9"/>
  <c r="F505" i="9"/>
  <c r="F1233" i="9"/>
  <c r="F1344" i="9"/>
  <c r="F764" i="9"/>
  <c r="F775" i="9"/>
  <c r="F769" i="9"/>
  <c r="F774" i="9"/>
  <c r="F765" i="9"/>
  <c r="F776" i="9"/>
  <c r="F777" i="9"/>
  <c r="F430" i="9"/>
  <c r="F773" i="9"/>
  <c r="F1217" i="9"/>
  <c r="F428" i="9"/>
  <c r="F429" i="9"/>
  <c r="F427" i="9"/>
  <c r="F431" i="9"/>
  <c r="F423" i="9"/>
  <c r="F289" i="9"/>
  <c r="F10" i="9"/>
  <c r="F288" i="9"/>
  <c r="E6" i="8"/>
  <c r="H7" i="11" s="1"/>
  <c r="E7" i="8"/>
  <c r="H8" i="11" s="1"/>
  <c r="E8" i="8"/>
  <c r="H9" i="11" s="1"/>
  <c r="E9" i="8"/>
  <c r="H10" i="11" s="1"/>
  <c r="F1116" i="9"/>
  <c r="F1119" i="9"/>
  <c r="F1122" i="9"/>
  <c r="F1125" i="9"/>
  <c r="F1128" i="9"/>
  <c r="F1131" i="9"/>
  <c r="F114" i="9"/>
  <c r="F111" i="9"/>
  <c r="F115" i="9"/>
  <c r="F24" i="9"/>
  <c r="F116" i="9"/>
  <c r="F1140" i="9"/>
  <c r="F112" i="9"/>
  <c r="F25" i="9"/>
  <c r="F113" i="9"/>
  <c r="F1141" i="9"/>
  <c r="F26" i="9"/>
  <c r="F1142" i="9"/>
  <c r="F1149" i="9"/>
  <c r="F1182" i="9"/>
  <c r="F1191" i="9"/>
  <c r="F1194" i="9"/>
  <c r="F1197" i="9"/>
  <c r="F1200" i="9"/>
  <c r="F1203" i="9"/>
  <c r="F1206" i="9"/>
  <c r="F1209" i="9"/>
  <c r="F1152" i="9"/>
  <c r="F1155" i="9"/>
  <c r="F1158" i="9"/>
  <c r="F1161" i="9"/>
  <c r="F1164" i="9"/>
  <c r="F1167" i="9"/>
  <c r="F1170" i="9"/>
  <c r="F1173" i="9"/>
  <c r="F1176" i="9"/>
  <c r="F1179" i="9"/>
  <c r="F1185" i="9"/>
  <c r="F1188" i="9"/>
  <c r="F1370" i="9"/>
  <c r="F1382" i="9"/>
  <c r="F1371" i="9"/>
  <c r="F1376" i="9"/>
  <c r="F1372" i="9"/>
  <c r="F1388" i="9"/>
  <c r="F1373" i="9"/>
  <c r="F954" i="9"/>
  <c r="F1374" i="9"/>
  <c r="F948" i="9"/>
  <c r="F1375" i="9"/>
  <c r="F1132" i="9"/>
  <c r="F1383" i="9"/>
  <c r="F1377" i="9"/>
  <c r="F1384" i="9"/>
  <c r="F1389" i="9"/>
  <c r="F1385" i="9"/>
  <c r="F955" i="9"/>
  <c r="F1386" i="9"/>
  <c r="F949" i="9"/>
  <c r="F1387" i="9"/>
  <c r="F1135" i="9"/>
  <c r="F1378" i="9"/>
  <c r="F1390" i="9"/>
  <c r="F1379" i="9"/>
  <c r="F956" i="9"/>
  <c r="F1380" i="9"/>
  <c r="F950" i="9"/>
  <c r="F1381" i="9"/>
  <c r="F1136" i="9"/>
  <c r="F1391" i="9"/>
  <c r="F957" i="9"/>
  <c r="F1392" i="9"/>
  <c r="F951" i="9"/>
  <c r="F1393" i="9"/>
  <c r="F1137" i="9"/>
  <c r="F958" i="9"/>
  <c r="F952" i="9"/>
  <c r="F959" i="9"/>
  <c r="F1138" i="9"/>
  <c r="F953" i="9"/>
  <c r="F1139" i="9"/>
  <c r="F419" i="9"/>
  <c r="F422" i="9"/>
  <c r="F416" i="9"/>
  <c r="F1394" i="9"/>
  <c r="F1211" i="9"/>
  <c r="F794" i="9"/>
  <c r="F1212" i="9"/>
  <c r="F1395" i="9"/>
  <c r="F795" i="9"/>
  <c r="H614" i="11" l="1"/>
  <c r="H615" i="11"/>
  <c r="H375" i="11"/>
  <c r="H616" i="11"/>
  <c r="H374" i="11"/>
  <c r="H612" i="11"/>
  <c r="H427" i="11"/>
  <c r="H500" i="11"/>
  <c r="E1663" i="16"/>
  <c r="H426" i="11"/>
  <c r="E1664" i="16"/>
  <c r="E33" i="8"/>
  <c r="E34" i="8"/>
  <c r="E35" i="8"/>
  <c r="H36" i="11" s="1"/>
  <c r="E36" i="8"/>
  <c r="E37" i="8"/>
  <c r="H38" i="11" s="1"/>
  <c r="E38" i="8"/>
  <c r="H39" i="11" s="1"/>
  <c r="E39" i="8"/>
  <c r="E40" i="8"/>
  <c r="E41" i="8"/>
  <c r="E42" i="8"/>
  <c r="E43" i="8"/>
  <c r="E44" i="8"/>
  <c r="E45" i="8"/>
  <c r="E46" i="8"/>
  <c r="E47" i="8"/>
  <c r="E51" i="8"/>
  <c r="E52" i="8"/>
  <c r="E53" i="8"/>
  <c r="E54" i="8"/>
  <c r="E55" i="8"/>
  <c r="E56" i="8"/>
  <c r="H430" i="11" s="1"/>
  <c r="E57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H504" i="11" s="1"/>
  <c r="E73" i="8"/>
  <c r="E74" i="8"/>
  <c r="E75" i="8"/>
  <c r="E76" i="8"/>
  <c r="H77" i="11" s="1"/>
  <c r="E77" i="8"/>
  <c r="E78" i="8"/>
  <c r="E79" i="8"/>
  <c r="E80" i="8"/>
  <c r="E81" i="8"/>
  <c r="E82" i="8"/>
  <c r="E83" i="8"/>
  <c r="E84" i="8"/>
  <c r="E85" i="8"/>
  <c r="E86" i="8"/>
  <c r="E87" i="8"/>
  <c r="H88" i="11" s="1"/>
  <c r="E88" i="8"/>
  <c r="E89" i="8"/>
  <c r="E90" i="8"/>
  <c r="E91" i="8"/>
  <c r="E92" i="8"/>
  <c r="H93" i="11" s="1"/>
  <c r="E93" i="8"/>
  <c r="E94" i="8"/>
  <c r="E95" i="8"/>
  <c r="E96" i="8"/>
  <c r="E97" i="8"/>
  <c r="E98" i="8"/>
  <c r="E99" i="8"/>
  <c r="H100" i="11" s="1"/>
  <c r="E100" i="8"/>
  <c r="H101" i="11" s="1"/>
  <c r="E101" i="8"/>
  <c r="E103" i="8"/>
  <c r="E104" i="8"/>
  <c r="H105" i="11" s="1"/>
  <c r="E105" i="8"/>
  <c r="E106" i="8"/>
  <c r="E107" i="8"/>
  <c r="E108" i="8"/>
  <c r="H109" i="11" s="1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H372" i="11" s="1"/>
  <c r="E126" i="8"/>
  <c r="H127" i="11" s="1"/>
  <c r="E127" i="8"/>
  <c r="E128" i="8"/>
  <c r="E129" i="8"/>
  <c r="H130" i="11" s="1"/>
  <c r="E130" i="8"/>
  <c r="E131" i="8"/>
  <c r="E132" i="8"/>
  <c r="E133" i="8"/>
  <c r="E134" i="8"/>
  <c r="E135" i="8"/>
  <c r="E136" i="8"/>
  <c r="E137" i="8"/>
  <c r="E138" i="8"/>
  <c r="E140" i="8"/>
  <c r="E141" i="8"/>
  <c r="E142" i="8"/>
  <c r="E143" i="8"/>
  <c r="E144" i="8"/>
  <c r="E145" i="8"/>
  <c r="E146" i="8"/>
  <c r="E147" i="8"/>
  <c r="E148" i="8"/>
  <c r="H149" i="11" s="1"/>
  <c r="E149" i="8"/>
  <c r="E150" i="8"/>
  <c r="E151" i="8"/>
  <c r="E152" i="8"/>
  <c r="E153" i="8"/>
  <c r="E154" i="8"/>
  <c r="E155" i="8"/>
  <c r="H156" i="11" s="1"/>
  <c r="E156" i="8"/>
  <c r="E157" i="8"/>
  <c r="E158" i="8"/>
  <c r="E159" i="8"/>
  <c r="E160" i="8"/>
  <c r="E161" i="8"/>
  <c r="E162" i="8"/>
  <c r="E163" i="8"/>
  <c r="E164" i="8"/>
  <c r="H165" i="11" s="1"/>
  <c r="E165" i="8"/>
  <c r="E166" i="8"/>
  <c r="H167" i="11" s="1"/>
  <c r="E167" i="8"/>
  <c r="H168" i="11" s="1"/>
  <c r="E168" i="8"/>
  <c r="H169" i="11" s="1"/>
  <c r="E169" i="8"/>
  <c r="E170" i="8"/>
  <c r="E171" i="8"/>
  <c r="E172" i="8"/>
  <c r="E173" i="8"/>
  <c r="E174" i="8"/>
  <c r="H175" i="11" s="1"/>
  <c r="E176" i="8"/>
  <c r="E177" i="8"/>
  <c r="E178" i="8"/>
  <c r="H179" i="11" s="1"/>
  <c r="E179" i="8"/>
  <c r="E180" i="8"/>
  <c r="E181" i="8"/>
  <c r="H182" i="11" s="1"/>
  <c r="E182" i="8"/>
  <c r="E183" i="8"/>
  <c r="E184" i="8"/>
  <c r="E185" i="8"/>
  <c r="E186" i="8"/>
  <c r="E187" i="8"/>
  <c r="E188" i="8"/>
  <c r="E189" i="8"/>
  <c r="E190" i="8"/>
  <c r="E191" i="8"/>
  <c r="E192" i="8"/>
  <c r="E194" i="8"/>
  <c r="E195" i="8"/>
  <c r="E196" i="8"/>
  <c r="E197" i="8"/>
  <c r="E198" i="8"/>
  <c r="E199" i="8"/>
  <c r="E200" i="8"/>
  <c r="E201" i="8"/>
  <c r="E202" i="8"/>
  <c r="E203" i="8"/>
  <c r="E204" i="8"/>
  <c r="E211" i="8"/>
  <c r="E213" i="8"/>
  <c r="E214" i="8"/>
  <c r="E215" i="8"/>
  <c r="E216" i="8"/>
  <c r="E217" i="8"/>
  <c r="E218" i="8"/>
  <c r="E219" i="8"/>
  <c r="H220" i="11" s="1"/>
  <c r="E220" i="8"/>
  <c r="E221" i="8"/>
  <c r="H222" i="11" s="1"/>
  <c r="E222" i="8"/>
  <c r="E223" i="8"/>
  <c r="E224" i="8"/>
  <c r="H225" i="11" s="1"/>
  <c r="E225" i="8"/>
  <c r="E227" i="8"/>
  <c r="H228" i="11" s="1"/>
  <c r="E228" i="8"/>
  <c r="E231" i="8"/>
  <c r="E232" i="8"/>
  <c r="E233" i="8"/>
  <c r="H234" i="11" s="1"/>
  <c r="E234" i="8"/>
  <c r="E235" i="8"/>
  <c r="E236" i="8"/>
  <c r="H237" i="11" s="1"/>
  <c r="E237" i="8"/>
  <c r="H238" i="11" s="1"/>
  <c r="E238" i="8"/>
  <c r="E239" i="8"/>
  <c r="H240" i="11" s="1"/>
  <c r="E240" i="8"/>
  <c r="H241" i="11" s="1"/>
  <c r="E241" i="8"/>
  <c r="H242" i="11" s="1"/>
  <c r="E242" i="8"/>
  <c r="E243" i="8"/>
  <c r="H244" i="11" s="1"/>
  <c r="E244" i="8"/>
  <c r="E246" i="8"/>
  <c r="H247" i="11" s="1"/>
  <c r="E247" i="8"/>
  <c r="H248" i="11" s="1"/>
  <c r="E248" i="8"/>
  <c r="E250" i="8"/>
  <c r="E251" i="8"/>
  <c r="H252" i="11" s="1"/>
  <c r="E252" i="8"/>
  <c r="H253" i="11" s="1"/>
  <c r="E253" i="8"/>
  <c r="E254" i="8"/>
  <c r="E255" i="8"/>
  <c r="E256" i="8"/>
  <c r="H257" i="11" s="1"/>
  <c r="E257" i="8"/>
  <c r="E258" i="8"/>
  <c r="H259" i="11" s="1"/>
  <c r="E260" i="8"/>
  <c r="E261" i="8"/>
  <c r="H262" i="11" s="1"/>
  <c r="E262" i="8"/>
  <c r="E263" i="8"/>
  <c r="H264" i="11" s="1"/>
  <c r="E264" i="8"/>
  <c r="E265" i="8"/>
  <c r="H266" i="11" s="1"/>
  <c r="E266" i="8"/>
  <c r="H267" i="11" s="1"/>
  <c r="E267" i="8"/>
  <c r="H268" i="11" s="1"/>
  <c r="E268" i="8"/>
  <c r="H269" i="11" s="1"/>
  <c r="E269" i="8"/>
  <c r="H270" i="11" s="1"/>
  <c r="E270" i="8"/>
  <c r="H271" i="11" s="1"/>
  <c r="E271" i="8"/>
  <c r="E272" i="8"/>
  <c r="E273" i="8"/>
  <c r="H274" i="11" s="1"/>
  <c r="E274" i="8"/>
  <c r="H275" i="11" s="1"/>
  <c r="E275" i="8"/>
  <c r="E276" i="8"/>
  <c r="H277" i="11" s="1"/>
  <c r="E277" i="8"/>
  <c r="H278" i="11" s="1"/>
  <c r="E278" i="8"/>
  <c r="E279" i="8"/>
  <c r="E280" i="8"/>
  <c r="E281" i="8"/>
  <c r="E283" i="8"/>
  <c r="E284" i="8"/>
  <c r="E285" i="8"/>
  <c r="E286" i="8"/>
  <c r="E287" i="8"/>
  <c r="E288" i="8"/>
  <c r="E289" i="8"/>
  <c r="E290" i="8"/>
  <c r="E291" i="8"/>
  <c r="E292" i="8"/>
  <c r="E293" i="8"/>
  <c r="E295" i="8"/>
  <c r="H296" i="11" s="1"/>
  <c r="E296" i="8"/>
  <c r="E297" i="8"/>
  <c r="E298" i="8"/>
  <c r="H299" i="11" s="1"/>
  <c r="E299" i="8"/>
  <c r="E300" i="8"/>
  <c r="H301" i="11" s="1"/>
  <c r="E304" i="8"/>
  <c r="H502" i="11" s="1"/>
  <c r="E305" i="8"/>
  <c r="E306" i="8"/>
  <c r="E307" i="8"/>
  <c r="E308" i="8"/>
  <c r="H309" i="11" s="1"/>
  <c r="E309" i="8"/>
  <c r="H310" i="11" s="1"/>
  <c r="E310" i="8"/>
  <c r="H311" i="11" s="1"/>
  <c r="E311" i="8"/>
  <c r="E312" i="8"/>
  <c r="E313" i="8"/>
  <c r="H314" i="11" s="1"/>
  <c r="E314" i="8"/>
  <c r="H315" i="11" s="1"/>
  <c r="E315" i="8"/>
  <c r="E316" i="8"/>
  <c r="E317" i="8"/>
  <c r="E318" i="8"/>
  <c r="H319" i="11" s="1"/>
  <c r="E324" i="8"/>
  <c r="E325" i="8"/>
  <c r="E326" i="8"/>
  <c r="E327" i="8"/>
  <c r="E328" i="8"/>
  <c r="E332" i="8"/>
  <c r="E333" i="8"/>
  <c r="E334" i="8"/>
  <c r="E335" i="8"/>
  <c r="E340" i="8"/>
  <c r="E341" i="8"/>
  <c r="H342" i="11" s="1"/>
  <c r="E342" i="8"/>
  <c r="H343" i="11" s="1"/>
  <c r="E343" i="8"/>
  <c r="E344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60" i="8"/>
  <c r="E361" i="8"/>
  <c r="E362" i="8"/>
  <c r="E363" i="8"/>
  <c r="H364" i="11" s="1"/>
  <c r="E365" i="8"/>
  <c r="H366" i="11" s="1"/>
  <c r="E366" i="8"/>
  <c r="E367" i="8"/>
  <c r="H368" i="11" s="1"/>
  <c r="E368" i="8"/>
  <c r="E369" i="8"/>
  <c r="E370" i="8"/>
  <c r="E3" i="8"/>
  <c r="H4" i="11" s="1"/>
  <c r="E4" i="8"/>
  <c r="H5" i="11" s="1"/>
  <c r="E5" i="8"/>
  <c r="H6" i="11" s="1"/>
  <c r="E10" i="8"/>
  <c r="E11" i="8"/>
  <c r="E12" i="8"/>
  <c r="E13" i="8"/>
  <c r="E14" i="8"/>
  <c r="H15" i="11" s="1"/>
  <c r="E15" i="8"/>
  <c r="E16" i="8"/>
  <c r="E17" i="8"/>
  <c r="H18" i="11" s="1"/>
  <c r="E18" i="8"/>
  <c r="H19" i="11" s="1"/>
  <c r="E19" i="8"/>
  <c r="H20" i="11" s="1"/>
  <c r="E20" i="8"/>
  <c r="H21" i="11" s="1"/>
  <c r="E21" i="8"/>
  <c r="E22" i="8"/>
  <c r="E23" i="8"/>
  <c r="E24" i="8"/>
  <c r="H25" i="11" s="1"/>
  <c r="E25" i="8"/>
  <c r="H26" i="11" s="1"/>
  <c r="E26" i="8"/>
  <c r="E27" i="8"/>
  <c r="E28" i="8"/>
  <c r="E29" i="8"/>
  <c r="H30" i="11" s="1"/>
  <c r="E31" i="8"/>
  <c r="H32" i="11" s="1"/>
  <c r="E32" i="8"/>
  <c r="H33" i="11" s="1"/>
  <c r="E2" i="8"/>
  <c r="F3" i="11"/>
  <c r="F1365" i="9"/>
  <c r="F1367" i="9"/>
  <c r="F1366" i="9"/>
  <c r="F1364" i="9"/>
  <c r="F1368" i="9"/>
  <c r="F100" i="9"/>
  <c r="F1098" i="9"/>
  <c r="F1223" i="9"/>
  <c r="F559" i="9"/>
  <c r="F311" i="9"/>
  <c r="F1222" i="9"/>
  <c r="F1243" i="9"/>
  <c r="F1221" i="9"/>
  <c r="F1218" i="9"/>
  <c r="F932" i="9"/>
  <c r="F274" i="9"/>
  <c r="F1341" i="9"/>
  <c r="F1343" i="9"/>
  <c r="F22" i="9"/>
  <c r="F588" i="9"/>
  <c r="F293" i="9"/>
  <c r="F292" i="9"/>
  <c r="F510" i="9"/>
  <c r="F120" i="9"/>
  <c r="F622" i="9"/>
  <c r="F807" i="9"/>
  <c r="F1226" i="9"/>
  <c r="F455" i="9"/>
  <c r="F787" i="9"/>
  <c r="F527" i="9"/>
  <c r="F434" i="9"/>
  <c r="F435" i="9"/>
  <c r="F906" i="9"/>
  <c r="F890" i="9"/>
  <c r="F531" i="9"/>
  <c r="F899" i="9"/>
  <c r="F433" i="9"/>
  <c r="F432" i="9"/>
  <c r="F605" i="9"/>
  <c r="F601" i="9"/>
  <c r="F584" i="9"/>
  <c r="F593" i="9"/>
  <c r="F539" i="9"/>
  <c r="F1100" i="9"/>
  <c r="F560" i="9"/>
  <c r="F535" i="9"/>
  <c r="F1104" i="9"/>
  <c r="F1358" i="9"/>
  <c r="F902" i="9"/>
  <c r="F552" i="9"/>
  <c r="F779" i="9"/>
  <c r="F16" i="9"/>
  <c r="F251" i="9"/>
  <c r="F648" i="9"/>
  <c r="F438" i="9"/>
  <c r="F941" i="9"/>
  <c r="F945" i="9"/>
  <c r="F597" i="9"/>
  <c r="F450" i="9"/>
  <c r="F647" i="9"/>
  <c r="F1403" i="9"/>
  <c r="F657" i="9"/>
  <c r="F660" i="9"/>
  <c r="F651" i="9"/>
  <c r="F290" i="9"/>
  <c r="F291" i="9"/>
  <c r="F962" i="9"/>
  <c r="F23" i="9"/>
  <c r="F245" i="9"/>
  <c r="F811" i="9"/>
  <c r="F808" i="9"/>
  <c r="F820" i="9"/>
  <c r="F810" i="9"/>
  <c r="F809" i="9"/>
  <c r="F632" i="9"/>
  <c r="F273" i="9"/>
  <c r="F1252" i="9"/>
  <c r="F1095" i="9"/>
  <c r="F1242" i="9"/>
  <c r="F1236" i="9"/>
  <c r="F778" i="9"/>
  <c r="F1113" i="9"/>
  <c r="F626" i="9"/>
  <c r="F615" i="9"/>
  <c r="F512" i="9"/>
  <c r="F110" i="9"/>
  <c r="F21" i="9"/>
  <c r="F1340" i="9"/>
  <c r="F1247" i="9"/>
  <c r="F1347" i="9"/>
  <c r="F511" i="9"/>
  <c r="F1146" i="9"/>
  <c r="F1216" i="9"/>
  <c r="F1224" i="9"/>
  <c r="F1399" i="9"/>
  <c r="F1412" i="9"/>
  <c r="F913" i="9"/>
  <c r="F910" i="9"/>
  <c r="F1419" i="9"/>
  <c r="F911" i="9"/>
  <c r="F914" i="9"/>
  <c r="F912" i="9"/>
  <c r="F18" i="9"/>
  <c r="F609" i="9"/>
  <c r="F248" i="9"/>
  <c r="F249" i="9"/>
  <c r="F247" i="9"/>
  <c r="F1400" i="9"/>
  <c r="F763" i="9"/>
  <c r="F915" i="9"/>
  <c r="F1420" i="9"/>
  <c r="F793" i="9"/>
  <c r="F1090" i="9"/>
  <c r="H318" i="11" l="1"/>
  <c r="H281" i="11"/>
  <c r="H186" i="11"/>
  <c r="H347" i="11"/>
  <c r="H184" i="11"/>
  <c r="H129" i="11"/>
  <c r="H148" i="11"/>
  <c r="H335" i="11"/>
  <c r="H282" i="11"/>
  <c r="H229" i="11"/>
  <c r="H188" i="11"/>
  <c r="H163" i="11"/>
  <c r="H147" i="11"/>
  <c r="H138" i="11"/>
  <c r="H97" i="11"/>
  <c r="H89" i="11"/>
  <c r="H65" i="11"/>
  <c r="H44" i="11"/>
  <c r="H137" i="11"/>
  <c r="H24" i="11"/>
  <c r="H363" i="11"/>
  <c r="H354" i="11"/>
  <c r="H317" i="11"/>
  <c r="H218" i="11"/>
  <c r="H178" i="11"/>
  <c r="H161" i="11"/>
  <c r="H128" i="11"/>
  <c r="H71" i="11"/>
  <c r="H42" i="11"/>
  <c r="H325" i="11"/>
  <c r="H162" i="11"/>
  <c r="H43" i="11"/>
  <c r="H362" i="11"/>
  <c r="H160" i="11"/>
  <c r="H144" i="11"/>
  <c r="H119" i="11"/>
  <c r="H102" i="11"/>
  <c r="H78" i="11"/>
  <c r="H70" i="11"/>
  <c r="H41" i="11"/>
  <c r="H219" i="11"/>
  <c r="H80" i="11"/>
  <c r="H329" i="11"/>
  <c r="H216" i="11"/>
  <c r="H192" i="11"/>
  <c r="H48" i="11"/>
  <c r="H40" i="11"/>
  <c r="H355" i="11"/>
  <c r="H290" i="11"/>
  <c r="H146" i="11"/>
  <c r="H215" i="11"/>
  <c r="H191" i="11"/>
  <c r="H117" i="11"/>
  <c r="H300" i="11"/>
  <c r="H505" i="11"/>
  <c r="H291" i="11"/>
  <c r="H515" i="11"/>
  <c r="H239" i="11"/>
  <c r="H634" i="11"/>
  <c r="H114" i="11"/>
  <c r="H640" i="11"/>
  <c r="H106" i="11"/>
  <c r="H664" i="11"/>
  <c r="H81" i="11"/>
  <c r="H439" i="11"/>
  <c r="H204" i="11"/>
  <c r="H559" i="11"/>
  <c r="H154" i="11"/>
  <c r="H609" i="11"/>
  <c r="H113" i="11"/>
  <c r="H641" i="11"/>
  <c r="H64" i="11"/>
  <c r="H546" i="11"/>
  <c r="H54" i="11"/>
  <c r="H627" i="11"/>
  <c r="H333" i="11"/>
  <c r="H671" i="11"/>
  <c r="H289" i="11"/>
  <c r="H226" i="11"/>
  <c r="H603" i="11"/>
  <c r="H195" i="11"/>
  <c r="H607" i="11"/>
  <c r="H145" i="11"/>
  <c r="H573" i="11"/>
  <c r="H136" i="11"/>
  <c r="H112" i="11"/>
  <c r="H437" i="11"/>
  <c r="H87" i="11"/>
  <c r="H493" i="11"/>
  <c r="H297" i="11"/>
  <c r="H586" i="11"/>
  <c r="H263" i="11"/>
  <c r="H194" i="11"/>
  <c r="H202" i="11"/>
  <c r="H22" i="11"/>
  <c r="H14" i="11"/>
  <c r="H543" i="11"/>
  <c r="H328" i="11"/>
  <c r="H287" i="11"/>
  <c r="H159" i="11"/>
  <c r="H662" i="11"/>
  <c r="H85" i="11"/>
  <c r="H491" i="11"/>
  <c r="H61" i="11"/>
  <c r="H632" i="11"/>
  <c r="H359" i="11"/>
  <c r="H183" i="11"/>
  <c r="H158" i="11"/>
  <c r="H133" i="11"/>
  <c r="H644" i="11"/>
  <c r="H125" i="11"/>
  <c r="H610" i="11"/>
  <c r="H92" i="11"/>
  <c r="H84" i="11"/>
  <c r="H490" i="11"/>
  <c r="H76" i="11"/>
  <c r="H584" i="11"/>
  <c r="H68" i="11"/>
  <c r="H561" i="11"/>
  <c r="H58" i="11"/>
  <c r="H532" i="11"/>
  <c r="H47" i="11"/>
  <c r="H356" i="11"/>
  <c r="H435" i="11"/>
  <c r="H205" i="11"/>
  <c r="H558" i="11"/>
  <c r="H122" i="11"/>
  <c r="H506" i="11"/>
  <c r="H55" i="11"/>
  <c r="H631" i="11"/>
  <c r="H187" i="11"/>
  <c r="H510" i="11"/>
  <c r="H121" i="11"/>
  <c r="H658" i="11"/>
  <c r="H16" i="11"/>
  <c r="H537" i="11"/>
  <c r="H345" i="11"/>
  <c r="H255" i="11"/>
  <c r="H120" i="11"/>
  <c r="H95" i="11"/>
  <c r="H63" i="11"/>
  <c r="H535" i="11"/>
  <c r="H34" i="11"/>
  <c r="H508" i="11"/>
  <c r="H344" i="11"/>
  <c r="H288" i="11"/>
  <c r="H217" i="11"/>
  <c r="H193" i="11"/>
  <c r="H606" i="11"/>
  <c r="H177" i="11"/>
  <c r="H611" i="11"/>
  <c r="H111" i="11"/>
  <c r="H512" i="11"/>
  <c r="H86" i="11"/>
  <c r="H492" i="11"/>
  <c r="H52" i="11"/>
  <c r="H626" i="11"/>
  <c r="H370" i="11"/>
  <c r="H507" i="11"/>
  <c r="H224" i="11"/>
  <c r="H201" i="11"/>
  <c r="H608" i="11"/>
  <c r="H143" i="11"/>
  <c r="H646" i="11"/>
  <c r="H29" i="11"/>
  <c r="H13" i="11"/>
  <c r="H519" i="11"/>
  <c r="H351" i="11"/>
  <c r="H327" i="11"/>
  <c r="H286" i="11"/>
  <c r="H261" i="11"/>
  <c r="H166" i="11"/>
  <c r="H142" i="11"/>
  <c r="H28" i="11"/>
  <c r="H12" i="11"/>
  <c r="H358" i="11"/>
  <c r="H350" i="11"/>
  <c r="H341" i="11"/>
  <c r="H326" i="11"/>
  <c r="H293" i="11"/>
  <c r="H285" i="11"/>
  <c r="H251" i="11"/>
  <c r="H536" i="11"/>
  <c r="H233" i="11"/>
  <c r="H520" i="11"/>
  <c r="H214" i="11"/>
  <c r="H199" i="11"/>
  <c r="H596" i="11"/>
  <c r="H190" i="11"/>
  <c r="H511" i="11"/>
  <c r="H173" i="11"/>
  <c r="H572" i="11"/>
  <c r="H157" i="11"/>
  <c r="H578" i="11"/>
  <c r="H132" i="11"/>
  <c r="H643" i="11"/>
  <c r="H124" i="11"/>
  <c r="H637" i="11"/>
  <c r="H116" i="11"/>
  <c r="H108" i="11"/>
  <c r="H562" i="11"/>
  <c r="H99" i="11"/>
  <c r="H91" i="11"/>
  <c r="H83" i="11"/>
  <c r="H487" i="11"/>
  <c r="H67" i="11"/>
  <c r="H46" i="11"/>
  <c r="H496" i="11"/>
  <c r="H197" i="11"/>
  <c r="H602" i="11"/>
  <c r="H180" i="11"/>
  <c r="H576" i="11"/>
  <c r="H155" i="11"/>
  <c r="H592" i="11"/>
  <c r="H17" i="11"/>
  <c r="H577" i="11"/>
  <c r="H334" i="11"/>
  <c r="H273" i="11"/>
  <c r="H617" i="11"/>
  <c r="H196" i="11"/>
  <c r="H604" i="11"/>
  <c r="H96" i="11"/>
  <c r="H360" i="11"/>
  <c r="H72" i="11"/>
  <c r="H581" i="11"/>
  <c r="H35" i="11"/>
  <c r="H653" i="11"/>
  <c r="H298" i="11"/>
  <c r="H60" i="11"/>
  <c r="H272" i="11"/>
  <c r="H530" i="11"/>
  <c r="H203" i="11"/>
  <c r="H583" i="11"/>
  <c r="H153" i="11"/>
  <c r="H104" i="11"/>
  <c r="H436" i="11"/>
  <c r="H53" i="11"/>
  <c r="H628" i="11"/>
  <c r="H23" i="11"/>
  <c r="H371" i="11"/>
  <c r="H613" i="11"/>
  <c r="H353" i="11"/>
  <c r="H565" i="11"/>
  <c r="H308" i="11"/>
  <c r="H659" i="11"/>
  <c r="H254" i="11"/>
  <c r="H152" i="11"/>
  <c r="H654" i="11"/>
  <c r="H135" i="11"/>
  <c r="H642" i="11"/>
  <c r="H94" i="11"/>
  <c r="H62" i="11"/>
  <c r="H534" i="11"/>
  <c r="H361" i="11"/>
  <c r="H307" i="11"/>
  <c r="H235" i="11"/>
  <c r="H151" i="11"/>
  <c r="H503" i="11"/>
  <c r="H134" i="11"/>
  <c r="H647" i="11"/>
  <c r="H110" i="11"/>
  <c r="H564" i="11"/>
  <c r="H369" i="11"/>
  <c r="H306" i="11"/>
  <c r="H294" i="11"/>
  <c r="H200" i="11"/>
  <c r="H601" i="11"/>
  <c r="H174" i="11"/>
  <c r="H635" i="11"/>
  <c r="H27" i="11"/>
  <c r="H11" i="11"/>
  <c r="H434" i="11"/>
  <c r="H367" i="11"/>
  <c r="H357" i="11"/>
  <c r="H349" i="11"/>
  <c r="H336" i="11"/>
  <c r="H312" i="11"/>
  <c r="H292" i="11"/>
  <c r="H284" i="11"/>
  <c r="H258" i="11"/>
  <c r="H249" i="11"/>
  <c r="H232" i="11"/>
  <c r="H221" i="11"/>
  <c r="H212" i="11"/>
  <c r="H198" i="11"/>
  <c r="H597" i="11"/>
  <c r="H181" i="11"/>
  <c r="H139" i="11"/>
  <c r="H495" i="11"/>
  <c r="H131" i="11"/>
  <c r="H123" i="11"/>
  <c r="H115" i="11"/>
  <c r="H107" i="11"/>
  <c r="H563" i="11"/>
  <c r="H98" i="11"/>
  <c r="H90" i="11"/>
  <c r="H82" i="11"/>
  <c r="H438" i="11"/>
  <c r="H74" i="11"/>
  <c r="H66" i="11"/>
  <c r="H550" i="11"/>
  <c r="H56" i="11"/>
  <c r="H431" i="11"/>
  <c r="H45" i="11"/>
  <c r="H547" i="11"/>
  <c r="H37" i="11"/>
  <c r="H373" i="11"/>
  <c r="E614" i="16"/>
  <c r="H141" i="11"/>
  <c r="E759" i="16"/>
  <c r="H75" i="11"/>
  <c r="E1640" i="16"/>
  <c r="H57" i="11"/>
  <c r="E1738" i="16"/>
  <c r="H313" i="11"/>
  <c r="E253" i="16"/>
  <c r="H276" i="11"/>
  <c r="E858" i="16"/>
  <c r="H189" i="11"/>
  <c r="E69" i="16"/>
  <c r="H172" i="11"/>
  <c r="E1859" i="16"/>
  <c r="H164" i="11"/>
  <c r="E41" i="16"/>
  <c r="H171" i="11"/>
  <c r="E975" i="16"/>
  <c r="H73" i="11"/>
  <c r="E917" i="16"/>
  <c r="H348" i="11"/>
  <c r="E762" i="16"/>
  <c r="H265" i="11"/>
  <c r="E947" i="16"/>
  <c r="H256" i="11"/>
  <c r="E40" i="16"/>
  <c r="H170" i="11"/>
  <c r="E113" i="16"/>
  <c r="H305" i="11"/>
  <c r="E866" i="16"/>
  <c r="H280" i="11"/>
  <c r="E1689" i="16"/>
  <c r="H245" i="11"/>
  <c r="E764" i="16"/>
  <c r="H79" i="11"/>
  <c r="E93" i="16"/>
  <c r="H316" i="11"/>
  <c r="E39" i="16"/>
  <c r="H279" i="11"/>
  <c r="E554" i="16"/>
  <c r="H236" i="11"/>
  <c r="E21" i="16"/>
  <c r="H185" i="11"/>
  <c r="E35" i="16"/>
  <c r="H352" i="11"/>
  <c r="E1660" i="16"/>
  <c r="H243" i="11"/>
  <c r="E1671" i="16"/>
  <c r="H126" i="11"/>
  <c r="E750" i="16"/>
  <c r="H118" i="11"/>
  <c r="E1808" i="16"/>
  <c r="H69" i="11"/>
  <c r="E31" i="16"/>
  <c r="H223" i="11"/>
  <c r="E1646" i="16"/>
  <c r="H150" i="11"/>
  <c r="E54" i="16"/>
  <c r="E781" i="16"/>
  <c r="E1565" i="16"/>
  <c r="E1423" i="16"/>
  <c r="E881" i="16"/>
  <c r="E1777" i="16"/>
  <c r="E26" i="16"/>
  <c r="E75" i="16"/>
  <c r="E416" i="16"/>
  <c r="E704" i="16"/>
  <c r="E807" i="16"/>
  <c r="E827" i="16"/>
  <c r="E734" i="16"/>
  <c r="E978" i="16"/>
  <c r="E995" i="16"/>
  <c r="E1035" i="16"/>
  <c r="E1107" i="16"/>
  <c r="E1139" i="16"/>
  <c r="E1171" i="16"/>
  <c r="E753" i="16"/>
  <c r="E1237" i="16"/>
  <c r="E1301" i="16"/>
  <c r="E1494" i="16"/>
  <c r="E715" i="16"/>
  <c r="E1271" i="16"/>
  <c r="E1256" i="16"/>
  <c r="E1352" i="16"/>
  <c r="E1384" i="16"/>
  <c r="E1440" i="16"/>
  <c r="E1464" i="16"/>
  <c r="E1560" i="16"/>
  <c r="E1369" i="16"/>
  <c r="E897" i="16"/>
  <c r="E913" i="16"/>
  <c r="E945" i="16"/>
  <c r="E1195" i="16"/>
  <c r="E1331" i="16"/>
  <c r="E1419" i="16"/>
  <c r="E1338" i="16"/>
  <c r="E1645" i="16"/>
  <c r="E1794" i="16"/>
  <c r="E1212" i="16"/>
  <c r="E1402" i="16"/>
  <c r="E1514" i="16"/>
  <c r="E1540" i="16"/>
  <c r="E1085" i="16"/>
  <c r="E860" i="16"/>
  <c r="E959" i="16"/>
  <c r="E1053" i="16"/>
  <c r="E1254" i="16"/>
  <c r="E43" i="16"/>
  <c r="E134" i="16"/>
  <c r="E63" i="16"/>
  <c r="E296" i="16"/>
  <c r="E328" i="16"/>
  <c r="E464" i="16"/>
  <c r="E198" i="16"/>
  <c r="E225" i="16"/>
  <c r="E305" i="16"/>
  <c r="E145" i="16"/>
  <c r="E452" i="16"/>
  <c r="E316" i="16"/>
  <c r="E741" i="16"/>
  <c r="E117" i="16"/>
  <c r="E100" i="16"/>
  <c r="E727" i="16"/>
  <c r="E835" i="16"/>
  <c r="E757" i="16"/>
  <c r="E768" i="16"/>
  <c r="E872" i="16"/>
  <c r="E707" i="16"/>
  <c r="E922" i="16"/>
  <c r="E436" i="16"/>
  <c r="E796" i="16"/>
  <c r="E1027" i="16"/>
  <c r="E1115" i="16"/>
  <c r="E1014" i="16"/>
  <c r="E1309" i="16"/>
  <c r="E935" i="16"/>
  <c r="E1222" i="16"/>
  <c r="E1630" i="16"/>
  <c r="E1247" i="16"/>
  <c r="E1471" i="16"/>
  <c r="E1376" i="16"/>
  <c r="E1392" i="16"/>
  <c r="E1448" i="16"/>
  <c r="E1528" i="16"/>
  <c r="E1568" i="16"/>
  <c r="E1592" i="16"/>
  <c r="E206" i="16"/>
  <c r="E812" i="16"/>
  <c r="E1321" i="16"/>
  <c r="E1609" i="16"/>
  <c r="E1291" i="16"/>
  <c r="E1696" i="16"/>
  <c r="E1768" i="16"/>
  <c r="E373" i="16"/>
  <c r="E1753" i="16"/>
  <c r="E1857" i="16"/>
  <c r="E1787" i="16"/>
  <c r="E1648" i="16"/>
  <c r="E1410" i="16"/>
  <c r="E1546" i="16"/>
  <c r="E1668" i="16"/>
  <c r="E1893" i="16"/>
  <c r="E358" i="16"/>
  <c r="E1780" i="16"/>
  <c r="E1877" i="16"/>
  <c r="E1743" i="16"/>
  <c r="E1821" i="16"/>
  <c r="E1887" i="16"/>
  <c r="E86" i="16"/>
  <c r="E168" i="16"/>
  <c r="E560" i="16"/>
  <c r="E180" i="16"/>
  <c r="E342" i="16"/>
  <c r="E407" i="16"/>
  <c r="E506" i="16"/>
  <c r="E783" i="16"/>
  <c r="E157" i="16"/>
  <c r="E238" i="16"/>
  <c r="E492" i="16"/>
  <c r="E547" i="16"/>
  <c r="E646" i="16"/>
  <c r="E843" i="16"/>
  <c r="E580" i="16"/>
  <c r="E635" i="16"/>
  <c r="E661" i="16"/>
  <c r="E283" i="16"/>
  <c r="E473" i="16"/>
  <c r="E904" i="16"/>
  <c r="E952" i="16"/>
  <c r="E968" i="16"/>
  <c r="E571" i="16"/>
  <c r="E625" i="16"/>
  <c r="E420" i="16"/>
  <c r="E531" i="16"/>
  <c r="E986" i="16"/>
  <c r="E1178" i="16"/>
  <c r="E273" i="16"/>
  <c r="E518" i="16"/>
  <c r="E693" i="16"/>
  <c r="E258" i="16"/>
  <c r="E681" i="16"/>
  <c r="E1148" i="16"/>
  <c r="E1077" i="16"/>
  <c r="E1341" i="16"/>
  <c r="E1485" i="16"/>
  <c r="E1501" i="16"/>
  <c r="E387" i="16"/>
  <c r="E887" i="16"/>
  <c r="E1206" i="16"/>
  <c r="E1262" i="16"/>
  <c r="E604" i="16"/>
  <c r="E1166" i="16"/>
  <c r="E1279" i="16"/>
  <c r="E1359" i="16"/>
  <c r="E1431" i="16"/>
  <c r="E1655" i="16"/>
  <c r="E399" i="16"/>
  <c r="E1129" i="16"/>
  <c r="E1576" i="16"/>
  <c r="E1047" i="16"/>
  <c r="E481" i="16"/>
  <c r="E670" i="16"/>
  <c r="E1063" i="16"/>
  <c r="E1097" i="16"/>
  <c r="E1619" i="16"/>
  <c r="E1680" i="16"/>
  <c r="E1760" i="16"/>
  <c r="E1848" i="16"/>
  <c r="E1729" i="16"/>
  <c r="E1715" i="16"/>
  <c r="E10" i="16"/>
  <c r="E590" i="16"/>
  <c r="E1806" i="16"/>
  <c r="E1838" i="16"/>
  <c r="E1813" i="16"/>
  <c r="E1708" i="16"/>
  <c r="E1901" i="16"/>
  <c r="E1863" i="16"/>
  <c r="E1829" i="16"/>
  <c r="E98" i="16"/>
  <c r="E1075" i="16"/>
  <c r="E1113" i="16"/>
  <c r="E1374" i="16"/>
  <c r="E1095" i="16"/>
  <c r="E1289" i="16"/>
  <c r="E192" i="16"/>
  <c r="E29" i="16"/>
  <c r="E129" i="16"/>
  <c r="E761" i="16"/>
  <c r="E354" i="16"/>
  <c r="E1010" i="16"/>
  <c r="E340" i="16"/>
  <c r="E918" i="16"/>
  <c r="E1197" i="16"/>
  <c r="E1089" i="16"/>
  <c r="E1233" i="16"/>
  <c r="E164" i="16"/>
  <c r="E444" i="16"/>
  <c r="E1873" i="16"/>
  <c r="E1686" i="16"/>
  <c r="E55" i="16"/>
  <c r="E1008" i="16"/>
  <c r="E1088" i="16"/>
  <c r="E1541" i="16"/>
  <c r="E1519" i="16"/>
  <c r="E1800" i="16"/>
  <c r="E1905" i="16"/>
  <c r="E1722" i="16"/>
  <c r="E1675" i="16"/>
  <c r="E34" i="16"/>
  <c r="E504" i="16"/>
  <c r="E528" i="16"/>
  <c r="E568" i="16"/>
  <c r="E270" i="16"/>
  <c r="E541" i="16"/>
  <c r="E578" i="16"/>
  <c r="E668" i="16"/>
  <c r="E677" i="16"/>
  <c r="E633" i="16"/>
  <c r="E194" i="16"/>
  <c r="E249" i="16"/>
  <c r="E690" i="16"/>
  <c r="E586" i="16"/>
  <c r="E1003" i="16"/>
  <c r="E1164" i="16"/>
  <c r="E1277" i="16"/>
  <c r="E1176" i="16"/>
  <c r="E1446" i="16"/>
  <c r="E1057" i="16"/>
  <c r="E1143" i="16"/>
  <c r="E1201" i="16"/>
  <c r="E1217" i="16"/>
  <c r="E1497" i="16"/>
  <c r="E1521" i="16"/>
  <c r="E1355" i="16"/>
  <c r="E965" i="16"/>
  <c r="E1578" i="16"/>
  <c r="E1712" i="16"/>
  <c r="E1665" i="16"/>
  <c r="E1809" i="16"/>
  <c r="E1817" i="16"/>
  <c r="E1834" i="16"/>
  <c r="E621" i="16"/>
  <c r="E868" i="16"/>
  <c r="E1694" i="16"/>
  <c r="E1740" i="16"/>
  <c r="E1727" i="16"/>
  <c r="E1844" i="16"/>
  <c r="E1903" i="16"/>
  <c r="E1869" i="16"/>
  <c r="E106" i="16"/>
  <c r="E78" i="16"/>
  <c r="E325" i="16"/>
  <c r="E353" i="16"/>
  <c r="E174" i="16"/>
  <c r="E125" i="16"/>
  <c r="E223" i="16"/>
  <c r="E602" i="16"/>
  <c r="E718" i="16"/>
  <c r="E246" i="16"/>
  <c r="E418" i="16"/>
  <c r="E28" i="16"/>
  <c r="E405" i="16"/>
  <c r="E338" i="16"/>
  <c r="E381" i="16"/>
  <c r="E447" i="16"/>
  <c r="E735" i="16"/>
  <c r="E367" i="16"/>
  <c r="E396" i="16"/>
  <c r="E617" i="16"/>
  <c r="E1477" i="16"/>
  <c r="E777" i="16"/>
  <c r="E1539" i="16"/>
  <c r="E1587" i="16"/>
  <c r="E1604" i="16"/>
  <c r="E943" i="16"/>
  <c r="E1799" i="16"/>
  <c r="E1842" i="16"/>
  <c r="E1733" i="16"/>
  <c r="E877" i="16"/>
  <c r="E1642" i="16"/>
  <c r="E89" i="16"/>
  <c r="E218" i="16"/>
  <c r="E599" i="16"/>
  <c r="E1103" i="16"/>
  <c r="E1264" i="16"/>
  <c r="E1182" i="16"/>
  <c r="E1136" i="16"/>
  <c r="E138" i="16"/>
  <c r="E696" i="16"/>
  <c r="E263" i="16"/>
  <c r="E214" i="16"/>
  <c r="E499" i="16"/>
  <c r="E511" i="16"/>
  <c r="E377" i="16"/>
  <c r="E992" i="16"/>
  <c r="E748" i="16"/>
  <c r="E907" i="16"/>
  <c r="E1187" i="16"/>
  <c r="E849" i="16"/>
  <c r="E1456" i="16"/>
  <c r="E310" i="16"/>
  <c r="E1135" i="16"/>
  <c r="E50" i="16"/>
  <c r="E67" i="16"/>
  <c r="E102" i="16"/>
  <c r="E15" i="16"/>
  <c r="E264" i="16"/>
  <c r="E243" i="16"/>
  <c r="E425" i="16"/>
  <c r="E650" i="16"/>
  <c r="E362" i="16"/>
  <c r="E497" i="16"/>
  <c r="E229" i="16"/>
  <c r="E375" i="16"/>
  <c r="E665" i="16"/>
  <c r="E746" i="16"/>
  <c r="E609" i="16"/>
  <c r="E730" i="16"/>
  <c r="E816" i="16"/>
  <c r="E286" i="16"/>
  <c r="E319" i="16"/>
  <c r="E954" i="16"/>
  <c r="E875" i="16"/>
  <c r="E410" i="16"/>
  <c r="E710" i="16"/>
  <c r="E786" i="16"/>
  <c r="E1052" i="16"/>
  <c r="E1100" i="16"/>
  <c r="E848" i="16"/>
  <c r="E1065" i="16"/>
  <c r="E1137" i="16"/>
  <c r="E1325" i="16"/>
  <c r="E564" i="16"/>
  <c r="E1030" i="16"/>
  <c r="E1151" i="16"/>
  <c r="E1294" i="16"/>
  <c r="E801" i="16"/>
  <c r="E937" i="16"/>
  <c r="E1311" i="16"/>
  <c r="E1415" i="16"/>
  <c r="E346" i="16"/>
  <c r="E684" i="16"/>
  <c r="E893" i="16"/>
  <c r="E1080" i="16"/>
  <c r="E974" i="16"/>
  <c r="E1345" i="16"/>
  <c r="E1433" i="16"/>
  <c r="E1489" i="16"/>
  <c r="E1363" i="16"/>
  <c r="E441" i="16"/>
  <c r="E1554" i="16"/>
  <c r="E1506" i="16"/>
  <c r="E1580" i="16"/>
  <c r="E1866" i="16"/>
  <c r="E1183" i="16"/>
  <c r="E1452" i="16"/>
  <c r="E1634" i="16"/>
  <c r="E277" i="16"/>
  <c r="E1250" i="16"/>
  <c r="E1685" i="16"/>
  <c r="E1120" i="16"/>
  <c r="E991" i="16"/>
  <c r="E196" i="16"/>
  <c r="E719" i="16"/>
  <c r="E255" i="16"/>
  <c r="E865" i="16"/>
  <c r="E539" i="16"/>
  <c r="E1737" i="16"/>
  <c r="E1674" i="16"/>
  <c r="E1661" i="16"/>
  <c r="E1726" i="16"/>
  <c r="E323" i="16"/>
  <c r="E163" i="16"/>
  <c r="E202" i="16"/>
  <c r="E628" i="16"/>
  <c r="E445" i="16"/>
  <c r="E1067" i="16"/>
  <c r="E1132" i="16"/>
  <c r="E1150" i="16"/>
  <c r="E1229" i="16"/>
  <c r="E1550" i="16"/>
  <c r="E428" i="16"/>
  <c r="E837" i="16"/>
  <c r="E1296" i="16"/>
  <c r="E1400" i="16"/>
  <c r="E1119" i="16"/>
  <c r="E1209" i="16"/>
  <c r="E1417" i="16"/>
  <c r="E1880" i="16"/>
  <c r="E1746" i="16"/>
  <c r="E101" i="16"/>
  <c r="E1324" i="16"/>
  <c r="E1772" i="16"/>
  <c r="E1252" i="16"/>
  <c r="E58" i="16"/>
  <c r="E152" i="16"/>
  <c r="E189" i="16"/>
  <c r="E397" i="16"/>
  <c r="E641" i="16"/>
  <c r="E236" i="16"/>
  <c r="E142" i="16"/>
  <c r="E622" i="16"/>
  <c r="E222" i="16"/>
  <c r="E861" i="16"/>
  <c r="E433" i="16"/>
  <c r="E502" i="16"/>
  <c r="E930" i="16"/>
  <c r="E601" i="16"/>
  <c r="E963" i="16"/>
  <c r="E1019" i="16"/>
  <c r="E1123" i="16"/>
  <c r="E980" i="16"/>
  <c r="E525" i="16"/>
  <c r="E1437" i="16"/>
  <c r="E293" i="16"/>
  <c r="E999" i="16"/>
  <c r="E1141" i="16"/>
  <c r="E1559" i="16"/>
  <c r="E1105" i="16"/>
  <c r="E1624" i="16"/>
  <c r="E1403" i="16"/>
  <c r="E313" i="16"/>
  <c r="E895" i="16"/>
  <c r="E1516" i="16"/>
  <c r="E22" i="16"/>
  <c r="E18" i="16"/>
  <c r="E651" i="16"/>
  <c r="E565" i="16"/>
  <c r="E850" i="16"/>
  <c r="E427" i="16"/>
  <c r="E1615" i="16"/>
  <c r="E1774" i="16"/>
  <c r="E72" i="16"/>
  <c r="E88" i="16"/>
  <c r="E596" i="16"/>
  <c r="E49" i="16"/>
  <c r="E150" i="16"/>
  <c r="E920" i="16"/>
  <c r="E721" i="16"/>
  <c r="E940" i="16"/>
  <c r="E1032" i="16"/>
  <c r="E993" i="16"/>
  <c r="E1776" i="16"/>
  <c r="E1573" i="16"/>
  <c r="E1662" i="16"/>
  <c r="E1616" i="16"/>
  <c r="E11" i="16"/>
  <c r="E118" i="16"/>
  <c r="E135" i="16"/>
  <c r="E104" i="16"/>
  <c r="E344" i="16"/>
  <c r="E400" i="16"/>
  <c r="E408" i="16"/>
  <c r="E648" i="16"/>
  <c r="E672" i="16"/>
  <c r="E207" i="16"/>
  <c r="E199" i="16"/>
  <c r="E226" i="16"/>
  <c r="E388" i="16"/>
  <c r="E605" i="16"/>
  <c r="E758" i="16"/>
  <c r="E798" i="16"/>
  <c r="E814" i="16"/>
  <c r="E146" i="16"/>
  <c r="E533" i="16"/>
  <c r="E561" i="16"/>
  <c r="E183" i="16"/>
  <c r="E421" i="16"/>
  <c r="E709" i="16"/>
  <c r="E65" i="16"/>
  <c r="E359" i="16"/>
  <c r="E374" i="16"/>
  <c r="E743" i="16"/>
  <c r="E317" i="16"/>
  <c r="E581" i="16"/>
  <c r="E636" i="16"/>
  <c r="E1016" i="16"/>
  <c r="E158" i="16"/>
  <c r="E474" i="16"/>
  <c r="E663" i="16"/>
  <c r="E84" i="16"/>
  <c r="E572" i="16"/>
  <c r="E626" i="16"/>
  <c r="E874" i="16"/>
  <c r="E970" i="16"/>
  <c r="E1098" i="16"/>
  <c r="E1130" i="16"/>
  <c r="E1179" i="16"/>
  <c r="E45" i="16"/>
  <c r="E466" i="16"/>
  <c r="E493" i="16"/>
  <c r="E549" i="16"/>
  <c r="E845" i="16"/>
  <c r="E988" i="16"/>
  <c r="E1028" i="16"/>
  <c r="E1116" i="16"/>
  <c r="E239" i="16"/>
  <c r="E591" i="16"/>
  <c r="E1078" i="16"/>
  <c r="E1310" i="16"/>
  <c r="E1342" i="16"/>
  <c r="E1486" i="16"/>
  <c r="E683" i="16"/>
  <c r="E1207" i="16"/>
  <c r="E1223" i="16"/>
  <c r="E1263" i="16"/>
  <c r="E260" i="16"/>
  <c r="E1167" i="16"/>
  <c r="E1248" i="16"/>
  <c r="E1280" i="16"/>
  <c r="E1360" i="16"/>
  <c r="E1472" i="16"/>
  <c r="E438" i="16"/>
  <c r="E729" i="16"/>
  <c r="E1393" i="16"/>
  <c r="E1449" i="16"/>
  <c r="E1529" i="16"/>
  <c r="E1569" i="16"/>
  <c r="E1577" i="16"/>
  <c r="E275" i="16"/>
  <c r="E1049" i="16"/>
  <c r="E1411" i="16"/>
  <c r="E1547" i="16"/>
  <c r="E1744" i="16"/>
  <c r="E1864" i="16"/>
  <c r="E1681" i="16"/>
  <c r="E1697" i="16"/>
  <c r="E454" i="16"/>
  <c r="E1064" i="16"/>
  <c r="E1610" i="16"/>
  <c r="E1730" i="16"/>
  <c r="E1770" i="16"/>
  <c r="E1292" i="16"/>
  <c r="E1322" i="16"/>
  <c r="E482" i="16"/>
  <c r="E1650" i="16"/>
  <c r="E1670" i="16"/>
  <c r="E1878" i="16"/>
  <c r="E1894" i="16"/>
  <c r="E1902" i="16"/>
  <c r="E1815" i="16"/>
  <c r="E1709" i="16"/>
  <c r="E1823" i="16"/>
  <c r="E1716" i="16"/>
  <c r="E1789" i="16"/>
  <c r="E95" i="16"/>
  <c r="E1766" i="16"/>
  <c r="E1855" i="16"/>
  <c r="E110" i="16"/>
  <c r="E127" i="16"/>
  <c r="E56" i="16"/>
  <c r="E80" i="16"/>
  <c r="E384" i="16"/>
  <c r="E723" i="16"/>
  <c r="E831" i="16"/>
  <c r="E449" i="16"/>
  <c r="E780" i="16"/>
  <c r="E459" i="16"/>
  <c r="E882" i="16"/>
  <c r="E765" i="16"/>
  <c r="E1124" i="16"/>
  <c r="E950" i="16"/>
  <c r="E1317" i="16"/>
  <c r="E1390" i="16"/>
  <c r="E1566" i="16"/>
  <c r="E1574" i="16"/>
  <c r="E1479" i="16"/>
  <c r="E1607" i="16"/>
  <c r="E1408" i="16"/>
  <c r="E1544" i="16"/>
  <c r="E1425" i="16"/>
  <c r="E1617" i="16"/>
  <c r="E1307" i="16"/>
  <c r="E1467" i="16"/>
  <c r="E1653" i="16"/>
  <c r="E1023" i="16"/>
  <c r="E1260" i="16"/>
  <c r="E1825" i="16"/>
  <c r="E1881" i="16"/>
  <c r="E1889" i="16"/>
  <c r="E1706" i="16"/>
  <c r="E1778" i="16"/>
  <c r="E1802" i="16"/>
  <c r="E1898" i="16"/>
  <c r="E1757" i="16"/>
  <c r="E1860" i="16"/>
  <c r="E1748" i="16"/>
  <c r="E1677" i="16"/>
  <c r="E370" i="16"/>
  <c r="E900" i="16"/>
  <c r="E1144" i="16"/>
  <c r="E1275" i="16"/>
  <c r="E1443" i="16"/>
  <c r="E1588" i="16"/>
  <c r="E59" i="16"/>
  <c r="E752" i="16"/>
  <c r="E153" i="16"/>
  <c r="E703" i="16"/>
  <c r="E862" i="16"/>
  <c r="E471" i="16"/>
  <c r="E221" i="16"/>
  <c r="E303" i="16"/>
  <c r="E526" i="16"/>
  <c r="E792" i="16"/>
  <c r="E543" i="16"/>
  <c r="E557" i="16"/>
  <c r="E840" i="16"/>
  <c r="E337" i="16"/>
  <c r="E516" i="16"/>
  <c r="E932" i="16"/>
  <c r="E1349" i="16"/>
  <c r="E1493" i="16"/>
  <c r="E1558" i="16"/>
  <c r="E1439" i="16"/>
  <c r="E1538" i="16"/>
  <c r="E1798" i="16"/>
  <c r="E27" i="16"/>
  <c r="E107" i="16"/>
  <c r="E312" i="16"/>
  <c r="E352" i="16"/>
  <c r="E616" i="16"/>
  <c r="E235" i="16"/>
  <c r="E279" i="16"/>
  <c r="E569" i="16"/>
  <c r="E77" i="16"/>
  <c r="E173" i="16"/>
  <c r="E380" i="16"/>
  <c r="E417" i="16"/>
  <c r="E479" i="16"/>
  <c r="E487" i="16"/>
  <c r="E791" i="16"/>
  <c r="E247" i="16"/>
  <c r="E366" i="16"/>
  <c r="E501" i="16"/>
  <c r="E859" i="16"/>
  <c r="E335" i="16"/>
  <c r="E404" i="16"/>
  <c r="E702" i="16"/>
  <c r="E717" i="16"/>
  <c r="E896" i="16"/>
  <c r="E302" i="16"/>
  <c r="E446" i="16"/>
  <c r="E558" i="16"/>
  <c r="E805" i="16"/>
  <c r="E751" i="16"/>
  <c r="E292" i="16"/>
  <c r="E326" i="16"/>
  <c r="E776" i="16"/>
  <c r="E1020" i="16"/>
  <c r="E1557" i="16"/>
  <c r="E1104" i="16"/>
  <c r="E839" i="16"/>
  <c r="E942" i="16"/>
  <c r="E1537" i="16"/>
  <c r="E1643" i="16"/>
  <c r="E1420" i="16"/>
  <c r="E1476" i="16"/>
  <c r="E1586" i="16"/>
  <c r="E1348" i="16"/>
  <c r="E1436" i="16"/>
  <c r="E1492" i="16"/>
  <c r="E1332" i="16"/>
  <c r="E1797" i="16"/>
  <c r="E1146" i="16"/>
  <c r="E1091" i="16"/>
  <c r="E1161" i="16"/>
  <c r="E1269" i="16"/>
  <c r="E1357" i="16"/>
  <c r="E1127" i="16"/>
  <c r="E1070" i="16"/>
  <c r="E1319" i="16"/>
  <c r="E1367" i="16"/>
  <c r="E1232" i="16"/>
  <c r="E1304" i="16"/>
  <c r="E1336" i="16"/>
  <c r="E1109" i="16"/>
  <c r="E1385" i="16"/>
  <c r="E1401" i="16"/>
  <c r="E1441" i="16"/>
  <c r="E1173" i="16"/>
  <c r="E1203" i="16"/>
  <c r="E1483" i="16"/>
  <c r="E1491" i="16"/>
  <c r="E1418" i="16"/>
  <c r="E1220" i="16"/>
  <c r="E713" i="16"/>
  <c r="E1666" i="16"/>
  <c r="E1188" i="16"/>
  <c r="E17" i="16"/>
  <c r="E70" i="16"/>
  <c r="E819" i="16"/>
  <c r="E1186" i="16"/>
  <c r="E1068" i="16"/>
  <c r="E1285" i="16"/>
  <c r="E1517" i="16"/>
  <c r="E1214" i="16"/>
  <c r="E1302" i="16"/>
  <c r="E1606" i="16"/>
  <c r="E1614" i="16"/>
  <c r="E1239" i="16"/>
  <c r="E1021" i="16"/>
  <c r="E1133" i="16"/>
  <c r="E1457" i="16"/>
  <c r="E1561" i="16"/>
  <c r="E863" i="16"/>
  <c r="E1159" i="16"/>
  <c r="E1274" i="16"/>
  <c r="E1773" i="16"/>
  <c r="E294" i="16"/>
  <c r="E803" i="16"/>
  <c r="E429" i="16"/>
  <c r="E906" i="16"/>
  <c r="E322" i="16"/>
  <c r="E619" i="16"/>
  <c r="E1033" i="16"/>
  <c r="E927" i="16"/>
  <c r="E1771" i="16"/>
  <c r="E789" i="16"/>
  <c r="E1613" i="16"/>
  <c r="E131" i="16"/>
  <c r="E461" i="16"/>
  <c r="E830" i="16"/>
  <c r="E763" i="16"/>
  <c r="E1090" i="16"/>
  <c r="E355" i="16"/>
  <c r="E1011" i="16"/>
  <c r="E916" i="16"/>
  <c r="E1045" i="16"/>
  <c r="E1199" i="16"/>
  <c r="E879" i="16"/>
  <c r="E1234" i="16"/>
  <c r="E1198" i="16"/>
  <c r="E1535" i="16"/>
  <c r="E122" i="16"/>
  <c r="E47" i="16"/>
  <c r="E216" i="16"/>
  <c r="E392" i="16"/>
  <c r="E496" i="16"/>
  <c r="E512" i="16"/>
  <c r="E536" i="16"/>
  <c r="E552" i="16"/>
  <c r="E172" i="16"/>
  <c r="E244" i="16"/>
  <c r="E298" i="16"/>
  <c r="E443" i="16"/>
  <c r="E815" i="16"/>
  <c r="E148" i="16"/>
  <c r="E68" i="16"/>
  <c r="E851" i="16"/>
  <c r="E349" i="16"/>
  <c r="E733" i="16"/>
  <c r="E804" i="16"/>
  <c r="E378" i="16"/>
  <c r="E772" i="16"/>
  <c r="E938" i="16"/>
  <c r="E1066" i="16"/>
  <c r="E141" i="16"/>
  <c r="E979" i="16"/>
  <c r="E1155" i="16"/>
  <c r="E697" i="16"/>
  <c r="E1461" i="16"/>
  <c r="E1622" i="16"/>
  <c r="E889" i="16"/>
  <c r="E1272" i="16"/>
  <c r="E1368" i="16"/>
  <c r="E1641" i="16"/>
  <c r="E1315" i="16"/>
  <c r="E1347" i="16"/>
  <c r="E1395" i="16"/>
  <c r="E1475" i="16"/>
  <c r="E1603" i="16"/>
  <c r="E1745" i="16"/>
  <c r="E1865" i="16"/>
  <c r="E1236" i="16"/>
  <c r="E1330" i="16"/>
  <c r="E1879" i="16"/>
  <c r="E1298" i="16"/>
  <c r="E555" i="16"/>
  <c r="E490" i="16"/>
  <c r="E1189" i="16"/>
  <c r="E1153" i="16"/>
  <c r="E820" i="16"/>
  <c r="E1398" i="16"/>
  <c r="E1327" i="16"/>
  <c r="E775" i="16"/>
  <c r="E818" i="16"/>
  <c r="E1397" i="16"/>
  <c r="E1638" i="16"/>
  <c r="E13" i="16"/>
  <c r="E608" i="16"/>
  <c r="E190" i="16"/>
  <c r="E333" i="16"/>
  <c r="E870" i="16"/>
  <c r="E597" i="16"/>
  <c r="E212" i="16"/>
  <c r="E268" i="16"/>
  <c r="E321" i="16"/>
  <c r="E529" i="16"/>
  <c r="E745" i="16"/>
  <c r="E369" i="16"/>
  <c r="E242" i="16"/>
  <c r="E778" i="16"/>
  <c r="E698" i="16"/>
  <c r="E847" i="16"/>
  <c r="E36" i="16"/>
  <c r="E37" i="16"/>
  <c r="E1572" i="16"/>
  <c r="E132" i="16"/>
  <c r="E60" i="16"/>
  <c r="E252" i="16"/>
  <c r="E1041" i="16"/>
  <c r="E1009" i="16"/>
  <c r="E33" i="16"/>
  <c r="E724" i="16"/>
  <c r="E809" i="16"/>
  <c r="E1333" i="16"/>
  <c r="E1429" i="16"/>
  <c r="E1445" i="16"/>
  <c r="E1469" i="16"/>
  <c r="E1215" i="16"/>
  <c r="E1287" i="16"/>
  <c r="E1071" i="16"/>
  <c r="E1496" i="16"/>
  <c r="E1520" i="16"/>
  <c r="E1481" i="16"/>
  <c r="E1243" i="16"/>
  <c r="E1370" i="16"/>
  <c r="E1388" i="16"/>
  <c r="E112" i="16"/>
  <c r="E587" i="16"/>
  <c r="E678" i="16"/>
  <c r="E161" i="16"/>
  <c r="E869" i="16"/>
  <c r="E1175" i="16"/>
  <c r="E1005" i="16"/>
  <c r="E1259" i="16"/>
  <c r="E1039" i="16"/>
  <c r="E1244" i="16"/>
  <c r="E458" i="16"/>
  <c r="E755" i="16"/>
  <c r="E188" i="16"/>
  <c r="E810" i="16"/>
  <c r="E966" i="16"/>
  <c r="E1525" i="16"/>
  <c r="E1055" i="16"/>
  <c r="E1286" i="16"/>
  <c r="E1406" i="16"/>
  <c r="E1093" i="16"/>
  <c r="E1241" i="16"/>
  <c r="E1305" i="16"/>
  <c r="E1337" i="16"/>
  <c r="E1111" i="16"/>
  <c r="E1218" i="16"/>
  <c r="E1125" i="16"/>
  <c r="E1386" i="16"/>
  <c r="E949" i="16"/>
  <c r="E1202" i="16"/>
  <c r="E336" i="16"/>
  <c r="E470" i="16"/>
  <c r="E515" i="16"/>
  <c r="E542" i="16"/>
  <c r="E556" i="16"/>
  <c r="E931" i="16"/>
  <c r="E1438" i="16"/>
  <c r="E1843" i="16"/>
  <c r="E1678" i="16"/>
  <c r="E266" i="16"/>
  <c r="E1106" i="16"/>
  <c r="E1122" i="16"/>
  <c r="E1140" i="16"/>
  <c r="E1156" i="16"/>
  <c r="E108" i="16"/>
  <c r="E1414" i="16"/>
  <c r="E1351" i="16"/>
  <c r="E1513" i="16"/>
  <c r="E1585" i="16"/>
  <c r="E1086" i="16"/>
  <c r="E1235" i="16"/>
  <c r="E1299" i="16"/>
  <c r="E1555" i="16"/>
  <c r="E825" i="16"/>
  <c r="E981" i="16"/>
  <c r="E1194" i="16"/>
  <c r="E1460" i="16"/>
  <c r="E1034" i="16"/>
  <c r="E1659" i="16"/>
  <c r="E1833" i="16"/>
  <c r="E1719" i="16"/>
  <c r="E855" i="16"/>
  <c r="E217" i="16"/>
  <c r="E725" i="16"/>
  <c r="E1092" i="16"/>
  <c r="E1389" i="16"/>
  <c r="E1334" i="16"/>
  <c r="E1056" i="16"/>
  <c r="E1495" i="16"/>
  <c r="E1216" i="16"/>
  <c r="E1480" i="16"/>
  <c r="E1601" i="16"/>
  <c r="E1444" i="16"/>
  <c r="E1110" i="16"/>
  <c r="E1428" i="16"/>
  <c r="E1276" i="16"/>
  <c r="E1522" i="16"/>
  <c r="E1468" i="16"/>
  <c r="E51" i="16"/>
  <c r="E16" i="16"/>
  <c r="E712" i="16"/>
  <c r="E822" i="16"/>
  <c r="E588" i="16"/>
  <c r="E140" i="16"/>
  <c r="E203" i="16"/>
  <c r="E430" i="16"/>
  <c r="E771" i="16"/>
  <c r="E890" i="16"/>
  <c r="E773" i="16"/>
  <c r="E785" i="16"/>
  <c r="E1552" i="16"/>
  <c r="E1571" i="16"/>
  <c r="E1595" i="16"/>
  <c r="E1508" i="16"/>
  <c r="E620" i="16"/>
  <c r="E256" i="16"/>
  <c r="E1563" i="16"/>
  <c r="E538" i="16"/>
  <c r="E1044" i="16"/>
  <c r="E94" i="16"/>
  <c r="E584" i="16"/>
  <c r="E640" i="16"/>
  <c r="E656" i="16"/>
  <c r="E631" i="16"/>
  <c r="E575" i="16"/>
  <c r="E1651" i="16"/>
  <c r="E1810" i="16"/>
  <c r="E1818" i="16"/>
  <c r="E1826" i="16"/>
  <c r="E1691" i="16"/>
  <c r="E1803" i="16"/>
  <c r="E1702" i="16"/>
  <c r="E1870" i="16"/>
  <c r="E1783" i="16"/>
  <c r="E1751" i="16"/>
  <c r="E779" i="16"/>
  <c r="E527" i="16"/>
  <c r="E984" i="16"/>
  <c r="E382" i="16"/>
  <c r="E738" i="16"/>
  <c r="E1001" i="16"/>
  <c r="E1543" i="16"/>
  <c r="E1072" i="16"/>
  <c r="E1628" i="16"/>
  <c r="E1801" i="16"/>
  <c r="E933" i="16"/>
  <c r="E1890" i="16"/>
  <c r="E1758" i="16"/>
  <c r="E432" i="16"/>
  <c r="E76" i="16"/>
  <c r="E615" i="16"/>
  <c r="E220" i="16"/>
  <c r="E151" i="16"/>
  <c r="E716" i="16"/>
  <c r="E828" i="16"/>
  <c r="E1000" i="16"/>
  <c r="E884" i="16"/>
  <c r="E1213" i="16"/>
  <c r="E1238" i="16"/>
  <c r="E1463" i="16"/>
  <c r="E1623" i="16"/>
  <c r="E1536" i="16"/>
  <c r="E577" i="16"/>
  <c r="E894" i="16"/>
  <c r="E1273" i="16"/>
  <c r="E929" i="16"/>
  <c r="E1515" i="16"/>
  <c r="E1556" i="16"/>
  <c r="E1795" i="16"/>
  <c r="E1196" i="16"/>
  <c r="E1300" i="16"/>
  <c r="E1158" i="16"/>
  <c r="E97" i="16"/>
  <c r="E1720" i="16"/>
  <c r="E1882" i="16"/>
  <c r="E1739" i="16"/>
  <c r="E1747" i="16"/>
  <c r="E1891" i="16"/>
  <c r="E1756" i="16"/>
  <c r="E114" i="16"/>
  <c r="E1755" i="16"/>
  <c r="E1883" i="16"/>
  <c r="E442" i="16"/>
  <c r="E1185" i="16"/>
  <c r="E1458" i="16"/>
  <c r="E1226" i="16"/>
  <c r="E234" i="16"/>
  <c r="E290" i="16"/>
  <c r="E679" i="16"/>
  <c r="E643" i="16"/>
  <c r="E1542" i="16"/>
  <c r="E1796" i="16"/>
  <c r="E91" i="16"/>
  <c r="E24" i="16"/>
  <c r="E632" i="16"/>
  <c r="E351" i="16"/>
  <c r="E686" i="16"/>
  <c r="E823" i="16"/>
  <c r="E700" i="16"/>
  <c r="E414" i="16"/>
  <c r="E124" i="16"/>
  <c r="E652" i="16"/>
  <c r="E976" i="16"/>
  <c r="E612" i="16"/>
  <c r="E365" i="16"/>
  <c r="E891" i="16"/>
  <c r="E996" i="16"/>
  <c r="E1060" i="16"/>
  <c r="E800" i="16"/>
  <c r="E1382" i="16"/>
  <c r="E1534" i="16"/>
  <c r="E1598" i="16"/>
  <c r="E566" i="16"/>
  <c r="E852" i="16"/>
  <c r="E1583" i="16"/>
  <c r="E909" i="16"/>
  <c r="E957" i="16"/>
  <c r="E1192" i="16"/>
  <c r="E1512" i="16"/>
  <c r="E1792" i="16"/>
  <c r="E1268" i="16"/>
  <c r="E611" i="16"/>
  <c r="E972" i="16"/>
  <c r="E1191" i="16"/>
  <c r="E989" i="16"/>
  <c r="E926" i="16"/>
  <c r="E19" i="16"/>
  <c r="E71" i="16"/>
  <c r="E120" i="16"/>
  <c r="E376" i="16"/>
  <c r="E424" i="16"/>
  <c r="E171" i="16"/>
  <c r="E181" i="16"/>
  <c r="E731" i="16"/>
  <c r="E854" i="16"/>
  <c r="E299" i="16"/>
  <c r="E551" i="16"/>
  <c r="E695" i="16"/>
  <c r="E139" i="16"/>
  <c r="E348" i="16"/>
  <c r="E510" i="16"/>
  <c r="E787" i="16"/>
  <c r="E215" i="16"/>
  <c r="E484" i="16"/>
  <c r="E594" i="16"/>
  <c r="E363" i="16"/>
  <c r="E391" i="16"/>
  <c r="E747" i="16"/>
  <c r="E770" i="16"/>
  <c r="E230" i="16"/>
  <c r="E1082" i="16"/>
  <c r="E1138" i="16"/>
  <c r="E204" i="16"/>
  <c r="E308" i="16"/>
  <c r="E465" i="16"/>
  <c r="E521" i="16"/>
  <c r="E535" i="16"/>
  <c r="E876" i="16"/>
  <c r="E908" i="16"/>
  <c r="E956" i="16"/>
  <c r="E1180" i="16"/>
  <c r="E711" i="16"/>
  <c r="E1326" i="16"/>
  <c r="E498" i="16"/>
  <c r="E1017" i="16"/>
  <c r="E1152" i="16"/>
  <c r="E1295" i="16"/>
  <c r="E52" i="16"/>
  <c r="E925" i="16"/>
  <c r="E973" i="16"/>
  <c r="E1208" i="16"/>
  <c r="E1312" i="16"/>
  <c r="E1416" i="16"/>
  <c r="E1488" i="16"/>
  <c r="E990" i="16"/>
  <c r="E1225" i="16"/>
  <c r="E1265" i="16"/>
  <c r="E1505" i="16"/>
  <c r="E1553" i="16"/>
  <c r="E1633" i="16"/>
  <c r="E411" i="16"/>
  <c r="E1121" i="16"/>
  <c r="E1251" i="16"/>
  <c r="E1379" i="16"/>
  <c r="E1451" i="16"/>
  <c r="E1579" i="16"/>
  <c r="E1169" i="16"/>
  <c r="E1282" i="16"/>
  <c r="E1364" i="16"/>
  <c r="E1101" i="16"/>
  <c r="E1474" i="16"/>
  <c r="E1346" i="16"/>
  <c r="E1396" i="16"/>
  <c r="E1867" i="16"/>
  <c r="E1775" i="16"/>
  <c r="E1684" i="16"/>
  <c r="E817" i="16"/>
  <c r="E1373" i="16"/>
  <c r="E1094" i="16"/>
  <c r="E1219" i="16"/>
  <c r="E1499" i="16"/>
  <c r="E1145" i="16"/>
  <c r="E1073" i="16"/>
  <c r="E1112" i="16"/>
  <c r="E1354" i="16"/>
  <c r="E1442" i="16"/>
  <c r="E1784" i="16"/>
  <c r="E1875" i="16"/>
  <c r="E1692" i="16"/>
  <c r="E833" i="16"/>
  <c r="E1126" i="16"/>
  <c r="E1318" i="16"/>
  <c r="E1335" i="16"/>
  <c r="E1407" i="16"/>
  <c r="E1424" i="16"/>
  <c r="E1387" i="16"/>
  <c r="E1427" i="16"/>
  <c r="E1258" i="16"/>
  <c r="E1242" i="16"/>
  <c r="E1466" i="16"/>
  <c r="E1306" i="16"/>
  <c r="E32" i="16"/>
  <c r="E1523" i="16"/>
  <c r="E1245" i="16"/>
  <c r="E1339" i="16"/>
  <c r="E368" i="16"/>
  <c r="E736" i="16"/>
  <c r="E434" i="16"/>
  <c r="E806" i="16"/>
  <c r="E175" i="16"/>
  <c r="E457" i="16"/>
  <c r="E826" i="16"/>
  <c r="E944" i="16"/>
  <c r="E962" i="16"/>
  <c r="E998" i="16"/>
  <c r="E1421" i="16"/>
  <c r="E1605" i="16"/>
  <c r="E1462" i="16"/>
  <c r="E1157" i="16"/>
  <c r="E885" i="16"/>
  <c r="E1644" i="16"/>
  <c r="E1404" i="16"/>
  <c r="E231" i="16"/>
  <c r="E1639" i="16"/>
  <c r="E311" i="16"/>
  <c r="E1230" i="16"/>
  <c r="E1791" i="16"/>
  <c r="E211" i="16"/>
  <c r="E1549" i="16"/>
  <c r="E1454" i="16"/>
  <c r="E1399" i="16"/>
  <c r="E1532" i="16"/>
  <c r="E1636" i="16"/>
  <c r="E914" i="16"/>
  <c r="E1007" i="16"/>
  <c r="E623" i="16"/>
  <c r="E714" i="16"/>
  <c r="E793" i="16"/>
  <c r="E666" i="16"/>
  <c r="E856" i="16"/>
  <c r="E1510" i="16"/>
  <c r="E658" i="16"/>
  <c r="E209" i="16"/>
  <c r="E361" i="16"/>
  <c r="E259" i="16"/>
  <c r="E583" i="16"/>
  <c r="E534" i="16"/>
  <c r="E274" i="16"/>
  <c r="E423" i="16"/>
  <c r="E508" i="16"/>
  <c r="E81" i="16"/>
  <c r="E880" i="16"/>
  <c r="E1762" i="16"/>
  <c r="E1676" i="16"/>
  <c r="E1853" i="16"/>
  <c r="E478" i="16"/>
  <c r="E395" i="16"/>
  <c r="E1043" i="16"/>
  <c r="E1736" i="16"/>
  <c r="E1750" i="16"/>
  <c r="E1725" i="16"/>
  <c r="E1764" i="16"/>
  <c r="E38" i="16"/>
  <c r="E79" i="16"/>
  <c r="E111" i="16"/>
  <c r="E128" i="16"/>
  <c r="E488" i="16"/>
  <c r="E544" i="16"/>
  <c r="E162" i="16"/>
  <c r="E271" i="16"/>
  <c r="E191" i="16"/>
  <c r="E371" i="16"/>
  <c r="E250" i="16"/>
  <c r="E267" i="16"/>
  <c r="E460" i="16"/>
  <c r="E503" i="16"/>
  <c r="E450" i="16"/>
  <c r="E383" i="16"/>
  <c r="E739" i="16"/>
  <c r="E177" i="16"/>
  <c r="E1854" i="16"/>
  <c r="E1765" i="16"/>
  <c r="E1162" i="16"/>
  <c r="E1240" i="16"/>
  <c r="E1627" i="16"/>
  <c r="E1204" i="16"/>
  <c r="E1564" i="16"/>
  <c r="E1524" i="16"/>
  <c r="E1741" i="16"/>
  <c r="E1845" i="16"/>
  <c r="E186" i="16"/>
  <c r="E431" i="16"/>
  <c r="E912" i="16"/>
  <c r="E598" i="16"/>
  <c r="E1154" i="16"/>
  <c r="E1453" i="16"/>
  <c r="E1328" i="16"/>
  <c r="E1344" i="16"/>
  <c r="E1504" i="16"/>
  <c r="E1134" i="16"/>
  <c r="E1266" i="16"/>
  <c r="E1657" i="16"/>
  <c r="E1637" i="16"/>
  <c r="E1380" i="16"/>
  <c r="E1434" i="16"/>
  <c r="E642" i="16"/>
  <c r="E737" i="16"/>
  <c r="E251" i="16"/>
  <c r="E864" i="16"/>
  <c r="E1058" i="16"/>
  <c r="E233" i="16"/>
  <c r="E291" i="16"/>
  <c r="E983" i="16"/>
  <c r="E1584" i="16"/>
  <c r="E1006" i="16"/>
  <c r="E1704" i="16"/>
  <c r="E103" i="16"/>
  <c r="E64" i="16"/>
  <c r="E184" i="16"/>
  <c r="E200" i="16"/>
  <c r="E208" i="16"/>
  <c r="E240" i="16"/>
  <c r="E360" i="16"/>
  <c r="E592" i="16"/>
  <c r="E728" i="16"/>
  <c r="E261" i="16"/>
  <c r="E227" i="16"/>
  <c r="E343" i="16"/>
  <c r="E389" i="16"/>
  <c r="E606" i="16"/>
  <c r="E147" i="16"/>
  <c r="E159" i="16"/>
  <c r="E276" i="16"/>
  <c r="E439" i="16"/>
  <c r="E467" i="16"/>
  <c r="E475" i="16"/>
  <c r="E483" i="16"/>
  <c r="E682" i="16"/>
  <c r="E813" i="16"/>
  <c r="E662" i="16"/>
  <c r="E318" i="16"/>
  <c r="E582" i="16"/>
  <c r="E409" i="16"/>
  <c r="E422" i="16"/>
  <c r="E562" i="16"/>
  <c r="E573" i="16"/>
  <c r="E708" i="16"/>
  <c r="E1099" i="16"/>
  <c r="E1131" i="16"/>
  <c r="E455" i="16"/>
  <c r="E1029" i="16"/>
  <c r="E1293" i="16"/>
  <c r="E647" i="16"/>
  <c r="E873" i="16"/>
  <c r="E969" i="16"/>
  <c r="E1079" i="16"/>
  <c r="E1117" i="16"/>
  <c r="E1487" i="16"/>
  <c r="E1224" i="16"/>
  <c r="E1168" i="16"/>
  <c r="E1281" i="16"/>
  <c r="E1361" i="16"/>
  <c r="E742" i="16"/>
  <c r="E1611" i="16"/>
  <c r="E1394" i="16"/>
  <c r="E1530" i="16"/>
  <c r="E1769" i="16"/>
  <c r="E1450" i="16"/>
  <c r="E1682" i="16"/>
  <c r="E1698" i="16"/>
  <c r="E671" i="16"/>
  <c r="E1822" i="16"/>
  <c r="E1895" i="16"/>
  <c r="E1412" i="16"/>
  <c r="E1548" i="16"/>
  <c r="E1788" i="16"/>
  <c r="E53" i="16"/>
  <c r="E685" i="16"/>
  <c r="E426" i="16"/>
  <c r="E485" i="16"/>
  <c r="E955" i="16"/>
  <c r="E1832" i="16"/>
  <c r="E1841" i="16"/>
  <c r="E1658" i="16"/>
  <c r="E1732" i="16"/>
  <c r="E971" i="16"/>
  <c r="E821" i="16"/>
  <c r="E1381" i="16"/>
  <c r="E1190" i="16"/>
  <c r="E1227" i="16"/>
  <c r="E160" i="16"/>
  <c r="E440" i="16"/>
  <c r="E664" i="16"/>
  <c r="E278" i="16"/>
  <c r="E287" i="16"/>
  <c r="E486" i="16"/>
  <c r="E495" i="16"/>
  <c r="E838" i="16"/>
  <c r="E137" i="16"/>
  <c r="E453" i="16"/>
  <c r="E185" i="16"/>
  <c r="E402" i="16"/>
  <c r="E649" i="16"/>
  <c r="E364" i="16"/>
  <c r="E638" i="16"/>
  <c r="E994" i="16"/>
  <c r="E170" i="16"/>
  <c r="E563" i="16"/>
  <c r="E618" i="16"/>
  <c r="E924" i="16"/>
  <c r="E1581" i="16"/>
  <c r="E1343" i="16"/>
  <c r="E1455" i="16"/>
  <c r="E941" i="16"/>
  <c r="E1081" i="16"/>
  <c r="E553" i="16"/>
  <c r="E788" i="16"/>
  <c r="E1184" i="16"/>
  <c r="E213" i="16"/>
  <c r="E509" i="16"/>
  <c r="E1314" i="16"/>
  <c r="E699" i="16"/>
  <c r="E1378" i="16"/>
  <c r="E1362" i="16"/>
  <c r="E1621" i="16"/>
  <c r="E14" i="16"/>
  <c r="E87" i="16"/>
  <c r="E48" i="16"/>
  <c r="E232" i="16"/>
  <c r="E288" i="16"/>
  <c r="E320" i="16"/>
  <c r="E744" i="16"/>
  <c r="E73" i="16"/>
  <c r="E332" i="16"/>
  <c r="E262" i="16"/>
  <c r="E523" i="16"/>
  <c r="E846" i="16"/>
  <c r="E210" i="16"/>
  <c r="E732" i="16"/>
  <c r="E121" i="16"/>
  <c r="E241" i="16"/>
  <c r="E300" i="16"/>
  <c r="E347" i="16"/>
  <c r="E802" i="16"/>
  <c r="E595" i="16"/>
  <c r="E393" i="16"/>
  <c r="E476" i="16"/>
  <c r="E939" i="16"/>
  <c r="E1051" i="16"/>
  <c r="E309" i="16"/>
  <c r="E468" i="16"/>
  <c r="E1031" i="16"/>
  <c r="E607" i="16"/>
  <c r="E1507" i="16"/>
  <c r="E1531" i="16"/>
  <c r="E1635" i="16"/>
  <c r="E149" i="16"/>
  <c r="E1612" i="16"/>
  <c r="E911" i="16"/>
  <c r="E1596" i="16"/>
  <c r="E1790" i="16"/>
  <c r="E413" i="16"/>
  <c r="E644" i="16"/>
  <c r="E1625" i="16"/>
  <c r="E1896" i="16"/>
  <c r="E1785" i="16"/>
  <c r="E1850" i="16"/>
  <c r="E1811" i="16"/>
  <c r="E1819" i="16"/>
  <c r="E1827" i="16"/>
  <c r="E1871" i="16"/>
  <c r="E1693" i="16"/>
  <c r="E1804" i="16"/>
  <c r="E1884" i="16"/>
  <c r="E1703" i="16"/>
  <c r="E1025" i="16"/>
  <c r="E1038" i="16"/>
  <c r="E92" i="16"/>
  <c r="E657" i="16"/>
  <c r="E30" i="16"/>
  <c r="E193" i="16"/>
  <c r="E691" i="16"/>
  <c r="E1002" i="16"/>
  <c r="E901" i="16"/>
  <c r="E1356" i="16"/>
  <c r="E1868" i="16"/>
  <c r="E1688" i="16"/>
  <c r="E1874" i="16"/>
  <c r="E66" i="16"/>
  <c r="E12" i="16"/>
  <c r="E46" i="16"/>
  <c r="E520" i="16"/>
  <c r="E306" i="16"/>
  <c r="E550" i="16"/>
  <c r="E182" i="16"/>
  <c r="E201" i="16"/>
  <c r="E228" i="16"/>
  <c r="E178" i="16"/>
  <c r="E330" i="16"/>
  <c r="E593" i="16"/>
  <c r="E637" i="16"/>
  <c r="E390" i="16"/>
  <c r="E284" i="16"/>
  <c r="E437" i="16"/>
  <c r="E345" i="16"/>
  <c r="E96" i="16"/>
  <c r="E61" i="16"/>
  <c r="E82" i="16"/>
  <c r="E154" i="16"/>
  <c r="E254" i="16"/>
  <c r="E356" i="16"/>
  <c r="E1518" i="16"/>
  <c r="E130" i="16"/>
  <c r="E1012" i="16"/>
  <c r="E537" i="16"/>
  <c r="E1687" i="16"/>
  <c r="E1717" i="16"/>
  <c r="E1700" i="16"/>
  <c r="E394" i="16"/>
  <c r="E574" i="16"/>
  <c r="E655" i="16"/>
  <c r="E639" i="16"/>
  <c r="E946" i="16"/>
  <c r="E1042" i="16"/>
  <c r="E477" i="16"/>
  <c r="E630" i="16"/>
  <c r="E1673" i="16"/>
  <c r="E1690" i="16"/>
  <c r="E1763" i="16"/>
  <c r="E1718" i="16"/>
  <c r="E1724" i="16"/>
  <c r="E1701" i="16"/>
  <c r="E1735" i="16"/>
  <c r="E1749" i="16"/>
  <c r="E1004" i="16"/>
  <c r="E1371" i="16"/>
  <c r="E808" i="16"/>
  <c r="E902" i="16"/>
  <c r="E1600" i="16"/>
  <c r="E456" i="16"/>
  <c r="E289" i="16"/>
  <c r="E324" i="16"/>
  <c r="E749" i="16"/>
  <c r="E165" i="16"/>
  <c r="E105" i="16"/>
  <c r="E412" i="16"/>
  <c r="E331" i="16"/>
  <c r="E673" i="16"/>
  <c r="E513" i="16"/>
  <c r="E610" i="16"/>
  <c r="E1018" i="16"/>
  <c r="E1050" i="16"/>
  <c r="E1170" i="16"/>
  <c r="E1084" i="16"/>
  <c r="E1102" i="16"/>
  <c r="E1253" i="16"/>
  <c r="E1365" i="16"/>
  <c r="E1413" i="16"/>
  <c r="E1503" i="16"/>
  <c r="E1551" i="16"/>
  <c r="E1118" i="16"/>
  <c r="E1181" i="16"/>
  <c r="E265" i="16"/>
  <c r="E1297" i="16"/>
  <c r="E1313" i="16"/>
  <c r="E961" i="16"/>
  <c r="E1283" i="16"/>
  <c r="E1228" i="16"/>
  <c r="E1210" i="16"/>
  <c r="E522" i="16"/>
  <c r="E1632" i="16"/>
  <c r="E1683" i="16"/>
  <c r="E1594" i="16"/>
  <c r="E1831" i="16"/>
  <c r="E1490" i="16"/>
  <c r="E115" i="16"/>
  <c r="E280" i="16"/>
  <c r="E720" i="16"/>
  <c r="E385" i="16"/>
  <c r="E489" i="16"/>
  <c r="E654" i="16"/>
  <c r="E899" i="16"/>
  <c r="E829" i="16"/>
  <c r="E857" i="16"/>
  <c r="E878" i="16"/>
  <c r="E1562" i="16"/>
  <c r="E1734" i="16"/>
  <c r="E1782" i="16"/>
  <c r="E1846" i="16"/>
  <c r="E119" i="16"/>
  <c r="E136" i="16"/>
  <c r="E297" i="16"/>
  <c r="E532" i="16"/>
  <c r="E694" i="16"/>
  <c r="E307" i="16"/>
  <c r="E44" i="16"/>
  <c r="E85" i="16"/>
  <c r="E169" i="16"/>
  <c r="E285" i="16"/>
  <c r="E519" i="16"/>
  <c r="E769" i="16"/>
  <c r="E888" i="16"/>
  <c r="E936" i="16"/>
  <c r="E784" i="16"/>
  <c r="E548" i="16"/>
  <c r="E627" i="16"/>
  <c r="E844" i="16"/>
  <c r="E923" i="16"/>
  <c r="E987" i="16"/>
  <c r="E507" i="16"/>
  <c r="E797" i="16"/>
  <c r="E329" i="16"/>
  <c r="E494" i="16"/>
  <c r="E1015" i="16"/>
  <c r="E1502" i="16"/>
  <c r="E836" i="16"/>
  <c r="E905" i="16"/>
  <c r="E953" i="16"/>
  <c r="E1631" i="16"/>
  <c r="E1432" i="16"/>
  <c r="E401" i="16"/>
  <c r="E1249" i="16"/>
  <c r="E1377" i="16"/>
  <c r="E1473" i="16"/>
  <c r="E1593" i="16"/>
  <c r="E1323" i="16"/>
  <c r="E1888" i="16"/>
  <c r="E1761" i="16"/>
  <c r="E1849" i="16"/>
  <c r="E1656" i="16"/>
  <c r="E1754" i="16"/>
  <c r="E1858" i="16"/>
  <c r="E1731" i="16"/>
  <c r="E1149" i="16"/>
  <c r="E1048" i="16"/>
  <c r="E1620" i="16"/>
  <c r="E1814" i="16"/>
  <c r="E1830" i="16"/>
  <c r="E1669" i="16"/>
  <c r="E1839" i="16"/>
  <c r="E1649" i="16"/>
  <c r="E1781" i="16"/>
  <c r="E1570" i="16"/>
  <c r="E1807" i="16"/>
  <c r="E25" i="16"/>
  <c r="E74" i="16"/>
  <c r="E960" i="16"/>
  <c r="E1509" i="16"/>
  <c r="H3" i="11"/>
  <c r="F482" i="9"/>
  <c r="F507" i="9"/>
  <c r="F966" i="9"/>
  <c r="F965" i="9"/>
  <c r="F967" i="9"/>
  <c r="F968" i="9"/>
  <c r="F969" i="9"/>
  <c r="F970" i="9"/>
  <c r="F971" i="9"/>
  <c r="F918" i="9"/>
  <c r="F919" i="9"/>
  <c r="F921" i="9"/>
  <c r="F922" i="9"/>
  <c r="F923" i="9"/>
  <c r="F924" i="9"/>
  <c r="F925" i="9"/>
  <c r="F926" i="9"/>
  <c r="F927" i="9"/>
  <c r="F928" i="9"/>
  <c r="F929" i="9"/>
  <c r="F930" i="9"/>
  <c r="F920" i="9"/>
  <c r="F119" i="9"/>
  <c r="F1407" i="9"/>
  <c r="F294" i="9"/>
  <c r="F475" i="9"/>
  <c r="F661" i="9"/>
  <c r="F1359" i="9"/>
  <c r="F101" i="9"/>
  <c r="F766" i="9"/>
  <c r="F303" i="9"/>
  <c r="F788" i="9"/>
  <c r="F458" i="9"/>
  <c r="F1112" i="9"/>
  <c r="F1369" i="9"/>
  <c r="F572" i="9"/>
  <c r="F936" i="9"/>
  <c r="F322" i="9"/>
  <c r="F543" i="9"/>
  <c r="F278" i="9"/>
  <c r="F330" i="9"/>
  <c r="F440" i="9"/>
  <c r="F1111" i="9"/>
  <c r="F786" i="9"/>
  <c r="F321" i="9"/>
  <c r="F961" i="9"/>
  <c r="F1413" i="9"/>
  <c r="F1110" i="9"/>
  <c r="F367" i="9"/>
  <c r="F250" i="9"/>
  <c r="F1109" i="9"/>
  <c r="F254" i="9"/>
  <c r="F253" i="9"/>
  <c r="F634" i="9"/>
  <c r="F1417" i="9"/>
  <c r="F329" i="9"/>
  <c r="F916" i="9"/>
  <c r="F319" i="9"/>
  <c r="F320" i="9"/>
  <c r="F1099" i="9"/>
  <c r="F1416" i="9"/>
  <c r="F442" i="9"/>
  <c r="F276" i="9"/>
  <c r="F296" i="9"/>
  <c r="F1094" i="9"/>
  <c r="F302" i="9"/>
  <c r="F1249" i="9"/>
  <c r="F1354" i="9"/>
  <c r="F555" i="9"/>
  <c r="F523" i="9"/>
  <c r="F519" i="9"/>
  <c r="F468" i="9"/>
  <c r="F568" i="9"/>
  <c r="F11" i="9"/>
  <c r="F503" i="9"/>
  <c r="F1346" i="9"/>
  <c r="F1230" i="9"/>
  <c r="F1253" i="9"/>
  <c r="F473" i="9"/>
  <c r="F821" i="9"/>
  <c r="F15" i="9"/>
  <c r="F1091" i="9"/>
  <c r="F312" i="9"/>
  <c r="F1363" i="9"/>
  <c r="F444" i="9"/>
  <c r="F237" i="9"/>
  <c r="F246" i="9"/>
  <c r="F13" i="9"/>
  <c r="F1411" i="9"/>
  <c r="F1219" i="9"/>
  <c r="F1246" i="9"/>
  <c r="F109" i="9"/>
  <c r="F328" i="9"/>
  <c r="F310" i="9"/>
  <c r="F326" i="9"/>
  <c r="F327" i="9"/>
  <c r="F564" i="9" l="1"/>
  <c r="F565" i="9"/>
  <c r="F933" i="9"/>
  <c r="F934" i="9"/>
  <c r="F474" i="9"/>
  <c r="F12" i="9"/>
  <c r="F1418" i="9"/>
  <c r="F1097" i="9"/>
  <c r="F888" i="9"/>
  <c r="F1402" i="9"/>
  <c r="F1360" i="9"/>
  <c r="F472" i="9"/>
  <c r="F502" i="9"/>
  <c r="F780" i="9"/>
  <c r="F935" i="9"/>
  <c r="F1254" i="9"/>
  <c r="F612" i="9"/>
  <c r="F98" i="9"/>
  <c r="F830" i="9"/>
  <c r="F287" i="9"/>
  <c r="F471" i="9"/>
  <c r="F439" i="9"/>
  <c r="F244" i="9"/>
  <c r="F243" i="9"/>
  <c r="F108" i="9"/>
  <c r="F295" i="9"/>
  <c r="F641" i="9"/>
  <c r="F336" i="9"/>
  <c r="F799" i="9"/>
  <c r="F616" i="9"/>
  <c r="F582" i="9"/>
  <c r="F633" i="9"/>
  <c r="F467" i="9"/>
  <c r="F614" i="9"/>
  <c r="F1245" i="9"/>
  <c r="F495" i="9"/>
  <c r="F267" i="9"/>
  <c r="F301" i="9"/>
  <c r="F583" i="9"/>
  <c r="F1248" i="9"/>
  <c r="F118" i="9"/>
  <c r="F443" i="9"/>
  <c r="F277" i="9"/>
  <c r="F318" i="9"/>
  <c r="F1361" i="9"/>
  <c r="F117" i="9"/>
  <c r="F494" i="9"/>
  <c r="F567" i="9"/>
  <c r="F569" i="9"/>
  <c r="F1345" i="9"/>
  <c r="F256" i="9"/>
  <c r="F255" i="9"/>
  <c r="F516" i="9"/>
  <c r="F513" i="9"/>
  <c r="F553" i="9"/>
  <c r="F17" i="9"/>
  <c r="F548" i="9"/>
  <c r="F544" i="9"/>
  <c r="F581" i="9"/>
  <c r="F931" i="9"/>
  <c r="F1225" i="9"/>
  <c r="F266" i="9"/>
  <c r="F973" i="9"/>
  <c r="F894" i="9"/>
  <c r="F413" i="9"/>
  <c r="F441" i="9"/>
  <c r="F454" i="9"/>
  <c r="F236" i="9"/>
  <c r="F1238" i="9"/>
  <c r="F1237" i="9"/>
  <c r="F580" i="9"/>
  <c r="F1239" i="9"/>
  <c r="F1108" i="9"/>
  <c r="F964" i="9"/>
  <c r="F1409" i="9"/>
  <c r="F1408" i="9"/>
  <c r="F436" i="9"/>
  <c r="F1244" i="9" l="1"/>
  <c r="F107" i="9"/>
  <c r="F504" i="9"/>
  <c r="M581" i="8" l="1"/>
  <c r="D10" i="8" l="1"/>
  <c r="F50" i="15" l="1"/>
  <c r="F230" i="15"/>
  <c r="F1029" i="15"/>
  <c r="F1259" i="15"/>
  <c r="F2131" i="15"/>
  <c r="F1776" i="15"/>
  <c r="F1466" i="15"/>
  <c r="F2469" i="15"/>
  <c r="D962" i="15"/>
  <c r="D1709" i="15"/>
  <c r="D2057" i="15"/>
  <c r="D11" i="8"/>
  <c r="A10" i="8"/>
  <c r="C413" i="16"/>
  <c r="C288" i="16"/>
  <c r="C241" i="16"/>
  <c r="C911" i="16"/>
  <c r="C1031" i="16"/>
  <c r="C347" i="16"/>
  <c r="C210" i="16"/>
  <c r="C1531" i="16"/>
  <c r="C802" i="16"/>
  <c r="C232" i="16"/>
  <c r="M10" i="8"/>
  <c r="C939" i="16"/>
  <c r="C732" i="16"/>
  <c r="C476" i="16"/>
  <c r="C14" i="16"/>
  <c r="C73" i="16"/>
  <c r="C607" i="16"/>
  <c r="C595" i="16"/>
  <c r="C262" i="16"/>
  <c r="C48" i="16"/>
  <c r="C1051" i="16"/>
  <c r="C1507" i="16"/>
  <c r="C1596" i="16"/>
  <c r="C846" i="16"/>
  <c r="C309" i="16"/>
  <c r="C121" i="16"/>
  <c r="C87" i="16"/>
  <c r="C468" i="16"/>
  <c r="C393" i="16"/>
  <c r="C1790" i="16"/>
  <c r="C744" i="16"/>
  <c r="C300" i="16"/>
  <c r="C332" i="16"/>
  <c r="C149" i="16"/>
  <c r="C1612" i="16"/>
  <c r="C1635" i="16"/>
  <c r="C320" i="16"/>
  <c r="C523" i="16"/>
  <c r="C211" i="16" l="1"/>
  <c r="F1011" i="15"/>
  <c r="D514" i="15"/>
  <c r="C1454" i="16"/>
  <c r="C1399" i="16"/>
  <c r="C1636" i="16"/>
  <c r="C1532" i="16"/>
  <c r="M11" i="8"/>
  <c r="C1549" i="16"/>
  <c r="A11" i="8"/>
  <c r="AB10" i="31" s="1"/>
  <c r="AB9" i="31"/>
  <c r="D12" i="8" l="1"/>
  <c r="F129" i="15" l="1"/>
  <c r="D1112" i="15"/>
  <c r="A12" i="8"/>
  <c r="M12" i="8"/>
  <c r="C1508" i="16"/>
  <c r="AB25" i="31" l="1"/>
  <c r="D13" i="8" l="1"/>
  <c r="F66" i="15" l="1"/>
  <c r="F132" i="15"/>
  <c r="D1223" i="15"/>
  <c r="D1224" i="15"/>
  <c r="D14" i="8"/>
  <c r="A13" i="8"/>
  <c r="C333" i="16"/>
  <c r="C321" i="16"/>
  <c r="M13" i="8"/>
  <c r="C242" i="16"/>
  <c r="C745" i="16"/>
  <c r="C698" i="16"/>
  <c r="C608" i="16"/>
  <c r="C778" i="16"/>
  <c r="C847" i="16"/>
  <c r="C529" i="16"/>
  <c r="C870" i="16"/>
  <c r="C13" i="16"/>
  <c r="C212" i="16"/>
  <c r="C369" i="16"/>
  <c r="C268" i="16"/>
  <c r="C597" i="16"/>
  <c r="C190" i="16"/>
  <c r="M14" i="8" l="1"/>
  <c r="F234" i="15"/>
  <c r="F67" i="15"/>
  <c r="F1339" i="15"/>
  <c r="F1084" i="15"/>
  <c r="D11" i="15"/>
  <c r="D15" i="8"/>
  <c r="A14" i="8"/>
  <c r="AB24" i="31" s="1"/>
  <c r="AB22" i="31"/>
  <c r="F128" i="15" l="1"/>
  <c r="F978" i="15"/>
  <c r="F68" i="15"/>
  <c r="D1221" i="15"/>
  <c r="D1222" i="15"/>
  <c r="D1220" i="15"/>
  <c r="C940" i="16"/>
  <c r="C596" i="16"/>
  <c r="C1776" i="16"/>
  <c r="C721" i="16"/>
  <c r="M15" i="8"/>
  <c r="C920" i="16"/>
  <c r="C993" i="16"/>
  <c r="C49" i="16"/>
  <c r="C88" i="16"/>
  <c r="C72" i="16"/>
  <c r="C150" i="16"/>
  <c r="A15" i="8"/>
  <c r="AB20" i="31" s="1"/>
  <c r="C1032" i="16"/>
  <c r="D16" i="8"/>
  <c r="F53" i="15" l="1"/>
  <c r="F127" i="15"/>
  <c r="F1015" i="15"/>
  <c r="F1465" i="15"/>
  <c r="F1260" i="15"/>
  <c r="F2468" i="15"/>
  <c r="F1461" i="15"/>
  <c r="F2130" i="15"/>
  <c r="F1778" i="15"/>
  <c r="D1246" i="15"/>
  <c r="D1247" i="15"/>
  <c r="D1249" i="15"/>
  <c r="D1248" i="15"/>
  <c r="D1469" i="15"/>
  <c r="D1463" i="15"/>
  <c r="D1711" i="15"/>
  <c r="D2056" i="15"/>
  <c r="D17" i="8"/>
  <c r="A16" i="8"/>
  <c r="C1417" i="16"/>
  <c r="C1296" i="16"/>
  <c r="C445" i="16"/>
  <c r="C1067" i="16"/>
  <c r="C1209" i="16"/>
  <c r="C323" i="16"/>
  <c r="C101" i="16"/>
  <c r="C628" i="16"/>
  <c r="M16" i="8"/>
  <c r="C1880" i="16"/>
  <c r="C1324" i="16"/>
  <c r="C1550" i="16"/>
  <c r="C1150" i="16"/>
  <c r="C1772" i="16"/>
  <c r="C163" i="16"/>
  <c r="C1400" i="16"/>
  <c r="C1252" i="16"/>
  <c r="C428" i="16"/>
  <c r="C837" i="16"/>
  <c r="C1119" i="16"/>
  <c r="C1746" i="16"/>
  <c r="C1132" i="16"/>
  <c r="C202" i="16"/>
  <c r="C1229" i="16"/>
  <c r="C1033" i="16" l="1"/>
  <c r="F125" i="15"/>
  <c r="F98" i="15"/>
  <c r="F233" i="15"/>
  <c r="F52" i="15"/>
  <c r="F1030" i="15"/>
  <c r="F1830" i="15"/>
  <c r="F1338" i="15"/>
  <c r="F2460" i="15"/>
  <c r="D439" i="15"/>
  <c r="D2432" i="15"/>
  <c r="C429" i="16"/>
  <c r="C322" i="16"/>
  <c r="C927" i="16"/>
  <c r="C294" i="16"/>
  <c r="C1771" i="16"/>
  <c r="C803" i="16"/>
  <c r="C1613" i="16"/>
  <c r="A17" i="8"/>
  <c r="AB12" i="31" s="1"/>
  <c r="D18" i="8"/>
  <c r="C287" i="16" s="1"/>
  <c r="C906" i="16"/>
  <c r="C789" i="16"/>
  <c r="C619" i="16"/>
  <c r="M17" i="8"/>
  <c r="AB7" i="31"/>
  <c r="C213" i="16"/>
  <c r="C1455" i="16" l="1"/>
  <c r="F32" i="15"/>
  <c r="F152" i="15"/>
  <c r="F979" i="15"/>
  <c r="F1336" i="15"/>
  <c r="F2132" i="15"/>
  <c r="D479" i="15"/>
  <c r="F1467" i="15"/>
  <c r="F1777" i="15"/>
  <c r="F2470" i="15"/>
  <c r="D1710" i="15"/>
  <c r="D2058" i="15"/>
  <c r="C278" i="16"/>
  <c r="C486" i="16"/>
  <c r="C788" i="16"/>
  <c r="M18" i="8"/>
  <c r="C924" i="16"/>
  <c r="C1581" i="16"/>
  <c r="C509" i="16"/>
  <c r="C563" i="16"/>
  <c r="C1314" i="16"/>
  <c r="C664" i="16"/>
  <c r="C1343" i="16"/>
  <c r="C1621" i="16"/>
  <c r="C137" i="16"/>
  <c r="C553" i="16"/>
  <c r="C440" i="16"/>
  <c r="C699" i="16"/>
  <c r="C941" i="16"/>
  <c r="D19" i="8"/>
  <c r="C618" i="16"/>
  <c r="A18" i="8"/>
  <c r="AB8" i="31" s="1"/>
  <c r="C160" i="16"/>
  <c r="C185" i="16"/>
  <c r="C1378" i="16"/>
  <c r="C994" i="16"/>
  <c r="C453" i="16"/>
  <c r="C638" i="16"/>
  <c r="C1081" i="16"/>
  <c r="C838" i="16"/>
  <c r="C1362" i="16"/>
  <c r="C170" i="16"/>
  <c r="C402" i="16"/>
  <c r="C364" i="16"/>
  <c r="C649" i="16"/>
  <c r="C1184" i="16"/>
  <c r="C495" i="16"/>
  <c r="D20" i="8"/>
  <c r="F126" i="15" l="1"/>
  <c r="F33" i="15"/>
  <c r="F1774" i="15"/>
  <c r="F1012" i="15"/>
  <c r="F1261" i="15"/>
  <c r="D110" i="15"/>
  <c r="D111" i="15"/>
  <c r="D109" i="15"/>
  <c r="D112" i="15"/>
  <c r="F2465" i="15"/>
  <c r="D1707" i="15"/>
  <c r="D2440" i="15"/>
  <c r="A19" i="8"/>
  <c r="AB11" i="31" s="1"/>
  <c r="F153" i="15"/>
  <c r="D331" i="15"/>
  <c r="C311" i="16"/>
  <c r="M19" i="8"/>
  <c r="C1230" i="16"/>
  <c r="C1791" i="16"/>
  <c r="D21" i="8"/>
  <c r="A20" i="8"/>
  <c r="AB27" i="31" s="1"/>
  <c r="C588" i="16"/>
  <c r="C712" i="16"/>
  <c r="C773" i="16"/>
  <c r="C1552" i="16"/>
  <c r="C890" i="16"/>
  <c r="M20" i="8"/>
  <c r="C771" i="16"/>
  <c r="C140" i="16"/>
  <c r="C203" i="16"/>
  <c r="C51" i="16"/>
  <c r="C822" i="16"/>
  <c r="C16" i="16"/>
  <c r="C1595" i="16"/>
  <c r="C430" i="16"/>
  <c r="C1571" i="16"/>
  <c r="C785" i="16"/>
  <c r="F1013" i="15" l="1"/>
  <c r="F1828" i="15"/>
  <c r="D23" i="15"/>
  <c r="D1767" i="15"/>
  <c r="C1397" i="16"/>
  <c r="C1638" i="16"/>
  <c r="A21" i="8"/>
  <c r="C775" i="16"/>
  <c r="M21" i="8"/>
  <c r="C818" i="16"/>
  <c r="D22" i="8"/>
  <c r="F54" i="15" l="1"/>
  <c r="F143" i="15"/>
  <c r="F391" i="15"/>
  <c r="F400" i="15"/>
  <c r="F370" i="15"/>
  <c r="F394" i="15"/>
  <c r="F397" i="15"/>
  <c r="D502" i="15"/>
  <c r="D497" i="15"/>
  <c r="D498" i="15"/>
  <c r="D499" i="15"/>
  <c r="D500" i="15"/>
  <c r="D501" i="15"/>
  <c r="C1398" i="16"/>
  <c r="A22" i="8"/>
  <c r="M22" i="8"/>
  <c r="C1327" i="16"/>
  <c r="C820" i="16"/>
  <c r="D23" i="8"/>
  <c r="F376" i="15" l="1"/>
  <c r="F392" i="15"/>
  <c r="F145" i="15"/>
  <c r="F373" i="15"/>
  <c r="F379" i="15"/>
  <c r="F404" i="15"/>
  <c r="F996" i="15"/>
  <c r="D630" i="15"/>
  <c r="D631" i="15"/>
  <c r="D629" i="15"/>
  <c r="D632" i="15"/>
  <c r="D633" i="15"/>
  <c r="D634" i="15"/>
  <c r="D24" i="8"/>
  <c r="A23" i="8"/>
  <c r="M23" i="8"/>
  <c r="F144" i="15" l="1"/>
  <c r="F412" i="15"/>
  <c r="F403" i="15"/>
  <c r="F371" i="15"/>
  <c r="F409" i="15"/>
  <c r="F406" i="15"/>
  <c r="D108" i="15"/>
  <c r="D104" i="15"/>
  <c r="D105" i="15"/>
  <c r="D107" i="15"/>
  <c r="D106" i="15"/>
  <c r="A24" i="8"/>
  <c r="M24" i="8"/>
  <c r="D25" i="8"/>
  <c r="F159" i="15" l="1"/>
  <c r="D444" i="15"/>
  <c r="D26" i="8"/>
  <c r="A25" i="8"/>
  <c r="M25" i="8"/>
  <c r="F55" i="15" l="1"/>
  <c r="F407" i="15"/>
  <c r="F146" i="15"/>
  <c r="F385" i="15"/>
  <c r="F374" i="15"/>
  <c r="F382" i="15"/>
  <c r="F395" i="15"/>
  <c r="F997" i="15"/>
  <c r="F1268" i="15"/>
  <c r="D270" i="15"/>
  <c r="D271" i="15"/>
  <c r="D269" i="15"/>
  <c r="D272" i="15"/>
  <c r="D268" i="15"/>
  <c r="D273" i="15"/>
  <c r="D274" i="15"/>
  <c r="D275" i="15"/>
  <c r="D27" i="8"/>
  <c r="A26" i="8"/>
  <c r="M26" i="8"/>
  <c r="C821" i="16"/>
  <c r="C1190" i="16"/>
  <c r="C1227" i="16"/>
  <c r="C971" i="16"/>
  <c r="C1381" i="16"/>
  <c r="F1122" i="15" l="1"/>
  <c r="F1003" i="15"/>
  <c r="F1116" i="15"/>
  <c r="F1119" i="15"/>
  <c r="D118" i="15"/>
  <c r="D116" i="15"/>
  <c r="D117" i="15"/>
  <c r="D28" i="8"/>
  <c r="A27" i="8"/>
  <c r="C1639" i="16"/>
  <c r="M27" i="8"/>
  <c r="F1117" i="15" l="1"/>
  <c r="F1125" i="15"/>
  <c r="F1128" i="15"/>
  <c r="F1004" i="15"/>
  <c r="D113" i="15"/>
  <c r="D114" i="15"/>
  <c r="D115" i="15"/>
  <c r="D29" i="8"/>
  <c r="A28" i="8"/>
  <c r="M28" i="8"/>
  <c r="F1005" i="15" l="1"/>
  <c r="F1126" i="15"/>
  <c r="F1120" i="15"/>
  <c r="F1131" i="15"/>
  <c r="D26" i="15"/>
  <c r="D27" i="15"/>
  <c r="D28" i="15"/>
  <c r="D30" i="8"/>
  <c r="A29" i="8"/>
  <c r="M29" i="8"/>
  <c r="F1133" i="15" l="1"/>
  <c r="F1118" i="15"/>
  <c r="F1121" i="15"/>
  <c r="F1130" i="15"/>
  <c r="F1124" i="15"/>
  <c r="F1127" i="15"/>
  <c r="D1115" i="15"/>
  <c r="A30" i="8"/>
  <c r="M30" i="8"/>
  <c r="D31" i="8"/>
  <c r="F1009" i="15" l="1"/>
  <c r="D628" i="15"/>
  <c r="D2158" i="15"/>
  <c r="D32" i="8"/>
  <c r="A31" i="8"/>
  <c r="M31" i="8"/>
  <c r="F156" i="15" l="1"/>
  <c r="D322" i="15"/>
  <c r="A32" i="8"/>
  <c r="M32" i="8"/>
  <c r="C164" i="16"/>
  <c r="C444" i="16"/>
  <c r="D33" i="8"/>
  <c r="F157" i="15" l="1"/>
  <c r="D1101" i="15"/>
  <c r="M33" i="8"/>
  <c r="A33" i="8"/>
  <c r="C217" i="16"/>
  <c r="D34" i="8" l="1"/>
  <c r="F158" i="15" l="1"/>
  <c r="D1418" i="15"/>
  <c r="D35" i="8"/>
  <c r="C816" i="16"/>
  <c r="C746" i="16"/>
  <c r="C1634" i="16"/>
  <c r="A34" i="8"/>
  <c r="M34" i="8"/>
  <c r="D36" i="8" l="1"/>
  <c r="F51" i="15"/>
  <c r="F124" i="15"/>
  <c r="F1010" i="15"/>
  <c r="F1701" i="15"/>
  <c r="F1285" i="15"/>
  <c r="D614" i="15"/>
  <c r="F1769" i="15"/>
  <c r="D615" i="15"/>
  <c r="F1450" i="15"/>
  <c r="D616" i="15"/>
  <c r="D617" i="15"/>
  <c r="D1449" i="15"/>
  <c r="D1699" i="15"/>
  <c r="C893" i="16"/>
  <c r="C277" i="16"/>
  <c r="C937" i="16"/>
  <c r="C609" i="16"/>
  <c r="C229" i="16"/>
  <c r="C1580" i="16"/>
  <c r="C441" i="16"/>
  <c r="C497" i="16"/>
  <c r="C319" i="16"/>
  <c r="C710" i="16"/>
  <c r="C362" i="16"/>
  <c r="C1052" i="16"/>
  <c r="C67" i="16"/>
  <c r="C1685" i="16"/>
  <c r="C1311" i="16"/>
  <c r="C1065" i="16"/>
  <c r="C1452" i="16"/>
  <c r="C684" i="16"/>
  <c r="C730" i="16"/>
  <c r="C875" i="16"/>
  <c r="C564" i="16"/>
  <c r="C1151" i="16"/>
  <c r="C1120" i="16"/>
  <c r="C1100" i="16"/>
  <c r="C1554" i="16"/>
  <c r="C650" i="16"/>
  <c r="C425" i="16"/>
  <c r="C1363" i="16"/>
  <c r="C665" i="16"/>
  <c r="C1030" i="16"/>
  <c r="C1345" i="16"/>
  <c r="C102" i="16"/>
  <c r="M35" i="8"/>
  <c r="C1433" i="16"/>
  <c r="C1294" i="16"/>
  <c r="C1080" i="16"/>
  <c r="C346" i="16"/>
  <c r="C286" i="16"/>
  <c r="C1489" i="16"/>
  <c r="C786" i="16"/>
  <c r="C50" i="16"/>
  <c r="C1325" i="16"/>
  <c r="C991" i="16"/>
  <c r="C264" i="16"/>
  <c r="C1250" i="16"/>
  <c r="C1866" i="16"/>
  <c r="C243" i="16"/>
  <c r="C375" i="16"/>
  <c r="C801" i="16"/>
  <c r="C1137" i="16"/>
  <c r="C15" i="16"/>
  <c r="C1415" i="16"/>
  <c r="C410" i="16"/>
  <c r="C1183" i="16"/>
  <c r="C1506" i="16"/>
  <c r="C954" i="16"/>
  <c r="C848" i="16"/>
  <c r="C974" i="16"/>
  <c r="A35" i="8"/>
  <c r="D37" i="8"/>
  <c r="C1863" i="16"/>
  <c r="C843" i="16"/>
  <c r="C506" i="16"/>
  <c r="C1431" i="16"/>
  <c r="C10" i="16"/>
  <c r="C273" i="16"/>
  <c r="M36" i="8"/>
  <c r="C1341" i="16"/>
  <c r="C180" i="16"/>
  <c r="C590" i="16"/>
  <c r="C1206" i="16"/>
  <c r="C547" i="16"/>
  <c r="C531" i="16"/>
  <c r="C604" i="16"/>
  <c r="C580" i="16"/>
  <c r="C1097" i="16"/>
  <c r="C635" i="16"/>
  <c r="C420" i="16"/>
  <c r="A36" i="8"/>
  <c r="C1129" i="16"/>
  <c r="C1148" i="16"/>
  <c r="C157" i="16"/>
  <c r="C952" i="16"/>
  <c r="C1715" i="16"/>
  <c r="C1829" i="16"/>
  <c r="C968" i="16"/>
  <c r="C1901" i="16"/>
  <c r="C693" i="16"/>
  <c r="C258" i="16"/>
  <c r="C1708" i="16"/>
  <c r="C1576" i="16"/>
  <c r="C986" i="16"/>
  <c r="C283" i="16"/>
  <c r="C1047" i="16"/>
  <c r="C387" i="16"/>
  <c r="C342" i="16"/>
  <c r="C473" i="16"/>
  <c r="C1166" i="16"/>
  <c r="C625" i="16"/>
  <c r="C1359" i="16"/>
  <c r="C1077" i="16"/>
  <c r="C86" i="16"/>
  <c r="C1619" i="16"/>
  <c r="C1806" i="16"/>
  <c r="C670" i="16"/>
  <c r="C1729" i="16"/>
  <c r="C1655" i="16"/>
  <c r="C1063" i="16"/>
  <c r="C1760" i="16"/>
  <c r="C681" i="16"/>
  <c r="C481" i="16"/>
  <c r="C1680" i="16"/>
  <c r="C560" i="16"/>
  <c r="C492" i="16"/>
  <c r="C571" i="16"/>
  <c r="C1501" i="16"/>
  <c r="C783" i="16"/>
  <c r="C407" i="16"/>
  <c r="C1262" i="16"/>
  <c r="C1848" i="16"/>
  <c r="C1485" i="16"/>
  <c r="C904" i="16"/>
  <c r="C238" i="16"/>
  <c r="C399" i="16"/>
  <c r="C1813" i="16"/>
  <c r="C661" i="16"/>
  <c r="C518" i="16"/>
  <c r="C1279" i="16"/>
  <c r="C1178" i="16"/>
  <c r="C646" i="16"/>
  <c r="C887" i="16"/>
  <c r="C1838" i="16"/>
  <c r="C168" i="16"/>
  <c r="F264" i="15" l="1"/>
  <c r="F827" i="15"/>
  <c r="F1428" i="15"/>
  <c r="F1351" i="15"/>
  <c r="F1448" i="15"/>
  <c r="D318" i="15"/>
  <c r="D319" i="15"/>
  <c r="F1441" i="15"/>
  <c r="D316" i="15"/>
  <c r="D317" i="15"/>
  <c r="F1970" i="15"/>
  <c r="D1443" i="15"/>
  <c r="D1972" i="15"/>
  <c r="F1446" i="15"/>
  <c r="F1974" i="15"/>
  <c r="F267" i="15"/>
  <c r="F830" i="15"/>
  <c r="F863" i="15"/>
  <c r="F836" i="15"/>
  <c r="F1436" i="15"/>
  <c r="F1354" i="15"/>
  <c r="D510" i="15"/>
  <c r="D511" i="15"/>
  <c r="F1431" i="15"/>
  <c r="D506" i="15"/>
  <c r="D508" i="15"/>
  <c r="D509" i="15"/>
  <c r="D507" i="15"/>
  <c r="D1438" i="15"/>
  <c r="D1976" i="15"/>
  <c r="D38" i="8"/>
  <c r="A37" i="8"/>
  <c r="C198" i="16"/>
  <c r="C117" i="16"/>
  <c r="C134" i="16"/>
  <c r="C225" i="16"/>
  <c r="C1887" i="16"/>
  <c r="C935" i="16"/>
  <c r="C1609" i="16"/>
  <c r="C328" i="16"/>
  <c r="C1568" i="16"/>
  <c r="C145" i="16"/>
  <c r="C316" i="16"/>
  <c r="C1309" i="16"/>
  <c r="C1696" i="16"/>
  <c r="C43" i="16"/>
  <c r="C1027" i="16"/>
  <c r="C1321" i="16"/>
  <c r="C1247" i="16"/>
  <c r="C1014" i="16"/>
  <c r="C922" i="16"/>
  <c r="C741" i="16"/>
  <c r="C1546" i="16"/>
  <c r="C1743" i="16"/>
  <c r="C296" i="16"/>
  <c r="C1448" i="16"/>
  <c r="C464" i="16"/>
  <c r="C358" i="16"/>
  <c r="C1768" i="16"/>
  <c r="C835" i="16"/>
  <c r="M37" i="8"/>
  <c r="C63" i="16"/>
  <c r="C1471" i="16"/>
  <c r="C1648" i="16"/>
  <c r="C1753" i="16"/>
  <c r="C1821" i="16"/>
  <c r="C1787" i="16"/>
  <c r="C305" i="16"/>
  <c r="C1857" i="16"/>
  <c r="C1630" i="16"/>
  <c r="C768" i="16"/>
  <c r="C1668" i="16"/>
  <c r="C1780" i="16"/>
  <c r="C436" i="16"/>
  <c r="C452" i="16"/>
  <c r="C206" i="16"/>
  <c r="C373" i="16"/>
  <c r="C1222" i="16"/>
  <c r="C1291" i="16"/>
  <c r="C727" i="16"/>
  <c r="C1893" i="16"/>
  <c r="C1410" i="16"/>
  <c r="C1592" i="16"/>
  <c r="C707" i="16"/>
  <c r="C1528" i="16"/>
  <c r="C1376" i="16"/>
  <c r="C757" i="16"/>
  <c r="C796" i="16"/>
  <c r="C1392" i="16"/>
  <c r="C1115" i="16"/>
  <c r="C872" i="16"/>
  <c r="C812" i="16"/>
  <c r="C100" i="16"/>
  <c r="C1877" i="16"/>
  <c r="F888" i="15" l="1"/>
  <c r="D100" i="15"/>
  <c r="M38" i="8"/>
  <c r="A38" i="8"/>
  <c r="D39" i="8"/>
  <c r="F231" i="15" l="1"/>
  <c r="F96" i="15"/>
  <c r="F1262" i="15"/>
  <c r="F1082" i="15"/>
  <c r="D550" i="15"/>
  <c r="D551" i="15"/>
  <c r="D552" i="15"/>
  <c r="D553" i="15"/>
  <c r="D2332" i="15"/>
  <c r="D2333" i="15"/>
  <c r="D2334" i="15"/>
  <c r="D2335" i="15"/>
  <c r="D2336" i="15"/>
  <c r="D2330" i="15"/>
  <c r="D2331" i="15"/>
  <c r="D40" i="8"/>
  <c r="A39" i="8"/>
  <c r="M39" i="8"/>
  <c r="F1263" i="15" l="1"/>
  <c r="D546" i="15"/>
  <c r="D547" i="15"/>
  <c r="D548" i="15"/>
  <c r="D549" i="15"/>
  <c r="D41" i="8"/>
  <c r="A40" i="8"/>
  <c r="M40" i="8"/>
  <c r="F1016" i="15" l="1"/>
  <c r="F1264" i="15"/>
  <c r="D447" i="15"/>
  <c r="F1831" i="15"/>
  <c r="M41" i="8"/>
  <c r="A41" i="8"/>
  <c r="D42" i="8"/>
  <c r="F47" i="15" l="1"/>
  <c r="F57" i="15"/>
  <c r="F1265" i="15"/>
  <c r="D583" i="15"/>
  <c r="D584" i="15"/>
  <c r="D585" i="15"/>
  <c r="A42" i="8"/>
  <c r="M42" i="8"/>
  <c r="D43" i="8"/>
  <c r="F69" i="15" l="1"/>
  <c r="F1266" i="15"/>
  <c r="D933" i="15"/>
  <c r="D934" i="15"/>
  <c r="A43" i="8"/>
  <c r="C907" i="16"/>
  <c r="C138" i="16"/>
  <c r="C748" i="16"/>
  <c r="C214" i="16"/>
  <c r="C310" i="16"/>
  <c r="C511" i="16"/>
  <c r="C849" i="16"/>
  <c r="C499" i="16"/>
  <c r="C1456" i="16"/>
  <c r="C696" i="16"/>
  <c r="M43" i="8"/>
  <c r="C377" i="16"/>
  <c r="C992" i="16"/>
  <c r="C1187" i="16"/>
  <c r="C263" i="16"/>
  <c r="C1135" i="16"/>
  <c r="D44" i="8"/>
  <c r="F1069" i="15" l="1"/>
  <c r="F1267" i="15"/>
  <c r="D1228" i="15"/>
  <c r="D1227" i="15"/>
  <c r="D45" i="8"/>
  <c r="A44" i="8"/>
  <c r="C850" i="16"/>
  <c r="C651" i="16"/>
  <c r="C565" i="16"/>
  <c r="C427" i="16"/>
  <c r="C18" i="16"/>
  <c r="M44" i="8"/>
  <c r="C1774" i="16"/>
  <c r="C1615" i="16"/>
  <c r="F1269" i="15" l="1"/>
  <c r="D975" i="15"/>
  <c r="D46" i="8"/>
  <c r="A45" i="8"/>
  <c r="M45" i="8"/>
  <c r="F150" i="15" l="1"/>
  <c r="F48" i="15"/>
  <c r="D635" i="15"/>
  <c r="D636" i="15"/>
  <c r="D637" i="15"/>
  <c r="A46" i="8"/>
  <c r="M46" i="8"/>
  <c r="C1509" i="16"/>
  <c r="D47" i="8"/>
  <c r="F576" i="15" l="1"/>
  <c r="F235" i="15"/>
  <c r="F1085" i="15"/>
  <c r="F99" i="15"/>
  <c r="F1277" i="15"/>
  <c r="D900" i="15"/>
  <c r="D896" i="15"/>
  <c r="D897" i="15"/>
  <c r="D899" i="15"/>
  <c r="D898" i="15"/>
  <c r="D2252" i="15"/>
  <c r="D2246" i="15"/>
  <c r="D2247" i="15"/>
  <c r="D2248" i="15"/>
  <c r="D2249" i="15"/>
  <c r="D2250" i="15"/>
  <c r="D2251" i="15"/>
  <c r="D48" i="8"/>
  <c r="C1841" i="16"/>
  <c r="C1658" i="16"/>
  <c r="A47" i="8"/>
  <c r="M47" i="8"/>
  <c r="C1832" i="16"/>
  <c r="C1732" i="16"/>
  <c r="F424" i="15" l="1"/>
  <c r="F418" i="15"/>
  <c r="F421" i="15"/>
  <c r="D415" i="15"/>
  <c r="A48" i="8"/>
  <c r="M48" i="8"/>
  <c r="D49" i="8"/>
  <c r="F351" i="15" l="1"/>
  <c r="F360" i="15"/>
  <c r="F354" i="15"/>
  <c r="F348" i="15"/>
  <c r="F363" i="15"/>
  <c r="F339" i="15"/>
  <c r="F345" i="15"/>
  <c r="F357" i="15"/>
  <c r="F342" i="15"/>
  <c r="F366" i="15"/>
  <c r="D338" i="15"/>
  <c r="D50" i="8"/>
  <c r="A49" i="8"/>
  <c r="M49" i="8"/>
  <c r="F375" i="15" l="1"/>
  <c r="F399" i="15"/>
  <c r="F384" i="15"/>
  <c r="F408" i="15"/>
  <c r="F378" i="15"/>
  <c r="F402" i="15"/>
  <c r="F372" i="15"/>
  <c r="F411" i="15"/>
  <c r="F387" i="15"/>
  <c r="F414" i="15"/>
  <c r="F390" i="15"/>
  <c r="F396" i="15"/>
  <c r="F405" i="15"/>
  <c r="F393" i="15"/>
  <c r="F381" i="15"/>
  <c r="D369" i="15"/>
  <c r="A50" i="8"/>
  <c r="M50" i="8"/>
  <c r="D51" i="8"/>
  <c r="F1149" i="15" l="1"/>
  <c r="F1197" i="15"/>
  <c r="F1182" i="15"/>
  <c r="F1200" i="15"/>
  <c r="F1018" i="15"/>
  <c r="F1191" i="15"/>
  <c r="F1194" i="15"/>
  <c r="D1373" i="15"/>
  <c r="D1374" i="15"/>
  <c r="D1375" i="15"/>
  <c r="D1377" i="15"/>
  <c r="D1372" i="15"/>
  <c r="D1376" i="15"/>
  <c r="A51" i="8"/>
  <c r="M51" i="8"/>
  <c r="D52" i="8"/>
  <c r="F1150" i="15" l="1"/>
  <c r="F1206" i="15"/>
  <c r="F1152" i="15"/>
  <c r="F1203" i="15"/>
  <c r="F1019" i="15"/>
  <c r="F1155" i="15"/>
  <c r="F1209" i="15"/>
  <c r="D1389" i="15"/>
  <c r="D1385" i="15"/>
  <c r="D1388" i="15"/>
  <c r="D1387" i="15"/>
  <c r="D1384" i="15"/>
  <c r="D1386" i="15"/>
  <c r="D53" i="8"/>
  <c r="A52" i="8"/>
  <c r="M52" i="8"/>
  <c r="F1158" i="15" l="1"/>
  <c r="F1161" i="15"/>
  <c r="F1020" i="15"/>
  <c r="F1164" i="15"/>
  <c r="F1167" i="15"/>
  <c r="F1204" i="15"/>
  <c r="F1183" i="15"/>
  <c r="D1381" i="15"/>
  <c r="D1382" i="15"/>
  <c r="D1383" i="15"/>
  <c r="D1380" i="15"/>
  <c r="D1378" i="15"/>
  <c r="D1379" i="15"/>
  <c r="A53" i="8"/>
  <c r="M53" i="8"/>
  <c r="D54" i="8"/>
  <c r="F1021" i="15" l="1"/>
  <c r="F1173" i="15"/>
  <c r="F1176" i="15"/>
  <c r="F1192" i="15"/>
  <c r="F1170" i="15"/>
  <c r="F1207" i="15"/>
  <c r="F1159" i="15"/>
  <c r="D1390" i="15"/>
  <c r="D1391" i="15"/>
  <c r="D1393" i="15"/>
  <c r="D1392" i="15"/>
  <c r="D1394" i="15"/>
  <c r="D1395" i="15"/>
  <c r="D55" i="8"/>
  <c r="A54" i="8"/>
  <c r="M54" i="8"/>
  <c r="F1022" i="15" l="1"/>
  <c r="F1179" i="15"/>
  <c r="F1195" i="15"/>
  <c r="F1171" i="15"/>
  <c r="F1185" i="15"/>
  <c r="F1210" i="15"/>
  <c r="F1162" i="15"/>
  <c r="D957" i="15"/>
  <c r="D958" i="15"/>
  <c r="D959" i="15"/>
  <c r="D960" i="15"/>
  <c r="D961" i="15"/>
  <c r="D956" i="15"/>
  <c r="D56" i="8"/>
  <c r="A55" i="8"/>
  <c r="AB71" i="31" s="1"/>
  <c r="M55" i="8"/>
  <c r="AB64" i="31"/>
  <c r="AB65" i="31"/>
  <c r="AB63" i="31"/>
  <c r="AB62" i="31"/>
  <c r="AB61" i="31"/>
  <c r="AB59" i="31"/>
  <c r="AB60" i="31"/>
  <c r="AB67" i="31"/>
  <c r="AB26" i="31"/>
  <c r="AB68" i="31"/>
  <c r="AB69" i="31"/>
  <c r="AB70" i="31"/>
  <c r="F1165" i="15" l="1"/>
  <c r="F1174" i="15"/>
  <c r="F1198" i="15"/>
  <c r="F1023" i="15"/>
  <c r="F1153" i="15"/>
  <c r="F1180" i="15"/>
  <c r="F1188" i="15"/>
  <c r="D950" i="15"/>
  <c r="D951" i="15"/>
  <c r="D952" i="15"/>
  <c r="D953" i="15"/>
  <c r="D954" i="15"/>
  <c r="D955" i="15"/>
  <c r="A56" i="8"/>
  <c r="M56" i="8"/>
  <c r="C1640" i="16"/>
  <c r="D57" i="8"/>
  <c r="F1189" i="15" l="1"/>
  <c r="F981" i="15"/>
  <c r="F1024" i="15"/>
  <c r="F1168" i="15"/>
  <c r="F1258" i="15"/>
  <c r="F1156" i="15"/>
  <c r="F1186" i="15"/>
  <c r="F1201" i="15"/>
  <c r="F1177" i="15"/>
  <c r="D1141" i="15"/>
  <c r="D1134" i="15"/>
  <c r="D1135" i="15"/>
  <c r="D1136" i="15"/>
  <c r="D1137" i="15"/>
  <c r="D1138" i="15"/>
  <c r="D1140" i="15"/>
  <c r="D1139" i="15"/>
  <c r="D58" i="8"/>
  <c r="C960" i="16"/>
  <c r="A57" i="8"/>
  <c r="AB73" i="31" s="1"/>
  <c r="M57" i="8"/>
  <c r="C74" i="16"/>
  <c r="AB72" i="31"/>
  <c r="F1157" i="15" l="1"/>
  <c r="F1181" i="15"/>
  <c r="F1166" i="15"/>
  <c r="F1190" i="15"/>
  <c r="F1160" i="15"/>
  <c r="F1184" i="15"/>
  <c r="F1208" i="15"/>
  <c r="F1178" i="15"/>
  <c r="F1151" i="15"/>
  <c r="F1193" i="15"/>
  <c r="F1154" i="15"/>
  <c r="F1169" i="15"/>
  <c r="F1205" i="15"/>
  <c r="F1196" i="15"/>
  <c r="F1172" i="15"/>
  <c r="F1199" i="15"/>
  <c r="F1175" i="15"/>
  <c r="F1187" i="15"/>
  <c r="F1211" i="15"/>
  <c r="F1163" i="15"/>
  <c r="F1202" i="15"/>
  <c r="D1148" i="15"/>
  <c r="A58" i="8"/>
  <c r="M58" i="8"/>
  <c r="D59" i="8"/>
  <c r="F184" i="15" l="1"/>
  <c r="D323" i="15"/>
  <c r="A59" i="8"/>
  <c r="AB74" i="31" s="1"/>
  <c r="M59" i="8"/>
  <c r="D60" i="8"/>
  <c r="F38" i="15" l="1"/>
  <c r="F359" i="15"/>
  <c r="F416" i="15"/>
  <c r="F422" i="15"/>
  <c r="F364" i="15"/>
  <c r="F353" i="15"/>
  <c r="F1278" i="15"/>
  <c r="F1772" i="15"/>
  <c r="F1027" i="15"/>
  <c r="D1397" i="15"/>
  <c r="D1398" i="15"/>
  <c r="D1401" i="15"/>
  <c r="D1396" i="15"/>
  <c r="D1705" i="15"/>
  <c r="D1399" i="15"/>
  <c r="D1400" i="15"/>
  <c r="D61" i="8"/>
  <c r="A60" i="8"/>
  <c r="C685" i="16"/>
  <c r="C53" i="16"/>
  <c r="M60" i="8"/>
  <c r="C426" i="16"/>
  <c r="C955" i="16"/>
  <c r="C485" i="16"/>
  <c r="F37" i="15" l="1"/>
  <c r="F358" i="15"/>
  <c r="F361" i="15"/>
  <c r="F420" i="15"/>
  <c r="F417" i="15"/>
  <c r="F341" i="15"/>
  <c r="F1773" i="15"/>
  <c r="F1279" i="15"/>
  <c r="F1771" i="15"/>
  <c r="F2464" i="15"/>
  <c r="D1213" i="15"/>
  <c r="D1214" i="15"/>
  <c r="D1215" i="15"/>
  <c r="D1217" i="15"/>
  <c r="D1216" i="15"/>
  <c r="D1706" i="15"/>
  <c r="D1704" i="15"/>
  <c r="D2439" i="15"/>
  <c r="AB75" i="31"/>
  <c r="A61" i="8"/>
  <c r="C139" i="16"/>
  <c r="C1364" i="16"/>
  <c r="C1169" i="16"/>
  <c r="C204" i="16"/>
  <c r="C465" i="16"/>
  <c r="C120" i="16"/>
  <c r="C1251" i="16"/>
  <c r="C1265" i="16"/>
  <c r="C19" i="16"/>
  <c r="C1017" i="16"/>
  <c r="C1579" i="16"/>
  <c r="C376" i="16"/>
  <c r="C1101" i="16"/>
  <c r="C181" i="16"/>
  <c r="C731" i="16"/>
  <c r="C391" i="16"/>
  <c r="C594" i="16"/>
  <c r="C908" i="16"/>
  <c r="C1488" i="16"/>
  <c r="C308" i="16"/>
  <c r="C973" i="16"/>
  <c r="C854" i="16"/>
  <c r="D62" i="8"/>
  <c r="C1396" i="16"/>
  <c r="C510" i="16"/>
  <c r="C1282" i="16"/>
  <c r="M61" i="8"/>
  <c r="C711" i="16"/>
  <c r="C1208" i="16"/>
  <c r="C1505" i="16"/>
  <c r="C817" i="16"/>
  <c r="C1379" i="16"/>
  <c r="C171" i="16"/>
  <c r="C876" i="16"/>
  <c r="C299" i="16"/>
  <c r="C1346" i="16"/>
  <c r="C521" i="16"/>
  <c r="C363" i="16"/>
  <c r="C1684" i="16"/>
  <c r="C1416" i="16"/>
  <c r="C424" i="16"/>
  <c r="C1180" i="16"/>
  <c r="C215" i="16"/>
  <c r="C1775" i="16"/>
  <c r="C695" i="16"/>
  <c r="C1326" i="16"/>
  <c r="C535" i="16"/>
  <c r="C52" i="16"/>
  <c r="C990" i="16"/>
  <c r="C787" i="16"/>
  <c r="C1152" i="16"/>
  <c r="C484" i="16"/>
  <c r="C551" i="16"/>
  <c r="C925" i="16"/>
  <c r="C747" i="16"/>
  <c r="C230" i="16"/>
  <c r="C348" i="16"/>
  <c r="C1082" i="16"/>
  <c r="C1295" i="16"/>
  <c r="C1225" i="16"/>
  <c r="C411" i="16"/>
  <c r="C1633" i="16"/>
  <c r="C1867" i="16"/>
  <c r="C770" i="16"/>
  <c r="C71" i="16"/>
  <c r="C498" i="16"/>
  <c r="C1312" i="16"/>
  <c r="C1474" i="16"/>
  <c r="C1553" i="16"/>
  <c r="C1138" i="16"/>
  <c r="C1121" i="16"/>
  <c r="C1451" i="16"/>
  <c r="C956" i="16"/>
  <c r="F1025" i="15" l="1"/>
  <c r="D1218" i="15"/>
  <c r="AB76" i="31"/>
  <c r="A62" i="8"/>
  <c r="M62" i="8"/>
  <c r="C855" i="16"/>
  <c r="D63" i="8"/>
  <c r="F1026" i="15" l="1"/>
  <c r="F1284" i="15"/>
  <c r="F1824" i="15"/>
  <c r="D1225" i="15"/>
  <c r="D1226" i="15"/>
  <c r="D1763" i="15"/>
  <c r="AB77" i="31"/>
  <c r="D64" i="8"/>
  <c r="A63" i="8"/>
  <c r="AB78" i="31" s="1"/>
  <c r="C1274" i="16"/>
  <c r="C1285" i="16"/>
  <c r="C1214" i="16"/>
  <c r="C1773" i="16"/>
  <c r="C1614" i="16"/>
  <c r="C819" i="16"/>
  <c r="C1021" i="16"/>
  <c r="C1133" i="16"/>
  <c r="C1239" i="16"/>
  <c r="C1606" i="16"/>
  <c r="C1302" i="16"/>
  <c r="C1457" i="16"/>
  <c r="M63" i="8"/>
  <c r="C1159" i="16"/>
  <c r="C1186" i="16"/>
  <c r="C1561" i="16"/>
  <c r="C1517" i="16"/>
  <c r="C1068" i="16"/>
  <c r="C17" i="16"/>
  <c r="C70" i="16"/>
  <c r="C863" i="16"/>
  <c r="F46" i="15" l="1"/>
  <c r="F386" i="15"/>
  <c r="F401" i="15"/>
  <c r="F413" i="15"/>
  <c r="F389" i="15"/>
  <c r="F147" i="15"/>
  <c r="F380" i="15"/>
  <c r="D622" i="15"/>
  <c r="D623" i="15"/>
  <c r="D619" i="15"/>
  <c r="D620" i="15"/>
  <c r="D621" i="15"/>
  <c r="D618" i="15"/>
  <c r="A64" i="8"/>
  <c r="C1103" i="16"/>
  <c r="C1264" i="16"/>
  <c r="M64" i="8"/>
  <c r="C218" i="16"/>
  <c r="C599" i="16"/>
  <c r="C1136" i="16"/>
  <c r="C1182" i="16"/>
  <c r="D65" i="8"/>
  <c r="F352" i="15" l="1"/>
  <c r="F340" i="15"/>
  <c r="F36" i="15"/>
  <c r="F355" i="15"/>
  <c r="D1229" i="15"/>
  <c r="D1230" i="15"/>
  <c r="D1231" i="15"/>
  <c r="D66" i="8"/>
  <c r="A65" i="8"/>
  <c r="C231" i="16"/>
  <c r="M65" i="8"/>
  <c r="F39" i="15" l="1"/>
  <c r="F346" i="15"/>
  <c r="D101" i="15"/>
  <c r="M66" i="8"/>
  <c r="A66" i="8"/>
  <c r="D67" i="8"/>
  <c r="F40" i="15" l="1"/>
  <c r="F347" i="15"/>
  <c r="F1001" i="15"/>
  <c r="D1237" i="15"/>
  <c r="D1238" i="15"/>
  <c r="D68" i="8"/>
  <c r="A67" i="8"/>
  <c r="C25" i="16"/>
  <c r="M67" i="8"/>
  <c r="F1002" i="15" l="1"/>
  <c r="D780" i="15"/>
  <c r="D69" i="8"/>
  <c r="A68" i="8"/>
  <c r="C1808" i="16"/>
  <c r="M68" i="8"/>
  <c r="F70" i="15" l="1"/>
  <c r="F160" i="15"/>
  <c r="F977" i="15"/>
  <c r="F1775" i="15"/>
  <c r="D278" i="15"/>
  <c r="D277" i="15"/>
  <c r="D276" i="15"/>
  <c r="D1708" i="15"/>
  <c r="D70" i="8"/>
  <c r="A69" i="8"/>
  <c r="C1191" i="16"/>
  <c r="C989" i="16"/>
  <c r="C972" i="16"/>
  <c r="C611" i="16"/>
  <c r="C926" i="16"/>
  <c r="M69" i="8"/>
  <c r="F367" i="15" l="1"/>
  <c r="F41" i="15"/>
  <c r="F349" i="15"/>
  <c r="D22" i="15"/>
  <c r="D21" i="15"/>
  <c r="M70" i="8"/>
  <c r="A70" i="8"/>
  <c r="D71" i="8"/>
  <c r="F343" i="15" l="1"/>
  <c r="F42" i="15"/>
  <c r="F350" i="15"/>
  <c r="F998" i="15"/>
  <c r="D1253" i="15"/>
  <c r="D1254" i="15"/>
  <c r="D1252" i="15"/>
  <c r="D72" i="8"/>
  <c r="C1188" i="16"/>
  <c r="A71" i="8"/>
  <c r="M71" i="8"/>
  <c r="F344" i="15" l="1"/>
  <c r="F368" i="15"/>
  <c r="F162" i="15"/>
  <c r="F43" i="15"/>
  <c r="F999" i="15"/>
  <c r="D1094" i="15"/>
  <c r="D1095" i="15"/>
  <c r="D1096" i="15"/>
  <c r="D1097" i="15"/>
  <c r="D73" i="8"/>
  <c r="A72" i="8"/>
  <c r="C975" i="16"/>
  <c r="M72" i="8"/>
  <c r="F161" i="15" l="1"/>
  <c r="F34" i="15"/>
  <c r="D297" i="15"/>
  <c r="D298" i="15"/>
  <c r="C1189" i="16"/>
  <c r="C1153" i="16"/>
  <c r="A73" i="8"/>
  <c r="M73" i="8"/>
  <c r="D74" i="8"/>
  <c r="F864" i="15" l="1"/>
  <c r="D443" i="15"/>
  <c r="A74" i="8"/>
  <c r="M74" i="8"/>
  <c r="C759" i="16"/>
  <c r="D75" i="8"/>
  <c r="F889" i="15" l="1"/>
  <c r="D1256" i="15"/>
  <c r="D76" i="8"/>
  <c r="C548" i="16"/>
  <c r="C329" i="16"/>
  <c r="C1048" i="16"/>
  <c r="C1839" i="16"/>
  <c r="C307" i="16"/>
  <c r="C1149" i="16"/>
  <c r="C1377" i="16"/>
  <c r="C784" i="16"/>
  <c r="C136" i="16"/>
  <c r="C1807" i="16"/>
  <c r="C1656" i="16"/>
  <c r="C1761" i="16"/>
  <c r="C769" i="16"/>
  <c r="C844" i="16"/>
  <c r="C1754" i="16"/>
  <c r="C1888" i="16"/>
  <c r="C1502" i="16"/>
  <c r="C836" i="16"/>
  <c r="C1731" i="16"/>
  <c r="C987" i="16"/>
  <c r="C888" i="16"/>
  <c r="C1631" i="16"/>
  <c r="C507" i="16"/>
  <c r="C905" i="16"/>
  <c r="C1432" i="16"/>
  <c r="C797" i="16"/>
  <c r="C923" i="16"/>
  <c r="C936" i="16"/>
  <c r="C1669" i="16"/>
  <c r="C1473" i="16"/>
  <c r="C1814" i="16"/>
  <c r="C1649" i="16"/>
  <c r="C85" i="16"/>
  <c r="C44" i="16"/>
  <c r="C1620" i="16"/>
  <c r="C519" i="16"/>
  <c r="C1570" i="16"/>
  <c r="C285" i="16"/>
  <c r="C1849" i="16"/>
  <c r="C169" i="16"/>
  <c r="C401" i="16"/>
  <c r="C297" i="16"/>
  <c r="C1781" i="16"/>
  <c r="C1593" i="16"/>
  <c r="C627" i="16"/>
  <c r="C119" i="16"/>
  <c r="C1858" i="16"/>
  <c r="C1830" i="16"/>
  <c r="C1015" i="16"/>
  <c r="C953" i="16"/>
  <c r="C532" i="16"/>
  <c r="C1323" i="16"/>
  <c r="A75" i="8"/>
  <c r="M75" i="8"/>
  <c r="C1249" i="16"/>
  <c r="C694" i="16"/>
  <c r="C494" i="16"/>
  <c r="F833" i="15" l="1"/>
  <c r="D248" i="15"/>
  <c r="A76" i="8"/>
  <c r="C227" i="16"/>
  <c r="C1361" i="16"/>
  <c r="C1412" i="16"/>
  <c r="C467" i="16"/>
  <c r="C343" i="16"/>
  <c r="C1131" i="16"/>
  <c r="C422" i="16"/>
  <c r="C1788" i="16"/>
  <c r="C582" i="16"/>
  <c r="C1168" i="16"/>
  <c r="C103" i="16"/>
  <c r="C1224" i="16"/>
  <c r="C1769" i="16"/>
  <c r="C318" i="16"/>
  <c r="C873" i="16"/>
  <c r="C1611" i="16"/>
  <c r="C1548" i="16"/>
  <c r="C1029" i="16"/>
  <c r="C813" i="16"/>
  <c r="C200" i="16"/>
  <c r="C439" i="16"/>
  <c r="C1487" i="16"/>
  <c r="C573" i="16"/>
  <c r="C708" i="16"/>
  <c r="C606" i="16"/>
  <c r="C147" i="16"/>
  <c r="C483" i="16"/>
  <c r="C64" i="16"/>
  <c r="C240" i="16"/>
  <c r="C592" i="16"/>
  <c r="C671" i="16"/>
  <c r="C389" i="16"/>
  <c r="C1822" i="16"/>
  <c r="C1099" i="16"/>
  <c r="C647" i="16"/>
  <c r="C184" i="16"/>
  <c r="C1079" i="16"/>
  <c r="C276" i="16"/>
  <c r="C1281" i="16"/>
  <c r="C455" i="16"/>
  <c r="C742" i="16"/>
  <c r="C1394" i="16"/>
  <c r="C1530" i="16"/>
  <c r="C1682" i="16"/>
  <c r="C360" i="16"/>
  <c r="C969" i="16"/>
  <c r="C159" i="16"/>
  <c r="C409" i="16"/>
  <c r="C208" i="16"/>
  <c r="C1450" i="16"/>
  <c r="C1698" i="16"/>
  <c r="C1117" i="16"/>
  <c r="C682" i="16"/>
  <c r="C1895" i="16"/>
  <c r="C1293" i="16"/>
  <c r="M76" i="8"/>
  <c r="C475" i="16"/>
  <c r="C562" i="16"/>
  <c r="C728" i="16"/>
  <c r="C261" i="16"/>
  <c r="C662" i="16"/>
  <c r="D77" i="8"/>
  <c r="F865" i="15" l="1"/>
  <c r="F862" i="15"/>
  <c r="F1856" i="15"/>
  <c r="F1533" i="15"/>
  <c r="D456" i="15"/>
  <c r="D457" i="15"/>
  <c r="D1849" i="15"/>
  <c r="D1526" i="15"/>
  <c r="D78" i="8"/>
  <c r="A77" i="8"/>
  <c r="C1792" i="16"/>
  <c r="C891" i="16"/>
  <c r="C976" i="16"/>
  <c r="C612" i="16"/>
  <c r="C414" i="16"/>
  <c r="C957" i="16"/>
  <c r="C632" i="16"/>
  <c r="M77" i="8"/>
  <c r="C652" i="16"/>
  <c r="C351" i="16"/>
  <c r="C800" i="16"/>
  <c r="C1060" i="16"/>
  <c r="C91" i="16"/>
  <c r="C1512" i="16"/>
  <c r="C365" i="16"/>
  <c r="C1598" i="16"/>
  <c r="C823" i="16"/>
  <c r="C1534" i="16"/>
  <c r="C566" i="16"/>
  <c r="C1192" i="16"/>
  <c r="C124" i="16"/>
  <c r="C1382" i="16"/>
  <c r="C909" i="16"/>
  <c r="C686" i="16"/>
  <c r="C1583" i="16"/>
  <c r="C996" i="16"/>
  <c r="C24" i="16"/>
  <c r="C1268" i="16"/>
  <c r="C700" i="16"/>
  <c r="C852" i="16"/>
  <c r="F866" i="15" l="1"/>
  <c r="D238" i="15"/>
  <c r="D79" i="8"/>
  <c r="A78" i="8"/>
  <c r="C764" i="16"/>
  <c r="M78" i="8"/>
  <c r="F857" i="15" l="1"/>
  <c r="D121" i="15"/>
  <c r="A79" i="8"/>
  <c r="M79" i="8"/>
  <c r="D80" i="8"/>
  <c r="F837" i="15" l="1"/>
  <c r="D968" i="15"/>
  <c r="D81" i="8"/>
  <c r="A80" i="8"/>
  <c r="M80" i="8"/>
  <c r="F838" i="15" l="1"/>
  <c r="D967" i="15"/>
  <c r="A81" i="8"/>
  <c r="M81" i="8"/>
  <c r="D82" i="8"/>
  <c r="F839" i="15" l="1"/>
  <c r="D969" i="15"/>
  <c r="A82" i="8"/>
  <c r="M82" i="8"/>
  <c r="D83" i="8"/>
  <c r="F840" i="15" l="1"/>
  <c r="D970" i="15"/>
  <c r="A83" i="8"/>
  <c r="D84" i="8"/>
  <c r="M83" i="8"/>
  <c r="F841" i="15" l="1"/>
  <c r="D971" i="15"/>
  <c r="A84" i="8"/>
  <c r="D85" i="8"/>
  <c r="M84" i="8"/>
  <c r="F842" i="15" l="1"/>
  <c r="D972" i="15"/>
  <c r="D86" i="8"/>
  <c r="A85" i="8"/>
  <c r="M85" i="8"/>
  <c r="F843" i="15" l="1"/>
  <c r="D973" i="15"/>
  <c r="D87" i="8"/>
  <c r="A86" i="8"/>
  <c r="M86" i="8"/>
  <c r="F844" i="15" l="1"/>
  <c r="D920" i="15"/>
  <c r="A87" i="8"/>
  <c r="D88" i="8"/>
  <c r="M87" i="8"/>
  <c r="F845" i="15" l="1"/>
  <c r="D921" i="15"/>
  <c r="A88" i="8"/>
  <c r="M88" i="8"/>
  <c r="D89" i="8"/>
  <c r="F846" i="15" l="1"/>
  <c r="D923" i="15"/>
  <c r="D90" i="8"/>
  <c r="M89" i="8"/>
  <c r="A89" i="8"/>
  <c r="F847" i="15" l="1"/>
  <c r="D924" i="15"/>
  <c r="A90" i="8"/>
  <c r="D91" i="8"/>
  <c r="M90" i="8"/>
  <c r="F848" i="15" l="1"/>
  <c r="D925" i="15"/>
  <c r="A91" i="8"/>
  <c r="M91" i="8"/>
  <c r="D92" i="8"/>
  <c r="F849" i="15" l="1"/>
  <c r="D926" i="15"/>
  <c r="A92" i="8"/>
  <c r="D93" i="8"/>
  <c r="M92" i="8"/>
  <c r="F850" i="15" l="1"/>
  <c r="D927" i="15"/>
  <c r="D94" i="8"/>
  <c r="A93" i="8"/>
  <c r="M93" i="8"/>
  <c r="F851" i="15" l="1"/>
  <c r="D928" i="15"/>
  <c r="A94" i="8"/>
  <c r="M94" i="8"/>
  <c r="D95" i="8"/>
  <c r="F852" i="15" l="1"/>
  <c r="D929" i="15"/>
  <c r="D96" i="8"/>
  <c r="A95" i="8"/>
  <c r="M95" i="8"/>
  <c r="F853" i="15" l="1"/>
  <c r="D930" i="15"/>
  <c r="D97" i="8"/>
  <c r="A96" i="8"/>
  <c r="M96" i="8"/>
  <c r="F854" i="15" l="1"/>
  <c r="D931" i="15"/>
  <c r="D98" i="8"/>
  <c r="M97" i="8"/>
  <c r="A97" i="8"/>
  <c r="F855" i="15" l="1"/>
  <c r="D932" i="15"/>
  <c r="D99" i="8"/>
  <c r="A98" i="8"/>
  <c r="M98" i="8"/>
  <c r="F856" i="15" l="1"/>
  <c r="D922" i="15"/>
  <c r="D100" i="8"/>
  <c r="M99" i="8"/>
  <c r="A99" i="8"/>
  <c r="F860" i="15" l="1"/>
  <c r="D296" i="15"/>
  <c r="A100" i="8"/>
  <c r="M100" i="8"/>
  <c r="D101" i="8"/>
  <c r="F881" i="15" l="1"/>
  <c r="F861" i="15"/>
  <c r="D476" i="15"/>
  <c r="D477" i="15"/>
  <c r="D102" i="8"/>
  <c r="M101" i="8"/>
  <c r="A101" i="8"/>
  <c r="F503" i="15" l="1"/>
  <c r="F965" i="15"/>
  <c r="F1129" i="15"/>
  <c r="F1132" i="15"/>
  <c r="F1123" i="15"/>
  <c r="F1423" i="15"/>
  <c r="D1142" i="15"/>
  <c r="D1143" i="15"/>
  <c r="D1145" i="15"/>
  <c r="D1146" i="15"/>
  <c r="D1144" i="15"/>
  <c r="D1147" i="15"/>
  <c r="A102" i="8"/>
  <c r="M102" i="8"/>
  <c r="D103" i="8"/>
  <c r="F1006" i="15" l="1"/>
  <c r="F1145" i="15"/>
  <c r="D965" i="15"/>
  <c r="D104" i="8"/>
  <c r="A103" i="8"/>
  <c r="M103" i="8"/>
  <c r="F1007" i="15" l="1"/>
  <c r="F1146" i="15"/>
  <c r="D503" i="15"/>
  <c r="A104" i="8"/>
  <c r="M104" i="8"/>
  <c r="D105" i="8"/>
  <c r="F1008" i="15" l="1"/>
  <c r="F1147" i="15"/>
  <c r="D1423" i="15"/>
  <c r="D106" i="8"/>
  <c r="A105" i="8"/>
  <c r="M105" i="8"/>
  <c r="F867" i="15" l="1"/>
  <c r="D1240" i="15"/>
  <c r="D107" i="8"/>
  <c r="A106" i="8"/>
  <c r="C22" i="16"/>
  <c r="M106" i="8"/>
  <c r="F868" i="15" l="1"/>
  <c r="D1239" i="15"/>
  <c r="D108" i="8"/>
  <c r="A107" i="8"/>
  <c r="M107" i="8"/>
  <c r="F870" i="15" l="1"/>
  <c r="D582" i="15"/>
  <c r="A108" i="8"/>
  <c r="M108" i="8"/>
  <c r="D109" i="8"/>
  <c r="F871" i="15" l="1"/>
  <c r="D1241" i="15"/>
  <c r="D110" i="8"/>
  <c r="A109" i="8"/>
  <c r="M109" i="8"/>
  <c r="F872" i="15" l="1"/>
  <c r="D1110" i="15"/>
  <c r="D111" i="8"/>
  <c r="A110" i="8"/>
  <c r="M110" i="8"/>
  <c r="F873" i="15" l="1"/>
  <c r="D966" i="15"/>
  <c r="M111" i="8"/>
  <c r="A111" i="8"/>
  <c r="D112" i="8"/>
  <c r="F874" i="15" l="1"/>
  <c r="D1411" i="15"/>
  <c r="D113" i="8"/>
  <c r="A112" i="8"/>
  <c r="M112" i="8"/>
  <c r="F859" i="15" l="1"/>
  <c r="F1486" i="15"/>
  <c r="F875" i="15"/>
  <c r="D1409" i="15"/>
  <c r="D1490" i="15"/>
  <c r="D1410" i="15"/>
  <c r="D1484" i="15"/>
  <c r="D1492" i="15"/>
  <c r="D1494" i="15"/>
  <c r="D1488" i="15"/>
  <c r="D114" i="8"/>
  <c r="A113" i="8"/>
  <c r="M113" i="8"/>
  <c r="C89" i="16"/>
  <c r="F876" i="15" l="1"/>
  <c r="D438" i="15"/>
  <c r="A114" i="8"/>
  <c r="M114" i="8"/>
  <c r="D115" i="8"/>
  <c r="F877" i="15" l="1"/>
  <c r="D566" i="15"/>
  <c r="A115" i="8"/>
  <c r="D116" i="8"/>
  <c r="M115" i="8"/>
  <c r="F878" i="15" l="1"/>
  <c r="D567" i="15"/>
  <c r="A116" i="8"/>
  <c r="M116" i="8"/>
  <c r="D117" i="8"/>
  <c r="F879" i="15" l="1"/>
  <c r="D935" i="15"/>
  <c r="A117" i="8"/>
  <c r="D118" i="8"/>
  <c r="C750" i="16"/>
  <c r="M117" i="8"/>
  <c r="F880" i="15" l="1"/>
  <c r="D936" i="15"/>
  <c r="D119" i="8"/>
  <c r="A118" i="8"/>
  <c r="M118" i="8"/>
  <c r="F882" i="15" l="1"/>
  <c r="D14" i="15"/>
  <c r="A119" i="8"/>
  <c r="M119" i="8"/>
  <c r="D120" i="8"/>
  <c r="F883" i="15" l="1"/>
  <c r="D1420" i="15"/>
  <c r="C713" i="16"/>
  <c r="C1666" i="16"/>
  <c r="D121" i="8"/>
  <c r="A120" i="8"/>
  <c r="M120" i="8"/>
  <c r="F884" i="15" l="1"/>
  <c r="D1099" i="15"/>
  <c r="D122" i="8"/>
  <c r="A121" i="8"/>
  <c r="M121" i="8"/>
  <c r="F885" i="15" l="1"/>
  <c r="D890" i="15"/>
  <c r="A122" i="8"/>
  <c r="M122" i="8"/>
  <c r="D123" i="8"/>
  <c r="F886" i="15" l="1"/>
  <c r="D1404" i="15"/>
  <c r="D124" i="8"/>
  <c r="A123" i="8"/>
  <c r="M123" i="8"/>
  <c r="F887" i="15" l="1"/>
  <c r="D1362" i="15"/>
  <c r="D125" i="8"/>
  <c r="A124" i="8"/>
  <c r="M124" i="8"/>
  <c r="F199" i="15" l="1"/>
  <c r="F1283" i="15"/>
  <c r="D937" i="15"/>
  <c r="D938" i="15"/>
  <c r="D126" i="8"/>
  <c r="A125" i="8"/>
  <c r="C1671" i="16"/>
  <c r="M125" i="8"/>
  <c r="F1313" i="15" l="1"/>
  <c r="F1525" i="15"/>
  <c r="D789" i="15"/>
  <c r="D1524" i="15"/>
  <c r="D127" i="8"/>
  <c r="A126" i="8"/>
  <c r="C234" i="16"/>
  <c r="M126" i="8"/>
  <c r="C1542" i="16"/>
  <c r="C1796" i="16"/>
  <c r="C290" i="16"/>
  <c r="C643" i="16"/>
  <c r="C679" i="16"/>
  <c r="F1314" i="15" l="1"/>
  <c r="D529" i="15"/>
  <c r="D530" i="15"/>
  <c r="D531" i="15"/>
  <c r="D532" i="15"/>
  <c r="D2348" i="15"/>
  <c r="D2349" i="15"/>
  <c r="D2350" i="15"/>
  <c r="D2344" i="15"/>
  <c r="D2345" i="15"/>
  <c r="D2346" i="15"/>
  <c r="D2347" i="15"/>
  <c r="A127" i="8"/>
  <c r="C1659" i="16"/>
  <c r="C1833" i="16"/>
  <c r="C1719" i="16"/>
  <c r="M127" i="8"/>
  <c r="D128" i="8"/>
  <c r="F166" i="15" l="1"/>
  <c r="D558" i="15"/>
  <c r="D559" i="15"/>
  <c r="D557" i="15"/>
  <c r="D560" i="15"/>
  <c r="D129" i="8"/>
  <c r="A128" i="8"/>
  <c r="C1146" i="16"/>
  <c r="C1232" i="16"/>
  <c r="C1173" i="16"/>
  <c r="C1441" i="16"/>
  <c r="C1491" i="16"/>
  <c r="C1385" i="16"/>
  <c r="C1203" i="16"/>
  <c r="C1336" i="16"/>
  <c r="M128" i="8"/>
  <c r="C1401" i="16"/>
  <c r="C1418" i="16"/>
  <c r="C1367" i="16"/>
  <c r="C1070" i="16"/>
  <c r="C1269" i="16"/>
  <c r="C1483" i="16"/>
  <c r="C1109" i="16"/>
  <c r="C1304" i="16"/>
  <c r="C1091" i="16"/>
  <c r="C1357" i="16"/>
  <c r="C1161" i="16"/>
  <c r="C1319" i="16"/>
  <c r="C1220" i="16"/>
  <c r="C1127" i="16"/>
  <c r="F167" i="15" l="1"/>
  <c r="D526" i="15"/>
  <c r="D525" i="15"/>
  <c r="D527" i="15"/>
  <c r="D528" i="15"/>
  <c r="D130" i="8"/>
  <c r="A129" i="8"/>
  <c r="M129" i="8"/>
  <c r="F168" i="15" l="1"/>
  <c r="D522" i="15"/>
  <c r="D523" i="15"/>
  <c r="D524" i="15"/>
  <c r="D521" i="15"/>
  <c r="A130" i="8"/>
  <c r="M130" i="8"/>
  <c r="D131" i="8"/>
  <c r="F130" i="15" l="1"/>
  <c r="F1812" i="15"/>
  <c r="D1413" i="15"/>
  <c r="D1752" i="15"/>
  <c r="A131" i="8"/>
  <c r="D132" i="8"/>
  <c r="M131" i="8"/>
  <c r="C1254" i="16"/>
  <c r="F1028" i="15" l="1"/>
  <c r="F1813" i="15"/>
  <c r="D1414" i="15"/>
  <c r="D1753" i="15"/>
  <c r="A132" i="8"/>
  <c r="M132" i="8"/>
  <c r="D133" i="8"/>
  <c r="F1814" i="15" l="1"/>
  <c r="F984" i="15"/>
  <c r="D1754" i="15"/>
  <c r="D1417" i="15"/>
  <c r="D134" i="8"/>
  <c r="A133" i="8"/>
  <c r="M133" i="8"/>
  <c r="F985" i="15" l="1"/>
  <c r="F1815" i="15"/>
  <c r="D1412" i="15"/>
  <c r="D1755" i="15"/>
  <c r="D135" i="8"/>
  <c r="A134" i="8"/>
  <c r="M134" i="8"/>
  <c r="F986" i="15" l="1"/>
  <c r="F1807" i="15"/>
  <c r="D639" i="15"/>
  <c r="D1741" i="15"/>
  <c r="A135" i="8"/>
  <c r="M135" i="8"/>
  <c r="D136" i="8"/>
  <c r="F987" i="15" l="1"/>
  <c r="F1808" i="15"/>
  <c r="D640" i="15"/>
  <c r="D1742" i="15"/>
  <c r="D137" i="8"/>
  <c r="A136" i="8"/>
  <c r="M136" i="8"/>
  <c r="F988" i="15" l="1"/>
  <c r="F1809" i="15"/>
  <c r="D638" i="15"/>
  <c r="D1743" i="15"/>
  <c r="A137" i="8"/>
  <c r="M137" i="8"/>
  <c r="C877" i="16"/>
  <c r="C1642" i="16"/>
  <c r="D138" i="8"/>
  <c r="F989" i="15" l="1"/>
  <c r="D974" i="15"/>
  <c r="D139" i="8"/>
  <c r="A138" i="8"/>
  <c r="M138" i="8"/>
  <c r="F640" i="15" l="1"/>
  <c r="F639" i="15"/>
  <c r="F613" i="15"/>
  <c r="F638" i="15"/>
  <c r="F974" i="15"/>
  <c r="F1412" i="15"/>
  <c r="F1416" i="15"/>
  <c r="F1417" i="15"/>
  <c r="D1212" i="15"/>
  <c r="D140" i="8"/>
  <c r="A139" i="8"/>
  <c r="M139" i="8"/>
  <c r="F134" i="15" l="1"/>
  <c r="F980" i="15"/>
  <c r="D15" i="15"/>
  <c r="D16" i="15"/>
  <c r="M140" i="8"/>
  <c r="C614" i="16"/>
  <c r="A140" i="8"/>
  <c r="D141" i="8"/>
  <c r="F1017" i="15" l="1"/>
  <c r="F1825" i="15"/>
  <c r="D513" i="15"/>
  <c r="D1764" i="15"/>
  <c r="A141" i="8"/>
  <c r="M141" i="8"/>
  <c r="D142" i="8"/>
  <c r="F133" i="15" l="1"/>
  <c r="F982" i="15"/>
  <c r="D1415" i="15"/>
  <c r="D1416" i="15"/>
  <c r="D143" i="8"/>
  <c r="A142" i="8"/>
  <c r="M142" i="8"/>
  <c r="F983" i="15" l="1"/>
  <c r="D613" i="15"/>
  <c r="A143" i="8"/>
  <c r="M143" i="8"/>
  <c r="D144" i="8"/>
  <c r="F1000" i="15" l="1"/>
  <c r="D1244" i="15"/>
  <c r="D145" i="8"/>
  <c r="A144" i="8"/>
  <c r="C1034" i="16"/>
  <c r="M144" i="8"/>
  <c r="F62" i="15" l="1"/>
  <c r="F155" i="15"/>
  <c r="D320" i="15"/>
  <c r="D321" i="15"/>
  <c r="D146" i="8"/>
  <c r="A145" i="8"/>
  <c r="C751" i="16"/>
  <c r="C312" i="16"/>
  <c r="C335" i="16"/>
  <c r="C1643" i="16"/>
  <c r="C404" i="16"/>
  <c r="C717" i="16"/>
  <c r="C1476" i="16"/>
  <c r="C1557" i="16"/>
  <c r="C380" i="16"/>
  <c r="M145" i="8"/>
  <c r="C776" i="16"/>
  <c r="C501" i="16"/>
  <c r="C279" i="16"/>
  <c r="C446" i="16"/>
  <c r="C247" i="16"/>
  <c r="C791" i="16"/>
  <c r="C839" i="16"/>
  <c r="C859" i="16"/>
  <c r="C77" i="16"/>
  <c r="C326" i="16"/>
  <c r="C352" i="16"/>
  <c r="C1797" i="16"/>
  <c r="C302" i="16"/>
  <c r="C292" i="16"/>
  <c r="C702" i="16"/>
  <c r="C558" i="16"/>
  <c r="C1332" i="16"/>
  <c r="C479" i="16"/>
  <c r="C896" i="16"/>
  <c r="C417" i="16"/>
  <c r="C1348" i="16"/>
  <c r="C1104" i="16"/>
  <c r="C107" i="16"/>
  <c r="C1586" i="16"/>
  <c r="C173" i="16"/>
  <c r="C1436" i="16"/>
  <c r="C27" i="16"/>
  <c r="C569" i="16"/>
  <c r="C805" i="16"/>
  <c r="C1420" i="16"/>
  <c r="C1020" i="16"/>
  <c r="C1492" i="16"/>
  <c r="C1537" i="16"/>
  <c r="C487" i="16"/>
  <c r="C616" i="16"/>
  <c r="C942" i="16"/>
  <c r="C235" i="16"/>
  <c r="C366" i="16"/>
  <c r="F64" i="15" l="1"/>
  <c r="D119" i="15"/>
  <c r="M146" i="8"/>
  <c r="A146" i="8"/>
  <c r="D147" i="8"/>
  <c r="F31" i="15" l="1"/>
  <c r="F137" i="15"/>
  <c r="D314" i="15"/>
  <c r="D315" i="15"/>
  <c r="D148" i="8"/>
  <c r="C895" i="16"/>
  <c r="C1559" i="16"/>
  <c r="C622" i="16"/>
  <c r="C1105" i="16"/>
  <c r="C58" i="16"/>
  <c r="C189" i="16"/>
  <c r="C641" i="16"/>
  <c r="A147" i="8"/>
  <c r="C1141" i="16"/>
  <c r="C999" i="16"/>
  <c r="C397" i="16"/>
  <c r="C142" i="16"/>
  <c r="C930" i="16"/>
  <c r="C502" i="16"/>
  <c r="C525" i="16"/>
  <c r="C1123" i="16"/>
  <c r="C152" i="16"/>
  <c r="C433" i="16"/>
  <c r="C963" i="16"/>
  <c r="C980" i="16"/>
  <c r="C1624" i="16"/>
  <c r="C861" i="16"/>
  <c r="C1516" i="16"/>
  <c r="C236" i="16"/>
  <c r="C1437" i="16"/>
  <c r="M147" i="8"/>
  <c r="C313" i="16"/>
  <c r="C222" i="16"/>
  <c r="C1019" i="16"/>
  <c r="C601" i="16"/>
  <c r="C293" i="16"/>
  <c r="C1403" i="16"/>
  <c r="F56" i="15" l="1"/>
  <c r="D303" i="15"/>
  <c r="D149" i="8"/>
  <c r="A148" i="8"/>
  <c r="M148" i="8"/>
  <c r="F135" i="15" l="1"/>
  <c r="F1829" i="15"/>
  <c r="D17" i="15"/>
  <c r="D1768" i="15"/>
  <c r="M149" i="8"/>
  <c r="A149" i="8"/>
  <c r="C1646" i="16"/>
  <c r="D150" i="8"/>
  <c r="F136" i="15" l="1"/>
  <c r="D1093" i="15"/>
  <c r="A150" i="8"/>
  <c r="M150" i="8"/>
  <c r="D151" i="8"/>
  <c r="F151" i="15" l="1"/>
  <c r="D1419" i="15"/>
  <c r="C442" i="16"/>
  <c r="C1185" i="16"/>
  <c r="C1458" i="16"/>
  <c r="C1226" i="16"/>
  <c r="D152" i="8"/>
  <c r="M151" i="8"/>
  <c r="A151" i="8"/>
  <c r="F88" i="15" l="1"/>
  <c r="F154" i="15"/>
  <c r="F1500" i="15"/>
  <c r="D918" i="15"/>
  <c r="D919" i="15"/>
  <c r="D1499" i="15"/>
  <c r="C825" i="16"/>
  <c r="C1086" i="16"/>
  <c r="C1156" i="16"/>
  <c r="C266" i="16"/>
  <c r="A152" i="8"/>
  <c r="M152" i="8"/>
  <c r="C1106" i="16"/>
  <c r="C1585" i="16"/>
  <c r="C981" i="16"/>
  <c r="C1351" i="16"/>
  <c r="C1235" i="16"/>
  <c r="C108" i="16"/>
  <c r="C1414" i="16"/>
  <c r="C1194" i="16"/>
  <c r="C1460" i="16"/>
  <c r="C1140" i="16"/>
  <c r="C1122" i="16"/>
  <c r="C1299" i="16"/>
  <c r="C1555" i="16"/>
  <c r="C1513" i="16"/>
  <c r="D153" i="8"/>
  <c r="F187" i="15" l="1"/>
  <c r="D1361" i="15"/>
  <c r="D154" i="8"/>
  <c r="A153" i="8"/>
  <c r="M153" i="8"/>
  <c r="F1014" i="15" l="1"/>
  <c r="D1342" i="15"/>
  <c r="D155" i="8"/>
  <c r="M154" i="8"/>
  <c r="A154" i="8"/>
  <c r="F188" i="15" l="1"/>
  <c r="D103" i="15"/>
  <c r="A155" i="8"/>
  <c r="M155" i="8"/>
  <c r="D156" i="8"/>
  <c r="F58" i="15" l="1"/>
  <c r="F164" i="15"/>
  <c r="F1482" i="15"/>
  <c r="F1476" i="15"/>
  <c r="F2461" i="15"/>
  <c r="D1250" i="15"/>
  <c r="D1251" i="15"/>
  <c r="D1474" i="15"/>
  <c r="D1478" i="15"/>
  <c r="D2434" i="15"/>
  <c r="D157" i="8"/>
  <c r="C1402" i="16"/>
  <c r="C978" i="16"/>
  <c r="C75" i="16"/>
  <c r="C753" i="16"/>
  <c r="C1331" i="16"/>
  <c r="C416" i="16"/>
  <c r="C945" i="16"/>
  <c r="C1440" i="16"/>
  <c r="C704" i="16"/>
  <c r="C995" i="16"/>
  <c r="M156" i="8"/>
  <c r="C1352" i="16"/>
  <c r="C1035" i="16"/>
  <c r="C1139" i="16"/>
  <c r="C1237" i="16"/>
  <c r="C913" i="16"/>
  <c r="C26" i="16"/>
  <c r="C827" i="16"/>
  <c r="C860" i="16"/>
  <c r="C1464" i="16"/>
  <c r="C1645" i="16"/>
  <c r="C1514" i="16"/>
  <c r="C1419" i="16"/>
  <c r="C1195" i="16"/>
  <c r="C959" i="16"/>
  <c r="C1560" i="16"/>
  <c r="C1085" i="16"/>
  <c r="C1384" i="16"/>
  <c r="C734" i="16"/>
  <c r="C1171" i="16"/>
  <c r="C1212" i="16"/>
  <c r="C1369" i="16"/>
  <c r="C1271" i="16"/>
  <c r="C715" i="16"/>
  <c r="C897" i="16"/>
  <c r="C1540" i="16"/>
  <c r="C1494" i="16"/>
  <c r="C1338" i="16"/>
  <c r="A156" i="8"/>
  <c r="C1794" i="16"/>
  <c r="C1301" i="16"/>
  <c r="C1053" i="16"/>
  <c r="C807" i="16"/>
  <c r="C1107" i="16"/>
  <c r="C1256" i="16"/>
  <c r="F1049" i="15" l="1"/>
  <c r="D795" i="15"/>
  <c r="C857" i="16"/>
  <c r="C385" i="16"/>
  <c r="C115" i="16"/>
  <c r="C1562" i="16"/>
  <c r="C1782" i="16"/>
  <c r="A157" i="8"/>
  <c r="C280" i="16"/>
  <c r="M157" i="8"/>
  <c r="C1846" i="16"/>
  <c r="C654" i="16"/>
  <c r="C1734" i="16"/>
  <c r="C720" i="16"/>
  <c r="C878" i="16"/>
  <c r="C829" i="16"/>
  <c r="C489" i="16"/>
  <c r="C899" i="16"/>
  <c r="D158" i="8"/>
  <c r="F1048" i="15" l="1"/>
  <c r="F1523" i="15"/>
  <c r="D1422" i="15"/>
  <c r="D1515" i="15"/>
  <c r="C233" i="16"/>
  <c r="C1584" i="16"/>
  <c r="C1058" i="16"/>
  <c r="C1006" i="16"/>
  <c r="C1704" i="16"/>
  <c r="C642" i="16"/>
  <c r="C983" i="16"/>
  <c r="C737" i="16"/>
  <c r="C291" i="16"/>
  <c r="C864" i="16"/>
  <c r="C251" i="16"/>
  <c r="D159" i="8"/>
  <c r="M158" i="8"/>
  <c r="A158" i="8"/>
  <c r="F1315" i="15" l="1"/>
  <c r="D436" i="15"/>
  <c r="D160" i="8"/>
  <c r="M159" i="8"/>
  <c r="A159" i="8"/>
  <c r="C114" i="16"/>
  <c r="C1883" i="16"/>
  <c r="C1755" i="16"/>
  <c r="F1316" i="15" l="1"/>
  <c r="D437" i="15"/>
  <c r="A160" i="8"/>
  <c r="M160" i="8"/>
  <c r="D161" i="8"/>
  <c r="F1317" i="15" l="1"/>
  <c r="D910" i="15"/>
  <c r="D911" i="15"/>
  <c r="D908" i="15"/>
  <c r="D909" i="15"/>
  <c r="D162" i="8"/>
  <c r="A161" i="8"/>
  <c r="M161" i="8"/>
  <c r="F1318" i="15" l="1"/>
  <c r="D894" i="15"/>
  <c r="D895" i="15"/>
  <c r="D892" i="15"/>
  <c r="D893" i="15"/>
  <c r="D163" i="8"/>
  <c r="M162" i="8"/>
  <c r="C1733" i="16"/>
  <c r="A162" i="8"/>
  <c r="C1842" i="16"/>
  <c r="F1319" i="15" l="1"/>
  <c r="D534" i="15"/>
  <c r="D535" i="15"/>
  <c r="D533" i="15"/>
  <c r="D536" i="15"/>
  <c r="D2340" i="15"/>
  <c r="D2341" i="15"/>
  <c r="D2342" i="15"/>
  <c r="D2343" i="15"/>
  <c r="D2337" i="15"/>
  <c r="D2338" i="15"/>
  <c r="D2339" i="15"/>
  <c r="A163" i="8"/>
  <c r="M163" i="8"/>
  <c r="C1859" i="16"/>
  <c r="D164" i="8"/>
  <c r="F1320" i="15" l="1"/>
  <c r="D902" i="15"/>
  <c r="D903" i="15"/>
  <c r="D901" i="15"/>
  <c r="D165" i="8"/>
  <c r="A164" i="8"/>
  <c r="M164" i="8"/>
  <c r="F1321" i="15" l="1"/>
  <c r="D435" i="15"/>
  <c r="D166" i="8"/>
  <c r="A165" i="8"/>
  <c r="M165" i="8"/>
  <c r="F1322" i="15" l="1"/>
  <c r="D434" i="15"/>
  <c r="A166" i="8"/>
  <c r="M166" i="8"/>
  <c r="D167" i="8"/>
  <c r="F1323" i="15" l="1"/>
  <c r="D607" i="15"/>
  <c r="D609" i="15"/>
  <c r="D610" i="15"/>
  <c r="D608" i="15"/>
  <c r="D168" i="8"/>
  <c r="A167" i="8"/>
  <c r="C1720" i="16"/>
  <c r="M167" i="8"/>
  <c r="C1747" i="16"/>
  <c r="C1739" i="16"/>
  <c r="C1891" i="16"/>
  <c r="C1882" i="16"/>
  <c r="C1756" i="16"/>
  <c r="C97" i="16"/>
  <c r="F1324" i="15" l="1"/>
  <c r="D606" i="15"/>
  <c r="D603" i="15"/>
  <c r="D604" i="15"/>
  <c r="D605" i="15"/>
  <c r="D169" i="8"/>
  <c r="A168" i="8"/>
  <c r="C1843" i="16"/>
  <c r="C1678" i="16"/>
  <c r="M168" i="8"/>
  <c r="F1325" i="15" l="1"/>
  <c r="D587" i="15"/>
  <c r="D588" i="15"/>
  <c r="D589" i="15"/>
  <c r="D586" i="15"/>
  <c r="A169" i="8"/>
  <c r="C40" i="16"/>
  <c r="M169" i="8"/>
  <c r="D170" i="8"/>
  <c r="F1326" i="15" l="1"/>
  <c r="D598" i="15"/>
  <c r="D597" i="15"/>
  <c r="D594" i="15"/>
  <c r="D596" i="15"/>
  <c r="D595" i="15"/>
  <c r="C41" i="16"/>
  <c r="A170" i="8"/>
  <c r="M170" i="8"/>
  <c r="D171" i="8"/>
  <c r="F1068" i="15" l="1"/>
  <c r="D809" i="15"/>
  <c r="C69" i="16"/>
  <c r="A171" i="8"/>
  <c r="M171" i="8"/>
  <c r="D172" i="8"/>
  <c r="F138" i="15" l="1"/>
  <c r="F1819" i="15"/>
  <c r="D1243" i="15"/>
  <c r="C1330" i="16"/>
  <c r="C148" i="16"/>
  <c r="M172" i="8"/>
  <c r="C496" i="16"/>
  <c r="C1236" i="16"/>
  <c r="C938" i="16"/>
  <c r="C443" i="16"/>
  <c r="C1461" i="16"/>
  <c r="C392" i="16"/>
  <c r="C1395" i="16"/>
  <c r="C889" i="16"/>
  <c r="C1475" i="16"/>
  <c r="A172" i="8"/>
  <c r="C697" i="16"/>
  <c r="C1879" i="16"/>
  <c r="C1298" i="16"/>
  <c r="C1315" i="16"/>
  <c r="C772" i="16"/>
  <c r="C298" i="16"/>
  <c r="C216" i="16"/>
  <c r="C47" i="16"/>
  <c r="C552" i="16"/>
  <c r="C1066" i="16"/>
  <c r="C122" i="16"/>
  <c r="C1641" i="16"/>
  <c r="C141" i="16"/>
  <c r="C815" i="16"/>
  <c r="C536" i="16"/>
  <c r="C1745" i="16"/>
  <c r="C244" i="16"/>
  <c r="C349" i="16"/>
  <c r="C1603" i="16"/>
  <c r="C68" i="16"/>
  <c r="C1622" i="16"/>
  <c r="C1865" i="16"/>
  <c r="C979" i="16"/>
  <c r="C172" i="16"/>
  <c r="C378" i="16"/>
  <c r="C1272" i="16"/>
  <c r="C1368" i="16"/>
  <c r="C804" i="16"/>
  <c r="C733" i="16"/>
  <c r="C1347" i="16"/>
  <c r="C851" i="16"/>
  <c r="C1155" i="16"/>
  <c r="C512" i="16"/>
  <c r="D173" i="8"/>
  <c r="F44" i="15" l="1"/>
  <c r="F139" i="15"/>
  <c r="F1820" i="15"/>
  <c r="D1403" i="15"/>
  <c r="D174" i="8"/>
  <c r="A173" i="8"/>
  <c r="C1490" i="16"/>
  <c r="C1050" i="16"/>
  <c r="C1283" i="16"/>
  <c r="C1118" i="16"/>
  <c r="C1503" i="16"/>
  <c r="C456" i="16"/>
  <c r="C289" i="16"/>
  <c r="C1210" i="16"/>
  <c r="C1632" i="16"/>
  <c r="C265" i="16"/>
  <c r="C324" i="16"/>
  <c r="C1551" i="16"/>
  <c r="C513" i="16"/>
  <c r="C1683" i="16"/>
  <c r="C1084" i="16"/>
  <c r="C1594" i="16"/>
  <c r="C1831" i="16"/>
  <c r="C1228" i="16"/>
  <c r="C412" i="16"/>
  <c r="C610" i="16"/>
  <c r="M173" i="8"/>
  <c r="C673" i="16"/>
  <c r="C1102" i="16"/>
  <c r="C105" i="16"/>
  <c r="C1365" i="16"/>
  <c r="C1413" i="16"/>
  <c r="C331" i="16"/>
  <c r="C1170" i="16"/>
  <c r="C1018" i="16"/>
  <c r="C749" i="16"/>
  <c r="C165" i="16"/>
  <c r="C1297" i="16"/>
  <c r="C1313" i="16"/>
  <c r="C1181" i="16"/>
  <c r="C961" i="16"/>
  <c r="C1253" i="16"/>
  <c r="C522" i="16"/>
  <c r="F45" i="15" l="1"/>
  <c r="F1821" i="15"/>
  <c r="D787" i="15"/>
  <c r="D175" i="8"/>
  <c r="M174" i="8"/>
  <c r="C1344" i="16"/>
  <c r="C1453" i="16"/>
  <c r="C1380" i="16"/>
  <c r="C912" i="16"/>
  <c r="A174" i="8"/>
  <c r="C1154" i="16"/>
  <c r="C1266" i="16"/>
  <c r="C1637" i="16"/>
  <c r="C1657" i="16"/>
  <c r="C1504" i="16"/>
  <c r="C598" i="16"/>
  <c r="C186" i="16"/>
  <c r="C1434" i="16"/>
  <c r="C1134" i="16"/>
  <c r="C431" i="16"/>
  <c r="C1328" i="16"/>
  <c r="F383" i="15" l="1"/>
  <c r="F423" i="15"/>
  <c r="F362" i="15"/>
  <c r="F410" i="15"/>
  <c r="F398" i="15"/>
  <c r="F388" i="15"/>
  <c r="F377" i="15"/>
  <c r="F365" i="15"/>
  <c r="F356" i="15"/>
  <c r="F787" i="15"/>
  <c r="F419" i="15"/>
  <c r="F1243" i="15"/>
  <c r="F1403" i="15"/>
  <c r="D798" i="15"/>
  <c r="D806" i="15"/>
  <c r="D799" i="15"/>
  <c r="D807" i="15"/>
  <c r="F1760" i="15"/>
  <c r="D803" i="15"/>
  <c r="D804" i="15"/>
  <c r="D796" i="15"/>
  <c r="D797" i="15"/>
  <c r="D800" i="15"/>
  <c r="D801" i="15"/>
  <c r="D802" i="15"/>
  <c r="D805" i="15"/>
  <c r="D1761" i="15"/>
  <c r="D808" i="15"/>
  <c r="A175" i="8"/>
  <c r="M175" i="8"/>
  <c r="D176" i="8"/>
  <c r="F63" i="15" l="1"/>
  <c r="F140" i="15"/>
  <c r="F976" i="15"/>
  <c r="D1365" i="15"/>
  <c r="D1364" i="15"/>
  <c r="D1363" i="15"/>
  <c r="D177" i="8"/>
  <c r="A176" i="8"/>
  <c r="C1795" i="16"/>
  <c r="M176" i="8"/>
  <c r="C929" i="16"/>
  <c r="C1623" i="16"/>
  <c r="C1000" i="16"/>
  <c r="C1158" i="16"/>
  <c r="C220" i="16"/>
  <c r="C1273" i="16"/>
  <c r="C884" i="16"/>
  <c r="C894" i="16"/>
  <c r="C1213" i="16"/>
  <c r="C1196" i="16"/>
  <c r="C1536" i="16"/>
  <c r="C1515" i="16"/>
  <c r="C1463" i="16"/>
  <c r="C151" i="16"/>
  <c r="C577" i="16"/>
  <c r="C1556" i="16"/>
  <c r="C76" i="16"/>
  <c r="C1238" i="16"/>
  <c r="C828" i="16"/>
  <c r="C615" i="16"/>
  <c r="C716" i="16"/>
  <c r="C432" i="16"/>
  <c r="C1300" i="16"/>
  <c r="F65" i="15" l="1"/>
  <c r="D496" i="15"/>
  <c r="D178" i="8"/>
  <c r="A177" i="8"/>
  <c r="C515" i="16"/>
  <c r="C1438" i="16"/>
  <c r="C470" i="16"/>
  <c r="C931" i="16"/>
  <c r="C336" i="16"/>
  <c r="C556" i="16"/>
  <c r="M177" i="8"/>
  <c r="C542" i="16"/>
  <c r="F142" i="15" l="1"/>
  <c r="F87" i="15"/>
  <c r="F1845" i="15"/>
  <c r="D239" i="15"/>
  <c r="D240" i="15"/>
  <c r="D1841" i="15"/>
  <c r="A178" i="8"/>
  <c r="C153" i="16"/>
  <c r="C557" i="16"/>
  <c r="C1439" i="16"/>
  <c r="C59" i="16"/>
  <c r="C471" i="16"/>
  <c r="C337" i="16"/>
  <c r="C703" i="16"/>
  <c r="C543" i="16"/>
  <c r="C1349" i="16"/>
  <c r="C1493" i="16"/>
  <c r="C1798" i="16"/>
  <c r="C1538" i="16"/>
  <c r="C932" i="16"/>
  <c r="C840" i="16"/>
  <c r="C221" i="16"/>
  <c r="C792" i="16"/>
  <c r="C1558" i="16"/>
  <c r="C752" i="16"/>
  <c r="C526" i="16"/>
  <c r="M178" i="8"/>
  <c r="C303" i="16"/>
  <c r="C862" i="16"/>
  <c r="C516" i="16"/>
  <c r="D179" i="8"/>
  <c r="F131" i="15" l="1"/>
  <c r="D1245" i="15"/>
  <c r="D180" i="8"/>
  <c r="A179" i="8"/>
  <c r="C353" i="16"/>
  <c r="C1587" i="16"/>
  <c r="C777" i="16"/>
  <c r="C28" i="16"/>
  <c r="C125" i="16"/>
  <c r="C106" i="16"/>
  <c r="C381" i="16"/>
  <c r="C1539" i="16"/>
  <c r="C447" i="16"/>
  <c r="C1604" i="16"/>
  <c r="C338" i="16"/>
  <c r="C396" i="16"/>
  <c r="C735" i="16"/>
  <c r="C246" i="16"/>
  <c r="C418" i="16"/>
  <c r="C223" i="16"/>
  <c r="C78" i="16"/>
  <c r="C325" i="16"/>
  <c r="C405" i="16"/>
  <c r="C367" i="16"/>
  <c r="C174" i="16"/>
  <c r="C1799" i="16"/>
  <c r="C718" i="16"/>
  <c r="C617" i="16"/>
  <c r="C943" i="16"/>
  <c r="C1477" i="16"/>
  <c r="M179" i="8"/>
  <c r="C602" i="16"/>
  <c r="F141" i="15" l="1"/>
  <c r="F60" i="15"/>
  <c r="D446" i="15"/>
  <c r="D445" i="15"/>
  <c r="D181" i="8"/>
  <c r="A180" i="8"/>
  <c r="C457" i="16"/>
  <c r="C806" i="16"/>
  <c r="C885" i="16"/>
  <c r="C1157" i="16"/>
  <c r="C1404" i="16"/>
  <c r="C944" i="16"/>
  <c r="C1421" i="16"/>
  <c r="M180" i="8"/>
  <c r="C736" i="16"/>
  <c r="C368" i="16"/>
  <c r="C175" i="16"/>
  <c r="C962" i="16"/>
  <c r="C826" i="16"/>
  <c r="C998" i="16"/>
  <c r="C1462" i="16"/>
  <c r="C434" i="16"/>
  <c r="C1644" i="16"/>
  <c r="C1605" i="16"/>
  <c r="F61" i="15" l="1"/>
  <c r="D279" i="15"/>
  <c r="D182" i="8"/>
  <c r="A181" i="8"/>
  <c r="M181" i="8"/>
  <c r="F59" i="15" l="1"/>
  <c r="D120" i="15"/>
  <c r="A182" i="8"/>
  <c r="M182" i="8"/>
  <c r="D183" i="8"/>
  <c r="F35" i="15" l="1"/>
  <c r="D643" i="15"/>
  <c r="D184" i="8"/>
  <c r="M183" i="8"/>
  <c r="A183" i="8"/>
  <c r="F869" i="15" l="1"/>
  <c r="D568" i="15"/>
  <c r="D185" i="8"/>
  <c r="A184" i="8"/>
  <c r="M184" i="8"/>
  <c r="C21" i="16"/>
  <c r="F1327" i="15" l="1"/>
  <c r="D542" i="15"/>
  <c r="D543" i="15"/>
  <c r="D541" i="15"/>
  <c r="D544" i="15"/>
  <c r="D2356" i="15"/>
  <c r="D2357" i="15"/>
  <c r="D2351" i="15"/>
  <c r="D2352" i="15"/>
  <c r="D2353" i="15"/>
  <c r="D2354" i="15"/>
  <c r="D2355" i="15"/>
  <c r="A185" i="8"/>
  <c r="M185" i="8"/>
  <c r="D186" i="8"/>
  <c r="F1328" i="15" l="1"/>
  <c r="D1102" i="15"/>
  <c r="D1103" i="15"/>
  <c r="D1104" i="15"/>
  <c r="D1105" i="15"/>
  <c r="D187" i="8"/>
  <c r="A186" i="8"/>
  <c r="M186" i="8"/>
  <c r="F1329" i="15" l="1"/>
  <c r="D565" i="15"/>
  <c r="D562" i="15"/>
  <c r="D563" i="15"/>
  <c r="D564" i="15"/>
  <c r="D188" i="8"/>
  <c r="M187" i="8"/>
  <c r="A187" i="8"/>
  <c r="F1330" i="15" l="1"/>
  <c r="D537" i="15"/>
  <c r="D538" i="15"/>
  <c r="D539" i="15"/>
  <c r="D540" i="15"/>
  <c r="A188" i="8"/>
  <c r="C858" i="16"/>
  <c r="M188" i="8"/>
  <c r="D189" i="8"/>
  <c r="F1331" i="15" l="1"/>
  <c r="D1109" i="15"/>
  <c r="D1106" i="15"/>
  <c r="D1108" i="15"/>
  <c r="D1107" i="15"/>
  <c r="D190" i="8"/>
  <c r="A189" i="8"/>
  <c r="M189" i="8"/>
  <c r="F78" i="15" l="1"/>
  <c r="D518" i="15"/>
  <c r="D519" i="15"/>
  <c r="D520" i="15"/>
  <c r="D191" i="8"/>
  <c r="A190" i="8"/>
  <c r="M190" i="8"/>
  <c r="F79" i="15" l="1"/>
  <c r="D515" i="15"/>
  <c r="D516" i="15"/>
  <c r="D517" i="15"/>
  <c r="A191" i="8"/>
  <c r="M191" i="8"/>
  <c r="D192" i="8"/>
  <c r="F228" i="15" l="1"/>
  <c r="F1505" i="15"/>
  <c r="D1501" i="15"/>
  <c r="D193" i="8"/>
  <c r="A192" i="8"/>
  <c r="C779" i="16"/>
  <c r="C1072" i="16"/>
  <c r="C984" i="16"/>
  <c r="C1758" i="16"/>
  <c r="C1543" i="16"/>
  <c r="C527" i="16"/>
  <c r="C1801" i="16"/>
  <c r="C1628" i="16"/>
  <c r="C738" i="16"/>
  <c r="M192" i="8"/>
  <c r="C1001" i="16"/>
  <c r="C933" i="16"/>
  <c r="C1890" i="16"/>
  <c r="C382" i="16"/>
  <c r="F94" i="15" l="1"/>
  <c r="F1506" i="15"/>
  <c r="D1358" i="15"/>
  <c r="D1502" i="15"/>
  <c r="A193" i="8"/>
  <c r="C1022" i="16"/>
  <c r="C448" i="16"/>
  <c r="C1174" i="16"/>
  <c r="M193" i="8"/>
  <c r="C176" i="16"/>
  <c r="C1861" i="16"/>
  <c r="C57" i="16"/>
  <c r="C540" i="16"/>
  <c r="C794" i="16"/>
  <c r="C1163" i="16"/>
  <c r="C722" i="16"/>
  <c r="C867" i="16"/>
  <c r="C1040" i="16"/>
  <c r="C1257" i="16"/>
  <c r="C841" i="16"/>
  <c r="C1353" i="16"/>
  <c r="C269" i="16"/>
  <c r="C109" i="16"/>
  <c r="C1498" i="16"/>
  <c r="C1482" i="16"/>
  <c r="C248" i="16"/>
  <c r="C126" i="16"/>
  <c r="C675" i="16"/>
  <c r="C1426" i="16"/>
  <c r="C1465" i="16"/>
  <c r="C832" i="16"/>
  <c r="C1599" i="16"/>
  <c r="C919" i="16"/>
  <c r="C1372" i="16"/>
  <c r="D194" i="8"/>
  <c r="F95" i="15" l="1"/>
  <c r="F1507" i="15"/>
  <c r="D1359" i="15"/>
  <c r="D1503" i="15"/>
  <c r="D195" i="8"/>
  <c r="A194" i="8"/>
  <c r="C1286" i="16"/>
  <c r="C1406" i="16"/>
  <c r="C1111" i="16"/>
  <c r="C949" i="16"/>
  <c r="C1305" i="16"/>
  <c r="C1093" i="16"/>
  <c r="C966" i="16"/>
  <c r="M194" i="8"/>
  <c r="C1125" i="16"/>
  <c r="C1218" i="16"/>
  <c r="C1386" i="16"/>
  <c r="C1241" i="16"/>
  <c r="C1055" i="16"/>
  <c r="C188" i="16"/>
  <c r="C458" i="16"/>
  <c r="C810" i="16"/>
  <c r="C1337" i="16"/>
  <c r="C755" i="16"/>
  <c r="C1525" i="16"/>
  <c r="C1202" i="16"/>
  <c r="F229" i="15" l="1"/>
  <c r="F1508" i="15"/>
  <c r="D1357" i="15"/>
  <c r="D1504" i="15"/>
  <c r="D196" i="8"/>
  <c r="C370" i="16"/>
  <c r="C1443" i="16"/>
  <c r="A195" i="8"/>
  <c r="C900" i="16"/>
  <c r="C1144" i="16"/>
  <c r="C1588" i="16"/>
  <c r="M195" i="8"/>
  <c r="C1275" i="16"/>
  <c r="F72" i="15" l="1"/>
  <c r="D1344" i="15"/>
  <c r="D197" i="8"/>
  <c r="A196" i="8"/>
  <c r="M196" i="8"/>
  <c r="D198" i="8" l="1"/>
  <c r="A197" i="8"/>
  <c r="M197" i="8"/>
  <c r="F71" i="15" l="1"/>
  <c r="F185" i="15"/>
  <c r="D1343" i="15"/>
  <c r="D963" i="15"/>
  <c r="A198" i="8"/>
  <c r="M198" i="8"/>
  <c r="D199" i="8"/>
  <c r="F186" i="15" s="1"/>
  <c r="A199" i="8" l="1"/>
  <c r="M199" i="8"/>
  <c r="D200" i="8"/>
  <c r="F1332" i="15" l="1"/>
  <c r="D1360" i="15"/>
  <c r="D201" i="8"/>
  <c r="A200" i="8"/>
  <c r="C1845" i="16"/>
  <c r="C1240" i="16"/>
  <c r="C1162" i="16"/>
  <c r="C1564" i="16"/>
  <c r="M200" i="8"/>
  <c r="C1627" i="16"/>
  <c r="C1204" i="16"/>
  <c r="C1741" i="16"/>
  <c r="C1524" i="16"/>
  <c r="F163" i="15" l="1"/>
  <c r="D304" i="15"/>
  <c r="A201" i="8"/>
  <c r="M201" i="8"/>
  <c r="D202" i="8"/>
  <c r="F175" i="15" l="1"/>
  <c r="D1255" i="15"/>
  <c r="D203" i="8"/>
  <c r="A202" i="8"/>
  <c r="C1259" i="16"/>
  <c r="C1005" i="16"/>
  <c r="C1039" i="16"/>
  <c r="C1175" i="16"/>
  <c r="M202" i="8"/>
  <c r="C112" i="16"/>
  <c r="C161" i="16"/>
  <c r="C678" i="16"/>
  <c r="C869" i="16"/>
  <c r="C587" i="16"/>
  <c r="C1244" i="16"/>
  <c r="F1352" i="15" l="1"/>
  <c r="F1305" i="15"/>
  <c r="D1236" i="15"/>
  <c r="D204" i="8"/>
  <c r="A203" i="8"/>
  <c r="M203" i="8"/>
  <c r="C56" i="16"/>
  <c r="C1425" i="16"/>
  <c r="C110" i="16"/>
  <c r="C384" i="16"/>
  <c r="C1467" i="16"/>
  <c r="C1706" i="16"/>
  <c r="C1307" i="16"/>
  <c r="C1574" i="16"/>
  <c r="C449" i="16"/>
  <c r="C1860" i="16"/>
  <c r="C1889" i="16"/>
  <c r="C1748" i="16"/>
  <c r="C1617" i="16"/>
  <c r="C1124" i="16"/>
  <c r="C127" i="16"/>
  <c r="C1677" i="16"/>
  <c r="C1317" i="16"/>
  <c r="C1757" i="16"/>
  <c r="C1023" i="16"/>
  <c r="C765" i="16"/>
  <c r="C1566" i="16"/>
  <c r="C1778" i="16"/>
  <c r="C723" i="16"/>
  <c r="C1653" i="16"/>
  <c r="C1544" i="16"/>
  <c r="C1898" i="16"/>
  <c r="C1881" i="16"/>
  <c r="C1607" i="16"/>
  <c r="C1260" i="16"/>
  <c r="C1802" i="16"/>
  <c r="C1408" i="16"/>
  <c r="C1479" i="16"/>
  <c r="C950" i="16"/>
  <c r="C1825" i="16"/>
  <c r="C831" i="16"/>
  <c r="C882" i="16"/>
  <c r="C1390" i="16"/>
  <c r="C80" i="16"/>
  <c r="C780" i="16"/>
  <c r="C459" i="16"/>
  <c r="F1306" i="15" l="1"/>
  <c r="F1355" i="15"/>
  <c r="D1235" i="15"/>
  <c r="D205" i="8"/>
  <c r="A204" i="8"/>
  <c r="C528" i="16"/>
  <c r="C504" i="16"/>
  <c r="C1201" i="16"/>
  <c r="C541" i="16"/>
  <c r="C668" i="16"/>
  <c r="C1277" i="16"/>
  <c r="C1003" i="16"/>
  <c r="C690" i="16"/>
  <c r="C1903" i="16"/>
  <c r="M204" i="8"/>
  <c r="C1217" i="16"/>
  <c r="C1844" i="16"/>
  <c r="C586" i="16"/>
  <c r="C568" i="16"/>
  <c r="C677" i="16"/>
  <c r="C249" i="16"/>
  <c r="C1057" i="16"/>
  <c r="C34" i="16"/>
  <c r="C1497" i="16"/>
  <c r="C270" i="16"/>
  <c r="C633" i="16"/>
  <c r="C1355" i="16"/>
  <c r="C1694" i="16"/>
  <c r="C621" i="16"/>
  <c r="C868" i="16"/>
  <c r="C194" i="16"/>
  <c r="C1740" i="16"/>
  <c r="C1143" i="16"/>
  <c r="C1727" i="16"/>
  <c r="C1578" i="16"/>
  <c r="C1164" i="16"/>
  <c r="C1446" i="16"/>
  <c r="C1521" i="16"/>
  <c r="C1834" i="16"/>
  <c r="C1809" i="16"/>
  <c r="C965" i="16"/>
  <c r="C578" i="16"/>
  <c r="C1817" i="16"/>
  <c r="C1176" i="16"/>
  <c r="C1712" i="16"/>
  <c r="C1665" i="16"/>
  <c r="C1869" i="16"/>
  <c r="F1972" i="15" l="1"/>
  <c r="F1971" i="15"/>
  <c r="D1233" i="15"/>
  <c r="D1969" i="15"/>
  <c r="D1970" i="15"/>
  <c r="D206" i="8"/>
  <c r="C1245" i="16"/>
  <c r="A205" i="8"/>
  <c r="C1339" i="16"/>
  <c r="M205" i="8"/>
  <c r="F1233" i="15" l="1"/>
  <c r="F1234" i="15"/>
  <c r="D1232" i="15"/>
  <c r="A206" i="8"/>
  <c r="D207" i="8"/>
  <c r="M206" i="8"/>
  <c r="F1975" i="15" l="1"/>
  <c r="F1976" i="15"/>
  <c r="D1234" i="15"/>
  <c r="D1973" i="15"/>
  <c r="D1974" i="15"/>
  <c r="D208" i="8"/>
  <c r="C1289" i="16"/>
  <c r="A207" i="8"/>
  <c r="C1095" i="16"/>
  <c r="C98" i="16"/>
  <c r="C1374" i="16"/>
  <c r="M207" i="8"/>
  <c r="C1075" i="16"/>
  <c r="C1113" i="16"/>
  <c r="F1350" i="15" l="1"/>
  <c r="F1353" i="15"/>
  <c r="D1349" i="15"/>
  <c r="D1348" i="15"/>
  <c r="D1346" i="15"/>
  <c r="D1347" i="15"/>
  <c r="A208" i="8"/>
  <c r="M208" i="8"/>
  <c r="D209" i="8"/>
  <c r="F316" i="15" l="1"/>
  <c r="F1236" i="15"/>
  <c r="D1350" i="15"/>
  <c r="D1351" i="15"/>
  <c r="D1352" i="15"/>
  <c r="D210" i="8"/>
  <c r="A209" i="8"/>
  <c r="M209" i="8"/>
  <c r="F507" i="15" l="1"/>
  <c r="F1235" i="15"/>
  <c r="D1353" i="15"/>
  <c r="D1354" i="15"/>
  <c r="D1355" i="15"/>
  <c r="D211" i="8"/>
  <c r="A210" i="8"/>
  <c r="M210" i="8"/>
  <c r="C1626" i="16"/>
  <c r="F29" i="15" l="1"/>
  <c r="F85" i="15"/>
  <c r="F329" i="15"/>
  <c r="D471" i="15"/>
  <c r="M211" i="8"/>
  <c r="C808" i="16"/>
  <c r="C1600" i="16"/>
  <c r="A211" i="8"/>
  <c r="C902" i="16"/>
  <c r="D212" i="8"/>
  <c r="F471" i="15" l="1"/>
  <c r="F472" i="15"/>
  <c r="D328" i="15"/>
  <c r="D329" i="15"/>
  <c r="D330" i="15"/>
  <c r="D213" i="8"/>
  <c r="A212" i="8"/>
  <c r="M212" i="8"/>
  <c r="F30" i="15" l="1"/>
  <c r="F86" i="15"/>
  <c r="F330" i="15"/>
  <c r="D472" i="15"/>
  <c r="A213" i="8"/>
  <c r="C544" i="16"/>
  <c r="M213" i="8"/>
  <c r="C739" i="16"/>
  <c r="C1854" i="16"/>
  <c r="C460" i="16"/>
  <c r="C111" i="16"/>
  <c r="C267" i="16"/>
  <c r="C383" i="16"/>
  <c r="C79" i="16"/>
  <c r="C503" i="16"/>
  <c r="C371" i="16"/>
  <c r="C1765" i="16"/>
  <c r="C271" i="16"/>
  <c r="C162" i="16"/>
  <c r="C250" i="16"/>
  <c r="C177" i="16"/>
  <c r="C488" i="16"/>
  <c r="C128" i="16"/>
  <c r="C450" i="16"/>
  <c r="C191" i="16"/>
  <c r="D214" i="8"/>
  <c r="F1333" i="15" l="1"/>
  <c r="D904" i="15"/>
  <c r="D905" i="15"/>
  <c r="D906" i="15"/>
  <c r="D907" i="15"/>
  <c r="D215" i="8"/>
  <c r="A214" i="8"/>
  <c r="M214" i="8"/>
  <c r="F176" i="15" l="1"/>
  <c r="F1280" i="15"/>
  <c r="D474" i="15"/>
  <c r="D475" i="15"/>
  <c r="D216" i="8"/>
  <c r="C724" i="16"/>
  <c r="C809" i="16"/>
  <c r="C1333" i="16"/>
  <c r="A215" i="8"/>
  <c r="M215" i="8"/>
  <c r="C1520" i="16"/>
  <c r="C1388" i="16"/>
  <c r="C1215" i="16"/>
  <c r="C1370" i="16"/>
  <c r="C33" i="16"/>
  <c r="C1496" i="16"/>
  <c r="C1469" i="16"/>
  <c r="C1287" i="16"/>
  <c r="C1481" i="16"/>
  <c r="C1243" i="16"/>
  <c r="C1445" i="16"/>
  <c r="C1071" i="16"/>
  <c r="C1429" i="16"/>
  <c r="F171" i="15" l="1"/>
  <c r="D13" i="15"/>
  <c r="A216" i="8"/>
  <c r="M216" i="8"/>
  <c r="D217" i="8"/>
  <c r="F172" i="15" l="1"/>
  <c r="F1281" i="15"/>
  <c r="D505" i="15"/>
  <c r="D504" i="15"/>
  <c r="A217" i="8"/>
  <c r="M217" i="8"/>
  <c r="D218" i="8"/>
  <c r="F1282" i="15" l="1"/>
  <c r="D782" i="15"/>
  <c r="D219" i="8"/>
  <c r="A218" i="8"/>
  <c r="M218" i="8"/>
  <c r="C1523" i="16"/>
  <c r="C32" i="16"/>
  <c r="F73" i="15" l="1"/>
  <c r="D569" i="15"/>
  <c r="D220" i="8"/>
  <c r="C1601" i="16"/>
  <c r="C1428" i="16"/>
  <c r="M219" i="8"/>
  <c r="C1389" i="16"/>
  <c r="C1444" i="16"/>
  <c r="C1495" i="16"/>
  <c r="C1276" i="16"/>
  <c r="A219" i="8"/>
  <c r="C725" i="16"/>
  <c r="C1522" i="16"/>
  <c r="C1092" i="16"/>
  <c r="C1056" i="16"/>
  <c r="C1468" i="16"/>
  <c r="C1334" i="16"/>
  <c r="C1216" i="16"/>
  <c r="C1110" i="16"/>
  <c r="C1480" i="16"/>
  <c r="F170" i="15" l="1"/>
  <c r="D570" i="15"/>
  <c r="A220" i="8"/>
  <c r="C1004" i="16"/>
  <c r="D221" i="8"/>
  <c r="C1371" i="16"/>
  <c r="M220" i="8"/>
  <c r="F74" i="15" l="1"/>
  <c r="D571" i="15"/>
  <c r="D222" i="8"/>
  <c r="A221" i="8"/>
  <c r="M221" i="8"/>
  <c r="F49" i="15" l="1"/>
  <c r="D469" i="15"/>
  <c r="D223" i="8"/>
  <c r="M222" i="8"/>
  <c r="A222" i="8"/>
  <c r="C31" i="16"/>
  <c r="F77" i="15" l="1"/>
  <c r="D257" i="15"/>
  <c r="A223" i="8"/>
  <c r="M223" i="8"/>
  <c r="D224" i="8"/>
  <c r="F169" i="15" l="1"/>
  <c r="D470" i="15"/>
  <c r="A224" i="8"/>
  <c r="M224" i="8"/>
  <c r="C1855" i="16"/>
  <c r="C1766" i="16"/>
  <c r="D225" i="8"/>
  <c r="F165" i="15" l="1"/>
  <c r="D1356" i="15"/>
  <c r="D226" i="8"/>
  <c r="A225" i="8"/>
  <c r="M225" i="8"/>
  <c r="F826" i="15" l="1"/>
  <c r="F829" i="15"/>
  <c r="D823" i="15"/>
  <c r="A226" i="8"/>
  <c r="M226" i="8"/>
  <c r="D227" i="8"/>
  <c r="F177" i="15" l="1"/>
  <c r="F828" i="15"/>
  <c r="D824" i="15"/>
  <c r="D228" i="8"/>
  <c r="C1335" i="16"/>
  <c r="C1387" i="16"/>
  <c r="C1466" i="16"/>
  <c r="A227" i="8"/>
  <c r="C1306" i="16"/>
  <c r="C1318" i="16"/>
  <c r="C1427" i="16"/>
  <c r="C1242" i="16"/>
  <c r="C1407" i="16"/>
  <c r="C1258" i="16"/>
  <c r="C1126" i="16"/>
  <c r="C1424" i="16"/>
  <c r="C833" i="16"/>
  <c r="M227" i="8"/>
  <c r="F178" i="15" l="1"/>
  <c r="F831" i="15"/>
  <c r="D825" i="15"/>
  <c r="D229" i="8"/>
  <c r="A228" i="8"/>
  <c r="C1499" i="16"/>
  <c r="C1219" i="16"/>
  <c r="C1442" i="16"/>
  <c r="C1354" i="16"/>
  <c r="C1145" i="16"/>
  <c r="M228" i="8"/>
  <c r="C1112" i="16"/>
  <c r="C1094" i="16"/>
  <c r="C1073" i="16"/>
  <c r="C1373" i="16"/>
  <c r="F825" i="15" l="1"/>
  <c r="F508" i="15"/>
  <c r="D830" i="15"/>
  <c r="D831" i="15"/>
  <c r="D829" i="15"/>
  <c r="D230" i="8"/>
  <c r="M229" i="8"/>
  <c r="A229" i="8"/>
  <c r="F317" i="15" l="1"/>
  <c r="F824" i="15"/>
  <c r="D826" i="15"/>
  <c r="D827" i="15"/>
  <c r="D828" i="15"/>
  <c r="D231" i="8"/>
  <c r="A230" i="8"/>
  <c r="M230" i="8"/>
  <c r="F181" i="15" l="1"/>
  <c r="D442" i="15"/>
  <c r="A231" i="8"/>
  <c r="M231" i="8"/>
  <c r="D232" i="8"/>
  <c r="F182" i="15" l="1"/>
  <c r="D1113" i="15"/>
  <c r="D233" i="8"/>
  <c r="A232" i="8"/>
  <c r="M232" i="8"/>
  <c r="C38" i="16"/>
  <c r="F183" i="15" l="1"/>
  <c r="D788" i="15"/>
  <c r="D234" i="8"/>
  <c r="A233" i="8"/>
  <c r="M233" i="8"/>
  <c r="F223" i="15" l="1"/>
  <c r="F695" i="15"/>
  <c r="F222" i="15"/>
  <c r="F698" i="15"/>
  <c r="D310" i="15"/>
  <c r="D311" i="15"/>
  <c r="D308" i="15"/>
  <c r="D309" i="15"/>
  <c r="D306" i="15"/>
  <c r="D307" i="15"/>
  <c r="C1009" i="16"/>
  <c r="M234" i="8"/>
  <c r="A234" i="8"/>
  <c r="C252" i="16"/>
  <c r="C1041" i="16"/>
  <c r="D235" i="8"/>
  <c r="F210" i="15" l="1"/>
  <c r="F720" i="15"/>
  <c r="F723" i="15"/>
  <c r="F726" i="15"/>
  <c r="F706" i="15"/>
  <c r="D783" i="15"/>
  <c r="D784" i="15"/>
  <c r="D785" i="15"/>
  <c r="D786" i="15"/>
  <c r="D236" i="8"/>
  <c r="A235" i="8"/>
  <c r="M235" i="8"/>
  <c r="C554" i="16"/>
  <c r="F216" i="15" l="1"/>
  <c r="F741" i="15"/>
  <c r="F752" i="15"/>
  <c r="F747" i="15"/>
  <c r="D326" i="15"/>
  <c r="D327" i="15"/>
  <c r="D325" i="15"/>
  <c r="A236" i="8"/>
  <c r="AB246" i="31" s="1"/>
  <c r="M236" i="8"/>
  <c r="C1088" i="16"/>
  <c r="C1008" i="16"/>
  <c r="C1541" i="16"/>
  <c r="C1722" i="16"/>
  <c r="C1800" i="16"/>
  <c r="C1519" i="16"/>
  <c r="C1675" i="16"/>
  <c r="C1905" i="16"/>
  <c r="D237" i="8"/>
  <c r="AB237" i="31"/>
  <c r="AB159" i="31"/>
  <c r="AB131" i="31"/>
  <c r="AB91" i="31"/>
  <c r="AB240" i="31"/>
  <c r="AB187" i="31"/>
  <c r="AB155" i="31"/>
  <c r="AB105" i="31"/>
  <c r="AB128" i="31"/>
  <c r="AB136" i="31"/>
  <c r="AB146" i="31"/>
  <c r="AB132" i="31"/>
  <c r="AB198" i="31"/>
  <c r="AB184" i="31"/>
  <c r="AB152" i="31"/>
  <c r="AB156" i="31"/>
  <c r="AB122" i="31"/>
  <c r="AB133" i="31"/>
  <c r="AB209" i="31"/>
  <c r="AB150" i="31"/>
  <c r="AB189" i="31"/>
  <c r="AB90" i="31"/>
  <c r="AB97" i="31"/>
  <c r="AB147" i="31"/>
  <c r="AB193" i="31"/>
  <c r="AB236" i="31"/>
  <c r="AB226" i="31"/>
  <c r="AB190" i="31"/>
  <c r="AB219" i="31"/>
  <c r="AB110" i="31"/>
  <c r="AB98" i="31"/>
  <c r="AB213" i="31"/>
  <c r="AB151" i="31"/>
  <c r="AB104" i="31"/>
  <c r="AB145" i="31"/>
  <c r="AB164" i="31"/>
  <c r="AB83" i="31"/>
  <c r="AB117" i="31"/>
  <c r="AB87" i="31"/>
  <c r="AB138" i="31"/>
  <c r="AB195" i="31"/>
  <c r="AB245" i="31"/>
  <c r="AB107" i="31"/>
  <c r="AB241" i="31"/>
  <c r="AB116" i="31"/>
  <c r="AB17" i="31"/>
  <c r="AB225" i="31"/>
  <c r="AB161" i="31"/>
  <c r="AB176" i="31"/>
  <c r="AB183" i="31"/>
  <c r="AB210" i="31"/>
  <c r="AB200" i="31"/>
  <c r="AB113" i="31"/>
  <c r="AB89" i="31"/>
  <c r="AB223" i="31"/>
  <c r="AB233" i="31"/>
  <c r="AB141" i="31"/>
  <c r="AB181" i="31"/>
  <c r="AB208" i="31"/>
  <c r="AB93" i="31"/>
  <c r="AB169" i="31"/>
  <c r="AB154" i="31"/>
  <c r="AB106" i="31"/>
  <c r="AB79" i="31"/>
  <c r="AB96" i="31"/>
  <c r="AB123" i="31"/>
  <c r="AB139" i="31"/>
  <c r="AB157" i="31"/>
  <c r="AB230" i="31"/>
  <c r="AB175" i="31"/>
  <c r="AB149" i="31"/>
  <c r="AB163" i="31"/>
  <c r="AB119" i="31"/>
  <c r="AB173" i="31"/>
  <c r="AB143" i="31"/>
  <c r="AB16" i="31"/>
  <c r="AB174" i="31"/>
  <c r="AB158" i="31"/>
  <c r="AB206" i="31"/>
  <c r="AB160" i="31"/>
  <c r="AB109" i="31"/>
  <c r="AB170" i="31"/>
  <c r="AB218" i="31"/>
  <c r="AB201" i="31"/>
  <c r="AB80" i="31"/>
  <c r="AB186" i="31"/>
  <c r="AB167" i="31"/>
  <c r="AB197" i="31"/>
  <c r="AB202" i="31"/>
  <c r="AB178" i="31"/>
  <c r="AB135" i="31"/>
  <c r="AB102" i="31"/>
  <c r="AB192" i="31"/>
  <c r="AB177" i="31"/>
  <c r="AB194" i="31"/>
  <c r="AB114" i="31"/>
  <c r="AB129" i="31"/>
  <c r="AB211" i="31"/>
  <c r="AB137" i="31"/>
  <c r="AB101" i="31"/>
  <c r="AB144" i="31"/>
  <c r="AB234" i="31"/>
  <c r="AB95" i="31"/>
  <c r="AB182" i="31"/>
  <c r="AB199" i="31"/>
  <c r="AB86" i="31"/>
  <c r="AB232" i="31"/>
  <c r="AB111" i="31"/>
  <c r="AB81" i="31"/>
  <c r="AB220" i="31"/>
  <c r="AB94" i="31"/>
  <c r="AB171" i="31"/>
  <c r="AB115" i="31"/>
  <c r="AB85" i="31"/>
  <c r="AB134" i="31"/>
  <c r="AB228" i="31"/>
  <c r="AB196" i="31"/>
  <c r="AB165" i="31"/>
  <c r="AB214" i="31"/>
  <c r="AB239" i="31"/>
  <c r="AB185" i="31"/>
  <c r="AB99" i="31"/>
  <c r="AB212" i="31"/>
  <c r="AB100" i="31"/>
  <c r="AB126" i="31"/>
  <c r="AB15" i="31"/>
  <c r="AB125" i="31"/>
  <c r="AB84" i="31"/>
  <c r="AB118" i="31"/>
  <c r="AB203" i="31"/>
  <c r="AB130" i="31"/>
  <c r="AB238" i="31"/>
  <c r="AB108" i="31"/>
  <c r="AB142" i="31"/>
  <c r="AB88" i="31"/>
  <c r="AB204" i="31"/>
  <c r="AB82" i="31"/>
  <c r="AB166" i="31"/>
  <c r="AB235" i="31"/>
  <c r="AB217" i="31"/>
  <c r="AB168" i="31"/>
  <c r="AB216" i="31"/>
  <c r="AB112" i="31"/>
  <c r="AB153" i="31"/>
  <c r="AB243" i="31"/>
  <c r="AB172" i="31"/>
  <c r="AB207" i="31"/>
  <c r="AB103" i="31"/>
  <c r="AB179" i="31"/>
  <c r="AB180" i="31"/>
  <c r="AB231" i="31"/>
  <c r="AB120" i="31"/>
  <c r="AB188" i="31"/>
  <c r="AB205" i="31"/>
  <c r="AB244" i="31"/>
  <c r="AB242" i="31"/>
  <c r="AB224" i="31"/>
  <c r="AB140" i="31"/>
  <c r="AB148" i="31"/>
  <c r="AB45" i="31"/>
  <c r="AB44" i="31"/>
  <c r="AB29" i="31"/>
  <c r="AB52" i="31"/>
  <c r="AB34" i="31"/>
  <c r="AB32" i="31"/>
  <c r="AB36" i="31"/>
  <c r="AB35" i="31"/>
  <c r="AB31" i="31"/>
  <c r="AB33" i="31"/>
  <c r="AB43" i="31"/>
  <c r="AB30" i="31"/>
  <c r="AB28" i="31"/>
  <c r="AB50" i="31"/>
  <c r="AB57" i="31"/>
  <c r="AB51" i="31"/>
  <c r="AB47" i="31"/>
  <c r="AB38" i="31"/>
  <c r="C918" i="16"/>
  <c r="M237" i="8"/>
  <c r="C1233" i="16"/>
  <c r="C129" i="16"/>
  <c r="C354" i="16"/>
  <c r="C340" i="16"/>
  <c r="C1197" i="16"/>
  <c r="C1089" i="16"/>
  <c r="C761" i="16"/>
  <c r="C1010" i="16"/>
  <c r="F217" i="15" l="1"/>
  <c r="F753" i="15"/>
  <c r="F744" i="15"/>
  <c r="F750" i="15"/>
  <c r="D10" i="15"/>
  <c r="D9" i="15"/>
  <c r="D8" i="15"/>
  <c r="D238" i="8"/>
  <c r="A237" i="8"/>
  <c r="F1045" i="15" l="1"/>
  <c r="D1402" i="15"/>
  <c r="D239" i="8"/>
  <c r="A238" i="8"/>
  <c r="C1535" i="16"/>
  <c r="C1198" i="16"/>
  <c r="M238" i="8"/>
  <c r="AB247" i="31"/>
  <c r="F80" i="15" l="1"/>
  <c r="F1257" i="15"/>
  <c r="D555" i="15"/>
  <c r="D556" i="15"/>
  <c r="C1749" i="16"/>
  <c r="C394" i="16"/>
  <c r="C1735" i="16"/>
  <c r="C1718" i="16"/>
  <c r="C1042" i="16"/>
  <c r="C1724" i="16"/>
  <c r="C1763" i="16"/>
  <c r="C655" i="16"/>
  <c r="C1673" i="16"/>
  <c r="C639" i="16"/>
  <c r="C946" i="16"/>
  <c r="C477" i="16"/>
  <c r="C1690" i="16"/>
  <c r="D240" i="8"/>
  <c r="C630" i="16"/>
  <c r="M239" i="8"/>
  <c r="A239" i="8"/>
  <c r="AB249" i="31" s="1"/>
  <c r="C574" i="16"/>
  <c r="C1701" i="16"/>
  <c r="AB248" i="31"/>
  <c r="F89" i="15" l="1"/>
  <c r="D554" i="15"/>
  <c r="A240" i="8"/>
  <c r="M240" i="8"/>
  <c r="C1764" i="16"/>
  <c r="C478" i="16"/>
  <c r="C395" i="16"/>
  <c r="C1043" i="16"/>
  <c r="C1736" i="16"/>
  <c r="C1725" i="16"/>
  <c r="C1750" i="16"/>
  <c r="D241" i="8"/>
  <c r="AB250" i="31"/>
  <c r="F1312" i="15" l="1"/>
  <c r="F1041" i="15"/>
  <c r="D611" i="15"/>
  <c r="D612" i="15"/>
  <c r="C1803" i="16"/>
  <c r="C1702" i="16"/>
  <c r="C1870" i="16"/>
  <c r="C1651" i="16"/>
  <c r="C1818" i="16"/>
  <c r="C94" i="16"/>
  <c r="D242" i="8"/>
  <c r="C1783" i="16"/>
  <c r="C1810" i="16"/>
  <c r="C656" i="16"/>
  <c r="C584" i="16"/>
  <c r="C1751" i="16"/>
  <c r="M241" i="8"/>
  <c r="C1691" i="16"/>
  <c r="C575" i="16"/>
  <c r="C1826" i="16"/>
  <c r="A241" i="8"/>
  <c r="C631" i="16"/>
  <c r="C640" i="16"/>
  <c r="F189" i="15" l="1"/>
  <c r="F225" i="15"/>
  <c r="F699" i="15"/>
  <c r="F702" i="15"/>
  <c r="D768" i="15"/>
  <c r="D769" i="15"/>
  <c r="D770" i="15"/>
  <c r="M242" i="8"/>
  <c r="A242" i="8"/>
  <c r="D243" i="8"/>
  <c r="C1660" i="16"/>
  <c r="AB251" i="31"/>
  <c r="AB252" i="31"/>
  <c r="F1296" i="15" l="1"/>
  <c r="D776" i="15"/>
  <c r="D244" i="8"/>
  <c r="M243" i="8"/>
  <c r="A243" i="8"/>
  <c r="AB253" i="31" s="1"/>
  <c r="C95" i="16"/>
  <c r="F1297" i="15" l="1"/>
  <c r="D767" i="15"/>
  <c r="A244" i="8"/>
  <c r="AB254" i="31" s="1"/>
  <c r="D245" i="8"/>
  <c r="M244" i="8"/>
  <c r="C1689" i="16"/>
  <c r="F776" i="15" l="1"/>
  <c r="F767" i="15"/>
  <c r="F772" i="15"/>
  <c r="D766" i="15"/>
  <c r="A245" i="8"/>
  <c r="D246" i="8"/>
  <c r="M245" i="8"/>
  <c r="F1294" i="15" l="1"/>
  <c r="D775" i="15"/>
  <c r="D247" i="8"/>
  <c r="A246" i="8"/>
  <c r="M246" i="8"/>
  <c r="C1875" i="16"/>
  <c r="C1692" i="16"/>
  <c r="AB255" i="31"/>
  <c r="F1298" i="15" l="1"/>
  <c r="D778" i="15"/>
  <c r="M247" i="8"/>
  <c r="D248" i="8"/>
  <c r="A247" i="8"/>
  <c r="F1299" i="15" l="1"/>
  <c r="D779" i="15"/>
  <c r="AB256" i="31"/>
  <c r="A248" i="8"/>
  <c r="AB257" i="31" s="1"/>
  <c r="M248" i="8"/>
  <c r="D249" i="8"/>
  <c r="F778" i="15" l="1"/>
  <c r="F773" i="15"/>
  <c r="F779" i="15"/>
  <c r="D777" i="15"/>
  <c r="M249" i="8"/>
  <c r="D250" i="8"/>
  <c r="A249" i="8"/>
  <c r="F1295" i="15" l="1"/>
  <c r="D1219" i="15"/>
  <c r="C1853" i="16"/>
  <c r="C1676" i="16"/>
  <c r="D251" i="8"/>
  <c r="A250" i="8"/>
  <c r="M250" i="8"/>
  <c r="C1762" i="16"/>
  <c r="F1288" i="15" l="1"/>
  <c r="D12" i="15"/>
  <c r="D252" i="8"/>
  <c r="M251" i="8"/>
  <c r="A251" i="8"/>
  <c r="F1289" i="15" l="1"/>
  <c r="D433" i="15"/>
  <c r="A252" i="8"/>
  <c r="M252" i="8"/>
  <c r="D253" i="8"/>
  <c r="F1287" i="15" l="1"/>
  <c r="D290" i="15"/>
  <c r="M253" i="8"/>
  <c r="D254" i="8"/>
  <c r="D291" i="15" s="1"/>
  <c r="A253" i="8"/>
  <c r="A254" i="8" l="1"/>
  <c r="M254" i="8"/>
  <c r="D255" i="8"/>
  <c r="F426" i="15" l="1"/>
  <c r="F1290" i="15"/>
  <c r="D430" i="15"/>
  <c r="C947" i="16"/>
  <c r="M255" i="8"/>
  <c r="D256" i="8"/>
  <c r="A255" i="8"/>
  <c r="F427" i="15" l="1"/>
  <c r="F1291" i="15"/>
  <c r="D431" i="15"/>
  <c r="D257" i="8"/>
  <c r="M256" i="8"/>
  <c r="A256" i="8"/>
  <c r="F428" i="15" l="1"/>
  <c r="F1292" i="15"/>
  <c r="D429" i="15"/>
  <c r="C1717" i="16"/>
  <c r="M257" i="8"/>
  <c r="C1687" i="16"/>
  <c r="C1700" i="16"/>
  <c r="A257" i="8"/>
  <c r="D258" i="8"/>
  <c r="C537" i="16"/>
  <c r="F1293" i="15" l="1"/>
  <c r="D432" i="15"/>
  <c r="A258" i="8"/>
  <c r="D259" i="8"/>
  <c r="M258" i="8"/>
  <c r="F431" i="15" l="1"/>
  <c r="F430" i="15"/>
  <c r="F429" i="15"/>
  <c r="D425" i="15"/>
  <c r="D426" i="15"/>
  <c r="D427" i="15"/>
  <c r="D428" i="15"/>
  <c r="D260" i="8"/>
  <c r="A259" i="8"/>
  <c r="M259" i="8"/>
  <c r="F712" i="15" l="1"/>
  <c r="F202" i="15"/>
  <c r="F721" i="15"/>
  <c r="F729" i="15"/>
  <c r="F737" i="15"/>
  <c r="F211" i="15"/>
  <c r="F214" i="15"/>
  <c r="F732" i="15"/>
  <c r="F743" i="15"/>
  <c r="F740" i="15"/>
  <c r="D286" i="15"/>
  <c r="D287" i="15"/>
  <c r="D281" i="15"/>
  <c r="D282" i="15"/>
  <c r="D280" i="15"/>
  <c r="D283" i="15"/>
  <c r="D284" i="15"/>
  <c r="D285" i="15"/>
  <c r="C1044" i="16"/>
  <c r="M260" i="8"/>
  <c r="D261" i="8"/>
  <c r="C538" i="16"/>
  <c r="A260" i="8"/>
  <c r="F200" i="15" l="1"/>
  <c r="D324" i="15"/>
  <c r="M261" i="8"/>
  <c r="D262" i="8"/>
  <c r="A261" i="8"/>
  <c r="F201" i="15" l="1"/>
  <c r="D545" i="15"/>
  <c r="M262" i="8"/>
  <c r="D263" i="8"/>
  <c r="A262" i="8"/>
  <c r="F81" i="15" l="1"/>
  <c r="D19" i="15"/>
  <c r="D264" i="8"/>
  <c r="A263" i="8"/>
  <c r="M263" i="8"/>
  <c r="F82" i="15" l="1"/>
  <c r="F219" i="15"/>
  <c r="D334" i="15"/>
  <c r="D335" i="15"/>
  <c r="D336" i="15"/>
  <c r="D337" i="15"/>
  <c r="C762" i="16"/>
  <c r="A264" i="8"/>
  <c r="M264" i="8"/>
  <c r="D265" i="8"/>
  <c r="F203" i="15" l="1"/>
  <c r="F83" i="15"/>
  <c r="D333" i="15"/>
  <c r="D332" i="15"/>
  <c r="D266" i="8"/>
  <c r="C461" i="16"/>
  <c r="C830" i="16"/>
  <c r="C1045" i="16"/>
  <c r="C131" i="16"/>
  <c r="C1199" i="16"/>
  <c r="C355" i="16"/>
  <c r="C916" i="16"/>
  <c r="C879" i="16"/>
  <c r="M265" i="8"/>
  <c r="C1090" i="16"/>
  <c r="C763" i="16"/>
  <c r="C1234" i="16"/>
  <c r="A265" i="8"/>
  <c r="C1011" i="16"/>
  <c r="F192" i="15" l="1"/>
  <c r="D313" i="15"/>
  <c r="D267" i="8"/>
  <c r="A266" i="8"/>
  <c r="C1012" i="16"/>
  <c r="M266" i="8"/>
  <c r="C130" i="16"/>
  <c r="F193" i="15" l="1"/>
  <c r="D305" i="15"/>
  <c r="M267" i="8"/>
  <c r="C81" i="16"/>
  <c r="C880" i="16"/>
  <c r="A267" i="8"/>
  <c r="D268" i="8"/>
  <c r="F194" i="15" l="1"/>
  <c r="F213" i="15"/>
  <c r="F709" i="15"/>
  <c r="F733" i="15"/>
  <c r="F718" i="15"/>
  <c r="F727" i="15"/>
  <c r="D790" i="15"/>
  <c r="D791" i="15"/>
  <c r="D793" i="15"/>
  <c r="D794" i="15"/>
  <c r="D792" i="15"/>
  <c r="D269" i="8"/>
  <c r="A268" i="8"/>
  <c r="M268" i="8"/>
  <c r="F180" i="15" l="1"/>
  <c r="D484" i="15"/>
  <c r="M269" i="8"/>
  <c r="D270" i="8"/>
  <c r="A269" i="8"/>
  <c r="F195" i="15" l="1"/>
  <c r="D460" i="15"/>
  <c r="D271" i="8"/>
  <c r="A270" i="8"/>
  <c r="M270" i="8"/>
  <c r="F196" i="15" l="1"/>
  <c r="D1114" i="15"/>
  <c r="M271" i="8"/>
  <c r="A271" i="8"/>
  <c r="D272" i="8"/>
  <c r="F197" i="15" l="1"/>
  <c r="D1371" i="15"/>
  <c r="C490" i="16"/>
  <c r="D273" i="8"/>
  <c r="A272" i="8"/>
  <c r="M272" i="8"/>
  <c r="C555" i="16"/>
  <c r="F90" i="15" l="1"/>
  <c r="D781" i="15"/>
  <c r="C539" i="16"/>
  <c r="M273" i="8"/>
  <c r="D274" i="8"/>
  <c r="C1661" i="16"/>
  <c r="C719" i="16"/>
  <c r="C196" i="16"/>
  <c r="C255" i="16"/>
  <c r="C1726" i="16"/>
  <c r="C1737" i="16"/>
  <c r="A273" i="8"/>
  <c r="C1674" i="16"/>
  <c r="C865" i="16"/>
  <c r="F207" i="15" l="1"/>
  <c r="F209" i="15"/>
  <c r="F668" i="15"/>
  <c r="F705" i="15"/>
  <c r="F714" i="15"/>
  <c r="F684" i="15"/>
  <c r="F675" i="15"/>
  <c r="F711" i="15"/>
  <c r="F690" i="15"/>
  <c r="F717" i="15"/>
  <c r="D462" i="15"/>
  <c r="D463" i="15"/>
  <c r="D461" i="15"/>
  <c r="D464" i="15"/>
  <c r="D466" i="15"/>
  <c r="D467" i="15"/>
  <c r="D468" i="15"/>
  <c r="D465" i="15"/>
  <c r="M274" i="8"/>
  <c r="C82" i="16"/>
  <c r="D275" i="8"/>
  <c r="C356" i="16"/>
  <c r="A274" i="8"/>
  <c r="C254" i="16"/>
  <c r="C154" i="16"/>
  <c r="C1518" i="16"/>
  <c r="F198" i="15" l="1"/>
  <c r="D574" i="15"/>
  <c r="D276" i="8"/>
  <c r="A275" i="8"/>
  <c r="C253" i="16"/>
  <c r="M275" i="8"/>
  <c r="F204" i="15" l="1"/>
  <c r="F677" i="15"/>
  <c r="F671" i="15"/>
  <c r="F674" i="15"/>
  <c r="F665" i="15"/>
  <c r="D941" i="15"/>
  <c r="D942" i="15"/>
  <c r="D940" i="15"/>
  <c r="D939" i="15"/>
  <c r="A276" i="8"/>
  <c r="D277" i="8"/>
  <c r="M276" i="8"/>
  <c r="F672" i="15" l="1"/>
  <c r="F206" i="15"/>
  <c r="F689" i="15"/>
  <c r="F681" i="15"/>
  <c r="F692" i="15"/>
  <c r="D578" i="15"/>
  <c r="D579" i="15"/>
  <c r="D580" i="15"/>
  <c r="D581" i="15"/>
  <c r="M277" i="8"/>
  <c r="A277" i="8"/>
  <c r="C60" i="16"/>
  <c r="D278" i="8"/>
  <c r="C132" i="16"/>
  <c r="F208" i="15" l="1"/>
  <c r="F687" i="15"/>
  <c r="F678" i="15"/>
  <c r="F693" i="15"/>
  <c r="F669" i="15"/>
  <c r="D483" i="15"/>
  <c r="D480" i="15"/>
  <c r="D481" i="15"/>
  <c r="D482" i="15"/>
  <c r="C39" i="16"/>
  <c r="M278" i="8"/>
  <c r="A278" i="8"/>
  <c r="D279" i="8"/>
  <c r="F84" i="15" l="1"/>
  <c r="D312" i="15"/>
  <c r="C866" i="16"/>
  <c r="M279" i="8"/>
  <c r="D280" i="8"/>
  <c r="A279" i="8"/>
  <c r="F91" i="15" l="1"/>
  <c r="D18" i="15"/>
  <c r="A280" i="8"/>
  <c r="M280" i="8"/>
  <c r="D281" i="8"/>
  <c r="F1286" i="15" l="1"/>
  <c r="D832" i="15"/>
  <c r="M281" i="8"/>
  <c r="D282" i="8"/>
  <c r="A281" i="8"/>
  <c r="F288" i="15" l="1"/>
  <c r="F290" i="15"/>
  <c r="F12" i="15"/>
  <c r="F433" i="15"/>
  <c r="F291" i="15"/>
  <c r="D289" i="15"/>
  <c r="M282" i="8"/>
  <c r="A282" i="8"/>
  <c r="D283" i="8"/>
  <c r="F1301" i="15" l="1"/>
  <c r="D473" i="15"/>
  <c r="C61" i="16"/>
  <c r="A283" i="8"/>
  <c r="D284" i="8"/>
  <c r="M283" i="8"/>
  <c r="C96" i="16"/>
  <c r="F1302" i="15" l="1"/>
  <c r="D441" i="15"/>
  <c r="A284" i="8"/>
  <c r="D285" i="8"/>
  <c r="M284" i="8"/>
  <c r="F1303" i="15" l="1"/>
  <c r="D246" i="15"/>
  <c r="M285" i="8"/>
  <c r="A285" i="8"/>
  <c r="D286" i="8"/>
  <c r="F1304" i="15" l="1"/>
  <c r="D245" i="15"/>
  <c r="D287" i="8"/>
  <c r="M286" i="8"/>
  <c r="A286" i="8"/>
  <c r="F1334" i="15" l="1"/>
  <c r="D253" i="15"/>
  <c r="M287" i="8"/>
  <c r="D288" i="8"/>
  <c r="F75" i="15" s="1"/>
  <c r="A287" i="8"/>
  <c r="D289" i="8" l="1"/>
  <c r="M288" i="8"/>
  <c r="A288" i="8"/>
  <c r="F148" i="15" l="1"/>
  <c r="D252" i="15"/>
  <c r="M289" i="8"/>
  <c r="D290" i="8"/>
  <c r="A289" i="8"/>
  <c r="F149" i="15" l="1"/>
  <c r="D1111" i="15"/>
  <c r="M290" i="8"/>
  <c r="A290" i="8"/>
  <c r="D291" i="8"/>
  <c r="F834" i="15" l="1"/>
  <c r="D256" i="15"/>
  <c r="M291" i="8"/>
  <c r="C330" i="16"/>
  <c r="C637" i="16"/>
  <c r="C284" i="16"/>
  <c r="C66" i="16"/>
  <c r="C550" i="16"/>
  <c r="C593" i="16"/>
  <c r="C390" i="16"/>
  <c r="C437" i="16"/>
  <c r="C520" i="16"/>
  <c r="C46" i="16"/>
  <c r="C228" i="16"/>
  <c r="A291" i="8"/>
  <c r="C306" i="16"/>
  <c r="D292" i="8"/>
  <c r="C178" i="16"/>
  <c r="C345" i="16"/>
  <c r="C182" i="16"/>
  <c r="C201" i="16"/>
  <c r="C12" i="16"/>
  <c r="F835" i="15" l="1"/>
  <c r="D255" i="15"/>
  <c r="C361" i="16"/>
  <c r="D293" i="8"/>
  <c r="C508" i="16"/>
  <c r="C259" i="16"/>
  <c r="C534" i="16"/>
  <c r="A292" i="8"/>
  <c r="M292" i="8"/>
  <c r="C274" i="16"/>
  <c r="C209" i="16"/>
  <c r="C423" i="16"/>
  <c r="C583" i="16"/>
  <c r="F191" i="15" l="1"/>
  <c r="F215" i="15"/>
  <c r="F680" i="15"/>
  <c r="F686" i="15"/>
  <c r="F738" i="15"/>
  <c r="F746" i="15"/>
  <c r="F205" i="15"/>
  <c r="F683" i="15"/>
  <c r="F666" i="15"/>
  <c r="F749" i="15"/>
  <c r="D486" i="15"/>
  <c r="D487" i="15"/>
  <c r="D485" i="15"/>
  <c r="D488" i="15"/>
  <c r="D489" i="15"/>
  <c r="D490" i="15"/>
  <c r="D491" i="15"/>
  <c r="C256" i="16"/>
  <c r="D294" i="8"/>
  <c r="A293" i="8"/>
  <c r="M293" i="8"/>
  <c r="C1563" i="16"/>
  <c r="F254" i="15" l="1"/>
  <c r="F123" i="15"/>
  <c r="F1098" i="15"/>
  <c r="F572" i="15"/>
  <c r="F1341" i="15"/>
  <c r="D891" i="15"/>
  <c r="D295" i="8"/>
  <c r="M294" i="8"/>
  <c r="A294" i="8"/>
  <c r="D254" i="15" l="1"/>
  <c r="F1307" i="15"/>
  <c r="D296" i="8"/>
  <c r="A295" i="8"/>
  <c r="M295" i="8"/>
  <c r="C1572" i="16"/>
  <c r="F1308" i="15" l="1"/>
  <c r="D1341" i="15"/>
  <c r="D297" i="8"/>
  <c r="M296" i="8"/>
  <c r="A296" i="8"/>
  <c r="F1309" i="15" l="1"/>
  <c r="D123" i="15"/>
  <c r="M297" i="8"/>
  <c r="A297" i="8"/>
  <c r="D298" i="8"/>
  <c r="F1310" i="15" l="1"/>
  <c r="D572" i="15"/>
  <c r="M298" i="8"/>
  <c r="D299" i="8"/>
  <c r="A298" i="8"/>
  <c r="F1311" i="15" l="1"/>
  <c r="D1098" i="15"/>
  <c r="D300" i="8"/>
  <c r="A299" i="8"/>
  <c r="M299" i="8"/>
  <c r="F730" i="15" l="1"/>
  <c r="F212" i="15"/>
  <c r="F708" i="15"/>
  <c r="F724" i="15"/>
  <c r="F715" i="15"/>
  <c r="D6" i="15"/>
  <c r="D7" i="15"/>
  <c r="D5" i="15"/>
  <c r="D4" i="15"/>
  <c r="M300" i="8"/>
  <c r="D301" i="8"/>
  <c r="A300" i="8"/>
  <c r="F745" i="15" l="1"/>
  <c r="F751" i="15"/>
  <c r="F742" i="15"/>
  <c r="F736" i="15"/>
  <c r="F748" i="15"/>
  <c r="F739" i="15"/>
  <c r="D735" i="15"/>
  <c r="A301" i="8"/>
  <c r="M301" i="8"/>
  <c r="D302" i="8"/>
  <c r="F664" i="15" l="1"/>
  <c r="F688" i="15"/>
  <c r="F667" i="15"/>
  <c r="F676" i="15"/>
  <c r="F685" i="15"/>
  <c r="F673" i="15"/>
  <c r="F679" i="15"/>
  <c r="F691" i="15"/>
  <c r="F670" i="15"/>
  <c r="F682" i="15"/>
  <c r="D663" i="15"/>
  <c r="A302" i="8"/>
  <c r="M302" i="8"/>
  <c r="D303" i="8"/>
  <c r="F713" i="15" l="1"/>
  <c r="F722" i="15"/>
  <c r="F719" i="15"/>
  <c r="F731" i="15"/>
  <c r="F710" i="15"/>
  <c r="F734" i="15"/>
  <c r="F725" i="15"/>
  <c r="F716" i="15"/>
  <c r="F707" i="15"/>
  <c r="F728" i="15"/>
  <c r="D704" i="15"/>
  <c r="M303" i="8"/>
  <c r="A303" i="8"/>
  <c r="D304" i="8"/>
  <c r="F224" i="15" l="1"/>
  <c r="F696" i="15"/>
  <c r="F179" i="15"/>
  <c r="F701" i="15"/>
  <c r="F1050" i="15"/>
  <c r="F1826" i="15"/>
  <c r="D1090" i="15"/>
  <c r="D1092" i="15"/>
  <c r="D1765" i="15"/>
  <c r="D1091" i="15"/>
  <c r="M304" i="8"/>
  <c r="C113" i="16"/>
  <c r="A304" i="8"/>
  <c r="D305" i="8"/>
  <c r="F1031" i="15" l="1"/>
  <c r="D915" i="15"/>
  <c r="D306" i="8"/>
  <c r="M305" i="8"/>
  <c r="A305" i="8"/>
  <c r="F1032" i="15" l="1"/>
  <c r="D912" i="15"/>
  <c r="M306" i="8"/>
  <c r="A306" i="8"/>
  <c r="C36" i="16"/>
  <c r="C37" i="16"/>
  <c r="D307" i="8"/>
  <c r="F1033" i="15" l="1"/>
  <c r="D1421" i="15"/>
  <c r="A307" i="8"/>
  <c r="M307" i="8"/>
  <c r="D308" i="8"/>
  <c r="F1034" i="15" l="1"/>
  <c r="D913" i="15"/>
  <c r="A308" i="8"/>
  <c r="M308" i="8"/>
  <c r="D309" i="8"/>
  <c r="F1035" i="15" l="1"/>
  <c r="D916" i="15"/>
  <c r="A309" i="8"/>
  <c r="M309" i="8"/>
  <c r="D310" i="8"/>
  <c r="F1036" i="15" l="1"/>
  <c r="D914" i="15"/>
  <c r="M310" i="8"/>
  <c r="D311" i="8"/>
  <c r="A310" i="8"/>
  <c r="F1070" i="15" l="1"/>
  <c r="D573" i="15"/>
  <c r="D312" i="8"/>
  <c r="A311" i="8"/>
  <c r="C1874" i="16"/>
  <c r="M311" i="8"/>
  <c r="C1688" i="16"/>
  <c r="F1071" i="15" l="1"/>
  <c r="D652" i="15"/>
  <c r="A312" i="8"/>
  <c r="C1738" i="16"/>
  <c r="M312" i="8"/>
  <c r="D313" i="8"/>
  <c r="F1072" i="15" l="1"/>
  <c r="D651" i="15"/>
  <c r="A313" i="8"/>
  <c r="M313" i="8"/>
  <c r="D314" i="8"/>
  <c r="F1073" i="15" l="1"/>
  <c r="D655" i="15"/>
  <c r="M314" i="8"/>
  <c r="D315" i="8"/>
  <c r="A314" i="8"/>
  <c r="F1074" i="15" l="1"/>
  <c r="D654" i="15"/>
  <c r="M315" i="8"/>
  <c r="D316" i="8"/>
  <c r="A315" i="8"/>
  <c r="C93" i="16"/>
  <c r="F1075" i="15" l="1"/>
  <c r="D656" i="15"/>
  <c r="M316" i="8"/>
  <c r="D317" i="8"/>
  <c r="A316" i="8"/>
  <c r="F1076" i="15" l="1"/>
  <c r="D657" i="15"/>
  <c r="M317" i="8"/>
  <c r="D318" i="8"/>
  <c r="A317" i="8"/>
  <c r="F1077" i="15" l="1"/>
  <c r="D658" i="15"/>
  <c r="A318" i="8"/>
  <c r="D319" i="8"/>
  <c r="M318" i="8"/>
  <c r="F816" i="15" l="1"/>
  <c r="F819" i="15"/>
  <c r="D813" i="15"/>
  <c r="A319" i="8"/>
  <c r="D320" i="8"/>
  <c r="M319" i="8"/>
  <c r="F458" i="15" l="1"/>
  <c r="F821" i="15"/>
  <c r="D814" i="15"/>
  <c r="D815" i="15"/>
  <c r="D816" i="15"/>
  <c r="A320" i="8"/>
  <c r="D321" i="8"/>
  <c r="M320" i="8"/>
  <c r="F815" i="15" l="1"/>
  <c r="F990" i="15"/>
  <c r="D821" i="15"/>
  <c r="A321" i="8"/>
  <c r="D322" i="8"/>
  <c r="M321" i="8"/>
  <c r="F818" i="15" l="1"/>
  <c r="F991" i="15"/>
  <c r="D820" i="15"/>
  <c r="C1589" i="16"/>
  <c r="M322" i="8"/>
  <c r="A322" i="8"/>
  <c r="D323" i="8"/>
  <c r="F820" i="15" l="1"/>
  <c r="F459" i="15"/>
  <c r="D817" i="15"/>
  <c r="D818" i="15"/>
  <c r="D819" i="15"/>
  <c r="M323" i="8"/>
  <c r="D324" i="8"/>
  <c r="A323" i="8"/>
  <c r="F992" i="15" l="1"/>
  <c r="D810" i="15"/>
  <c r="M324" i="8"/>
  <c r="A324" i="8"/>
  <c r="D325" i="8"/>
  <c r="F993" i="15" l="1"/>
  <c r="D822" i="15"/>
  <c r="A325" i="8"/>
  <c r="M325" i="8"/>
  <c r="D326" i="8"/>
  <c r="F994" i="15" l="1"/>
  <c r="D812" i="15"/>
  <c r="M326" i="8"/>
  <c r="D327" i="8"/>
  <c r="A326" i="8"/>
  <c r="F995" i="15" l="1"/>
  <c r="D811" i="15"/>
  <c r="M327" i="8"/>
  <c r="A327" i="8"/>
  <c r="D328" i="8"/>
  <c r="F858" i="15" l="1"/>
  <c r="D247" i="15"/>
  <c r="C146" i="16"/>
  <c r="C572" i="16"/>
  <c r="C84" i="16"/>
  <c r="C1064" i="16"/>
  <c r="C260" i="16"/>
  <c r="C591" i="16"/>
  <c r="C454" i="16"/>
  <c r="C1263" i="16"/>
  <c r="C1486" i="16"/>
  <c r="C388" i="16"/>
  <c r="C970" i="16"/>
  <c r="C1280" i="16"/>
  <c r="C549" i="16"/>
  <c r="C874" i="16"/>
  <c r="C1130" i="16"/>
  <c r="C798" i="16"/>
  <c r="C743" i="16"/>
  <c r="C626" i="16"/>
  <c r="C226" i="16"/>
  <c r="A328" i="8"/>
  <c r="C408" i="16"/>
  <c r="C845" i="16"/>
  <c r="C1610" i="16"/>
  <c r="C1569" i="16"/>
  <c r="C605" i="16"/>
  <c r="C1716" i="16"/>
  <c r="C1078" i="16"/>
  <c r="C1650" i="16"/>
  <c r="C709" i="16"/>
  <c r="C1116" i="16"/>
  <c r="C1449" i="16"/>
  <c r="C988" i="16"/>
  <c r="C648" i="16"/>
  <c r="C438" i="16"/>
  <c r="C663" i="16"/>
  <c r="C1098" i="16"/>
  <c r="C1360" i="16"/>
  <c r="C1207" i="16"/>
  <c r="C400" i="16"/>
  <c r="C1322" i="16"/>
  <c r="C466" i="16"/>
  <c r="C482" i="16"/>
  <c r="C374" i="16"/>
  <c r="C1670" i="16"/>
  <c r="C1770" i="16"/>
  <c r="C135" i="16"/>
  <c r="C1028" i="16"/>
  <c r="D329" i="8"/>
  <c r="C683" i="16"/>
  <c r="C239" i="16"/>
  <c r="C1472" i="16"/>
  <c r="C493" i="16"/>
  <c r="C1393" i="16"/>
  <c r="C814" i="16"/>
  <c r="C636" i="16"/>
  <c r="C207" i="16"/>
  <c r="C1310" i="16"/>
  <c r="C1894" i="16"/>
  <c r="C758" i="16"/>
  <c r="C533" i="16"/>
  <c r="C11" i="16"/>
  <c r="C1744" i="16"/>
  <c r="C1342" i="16"/>
  <c r="C1681" i="16"/>
  <c r="C118" i="16"/>
  <c r="C275" i="16"/>
  <c r="C1292" i="16"/>
  <c r="C1730" i="16"/>
  <c r="C1823" i="16"/>
  <c r="C1016" i="16"/>
  <c r="C672" i="16"/>
  <c r="C1529" i="16"/>
  <c r="C729" i="16"/>
  <c r="C1248" i="16"/>
  <c r="C344" i="16"/>
  <c r="C1864" i="16"/>
  <c r="C183" i="16"/>
  <c r="C1815" i="16"/>
  <c r="C65" i="16"/>
  <c r="C1547" i="16"/>
  <c r="C1167" i="16"/>
  <c r="C561" i="16"/>
  <c r="C158" i="16"/>
  <c r="C45" i="16"/>
  <c r="C1577" i="16"/>
  <c r="C474" i="16"/>
  <c r="C104" i="16"/>
  <c r="C1411" i="16"/>
  <c r="M328" i="8"/>
  <c r="C359" i="16"/>
  <c r="C1223" i="16"/>
  <c r="C1697" i="16"/>
  <c r="C199" i="16"/>
  <c r="C421" i="16"/>
  <c r="C1789" i="16"/>
  <c r="C1179" i="16"/>
  <c r="C1709" i="16"/>
  <c r="C1049" i="16"/>
  <c r="C581" i="16"/>
  <c r="C1902" i="16"/>
  <c r="C317" i="16"/>
  <c r="C1878" i="16"/>
  <c r="F259" i="15" l="1"/>
  <c r="F1424" i="15"/>
  <c r="D20" i="15"/>
  <c r="M329" i="8"/>
  <c r="D330" i="8"/>
  <c r="A329" i="8"/>
  <c r="F1430" i="15" l="1"/>
  <c r="F1427" i="15"/>
  <c r="D1424" i="15"/>
  <c r="M330" i="8"/>
  <c r="D331" i="8"/>
  <c r="A330" i="8"/>
  <c r="F76" i="15" l="1"/>
  <c r="F262" i="15"/>
  <c r="F265" i="15"/>
  <c r="D259" i="15"/>
  <c r="D258" i="15"/>
  <c r="A331" i="8"/>
  <c r="M331" i="8"/>
  <c r="D332" i="8"/>
  <c r="F1037" i="15" l="1"/>
  <c r="F1429" i="15"/>
  <c r="D1425" i="15"/>
  <c r="C55" i="16"/>
  <c r="A332" i="8"/>
  <c r="D333" i="8"/>
  <c r="M332" i="8"/>
  <c r="F1038" i="15" l="1"/>
  <c r="F1432" i="15"/>
  <c r="D1426" i="15"/>
  <c r="A333" i="8"/>
  <c r="M333" i="8"/>
  <c r="C29" i="16"/>
  <c r="D334" i="8"/>
  <c r="C192" i="16"/>
  <c r="F263" i="15" l="1"/>
  <c r="F1039" i="15"/>
  <c r="D260" i="15"/>
  <c r="A334" i="8"/>
  <c r="M334" i="8"/>
  <c r="C1423" i="16"/>
  <c r="C1777" i="16"/>
  <c r="C781" i="16"/>
  <c r="D335" i="8"/>
  <c r="C1565" i="16"/>
  <c r="C54" i="16"/>
  <c r="C881" i="16"/>
  <c r="F266" i="15" l="1"/>
  <c r="F1040" i="15"/>
  <c r="D261" i="15"/>
  <c r="C1356" i="16"/>
  <c r="C691" i="16"/>
  <c r="A335" i="8"/>
  <c r="C901" i="16"/>
  <c r="C193" i="16"/>
  <c r="C1002" i="16"/>
  <c r="M335" i="8"/>
  <c r="D336" i="8"/>
  <c r="C1868" i="16"/>
  <c r="C30" i="16"/>
  <c r="F318" i="15" l="1"/>
  <c r="F1425" i="15"/>
  <c r="D1429" i="15"/>
  <c r="D1428" i="15"/>
  <c r="D1427" i="15"/>
  <c r="D337" i="8"/>
  <c r="A336" i="8"/>
  <c r="M336" i="8"/>
  <c r="F510" i="15" l="1"/>
  <c r="F1426" i="15"/>
  <c r="D1430" i="15"/>
  <c r="D1431" i="15"/>
  <c r="D1432" i="15"/>
  <c r="M337" i="8"/>
  <c r="A337" i="8"/>
  <c r="D338" i="8"/>
  <c r="F319" i="15" l="1"/>
  <c r="F260" i="15"/>
  <c r="D262" i="15"/>
  <c r="D263" i="15"/>
  <c r="D264" i="15"/>
  <c r="M338" i="8"/>
  <c r="A338" i="8"/>
  <c r="D339" i="8"/>
  <c r="F261" i="15" l="1"/>
  <c r="F511" i="15"/>
  <c r="D266" i="15"/>
  <c r="D267" i="15"/>
  <c r="D265" i="15"/>
  <c r="D340" i="8"/>
  <c r="M339" i="8"/>
  <c r="A339" i="8"/>
  <c r="F1042" i="15" l="1"/>
  <c r="D250" i="15"/>
  <c r="D341" i="8"/>
  <c r="M340" i="8"/>
  <c r="A340" i="8"/>
  <c r="F1043" i="15" l="1"/>
  <c r="D251" i="15"/>
  <c r="D342" i="8"/>
  <c r="A341" i="8"/>
  <c r="M341" i="8"/>
  <c r="F1044" i="15" l="1"/>
  <c r="D249" i="15"/>
  <c r="M342" i="8"/>
  <c r="D343" i="8"/>
  <c r="A342" i="8"/>
  <c r="F1046" i="15" l="1"/>
  <c r="D765" i="15"/>
  <c r="A343" i="8"/>
  <c r="M343" i="8"/>
  <c r="C1573" i="16"/>
  <c r="D344" i="8"/>
  <c r="C1616" i="16"/>
  <c r="C1662" i="16"/>
  <c r="F1047" i="15" l="1"/>
  <c r="D917" i="15"/>
  <c r="C1686" i="16"/>
  <c r="C1873" i="16"/>
  <c r="A344" i="8"/>
  <c r="D345" i="8"/>
  <c r="M344" i="8"/>
  <c r="F236" i="15" l="1"/>
  <c r="F237" i="15"/>
  <c r="F660" i="15"/>
  <c r="F661" i="15"/>
  <c r="F1242" i="15"/>
  <c r="D659" i="15"/>
  <c r="M345" i="8"/>
  <c r="D346" i="8"/>
  <c r="A345" i="8"/>
  <c r="F1051" i="15" l="1"/>
  <c r="D662" i="15"/>
  <c r="A346" i="8"/>
  <c r="M346" i="8"/>
  <c r="C1784" i="16"/>
  <c r="D347" i="8"/>
  <c r="F1052" i="15" l="1"/>
  <c r="D653" i="15"/>
  <c r="A347" i="8"/>
  <c r="M347" i="8"/>
  <c r="C917" i="16"/>
  <c r="D348" i="8"/>
  <c r="F1053" i="15" l="1"/>
  <c r="D660" i="15"/>
  <c r="M348" i="8"/>
  <c r="C92" i="16"/>
  <c r="D349" i="8"/>
  <c r="A348" i="8"/>
  <c r="C657" i="16"/>
  <c r="F1054" i="15" l="1"/>
  <c r="D661" i="15"/>
  <c r="C658" i="16"/>
  <c r="D350" i="8"/>
  <c r="A349" i="8"/>
  <c r="M349" i="8"/>
  <c r="F1055" i="15" l="1"/>
  <c r="D236" i="15"/>
  <c r="A350" i="8"/>
  <c r="M350" i="8"/>
  <c r="D351" i="8"/>
  <c r="F1056" i="15" l="1"/>
  <c r="D237" i="15"/>
  <c r="D352" i="8"/>
  <c r="A351" i="8"/>
  <c r="C35" i="16"/>
  <c r="M351" i="8"/>
  <c r="F1057" i="15" l="1"/>
  <c r="D1242" i="15"/>
  <c r="M352" i="8"/>
  <c r="D353" i="8"/>
  <c r="A352" i="8"/>
  <c r="F1058" i="15" l="1"/>
  <c r="D292" i="15"/>
  <c r="M353" i="8"/>
  <c r="D354" i="8"/>
  <c r="A353" i="8"/>
  <c r="F1059" i="15" l="1"/>
  <c r="D293" i="15"/>
  <c r="D355" i="8"/>
  <c r="A354" i="8"/>
  <c r="M354" i="8"/>
  <c r="F1060" i="15" l="1"/>
  <c r="D964" i="15"/>
  <c r="D356" i="8"/>
  <c r="M355" i="8"/>
  <c r="A355" i="8"/>
  <c r="F1061" i="15" l="1"/>
  <c r="D25" i="15"/>
  <c r="D357" i="8"/>
  <c r="A356" i="8"/>
  <c r="C1038" i="16"/>
  <c r="C1025" i="16"/>
  <c r="M356" i="8"/>
  <c r="F1062" i="15" l="1"/>
  <c r="D24" i="15"/>
  <c r="C623" i="16"/>
  <c r="C714" i="16"/>
  <c r="M357" i="8"/>
  <c r="D358" i="8"/>
  <c r="A357" i="8"/>
  <c r="C1510" i="16"/>
  <c r="C856" i="16"/>
  <c r="C666" i="16"/>
  <c r="C793" i="16"/>
  <c r="F1063" i="15" l="1"/>
  <c r="D590" i="15"/>
  <c r="D591" i="15"/>
  <c r="D592" i="15"/>
  <c r="D593" i="15"/>
  <c r="D359" i="8"/>
  <c r="M358" i="8"/>
  <c r="A358" i="8"/>
  <c r="C620" i="16"/>
  <c r="F1958" i="15" l="1"/>
  <c r="F1952" i="15"/>
  <c r="F1953" i="15"/>
  <c r="F1954" i="15"/>
  <c r="F1955" i="15"/>
  <c r="F1957" i="15"/>
  <c r="F1956" i="15"/>
  <c r="D1945" i="15"/>
  <c r="D1949" i="15"/>
  <c r="D1944" i="15"/>
  <c r="D1948" i="15"/>
  <c r="D1950" i="15"/>
  <c r="D1951" i="15"/>
  <c r="D1946" i="15"/>
  <c r="D1947" i="15"/>
  <c r="M359" i="8"/>
  <c r="D360" i="8"/>
  <c r="A359" i="8"/>
  <c r="F1064" i="15" l="1"/>
  <c r="D295" i="15"/>
  <c r="A360" i="8"/>
  <c r="D361" i="8"/>
  <c r="M360" i="8"/>
  <c r="F1065" i="15" l="1"/>
  <c r="D294" i="15"/>
  <c r="A361" i="8"/>
  <c r="D362" i="8"/>
  <c r="M361" i="8"/>
  <c r="F1066" i="15" l="1"/>
  <c r="D512" i="15"/>
  <c r="M362" i="8"/>
  <c r="D363" i="8"/>
  <c r="A362" i="8"/>
  <c r="F1067" i="15" l="1"/>
  <c r="D122" i="15"/>
  <c r="D364" i="8"/>
  <c r="A363" i="8"/>
  <c r="M363" i="8"/>
  <c r="F656" i="15" l="1"/>
  <c r="F658" i="15"/>
  <c r="F573" i="15"/>
  <c r="F651" i="15"/>
  <c r="F652" i="15"/>
  <c r="F654" i="15"/>
  <c r="F657" i="15"/>
  <c r="F655" i="15"/>
  <c r="D624" i="15"/>
  <c r="D625" i="15"/>
  <c r="D626" i="15"/>
  <c r="D627" i="15"/>
  <c r="A364" i="8"/>
  <c r="D365" i="8"/>
  <c r="M364" i="8"/>
  <c r="F1078" i="15" l="1"/>
  <c r="D650" i="15"/>
  <c r="M365" i="8"/>
  <c r="D366" i="8"/>
  <c r="A365" i="8"/>
  <c r="F1079" i="15" l="1"/>
  <c r="D440" i="15"/>
  <c r="C1811" i="16"/>
  <c r="C1871" i="16"/>
  <c r="C644" i="16"/>
  <c r="C1827" i="16"/>
  <c r="C1785" i="16"/>
  <c r="C1850" i="16"/>
  <c r="A366" i="8"/>
  <c r="M366" i="8"/>
  <c r="C1804" i="16"/>
  <c r="C1896" i="16"/>
  <c r="C1693" i="16"/>
  <c r="C1703" i="16"/>
  <c r="C1819" i="16"/>
  <c r="C1884" i="16"/>
  <c r="C1625" i="16"/>
  <c r="D367" i="8"/>
  <c r="F190" i="15" l="1"/>
  <c r="D561" i="15"/>
  <c r="D368" i="8"/>
  <c r="A367" i="8"/>
  <c r="M367" i="8"/>
  <c r="C914" i="16"/>
  <c r="C1007" i="16"/>
  <c r="F1270" i="15" l="1"/>
  <c r="D102" i="15"/>
  <c r="M368" i="8"/>
  <c r="D369" i="8"/>
  <c r="A368" i="8"/>
  <c r="F1271" i="15" l="1"/>
  <c r="D1100" i="15"/>
  <c r="D370" i="8"/>
  <c r="M369" i="8"/>
  <c r="A369" i="8"/>
  <c r="F1272" i="15" l="1"/>
  <c r="D1367" i="15"/>
  <c r="M370" i="8"/>
  <c r="D371" i="8"/>
  <c r="A370" i="8"/>
  <c r="F1273" i="15" l="1"/>
  <c r="D1369" i="15"/>
  <c r="A371" i="8"/>
  <c r="D372" i="8"/>
  <c r="M371" i="8"/>
  <c r="F1274" i="15" l="1"/>
  <c r="D1368" i="15"/>
  <c r="A372" i="8"/>
  <c r="D373" i="8"/>
  <c r="M372" i="8"/>
  <c r="F1275" i="15" l="1"/>
  <c r="D1366" i="15"/>
  <c r="M373" i="8"/>
  <c r="A373" i="8"/>
  <c r="D374" i="8"/>
  <c r="F1276" i="15" l="1"/>
  <c r="D1370" i="15"/>
  <c r="M374" i="8"/>
  <c r="D375" i="8"/>
  <c r="A374" i="8"/>
  <c r="F796" i="15" l="1"/>
  <c r="F1214" i="15"/>
  <c r="D419" i="15"/>
  <c r="D420" i="15"/>
  <c r="D421" i="15"/>
  <c r="M375" i="8"/>
  <c r="A375" i="8"/>
  <c r="D376" i="8"/>
  <c r="F797" i="15" l="1"/>
  <c r="F1397" i="15"/>
  <c r="D422" i="15"/>
  <c r="D423" i="15"/>
  <c r="D424" i="15"/>
  <c r="M376" i="8"/>
  <c r="A376" i="8"/>
  <c r="D377" i="8"/>
  <c r="F1213" i="15" l="1"/>
  <c r="F1396" i="15"/>
  <c r="D416" i="15"/>
  <c r="D417" i="15"/>
  <c r="D418" i="15"/>
  <c r="M377" i="8"/>
  <c r="D378" i="8"/>
  <c r="A377" i="8"/>
  <c r="F1384" i="15" l="1"/>
  <c r="F1372" i="15"/>
  <c r="D1149" i="15"/>
  <c r="D1150" i="15"/>
  <c r="D1151" i="15"/>
  <c r="D379" i="8"/>
  <c r="A378" i="8"/>
  <c r="M378" i="8"/>
  <c r="F1373" i="15" l="1"/>
  <c r="F1378" i="15"/>
  <c r="D1182" i="15"/>
  <c r="D1183" i="15"/>
  <c r="D1184" i="15"/>
  <c r="D380" i="8"/>
  <c r="A379" i="8"/>
  <c r="M379" i="8"/>
  <c r="F1374" i="15" l="1"/>
  <c r="F1390" i="15"/>
  <c r="D1191" i="15"/>
  <c r="D1193" i="15"/>
  <c r="D1192" i="15"/>
  <c r="D381" i="8"/>
  <c r="A380" i="8"/>
  <c r="M380" i="8"/>
  <c r="F956" i="15" l="1"/>
  <c r="F1375" i="15"/>
  <c r="D1194" i="15"/>
  <c r="D1196" i="15"/>
  <c r="D1195" i="15"/>
  <c r="D382" i="8"/>
  <c r="M381" i="8"/>
  <c r="A381" i="8"/>
  <c r="F950" i="15" l="1"/>
  <c r="F1376" i="15"/>
  <c r="D1197" i="15"/>
  <c r="D1198" i="15"/>
  <c r="D1199" i="15"/>
  <c r="A382" i="8"/>
  <c r="M382" i="8"/>
  <c r="D383" i="8"/>
  <c r="F1134" i="15" l="1"/>
  <c r="F1377" i="15"/>
  <c r="D1201" i="15"/>
  <c r="D1202" i="15"/>
  <c r="D1200" i="15"/>
  <c r="D384" i="8"/>
  <c r="A383" i="8"/>
  <c r="M383" i="8"/>
  <c r="F1385" i="15" l="1"/>
  <c r="F1379" i="15"/>
  <c r="D1205" i="15"/>
  <c r="D1204" i="15"/>
  <c r="D1203" i="15"/>
  <c r="D385" i="8"/>
  <c r="A384" i="8"/>
  <c r="M384" i="8"/>
  <c r="F1386" i="15" l="1"/>
  <c r="F1391" i="15"/>
  <c r="D1206" i="15"/>
  <c r="D1207" i="15"/>
  <c r="D1208" i="15"/>
  <c r="A385" i="8"/>
  <c r="M385" i="8"/>
  <c r="D386" i="8"/>
  <c r="F957" i="15" l="1"/>
  <c r="F1387" i="15"/>
  <c r="D1209" i="15"/>
  <c r="D1210" i="15"/>
  <c r="D1211" i="15"/>
  <c r="D387" i="8"/>
  <c r="A386" i="8"/>
  <c r="M386" i="8"/>
  <c r="F951" i="15" l="1"/>
  <c r="F1388" i="15"/>
  <c r="D1153" i="15"/>
  <c r="D1154" i="15"/>
  <c r="D1152" i="15"/>
  <c r="D388" i="8"/>
  <c r="A387" i="8"/>
  <c r="M387" i="8"/>
  <c r="F1137" i="15" l="1"/>
  <c r="F1389" i="15"/>
  <c r="D1157" i="15"/>
  <c r="D1156" i="15"/>
  <c r="D1155" i="15"/>
  <c r="D389" i="8"/>
  <c r="M388" i="8"/>
  <c r="A388" i="8"/>
  <c r="F1392" i="15" l="1"/>
  <c r="F1380" i="15"/>
  <c r="D1158" i="15"/>
  <c r="D1159" i="15"/>
  <c r="D1160" i="15"/>
  <c r="D390" i="8"/>
  <c r="A389" i="8"/>
  <c r="M389" i="8"/>
  <c r="F958" i="15" l="1"/>
  <c r="F1381" i="15"/>
  <c r="D1161" i="15"/>
  <c r="D1162" i="15"/>
  <c r="D1163" i="15"/>
  <c r="D391" i="8"/>
  <c r="A390" i="8"/>
  <c r="M390" i="8"/>
  <c r="F952" i="15" l="1"/>
  <c r="F1382" i="15"/>
  <c r="D1165" i="15"/>
  <c r="D1166" i="15"/>
  <c r="D1164" i="15"/>
  <c r="D392" i="8"/>
  <c r="A391" i="8"/>
  <c r="M391" i="8"/>
  <c r="F1138" i="15" l="1"/>
  <c r="F1383" i="15"/>
  <c r="D1167" i="15"/>
  <c r="D1169" i="15"/>
  <c r="D1168" i="15"/>
  <c r="D393" i="8"/>
  <c r="M392" i="8"/>
  <c r="A392" i="8"/>
  <c r="F959" i="15" l="1"/>
  <c r="F1393" i="15"/>
  <c r="D1170" i="15"/>
  <c r="D1172" i="15"/>
  <c r="D1171" i="15"/>
  <c r="D394" i="8"/>
  <c r="A393" i="8"/>
  <c r="M393" i="8"/>
  <c r="F953" i="15" l="1"/>
  <c r="F1394" i="15"/>
  <c r="D1173" i="15"/>
  <c r="D1174" i="15"/>
  <c r="D1175" i="15"/>
  <c r="D395" i="8"/>
  <c r="A394" i="8"/>
  <c r="M394" i="8"/>
  <c r="F1139" i="15" l="1"/>
  <c r="F1395" i="15"/>
  <c r="D1177" i="15"/>
  <c r="D1178" i="15"/>
  <c r="D1176" i="15"/>
  <c r="D396" i="8"/>
  <c r="A395" i="8"/>
  <c r="M395" i="8"/>
  <c r="F954" i="15" l="1"/>
  <c r="F960" i="15"/>
  <c r="D1181" i="15"/>
  <c r="D1180" i="15"/>
  <c r="D1179" i="15"/>
  <c r="D397" i="8"/>
  <c r="A396" i="8"/>
  <c r="M396" i="8"/>
  <c r="F961" i="15" l="1"/>
  <c r="F1140" i="15"/>
  <c r="D1185" i="15"/>
  <c r="D1186" i="15"/>
  <c r="D1187" i="15"/>
  <c r="D398" i="8"/>
  <c r="M397" i="8"/>
  <c r="A397" i="8"/>
  <c r="F1141" i="15" l="1"/>
  <c r="F955" i="15"/>
  <c r="D1189" i="15"/>
  <c r="D1190" i="15"/>
  <c r="D1188" i="15"/>
  <c r="D399" i="8"/>
  <c r="A398" i="8"/>
  <c r="M398" i="8"/>
  <c r="F113" i="15" l="1"/>
  <c r="F116" i="15"/>
  <c r="D1117" i="15"/>
  <c r="D1118" i="15"/>
  <c r="D1116" i="15"/>
  <c r="D400" i="8"/>
  <c r="A399" i="8"/>
  <c r="M399" i="8"/>
  <c r="F117" i="15" l="1"/>
  <c r="F26" i="15"/>
  <c r="D1119" i="15"/>
  <c r="D1120" i="15"/>
  <c r="D1121" i="15"/>
  <c r="D401" i="8"/>
  <c r="A400" i="8"/>
  <c r="M400" i="8"/>
  <c r="F118" i="15" l="1"/>
  <c r="F1142" i="15"/>
  <c r="D1122" i="15"/>
  <c r="D1124" i="15"/>
  <c r="D1123" i="15"/>
  <c r="D402" i="8"/>
  <c r="M401" i="8"/>
  <c r="A401" i="8"/>
  <c r="F114" i="15" l="1"/>
  <c r="F27" i="15"/>
  <c r="D1125" i="15"/>
  <c r="D1126" i="15"/>
  <c r="D1127" i="15"/>
  <c r="D403" i="8"/>
  <c r="A402" i="8"/>
  <c r="M402" i="8"/>
  <c r="F115" i="15" l="1"/>
  <c r="F1143" i="15"/>
  <c r="D1128" i="15"/>
  <c r="D1129" i="15"/>
  <c r="D1130" i="15"/>
  <c r="D404" i="8"/>
  <c r="A403" i="8"/>
  <c r="M403" i="8"/>
  <c r="F28" i="15" l="1"/>
  <c r="F1144" i="15"/>
  <c r="D1133" i="15"/>
  <c r="D1132" i="15"/>
  <c r="D1131" i="15"/>
  <c r="D405" i="8"/>
  <c r="A404" i="8"/>
  <c r="M404" i="8"/>
  <c r="F1215" i="15" l="1"/>
  <c r="F1229" i="15"/>
  <c r="D339" i="15"/>
  <c r="D340" i="15"/>
  <c r="D341" i="15"/>
  <c r="D406" i="8"/>
  <c r="A405" i="8"/>
  <c r="M405" i="8"/>
  <c r="F101" i="15" l="1"/>
  <c r="F1237" i="15"/>
  <c r="D345" i="15"/>
  <c r="D346" i="15"/>
  <c r="D347" i="15"/>
  <c r="D407" i="8"/>
  <c r="A406" i="8"/>
  <c r="M406" i="8"/>
  <c r="F21" i="15" l="1"/>
  <c r="F1252" i="15"/>
  <c r="D350" i="15"/>
  <c r="D348" i="15"/>
  <c r="D349" i="15"/>
  <c r="A407" i="8"/>
  <c r="D408" i="8"/>
  <c r="M407" i="8"/>
  <c r="F104" i="15" l="1"/>
  <c r="F498" i="15"/>
  <c r="D370" i="15"/>
  <c r="D371" i="15"/>
  <c r="D372" i="15"/>
  <c r="A408" i="8"/>
  <c r="D409" i="8"/>
  <c r="M408" i="8"/>
  <c r="F629" i="15" l="1"/>
  <c r="F499" i="15"/>
  <c r="D391" i="15"/>
  <c r="D393" i="15"/>
  <c r="D392" i="15"/>
  <c r="D410" i="8"/>
  <c r="A409" i="8"/>
  <c r="M409" i="8"/>
  <c r="F270" i="15" l="1"/>
  <c r="F500" i="15"/>
  <c r="D394" i="15"/>
  <c r="D395" i="15"/>
  <c r="D396" i="15"/>
  <c r="D411" i="8"/>
  <c r="M410" i="8"/>
  <c r="A410" i="8"/>
  <c r="F501" i="15" l="1"/>
  <c r="F803" i="15"/>
  <c r="D398" i="15"/>
  <c r="D399" i="15"/>
  <c r="D397" i="15"/>
  <c r="A411" i="8"/>
  <c r="M411" i="8"/>
  <c r="D412" i="8"/>
  <c r="F502" i="15" l="1"/>
  <c r="F619" i="15"/>
  <c r="D400" i="15"/>
  <c r="D401" i="15"/>
  <c r="D402" i="15"/>
  <c r="D413" i="8"/>
  <c r="M412" i="8"/>
  <c r="A412" i="8"/>
  <c r="F105" i="15" l="1"/>
  <c r="F630" i="15"/>
  <c r="D403" i="15"/>
  <c r="D404" i="15"/>
  <c r="D405" i="15"/>
  <c r="D414" i="8"/>
  <c r="A413" i="8"/>
  <c r="M413" i="8"/>
  <c r="F271" i="15" l="1"/>
  <c r="F106" i="15"/>
  <c r="D406" i="15"/>
  <c r="D407" i="15"/>
  <c r="D408" i="15"/>
  <c r="D415" i="8"/>
  <c r="A414" i="8"/>
  <c r="M414" i="8"/>
  <c r="F107" i="15" l="1"/>
  <c r="F804" i="15"/>
  <c r="D409" i="15"/>
  <c r="D410" i="15"/>
  <c r="D411" i="15"/>
  <c r="D416" i="8"/>
  <c r="M415" i="8"/>
  <c r="A415" i="8"/>
  <c r="F108" i="15" l="1"/>
  <c r="F620" i="15"/>
  <c r="D414" i="15"/>
  <c r="D412" i="15"/>
  <c r="D413" i="15"/>
  <c r="D417" i="8"/>
  <c r="M416" i="8"/>
  <c r="A416" i="8"/>
  <c r="F272" i="15" l="1"/>
  <c r="F631" i="15"/>
  <c r="D374" i="15"/>
  <c r="D375" i="15"/>
  <c r="D373" i="15"/>
  <c r="A417" i="8"/>
  <c r="D418" i="8"/>
  <c r="M417" i="8"/>
  <c r="F632" i="15" l="1"/>
  <c r="F805" i="15"/>
  <c r="D377" i="15"/>
  <c r="D378" i="15"/>
  <c r="D376" i="15"/>
  <c r="D419" i="8"/>
  <c r="A418" i="8"/>
  <c r="M418" i="8"/>
  <c r="F621" i="15" l="1"/>
  <c r="F633" i="15"/>
  <c r="D380" i="15"/>
  <c r="D381" i="15"/>
  <c r="D379" i="15"/>
  <c r="D420" i="8"/>
  <c r="A419" i="8"/>
  <c r="M419" i="8"/>
  <c r="F273" i="15" l="1"/>
  <c r="F806" i="15"/>
  <c r="D382" i="15"/>
  <c r="D383" i="15"/>
  <c r="D384" i="15"/>
  <c r="D421" i="8"/>
  <c r="M420" i="8"/>
  <c r="A420" i="8"/>
  <c r="F274" i="15" l="1"/>
  <c r="F622" i="15"/>
  <c r="D387" i="15"/>
  <c r="D385" i="15"/>
  <c r="D386" i="15"/>
  <c r="D422" i="8"/>
  <c r="A421" i="8"/>
  <c r="M421" i="8"/>
  <c r="F807" i="15" l="1"/>
  <c r="F623" i="15"/>
  <c r="D390" i="15"/>
  <c r="D388" i="15"/>
  <c r="D389" i="15"/>
  <c r="D423" i="8"/>
  <c r="A422" i="8"/>
  <c r="M422" i="8"/>
  <c r="F761" i="15" l="1"/>
  <c r="F762" i="15"/>
  <c r="F763" i="15"/>
  <c r="F764" i="15"/>
  <c r="F755" i="15"/>
  <c r="F756" i="15"/>
  <c r="F757" i="15"/>
  <c r="F758" i="15"/>
  <c r="F760" i="15"/>
  <c r="F759" i="15"/>
  <c r="D754" i="15"/>
  <c r="D424" i="8"/>
  <c r="M423" i="8"/>
  <c r="A423" i="8"/>
  <c r="F218" i="15" l="1"/>
  <c r="D302" i="15"/>
  <c r="D301" i="15"/>
  <c r="D299" i="15"/>
  <c r="D300" i="15"/>
  <c r="D425" i="8"/>
  <c r="A424" i="8"/>
  <c r="M424" i="8"/>
  <c r="F220" i="15" l="1"/>
  <c r="D494" i="15"/>
  <c r="D495" i="15"/>
  <c r="D493" i="15"/>
  <c r="D492" i="15"/>
  <c r="A425" i="8"/>
  <c r="C1663" i="16"/>
  <c r="D426" i="8"/>
  <c r="M425" i="8"/>
  <c r="F221" i="15" l="1"/>
  <c r="D1086" i="15"/>
  <c r="D1087" i="15"/>
  <c r="D1088" i="15"/>
  <c r="D1089" i="15"/>
  <c r="A426" i="8"/>
  <c r="C1664" i="16"/>
  <c r="M426" i="8"/>
  <c r="D427" i="8"/>
  <c r="F703" i="15" l="1"/>
  <c r="F697" i="15"/>
  <c r="F700" i="15"/>
  <c r="D694" i="15"/>
  <c r="M427" i="8"/>
  <c r="D428" i="8"/>
  <c r="A427" i="8"/>
  <c r="F777" i="15" l="1"/>
  <c r="F766" i="15"/>
  <c r="D771" i="15"/>
  <c r="D772" i="15"/>
  <c r="D773" i="15"/>
  <c r="D429" i="8"/>
  <c r="M428" i="8"/>
  <c r="A428" i="8"/>
  <c r="F1534" i="15" l="1"/>
  <c r="F814" i="15"/>
  <c r="D458" i="15"/>
  <c r="D1527" i="15"/>
  <c r="C892" i="16"/>
  <c r="C799" i="16"/>
  <c r="C977" i="16"/>
  <c r="C958" i="16"/>
  <c r="A429" i="8"/>
  <c r="M429" i="8"/>
  <c r="C350" i="16"/>
  <c r="C23" i="16"/>
  <c r="C701" i="16"/>
  <c r="C1511" i="16"/>
  <c r="C1193" i="16"/>
  <c r="C997" i="16"/>
  <c r="C90" i="16"/>
  <c r="C1533" i="16"/>
  <c r="C910" i="16"/>
  <c r="C853" i="16"/>
  <c r="C123" i="16"/>
  <c r="C1582" i="16"/>
  <c r="C1597" i="16"/>
  <c r="C613" i="16"/>
  <c r="C1061" i="16"/>
  <c r="C687" i="16"/>
  <c r="C653" i="16"/>
  <c r="D430" i="8"/>
  <c r="C1383" i="16"/>
  <c r="F817" i="15" l="1"/>
  <c r="F1857" i="15"/>
  <c r="D459" i="15"/>
  <c r="D1850" i="15"/>
  <c r="A430" i="8"/>
  <c r="C824" i="16"/>
  <c r="C415" i="16"/>
  <c r="M430" i="8"/>
  <c r="D431" i="8"/>
  <c r="C1267" i="16"/>
  <c r="C1793" i="16"/>
  <c r="F92" i="15" l="1"/>
  <c r="D943" i="15"/>
  <c r="D944" i="15"/>
  <c r="D945" i="15"/>
  <c r="C469" i="16"/>
  <c r="C1024" i="16"/>
  <c r="M431" i="8"/>
  <c r="C245" i="16"/>
  <c r="C928" i="16"/>
  <c r="A431" i="8"/>
  <c r="C1036" i="16"/>
  <c r="C883" i="16"/>
  <c r="C915" i="16"/>
  <c r="C379" i="16"/>
  <c r="C760" i="16"/>
  <c r="C155" i="16"/>
  <c r="C1602" i="16"/>
  <c r="C195" i="16"/>
  <c r="D432" i="8"/>
  <c r="C790" i="16"/>
  <c r="C166" i="16"/>
  <c r="C1059" i="16"/>
  <c r="C514" i="16"/>
  <c r="C982" i="16"/>
  <c r="C339" i="16"/>
  <c r="C964" i="16"/>
  <c r="C898" i="16"/>
  <c r="C462" i="16"/>
  <c r="C524" i="16"/>
  <c r="C754" i="16"/>
  <c r="C187" i="16"/>
  <c r="C281" i="16"/>
  <c r="F93" i="15" l="1"/>
  <c r="D946" i="15"/>
  <c r="D948" i="15"/>
  <c r="D947" i="15"/>
  <c r="C219" i="16"/>
  <c r="A432" i="8"/>
  <c r="C948" i="16"/>
  <c r="C314" i="16"/>
  <c r="C705" i="16"/>
  <c r="C1037" i="16"/>
  <c r="C674" i="16"/>
  <c r="C774" i="16"/>
  <c r="C403" i="16"/>
  <c r="D433" i="8"/>
  <c r="M432" i="8"/>
  <c r="C301" i="16"/>
  <c r="C334" i="16"/>
  <c r="C500" i="16"/>
  <c r="F1080" i="15" l="1"/>
  <c r="D599" i="15"/>
  <c r="D600" i="15"/>
  <c r="D601" i="15"/>
  <c r="D602" i="15"/>
  <c r="M433" i="8"/>
  <c r="C567" i="16"/>
  <c r="C667" i="16"/>
  <c r="C600" i="16"/>
  <c r="C576" i="16"/>
  <c r="C585" i="16"/>
  <c r="A433" i="8"/>
  <c r="C1711" i="16"/>
  <c r="D434" i="8"/>
  <c r="C629" i="16"/>
  <c r="C688" i="16"/>
  <c r="F226" i="15" l="1"/>
  <c r="D454" i="15"/>
  <c r="D455" i="15"/>
  <c r="D452" i="15"/>
  <c r="D453" i="15"/>
  <c r="C1231" i="16"/>
  <c r="C1160" i="16"/>
  <c r="C1435" i="16"/>
  <c r="C1316" i="16"/>
  <c r="C1069" i="16"/>
  <c r="C1478" i="16"/>
  <c r="C1422" i="16"/>
  <c r="C1087" i="16"/>
  <c r="C1255" i="16"/>
  <c r="C1211" i="16"/>
  <c r="C1284" i="16"/>
  <c r="C1172" i="16"/>
  <c r="C1270" i="16"/>
  <c r="C1405" i="16"/>
  <c r="M434" i="8"/>
  <c r="C1329" i="16"/>
  <c r="C1459" i="16"/>
  <c r="A434" i="8"/>
  <c r="C1366" i="16"/>
  <c r="C1350" i="16"/>
  <c r="C1303" i="16"/>
  <c r="C1108" i="16"/>
  <c r="C1142" i="16"/>
  <c r="D435" i="8"/>
  <c r="C1200" i="16"/>
  <c r="F227" i="15" l="1"/>
  <c r="D649" i="15"/>
  <c r="C1083" i="16"/>
  <c r="M435" i="8"/>
  <c r="D436" i="8"/>
  <c r="A435" i="8"/>
  <c r="F1081" i="15" l="1"/>
  <c r="D1405" i="15"/>
  <c r="D1406" i="15"/>
  <c r="D1407" i="15"/>
  <c r="D1408" i="15"/>
  <c r="C1713" i="16"/>
  <c r="A436" i="8"/>
  <c r="C1824" i="16"/>
  <c r="C1705" i="16"/>
  <c r="C1590" i="16"/>
  <c r="C1816" i="16"/>
  <c r="M436" i="8"/>
  <c r="D437" i="8"/>
  <c r="C1899" i="16"/>
  <c r="F1335" i="15" l="1"/>
  <c r="D949" i="15"/>
  <c r="A437" i="8"/>
  <c r="D438" i="8"/>
  <c r="M437" i="8"/>
  <c r="C1721" i="16"/>
  <c r="C1652" i="16" l="1"/>
  <c r="C1836" i="16"/>
  <c r="M438" i="8"/>
  <c r="A438" i="8"/>
  <c r="C1852" i="16"/>
  <c r="D439" i="8"/>
  <c r="C1672" i="16"/>
  <c r="C1723" i="16"/>
  <c r="C1906" i="16"/>
  <c r="C1699" i="16"/>
  <c r="F285" i="15" l="1"/>
  <c r="F489" i="15"/>
  <c r="D737" i="15"/>
  <c r="D738" i="15"/>
  <c r="D736" i="15"/>
  <c r="A439" i="8"/>
  <c r="D440" i="8"/>
  <c r="M439" i="8"/>
  <c r="F286" i="15" l="1"/>
  <c r="F325" i="15"/>
  <c r="D739" i="15"/>
  <c r="D740" i="15"/>
  <c r="D741" i="15"/>
  <c r="A440" i="8"/>
  <c r="M440" i="8"/>
  <c r="D441" i="8"/>
  <c r="F287" i="15" l="1"/>
  <c r="F8" i="15"/>
  <c r="D742" i="15"/>
  <c r="D743" i="15"/>
  <c r="D744" i="15"/>
  <c r="D442" i="8"/>
  <c r="A441" i="8"/>
  <c r="M441" i="8"/>
  <c r="F326" i="15" l="1"/>
  <c r="F490" i="15"/>
  <c r="D745" i="15"/>
  <c r="D747" i="15"/>
  <c r="D746" i="15"/>
  <c r="D443" i="8"/>
  <c r="A442" i="8"/>
  <c r="M442" i="8"/>
  <c r="F9" i="15" l="1"/>
  <c r="F491" i="15"/>
  <c r="D750" i="15"/>
  <c r="D748" i="15"/>
  <c r="D749" i="15"/>
  <c r="D444" i="8"/>
  <c r="A443" i="8"/>
  <c r="M443" i="8"/>
  <c r="F327" i="15" l="1"/>
  <c r="F10" i="15"/>
  <c r="D751" i="15"/>
  <c r="D752" i="15"/>
  <c r="D753" i="15"/>
  <c r="D445" i="8"/>
  <c r="M444" i="8"/>
  <c r="A444" i="8"/>
  <c r="F485" i="15" l="1"/>
  <c r="F939" i="15"/>
  <c r="D664" i="15"/>
  <c r="D665" i="15"/>
  <c r="D666" i="15"/>
  <c r="D446" i="8"/>
  <c r="A445" i="8"/>
  <c r="M445" i="8"/>
  <c r="F578" i="15" l="1"/>
  <c r="F940" i="15"/>
  <c r="D670" i="15"/>
  <c r="D671" i="15"/>
  <c r="D672" i="15"/>
  <c r="D447" i="8"/>
  <c r="A446" i="8"/>
  <c r="M446" i="8"/>
  <c r="F461" i="15" l="1"/>
  <c r="F941" i="15"/>
  <c r="D673" i="15"/>
  <c r="D674" i="15"/>
  <c r="D675" i="15"/>
  <c r="D448" i="8"/>
  <c r="M447" i="8"/>
  <c r="A447" i="8"/>
  <c r="F480" i="15" l="1"/>
  <c r="F942" i="15"/>
  <c r="D678" i="15"/>
  <c r="D676" i="15"/>
  <c r="D677" i="15"/>
  <c r="D449" i="8"/>
  <c r="A448" i="8"/>
  <c r="M448" i="8"/>
  <c r="F486" i="15" l="1"/>
  <c r="F579" i="15"/>
  <c r="D679" i="15"/>
  <c r="D680" i="15"/>
  <c r="D681" i="15"/>
  <c r="A449" i="8"/>
  <c r="D450" i="8"/>
  <c r="M449" i="8"/>
  <c r="F487" i="15" l="1"/>
  <c r="F462" i="15"/>
  <c r="D683" i="15"/>
  <c r="D684" i="15"/>
  <c r="D682" i="15"/>
  <c r="D451" i="8"/>
  <c r="A450" i="8"/>
  <c r="M450" i="8"/>
  <c r="F488" i="15" l="1"/>
  <c r="F481" i="15"/>
  <c r="D686" i="15"/>
  <c r="D687" i="15"/>
  <c r="D685" i="15"/>
  <c r="D452" i="8"/>
  <c r="A451" i="8"/>
  <c r="M451" i="8"/>
  <c r="F463" i="15" l="1"/>
  <c r="F580" i="15"/>
  <c r="D688" i="15"/>
  <c r="D689" i="15"/>
  <c r="D690" i="15"/>
  <c r="D453" i="8"/>
  <c r="M452" i="8"/>
  <c r="A452" i="8"/>
  <c r="F482" i="15" l="1"/>
  <c r="F581" i="15"/>
  <c r="D693" i="15"/>
  <c r="D691" i="15"/>
  <c r="D692" i="15"/>
  <c r="D454" i="8"/>
  <c r="A453" i="8"/>
  <c r="M453" i="8"/>
  <c r="F464" i="15" l="1"/>
  <c r="F483" i="15"/>
  <c r="D667" i="15"/>
  <c r="D668" i="15"/>
  <c r="D669" i="15"/>
  <c r="D455" i="8"/>
  <c r="A454" i="8"/>
  <c r="M454" i="8"/>
  <c r="F334" i="15" l="1"/>
  <c r="F299" i="15"/>
  <c r="D755" i="15"/>
  <c r="D456" i="8"/>
  <c r="A455" i="8"/>
  <c r="M455" i="8"/>
  <c r="F300" i="15" l="1"/>
  <c r="F492" i="15"/>
  <c r="D757" i="15"/>
  <c r="M456" i="8"/>
  <c r="D457" i="8"/>
  <c r="A456" i="8"/>
  <c r="F301" i="15" l="1"/>
  <c r="F1086" i="15"/>
  <c r="D758" i="15"/>
  <c r="M457" i="8"/>
  <c r="D458" i="8"/>
  <c r="A457" i="8"/>
  <c r="F306" i="15" l="1"/>
  <c r="F302" i="15"/>
  <c r="D759" i="15"/>
  <c r="A458" i="8"/>
  <c r="M458" i="8"/>
  <c r="D459" i="8"/>
  <c r="F335" i="15" l="1"/>
  <c r="F493" i="15"/>
  <c r="D760" i="15"/>
  <c r="M459" i="8"/>
  <c r="D460" i="8"/>
  <c r="A459" i="8"/>
  <c r="F336" i="15" l="1"/>
  <c r="F1087" i="15"/>
  <c r="D761" i="15"/>
  <c r="D461" i="8"/>
  <c r="M460" i="8"/>
  <c r="A460" i="8"/>
  <c r="F337" i="15" l="1"/>
  <c r="F307" i="15"/>
  <c r="D762" i="15"/>
  <c r="A461" i="8"/>
  <c r="M461" i="8"/>
  <c r="D462" i="8"/>
  <c r="F494" i="15" l="1"/>
  <c r="F1088" i="15"/>
  <c r="D763" i="15"/>
  <c r="M462" i="8"/>
  <c r="D463" i="8"/>
  <c r="A462" i="8"/>
  <c r="F495" i="15" l="1"/>
  <c r="F308" i="15"/>
  <c r="D764" i="15"/>
  <c r="A463" i="8"/>
  <c r="M463" i="8"/>
  <c r="D464" i="8"/>
  <c r="F309" i="15" l="1"/>
  <c r="F1089" i="15"/>
  <c r="D756" i="15"/>
  <c r="M464" i="8"/>
  <c r="A464" i="8"/>
  <c r="D465" i="8"/>
  <c r="F1230" i="15" l="1"/>
  <c r="F1398" i="15"/>
  <c r="D351" i="15"/>
  <c r="D352" i="15"/>
  <c r="D353" i="15"/>
  <c r="D466" i="8"/>
  <c r="M465" i="8"/>
  <c r="A465" i="8"/>
  <c r="F798" i="15" l="1"/>
  <c r="F1231" i="15"/>
  <c r="D355" i="15"/>
  <c r="D356" i="15"/>
  <c r="D354" i="15"/>
  <c r="D467" i="8"/>
  <c r="A466" i="8"/>
  <c r="M466" i="8"/>
  <c r="F1216" i="15" l="1"/>
  <c r="F1399" i="15"/>
  <c r="D358" i="15"/>
  <c r="D359" i="15"/>
  <c r="D357" i="15"/>
  <c r="M467" i="8"/>
  <c r="D468" i="8"/>
  <c r="A467" i="8"/>
  <c r="F799" i="15" l="1"/>
  <c r="F1217" i="15"/>
  <c r="D360" i="15"/>
  <c r="D361" i="15"/>
  <c r="D362" i="15"/>
  <c r="D469" i="8"/>
  <c r="A468" i="8"/>
  <c r="M468" i="8"/>
  <c r="F800" i="15" l="1"/>
  <c r="F1400" i="15"/>
  <c r="D365" i="15"/>
  <c r="D364" i="15"/>
  <c r="D363" i="15"/>
  <c r="D470" i="8"/>
  <c r="A469" i="8"/>
  <c r="M469" i="8"/>
  <c r="F22" i="15" l="1"/>
  <c r="F1094" i="15"/>
  <c r="D366" i="15"/>
  <c r="D367" i="15"/>
  <c r="D368" i="15"/>
  <c r="M470" i="8"/>
  <c r="D471" i="8"/>
  <c r="A470" i="8"/>
  <c r="F1095" i="15" l="1"/>
  <c r="D342" i="15"/>
  <c r="D343" i="15"/>
  <c r="F1253" i="15"/>
  <c r="D344" i="15"/>
  <c r="A471" i="8"/>
  <c r="D472" i="8"/>
  <c r="M471" i="8"/>
  <c r="F310" i="15" l="1"/>
  <c r="F1090" i="15"/>
  <c r="D695" i="15"/>
  <c r="D696" i="15"/>
  <c r="D697" i="15"/>
  <c r="D473" i="8"/>
  <c r="M472" i="8"/>
  <c r="A472" i="8"/>
  <c r="F311" i="15" l="1"/>
  <c r="F769" i="15"/>
  <c r="D698" i="15"/>
  <c r="D699" i="15"/>
  <c r="D700" i="15"/>
  <c r="D474" i="8"/>
  <c r="A473" i="8"/>
  <c r="M473" i="8"/>
  <c r="F770" i="15" l="1"/>
  <c r="F1091" i="15"/>
  <c r="D702" i="15"/>
  <c r="D703" i="15"/>
  <c r="D701" i="15"/>
  <c r="D475" i="8"/>
  <c r="A474" i="8"/>
  <c r="M474" i="8"/>
  <c r="F465" i="15" l="1"/>
  <c r="F783" i="15"/>
  <c r="D705" i="15"/>
  <c r="D706" i="15"/>
  <c r="D707" i="15"/>
  <c r="D476" i="8"/>
  <c r="A475" i="8"/>
  <c r="M475" i="8"/>
  <c r="F466" i="15" l="1"/>
  <c r="F281" i="15"/>
  <c r="D711" i="15"/>
  <c r="D712" i="15"/>
  <c r="D713" i="15"/>
  <c r="D477" i="8"/>
  <c r="M476" i="8"/>
  <c r="A476" i="8"/>
  <c r="F467" i="15" l="1"/>
  <c r="D715" i="15"/>
  <c r="D716" i="15"/>
  <c r="D714" i="15"/>
  <c r="F4" i="15"/>
  <c r="D478" i="8"/>
  <c r="M477" i="8"/>
  <c r="A477" i="8"/>
  <c r="F468" i="15" l="1"/>
  <c r="F791" i="15"/>
  <c r="D718" i="15"/>
  <c r="D719" i="15"/>
  <c r="D717" i="15"/>
  <c r="D479" i="8"/>
  <c r="A478" i="8"/>
  <c r="M478" i="8"/>
  <c r="F282" i="15" l="1"/>
  <c r="F784" i="15"/>
  <c r="D720" i="15"/>
  <c r="D721" i="15"/>
  <c r="D722" i="15"/>
  <c r="D480" i="8"/>
  <c r="A479" i="8"/>
  <c r="M479" i="8"/>
  <c r="F5" i="15" l="1"/>
  <c r="F785" i="15"/>
  <c r="D725" i="15"/>
  <c r="D724" i="15"/>
  <c r="D723" i="15"/>
  <c r="D481" i="8"/>
  <c r="A480" i="8"/>
  <c r="M480" i="8"/>
  <c r="F786" i="15" l="1"/>
  <c r="F792" i="15"/>
  <c r="D726" i="15"/>
  <c r="D727" i="15"/>
  <c r="D728" i="15"/>
  <c r="D482" i="8"/>
  <c r="M481" i="8"/>
  <c r="A481" i="8"/>
  <c r="F6" i="15" l="1"/>
  <c r="F283" i="15"/>
  <c r="D729" i="15"/>
  <c r="D730" i="15"/>
  <c r="D731" i="15"/>
  <c r="D483" i="8"/>
  <c r="M482" i="8"/>
  <c r="A482" i="8"/>
  <c r="F793" i="15" l="1"/>
  <c r="F284" i="15"/>
  <c r="D734" i="15"/>
  <c r="D732" i="15"/>
  <c r="D733" i="15"/>
  <c r="D484" i="8"/>
  <c r="M483" i="8"/>
  <c r="A483" i="8"/>
  <c r="F7" i="15" l="1"/>
  <c r="F794" i="15"/>
  <c r="D710" i="15"/>
  <c r="D708" i="15"/>
  <c r="D709" i="15"/>
  <c r="D485" i="8"/>
  <c r="A484" i="8"/>
  <c r="M484" i="8"/>
  <c r="F479" i="15" l="1"/>
  <c r="F962" i="15"/>
  <c r="F1456" i="15"/>
  <c r="D241" i="15"/>
  <c r="D242" i="15"/>
  <c r="D243" i="15"/>
  <c r="D244" i="15"/>
  <c r="D1458" i="15"/>
  <c r="D1470" i="15"/>
  <c r="D486" i="8"/>
  <c r="A485" i="8"/>
  <c r="M485" i="8"/>
  <c r="F232" i="15" l="1"/>
  <c r="F97" i="15"/>
  <c r="F575" i="15"/>
  <c r="F1083" i="15"/>
  <c r="D646" i="15"/>
  <c r="D647" i="15"/>
  <c r="F1337" i="15"/>
  <c r="D644" i="15"/>
  <c r="D645" i="15"/>
  <c r="D648" i="15"/>
  <c r="D487" i="8"/>
  <c r="A486" i="8"/>
  <c r="M486" i="8"/>
  <c r="F439" i="15" l="1"/>
  <c r="F447" i="15"/>
  <c r="F11" i="15"/>
  <c r="F1745" i="15"/>
  <c r="D451" i="15"/>
  <c r="D450" i="15"/>
  <c r="D449" i="15"/>
  <c r="D448" i="15"/>
  <c r="D1739" i="15"/>
  <c r="D1747" i="15"/>
  <c r="A487" i="8"/>
  <c r="M487" i="8"/>
  <c r="D488" i="8"/>
  <c r="F648" i="15" l="1"/>
  <c r="F642" i="15"/>
  <c r="F900" i="15"/>
  <c r="D575" i="15"/>
  <c r="D577" i="15"/>
  <c r="D576" i="15"/>
  <c r="A488" i="8"/>
  <c r="D489" i="8"/>
  <c r="D1345" i="15" s="1"/>
  <c r="M488" i="8"/>
  <c r="D490" i="8" l="1"/>
  <c r="A489" i="8"/>
  <c r="M489" i="8"/>
  <c r="F577" i="15" l="1"/>
  <c r="F1340" i="15"/>
  <c r="D641" i="15"/>
  <c r="D642" i="15"/>
  <c r="D491" i="8"/>
  <c r="D288" i="15" s="1"/>
  <c r="A490" i="8"/>
  <c r="M490" i="8"/>
  <c r="D492" i="8" l="1"/>
  <c r="A491" i="8"/>
  <c r="M491" i="8"/>
  <c r="C20" i="16"/>
  <c r="F1300" i="15" l="1"/>
  <c r="D774" i="15"/>
  <c r="C1851" i="16"/>
  <c r="C1897" i="16"/>
  <c r="D493" i="8"/>
  <c r="C1904" i="16"/>
  <c r="C1885" i="16"/>
  <c r="M492" i="8"/>
  <c r="C1835" i="16"/>
  <c r="C1872" i="16"/>
  <c r="A492" i="8"/>
  <c r="C1840" i="16"/>
  <c r="F774" i="15" l="1"/>
  <c r="F771" i="15"/>
  <c r="D478" i="15"/>
  <c r="D494" i="8"/>
  <c r="A493" i="8"/>
  <c r="M493" i="8"/>
  <c r="F1884" i="15" l="1"/>
  <c r="D1890" i="15"/>
  <c r="D1914" i="15"/>
  <c r="D1908" i="15"/>
  <c r="D1896" i="15"/>
  <c r="D1920" i="15"/>
  <c r="D1878" i="15"/>
  <c r="D1902" i="15"/>
  <c r="D1926" i="15"/>
  <c r="D1932" i="15"/>
  <c r="A494" i="8"/>
  <c r="M494" i="8"/>
  <c r="D495" i="8"/>
  <c r="F1885" i="15" l="1"/>
  <c r="D1897" i="15"/>
  <c r="D1921" i="15"/>
  <c r="D1909" i="15"/>
  <c r="D1933" i="15"/>
  <c r="D1879" i="15"/>
  <c r="D1903" i="15"/>
  <c r="D1927" i="15"/>
  <c r="D1891" i="15"/>
  <c r="D1915" i="15"/>
  <c r="M495" i="8"/>
  <c r="A495" i="8"/>
  <c r="D496" i="8"/>
  <c r="F1886" i="15" l="1"/>
  <c r="D1898" i="15"/>
  <c r="D1922" i="15"/>
  <c r="D1892" i="15"/>
  <c r="D1916" i="15"/>
  <c r="D1880" i="15"/>
  <c r="D1904" i="15"/>
  <c r="D1928" i="15"/>
  <c r="D1910" i="15"/>
  <c r="D1934" i="15"/>
  <c r="D497" i="8"/>
  <c r="A496" i="8"/>
  <c r="M496" i="8"/>
  <c r="F1887" i="15" l="1"/>
  <c r="D1881" i="15"/>
  <c r="D1905" i="15"/>
  <c r="D1929" i="15"/>
  <c r="D1893" i="15"/>
  <c r="D1917" i="15"/>
  <c r="D1935" i="15"/>
  <c r="D1899" i="15"/>
  <c r="D1923" i="15"/>
  <c r="D1911" i="15"/>
  <c r="D498" i="8"/>
  <c r="A497" i="8"/>
  <c r="M497" i="8"/>
  <c r="F1888" i="15" l="1"/>
  <c r="D1882" i="15"/>
  <c r="D1906" i="15"/>
  <c r="D1930" i="15"/>
  <c r="D1900" i="15"/>
  <c r="D1924" i="15"/>
  <c r="D1912" i="15"/>
  <c r="D1936" i="15"/>
  <c r="D1918" i="15"/>
  <c r="D1894" i="15"/>
  <c r="D499" i="8"/>
  <c r="A498" i="8"/>
  <c r="M498" i="8"/>
  <c r="F1889" i="15" l="1"/>
  <c r="D1913" i="15"/>
  <c r="D1937" i="15"/>
  <c r="D1901" i="15"/>
  <c r="D1925" i="15"/>
  <c r="D1895" i="15"/>
  <c r="D1919" i="15"/>
  <c r="D1883" i="15"/>
  <c r="D1907" i="15"/>
  <c r="D1931" i="15"/>
  <c r="M499" i="8"/>
  <c r="A499" i="8"/>
  <c r="D500" i="8"/>
  <c r="D1961" i="15" l="1"/>
  <c r="D1965" i="15"/>
  <c r="D1960" i="15"/>
  <c r="D1968" i="15"/>
  <c r="D1959" i="15"/>
  <c r="D1962" i="15"/>
  <c r="D1963" i="15"/>
  <c r="D1964" i="15"/>
  <c r="D1966" i="15"/>
  <c r="D1967" i="15"/>
  <c r="A500" i="8"/>
  <c r="D501" i="8"/>
  <c r="M500" i="8"/>
  <c r="F1827" i="15" l="1"/>
  <c r="F1452" i="15"/>
  <c r="D1451" i="15"/>
  <c r="D1766" i="15"/>
  <c r="M501" i="8"/>
  <c r="D502" i="8"/>
  <c r="A501" i="8"/>
  <c r="F1454" i="15" l="1"/>
  <c r="F1455" i="15"/>
  <c r="F1460" i="15"/>
  <c r="F1468" i="15"/>
  <c r="D1457" i="15"/>
  <c r="D1453" i="15"/>
  <c r="D1462" i="15"/>
  <c r="M502" i="8"/>
  <c r="D503" i="8"/>
  <c r="A502" i="8"/>
  <c r="M503" i="8" l="1"/>
  <c r="D504" i="8"/>
  <c r="A503" i="8"/>
  <c r="F1480" i="15" l="1"/>
  <c r="F2471" i="15"/>
  <c r="D1471" i="15"/>
  <c r="M504" i="8"/>
  <c r="D505" i="8"/>
  <c r="A504" i="8"/>
  <c r="F2472" i="15" l="1"/>
  <c r="F1481" i="15"/>
  <c r="D1472" i="15"/>
  <c r="D506" i="8"/>
  <c r="A505" i="8"/>
  <c r="M505" i="8"/>
  <c r="F1485" i="15" l="1"/>
  <c r="D1489" i="15"/>
  <c r="D1483" i="15"/>
  <c r="D1491" i="15"/>
  <c r="D1493" i="15"/>
  <c r="D1487" i="15"/>
  <c r="M506" i="8"/>
  <c r="D507" i="8"/>
  <c r="A506" i="8"/>
  <c r="F1497" i="15" l="1"/>
  <c r="D1495" i="15"/>
  <c r="D508" i="8"/>
  <c r="A507" i="8"/>
  <c r="M507" i="8"/>
  <c r="F1498" i="15" l="1"/>
  <c r="D1496" i="15"/>
  <c r="A508" i="8"/>
  <c r="M508" i="8"/>
  <c r="D509" i="8"/>
  <c r="F1517" i="15" l="1"/>
  <c r="D1509" i="15"/>
  <c r="M509" i="8"/>
  <c r="A509" i="8"/>
  <c r="D510" i="8"/>
  <c r="F1518" i="15" l="1"/>
  <c r="D1510" i="15"/>
  <c r="D511" i="8"/>
  <c r="M510" i="8"/>
  <c r="A510" i="8"/>
  <c r="F1519" i="15" l="1"/>
  <c r="D1511" i="15"/>
  <c r="A511" i="8"/>
  <c r="D512" i="8"/>
  <c r="M511" i="8"/>
  <c r="F1520" i="15" l="1"/>
  <c r="D1512" i="15"/>
  <c r="A512" i="8"/>
  <c r="D513" i="8"/>
  <c r="M512" i="8"/>
  <c r="F1521" i="15" l="1"/>
  <c r="D1513" i="15"/>
  <c r="A513" i="8"/>
  <c r="M513" i="8"/>
  <c r="D514" i="8"/>
  <c r="F1522" i="15" l="1"/>
  <c r="D1514" i="15"/>
  <c r="M514" i="8"/>
  <c r="D515" i="8"/>
  <c r="A514" i="8"/>
  <c r="F1510" i="15" l="1"/>
  <c r="F1509" i="15"/>
  <c r="F1511" i="15"/>
  <c r="F1512" i="15"/>
  <c r="F1513" i="15"/>
  <c r="F1514" i="15"/>
  <c r="F1515" i="15"/>
  <c r="D1516" i="15"/>
  <c r="M515" i="8"/>
  <c r="D516" i="8"/>
  <c r="A515" i="8"/>
  <c r="F1545" i="15" l="1"/>
  <c r="D1544" i="15"/>
  <c r="D517" i="8"/>
  <c r="M516" i="8"/>
  <c r="A516" i="8"/>
  <c r="F1470" i="15" l="1"/>
  <c r="F1502" i="15"/>
  <c r="F1558" i="15"/>
  <c r="F1910" i="15"/>
  <c r="F1982" i="15"/>
  <c r="F2022" i="15"/>
  <c r="F1464" i="15"/>
  <c r="F1473" i="15"/>
  <c r="F1499" i="15"/>
  <c r="F1536" i="15"/>
  <c r="F1474" i="15"/>
  <c r="F1483" i="15"/>
  <c r="F1537" i="15"/>
  <c r="F1546" i="15"/>
  <c r="F1459" i="15"/>
  <c r="F1484" i="15"/>
  <c r="F1495" i="15"/>
  <c r="F1913" i="15"/>
  <c r="F2099" i="15"/>
  <c r="F2371" i="15"/>
  <c r="F1449" i="15"/>
  <c r="F1496" i="15"/>
  <c r="F1532" i="15"/>
  <c r="F1544" i="15"/>
  <c r="F1996" i="15"/>
  <c r="F2236" i="15"/>
  <c r="F1433" i="15"/>
  <c r="F1524" i="15"/>
  <c r="F1911" i="15"/>
  <c r="F2086" i="15"/>
  <c r="F2201" i="15"/>
  <c r="F1479" i="15"/>
  <c r="F1589" i="15"/>
  <c r="F1687" i="15"/>
  <c r="F1912" i="15"/>
  <c r="F1948" i="15"/>
  <c r="F2109" i="15"/>
  <c r="F2213" i="15"/>
  <c r="F2223" i="15"/>
  <c r="F2337" i="15"/>
  <c r="F2359" i="15"/>
  <c r="F2405" i="15"/>
  <c r="F1692" i="15"/>
  <c r="F1963" i="15"/>
  <c r="F2009" i="15"/>
  <c r="F2119" i="15"/>
  <c r="F1596" i="15"/>
  <c r="F2247" i="15"/>
  <c r="F1501" i="15"/>
  <c r="F2035" i="15"/>
  <c r="F2165" i="15"/>
  <c r="F1503" i="15"/>
  <c r="F1516" i="15"/>
  <c r="F2048" i="15"/>
  <c r="F2322" i="15"/>
  <c r="F1453" i="15"/>
  <c r="F1539" i="15"/>
  <c r="F1909" i="15"/>
  <c r="F1908" i="15"/>
  <c r="F2189" i="15"/>
  <c r="F2351" i="15"/>
  <c r="F2383" i="15"/>
  <c r="F1504" i="15"/>
  <c r="F2417" i="15"/>
  <c r="F1538" i="15"/>
  <c r="F2311" i="15"/>
  <c r="F1451" i="15"/>
  <c r="F2297" i="15"/>
  <c r="F2344" i="15"/>
  <c r="F1469" i="15"/>
  <c r="F2330" i="15"/>
  <c r="F2072" i="15"/>
  <c r="F2177" i="15"/>
  <c r="D1465" i="15"/>
  <c r="D1481" i="15"/>
  <c r="D1497" i="15"/>
  <c r="D1505" i="15"/>
  <c r="D1521" i="15"/>
  <c r="D1545" i="15"/>
  <c r="D1569" i="15"/>
  <c r="D1617" i="15"/>
  <c r="D1625" i="15"/>
  <c r="D1633" i="15"/>
  <c r="D1450" i="15"/>
  <c r="D1466" i="15"/>
  <c r="D1482" i="15"/>
  <c r="D1498" i="15"/>
  <c r="D1506" i="15"/>
  <c r="D1522" i="15"/>
  <c r="D1618" i="15"/>
  <c r="D1626" i="15"/>
  <c r="D1467" i="15"/>
  <c r="D1507" i="15"/>
  <c r="D1523" i="15"/>
  <c r="D1547" i="15"/>
  <c r="D1619" i="15"/>
  <c r="D1627" i="15"/>
  <c r="D1452" i="15"/>
  <c r="D1468" i="15"/>
  <c r="D1500" i="15"/>
  <c r="D1508" i="15"/>
  <c r="D1540" i="15"/>
  <c r="D1564" i="15"/>
  <c r="D1620" i="15"/>
  <c r="D1628" i="15"/>
  <c r="D1445" i="15"/>
  <c r="D1485" i="15"/>
  <c r="D1517" i="15"/>
  <c r="D1525" i="15"/>
  <c r="D1533" i="15"/>
  <c r="D1541" i="15"/>
  <c r="D1565" i="15"/>
  <c r="D1621" i="15"/>
  <c r="D1629" i="15"/>
  <c r="D1693" i="15"/>
  <c r="D1446" i="15"/>
  <c r="D1454" i="15"/>
  <c r="D1486" i="15"/>
  <c r="D1518" i="15"/>
  <c r="D1534" i="15"/>
  <c r="D1542" i="15"/>
  <c r="D1566" i="15"/>
  <c r="D1622" i="15"/>
  <c r="D1630" i="15"/>
  <c r="D1447" i="15"/>
  <c r="D1519" i="15"/>
  <c r="D1535" i="15"/>
  <c r="D1543" i="15"/>
  <c r="D1567" i="15"/>
  <c r="D1623" i="15"/>
  <c r="D1631" i="15"/>
  <c r="D1448" i="15"/>
  <c r="D1480" i="15"/>
  <c r="D1520" i="15"/>
  <c r="D1568" i="15"/>
  <c r="D1624" i="15"/>
  <c r="D1632" i="15"/>
  <c r="D2055" i="15"/>
  <c r="D2232" i="15"/>
  <c r="D1955" i="15"/>
  <c r="D2242" i="15"/>
  <c r="A517" i="8"/>
  <c r="M517" i="8"/>
  <c r="D518" i="8"/>
  <c r="F1445" i="15" l="1"/>
  <c r="F1435" i="15"/>
  <c r="D1437" i="15"/>
  <c r="M518" i="8"/>
  <c r="A518" i="8"/>
  <c r="D519" i="8"/>
  <c r="F1447" i="15" l="1"/>
  <c r="F1440" i="15"/>
  <c r="D1442" i="15"/>
  <c r="M519" i="8"/>
  <c r="D520" i="8"/>
  <c r="A519" i="8"/>
  <c r="F1438" i="15" l="1"/>
  <c r="F1437" i="15"/>
  <c r="D1435" i="15"/>
  <c r="D1436" i="15"/>
  <c r="D1439" i="15"/>
  <c r="A520" i="8"/>
  <c r="D521" i="8"/>
  <c r="M520" i="8"/>
  <c r="F1442" i="15" l="1"/>
  <c r="F1443" i="15"/>
  <c r="D1441" i="15"/>
  <c r="D1444" i="15"/>
  <c r="D1440" i="15"/>
  <c r="A521" i="8"/>
  <c r="D522" i="8"/>
  <c r="M521" i="8"/>
  <c r="F1439" i="15" l="1"/>
  <c r="F1444" i="15"/>
  <c r="D1434" i="15"/>
  <c r="M522" i="8"/>
  <c r="D523" i="8"/>
  <c r="A522" i="8"/>
  <c r="F1434" i="15" l="1"/>
  <c r="D1433" i="15"/>
  <c r="D524" i="8"/>
  <c r="M523" i="8"/>
  <c r="A523" i="8"/>
  <c r="F1457" i="15" l="1"/>
  <c r="F1458" i="15"/>
  <c r="D1459" i="15"/>
  <c r="D1455" i="15"/>
  <c r="D1456" i="15"/>
  <c r="D525" i="8"/>
  <c r="A524" i="8"/>
  <c r="M524" i="8"/>
  <c r="F1462" i="15" l="1"/>
  <c r="F1463" i="15"/>
  <c r="D1460" i="15"/>
  <c r="D1461" i="15"/>
  <c r="D1464" i="15"/>
  <c r="M525" i="8"/>
  <c r="A525" i="8"/>
  <c r="D526" i="8"/>
  <c r="F1471" i="15" l="1"/>
  <c r="F1472" i="15"/>
  <c r="F1475" i="15"/>
  <c r="D1473" i="15"/>
  <c r="D1477" i="15"/>
  <c r="D2433" i="15"/>
  <c r="D527" i="8"/>
  <c r="A526" i="8"/>
  <c r="M526" i="8"/>
  <c r="F1478" i="15" l="1"/>
  <c r="F1477" i="15"/>
  <c r="D1475" i="15"/>
  <c r="D1476" i="15"/>
  <c r="D1479" i="15"/>
  <c r="D2435" i="15"/>
  <c r="D528" i="8"/>
  <c r="A527" i="8"/>
  <c r="M527" i="8"/>
  <c r="F1526" i="15" l="1"/>
  <c r="F1527" i="15"/>
  <c r="F1528" i="15"/>
  <c r="D1530" i="15"/>
  <c r="D529" i="8"/>
  <c r="A528" i="8"/>
  <c r="M528" i="8"/>
  <c r="F1529" i="15" l="1"/>
  <c r="F1535" i="15"/>
  <c r="D1531" i="15"/>
  <c r="A529" i="8"/>
  <c r="M529" i="8"/>
  <c r="D530" i="8"/>
  <c r="F1531" i="15" l="1"/>
  <c r="F1530" i="15"/>
  <c r="D1529" i="15"/>
  <c r="D1532" i="15"/>
  <c r="D1528" i="15"/>
  <c r="A530" i="8"/>
  <c r="M530" i="8"/>
  <c r="D531" i="8"/>
  <c r="F1540" i="15" l="1"/>
  <c r="D1536" i="15"/>
  <c r="D2260" i="15"/>
  <c r="D2253" i="15"/>
  <c r="D2261" i="15"/>
  <c r="D2254" i="15"/>
  <c r="D2262" i="15"/>
  <c r="D2255" i="15"/>
  <c r="D2256" i="15"/>
  <c r="D2257" i="15"/>
  <c r="D2258" i="15"/>
  <c r="D2259" i="15"/>
  <c r="D532" i="8"/>
  <c r="A531" i="8"/>
  <c r="M531" i="8"/>
  <c r="F1541" i="15" l="1"/>
  <c r="D1537" i="15"/>
  <c r="D2268" i="15"/>
  <c r="D2269" i="15"/>
  <c r="D2270" i="15"/>
  <c r="D2263" i="15"/>
  <c r="D2271" i="15"/>
  <c r="D2264" i="15"/>
  <c r="D2272" i="15"/>
  <c r="D2265" i="15"/>
  <c r="D2266" i="15"/>
  <c r="D2267" i="15"/>
  <c r="M532" i="8"/>
  <c r="D533" i="8"/>
  <c r="A532" i="8"/>
  <c r="F1542" i="15" l="1"/>
  <c r="D1538" i="15"/>
  <c r="D2276" i="15"/>
  <c r="D2277" i="15"/>
  <c r="D2278" i="15"/>
  <c r="D2279" i="15"/>
  <c r="D2280" i="15"/>
  <c r="D2273" i="15"/>
  <c r="D2281" i="15"/>
  <c r="D2274" i="15"/>
  <c r="D2282" i="15"/>
  <c r="D2275" i="15"/>
  <c r="M533" i="8"/>
  <c r="D534" i="8"/>
  <c r="A533" i="8"/>
  <c r="F1543" i="15" l="1"/>
  <c r="D1539" i="15"/>
  <c r="D2284" i="15"/>
  <c r="D2292" i="15"/>
  <c r="D2285" i="15"/>
  <c r="D2286" i="15"/>
  <c r="D2287" i="15"/>
  <c r="D2288" i="15"/>
  <c r="D2289" i="15"/>
  <c r="D2290" i="15"/>
  <c r="D2283" i="15"/>
  <c r="D2291" i="15"/>
  <c r="M534" i="8"/>
  <c r="D535" i="8"/>
  <c r="A534" i="8"/>
  <c r="F1547" i="15" l="1"/>
  <c r="D1546" i="15"/>
  <c r="A535" i="8"/>
  <c r="M535" i="8"/>
  <c r="D536" i="8"/>
  <c r="F1693" i="15" l="1"/>
  <c r="D1697" i="15"/>
  <c r="D1698" i="15"/>
  <c r="D1692" i="15"/>
  <c r="D1694" i="15"/>
  <c r="D1695" i="15"/>
  <c r="D1696" i="15"/>
  <c r="M536" i="8"/>
  <c r="D537" i="8"/>
  <c r="A536" i="8"/>
  <c r="F1990" i="15" l="1"/>
  <c r="F1988" i="15"/>
  <c r="F1989" i="15"/>
  <c r="D1977" i="15"/>
  <c r="D1985" i="15"/>
  <c r="D1981" i="15"/>
  <c r="D1984" i="15"/>
  <c r="D1986" i="15"/>
  <c r="D1987" i="15"/>
  <c r="D1978" i="15"/>
  <c r="D1979" i="15"/>
  <c r="D1980" i="15"/>
  <c r="D1982" i="15"/>
  <c r="D1983" i="15"/>
  <c r="D538" i="8"/>
  <c r="A537" i="8"/>
  <c r="M537" i="8"/>
  <c r="F2002" i="15" l="1"/>
  <c r="F2003" i="15"/>
  <c r="D1993" i="15"/>
  <c r="D1996" i="15"/>
  <c r="D1997" i="15"/>
  <c r="D1998" i="15"/>
  <c r="D1999" i="15"/>
  <c r="D1991" i="15"/>
  <c r="D2000" i="15"/>
  <c r="D1992" i="15"/>
  <c r="D2001" i="15"/>
  <c r="D1994" i="15"/>
  <c r="D1995" i="15"/>
  <c r="A538" i="8"/>
  <c r="M538" i="8"/>
  <c r="D539" i="8"/>
  <c r="F2015" i="15" l="1"/>
  <c r="F2016" i="15"/>
  <c r="D2004" i="15"/>
  <c r="D2012" i="15"/>
  <c r="D2005" i="15"/>
  <c r="D2013" i="15"/>
  <c r="D2006" i="15"/>
  <c r="D2014" i="15"/>
  <c r="D2007" i="15"/>
  <c r="D2008" i="15"/>
  <c r="D2009" i="15"/>
  <c r="D2010" i="15"/>
  <c r="D2011" i="15"/>
  <c r="D540" i="8"/>
  <c r="A539" i="8"/>
  <c r="M539" i="8"/>
  <c r="F2029" i="15" l="1"/>
  <c r="F2028" i="15"/>
  <c r="D2020" i="15"/>
  <c r="D2021" i="15"/>
  <c r="D2022" i="15"/>
  <c r="D2023" i="15"/>
  <c r="D2024" i="15"/>
  <c r="D2017" i="15"/>
  <c r="D2025" i="15"/>
  <c r="D2018" i="15"/>
  <c r="D2026" i="15"/>
  <c r="D2019" i="15"/>
  <c r="D2027" i="15"/>
  <c r="A540" i="8"/>
  <c r="D541" i="8"/>
  <c r="M540" i="8"/>
  <c r="F2041" i="15" l="1"/>
  <c r="F2042" i="15"/>
  <c r="D2036" i="15"/>
  <c r="D2037" i="15"/>
  <c r="D2030" i="15"/>
  <c r="D2038" i="15"/>
  <c r="D2031" i="15"/>
  <c r="D2039" i="15"/>
  <c r="D2032" i="15"/>
  <c r="D2040" i="15"/>
  <c r="D2033" i="15"/>
  <c r="D2034" i="15"/>
  <c r="D2035" i="15"/>
  <c r="D542" i="8"/>
  <c r="A541" i="8"/>
  <c r="M541" i="8"/>
  <c r="F2232" i="15" l="1"/>
  <c r="F2233" i="15"/>
  <c r="F2230" i="15"/>
  <c r="F2231" i="15"/>
  <c r="D2228" i="15"/>
  <c r="D2221" i="15"/>
  <c r="D2229" i="15"/>
  <c r="D2222" i="15"/>
  <c r="D2223" i="15"/>
  <c r="D2224" i="15"/>
  <c r="D2225" i="15"/>
  <c r="D2226" i="15"/>
  <c r="D2227" i="15"/>
  <c r="D543" i="8"/>
  <c r="A542" i="8"/>
  <c r="M542" i="8"/>
  <c r="F2054" i="15" l="1"/>
  <c r="F2055" i="15"/>
  <c r="D2044" i="15"/>
  <c r="D2052" i="15"/>
  <c r="D2045" i="15"/>
  <c r="D2053" i="15"/>
  <c r="D2046" i="15"/>
  <c r="D2047" i="15"/>
  <c r="D2048" i="15"/>
  <c r="D2049" i="15"/>
  <c r="D2050" i="15"/>
  <c r="D2043" i="15"/>
  <c r="D2051" i="15"/>
  <c r="A543" i="8"/>
  <c r="M543" i="8"/>
  <c r="D544" i="8"/>
  <c r="F2243" i="15" l="1"/>
  <c r="F2244" i="15"/>
  <c r="F2242" i="15"/>
  <c r="F2245" i="15"/>
  <c r="F2240" i="15"/>
  <c r="F2241" i="15"/>
  <c r="D2236" i="15"/>
  <c r="D2237" i="15"/>
  <c r="D2238" i="15"/>
  <c r="D2239" i="15"/>
  <c r="D2234" i="15"/>
  <c r="D2235" i="15"/>
  <c r="D545" i="8"/>
  <c r="A544" i="8"/>
  <c r="M544" i="8"/>
  <c r="F1582" i="15" l="1"/>
  <c r="F1564" i="15"/>
  <c r="F1576" i="15"/>
  <c r="F1570" i="15"/>
  <c r="D1548" i="15"/>
  <c r="D546" i="8"/>
  <c r="A545" i="8"/>
  <c r="M545" i="8"/>
  <c r="F1583" i="15" l="1"/>
  <c r="F1577" i="15"/>
  <c r="F1565" i="15"/>
  <c r="F1571" i="15"/>
  <c r="D1549" i="15"/>
  <c r="A546" i="8"/>
  <c r="M546" i="8"/>
  <c r="D547" i="8"/>
  <c r="F1566" i="15" l="1"/>
  <c r="F1572" i="15"/>
  <c r="F1578" i="15"/>
  <c r="F1584" i="15"/>
  <c r="D1550" i="15"/>
  <c r="M547" i="8"/>
  <c r="A547" i="8"/>
  <c r="D548" i="8"/>
  <c r="F1573" i="15" l="1"/>
  <c r="F1579" i="15"/>
  <c r="F1567" i="15"/>
  <c r="F1585" i="15"/>
  <c r="D1551" i="15"/>
  <c r="D549" i="8"/>
  <c r="A548" i="8"/>
  <c r="M548" i="8"/>
  <c r="F1574" i="15" l="1"/>
  <c r="F1568" i="15"/>
  <c r="F1580" i="15"/>
  <c r="F1586" i="15"/>
  <c r="D1552" i="15"/>
  <c r="D550" i="8"/>
  <c r="A549" i="8"/>
  <c r="M549" i="8"/>
  <c r="F1581" i="15" l="1"/>
  <c r="F1569" i="15"/>
  <c r="F1575" i="15"/>
  <c r="F1587" i="15"/>
  <c r="D1553" i="15"/>
  <c r="D551" i="8"/>
  <c r="M550" i="8"/>
  <c r="A550" i="8"/>
  <c r="F1550" i="15" l="1"/>
  <c r="F1554" i="15"/>
  <c r="F1548" i="15"/>
  <c r="F1549" i="15"/>
  <c r="D1556" i="15"/>
  <c r="D552" i="8"/>
  <c r="A551" i="8"/>
  <c r="M551" i="8"/>
  <c r="F1555" i="15" l="1"/>
  <c r="F1551" i="15"/>
  <c r="F1553" i="15"/>
  <c r="F1552" i="15"/>
  <c r="D1557" i="15"/>
  <c r="D553" i="8"/>
  <c r="M552" i="8"/>
  <c r="A552" i="8"/>
  <c r="F1606" i="15" l="1"/>
  <c r="F1614" i="15"/>
  <c r="F1600" i="15"/>
  <c r="F1609" i="15"/>
  <c r="F1601" i="15"/>
  <c r="F1610" i="15"/>
  <c r="F1556" i="15"/>
  <c r="F1604" i="15"/>
  <c r="F1616" i="15"/>
  <c r="F1557" i="15"/>
  <c r="F1605" i="15"/>
  <c r="F1607" i="15"/>
  <c r="F1608" i="15"/>
  <c r="F1611" i="15"/>
  <c r="F1612" i="15"/>
  <c r="F1613" i="15"/>
  <c r="F1615" i="15"/>
  <c r="F1603" i="15"/>
  <c r="F1602" i="15"/>
  <c r="D1561" i="15"/>
  <c r="D1554" i="15"/>
  <c r="D1562" i="15"/>
  <c r="D1555" i="15"/>
  <c r="D1563" i="15"/>
  <c r="D1558" i="15"/>
  <c r="D1559" i="15"/>
  <c r="D1560" i="15"/>
  <c r="A553" i="8"/>
  <c r="M553" i="8"/>
  <c r="D554" i="8"/>
  <c r="F1617" i="15" l="1"/>
  <c r="F1651" i="15"/>
  <c r="F1634" i="15"/>
  <c r="F1668" i="15"/>
  <c r="D1600" i="15"/>
  <c r="A554" i="8"/>
  <c r="D555" i="8"/>
  <c r="M554" i="8"/>
  <c r="F1618" i="15" l="1"/>
  <c r="F1652" i="15"/>
  <c r="F1635" i="15"/>
  <c r="F1669" i="15"/>
  <c r="D1601" i="15"/>
  <c r="M555" i="8"/>
  <c r="A555" i="8"/>
  <c r="D556" i="8"/>
  <c r="F1670" i="15" l="1"/>
  <c r="F1636" i="15"/>
  <c r="F1619" i="15"/>
  <c r="F1653" i="15"/>
  <c r="D1602" i="15"/>
  <c r="M556" i="8"/>
  <c r="A556" i="8"/>
  <c r="D557" i="8"/>
  <c r="F1654" i="15" l="1"/>
  <c r="F1637" i="15"/>
  <c r="F1671" i="15"/>
  <c r="F1620" i="15"/>
  <c r="D1603" i="15"/>
  <c r="D558" i="8"/>
  <c r="A557" i="8"/>
  <c r="M557" i="8"/>
  <c r="F1638" i="15" l="1"/>
  <c r="F1655" i="15"/>
  <c r="F1672" i="15"/>
  <c r="F1621" i="15"/>
  <c r="D1604" i="15"/>
  <c r="D559" i="8"/>
  <c r="A558" i="8"/>
  <c r="M558" i="8"/>
  <c r="F1622" i="15" l="1"/>
  <c r="F1673" i="15"/>
  <c r="F1656" i="15"/>
  <c r="F1639" i="15"/>
  <c r="D1605" i="15"/>
  <c r="D560" i="8"/>
  <c r="M559" i="8"/>
  <c r="A559" i="8"/>
  <c r="F1674" i="15" l="1"/>
  <c r="F1623" i="15"/>
  <c r="F1657" i="15"/>
  <c r="F1640" i="15"/>
  <c r="D1606" i="15"/>
  <c r="D561" i="8"/>
  <c r="A560" i="8"/>
  <c r="M560" i="8"/>
  <c r="F1641" i="15" l="1"/>
  <c r="F1624" i="15"/>
  <c r="F1658" i="15"/>
  <c r="F1675" i="15"/>
  <c r="D1607" i="15"/>
  <c r="D562" i="8"/>
  <c r="A561" i="8"/>
  <c r="M561" i="8"/>
  <c r="F1642" i="15" l="1"/>
  <c r="F1625" i="15"/>
  <c r="F1659" i="15"/>
  <c r="F1676" i="15"/>
  <c r="D1608" i="15"/>
  <c r="A562" i="8"/>
  <c r="M562" i="8"/>
  <c r="D563" i="8"/>
  <c r="F1677" i="15" l="1"/>
  <c r="F1643" i="15"/>
  <c r="F1626" i="15"/>
  <c r="F1660" i="15"/>
  <c r="D1609" i="15"/>
  <c r="D564" i="8"/>
  <c r="A563" i="8"/>
  <c r="M563" i="8"/>
  <c r="F1678" i="15" l="1"/>
  <c r="F1627" i="15"/>
  <c r="F1644" i="15"/>
  <c r="F1661" i="15"/>
  <c r="D1610" i="15"/>
  <c r="A564" i="8"/>
  <c r="D565" i="8"/>
  <c r="M564" i="8"/>
  <c r="F1662" i="15" l="1"/>
  <c r="F1645" i="15"/>
  <c r="F1628" i="15"/>
  <c r="F1679" i="15"/>
  <c r="D1611" i="15"/>
  <c r="A565" i="8"/>
  <c r="D566" i="8"/>
  <c r="M565" i="8"/>
  <c r="F1646" i="15" l="1"/>
  <c r="F1629" i="15"/>
  <c r="F1680" i="15"/>
  <c r="F1663" i="15"/>
  <c r="D1612" i="15"/>
  <c r="D567" i="8"/>
  <c r="A566" i="8"/>
  <c r="M566" i="8"/>
  <c r="F1630" i="15" l="1"/>
  <c r="F1664" i="15"/>
  <c r="F1647" i="15"/>
  <c r="F1681" i="15"/>
  <c r="D1613" i="15"/>
  <c r="D568" i="8"/>
  <c r="M567" i="8"/>
  <c r="A567" i="8"/>
  <c r="F1682" i="15" l="1"/>
  <c r="F1665" i="15"/>
  <c r="F1631" i="15"/>
  <c r="F1648" i="15"/>
  <c r="D1614" i="15"/>
  <c r="D569" i="8"/>
  <c r="M568" i="8"/>
  <c r="A568" i="8"/>
  <c r="F1683" i="15" l="1"/>
  <c r="F1666" i="15"/>
  <c r="F1632" i="15"/>
  <c r="F1649" i="15"/>
  <c r="D1615" i="15"/>
  <c r="D570" i="8"/>
  <c r="A569" i="8"/>
  <c r="M569" i="8"/>
  <c r="F1667" i="15" l="1"/>
  <c r="F1633" i="15"/>
  <c r="F1684" i="15"/>
  <c r="F1650" i="15"/>
  <c r="D1616" i="15"/>
  <c r="D571" i="8"/>
  <c r="M570" i="8"/>
  <c r="A570" i="8"/>
  <c r="D1593" i="15" l="1"/>
  <c r="D1588" i="15"/>
  <c r="D1589" i="15"/>
  <c r="D1590" i="15"/>
  <c r="D1591" i="15"/>
  <c r="D1592" i="15"/>
  <c r="D572" i="8"/>
  <c r="A571" i="8"/>
  <c r="M571" i="8"/>
  <c r="D1594" i="15" l="1"/>
  <c r="D1595" i="15"/>
  <c r="D1596" i="15"/>
  <c r="D1597" i="15"/>
  <c r="D1598" i="15"/>
  <c r="D1599" i="15"/>
  <c r="D573" i="8"/>
  <c r="A572" i="8"/>
  <c r="M572" i="8"/>
  <c r="F1691" i="15" l="1"/>
  <c r="D1689" i="15"/>
  <c r="D1690" i="15"/>
  <c r="D1685" i="15"/>
  <c r="D1686" i="15"/>
  <c r="D1687" i="15"/>
  <c r="D1688" i="15"/>
  <c r="A573" i="8"/>
  <c r="M573" i="8"/>
  <c r="D574" i="8"/>
  <c r="F1950" i="15" l="1"/>
  <c r="F1922" i="15"/>
  <c r="F2067" i="15"/>
  <c r="F2139" i="15"/>
  <c r="F2275" i="15"/>
  <c r="F2331" i="15"/>
  <c r="F1923" i="15"/>
  <c r="F2023" i="15"/>
  <c r="F2092" i="15"/>
  <c r="F2140" i="15"/>
  <c r="F2172" i="15"/>
  <c r="F2196" i="15"/>
  <c r="F2300" i="15"/>
  <c r="F2308" i="15"/>
  <c r="F2420" i="15"/>
  <c r="F1924" i="15"/>
  <c r="F1983" i="15"/>
  <c r="F2137" i="15"/>
  <c r="F2159" i="15"/>
  <c r="F2285" i="15"/>
  <c r="F1925" i="15"/>
  <c r="F1997" i="15"/>
  <c r="F2043" i="15"/>
  <c r="F2138" i="15"/>
  <c r="F2160" i="15"/>
  <c r="F2255" i="15"/>
  <c r="F2265" i="15"/>
  <c r="F2078" i="15"/>
  <c r="F2141" i="15"/>
  <c r="F2151" i="15"/>
  <c r="F2224" i="15"/>
  <c r="F2246" i="15"/>
  <c r="F1964" i="15"/>
  <c r="F2010" i="15"/>
  <c r="F2079" i="15"/>
  <c r="F2142" i="15"/>
  <c r="F2152" i="15"/>
  <c r="F2184" i="15"/>
  <c r="F2237" i="15"/>
  <c r="F1832" i="15"/>
  <c r="F2080" i="15"/>
  <c r="F2153" i="15"/>
  <c r="F1833" i="15"/>
  <c r="F2036" i="15"/>
  <c r="F2081" i="15"/>
  <c r="F2093" i="15"/>
  <c r="F2134" i="15"/>
  <c r="F2374" i="15"/>
  <c r="F1835" i="15"/>
  <c r="F1921" i="15"/>
  <c r="F2136" i="15"/>
  <c r="F2135" i="15"/>
  <c r="F2319" i="15"/>
  <c r="F1920" i="15"/>
  <c r="F2094" i="15"/>
  <c r="F2352" i="15"/>
  <c r="F2338" i="15"/>
  <c r="F2386" i="15"/>
  <c r="F1834" i="15"/>
  <c r="F2210" i="15"/>
  <c r="F2408" i="15"/>
  <c r="F2345" i="15"/>
  <c r="F2362" i="15"/>
  <c r="D1836" i="15"/>
  <c r="D1701" i="15"/>
  <c r="D1837" i="15"/>
  <c r="D1957" i="15"/>
  <c r="D1702" i="15"/>
  <c r="D1838" i="15"/>
  <c r="D2132" i="15"/>
  <c r="D2148" i="15"/>
  <c r="D2125" i="15"/>
  <c r="D2133" i="15"/>
  <c r="D2149" i="15"/>
  <c r="D2054" i="15"/>
  <c r="D2126" i="15"/>
  <c r="D2150" i="15"/>
  <c r="D1839" i="15"/>
  <c r="D2127" i="15"/>
  <c r="D2143" i="15"/>
  <c r="D2183" i="15"/>
  <c r="D2207" i="15"/>
  <c r="D2128" i="15"/>
  <c r="D2144" i="15"/>
  <c r="D2129" i="15"/>
  <c r="D2145" i="15"/>
  <c r="D2233" i="15"/>
  <c r="D2130" i="15"/>
  <c r="D2146" i="15"/>
  <c r="D2154" i="15"/>
  <c r="D2131" i="15"/>
  <c r="D2147" i="15"/>
  <c r="D2171" i="15"/>
  <c r="D2195" i="15"/>
  <c r="D2243" i="15"/>
  <c r="D575" i="8"/>
  <c r="A574" i="8"/>
  <c r="M574" i="8"/>
  <c r="F1836" i="15" l="1"/>
  <c r="D1832" i="15"/>
  <c r="A575" i="8"/>
  <c r="M575" i="8"/>
  <c r="D576" i="8"/>
  <c r="F1837" i="15" l="1"/>
  <c r="D1833" i="15"/>
  <c r="D577" i="8"/>
  <c r="A576" i="8"/>
  <c r="M576" i="8"/>
  <c r="F1838" i="15" l="1"/>
  <c r="D1834" i="15"/>
  <c r="M577" i="8"/>
  <c r="D578" i="8"/>
  <c r="A577" i="8"/>
  <c r="F1839" i="15" l="1"/>
  <c r="D1835" i="15"/>
  <c r="A578" i="8"/>
  <c r="D579" i="8"/>
  <c r="M578" i="8"/>
  <c r="F1998" i="15" l="1"/>
  <c r="F2049" i="15"/>
  <c r="F2339" i="15"/>
  <c r="F2100" i="15"/>
  <c r="F2268" i="15"/>
  <c r="F2332" i="15"/>
  <c r="F2364" i="15"/>
  <c r="F2388" i="15"/>
  <c r="F1840" i="15"/>
  <c r="F2346" i="15"/>
  <c r="F1841" i="15"/>
  <c r="F1984" i="15"/>
  <c r="F2087" i="15"/>
  <c r="F2202" i="15"/>
  <c r="F1842" i="15"/>
  <c r="F2110" i="15"/>
  <c r="F2214" i="15"/>
  <c r="F1843" i="15"/>
  <c r="F2024" i="15"/>
  <c r="F2120" i="15"/>
  <c r="F2225" i="15"/>
  <c r="F2278" i="15"/>
  <c r="F2288" i="15"/>
  <c r="F1965" i="15"/>
  <c r="F2011" i="15"/>
  <c r="F2166" i="15"/>
  <c r="F2353" i="15"/>
  <c r="F2073" i="15"/>
  <c r="F2178" i="15"/>
  <c r="F2190" i="15"/>
  <c r="F2248" i="15"/>
  <c r="F2303" i="15"/>
  <c r="F2037" i="15"/>
  <c r="F2258" i="15"/>
  <c r="F2325" i="15"/>
  <c r="F2422" i="15"/>
  <c r="F2314" i="15"/>
  <c r="F2376" i="15"/>
  <c r="F2410" i="15"/>
  <c r="D1844" i="15"/>
  <c r="D1845" i="15"/>
  <c r="D1846" i="15"/>
  <c r="D1847" i="15"/>
  <c r="A579" i="8"/>
  <c r="D580" i="8"/>
  <c r="M579" i="8"/>
  <c r="F1844" i="15" l="1"/>
  <c r="D1840" i="15"/>
  <c r="D581" i="8"/>
  <c r="M580" i="8"/>
  <c r="A580" i="8"/>
  <c r="D582" i="8" l="1"/>
  <c r="A581" i="8"/>
  <c r="F1846" i="15" l="1"/>
  <c r="D1842" i="15"/>
  <c r="M582" i="8"/>
  <c r="D583" i="8"/>
  <c r="A582" i="8"/>
  <c r="F1847" i="15" l="1"/>
  <c r="D1843" i="15"/>
  <c r="A583" i="8"/>
  <c r="D584" i="8"/>
  <c r="M583" i="8"/>
  <c r="F1926" i="15" l="1"/>
  <c r="F1966" i="15"/>
  <c r="F2038" i="15"/>
  <c r="F1855" i="15"/>
  <c r="F1848" i="15"/>
  <c r="F1931" i="15"/>
  <c r="F2012" i="15"/>
  <c r="F2179" i="15"/>
  <c r="F2203" i="15"/>
  <c r="F2259" i="15"/>
  <c r="F2315" i="15"/>
  <c r="F2347" i="15"/>
  <c r="F2411" i="15"/>
  <c r="F1951" i="15"/>
  <c r="F2050" i="15"/>
  <c r="F2340" i="15"/>
  <c r="F2074" i="15"/>
  <c r="F2191" i="15"/>
  <c r="F2326" i="15"/>
  <c r="F2377" i="15"/>
  <c r="F2389" i="15"/>
  <c r="F1927" i="15"/>
  <c r="F1985" i="15"/>
  <c r="F1999" i="15"/>
  <c r="F2088" i="15"/>
  <c r="F1928" i="15"/>
  <c r="F2101" i="15"/>
  <c r="F2111" i="15"/>
  <c r="F2215" i="15"/>
  <c r="F2269" i="15"/>
  <c r="F1929" i="15"/>
  <c r="F2025" i="15"/>
  <c r="F2121" i="15"/>
  <c r="F1930" i="15"/>
  <c r="F2249" i="15"/>
  <c r="F2333" i="15"/>
  <c r="F2365" i="15"/>
  <c r="F2304" i="15"/>
  <c r="F2226" i="15"/>
  <c r="F2289" i="15"/>
  <c r="F2354" i="15"/>
  <c r="F2167" i="15"/>
  <c r="F2279" i="15"/>
  <c r="F2423" i="15"/>
  <c r="D1857" i="15"/>
  <c r="D1858" i="15"/>
  <c r="D1856" i="15"/>
  <c r="D1958" i="15"/>
  <c r="A584" i="8"/>
  <c r="D585" i="8"/>
  <c r="M584" i="8"/>
  <c r="F1858" i="15" l="1"/>
  <c r="F1852" i="15"/>
  <c r="D1854" i="15"/>
  <c r="D1848" i="15"/>
  <c r="A585" i="8"/>
  <c r="M585" i="8"/>
  <c r="D586" i="8"/>
  <c r="F1854" i="15" l="1"/>
  <c r="F1853" i="15"/>
  <c r="D1851" i="15"/>
  <c r="D1852" i="15"/>
  <c r="D1855" i="15"/>
  <c r="D587" i="8"/>
  <c r="A586" i="8"/>
  <c r="M586" i="8"/>
  <c r="F1849" i="15" l="1"/>
  <c r="F1851" i="15"/>
  <c r="F1850" i="15"/>
  <c r="D1853" i="15"/>
  <c r="A587" i="8"/>
  <c r="M587" i="8"/>
  <c r="D588" i="8"/>
  <c r="F1870" i="15" l="1"/>
  <c r="F1934" i="15"/>
  <c r="F1986" i="15"/>
  <c r="F2075" i="15"/>
  <c r="F2227" i="15"/>
  <c r="F2355" i="15"/>
  <c r="F1859" i="15"/>
  <c r="F1932" i="15"/>
  <c r="F2013" i="15"/>
  <c r="F2180" i="15"/>
  <c r="F2204" i="15"/>
  <c r="F2260" i="15"/>
  <c r="F2316" i="15"/>
  <c r="F2348" i="15"/>
  <c r="F2412" i="15"/>
  <c r="F1936" i="15"/>
  <c r="F2305" i="15"/>
  <c r="F2424" i="15"/>
  <c r="F1937" i="15"/>
  <c r="F2192" i="15"/>
  <c r="F2327" i="15"/>
  <c r="F2378" i="15"/>
  <c r="F2000" i="15"/>
  <c r="F2089" i="15"/>
  <c r="F1860" i="15"/>
  <c r="F2102" i="15"/>
  <c r="F2112" i="15"/>
  <c r="F1861" i="15"/>
  <c r="F1967" i="15"/>
  <c r="F2026" i="15"/>
  <c r="F2122" i="15"/>
  <c r="F2280" i="15"/>
  <c r="F2290" i="15"/>
  <c r="F1935" i="15"/>
  <c r="F2039" i="15"/>
  <c r="F2168" i="15"/>
  <c r="F2270" i="15"/>
  <c r="F2334" i="15"/>
  <c r="F2250" i="15"/>
  <c r="F2366" i="15"/>
  <c r="F1933" i="15"/>
  <c r="F2341" i="15"/>
  <c r="F2051" i="15"/>
  <c r="F2390" i="15"/>
  <c r="F2216" i="15"/>
  <c r="D1873" i="15"/>
  <c r="D1874" i="15"/>
  <c r="D1876" i="15"/>
  <c r="D1877" i="15"/>
  <c r="D1872" i="15"/>
  <c r="D1875" i="15"/>
  <c r="D1871" i="15"/>
  <c r="A588" i="8"/>
  <c r="M588" i="8"/>
  <c r="D589" i="8"/>
  <c r="F1871" i="15" l="1"/>
  <c r="D1859" i="15"/>
  <c r="A589" i="8"/>
  <c r="D590" i="8"/>
  <c r="M589" i="8"/>
  <c r="F1872" i="15" l="1"/>
  <c r="D1860" i="15"/>
  <c r="D591" i="8"/>
  <c r="A590" i="8"/>
  <c r="M590" i="8"/>
  <c r="F1873" i="15" l="1"/>
  <c r="D1861" i="15"/>
  <c r="M591" i="8"/>
  <c r="A591" i="8"/>
  <c r="D592" i="8"/>
  <c r="F1874" i="15" l="1"/>
  <c r="D1862" i="15"/>
  <c r="D593" i="8"/>
  <c r="A592" i="8"/>
  <c r="M592" i="8"/>
  <c r="F2293" i="15" l="1"/>
  <c r="F1875" i="15"/>
  <c r="D2295" i="15"/>
  <c r="D1863" i="15"/>
  <c r="M593" i="8"/>
  <c r="D594" i="8"/>
  <c r="A593" i="8"/>
  <c r="F1862" i="15" l="1"/>
  <c r="F1866" i="15"/>
  <c r="F1863" i="15"/>
  <c r="D1868" i="15"/>
  <c r="A594" i="8"/>
  <c r="M594" i="8"/>
  <c r="D595" i="8"/>
  <c r="F1876" i="15" l="1"/>
  <c r="D1864" i="15"/>
  <c r="A595" i="8"/>
  <c r="D596" i="8"/>
  <c r="M595" i="8"/>
  <c r="F1877" i="15" l="1"/>
  <c r="D1865" i="15"/>
  <c r="M596" i="8"/>
  <c r="D597" i="8"/>
  <c r="A596" i="8"/>
  <c r="F1868" i="15" l="1"/>
  <c r="F1869" i="15"/>
  <c r="D1866" i="15"/>
  <c r="D1867" i="15"/>
  <c r="D1870" i="15"/>
  <c r="M597" i="8"/>
  <c r="A597" i="8"/>
  <c r="D598" i="8"/>
  <c r="F1864" i="15" l="1"/>
  <c r="F1867" i="15"/>
  <c r="F1865" i="15"/>
  <c r="D1869" i="15"/>
  <c r="M598" i="8"/>
  <c r="A598" i="8"/>
  <c r="D599" i="8"/>
  <c r="F1710" i="15" l="1"/>
  <c r="F1718" i="15"/>
  <c r="F1726" i="15"/>
  <c r="F1734" i="15"/>
  <c r="F1750" i="15"/>
  <c r="F1758" i="15"/>
  <c r="F1766" i="15"/>
  <c r="F1918" i="15"/>
  <c r="F2014" i="15"/>
  <c r="F1563" i="15"/>
  <c r="F1690" i="15"/>
  <c r="F1708" i="15"/>
  <c r="F1717" i="15"/>
  <c r="F1727" i="15"/>
  <c r="F1736" i="15"/>
  <c r="F1763" i="15"/>
  <c r="F1709" i="15"/>
  <c r="F1719" i="15"/>
  <c r="F1728" i="15"/>
  <c r="F1737" i="15"/>
  <c r="F1764" i="15"/>
  <c r="F1593" i="15"/>
  <c r="F1713" i="15"/>
  <c r="F1724" i="15"/>
  <c r="F1738" i="15"/>
  <c r="F1749" i="15"/>
  <c r="F1761" i="15"/>
  <c r="F1949" i="15"/>
  <c r="F1968" i="15"/>
  <c r="F2040" i="15"/>
  <c r="F2123" i="15"/>
  <c r="F2251" i="15"/>
  <c r="F2291" i="15"/>
  <c r="F2379" i="15"/>
  <c r="F1703" i="15"/>
  <c r="F1714" i="15"/>
  <c r="F1725" i="15"/>
  <c r="F1739" i="15"/>
  <c r="F1751" i="15"/>
  <c r="F1762" i="15"/>
  <c r="F1914" i="15"/>
  <c r="F1987" i="15"/>
  <c r="F2076" i="15"/>
  <c r="F2228" i="15"/>
  <c r="F2356" i="15"/>
  <c r="F1704" i="15"/>
  <c r="F1720" i="15"/>
  <c r="F1733" i="15"/>
  <c r="F1768" i="15"/>
  <c r="F2169" i="15"/>
  <c r="F2181" i="15"/>
  <c r="F2317" i="15"/>
  <c r="F2367" i="15"/>
  <c r="F1705" i="15"/>
  <c r="F1721" i="15"/>
  <c r="F1735" i="15"/>
  <c r="F2306" i="15"/>
  <c r="F2349" i="15"/>
  <c r="F2425" i="15"/>
  <c r="F1706" i="15"/>
  <c r="F1722" i="15"/>
  <c r="F1756" i="15"/>
  <c r="F1915" i="15"/>
  <c r="F2193" i="15"/>
  <c r="F2205" i="15"/>
  <c r="F1707" i="15"/>
  <c r="F1723" i="15"/>
  <c r="F1757" i="15"/>
  <c r="F1916" i="15"/>
  <c r="F1711" i="15"/>
  <c r="F1729" i="15"/>
  <c r="F1759" i="15"/>
  <c r="F1917" i="15"/>
  <c r="F2001" i="15"/>
  <c r="F2090" i="15"/>
  <c r="F1599" i="15"/>
  <c r="F1712" i="15"/>
  <c r="F1730" i="15"/>
  <c r="F1744" i="15"/>
  <c r="F1919" i="15"/>
  <c r="F2103" i="15"/>
  <c r="F2113" i="15"/>
  <c r="F2217" i="15"/>
  <c r="F2261" i="15"/>
  <c r="F2271" i="15"/>
  <c r="F1698" i="15"/>
  <c r="F1716" i="15"/>
  <c r="F1732" i="15"/>
  <c r="F1767" i="15"/>
  <c r="F2052" i="15"/>
  <c r="F2027" i="15"/>
  <c r="F2413" i="15"/>
  <c r="F2335" i="15"/>
  <c r="F2429" i="15"/>
  <c r="F1715" i="15"/>
  <c r="F2342" i="15"/>
  <c r="F1731" i="15"/>
  <c r="F2328" i="15"/>
  <c r="F1765" i="15"/>
  <c r="F2281" i="15"/>
  <c r="F2391" i="15"/>
  <c r="D1769" i="15"/>
  <c r="D1777" i="15"/>
  <c r="D1785" i="15"/>
  <c r="D1793" i="15"/>
  <c r="D1801" i="15"/>
  <c r="D1809" i="15"/>
  <c r="D1817" i="15"/>
  <c r="D1825" i="15"/>
  <c r="D1770" i="15"/>
  <c r="D1778" i="15"/>
  <c r="D1786" i="15"/>
  <c r="D1794" i="15"/>
  <c r="D1802" i="15"/>
  <c r="D1810" i="15"/>
  <c r="D1818" i="15"/>
  <c r="D1826" i="15"/>
  <c r="D1771" i="15"/>
  <c r="D1779" i="15"/>
  <c r="D1787" i="15"/>
  <c r="D1795" i="15"/>
  <c r="D1803" i="15"/>
  <c r="D1811" i="15"/>
  <c r="D1819" i="15"/>
  <c r="D1827" i="15"/>
  <c r="D1772" i="15"/>
  <c r="D1780" i="15"/>
  <c r="D1788" i="15"/>
  <c r="D1796" i="15"/>
  <c r="D1804" i="15"/>
  <c r="D1812" i="15"/>
  <c r="D1820" i="15"/>
  <c r="D1828" i="15"/>
  <c r="D1773" i="15"/>
  <c r="D1781" i="15"/>
  <c r="D1789" i="15"/>
  <c r="D1797" i="15"/>
  <c r="D1805" i="15"/>
  <c r="D1813" i="15"/>
  <c r="D1821" i="15"/>
  <c r="D1829" i="15"/>
  <c r="D1774" i="15"/>
  <c r="D1782" i="15"/>
  <c r="D1790" i="15"/>
  <c r="D1798" i="15"/>
  <c r="D1806" i="15"/>
  <c r="D1814" i="15"/>
  <c r="D1822" i="15"/>
  <c r="D1830" i="15"/>
  <c r="D1776" i="15"/>
  <c r="D1784" i="15"/>
  <c r="D1792" i="15"/>
  <c r="D1800" i="15"/>
  <c r="D1808" i="15"/>
  <c r="D1816" i="15"/>
  <c r="D1824" i="15"/>
  <c r="D1815" i="15"/>
  <c r="D1823" i="15"/>
  <c r="D1831" i="15"/>
  <c r="D1775" i="15"/>
  <c r="D1783" i="15"/>
  <c r="D1791" i="15"/>
  <c r="D1799" i="15"/>
  <c r="D1956" i="15"/>
  <c r="D1807" i="15"/>
  <c r="A599" i="8"/>
  <c r="D600" i="8"/>
  <c r="M599" i="8"/>
  <c r="F1779" i="15" l="1"/>
  <c r="F2458" i="15"/>
  <c r="D1712" i="15"/>
  <c r="D2430" i="15"/>
  <c r="A600" i="8"/>
  <c r="D601" i="8"/>
  <c r="M600" i="8"/>
  <c r="F1780" i="15" l="1"/>
  <c r="D1713" i="15"/>
  <c r="A601" i="8"/>
  <c r="D602" i="8"/>
  <c r="M601" i="8"/>
  <c r="F1781" i="15" l="1"/>
  <c r="D1714" i="15"/>
  <c r="D603" i="8"/>
  <c r="M602" i="8"/>
  <c r="A602" i="8"/>
  <c r="F1782" i="15" l="1"/>
  <c r="D1715" i="15"/>
  <c r="A603" i="8"/>
  <c r="D604" i="8"/>
  <c r="M603" i="8"/>
  <c r="F1783" i="15" l="1"/>
  <c r="D1716" i="15"/>
  <c r="M604" i="8"/>
  <c r="A604" i="8"/>
  <c r="D605" i="8"/>
  <c r="F1784" i="15" l="1"/>
  <c r="D1717" i="15"/>
  <c r="D606" i="8"/>
  <c r="M605" i="8"/>
  <c r="A605" i="8"/>
  <c r="F1785" i="15" l="1"/>
  <c r="D1718" i="15"/>
  <c r="M606" i="8"/>
  <c r="D607" i="8"/>
  <c r="A606" i="8"/>
  <c r="F1786" i="15" l="1"/>
  <c r="D1719" i="15"/>
  <c r="D608" i="8"/>
  <c r="A607" i="8"/>
  <c r="M607" i="8"/>
  <c r="F1787" i="15" l="1"/>
  <c r="D1720" i="15"/>
  <c r="D609" i="8"/>
  <c r="A608" i="8"/>
  <c r="M608" i="8"/>
  <c r="F1788" i="15" l="1"/>
  <c r="D1721" i="15"/>
  <c r="M609" i="8"/>
  <c r="D610" i="8"/>
  <c r="A609" i="8"/>
  <c r="F1789" i="15" l="1"/>
  <c r="D1722" i="15"/>
  <c r="M610" i="8"/>
  <c r="D611" i="8"/>
  <c r="A610" i="8"/>
  <c r="F1790" i="15" l="1"/>
  <c r="D1723" i="15"/>
  <c r="A611" i="8"/>
  <c r="D612" i="8"/>
  <c r="M611" i="8"/>
  <c r="F1791" i="15" l="1"/>
  <c r="D1724" i="15"/>
  <c r="A612" i="8"/>
  <c r="M612" i="8"/>
  <c r="D613" i="8"/>
  <c r="F1792" i="15" l="1"/>
  <c r="D1725" i="15"/>
  <c r="M613" i="8"/>
  <c r="A613" i="8"/>
  <c r="D614" i="8"/>
  <c r="F1793" i="15" l="1"/>
  <c r="D1726" i="15"/>
  <c r="D615" i="8"/>
  <c r="A614" i="8"/>
  <c r="M614" i="8"/>
  <c r="F2473" i="15" l="1"/>
  <c r="F1794" i="15"/>
  <c r="D1727" i="15"/>
  <c r="D2443" i="15"/>
  <c r="M615" i="8"/>
  <c r="A615" i="8"/>
  <c r="D616" i="8"/>
  <c r="F1795" i="15" l="1"/>
  <c r="D1728" i="15"/>
  <c r="A616" i="8"/>
  <c r="D617" i="8"/>
  <c r="M616" i="8"/>
  <c r="F1796" i="15" l="1"/>
  <c r="D1729" i="15"/>
  <c r="A617" i="8"/>
  <c r="D618" i="8"/>
  <c r="M617" i="8"/>
  <c r="F1797" i="15" l="1"/>
  <c r="D1730" i="15"/>
  <c r="M618" i="8"/>
  <c r="A618" i="8"/>
  <c r="D619" i="8"/>
  <c r="F1798" i="15" l="1"/>
  <c r="D1731" i="15"/>
  <c r="M619" i="8"/>
  <c r="D620" i="8"/>
  <c r="A619" i="8"/>
  <c r="F1799" i="15" l="1"/>
  <c r="D1732" i="15"/>
  <c r="M620" i="8"/>
  <c r="D621" i="8"/>
  <c r="A620" i="8"/>
  <c r="F1800" i="15" l="1"/>
  <c r="D1733" i="15"/>
  <c r="M621" i="8"/>
  <c r="D622" i="8"/>
  <c r="A621" i="8"/>
  <c r="F1801" i="15" l="1"/>
  <c r="D1734" i="15"/>
  <c r="A622" i="8"/>
  <c r="D623" i="8"/>
  <c r="M622" i="8"/>
  <c r="F1802" i="15" l="1"/>
  <c r="D1735" i="15"/>
  <c r="M623" i="8"/>
  <c r="A623" i="8"/>
  <c r="D624" i="8"/>
  <c r="F1803" i="15" l="1"/>
  <c r="F2133" i="15"/>
  <c r="D1736" i="15"/>
  <c r="D2134" i="15"/>
  <c r="D625" i="8"/>
  <c r="A624" i="8"/>
  <c r="M624" i="8"/>
  <c r="F1804" i="15" l="1"/>
  <c r="F2466" i="15"/>
  <c r="D1737" i="15"/>
  <c r="D2441" i="15"/>
  <c r="M625" i="8"/>
  <c r="D626" i="8"/>
  <c r="A625" i="8"/>
  <c r="F1805" i="15" l="1"/>
  <c r="F2467" i="15"/>
  <c r="D1738" i="15"/>
  <c r="D2442" i="15"/>
  <c r="A626" i="8"/>
  <c r="D627" i="8"/>
  <c r="M626" i="8"/>
  <c r="F1806" i="15" l="1"/>
  <c r="F2462" i="15"/>
  <c r="D1740" i="15"/>
  <c r="D2436" i="15"/>
  <c r="A627" i="8"/>
  <c r="M627" i="8"/>
  <c r="D628" i="8"/>
  <c r="F1742" i="15" l="1"/>
  <c r="F1746" i="15"/>
  <c r="F1740" i="15"/>
  <c r="F1741" i="15"/>
  <c r="F1743" i="15"/>
  <c r="D1748" i="15"/>
  <c r="D1744" i="15"/>
  <c r="A628" i="8"/>
  <c r="M628" i="8"/>
  <c r="D629" i="8"/>
  <c r="F1748" i="15" l="1"/>
  <c r="F1747" i="15"/>
  <c r="D1745" i="15"/>
  <c r="D1746" i="15"/>
  <c r="D1749" i="15"/>
  <c r="M629" i="8"/>
  <c r="D630" i="8"/>
  <c r="A629" i="8"/>
  <c r="F1810" i="15" l="1"/>
  <c r="D1750" i="15"/>
  <c r="M630" i="8"/>
  <c r="A630" i="8"/>
  <c r="D631" i="8"/>
  <c r="F2459" i="15" l="1"/>
  <c r="F1811" i="15"/>
  <c r="D1751" i="15"/>
  <c r="D2431" i="15"/>
  <c r="D632" i="8"/>
  <c r="M631" i="8"/>
  <c r="A631" i="8"/>
  <c r="F1754" i="15" l="1"/>
  <c r="F1755" i="15"/>
  <c r="F1752" i="15"/>
  <c r="F1753" i="15"/>
  <c r="D1756" i="15"/>
  <c r="M632" i="8"/>
  <c r="D633" i="8"/>
  <c r="A632" i="8"/>
  <c r="F1816" i="15" l="1"/>
  <c r="D1757" i="15"/>
  <c r="D634" i="8"/>
  <c r="M633" i="8"/>
  <c r="A633" i="8"/>
  <c r="F1817" i="15" l="1"/>
  <c r="D1758" i="15"/>
  <c r="D635" i="8"/>
  <c r="M634" i="8"/>
  <c r="A634" i="8"/>
  <c r="F1818" i="15" l="1"/>
  <c r="D1759" i="15"/>
  <c r="D636" i="8"/>
  <c r="M635" i="8"/>
  <c r="A635" i="8"/>
  <c r="F1702" i="15" l="1"/>
  <c r="F1770" i="15"/>
  <c r="D1700" i="15"/>
  <c r="M636" i="8"/>
  <c r="D637" i="8"/>
  <c r="A636" i="8"/>
  <c r="F1699" i="15" l="1"/>
  <c r="F1700" i="15"/>
  <c r="F2463" i="15"/>
  <c r="F2061" i="15"/>
  <c r="D1703" i="15"/>
  <c r="D2437" i="15"/>
  <c r="D2080" i="15"/>
  <c r="D2065" i="15"/>
  <c r="D638" i="8"/>
  <c r="M637" i="8"/>
  <c r="A637" i="8"/>
  <c r="F1822" i="15" l="1"/>
  <c r="D1760" i="15"/>
  <c r="D639" i="8"/>
  <c r="M638" i="8"/>
  <c r="A638" i="8"/>
  <c r="F1823" i="15" l="1"/>
  <c r="D1762" i="15"/>
  <c r="A639" i="8"/>
  <c r="D640" i="8"/>
  <c r="M639" i="8"/>
  <c r="F1941" i="15" l="1"/>
  <c r="D1938" i="15"/>
  <c r="D641" i="8"/>
  <c r="M640" i="8"/>
  <c r="A640" i="8"/>
  <c r="F1942" i="15" l="1"/>
  <c r="F1943" i="15"/>
  <c r="D1939" i="15"/>
  <c r="D1940" i="15"/>
  <c r="D642" i="8"/>
  <c r="A641" i="8"/>
  <c r="M641" i="8"/>
  <c r="F173" i="15" l="1"/>
  <c r="F1969" i="15"/>
  <c r="D1971" i="15"/>
  <c r="A642" i="8"/>
  <c r="M642" i="8"/>
  <c r="D643" i="8"/>
  <c r="F174" i="15" l="1"/>
  <c r="F1973" i="15"/>
  <c r="D1975" i="15"/>
  <c r="M643" i="8"/>
  <c r="A643" i="8"/>
  <c r="D644" i="8"/>
  <c r="F1995" i="15" l="1"/>
  <c r="F2031" i="15"/>
  <c r="F2091" i="15"/>
  <c r="F2307" i="15"/>
  <c r="F2005" i="15"/>
  <c r="F2124" i="15"/>
  <c r="F2252" i="15"/>
  <c r="F2292" i="15"/>
  <c r="F2380" i="15"/>
  <c r="F2018" i="15"/>
  <c r="F2053" i="15"/>
  <c r="F2336" i="15"/>
  <c r="F2414" i="15"/>
  <c r="F2077" i="15"/>
  <c r="F2170" i="15"/>
  <c r="F2182" i="15"/>
  <c r="F2318" i="15"/>
  <c r="F2368" i="15"/>
  <c r="F2194" i="15"/>
  <c r="F2206" i="15"/>
  <c r="F1979" i="15"/>
  <c r="F2229" i="15"/>
  <c r="F2343" i="15"/>
  <c r="F2218" i="15"/>
  <c r="F2272" i="15"/>
  <c r="F2104" i="15"/>
  <c r="F2357" i="15"/>
  <c r="F2114" i="15"/>
  <c r="F2262" i="15"/>
  <c r="F2392" i="15"/>
  <c r="F2426" i="15"/>
  <c r="F2282" i="15"/>
  <c r="F2329" i="15"/>
  <c r="F2350" i="15"/>
  <c r="D2029" i="15"/>
  <c r="D1990" i="15"/>
  <c r="D2016" i="15"/>
  <c r="D2042" i="15"/>
  <c r="D645" i="8"/>
  <c r="M644" i="8"/>
  <c r="A644" i="8"/>
  <c r="F2128" i="15" l="1"/>
  <c r="F2060" i="15"/>
  <c r="D2084" i="15"/>
  <c r="D2085" i="15"/>
  <c r="D2086" i="15"/>
  <c r="D2079" i="15"/>
  <c r="D2087" i="15"/>
  <c r="D2064" i="15"/>
  <c r="D2088" i="15"/>
  <c r="D2089" i="15"/>
  <c r="D2082" i="15"/>
  <c r="D2090" i="15"/>
  <c r="D2083" i="15"/>
  <c r="D2091" i="15"/>
  <c r="M645" i="8"/>
  <c r="D646" i="8"/>
  <c r="A645" i="8"/>
  <c r="F2062" i="15" l="1"/>
  <c r="F2129" i="15"/>
  <c r="D2081" i="15"/>
  <c r="D2066" i="15"/>
  <c r="M646" i="8"/>
  <c r="D647" i="8"/>
  <c r="A646" i="8"/>
  <c r="A647" i="8" l="1"/>
  <c r="F2125" i="15"/>
  <c r="D2092" i="15"/>
  <c r="D2100" i="15"/>
  <c r="D2101" i="15"/>
  <c r="D2102" i="15"/>
  <c r="D2095" i="15"/>
  <c r="D2103" i="15"/>
  <c r="D2096" i="15"/>
  <c r="D2104" i="15"/>
  <c r="D2097" i="15"/>
  <c r="D2098" i="15"/>
  <c r="D2099" i="15"/>
  <c r="D648" i="8"/>
  <c r="M647" i="8"/>
  <c r="F2126" i="15" l="1"/>
  <c r="D2108" i="15"/>
  <c r="D2093" i="15"/>
  <c r="D2109" i="15"/>
  <c r="D2110" i="15"/>
  <c r="D2111" i="15"/>
  <c r="D2112" i="15"/>
  <c r="D2105" i="15"/>
  <c r="D2113" i="15"/>
  <c r="D2106" i="15"/>
  <c r="D2114" i="15"/>
  <c r="D2107" i="15"/>
  <c r="A648" i="8"/>
  <c r="D649" i="8"/>
  <c r="M648" i="8"/>
  <c r="F2127" i="15" l="1"/>
  <c r="D2116" i="15"/>
  <c r="D2124" i="15"/>
  <c r="D2117" i="15"/>
  <c r="D2094" i="15"/>
  <c r="D2118" i="15"/>
  <c r="D2119" i="15"/>
  <c r="D2120" i="15"/>
  <c r="D2121" i="15"/>
  <c r="D2122" i="15"/>
  <c r="D2115" i="15"/>
  <c r="D2123" i="15"/>
  <c r="D650" i="8"/>
  <c r="M649" i="8"/>
  <c r="A649" i="8"/>
  <c r="F2143" i="15" l="1"/>
  <c r="D2135" i="15"/>
  <c r="M650" i="8"/>
  <c r="D651" i="8"/>
  <c r="A650" i="8"/>
  <c r="F2144" i="15" l="1"/>
  <c r="D2136" i="15"/>
  <c r="A651" i="8"/>
  <c r="M651" i="8"/>
  <c r="D652" i="8"/>
  <c r="F2145" i="15" l="1"/>
  <c r="D2137" i="15"/>
  <c r="A652" i="8"/>
  <c r="M652" i="8"/>
  <c r="D653" i="8"/>
  <c r="F2146" i="15" l="1"/>
  <c r="D2138" i="15"/>
  <c r="D654" i="8"/>
  <c r="M653" i="8"/>
  <c r="A653" i="8"/>
  <c r="F2147" i="15" l="1"/>
  <c r="D2139" i="15"/>
  <c r="M654" i="8"/>
  <c r="A654" i="8"/>
  <c r="D655" i="8"/>
  <c r="F2148" i="15" l="1"/>
  <c r="D2140" i="15"/>
  <c r="A655" i="8"/>
  <c r="M655" i="8"/>
  <c r="D656" i="8"/>
  <c r="F2149" i="15" l="1"/>
  <c r="D2141" i="15"/>
  <c r="D657" i="8"/>
  <c r="A656" i="8"/>
  <c r="M656" i="8"/>
  <c r="F2150" i="15" l="1"/>
  <c r="D2142" i="15"/>
  <c r="A657" i="8"/>
  <c r="D658" i="8"/>
  <c r="D2151" i="15" s="1"/>
  <c r="M657" i="8"/>
  <c r="M658" i="8" l="1"/>
  <c r="D659" i="8"/>
  <c r="D2152" i="15" s="1"/>
  <c r="A658" i="8"/>
  <c r="M659" i="8" l="1"/>
  <c r="A659" i="8"/>
  <c r="D660" i="8"/>
  <c r="F2155" i="15" l="1"/>
  <c r="F2156" i="15"/>
  <c r="F2158" i="15"/>
  <c r="F2157" i="15"/>
  <c r="D2159" i="15"/>
  <c r="A660" i="8"/>
  <c r="M660" i="8"/>
  <c r="D661" i="8"/>
  <c r="F2171" i="15" l="1"/>
  <c r="D2164" i="15"/>
  <c r="D2165" i="15"/>
  <c r="D2166" i="15"/>
  <c r="D2167" i="15"/>
  <c r="D2160" i="15"/>
  <c r="D2168" i="15"/>
  <c r="D2161" i="15"/>
  <c r="D2169" i="15"/>
  <c r="D2162" i="15"/>
  <c r="D2170" i="15"/>
  <c r="D2163" i="15"/>
  <c r="A661" i="8"/>
  <c r="M661" i="8"/>
  <c r="D662" i="8"/>
  <c r="F2183" i="15" l="1"/>
  <c r="D2172" i="15"/>
  <c r="D2180" i="15"/>
  <c r="D2173" i="15"/>
  <c r="D2181" i="15"/>
  <c r="D2174" i="15"/>
  <c r="D2182" i="15"/>
  <c r="D2175" i="15"/>
  <c r="D2176" i="15"/>
  <c r="D2177" i="15"/>
  <c r="D2178" i="15"/>
  <c r="D2179" i="15"/>
  <c r="A662" i="8"/>
  <c r="D663" i="8"/>
  <c r="M662" i="8"/>
  <c r="F2195" i="15" l="1"/>
  <c r="D2188" i="15"/>
  <c r="D2189" i="15"/>
  <c r="D2190" i="15"/>
  <c r="D2191" i="15"/>
  <c r="D2184" i="15"/>
  <c r="D2192" i="15"/>
  <c r="D2185" i="15"/>
  <c r="D2193" i="15"/>
  <c r="D2186" i="15"/>
  <c r="D2194" i="15"/>
  <c r="D2187" i="15"/>
  <c r="A663" i="8"/>
  <c r="M663" i="8"/>
  <c r="D664" i="8"/>
  <c r="F2219" i="15" l="1"/>
  <c r="F2220" i="15"/>
  <c r="D2212" i="15"/>
  <c r="D2213" i="15"/>
  <c r="D2214" i="15"/>
  <c r="D2215" i="15"/>
  <c r="D2208" i="15"/>
  <c r="D2216" i="15"/>
  <c r="D2209" i="15"/>
  <c r="D2217" i="15"/>
  <c r="D2210" i="15"/>
  <c r="D2218" i="15"/>
  <c r="D2211" i="15"/>
  <c r="D665" i="8"/>
  <c r="M664" i="8"/>
  <c r="A664" i="8"/>
  <c r="F2058" i="15" l="1"/>
  <c r="F2059" i="15"/>
  <c r="F2056" i="15"/>
  <c r="F2057" i="15"/>
  <c r="D2078" i="15"/>
  <c r="D2438" i="15"/>
  <c r="D2063" i="15"/>
  <c r="M665" i="8"/>
  <c r="D666" i="8"/>
  <c r="A665" i="8"/>
  <c r="F2065" i="15" l="1"/>
  <c r="F2066" i="15"/>
  <c r="F2064" i="15"/>
  <c r="F2063" i="15"/>
  <c r="D2060" i="15"/>
  <c r="D2068" i="15"/>
  <c r="D2076" i="15"/>
  <c r="D2061" i="15"/>
  <c r="D2069" i="15"/>
  <c r="D2077" i="15"/>
  <c r="D2062" i="15"/>
  <c r="D2070" i="15"/>
  <c r="D2071" i="15"/>
  <c r="D2072" i="15"/>
  <c r="D2073" i="15"/>
  <c r="D2074" i="15"/>
  <c r="D2059" i="15"/>
  <c r="D2067" i="15"/>
  <c r="D2075" i="15"/>
  <c r="D667" i="8"/>
  <c r="M666" i="8"/>
  <c r="A666" i="8"/>
  <c r="F2154" i="15" l="1"/>
  <c r="D2153" i="15"/>
  <c r="D668" i="8"/>
  <c r="D2155" i="15" s="1"/>
  <c r="A667" i="8"/>
  <c r="M667" i="8"/>
  <c r="AB480" i="31"/>
  <c r="AB471" i="31"/>
  <c r="AB338" i="31"/>
  <c r="AB475" i="31"/>
  <c r="AB486" i="31"/>
  <c r="AB376" i="31"/>
  <c r="AB441" i="31"/>
  <c r="AB396" i="31"/>
  <c r="AB509" i="31"/>
  <c r="AB322" i="31"/>
  <c r="AB288" i="31"/>
  <c r="AB466" i="31"/>
  <c r="AB273" i="31"/>
  <c r="AB429" i="31"/>
  <c r="AB447" i="31"/>
  <c r="AB419" i="31"/>
  <c r="AB398" i="31"/>
  <c r="AB452" i="31"/>
  <c r="AB440" i="31"/>
  <c r="AB270" i="31"/>
  <c r="AB358" i="31"/>
  <c r="AB414" i="31"/>
  <c r="AB266" i="31"/>
  <c r="AB267" i="31"/>
  <c r="AB412" i="31"/>
  <c r="AB474" i="31"/>
  <c r="AB280" i="31"/>
  <c r="AB283" i="31"/>
  <c r="AB221" i="31"/>
  <c r="AB340" i="31"/>
  <c r="AB463" i="31"/>
  <c r="AB410" i="31"/>
  <c r="AB438" i="31"/>
  <c r="AB507" i="31"/>
  <c r="AB363" i="31"/>
  <c r="AB345" i="31"/>
  <c r="AB364" i="31"/>
  <c r="AB348" i="31"/>
  <c r="AB459" i="31"/>
  <c r="AB278" i="31"/>
  <c r="AB263" i="31"/>
  <c r="AB462" i="31"/>
  <c r="AB308" i="31"/>
  <c r="AB464" i="31"/>
  <c r="AB265" i="31"/>
  <c r="AB365" i="31"/>
  <c r="AB393" i="31"/>
  <c r="AB450" i="31"/>
  <c r="AB485" i="31"/>
  <c r="AB343" i="31"/>
  <c r="AB399" i="31"/>
  <c r="AB366" i="31"/>
  <c r="AB494" i="31"/>
  <c r="AB460" i="31"/>
  <c r="AB406" i="31"/>
  <c r="AB381" i="31"/>
  <c r="AB339" i="31"/>
  <c r="AB442" i="31"/>
  <c r="AB292" i="31"/>
  <c r="AB318" i="31"/>
  <c r="AB354" i="31"/>
  <c r="AB378" i="31"/>
  <c r="AB304" i="31"/>
  <c r="AB331" i="31"/>
  <c r="AB473" i="31"/>
  <c r="AB325" i="31"/>
  <c r="AB289" i="31"/>
  <c r="AB347" i="31"/>
  <c r="AB264" i="31"/>
  <c r="AB513" i="31"/>
  <c r="AB508" i="31"/>
  <c r="AB356" i="31"/>
  <c r="AB432" i="31"/>
  <c r="AB375" i="31"/>
  <c r="AB92" i="31"/>
  <c r="AB48" i="31"/>
  <c r="AB362" i="31"/>
  <c r="AB329" i="31"/>
  <c r="AB303" i="31"/>
  <c r="AB344" i="31"/>
  <c r="AB479" i="31"/>
  <c r="AB18" i="31"/>
  <c r="AB491" i="31"/>
  <c r="AB272" i="31"/>
  <c r="AB515" i="31"/>
  <c r="AB315" i="31"/>
  <c r="AB453" i="31"/>
  <c r="AB330" i="31"/>
  <c r="AB443" i="31"/>
  <c r="AB380" i="31"/>
  <c r="AB492" i="31"/>
  <c r="AB350" i="31"/>
  <c r="AB326" i="31"/>
  <c r="AB298" i="31"/>
  <c r="AB445" i="31"/>
  <c r="AB299" i="31"/>
  <c r="AB444" i="31"/>
  <c r="AB337" i="31"/>
  <c r="AB316" i="31"/>
  <c r="AB449" i="31"/>
  <c r="AB405" i="31"/>
  <c r="AB269" i="31"/>
  <c r="AB275" i="31"/>
  <c r="AB472" i="31"/>
  <c r="AB484" i="31"/>
  <c r="AB66" i="31"/>
  <c r="AB417" i="31"/>
  <c r="AB481" i="31"/>
  <c r="AB384" i="31"/>
  <c r="AB437" i="31"/>
  <c r="AB402" i="31"/>
  <c r="AB511" i="31"/>
  <c r="AB386" i="31"/>
  <c r="AB305" i="31"/>
  <c r="AB430" i="31"/>
  <c r="AB311" i="31"/>
  <c r="AB285" i="31"/>
  <c r="AB476" i="31"/>
  <c r="AB319" i="31"/>
  <c r="AB260" i="31"/>
  <c r="AB294" i="31"/>
  <c r="AB501" i="31"/>
  <c r="AB503" i="31"/>
  <c r="AB435" i="31"/>
  <c r="AB401" i="31"/>
  <c r="AB415" i="31"/>
  <c r="AB418" i="31"/>
  <c r="AB428" i="31"/>
  <c r="AB404" i="31"/>
  <c r="AB360" i="31"/>
  <c r="AB390" i="31"/>
  <c r="AB392" i="31"/>
  <c r="AB274" i="31"/>
  <c r="AB379" i="31"/>
  <c r="AB291" i="31"/>
  <c r="AB424" i="31"/>
  <c r="AB336" i="31"/>
  <c r="AB451" i="31"/>
  <c r="AB279" i="31"/>
  <c r="AB506" i="31"/>
  <c r="AB371" i="31"/>
  <c r="AB321" i="31"/>
  <c r="AB268" i="31"/>
  <c r="AB434" i="31"/>
  <c r="AB276" i="31"/>
  <c r="AB468" i="31"/>
  <c r="AB382" i="31"/>
  <c r="AB323" i="31"/>
  <c r="AB383" i="31"/>
  <c r="AB433" i="31"/>
  <c r="AB293" i="31"/>
  <c r="AB403" i="31"/>
  <c r="AB389" i="31"/>
  <c r="AB505" i="31"/>
  <c r="AB465" i="31"/>
  <c r="AB313" i="31"/>
  <c r="AB290" i="31"/>
  <c r="AB328" i="31"/>
  <c r="AB374" i="31"/>
  <c r="AB454" i="31"/>
  <c r="AB324" i="31"/>
  <c r="AB455" i="31"/>
  <c r="AB372" i="31"/>
  <c r="AB493" i="31"/>
  <c r="AB281" i="31"/>
  <c r="AB423" i="31"/>
  <c r="AB394" i="31"/>
  <c r="AB341" i="31"/>
  <c r="AB300" i="31"/>
  <c r="AB497" i="31"/>
  <c r="AB422" i="31"/>
  <c r="AB477" i="31"/>
  <c r="AB488" i="31"/>
  <c r="AB277" i="31"/>
  <c r="AB426" i="31"/>
  <c r="AB287" i="31"/>
  <c r="AB286" i="31"/>
  <c r="AB333" i="31"/>
  <c r="AB229" i="31"/>
  <c r="AB377" i="31"/>
  <c r="AB317" i="31"/>
  <c r="AB37" i="31"/>
  <c r="AB297" i="31"/>
  <c r="AB391" i="31"/>
  <c r="AB309" i="31"/>
  <c r="AB361" i="31"/>
  <c r="AB514" i="31"/>
  <c r="AB388" i="31"/>
  <c r="AB407" i="31"/>
  <c r="AB327" i="31"/>
  <c r="AB483" i="31"/>
  <c r="AB353" i="31"/>
  <c r="AB482" i="31"/>
  <c r="AB490" i="31"/>
  <c r="AB461" i="31"/>
  <c r="AB310" i="31"/>
  <c r="AB499" i="31"/>
  <c r="AB457" i="31"/>
  <c r="AB427" i="31"/>
  <c r="AB478" i="31"/>
  <c r="AB421" i="31"/>
  <c r="AB271" i="31"/>
  <c r="AB510" i="31"/>
  <c r="AB487" i="31"/>
  <c r="AB409" i="31"/>
  <c r="AB469" i="31"/>
  <c r="AB416" i="31"/>
  <c r="AB227" i="31"/>
  <c r="AB373" i="31"/>
  <c r="AB282" i="31"/>
  <c r="AB504" i="31"/>
  <c r="AB467" i="31"/>
  <c r="AB387" i="31"/>
  <c r="AB448" i="31"/>
  <c r="AB367" i="31"/>
  <c r="AB489" i="31"/>
  <c r="AB411" i="31"/>
  <c r="AB495" i="31"/>
  <c r="AB368" i="31"/>
  <c r="AB439" i="31"/>
  <c r="AB332" i="31"/>
  <c r="AB349" i="31"/>
  <c r="AB259" i="31"/>
  <c r="AB262" i="31"/>
  <c r="AB342" i="31"/>
  <c r="AB431" i="31"/>
  <c r="AB397" i="31"/>
  <c r="AB346" i="31"/>
  <c r="AB307" i="31"/>
  <c r="AB446" i="31"/>
  <c r="AB413" i="31"/>
  <c r="AB400" i="31"/>
  <c r="AB222" i="31"/>
  <c r="AB370" i="31"/>
  <c r="AB408" i="31"/>
  <c r="AB314" i="31"/>
  <c r="AB261" i="31"/>
  <c r="AB355" i="31"/>
  <c r="AB258" i="31"/>
  <c r="AB306" i="31"/>
  <c r="AB385" i="31"/>
  <c r="AB352" i="31"/>
  <c r="AB436" i="31"/>
  <c r="AB295" i="31"/>
  <c r="AB335" i="31"/>
  <c r="AB284" i="31"/>
  <c r="AB500" i="31"/>
  <c r="AB301" i="31"/>
  <c r="AB357" i="31"/>
  <c r="AB334" i="31"/>
  <c r="AB369" i="31"/>
  <c r="AB395" i="31"/>
  <c r="AB470" i="31"/>
  <c r="AB420" i="31"/>
  <c r="AB456" i="31"/>
  <c r="AB425" i="31"/>
  <c r="AB312" i="31"/>
  <c r="AB296" i="31"/>
  <c r="AB302" i="31"/>
  <c r="AB320" i="31"/>
  <c r="AB351" i="31"/>
  <c r="AB359" i="31"/>
  <c r="AB502" i="31"/>
  <c r="AB215" i="31"/>
  <c r="AB496" i="31"/>
  <c r="M668" i="8" l="1"/>
  <c r="D669" i="8"/>
  <c r="D2156" i="15" s="1"/>
  <c r="A668" i="8"/>
  <c r="AB39" i="31" l="1"/>
  <c r="D670" i="8"/>
  <c r="D2157" i="15" s="1"/>
  <c r="A669" i="8"/>
  <c r="AB40" i="31" s="1"/>
  <c r="M669" i="8"/>
  <c r="D671" i="8" l="1"/>
  <c r="A670" i="8"/>
  <c r="M670" i="8"/>
  <c r="F2207" i="15" l="1"/>
  <c r="D2196" i="15"/>
  <c r="D2204" i="15"/>
  <c r="D2197" i="15"/>
  <c r="D2205" i="15"/>
  <c r="D2198" i="15"/>
  <c r="D2206" i="15"/>
  <c r="D2199" i="15"/>
  <c r="D2200" i="15"/>
  <c r="D2201" i="15"/>
  <c r="D2202" i="15"/>
  <c r="D2203" i="15"/>
  <c r="D672" i="8"/>
  <c r="M671" i="8"/>
  <c r="A671" i="8"/>
  <c r="AB41" i="31"/>
  <c r="F2294" i="15" l="1"/>
  <c r="D2296" i="15"/>
  <c r="AB512" i="31"/>
  <c r="A672" i="8"/>
  <c r="M672" i="8"/>
  <c r="D673" i="8"/>
  <c r="F2295" i="15" l="1"/>
  <c r="F2296" i="15"/>
  <c r="D2300" i="15"/>
  <c r="D2293" i="15"/>
  <c r="D2301" i="15"/>
  <c r="D2294" i="15"/>
  <c r="D2302" i="15"/>
  <c r="D2303" i="15"/>
  <c r="D2304" i="15"/>
  <c r="D2297" i="15"/>
  <c r="D2305" i="15"/>
  <c r="D2298" i="15"/>
  <c r="D2306" i="15"/>
  <c r="D2299" i="15"/>
  <c r="D2307" i="15"/>
  <c r="D674" i="8"/>
  <c r="A673" i="8"/>
  <c r="M673" i="8"/>
  <c r="D2308" i="15" l="1"/>
  <c r="D2316" i="15"/>
  <c r="D2309" i="15"/>
  <c r="D2317" i="15"/>
  <c r="D2310" i="15"/>
  <c r="D2318" i="15"/>
  <c r="D2311" i="15"/>
  <c r="D2312" i="15"/>
  <c r="D2313" i="15"/>
  <c r="D2314" i="15"/>
  <c r="D2315" i="15"/>
  <c r="D675" i="8"/>
  <c r="M674" i="8"/>
  <c r="A674" i="8"/>
  <c r="D2324" i="15" l="1"/>
  <c r="D2325" i="15"/>
  <c r="D2326" i="15"/>
  <c r="D2319" i="15"/>
  <c r="D2327" i="15"/>
  <c r="D2320" i="15"/>
  <c r="D2328" i="15"/>
  <c r="D2321" i="15"/>
  <c r="D2329" i="15"/>
  <c r="D676" i="8"/>
  <c r="D2322" i="15"/>
  <c r="D2323" i="15"/>
  <c r="M675" i="8"/>
  <c r="A675" i="8"/>
  <c r="D677" i="8" l="1"/>
  <c r="D2364" i="15"/>
  <c r="D2365" i="15"/>
  <c r="D2358" i="15"/>
  <c r="D2366" i="15"/>
  <c r="D2359" i="15"/>
  <c r="D2367" i="15"/>
  <c r="D2360" i="15"/>
  <c r="D2368" i="15"/>
  <c r="D2361" i="15"/>
  <c r="D2369" i="15"/>
  <c r="A676" i="8"/>
  <c r="D2362" i="15"/>
  <c r="D2363" i="15"/>
  <c r="AB458" i="31"/>
  <c r="AB498" i="31"/>
  <c r="D678" i="8" l="1"/>
  <c r="F2444" i="15"/>
  <c r="D2372" i="15"/>
  <c r="D2380" i="15"/>
  <c r="D2373" i="15"/>
  <c r="D2381" i="15"/>
  <c r="D2374" i="15"/>
  <c r="D2375" i="15"/>
  <c r="D2376" i="15"/>
  <c r="D2377" i="15"/>
  <c r="D2370" i="15"/>
  <c r="D2378" i="15"/>
  <c r="A677" i="8"/>
  <c r="D2371" i="15"/>
  <c r="D2379" i="15"/>
  <c r="D679" i="8" l="1"/>
  <c r="D2388" i="15"/>
  <c r="D2389" i="15"/>
  <c r="D2382" i="15"/>
  <c r="D2390" i="15"/>
  <c r="D2383" i="15"/>
  <c r="D2391" i="15"/>
  <c r="D2384" i="15"/>
  <c r="D2392" i="15"/>
  <c r="D2385" i="15"/>
  <c r="D2393" i="15"/>
  <c r="D2386" i="15"/>
  <c r="D2387" i="15"/>
  <c r="A678" i="8"/>
  <c r="D680" i="8" l="1"/>
  <c r="F2445" i="15"/>
  <c r="A679" i="8"/>
  <c r="D2394" i="15"/>
  <c r="D681" i="8" l="1"/>
  <c r="F2446" i="15"/>
  <c r="A680" i="8"/>
  <c r="D2395" i="15"/>
  <c r="D682" i="8" l="1"/>
  <c r="F2447" i="15"/>
  <c r="D2396" i="15"/>
  <c r="A681" i="8"/>
  <c r="D683" i="8" l="1"/>
  <c r="F2448" i="15"/>
  <c r="D2397" i="15"/>
  <c r="A682" i="8"/>
  <c r="D684" i="8" l="1"/>
  <c r="F2449" i="15"/>
  <c r="D2398" i="15"/>
  <c r="A683" i="8"/>
  <c r="D685" i="8" l="1"/>
  <c r="F2450" i="15"/>
  <c r="D2399" i="15"/>
  <c r="A684" i="8"/>
  <c r="D686" i="8" l="1"/>
  <c r="F2451" i="15"/>
  <c r="D2400" i="15"/>
  <c r="A685" i="8"/>
  <c r="D687" i="8" l="1"/>
  <c r="F2452" i="15"/>
  <c r="D2401" i="15"/>
  <c r="A686" i="8"/>
  <c r="D688" i="8" l="1"/>
  <c r="F2453" i="15"/>
  <c r="A687" i="8"/>
  <c r="D2402" i="15"/>
  <c r="D689" i="8" l="1"/>
  <c r="F2454" i="15"/>
  <c r="A688" i="8"/>
  <c r="D2403" i="15"/>
  <c r="D690" i="8" l="1"/>
  <c r="F2455" i="15"/>
  <c r="D2404" i="15"/>
  <c r="D2412" i="15"/>
  <c r="D2405" i="15"/>
  <c r="D2413" i="15"/>
  <c r="D2406" i="15"/>
  <c r="D2414" i="15"/>
  <c r="A689" i="8"/>
  <c r="D2407" i="15"/>
  <c r="D2415" i="15"/>
  <c r="D2408" i="15"/>
  <c r="D2409" i="15"/>
  <c r="D2410" i="15"/>
  <c r="D2411" i="15"/>
  <c r="D691" i="8" l="1"/>
  <c r="F2456" i="15"/>
  <c r="D2420" i="15"/>
  <c r="D2421" i="15"/>
  <c r="D2422" i="15"/>
  <c r="D2423" i="15"/>
  <c r="A690" i="8"/>
  <c r="D2416" i="15"/>
  <c r="D2424" i="15"/>
  <c r="D2417" i="15"/>
  <c r="D2425" i="15"/>
  <c r="D2418" i="15"/>
  <c r="D2426" i="15"/>
  <c r="D2419" i="15"/>
  <c r="D2427" i="15"/>
  <c r="F2457" i="15" l="1"/>
  <c r="D2428" i="15"/>
  <c r="D2429" i="15"/>
  <c r="A691" i="8"/>
  <c r="AB522" i="31" l="1"/>
  <c r="AB526" i="31"/>
  <c r="AB517" i="31"/>
  <c r="AB524" i="31"/>
  <c r="AB525" i="31"/>
  <c r="AB516" i="31"/>
  <c r="AB530" i="31"/>
  <c r="AB518" i="31"/>
  <c r="AB529" i="31"/>
  <c r="AB523" i="31"/>
  <c r="AB520" i="31"/>
  <c r="AB527" i="31"/>
  <c r="AB528" i="31"/>
  <c r="AB531" i="31"/>
  <c r="AB521" i="31"/>
  <c r="AB519" i="31"/>
  <c r="AB5" i="31"/>
  <c r="AB42" i="31"/>
  <c r="AB124" i="31"/>
  <c r="AB46" i="31"/>
  <c r="AB53" i="31"/>
  <c r="AB127" i="31"/>
  <c r="AB56" i="31"/>
  <c r="AB13" i="31"/>
  <c r="AB58" i="31"/>
  <c r="AB23" i="31"/>
  <c r="AB55" i="31"/>
  <c r="AB6" i="31"/>
  <c r="AB49" i="31"/>
  <c r="AB162" i="31"/>
  <c r="AB21" i="31"/>
  <c r="AB19" i="31"/>
  <c r="AB14" i="31"/>
  <c r="AB191" i="31"/>
  <c r="AB54" i="31"/>
  <c r="AB12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4" authorId="0" shapeId="0" xr:uid="{6400C296-126D-4DBF-B679-4C64C064B8B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Добавить "пенсионер"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5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Результаты исследования в значительной мере варьируют в зависимости от применяемого метода. Результаты, полученные разными методами, нельзя правильно сопоставить, это может быть причиной неправильной клинической интерпретации.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25" authorId="0" shapeId="0" xr:uid="{00000000-0006-0000-1000-000001000000}">
      <text>
        <r>
          <rPr>
            <sz val="9"/>
            <color indexed="81"/>
            <rFont val="Tahoma"/>
            <family val="2"/>
            <charset val="204"/>
          </rPr>
          <t>Результаты исследования в значительной мере варьируют в зависимости от применяемого метода. Результаты, полученные разными методами, нельзя правильно сопоставить, это может быть причиной неправильной клинической интерпретации.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820" authorId="0" shapeId="0" xr:uid="{00000000-0006-0000-1100-000001000000}">
      <text>
        <r>
          <rPr>
            <sz val="9"/>
            <color indexed="81"/>
            <rFont val="Tahoma"/>
            <family val="2"/>
            <charset val="204"/>
          </rPr>
          <t>Результаты исследования в значительной мере варьируют в зависимости от применяемого метода. Результаты, полученные разными методами, нельзя правильно сопоставить, это может быть причиной неправильной клинической интерпретации.</t>
        </r>
      </text>
    </comment>
    <comment ref="D991" authorId="0" shapeId="0" xr:uid="{00000000-0006-0000-1100-000002000000}">
      <text>
        <r>
          <rPr>
            <sz val="9"/>
            <color indexed="81"/>
            <rFont val="Tahoma"/>
            <family val="2"/>
            <charset val="204"/>
          </rPr>
          <t>Результаты исследования в значительной мере варьируют в зависимости от применяемого метода. Результаты, полученные разными методами, нельзя правильно сопоставить, это может быть причиной неправильной клинической интерпретации.</t>
        </r>
      </text>
    </comment>
  </commentList>
</comments>
</file>

<file path=xl/sharedStrings.xml><?xml version="1.0" encoding="utf-8"?>
<sst xmlns="http://schemas.openxmlformats.org/spreadsheetml/2006/main" count="92169" uniqueCount="3198">
  <si>
    <t>Признак</t>
  </si>
  <si>
    <t>Атрибут</t>
  </si>
  <si>
    <t>Значение (характеристика)</t>
  </si>
  <si>
    <t>Исследование</t>
  </si>
  <si>
    <t>Источник</t>
  </si>
  <si>
    <t>Выбрать 3 болезни для диф диагноза</t>
  </si>
  <si>
    <t>Сказать НА какие выбрала</t>
  </si>
  <si>
    <t>Разделы для БЗ</t>
  </si>
  <si>
    <t>1. Жалобы</t>
  </si>
  <si>
    <t>Факторы риска</t>
  </si>
  <si>
    <t>История жизни (анамнез витэ)</t>
  </si>
  <si>
    <t>История заболевания (анамнез морби)</t>
  </si>
  <si>
    <t>Наследственность</t>
  </si>
  <si>
    <t>2. Общий осмотр (осмотр, пальпация, перкуссия, аускультация)</t>
  </si>
  <si>
    <t>3. Лабораторные методы обследования</t>
  </si>
  <si>
    <t>4. Инструментальные методы обследования</t>
  </si>
  <si>
    <t>Срок: до конца февраля!!!</t>
  </si>
  <si>
    <t>Опционально</t>
  </si>
  <si>
    <t>Выделить синдромы заболевания легких</t>
  </si>
  <si>
    <t>Дифференциальная диагностика</t>
  </si>
  <si>
    <t>1. Рак легких</t>
  </si>
  <si>
    <t>2. Туберкулез</t>
  </si>
  <si>
    <t>5. Паразитарные кисты</t>
  </si>
  <si>
    <t>4. Доброкачественные опухоли и кисты</t>
  </si>
  <si>
    <t>6. Бронхоэктатическая болезнь</t>
  </si>
  <si>
    <t>7. Аденомы легких</t>
  </si>
  <si>
    <t>8. ХОБЛ</t>
  </si>
  <si>
    <t>????</t>
  </si>
  <si>
    <t>Раздел</t>
  </si>
  <si>
    <t>Жалобы</t>
  </si>
  <si>
    <t>Опрос</t>
  </si>
  <si>
    <t>Общий осмотр</t>
  </si>
  <si>
    <t>Лабораторные методы обследования</t>
  </si>
  <si>
    <t>Инструментальные методы обследования</t>
  </si>
  <si>
    <t>Осмотр</t>
  </si>
  <si>
    <t>Пальпация</t>
  </si>
  <si>
    <t>Перкуссия</t>
  </si>
  <si>
    <t>Аускультация</t>
  </si>
  <si>
    <t>Общий анализ крови</t>
  </si>
  <si>
    <t>Биохимический анализ крови</t>
  </si>
  <si>
    <t>МРТ</t>
  </si>
  <si>
    <t>Рентгенография</t>
  </si>
  <si>
    <t>ПЭТ КТ</t>
  </si>
  <si>
    <t>ОФЭКТ</t>
  </si>
  <si>
    <t>Сцинтиграфия</t>
  </si>
  <si>
    <t>Фибробронхоскопия</t>
  </si>
  <si>
    <t>Гистология ???</t>
  </si>
  <si>
    <t>Рекомендации по ранней диагностике рака лёгкого для врачей первичного звена</t>
  </si>
  <si>
    <t>мужской</t>
  </si>
  <si>
    <t>пол</t>
  </si>
  <si>
    <t xml:space="preserve">курение </t>
  </si>
  <si>
    <t>характеристика</t>
  </si>
  <si>
    <t>активное</t>
  </si>
  <si>
    <t xml:space="preserve">пассивное </t>
  </si>
  <si>
    <t>вдыхание радона</t>
  </si>
  <si>
    <t>наличие</t>
  </si>
  <si>
    <t>есть</t>
  </si>
  <si>
    <t>ХОБЛ</t>
  </si>
  <si>
    <t>работа</t>
  </si>
  <si>
    <t>отрасль</t>
  </si>
  <si>
    <t>газификация и коксование</t>
  </si>
  <si>
    <t>алюминиевая промышленность</t>
  </si>
  <si>
    <t>добыча гематита</t>
  </si>
  <si>
    <t>литейная промышленность</t>
  </si>
  <si>
    <t>производство изопропилового спирта</t>
  </si>
  <si>
    <t>производство фуксина</t>
  </si>
  <si>
    <t>резиновая промышленность</t>
  </si>
  <si>
    <t>вещество</t>
  </si>
  <si>
    <t>асбест</t>
  </si>
  <si>
    <t xml:space="preserve">бериллий </t>
  </si>
  <si>
    <t>винилхлорид</t>
  </si>
  <si>
    <t>дизельные выхлопы</t>
  </si>
  <si>
    <t>иприт</t>
  </si>
  <si>
    <t>кадмий</t>
  </si>
  <si>
    <t>кристаллический кремний</t>
  </si>
  <si>
    <t>мышьяк</t>
  </si>
  <si>
    <t>никель</t>
  </si>
  <si>
    <t>тальк</t>
  </si>
  <si>
    <t>тетрахлорбензопарадиоксин</t>
  </si>
  <si>
    <t>уран</t>
  </si>
  <si>
    <t>хлорметиловые эфиры</t>
  </si>
  <si>
    <t>похудание</t>
  </si>
  <si>
    <t>состояние</t>
  </si>
  <si>
    <t>слабость</t>
  </si>
  <si>
    <t>вес</t>
  </si>
  <si>
    <t>изменение</t>
  </si>
  <si>
    <t>повышение</t>
  </si>
  <si>
    <t>кашель</t>
  </si>
  <si>
    <t>характер</t>
  </si>
  <si>
    <t>сухой</t>
  </si>
  <si>
    <t>примесь</t>
  </si>
  <si>
    <t>мокрота</t>
  </si>
  <si>
    <t>кровь</t>
  </si>
  <si>
    <t>одышка</t>
  </si>
  <si>
    <t>боль</t>
  </si>
  <si>
    <t>локализация</t>
  </si>
  <si>
    <t>грудная клетка</t>
  </si>
  <si>
    <t>кожные покровы</t>
  </si>
  <si>
    <t>цвет</t>
  </si>
  <si>
    <t>цианоз</t>
  </si>
  <si>
    <t>лицо</t>
  </si>
  <si>
    <t>одутловатость</t>
  </si>
  <si>
    <t>вены лица и шеи</t>
  </si>
  <si>
    <t>набухание</t>
  </si>
  <si>
    <t>концентрация</t>
  </si>
  <si>
    <t>более 4 пкюри/л</t>
  </si>
  <si>
    <t>стадия</t>
  </si>
  <si>
    <t>III-IV ст.</t>
  </si>
  <si>
    <t>рак легкого</t>
  </si>
  <si>
    <t>продолжительность</t>
  </si>
  <si>
    <t>более 30 лет</t>
  </si>
  <si>
    <t>лучевая терапия</t>
  </si>
  <si>
    <t>Злокачественное новообразование бронхов и легкого</t>
  </si>
  <si>
    <t>кровохарканье</t>
  </si>
  <si>
    <t>на стороне поражения</t>
  </si>
  <si>
    <t>Симптомокомплекс Панкоста</t>
  </si>
  <si>
    <t>атрофия мышц</t>
  </si>
  <si>
    <t>предплечье</t>
  </si>
  <si>
    <t>синдром Горнера</t>
  </si>
  <si>
    <t>Комментарии</t>
  </si>
  <si>
    <t>нейронспецифическая енолаза</t>
  </si>
  <si>
    <t xml:space="preserve"> при МРЛ</t>
  </si>
  <si>
    <t>растворимый фрагмент цитокератина 19 (CYFRA 21-1) в крови</t>
  </si>
  <si>
    <t>CYFRA 21-1 в крови</t>
  </si>
  <si>
    <t>при аденокарциноме</t>
  </si>
  <si>
    <t xml:space="preserve"> при крупноклеточном раке</t>
  </si>
  <si>
    <t>антиген плоскоклеточной карциномы в крови</t>
  </si>
  <si>
    <t xml:space="preserve"> </t>
  </si>
  <si>
    <t>АЛТ</t>
  </si>
  <si>
    <t>АСТ</t>
  </si>
  <si>
    <t>фибриноген</t>
  </si>
  <si>
    <t>Общий анализ мочи</t>
  </si>
  <si>
    <t>Коагулограмма</t>
  </si>
  <si>
    <t>постоянный контакт</t>
  </si>
  <si>
    <t>отягощенный анамнез</t>
  </si>
  <si>
    <t>родственники 1 степени родства</t>
  </si>
  <si>
    <t>в анамнезе</t>
  </si>
  <si>
    <t>Два типа пневмоний или абсцесс</t>
  </si>
  <si>
    <t>биохимический анализ крови</t>
  </si>
  <si>
    <t>на грудную клетку</t>
  </si>
  <si>
    <t>утомляемость</t>
  </si>
  <si>
    <t>аппетит</t>
  </si>
  <si>
    <t>снижение</t>
  </si>
  <si>
    <t>надсадный</t>
  </si>
  <si>
    <t xml:space="preserve">центральный рак </t>
  </si>
  <si>
    <t>при центральном раке</t>
  </si>
  <si>
    <t>боль в грудной клетке</t>
  </si>
  <si>
    <t>Периферический рак верхушки легкого</t>
  </si>
  <si>
    <t>плечевой сустав</t>
  </si>
  <si>
    <t>плечо</t>
  </si>
  <si>
    <t>птоз</t>
  </si>
  <si>
    <t>миоз</t>
  </si>
  <si>
    <t>энофтальм</t>
  </si>
  <si>
    <t>Опухолевый узел</t>
  </si>
  <si>
    <t>верхушка легкого</t>
  </si>
  <si>
    <t>х-но для синдрома Панкоста</t>
  </si>
  <si>
    <t>прорастание</t>
  </si>
  <si>
    <t>в плевру</t>
  </si>
  <si>
    <t>деструкция костей</t>
  </si>
  <si>
    <t>1, 2 ребро</t>
  </si>
  <si>
    <t>поперечные отростки позвонков</t>
  </si>
  <si>
    <t>Синдром сдавления верхней полой вены</t>
  </si>
  <si>
    <t>лицо, шея, верхние конечности</t>
  </si>
  <si>
    <t>отек</t>
  </si>
  <si>
    <t>развитые подкожные коллатерали</t>
  </si>
  <si>
    <t>туловище</t>
  </si>
  <si>
    <t>наиболее х-но для МРЛ</t>
  </si>
  <si>
    <t>Синдром Мари-Бамберга</t>
  </si>
  <si>
    <t>голень и предплечья</t>
  </si>
  <si>
    <t>кистей и стоп</t>
  </si>
  <si>
    <t>припухлость суставов</t>
  </si>
  <si>
    <t>локтевые, голеностопные</t>
  </si>
  <si>
    <t>синдром "барабанных палочек"</t>
  </si>
  <si>
    <t>Анализ на онкомаркеры</t>
  </si>
  <si>
    <t>Молекулярно-генетическое исследование</t>
  </si>
  <si>
    <t>Молекулярно-генетическое исследование биопсийного материала</t>
  </si>
  <si>
    <t>при выявлении неплоскоклеточного рака</t>
  </si>
  <si>
    <t xml:space="preserve">Определение экспрессии белка PD-L1 </t>
  </si>
  <si>
    <t>Иммуногистохимический метод</t>
  </si>
  <si>
    <t>Жидкостная биопсия</t>
  </si>
  <si>
    <t>выявления мутаций гена EGFR</t>
  </si>
  <si>
    <t>При выявлении неплоскоклеточного (в том числе диморфного) рака при отсутствии возможности проведения молекулярно-генетического исследования в биопсийном (операционном) материале</t>
  </si>
  <si>
    <t>очаг</t>
  </si>
  <si>
    <t>одиночный</t>
  </si>
  <si>
    <t>периферическая опухоль</t>
  </si>
  <si>
    <t>полость распада</t>
  </si>
  <si>
    <t>участок инфильтрации</t>
  </si>
  <si>
    <t>диссеминация</t>
  </si>
  <si>
    <t>очаговая</t>
  </si>
  <si>
    <t>грудная стенка</t>
  </si>
  <si>
    <t>кортикоплевральная форма</t>
  </si>
  <si>
    <t>медиастенальная форма</t>
  </si>
  <si>
    <t>опухоль Панкоста</t>
  </si>
  <si>
    <t>средостение</t>
  </si>
  <si>
    <t>верхняя апертура</t>
  </si>
  <si>
    <t>Врастание</t>
  </si>
  <si>
    <t>Очаг</t>
  </si>
  <si>
    <t>плотность</t>
  </si>
  <si>
    <t>частично солидный тип</t>
  </si>
  <si>
    <t>по типу "матового стекла"</t>
  </si>
  <si>
    <t>Солидный очаг</t>
  </si>
  <si>
    <t>контуры</t>
  </si>
  <si>
    <t>бугристые/лучистые</t>
  </si>
  <si>
    <t>стенки дренирующего бронха</t>
  </si>
  <si>
    <t>утолщены</t>
  </si>
  <si>
    <t>висцеральная плевра</t>
  </si>
  <si>
    <t>втянута в опухоль</t>
  </si>
  <si>
    <t>локально утолщена</t>
  </si>
  <si>
    <t>характерен для аденокарциномы со стелющимся ростом, в том числе in situ</t>
  </si>
  <si>
    <t>Очаг по типу "матового стекла"</t>
  </si>
  <si>
    <t>с ФДГ</t>
  </si>
  <si>
    <t xml:space="preserve">низкий </t>
  </si>
  <si>
    <t>уровень накопления изотопа</t>
  </si>
  <si>
    <t>Субсолидный очаг имеет центральный солидный компонент и периферическую зону «матового стекла»</t>
  </si>
  <si>
    <t>голос</t>
  </si>
  <si>
    <t>осиплый</t>
  </si>
  <si>
    <t>Редкие симптомы</t>
  </si>
  <si>
    <t>тромбофлебит</t>
  </si>
  <si>
    <t>нейропатии</t>
  </si>
  <si>
    <t>миопатии</t>
  </si>
  <si>
    <t>дерматозы</t>
  </si>
  <si>
    <t>нарушения липидного обмена</t>
  </si>
  <si>
    <t>не менее месяца</t>
  </si>
  <si>
    <t>повышение температуры тела</t>
  </si>
  <si>
    <t>интоксикация</t>
  </si>
  <si>
    <t>раковый эмбриональный антиген (СЕА)</t>
  </si>
  <si>
    <t xml:space="preserve">повышение </t>
  </si>
  <si>
    <t>СОЭ</t>
  </si>
  <si>
    <t>повышен</t>
  </si>
  <si>
    <t>Полость в легком</t>
  </si>
  <si>
    <t>стенки</t>
  </si>
  <si>
    <t>толстые</t>
  </si>
  <si>
    <t>расположение</t>
  </si>
  <si>
    <t>эксцентрическое</t>
  </si>
  <si>
    <t>количество жидкости</t>
  </si>
  <si>
    <t>малое</t>
  </si>
  <si>
    <t>внутренние контуры</t>
  </si>
  <si>
    <t>бухтообразные, достаточно четкие</t>
  </si>
  <si>
    <t>наружные контуры</t>
  </si>
  <si>
    <t>четкие, иногда с полицикличностью</t>
  </si>
  <si>
    <t>Синдром полости в легком: абсцесс, гангрена легких, рак легких</t>
  </si>
  <si>
    <t>Боль</t>
  </si>
  <si>
    <t>кости</t>
  </si>
  <si>
    <t>при метастазах в костях</t>
  </si>
  <si>
    <t>голова</t>
  </si>
  <si>
    <t>метастазы в ГМ</t>
  </si>
  <si>
    <t>Тошнота</t>
  </si>
  <si>
    <t>Рвота</t>
  </si>
  <si>
    <t xml:space="preserve">Судороги </t>
  </si>
  <si>
    <t>Спутанность сознания</t>
  </si>
  <si>
    <t>Очаговый неврологический дефицит</t>
  </si>
  <si>
    <t>метастазы в печени</t>
  </si>
  <si>
    <t>Лимфоузлы</t>
  </si>
  <si>
    <t>размер</t>
  </si>
  <si>
    <t>увеличение</t>
  </si>
  <si>
    <t>метастазы в л/у, особенно в надключичной ямке</t>
  </si>
  <si>
    <t>Lung Cancer: Diagnosis and Management</t>
  </si>
  <si>
    <t>Паранеопластические синдромы</t>
  </si>
  <si>
    <t>АДГ</t>
  </si>
  <si>
    <t>АКТГ</t>
  </si>
  <si>
    <t>ПТГ</t>
  </si>
  <si>
    <t>Эстрогены</t>
  </si>
  <si>
    <t>Серотонин</t>
  </si>
  <si>
    <t>синдромы,связанные с гиперпродукцией гормонов</t>
  </si>
  <si>
    <t>локазлизация</t>
  </si>
  <si>
    <t>лихорадка</t>
  </si>
  <si>
    <t>озноб</t>
  </si>
  <si>
    <t>потоотделение</t>
  </si>
  <si>
    <t>время</t>
  </si>
  <si>
    <t>ночь</t>
  </si>
  <si>
    <t>синдром интоксикации</t>
  </si>
  <si>
    <t>сонливость</t>
  </si>
  <si>
    <t>беспокойство</t>
  </si>
  <si>
    <t>спутанность сознания</t>
  </si>
  <si>
    <t>анорексия</t>
  </si>
  <si>
    <t>тошнота</t>
  </si>
  <si>
    <t>рвота</t>
  </si>
  <si>
    <t>дыхательная недостаточность</t>
  </si>
  <si>
    <t>при тяжелой ВП</t>
  </si>
  <si>
    <t>шок</t>
  </si>
  <si>
    <t>септический</t>
  </si>
  <si>
    <t>температура тела</t>
  </si>
  <si>
    <t>&gt;38 С</t>
  </si>
  <si>
    <t>ОАК</t>
  </si>
  <si>
    <t>лейкоциты</t>
  </si>
  <si>
    <t>повышены ( &gt; 10х10 9/л)</t>
  </si>
  <si>
    <t>лейкоцитарная формула</t>
  </si>
  <si>
    <t>палочкоядерный сдвиг (&gt; 10%)</t>
  </si>
  <si>
    <t>дыхание</t>
  </si>
  <si>
    <t>бронхиальное</t>
  </si>
  <si>
    <t>перкуссия</t>
  </si>
  <si>
    <t>звук</t>
  </si>
  <si>
    <t>хрипы</t>
  </si>
  <si>
    <t>мелкопузырчатые</t>
  </si>
  <si>
    <t>крепитация</t>
  </si>
  <si>
    <t>бронхофония</t>
  </si>
  <si>
    <t>усилена</t>
  </si>
  <si>
    <t>голосовое дрожание</t>
  </si>
  <si>
    <t>усилено</t>
  </si>
  <si>
    <t>укорочение (притупление)</t>
  </si>
  <si>
    <t>нейтрофилы</t>
  </si>
  <si>
    <t>&gt;20</t>
  </si>
  <si>
    <t>нейтрофильно-лейкоцитарное соотношение</t>
  </si>
  <si>
    <t>СРБ</t>
  </si>
  <si>
    <t>повышение ()</t>
  </si>
  <si>
    <t>&gt;100 мг/л</t>
  </si>
  <si>
    <t>специфичность в подтверждении диагноза пневмония 90%</t>
  </si>
  <si>
    <t>пневмония маловероятна</t>
  </si>
  <si>
    <t>&lt;20 мг/л</t>
  </si>
  <si>
    <t>прокальцитонин</t>
  </si>
  <si>
    <t>специфические гранулемы</t>
  </si>
  <si>
    <t>абсолютные диагностические признаки</t>
  </si>
  <si>
    <t>туберкулез легких в пульмонологической практике</t>
  </si>
  <si>
    <t>повышение температуры</t>
  </si>
  <si>
    <t>безработный</t>
  </si>
  <si>
    <t>социальный статус</t>
  </si>
  <si>
    <t>сухой (непродуктивный)</t>
  </si>
  <si>
    <t>влажный (продуктивный)</t>
  </si>
  <si>
    <t>более часто, чем влажный</t>
  </si>
  <si>
    <t>Туберкулез у взрослых. Клинические рекомендации</t>
  </si>
  <si>
    <t>ночные поты</t>
  </si>
  <si>
    <t xml:space="preserve">потливость </t>
  </si>
  <si>
    <t>снижение массы тела</t>
  </si>
  <si>
    <t>головная боль</t>
  </si>
  <si>
    <t>раздражительность</t>
  </si>
  <si>
    <t>проба с аллергеном туберкулезным рекомбинантным</t>
  </si>
  <si>
    <t>положительная</t>
  </si>
  <si>
    <t>интоксикационный синдром</t>
  </si>
  <si>
    <t>контакт с больными туберкулезом</t>
  </si>
  <si>
    <t>Диссеменированный туберкулез легких в клинической практике</t>
  </si>
  <si>
    <t>очаговые тени</t>
  </si>
  <si>
    <t>средние</t>
  </si>
  <si>
    <t>крупные</t>
  </si>
  <si>
    <t>выражена</t>
  </si>
  <si>
    <t>экссудативные</t>
  </si>
  <si>
    <t>экссудативно-казеозные</t>
  </si>
  <si>
    <t>сливающиеся</t>
  </si>
  <si>
    <t>при прогрессировании образующие полости распада</t>
  </si>
  <si>
    <t>деструктивные полости</t>
  </si>
  <si>
    <t>двустороннее</t>
  </si>
  <si>
    <t>ширина перикавитарной зоны инфильтрации</t>
  </si>
  <si>
    <t>неравномерная</t>
  </si>
  <si>
    <t>пневмониогенный</t>
  </si>
  <si>
    <t>"штампованные" полости</t>
  </si>
  <si>
    <t>тип каверны</t>
  </si>
  <si>
    <t>уровень</t>
  </si>
  <si>
    <t>Imaging in tuberculosis</t>
  </si>
  <si>
    <t>лимфатические узлы</t>
  </si>
  <si>
    <t>увеличен</t>
  </si>
  <si>
    <t>Рентгено-ультразвуковая картина при инфильтративном туберкулезе легких</t>
  </si>
  <si>
    <t>нечеткие</t>
  </si>
  <si>
    <t>КОМПЬЮТЕРНО -ТОМОГРАФИЧЕСКАЯ СЕМИОТИКА ИЗМЕНЕНИЙ ЛИМФАТИЧЕСКИХ УЗЛОВ ПРИ ТУБЕРКУЛЕЗЕ ОРГАНОВ ДЫХАНИЯ</t>
  </si>
  <si>
    <t>размытые</t>
  </si>
  <si>
    <t>перинодальная клетчатка</t>
  </si>
  <si>
    <t>уплотнена</t>
  </si>
  <si>
    <t>конгломераты</t>
  </si>
  <si>
    <t>коэффициент ослабления</t>
  </si>
  <si>
    <t>25–50 HU</t>
  </si>
  <si>
    <t>51–94 HU</t>
  </si>
  <si>
    <t xml:space="preserve">структура </t>
  </si>
  <si>
    <t>неоднородная</t>
  </si>
  <si>
    <t>И</t>
  </si>
  <si>
    <t>КТ-ангиография</t>
  </si>
  <si>
    <t xml:space="preserve">умеренное </t>
  </si>
  <si>
    <t>степень</t>
  </si>
  <si>
    <t>Усиление ткани л/у</t>
  </si>
  <si>
    <t>гомогенное</t>
  </si>
  <si>
    <t>повышение плотности</t>
  </si>
  <si>
    <t>10–15 HU</t>
  </si>
  <si>
    <t>9 - 25 мм</t>
  </si>
  <si>
    <t>зоны пониженной плотности</t>
  </si>
  <si>
    <t>+10 - +25 HU</t>
  </si>
  <si>
    <t xml:space="preserve">кольцевидное контрастное усиление </t>
  </si>
  <si>
    <t>на периферии</t>
  </si>
  <si>
    <t>продольный&gt;поперечный</t>
  </si>
  <si>
    <t>количество</t>
  </si>
  <si>
    <t>несколько шт</t>
  </si>
  <si>
    <t>размеры</t>
  </si>
  <si>
    <t>возраст</t>
  </si>
  <si>
    <t xml:space="preserve">в анамнезе </t>
  </si>
  <si>
    <t>ВИЧ-инфекция</t>
  </si>
  <si>
    <t>Социальный портрет больного туберкулезом в мегаполисе</t>
  </si>
  <si>
    <t>образование</t>
  </si>
  <si>
    <t>среднее специальное</t>
  </si>
  <si>
    <t>доход</t>
  </si>
  <si>
    <t>низкий</t>
  </si>
  <si>
    <t>средний</t>
  </si>
  <si>
    <t>семейное положение</t>
  </si>
  <si>
    <t>не женат (холост)</t>
  </si>
  <si>
    <t>среднее</t>
  </si>
  <si>
    <t>значение</t>
  </si>
  <si>
    <t>длительность</t>
  </si>
  <si>
    <t>длительно</t>
  </si>
  <si>
    <t>хронические заболевания</t>
  </si>
  <si>
    <t>сахарный диабет</t>
  </si>
  <si>
    <t>пылевые (профессиональные) заболевания легких</t>
  </si>
  <si>
    <t>заболевания ЖКТ</t>
  </si>
  <si>
    <t>кахексия</t>
  </si>
  <si>
    <t>Дифференциальная диагностика опухолевого поражения и туберкулеза легких: обзор</t>
  </si>
  <si>
    <t>диспансерный учет</t>
  </si>
  <si>
    <t>наркологические учреждения</t>
  </si>
  <si>
    <t>психиатрические учреждения</t>
  </si>
  <si>
    <t>состоят</t>
  </si>
  <si>
    <t>терапия</t>
  </si>
  <si>
    <t>кортикостероидная</t>
  </si>
  <si>
    <t>цитостатическая</t>
  </si>
  <si>
    <t>лучевая</t>
  </si>
  <si>
    <t>получают</t>
  </si>
  <si>
    <t>авария на ЧАЭС</t>
  </si>
  <si>
    <t>экссудативный плеврит</t>
  </si>
  <si>
    <t>рецидивирующий сухой плеврит</t>
  </si>
  <si>
    <t>полиаденопатия</t>
  </si>
  <si>
    <t>фликтенулезный кератоконъюнктивит</t>
  </si>
  <si>
    <t>узловатая эритема</t>
  </si>
  <si>
    <t xml:space="preserve">T-SPOT </t>
  </si>
  <si>
    <t>положительный</t>
  </si>
  <si>
    <t>туберкулез</t>
  </si>
  <si>
    <t>«дерево в почках»</t>
  </si>
  <si>
    <t>мелкие центрилобулярные разветвленные Y- или V-образные структуры толщиной до 1–2 мм с утолщениями на концах</t>
  </si>
  <si>
    <t>туберкулема</t>
  </si>
  <si>
    <t>пневмосклероз</t>
  </si>
  <si>
    <t xml:space="preserve">кальцинированные включения </t>
  </si>
  <si>
    <t>кальцинированные лимфоузлы</t>
  </si>
  <si>
    <t>единичные</t>
  </si>
  <si>
    <t>ПЭТ-КТ с ФДГ</t>
  </si>
  <si>
    <t>поглощение</t>
  </si>
  <si>
    <t>повышено</t>
  </si>
  <si>
    <t>Заболевание</t>
  </si>
  <si>
    <t>elibrary</t>
  </si>
  <si>
    <t>Киберленинка</t>
  </si>
  <si>
    <t>Pubmed</t>
  </si>
  <si>
    <t>Запрос</t>
  </si>
  <si>
    <t>+</t>
  </si>
  <si>
    <t>туберкулез легких</t>
  </si>
  <si>
    <t>Туберкулез</t>
  </si>
  <si>
    <t>Рак легких</t>
  </si>
  <si>
    <t>Guidelines for Management of Incidental Pulmonary Nodules on CT</t>
  </si>
  <si>
    <t>Marginal spiculation</t>
  </si>
  <si>
    <t>Узел в легком</t>
  </si>
  <si>
    <t>верхняя доля</t>
  </si>
  <si>
    <t>правое легкое</t>
  </si>
  <si>
    <t>&lt;5</t>
  </si>
  <si>
    <t>100 - 400 дней</t>
  </si>
  <si>
    <t>удвоение объема (увеличение в диаметре на 26%)</t>
  </si>
  <si>
    <t>для солидных</t>
  </si>
  <si>
    <t>3 - 5 лет</t>
  </si>
  <si>
    <t>для субсолидных</t>
  </si>
  <si>
    <t>Эмфизема</t>
  </si>
  <si>
    <t>контур</t>
  </si>
  <si>
    <t>звездчатый, спикулообразный</t>
  </si>
  <si>
    <t>крупный</t>
  </si>
  <si>
    <t>диагностика туберкулеза легких</t>
  </si>
  <si>
    <t>количественный ИФА крови на противотуберкулезные АТ</t>
  </si>
  <si>
    <t>ПЦР мокроты на ДНК МБТ</t>
  </si>
  <si>
    <t>жесткое</t>
  </si>
  <si>
    <t>везикулярное</t>
  </si>
  <si>
    <t>ослабленное</t>
  </si>
  <si>
    <t>выявлена ДНК</t>
  </si>
  <si>
    <t>Пути оптимизации диагностики и диф диагностики диссеминированного туберкулеза легких</t>
  </si>
  <si>
    <t>Ателектаз</t>
  </si>
  <si>
    <t>сегмент</t>
  </si>
  <si>
    <t>доля</t>
  </si>
  <si>
    <t>локализация ???</t>
  </si>
  <si>
    <t>Сочетание туберкулеза и рака легкого (сложности диагностики)</t>
  </si>
  <si>
    <t>Культуральный метод</t>
  </si>
  <si>
    <t>Диаскинтест</t>
  </si>
  <si>
    <t>результат</t>
  </si>
  <si>
    <t>СОВРЕМЕННЫЕ ВОЗМОЖНОСТИ ДИАГНОСТИКИ ТУБЕРКУЛЕЗА легких</t>
  </si>
  <si>
    <t>QuantiFERON TB-2G</t>
  </si>
  <si>
    <t>грануляционная ткань</t>
  </si>
  <si>
    <t>казеозный некроз</t>
  </si>
  <si>
    <t>обнаружена</t>
  </si>
  <si>
    <t>обнаружен</t>
  </si>
  <si>
    <t>туберкулез органов дыхания</t>
  </si>
  <si>
    <t>Диагностика туберкулеза органов дыхания в клинике внутренних болезней</t>
  </si>
  <si>
    <t>выраженная положительная (более 12 мм)</t>
  </si>
  <si>
    <t>туберкулиновая гиперергия  (21 мм и более)</t>
  </si>
  <si>
    <t>везикула</t>
  </si>
  <si>
    <t>некроз</t>
  </si>
  <si>
    <t>регионарный лимфангит</t>
  </si>
  <si>
    <t>реакция Манту с 2 ТЕ</t>
  </si>
  <si>
    <t>учащенное сердцебиение</t>
  </si>
  <si>
    <t>пневмофиброз</t>
  </si>
  <si>
    <t>эмфизема</t>
  </si>
  <si>
    <t>бронхоэктазы</t>
  </si>
  <si>
    <t xml:space="preserve">кальцинированные очаги </t>
  </si>
  <si>
    <t>внутригрудные лимфатические узлы</t>
  </si>
  <si>
    <t>легкие</t>
  </si>
  <si>
    <t>лимфоциты</t>
  </si>
  <si>
    <t>понижение</t>
  </si>
  <si>
    <t>моноциты</t>
  </si>
  <si>
    <t>сдвиг лейкоцитарной формулы</t>
  </si>
  <si>
    <t>Туберкулез легких в пульмонологической практике</t>
  </si>
  <si>
    <t>КТ ОГК</t>
  </si>
  <si>
    <t>Рентгенография ОГК</t>
  </si>
  <si>
    <t>обнаружены</t>
  </si>
  <si>
    <t>наличие КУМ</t>
  </si>
  <si>
    <t>Диагностические ошибки при инфильтративных изменениях в легких</t>
  </si>
  <si>
    <t>Формы туберкулеза: очаговая, инфильтративная, диссеменированная, кавернозная, фиброзно-кавернозная, казеозная пневмония, милиарный туберкулез, туберкулема, …</t>
  </si>
  <si>
    <t>обнаружено</t>
  </si>
  <si>
    <t>культивирование МБТ на жидкой/плотной питательной среде</t>
  </si>
  <si>
    <t>ПЦР</t>
  </si>
  <si>
    <t>Иммунохроматографический метод</t>
  </si>
  <si>
    <t>Иммунохроматографический метод идентификации выросших культур микроорганизмов</t>
  </si>
  <si>
    <t>ПРИКАЗ  от 29 декабря 2014 года N 951 Об утверждении методических рекомендаций по совершенствованию диагностики и лечения туберкулеза органов дыхания</t>
  </si>
  <si>
    <t>рак легких</t>
  </si>
  <si>
    <t>диагностика рака легких</t>
  </si>
  <si>
    <t>бактерии</t>
  </si>
  <si>
    <t>lung cancer diagnosis</t>
  </si>
  <si>
    <t xml:space="preserve">в настоящее время </t>
  </si>
  <si>
    <t>да</t>
  </si>
  <si>
    <t>нет (бросил &lt;15 лет назад)</t>
  </si>
  <si>
    <t>Current and Future Development in Lung Cancer Diagnosis</t>
  </si>
  <si>
    <t xml:space="preserve">МБТ </t>
  </si>
  <si>
    <t>наличие МБТ в мокроте</t>
  </si>
  <si>
    <t>наличие МБТ в бронхоальвеолярной жидкости</t>
  </si>
  <si>
    <t xml:space="preserve">наличие </t>
  </si>
  <si>
    <t>Бактериальная пневмония</t>
  </si>
  <si>
    <t>бактериальная пневмония</t>
  </si>
  <si>
    <t>диагностика бактериальная пневмония !детей !дети !ВИЧ</t>
  </si>
  <si>
    <t>бактериальные инфекции дыхательных путей</t>
  </si>
  <si>
    <t>начало</t>
  </si>
  <si>
    <t>острое</t>
  </si>
  <si>
    <t>Диагностика и лечение внебольничной пневмоний в амбулаторных условиях</t>
  </si>
  <si>
    <t xml:space="preserve">кашель </t>
  </si>
  <si>
    <t>продуктивный</t>
  </si>
  <si>
    <t>в тяжелом случае</t>
  </si>
  <si>
    <t>мышцы</t>
  </si>
  <si>
    <t>пневмония, вызванная Микоплазма пнеумониа или Хламилия пнеумония</t>
  </si>
  <si>
    <t>дисфония</t>
  </si>
  <si>
    <t>течение болезни</t>
  </si>
  <si>
    <t>цикличное</t>
  </si>
  <si>
    <t xml:space="preserve">лихорадка </t>
  </si>
  <si>
    <t>степень выраженности</t>
  </si>
  <si>
    <t>слабая</t>
  </si>
  <si>
    <t>обильное</t>
  </si>
  <si>
    <t xml:space="preserve">пожилой возраст/иммунно ослабленные пациенты </t>
  </si>
  <si>
    <t>В ряде случаев лихорадка мб невыраженной вплость до полного отсутствия</t>
  </si>
  <si>
    <t>сознание</t>
  </si>
  <si>
    <t>нарушено</t>
  </si>
  <si>
    <t>область живота</t>
  </si>
  <si>
    <t>усилено (локально)</t>
  </si>
  <si>
    <t>при большом поражении с больной стороны</t>
  </si>
  <si>
    <t>перкуторный звук</t>
  </si>
  <si>
    <t>амфорическое</t>
  </si>
  <si>
    <t>при осложненном течении (плевральный выпот, формирование субплеврально расположенной полости деструкции)</t>
  </si>
  <si>
    <t xml:space="preserve">ускорение </t>
  </si>
  <si>
    <t>сдвиг влево (палочкоядерный)</t>
  </si>
  <si>
    <t>гемоглобин</t>
  </si>
  <si>
    <t>снижение (&lt;90 г/л)</t>
  </si>
  <si>
    <t>при тяжелом состоянии</t>
  </si>
  <si>
    <t>понижены (&lt;4*10^9/л) - лейкопения</t>
  </si>
  <si>
    <t>повышены (&gt;25*10^9/л) - лейкоцитоз</t>
  </si>
  <si>
    <t>гематокрит</t>
  </si>
  <si>
    <t>снижение (&lt;30%)</t>
  </si>
  <si>
    <t>очагово-инфильтративные изменения в легких</t>
  </si>
  <si>
    <t>Рентгенография ОГК в двух проекциях</t>
  </si>
  <si>
    <t>3. Пневмония (внегоспитальная)!!!</t>
  </si>
  <si>
    <t xml:space="preserve">С-реактивный белок </t>
  </si>
  <si>
    <t>С-реактивный белок - новый или старый маркер бронхолегочных инфекций?</t>
  </si>
  <si>
    <t>повышение (&gt; 100 мг/л)</t>
  </si>
  <si>
    <t>наилучший маркер для дифференциайии внебольничной пневмонии от дугих заболеваний</t>
  </si>
  <si>
    <t>&lt;11 мг/л</t>
  </si>
  <si>
    <t>практически исключает диагноз ВП</t>
  </si>
  <si>
    <t>Биомаркеры воспаления при заболеваниях органов дыхания: клиническая практика и перспективы</t>
  </si>
  <si>
    <t>время суток</t>
  </si>
  <si>
    <t>ночное</t>
  </si>
  <si>
    <t>головокружение</t>
  </si>
  <si>
    <t>Внебольничная пневмония: «bene dignoscitur, bene curator»</t>
  </si>
  <si>
    <t>притупление (укорочение)</t>
  </si>
  <si>
    <t>инспираторный</t>
  </si>
  <si>
    <t>смешанный</t>
  </si>
  <si>
    <t xml:space="preserve">реже, чем при бактериальной </t>
  </si>
  <si>
    <t>в тяжелых случая</t>
  </si>
  <si>
    <t>в тяжелых случаях</t>
  </si>
  <si>
    <t>в начале заболевания</t>
  </si>
  <si>
    <t>слизистая</t>
  </si>
  <si>
    <t>губы</t>
  </si>
  <si>
    <t>акроцианоз</t>
  </si>
  <si>
    <t>температура</t>
  </si>
  <si>
    <t>повышена (37,1 — 38 °С) - субфебрильная</t>
  </si>
  <si>
    <t>повышена (38-39° C) - фебрильная</t>
  </si>
  <si>
    <t>иногда</t>
  </si>
  <si>
    <t>укорочение</t>
  </si>
  <si>
    <t>над пораженными участками</t>
  </si>
  <si>
    <t>ослаблено</t>
  </si>
  <si>
    <t>влажные</t>
  </si>
  <si>
    <t>реже</t>
  </si>
  <si>
    <t>акцент 2 тона</t>
  </si>
  <si>
    <t>над легочной артерией</t>
  </si>
  <si>
    <t>расщепление 1 тона</t>
  </si>
  <si>
    <t>над трикуспидальным клапаном</t>
  </si>
  <si>
    <t>обусловлено легочной гипертензией</t>
  </si>
  <si>
    <t>снижение () - лейкопения</t>
  </si>
  <si>
    <t xml:space="preserve">нейтрофилы </t>
  </si>
  <si>
    <t>снижение () - нейтропения</t>
  </si>
  <si>
    <t>повышение () - абсолютный лимфоцитоз</t>
  </si>
  <si>
    <t>повышение () - моноцитоз</t>
  </si>
  <si>
    <t>нормальная</t>
  </si>
  <si>
    <t>повышенная</t>
  </si>
  <si>
    <t>сатурация крови кислородом</t>
  </si>
  <si>
    <t>сатурация</t>
  </si>
  <si>
    <t>пониженная () - гипоксемия</t>
  </si>
  <si>
    <t>корни легких</t>
  </si>
  <si>
    <t>расширены</t>
  </si>
  <si>
    <t>Рентгенограмма ОГК в двух проекциях</t>
  </si>
  <si>
    <t>легочные поля</t>
  </si>
  <si>
    <t>консолидированные</t>
  </si>
  <si>
    <t xml:space="preserve">сетчатые </t>
  </si>
  <si>
    <t>легочный рисунок</t>
  </si>
  <si>
    <t>усилен</t>
  </si>
  <si>
    <t>КТ легких</t>
  </si>
  <si>
    <t>распространение</t>
  </si>
  <si>
    <t>долевое</t>
  </si>
  <si>
    <t>диффузное</t>
  </si>
  <si>
    <t>"матовое стекло"</t>
  </si>
  <si>
    <t>междольковые септы</t>
  </si>
  <si>
    <t>Небактериальные маски пневмоний в клинической практике терапевта</t>
  </si>
  <si>
    <t>Прокальцитонин – надежный биомаркер бактериальной инфекции и оценки эффективности антибиотикотерапии</t>
  </si>
  <si>
    <t>&lt; 25 мкг/л</t>
  </si>
  <si>
    <t>низкая вероятность бактериальной инфекции</t>
  </si>
  <si>
    <t>тест B·R·A·H·M·S PCT</t>
  </si>
  <si>
    <t>связана с дыханием</t>
  </si>
  <si>
    <t>Клинические рекомендации</t>
  </si>
  <si>
    <t>диарея</t>
  </si>
  <si>
    <t>х-на для легионеллезной ВП</t>
  </si>
  <si>
    <t>высокая вероятность бак инфекции</t>
  </si>
  <si>
    <t xml:space="preserve">0,5 нг/мл </t>
  </si>
  <si>
    <t>отрезная точка для дифдиагностики бак и вир пневмонии</t>
  </si>
  <si>
    <t>Бактериоскопия мокроты</t>
  </si>
  <si>
    <t>микроскопия окрашенного препарата мокроты (по Граму)</t>
  </si>
  <si>
    <t>для госпитализарованных паципентов (для амбулаторных не актуально)</t>
  </si>
  <si>
    <t>Культуральное исследование плевральной ж-ти на аэробные и факультативно-аэробные м/о</t>
  </si>
  <si>
    <t>для госпитализированных</t>
  </si>
  <si>
    <t>инфильтрация легочной ткани</t>
  </si>
  <si>
    <t>тип</t>
  </si>
  <si>
    <t>альвеолярный</t>
  </si>
  <si>
    <t>плевропневмония (чаще для бактерий, особенно пневмококка)</t>
  </si>
  <si>
    <t>интерстициальный (матовое стекло)</t>
  </si>
  <si>
    <t>чаще при небактериальных пневмониях</t>
  </si>
  <si>
    <t>очаговый</t>
  </si>
  <si>
    <t>бронхопневмония (при небактериальных инфекциях нижних дых путей)</t>
  </si>
  <si>
    <t>Ретгенография ОГК в двух проекциях</t>
  </si>
  <si>
    <t>вирусная пневмония</t>
  </si>
  <si>
    <t>Вирусная пневмония</t>
  </si>
  <si>
    <t>очаги</t>
  </si>
  <si>
    <t>маленький</t>
  </si>
  <si>
    <t>чем меньше очаг, тем больше вероятность вирусного происхождения</t>
  </si>
  <si>
    <t>легочная ткань</t>
  </si>
  <si>
    <t>пневмотизация</t>
  </si>
  <si>
    <t>снижена диффузно в виде "матового стекла"</t>
  </si>
  <si>
    <t>уплотнена неравномерно по типу "мозаичной перфузии"</t>
  </si>
  <si>
    <t>симптом патологической исчерченности</t>
  </si>
  <si>
    <t>синоним: симптом "булыжной мостовой"</t>
  </si>
  <si>
    <t>Вирусные пневмонии. Радиологические признаки сложности диагностики</t>
  </si>
  <si>
    <t>старше 65 лет</t>
  </si>
  <si>
    <t>сезон</t>
  </si>
  <si>
    <t>осень</t>
  </si>
  <si>
    <t>зима</t>
  </si>
  <si>
    <t>в глазных яблоках</t>
  </si>
  <si>
    <t>ИФА с МАТ</t>
  </si>
  <si>
    <t>вирусы в слизи носа и носоглотки</t>
  </si>
  <si>
    <t>Лабораторная диагностика</t>
  </si>
  <si>
    <t>титр противовирусных АТ</t>
  </si>
  <si>
    <t>титр</t>
  </si>
  <si>
    <t>увеличение в ≥4 раза</t>
  </si>
  <si>
    <t>через 10–14 дней с начала заболевания</t>
  </si>
  <si>
    <t>двустороннее снижение - признак гриппозной пневмонии</t>
  </si>
  <si>
    <t>перибронховаскулярный интерстиций</t>
  </si>
  <si>
    <t>уплотнение</t>
  </si>
  <si>
    <t>пневматизация</t>
  </si>
  <si>
    <t>с формированием "воздушых ловуше" - гриппозная пневмония</t>
  </si>
  <si>
    <t>в костях (оссалгия)</t>
  </si>
  <si>
    <t>в мышцах (миалгия)</t>
  </si>
  <si>
    <t>головная</t>
  </si>
  <si>
    <t>нос</t>
  </si>
  <si>
    <t>заложенность</t>
  </si>
  <si>
    <t>бронхообструктивный синдром</t>
  </si>
  <si>
    <t>шейные лимфоузлы</t>
  </si>
  <si>
    <t>увеличены</t>
  </si>
  <si>
    <t>болезненность</t>
  </si>
  <si>
    <t>Пальпация шейных лимфоузлов</t>
  </si>
  <si>
    <t>конъюктивит</t>
  </si>
  <si>
    <t>очаги затемнения</t>
  </si>
  <si>
    <t>мелкий</t>
  </si>
  <si>
    <t>диффузно усилен</t>
  </si>
  <si>
    <t>интерстиций</t>
  </si>
  <si>
    <t>уплотнен</t>
  </si>
  <si>
    <t>лимфаденопатия</t>
  </si>
  <si>
    <t>медиастинальная</t>
  </si>
  <si>
    <t>перибронхиальные</t>
  </si>
  <si>
    <t>нечеткий</t>
  </si>
  <si>
    <t>«halo» – ореола уплотнения вокруг очагов по типу «матового стекла», отражающее геморрагическую природу очагов</t>
  </si>
  <si>
    <t>малопродуктивный</t>
  </si>
  <si>
    <t>изнуряющий (коклюшеподобный)</t>
  </si>
  <si>
    <t>Вирусные пневмонии новый взгляд на старую проблему</t>
  </si>
  <si>
    <t>наличие РНК/ДНК вируса</t>
  </si>
  <si>
    <t>эпидемический анамнез</t>
  </si>
  <si>
    <t>ослаблено в нижне-базальных отделах</t>
  </si>
  <si>
    <t>непродуктивный</t>
  </si>
  <si>
    <t>серозно-геморрагическая</t>
  </si>
  <si>
    <t>тромбоциты</t>
  </si>
  <si>
    <t>снижение () - тромбоцитопения</t>
  </si>
  <si>
    <t>снижение () - лимфоцитопения</t>
  </si>
  <si>
    <t>диурез</t>
  </si>
  <si>
    <t>объем</t>
  </si>
  <si>
    <t>снижен</t>
  </si>
  <si>
    <t>затяжное</t>
  </si>
  <si>
    <t>цитокины</t>
  </si>
  <si>
    <t>повышение () - гиперцитокинемия</t>
  </si>
  <si>
    <t>цитокиновый шторм</t>
  </si>
  <si>
    <t>???</t>
  </si>
  <si>
    <t>ферритин</t>
  </si>
  <si>
    <t>чувство нехватки воздуха</t>
  </si>
  <si>
    <t>симптом "дерево в почках"</t>
  </si>
  <si>
    <t xml:space="preserve">прокальцитонин </t>
  </si>
  <si>
    <t>низкие показатели (&lt;0,5 мкг/л)</t>
  </si>
  <si>
    <t>бактериальная инфекция маловероятна</t>
  </si>
  <si>
    <t>ЛАБОРАТОРНО-ИНСТРУМЕНТАЛЬНАЯ ДИАГНОСТИКА ВИРУСНЫХ ПНЕВМОНИЙ (ОБЗОР)</t>
  </si>
  <si>
    <t>ринит</t>
  </si>
  <si>
    <t>лейкопения</t>
  </si>
  <si>
    <t>лимфопения</t>
  </si>
  <si>
    <t>дерево в бутоне ???</t>
  </si>
  <si>
    <t>знак "перевернутого ореола"</t>
  </si>
  <si>
    <t>легочные узелки со знаком ореола</t>
  </si>
  <si>
    <t>редко</t>
  </si>
  <si>
    <t>ИФА</t>
  </si>
  <si>
    <t>ПЦР мазка из носо/ротоглотки</t>
  </si>
  <si>
    <t>наличие вируса</t>
  </si>
  <si>
    <t>ИФА материала из носоглотки</t>
  </si>
  <si>
    <t xml:space="preserve">Бронхоскопия в белом свете </t>
  </si>
  <si>
    <t>Флюоресцентная бронхоскопия</t>
  </si>
  <si>
    <t>рак</t>
  </si>
  <si>
    <t>Флуоресцентная диагностика раннего центрального рака легкого</t>
  </si>
  <si>
    <t>Код по МКБ-10</t>
  </si>
  <si>
    <t xml:space="preserve">C34 Злокачественное новообразование бронхов и легкого </t>
  </si>
  <si>
    <t>Топографический код по МКБ-О</t>
  </si>
  <si>
    <t>C34 БРОНХ И ЛЕГКОЕ</t>
  </si>
  <si>
    <t>Прижизненное патолого-анатомическое исследование биопсийного (операционного) материала</t>
  </si>
  <si>
    <t xml:space="preserve">ДНК МБТ </t>
  </si>
  <si>
    <t>туберкулемы</t>
  </si>
  <si>
    <t>казеификация</t>
  </si>
  <si>
    <t>Бактериоскопия мокроты с окраской по Цилю-Нильсену</t>
  </si>
  <si>
    <t>Микроскопия мазка с окраской по Цилю-Нильсену</t>
  </si>
  <si>
    <t>Проба с аллергеном туберкулезным рекомбинантным</t>
  </si>
  <si>
    <t>перифокальная реакция</t>
  </si>
  <si>
    <t>Писать ли норму для анализов крови, потому что она разная для м и ж</t>
  </si>
  <si>
    <t>палочкоядерный (влево)</t>
  </si>
  <si>
    <t>неровные</t>
  </si>
  <si>
    <t>инфильтративные изменения</t>
  </si>
  <si>
    <t>признаки деструкции</t>
  </si>
  <si>
    <t>более 100 НU</t>
  </si>
  <si>
    <t>реакция</t>
  </si>
  <si>
    <t>Реакция Манту</t>
  </si>
  <si>
    <t>Количественный ИФА крови на противотуберкулезные АТ</t>
  </si>
  <si>
    <t>QuantiFERON TB-2G (квантифероновый тест)</t>
  </si>
  <si>
    <t>Гистологическое исследование биопсийного материала</t>
  </si>
  <si>
    <t>гистологическое исследование</t>
  </si>
  <si>
    <t>Картриджная технология GeneXpert MTB/RIF</t>
  </si>
  <si>
    <t>наличие ДНК МБТ в мокроте</t>
  </si>
  <si>
    <t>Гистологическое исследование операционного (биопсийного) материала</t>
  </si>
  <si>
    <t>гистологическое исследование операционного (биопсийного) материала</t>
  </si>
  <si>
    <t>исследование операционного (биопсийного) материала молекулярно-генетическим методов</t>
  </si>
  <si>
    <t xml:space="preserve">Из ИБ </t>
  </si>
  <si>
    <t>наличие (рост) МБТ</t>
  </si>
  <si>
    <t>микробиологическое исследование бронхоальвеолярного лаважа на МБТ</t>
  </si>
  <si>
    <t>Микробиологическое исследование бронхоальвеолярного лаважа на МБТ</t>
  </si>
  <si>
    <t>люминесцентная микроскопия мокроты</t>
  </si>
  <si>
    <t>Люминесцентная микроскопия мокроты</t>
  </si>
  <si>
    <r>
      <t>наличие специфического антигена MБT </t>
    </r>
    <r>
      <rPr>
        <i/>
        <sz val="8"/>
        <color rgb="FF444444"/>
        <rFont val="Arial"/>
        <family val="2"/>
        <charset val="204"/>
      </rPr>
      <t>МРТ64</t>
    </r>
  </si>
  <si>
    <t>рекомендован в качестве основного при проведении идентификации культур, выросших на жидких и/или плотных питательных средах, а также в контаминированных культуральных образцах</t>
  </si>
  <si>
    <t>рост МБТ</t>
  </si>
  <si>
    <t>исследуется мокрота, плевральная ж-ть, БА лаваж и тд</t>
  </si>
  <si>
    <t>исследование образца с помощью бактериологического анализатора Bactec MGIT - 960</t>
  </si>
  <si>
    <t>корень легкого</t>
  </si>
  <si>
    <t>T-SPOT (иммунологический метод)</t>
  </si>
  <si>
    <t>уровень интерферона-гамма на антигены Mycobacterium tuberculosis complex в крови</t>
  </si>
  <si>
    <t>ТБ-фероновый тест</t>
  </si>
  <si>
    <t>Источник: https://www.cmd-online.ru</t>
  </si>
  <si>
    <t xml:space="preserve">Ретгенография </t>
  </si>
  <si>
    <t>мутация в гене BRAF V600E</t>
  </si>
  <si>
    <t xml:space="preserve">транслокации генов ALK и ROS1 </t>
  </si>
  <si>
    <t>При отрицательных или неизвестных данных о наличии мутаций гена EGFR или транслокаций гена ALK (показано для неплоскоклеточного и плоскоклеточного немелкоклеточного РЛ – НМРЛ и только на гистологическом материале)</t>
  </si>
  <si>
    <t>экспрессия</t>
  </si>
  <si>
    <t>избыточная</t>
  </si>
  <si>
    <t>Анемия</t>
  </si>
  <si>
    <t>эритроциты</t>
  </si>
  <si>
    <t>понижен</t>
  </si>
  <si>
    <t>Бронхоскопия в белом свете</t>
  </si>
  <si>
    <t>Корень легких</t>
  </si>
  <si>
    <t>расширение</t>
  </si>
  <si>
    <t>деформация</t>
  </si>
  <si>
    <t>с наличием опухолевого узла</t>
  </si>
  <si>
    <t>с веерообразным расширением</t>
  </si>
  <si>
    <t>узловая форма</t>
  </si>
  <si>
    <t>разветвленная форма</t>
  </si>
  <si>
    <t>Муцинозная бронхография</t>
  </si>
  <si>
    <t>неоднородный</t>
  </si>
  <si>
    <t>однородность</t>
  </si>
  <si>
    <t>форма</t>
  </si>
  <si>
    <t>неправильная</t>
  </si>
  <si>
    <t>звездчатая</t>
  </si>
  <si>
    <t>из ИБ</t>
  </si>
  <si>
    <t>бугристый</t>
  </si>
  <si>
    <t xml:space="preserve">симптом "лучистости" </t>
  </si>
  <si>
    <t>соrona maligna - периферический рак</t>
  </si>
  <si>
    <t>локальное втяжение медиального контура опухоли, обусловленное, вероятно, обрастанием опухолью прилежащего крупного сосуда</t>
  </si>
  <si>
    <t>симптом вырезки</t>
  </si>
  <si>
    <t>Когда опухоль прилежит к междолевой щели, можно видеть легкое втяжение утолщенной плевры</t>
  </si>
  <si>
    <t>симптом паруса</t>
  </si>
  <si>
    <t>Дифференциальная диагностика опухолевого поражения и туберкулеза легких</t>
  </si>
  <si>
    <t>Ретгенографи ОГК</t>
  </si>
  <si>
    <t>отставание  грудной клетки при дыхании</t>
  </si>
  <si>
    <t>пораженная сторона</t>
  </si>
  <si>
    <t>Инструментальные методы диагностики</t>
  </si>
  <si>
    <t>-</t>
  </si>
  <si>
    <t>инфильтрация</t>
  </si>
  <si>
    <t>эпидемиологический анамнез</t>
  </si>
  <si>
    <t>осложнен</t>
  </si>
  <si>
    <t>повышены - лейкоцитоз</t>
  </si>
  <si>
    <t>Аускультация сердца</t>
  </si>
  <si>
    <t>Пульсоксиметрия</t>
  </si>
  <si>
    <t xml:space="preserve">признаки взяла из литературы учебной </t>
  </si>
  <si>
    <t>сухие свистящие</t>
  </si>
  <si>
    <t>Анализ мочи по Зимницкому</t>
  </si>
  <si>
    <t>viral pneumonia</t>
  </si>
  <si>
    <t>Viral pneumonia: epidemiological, clinical, pathophysiological and therapeutic aspects</t>
  </si>
  <si>
    <t>частота дыхания</t>
  </si>
  <si>
    <t>частота</t>
  </si>
  <si>
    <t>вирус-специфичные IgG АТ</t>
  </si>
  <si>
    <t>повышен (не менее, чем в 4 раза)</t>
  </si>
  <si>
    <t>ретроспективно</t>
  </si>
  <si>
    <t>Viral pneumonia Maria Angeles</t>
  </si>
  <si>
    <t>легочные инфильтраты</t>
  </si>
  <si>
    <t>распределение</t>
  </si>
  <si>
    <t>билатеральное (двустороннее)</t>
  </si>
  <si>
    <t>эпидемический статус</t>
  </si>
  <si>
    <t>вспышка</t>
  </si>
  <si>
    <t>сезонная</t>
  </si>
  <si>
    <t>эпидемическая</t>
  </si>
  <si>
    <t>чихание</t>
  </si>
  <si>
    <t>лейкоциты (при поступлении)</t>
  </si>
  <si>
    <t>СРБ (при поступлении)</t>
  </si>
  <si>
    <t>&lt; 20 мг/л</t>
  </si>
  <si>
    <t>прокальцитонин (при поступлении)</t>
  </si>
  <si>
    <t>&lt; 0,1 мкг/л</t>
  </si>
  <si>
    <t>прокальцитонин в сыворотке</t>
  </si>
  <si>
    <t>Review of Non-bacterial Infections in Respiratory Medicine: Viral Pneumonia</t>
  </si>
  <si>
    <t>взрослые ()</t>
  </si>
  <si>
    <t>&lt; 4* 10^6/л</t>
  </si>
  <si>
    <t>&gt; 15* 10^6/л</t>
  </si>
  <si>
    <t>&gt; 60 мг/л</t>
  </si>
  <si>
    <t>&gt; 0,5 мкг/л (&gt;1 мкг/л - больше специфичность)</t>
  </si>
  <si>
    <t>повышена (&gt; 20)</t>
  </si>
  <si>
    <t>Тип узла</t>
  </si>
  <si>
    <t>Узел-признак</t>
  </si>
  <si>
    <t>Целевой узел</t>
  </si>
  <si>
    <t>Узел "И"</t>
  </si>
  <si>
    <t>Узел "ИЛИ"</t>
  </si>
  <si>
    <t>Событие 1</t>
  </si>
  <si>
    <t>Событие 2</t>
  </si>
  <si>
    <t>Взаимосвязь</t>
  </si>
  <si>
    <t>всегда наблюдается</t>
  </si>
  <si>
    <t>может наблюдаться</t>
  </si>
  <si>
    <t>всегда отсутствует</t>
  </si>
  <si>
    <t>может отсутствовать</t>
  </si>
  <si>
    <t>При наблюдении</t>
  </si>
  <si>
    <t>При наличиии</t>
  </si>
  <si>
    <t>…</t>
  </si>
  <si>
    <t>Вводное слово</t>
  </si>
  <si>
    <t>Признаки</t>
  </si>
  <si>
    <t>Симптомокомплекс #1</t>
  </si>
  <si>
    <t>Обязательность</t>
  </si>
  <si>
    <t>Желателен</t>
  </si>
  <si>
    <t>Симптомокомплекс (условное название)</t>
  </si>
  <si>
    <t>Симптомокомплекс (официальное название)</t>
  </si>
  <si>
    <t>Продуктивный кашель</t>
  </si>
  <si>
    <t>Обратная связь</t>
  </si>
  <si>
    <t>трудоспособный (18-60 лет)</t>
  </si>
  <si>
    <t>ФР</t>
  </si>
  <si>
    <t>КТ органов грудной клетки</t>
  </si>
  <si>
    <t>Рентгенография органов грудной клетки</t>
  </si>
  <si>
    <t>Однофотонная эмиссионная КТ</t>
  </si>
  <si>
    <t>Расшифровка</t>
  </si>
  <si>
    <t>Справочник</t>
  </si>
  <si>
    <t>Название узла</t>
  </si>
  <si>
    <t>Сухой кашель</t>
  </si>
  <si>
    <t>Боль в грудной клетке</t>
  </si>
  <si>
    <t>Одышка</t>
  </si>
  <si>
    <t>Женский пол</t>
  </si>
  <si>
    <t>Безработный</t>
  </si>
  <si>
    <t>Наличие МБТ в мокроте</t>
  </si>
  <si>
    <t>Кровохарканье</t>
  </si>
  <si>
    <t>Ночные поты</t>
  </si>
  <si>
    <t>Потливость</t>
  </si>
  <si>
    <t>Снижение массы тела</t>
  </si>
  <si>
    <t>степень снижения???</t>
  </si>
  <si>
    <t>Головная боль</t>
  </si>
  <si>
    <t>Раздражительность</t>
  </si>
  <si>
    <t>Интоксикационный синдром, характерный для туберкулеза легких</t>
  </si>
  <si>
    <t>Контакт с больными туберкулезом в анамнезе</t>
  </si>
  <si>
    <t>Увеличенные лимфатические узлы</t>
  </si>
  <si>
    <t>Курение в анамнезе</t>
  </si>
  <si>
    <t>ВИЧ-инфекция в анамнезе</t>
  </si>
  <si>
    <t>Среднее специальное образование</t>
  </si>
  <si>
    <t>Среднее образование</t>
  </si>
  <si>
    <t>Низкий доход</t>
  </si>
  <si>
    <t>Средний доход</t>
  </si>
  <si>
    <t>Сахарный диабет в анамнезе</t>
  </si>
  <si>
    <t>Пылевые (профессиональные) заболевания легких в анамнезе</t>
  </si>
  <si>
    <t>Хронические заболевания ЖКТ в анамнезе</t>
  </si>
  <si>
    <t>ХОБЛ в анамнезе</t>
  </si>
  <si>
    <t>Кахексия в анамнезе</t>
  </si>
  <si>
    <t>Нахождение на учете в наркологическом диспансере</t>
  </si>
  <si>
    <t>Нахождение на учете в психиатрическом диспансере</t>
  </si>
  <si>
    <t>Прием кортикостероидной терапии</t>
  </si>
  <si>
    <t>Прием терапии цитостатиками</t>
  </si>
  <si>
    <t>Авария на ЧАЭС в анамнезе</t>
  </si>
  <si>
    <t>Экссудативный плеврит в анамнезе</t>
  </si>
  <si>
    <t>Рецидивирующий сухой плеврит в анамнезе</t>
  </si>
  <si>
    <t>Фликтенулезный кератоконъюнктивит в анамнезе</t>
  </si>
  <si>
    <t>Полиаденопатия в анамнезе</t>
  </si>
  <si>
    <t>Узловатая эритема в анамнезе</t>
  </si>
  <si>
    <t>Жесткое дыхание</t>
  </si>
  <si>
    <t>Положительный результат Диаскинтеста</t>
  </si>
  <si>
    <t>Озноб</t>
  </si>
  <si>
    <t>Положительный ТБ-фероновый тест</t>
  </si>
  <si>
    <t>Положительный T-SPOT тест</t>
  </si>
  <si>
    <t>Положительный результат квантиферонового теста</t>
  </si>
  <si>
    <t>Синоним</t>
  </si>
  <si>
    <t>непродуктивный кашель</t>
  </si>
  <si>
    <t>субфебрильная</t>
  </si>
  <si>
    <t>Субфебрильная температура</t>
  </si>
  <si>
    <t>Не замужем, не женат (холост)</t>
  </si>
  <si>
    <t>Наличие МБТ в бронхоальвеолярном лаваже</t>
  </si>
  <si>
    <t>Рост МБТ на жидкой/плотной питательной среде</t>
  </si>
  <si>
    <r>
      <t>Наличие специфического антигена MБT </t>
    </r>
    <r>
      <rPr>
        <sz val="11"/>
        <color rgb="FF444444"/>
        <rFont val="Calibri"/>
        <family val="2"/>
        <charset val="204"/>
        <scheme val="minor"/>
      </rPr>
      <t>МРТ64</t>
    </r>
  </si>
  <si>
    <t>Наличие ДНК МБТ в операционном (биопсийном) материале</t>
  </si>
  <si>
    <t>4 - 200 мг/л</t>
  </si>
  <si>
    <t>4 - 1000 г/л</t>
  </si>
  <si>
    <t>анализ крови на осторофазные белки</t>
  </si>
  <si>
    <t>Наличие КУМ в мокроте (при люминисцентной микроскопии)</t>
  </si>
  <si>
    <t>Положительный результат количественного ИФА крови на противотуберкулезные АТ</t>
  </si>
  <si>
    <t>Кольцевидное контрастное усиление ткани лимфоузлов на периферии при КТ-ангиографии</t>
  </si>
  <si>
    <t xml:space="preserve">Умеренное усиление лимфоузлов при КТ-ангиографии </t>
  </si>
  <si>
    <t xml:space="preserve">Гомогенное усиление лимфоузлов при КТ-ангиографии </t>
  </si>
  <si>
    <t>Утомляемость</t>
  </si>
  <si>
    <t>Слабость</t>
  </si>
  <si>
    <t>Диаскинтест =   проба с аллергеном туберкулезным рекомбинантным. Ч=96,0%  С=99,0%</t>
  </si>
  <si>
    <t xml:space="preserve">Лимфатические узлы с неоднородной структурой </t>
  </si>
  <si>
    <t>Лимфатические узлы с неровными контурами</t>
  </si>
  <si>
    <t>Лимфатические узлы с размытыми (нечеткими) контурами</t>
  </si>
  <si>
    <t>Уплотненная перинодальная клетчаткка</t>
  </si>
  <si>
    <t>Конгломераты лимфатических узлов</t>
  </si>
  <si>
    <t>поставить точный диапазон</t>
  </si>
  <si>
    <t>Коэффициент ослабления ткани лимфоузлов 25-50 HU</t>
  </si>
  <si>
    <t>Коэффициент ослабления ткани лимфоузлов 51-94 HU</t>
  </si>
  <si>
    <t>Коэффициент ослабления ткани лимфоузлов более 100 HU</t>
  </si>
  <si>
    <t>Коэффициент ослабления ткани лимфоузлов 10-15 HU</t>
  </si>
  <si>
    <t>Размер лимфатических узлов 9-25 мм</t>
  </si>
  <si>
    <t>Наличие зон пониженной плотности в лимфоузлах 10-25 HU</t>
  </si>
  <si>
    <t xml:space="preserve">Поражение нескольких лимфатических узлов в группе </t>
  </si>
  <si>
    <t>сколько ???</t>
  </si>
  <si>
    <t>верхушечный сегмент верхней доли легкого</t>
  </si>
  <si>
    <t>задний сегмен верхней доли легкого</t>
  </si>
  <si>
    <t>Локализация рентгенологических признаков туберкулеза в заднем сегменте верхей доли легокого</t>
  </si>
  <si>
    <t>70-80%туберкулеза в этих местах</t>
  </si>
  <si>
    <t>Повышенное поглощение ФДГ туберкулезными поражениями при ПЭТ КТ</t>
  </si>
  <si>
    <t>Комментарий</t>
  </si>
  <si>
    <t>Обнаружены туберкулемы (гистологическое исследование операционного/ биопсийного материала)</t>
  </si>
  <si>
    <t>Обнаружены специфические гранулемы (гистологическое исследование операционного/ биопсийного материала)</t>
  </si>
  <si>
    <t>Обнаружен казеозный некроз (гистологическое исследование операционного/ биопсийного материала)</t>
  </si>
  <si>
    <t>Обнаружена грануляционная ткань (гистологическое исследование операционного/ биопсийного материала)</t>
  </si>
  <si>
    <t>больше 2 см</t>
  </si>
  <si>
    <t>кольцевидное усиление на периферии</t>
  </si>
  <si>
    <t>вовлечение</t>
  </si>
  <si>
    <t>бронхолегочные</t>
  </si>
  <si>
    <t>медиастенальные</t>
  </si>
  <si>
    <t xml:space="preserve">есть </t>
  </si>
  <si>
    <t>Кольцевидное усиление лимфатического узла по периферии на КТ ОГК</t>
  </si>
  <si>
    <t>Увеличение СОЭ</t>
  </si>
  <si>
    <t>Увеличение СОЭ (ж)</t>
  </si>
  <si>
    <t>Увеличение СОЭ (м)</t>
  </si>
  <si>
    <t>мокрота с примесью крови</t>
  </si>
  <si>
    <t>Лейкоциты повышены</t>
  </si>
  <si>
    <t>Пневмосклероз на рентгенограмме</t>
  </si>
  <si>
    <t>Кальцинированные очаги в легких на рентгенограмме</t>
  </si>
  <si>
    <t>Кальцинированные очаги во внутригрудных лимфатических узлах на рентгенограмме</t>
  </si>
  <si>
    <t>Кальцинированные включения в легочной ткани на рентгенограмме</t>
  </si>
  <si>
    <t>Кальцинированные включения в корне легкого на рентгенограмме</t>
  </si>
  <si>
    <t>Очаговые тени среднего размера на рентгенограмме</t>
  </si>
  <si>
    <t>Очаговые тени крупного размера на рентгенограмме</t>
  </si>
  <si>
    <t>Очаговые тени крупного или среднего размера на рентгенограмме</t>
  </si>
  <si>
    <t>Очаговые тени с выраженной перифокальной реакцией на рентгенограмме</t>
  </si>
  <si>
    <t>Очаговые тени экссудативного или экссудативно-казеозного характера на рентгенограмме</t>
  </si>
  <si>
    <t>Сливающиеся очаговые тени на рентгенограмме</t>
  </si>
  <si>
    <t>"Штампованные" полости на рентгенограмме</t>
  </si>
  <si>
    <t>Каверны пневмониогенного типа на рентгенограмме</t>
  </si>
  <si>
    <t>Деструктивные полости с двусторонним расположением на рентгенограмме</t>
  </si>
  <si>
    <t>Инфильтративные изменения с неровными контурами на рентгенограмме</t>
  </si>
  <si>
    <t>Инфильтративные изменения с нечеткими контурами на рентгенограмме</t>
  </si>
  <si>
    <t>Инфильтративные изменения неоднородной плотности на рентгенограмме</t>
  </si>
  <si>
    <t>Инфильтративные изменения с признаками деструкции на рентгенограмме</t>
  </si>
  <si>
    <t>Инфильтрат с нечеткими, неровными контурами неоднородной плотности на рентгенограмме</t>
  </si>
  <si>
    <t>Деструктивная полость, характерная для туберкулеза легких на рентгенограмме</t>
  </si>
  <si>
    <t>Вовлечение медиастенальных узлов в процесс на КТ ОГК</t>
  </si>
  <si>
    <t>Вовлечение бронхолегочных лимфоузлов в процесс на КТ ОГК</t>
  </si>
  <si>
    <t>Фебрильная температура</t>
  </si>
  <si>
    <t>Симптомокомплекс #2</t>
  </si>
  <si>
    <t>Интоксикационный синдром, характерный для бактериальной пневмонии</t>
  </si>
  <si>
    <t>ночное потоотделение</t>
  </si>
  <si>
    <t>Сонливость</t>
  </si>
  <si>
    <t>Беспокойство</t>
  </si>
  <si>
    <t>Точно???? Посмотреть бак пневмония</t>
  </si>
  <si>
    <t>Диарея</t>
  </si>
  <si>
    <t>Наличие очаговой инфильтрации на рентгенограмме</t>
  </si>
  <si>
    <t>Бронхиальное дыхание</t>
  </si>
  <si>
    <t>Укорочение перкуторного звука</t>
  </si>
  <si>
    <t>притупление перкуторного звука</t>
  </si>
  <si>
    <t>Мелкопузырчатые хрипы</t>
  </si>
  <si>
    <t>Крепитация</t>
  </si>
  <si>
    <t>Бронхофония усилена</t>
  </si>
  <si>
    <t>Отставание пораженной стороны грудной клетки в дыхании</t>
  </si>
  <si>
    <t>Нейтрофилы повышены</t>
  </si>
  <si>
    <t>Нейтрофильно-лейкоцитарное соотношение &gt;20</t>
  </si>
  <si>
    <t>лейкоцитоз</t>
  </si>
  <si>
    <t>моноцитоз</t>
  </si>
  <si>
    <t>сдвиг лейкоцитарной формулы влево/ палочкоядерный сдвиг</t>
  </si>
  <si>
    <t>Гемоглобин понижен</t>
  </si>
  <si>
    <t>Гематокрит понижен</t>
  </si>
  <si>
    <t>Лейкоциты понижены</t>
  </si>
  <si>
    <t>Острое начало болезни</t>
  </si>
  <si>
    <t>Боль в мышцах</t>
  </si>
  <si>
    <t>Дисфония</t>
  </si>
  <si>
    <t>обильное потоотделение</t>
  </si>
  <si>
    <t>Головокружение</t>
  </si>
  <si>
    <t>Наличие бактерий при микроскопия окрашенного по препарата мокроты (по Граму)</t>
  </si>
  <si>
    <t>Вспышка туберкулеза в эпидемиологическом анамнезе</t>
  </si>
  <si>
    <t>Вспышка вирусной пневмонии в эпидемиологическом анамнезе</t>
  </si>
  <si>
    <t>Частота дыхания повышена</t>
  </si>
  <si>
    <t>повышена (&gt;20) - тахипноэ</t>
  </si>
  <si>
    <t>ЧДД = 21-100</t>
  </si>
  <si>
    <t>Альвеолярный тип инфильтрации легочной ткани на рентгенограмме</t>
  </si>
  <si>
    <t>Интерстициальный тип инфильтрации легочной ткани на рентгенограмме</t>
  </si>
  <si>
    <t>Интерстициальный тип инфильтрации легочной ткани на КТ ОГК</t>
  </si>
  <si>
    <t>Очаговый тип инфильтрации легочной ткани</t>
  </si>
  <si>
    <t>матовое стекло</t>
  </si>
  <si>
    <t>Продольный размер лимфоузлов больше, чем поперечный</t>
  </si>
  <si>
    <t>Наличие бактерий при культуральном исследовании плевральной жидкости</t>
  </si>
  <si>
    <t>Голосовое дрожание локально усилено</t>
  </si>
  <si>
    <t>Долевое распределение легочных инфильтратов на КТ</t>
  </si>
  <si>
    <t>Альвеолярная локализация легочных инфильтратов на КТ</t>
  </si>
  <si>
    <t>Лейкоциты при поступлении повышены</t>
  </si>
  <si>
    <t>Цианоз губ</t>
  </si>
  <si>
    <t>Акроцианоз</t>
  </si>
  <si>
    <t>Дыхание ослаблено</t>
  </si>
  <si>
    <t>Влажные хрипы</t>
  </si>
  <si>
    <t>нейтропения</t>
  </si>
  <si>
    <t>СОЭ в норме</t>
  </si>
  <si>
    <t>Возраст старше 65 лет</t>
  </si>
  <si>
    <t>65 - 150 лет</t>
  </si>
  <si>
    <t>Очаговые тени мелкого размера на рентгенограмме</t>
  </si>
  <si>
    <t>Мелкие очаги на КТ ОГК</t>
  </si>
  <si>
    <t>Сезонная вспышка вирусной пневмонии в эпидемиологическом анамнезе</t>
  </si>
  <si>
    <t>Интоксикационный синдром, характерный для вирусный пневмонии</t>
  </si>
  <si>
    <t>миалгия</t>
  </si>
  <si>
    <t>боль в глазных яблоках</t>
  </si>
  <si>
    <t>Оссалгия</t>
  </si>
  <si>
    <t>оссалгия</t>
  </si>
  <si>
    <t>Симптомокомплекс #3</t>
  </si>
  <si>
    <t>Боль в костях</t>
  </si>
  <si>
    <t>Боль в глазных яблоках</t>
  </si>
  <si>
    <t>Наличие вирусов в слизи носа (при ИФА с МАТ)</t>
  </si>
  <si>
    <t>более, чем в 4 раза</t>
  </si>
  <si>
    <t>Заложенность носа</t>
  </si>
  <si>
    <t>Ринит</t>
  </si>
  <si>
    <t>Увеличение титра противовирусных IgG АТ</t>
  </si>
  <si>
    <t>Наличие вирусов в материале из носоглотке (при ИФА)</t>
  </si>
  <si>
    <t>Повышение ферритина</t>
  </si>
  <si>
    <t>Чувство нехватки воздуха</t>
  </si>
  <si>
    <t>Чихание</t>
  </si>
  <si>
    <t>Затяжное течение болезни</t>
  </si>
  <si>
    <t>Изнуряющий кашель</t>
  </si>
  <si>
    <t>Малопродуктивный кашель</t>
  </si>
  <si>
    <t>коклюшеподобный кашель</t>
  </si>
  <si>
    <t>Увеличение шейных лимфоузлов при пальпации</t>
  </si>
  <si>
    <t>Болезненность шейных лимфоузлов при пальпации</t>
  </si>
  <si>
    <t>Слизистая мокрота</t>
  </si>
  <si>
    <t>Наличие РНК/ДНК вируса в мазке из рото-/носоглотки (ПЦР)</t>
  </si>
  <si>
    <t>Акцент II тона над легочной артерией при аускультации сердца</t>
  </si>
  <si>
    <t>Расщепление I тона над трикуспидальным клапаном при аускультации сердца</t>
  </si>
  <si>
    <t>Понижена сатурация крови кислородом при пульсоксиметрии</t>
  </si>
  <si>
    <t>гипоксемия</t>
  </si>
  <si>
    <t>Консолидированные легочные поля на рентгенограмме</t>
  </si>
  <si>
    <t>Сетчатые легочные поля на рентгенограмме</t>
  </si>
  <si>
    <t>Плотность легочных полей повышена на рентгенограмме</t>
  </si>
  <si>
    <t>Диурез снижен</t>
  </si>
  <si>
    <t>Тромбоциты понижены</t>
  </si>
  <si>
    <t>тромбоцитопения</t>
  </si>
  <si>
    <t>билатеральное распределение легочных инфильтратов</t>
  </si>
  <si>
    <t>Двустороннее распределение легочных инфильтратов на КТ ОГК</t>
  </si>
  <si>
    <t>Бронхообструктивный синдром</t>
  </si>
  <si>
    <t>жеское дыхание</t>
  </si>
  <si>
    <t>цианоз лица</t>
  </si>
  <si>
    <t>сухие свистящие хрипы</t>
  </si>
  <si>
    <t>Симптомокомплекс #4</t>
  </si>
  <si>
    <t>Цианоз лица</t>
  </si>
  <si>
    <t>Признак "дерево в почках" на КТ ОГК</t>
  </si>
  <si>
    <t>"дерево в бутонах"</t>
  </si>
  <si>
    <t>Знак "перевернутого ореола" на КТ ОГК</t>
  </si>
  <si>
    <t>Диффузное распространение очагов по типу "матового стекла" на КТ ОГК</t>
  </si>
  <si>
    <t>Долевое распространение очагов по типу "матового стекла" на КТ ОГК</t>
  </si>
  <si>
    <t>Пневмотизация легочной ткани снижена диффузно в виде "матового стекла" на КТ ОГК</t>
  </si>
  <si>
    <t>Междольковые септы утолщены на КТ ОГК</t>
  </si>
  <si>
    <t>Легочная ткань уплотнена неравномерно по типу "мозаичной перфузии" на КТ ОГК</t>
  </si>
  <si>
    <t>Симптом патологической исчерченности на КТ ОГК</t>
  </si>
  <si>
    <t>Уплонение перибронховаскулярного интерстиция на КТ ОГК</t>
  </si>
  <si>
    <t>Наличие легочных узелков со знаком "ореола"</t>
  </si>
  <si>
    <t>Положительная реакция Манту с 2 ТЕ</t>
  </si>
  <si>
    <t>Регионарный лимфангит в ответ на пробу Манту</t>
  </si>
  <si>
    <t>Некроз в ответ на пробу Манту</t>
  </si>
  <si>
    <t>Везикула в ответ на пробу Манту</t>
  </si>
  <si>
    <t>Вставила</t>
  </si>
  <si>
    <t>Анорексия</t>
  </si>
  <si>
    <t>Пиретическая температура</t>
  </si>
  <si>
    <t>39,0 – 40,9 °С</t>
  </si>
  <si>
    <t>Миалгия</t>
  </si>
  <si>
    <t>Тахипноэ</t>
  </si>
  <si>
    <t>диагноз внебольничная пневмония маловероятен</t>
  </si>
  <si>
    <t xml:space="preserve">Увеличение уровня СРБ &gt;100 мг/л </t>
  </si>
  <si>
    <t>Вспышка бактериальной пневмонии в эпидемиологическом анамнезе</t>
  </si>
  <si>
    <t>Изменение лейкоцитов (при поступлении)</t>
  </si>
  <si>
    <t>Выявление заболевания осенью</t>
  </si>
  <si>
    <t>Выявление заболевания весной</t>
  </si>
  <si>
    <t>Абсолютный лимфоцитоз</t>
  </si>
  <si>
    <t>СОЭ в норме (ж)</t>
  </si>
  <si>
    <t>СОЭ в норме (м)</t>
  </si>
  <si>
    <t>Прокальцитонин &lt; 0,5 мкг/л</t>
  </si>
  <si>
    <t>Неравномерная пневмотизация легочной ткани</t>
  </si>
  <si>
    <t>признак гало</t>
  </si>
  <si>
    <t>Признак гало на КТ ОГК</t>
  </si>
  <si>
    <t>Нечеткий контур очагов на КТ ОГК</t>
  </si>
  <si>
    <t>Легочный интерстиций уплотнен на КТ ОГК</t>
  </si>
  <si>
    <t>Медиастинальная лимфаденопатия на КТ ОГК</t>
  </si>
  <si>
    <t>Перибронхиальные инфильтраты на КТ ОГК</t>
  </si>
  <si>
    <t>"воздушные ловушки"</t>
  </si>
  <si>
    <t>"Воздушные ловушки"</t>
  </si>
  <si>
    <t>Очаги, характерные для цитамегаловирусной пневмонии на КТ ОГК</t>
  </si>
  <si>
    <t>Очаги, характерные для гриппозной пневмонии на КТ ОГК</t>
  </si>
  <si>
    <t>Очаги, характерные для аденовирусной пневмонии на КТ ОГК</t>
  </si>
  <si>
    <t>зоны консолидации легочной ткани</t>
  </si>
  <si>
    <t>Зоны консолидации легочной ткани</t>
  </si>
  <si>
    <t>"Матовое стекло"</t>
  </si>
  <si>
    <t>Очаги, характерные для цитамегаловирусной пневмонии на рентгенограмме</t>
  </si>
  <si>
    <t>Дисковидные ателектазы</t>
  </si>
  <si>
    <t>Мелкие очаги на рентгенограмме</t>
  </si>
  <si>
    <t>Рассеянные очаги на рентгенограмме</t>
  </si>
  <si>
    <t>деформирован</t>
  </si>
  <si>
    <t>Очаги, характерные для аденовирусной пневмонии на рентгенограмме</t>
  </si>
  <si>
    <t>Диффузное усиление легочного рисунка на рентгенограмме</t>
  </si>
  <si>
    <t>Расширение корней легких на рентгенограмме</t>
  </si>
  <si>
    <t>37,0 – 37,9 °С</t>
  </si>
  <si>
    <t>38,0 – 38,9 °С</t>
  </si>
  <si>
    <t>фибриноген = 4 - 1000 г/л</t>
  </si>
  <si>
    <t>Размер лимфатических узлов = 2-40 см</t>
  </si>
  <si>
    <t xml:space="preserve">папула = 21-100 мм </t>
  </si>
  <si>
    <t>папула = 12-20 мм</t>
  </si>
  <si>
    <t>Нейтрофильно-лейкоцитарное соотношение = 21-100</t>
  </si>
  <si>
    <t xml:space="preserve">Палочкоядерные нейтрофилы = 7-100% </t>
  </si>
  <si>
    <t xml:space="preserve">Моноциты = 12-100% </t>
  </si>
  <si>
    <t>Прокальцитонин = 0-0,1 мкг/л</t>
  </si>
  <si>
    <t>Прокальцитонин = 0-25 мкг/л</t>
  </si>
  <si>
    <t xml:space="preserve">Прокальцитонин = 0,5-100 нг/мл </t>
  </si>
  <si>
    <t xml:space="preserve">Прокальцитонин = 0-0,5 нг/мл </t>
  </si>
  <si>
    <t>суточный диурез = 0 - 1000 мл</t>
  </si>
  <si>
    <t>тромбоциты = 0 - 180 * 10^9/л</t>
  </si>
  <si>
    <t>для женщин (СОЭ = 2-15 мм/ч)</t>
  </si>
  <si>
    <t>для мужчин (СОЭ = 1-12 мм/ч)</t>
  </si>
  <si>
    <t>для женщин (СОЭ = 16-1000 мм/ч)</t>
  </si>
  <si>
    <t>для мужчин (СОЭ = 13-1000 мм/ч)</t>
  </si>
  <si>
    <t>Лейкоциты = 15* 10^9/л</t>
  </si>
  <si>
    <t>Лейкоциты = 0-4*10^9/л</t>
  </si>
  <si>
    <t>Гематокрит = 0-30%</t>
  </si>
  <si>
    <t>Лейкоциты = 25-1000*10^9/л</t>
  </si>
  <si>
    <t>Нейтрофилы понижены</t>
  </si>
  <si>
    <t>Лимфоциты = 3000 - 10000/мкл</t>
  </si>
  <si>
    <t>Лимфоциты = 0-18%</t>
  </si>
  <si>
    <t>Нейтрофилы = 71-100%</t>
  </si>
  <si>
    <t>Нейтрофилы = 0-44%</t>
  </si>
  <si>
    <t>Повышение ферритина (ж)</t>
  </si>
  <si>
    <t>Повышение ферритина (м)</t>
  </si>
  <si>
    <t>Ферритин = 126-10000 мкг/л</t>
  </si>
  <si>
    <t>Ферритин = 300-10000 мкг/л</t>
  </si>
  <si>
    <t>Повышение ферритина у мужчин</t>
  </si>
  <si>
    <t>Повышение ферритина у женщин</t>
  </si>
  <si>
    <t>&lt; 10* 10^9/л</t>
  </si>
  <si>
    <t>Вдыхание радона в концентрации &gt;4 пкюри/л</t>
  </si>
  <si>
    <t>Работа в отрасли газификации и коксовании</t>
  </si>
  <si>
    <t>Работа в отрасли алюминиевой промышленности</t>
  </si>
  <si>
    <t>Работа в отрасли добычи гематита</t>
  </si>
  <si>
    <t>Работа в отрасли производства изопропилового спирта</t>
  </si>
  <si>
    <t>Работа в отрасли производства фуксина</t>
  </si>
  <si>
    <t>Работа в отрасли резиновой промышленности</t>
  </si>
  <si>
    <t>Работа в отрасли литейной промышленности</t>
  </si>
  <si>
    <t>Постоянный контакт с асбестом</t>
  </si>
  <si>
    <t>Постоянный контакт с бериллием</t>
  </si>
  <si>
    <t>Постоянный контакт с дизельными выхлопами</t>
  </si>
  <si>
    <t>Постоянный контакт с ипритом</t>
  </si>
  <si>
    <t>Постоянный контакт с кадмием</t>
  </si>
  <si>
    <t>Постоянный контакт с кристаллическим кремнием</t>
  </si>
  <si>
    <t>Постоянный контакт с мышьяком</t>
  </si>
  <si>
    <t>Постоянный контакт с никелем</t>
  </si>
  <si>
    <t>Постоянный контакт с тальком</t>
  </si>
  <si>
    <t>Постоянный контакт с тетрахлорбензопарадиоксином</t>
  </si>
  <si>
    <t>Постоянный контакт с ураном</t>
  </si>
  <si>
    <t>Постоянный контакт с хлорметиловыми эфирами</t>
  </si>
  <si>
    <t>Постоянный контакт с винилхлоридом</t>
  </si>
  <si>
    <t>Диагноз у рака легкого у родственников 1 степени родства</t>
  </si>
  <si>
    <t>Лучевая терапия на грудную клетку в анамнезе</t>
  </si>
  <si>
    <t>Надсадный кашель</t>
  </si>
  <si>
    <t>Осиплый голос</t>
  </si>
  <si>
    <t>Одутловатость лица</t>
  </si>
  <si>
    <t>Судороги</t>
  </si>
  <si>
    <t>Цианоз кожных покровов</t>
  </si>
  <si>
    <t>Набухание вен лица и шеи</t>
  </si>
  <si>
    <t>суставы (артралгия)</t>
  </si>
  <si>
    <t>Боль в суставах</t>
  </si>
  <si>
    <t>цианоз шеи</t>
  </si>
  <si>
    <t>цианоз верхних конечностей</t>
  </si>
  <si>
    <t>отек лица</t>
  </si>
  <si>
    <t>отек шеи</t>
  </si>
  <si>
    <t>отек верхних конечностей</t>
  </si>
  <si>
    <t>развитые подкожные коллатерали на туловище</t>
  </si>
  <si>
    <t>Симптомокомплекс #5</t>
  </si>
  <si>
    <t>Цианоз шеи</t>
  </si>
  <si>
    <t>Цианоз верхних конечностей</t>
  </si>
  <si>
    <t>Отек лица</t>
  </si>
  <si>
    <t>Отек шеи</t>
  </si>
  <si>
    <t>Отек верхних конечностей</t>
  </si>
  <si>
    <t>Развитые подкожные коллатерали на туловище</t>
  </si>
  <si>
    <t>Кашель с примесью крови</t>
  </si>
  <si>
    <t>Повышение температуры длительностью не менее месяца</t>
  </si>
  <si>
    <t>Слабость продолжительностью не менее месяца</t>
  </si>
  <si>
    <t>Снижение аппетита</t>
  </si>
  <si>
    <t>Синдром Горнера</t>
  </si>
  <si>
    <t>Симптомокомплекс #6</t>
  </si>
  <si>
    <t>обязателен</t>
  </si>
  <si>
    <t>Птоз</t>
  </si>
  <si>
    <t>Миоз</t>
  </si>
  <si>
    <t>Энофтальм</t>
  </si>
  <si>
    <t>Симптомокомплекс #7</t>
  </si>
  <si>
    <t>атрофия мышц предплечья</t>
  </si>
  <si>
    <t>боль в плече</t>
  </si>
  <si>
    <t>боль в плечевом суставе</t>
  </si>
  <si>
    <t>Боль в плечевом суставе</t>
  </si>
  <si>
    <t>Боль в плече</t>
  </si>
  <si>
    <t>Атрофия мышц предплечья</t>
  </si>
  <si>
    <t>припухлость локтевых суставов</t>
  </si>
  <si>
    <t>припухлость голеностопных суставов</t>
  </si>
  <si>
    <t>Симптомокомплекс #8</t>
  </si>
  <si>
    <t>утолщение и склероз костей предплечья</t>
  </si>
  <si>
    <t>Припухлость локтевых суставов</t>
  </si>
  <si>
    <t>Припухлость голеностопных суставов</t>
  </si>
  <si>
    <t>Синдром "барабанных палочек"</t>
  </si>
  <si>
    <t>утолщение и склероз костей голени</t>
  </si>
  <si>
    <t>утолщение и склероз костей кистей</t>
  </si>
  <si>
    <t>утолщение и склероз костей стоп</t>
  </si>
  <si>
    <t>Эмфизема на КТ ОГК</t>
  </si>
  <si>
    <t>Пневмофиброз на КТ ОГК</t>
  </si>
  <si>
    <t>для некурящих 3,9-1000 нг/мл</t>
  </si>
  <si>
    <t>для курящих 5,6-1000 нг/мл</t>
  </si>
  <si>
    <t>Полость в легком с толстыми стенками на рентгенограмме ОГК</t>
  </si>
  <si>
    <t>Полость в легком с бухтообразными внутренними контурами на рентгенограмме ОГК</t>
  </si>
  <si>
    <t>Эксцентрично расположенная полость в легком на рентгенограмме ОГК</t>
  </si>
  <si>
    <t>Полость в легком с малым количеством жидкости на рентгенограмме ОГК</t>
  </si>
  <si>
    <t>Полость в легком с четкими наружными контурами на рентгенограмме ОГК</t>
  </si>
  <si>
    <t>Полость в легком с полициклическими наружными контурами на рентгенограмме ОГК</t>
  </si>
  <si>
    <t>Неоднородный очаг на рентгенограмме ОГК</t>
  </si>
  <si>
    <t>Очаг неправильной формы на рентгенограмме ОГК</t>
  </si>
  <si>
    <t>Очаг с нечетким контуром на рентгенограмме ОГК</t>
  </si>
  <si>
    <t>Очаг с бугристым контуром на рентгенограмме ОГК</t>
  </si>
  <si>
    <t>Очаг с симптомом "лучистости" на рентгенограмме ОГК</t>
  </si>
  <si>
    <r>
      <t>Очаг с симптомом паруса</t>
    </r>
    <r>
      <rPr>
        <sz val="11"/>
        <color theme="1"/>
        <rFont val="Calibri"/>
        <family val="2"/>
        <charset val="204"/>
        <scheme val="minor"/>
      </rPr>
      <t xml:space="preserve"> на рентгенограмме ОГК</t>
    </r>
  </si>
  <si>
    <t>Очаг с симптомом вырезки на рентгенограмме ОГК</t>
  </si>
  <si>
    <t>повышена</t>
  </si>
  <si>
    <t> 1,6-1000 нг/мл.</t>
  </si>
  <si>
    <t>антиген раковый CA-125 в крови</t>
  </si>
  <si>
    <t>36-1000 Ед/мл</t>
  </si>
  <si>
    <t>2,1-1000 нг/мл.</t>
  </si>
  <si>
    <t>повышена 16,4 - 1000 нг/мл)</t>
  </si>
  <si>
    <t>Повышение уровня ракового эмбрионального антигена (СЕА)</t>
  </si>
  <si>
    <t>Повышение уровня ракового эмбрионального антигена (СЕА) у курящих</t>
  </si>
  <si>
    <t>Повышение уровня ракового эмбрионального антигена (СЕА) у некурящих</t>
  </si>
  <si>
    <t>1,6-1000 нг/мл</t>
  </si>
  <si>
    <t>Повышение уровня антигена плоскоклеточной карциномы в крови</t>
  </si>
  <si>
    <t>Повышение уровня фрагментов цитокератина 19 (CYFRA 21-1) в крови</t>
  </si>
  <si>
    <t>16,4 - 1000 нг/мл</t>
  </si>
  <si>
    <t>Повышение уровня антигена ракового CA-125 в крови</t>
  </si>
  <si>
    <t>солидный тип</t>
  </si>
  <si>
    <t>Артралгия</t>
  </si>
  <si>
    <t>Увеличение лимфоузлов при пальпации</t>
  </si>
  <si>
    <t>Утолщение и склероз костей голени на рентгенограмме</t>
  </si>
  <si>
    <t>Утолщение и склероз костей предплечья на рентгенограмме</t>
  </si>
  <si>
    <t>Утолщение и склероз костей кистей на рентгенограмме</t>
  </si>
  <si>
    <t>Утолщение и склероз костей стоп на рентгенограмме</t>
  </si>
  <si>
    <t>старше 50 лет</t>
  </si>
  <si>
    <t>Возраст</t>
  </si>
  <si>
    <t>Возраст старше 50 лет</t>
  </si>
  <si>
    <t>Эритроциты понижены</t>
  </si>
  <si>
    <t>0-3,6*10^12</t>
  </si>
  <si>
    <t>0-3,9*10^12</t>
  </si>
  <si>
    <t>Эритроциты понижены (ж)</t>
  </si>
  <si>
    <t>Эритроциты понижены (м)</t>
  </si>
  <si>
    <t>Гемоглобин понижен (ж)</t>
  </si>
  <si>
    <t>Гемоглобин понижен (м)</t>
  </si>
  <si>
    <t>0-119 г/л</t>
  </si>
  <si>
    <t>0-129 г/л</t>
  </si>
  <si>
    <t>Эритроциты понижены у женщин</t>
  </si>
  <si>
    <t>Эритроциты понижены у мужчин</t>
  </si>
  <si>
    <t>Гемоглобин понижен у женщин</t>
  </si>
  <si>
    <t>Гемоглобин понижен у мужчин</t>
  </si>
  <si>
    <t>Одиночный очаг на рентгенограмме ОГК</t>
  </si>
  <si>
    <t>Врастание опухоли в грудную стенку на КТ ОГК</t>
  </si>
  <si>
    <t>Врастание опухоли в средостени на КТ ОГК</t>
  </si>
  <si>
    <t>Врастание опухоли в верхнюю апертуре на КТ ОГК</t>
  </si>
  <si>
    <t xml:space="preserve">некруглая </t>
  </si>
  <si>
    <t>Очаговая диссеминация в легком на КТ ОГК</t>
  </si>
  <si>
    <t>Участок инфильтрации некруглой формы на КТ ОГК</t>
  </si>
  <si>
    <t>Полость распада на КТ ОГК</t>
  </si>
  <si>
    <t>мутация в гене EGFR (18–21-й экзоны)</t>
  </si>
  <si>
    <t>нужно для определения вида терапии</t>
  </si>
  <si>
    <t>Очаг солидного типа на КТ ОГК</t>
  </si>
  <si>
    <t>Очаг частично солидного типа на КТ ОГК</t>
  </si>
  <si>
    <t>Очаг по типу "матового стекла" на КТ ОГК</t>
  </si>
  <si>
    <t>Висцеральная плевра втянута в опухоль на КТ ОГК</t>
  </si>
  <si>
    <t>Висцеральная плевра локально утолщена на КТ ОГК</t>
  </si>
  <si>
    <t>Стенки дренирующего бронха утолщены на КТ ОГК</t>
  </si>
  <si>
    <t>Очаг солидного типа с бугристым контуром на КТ ОГК</t>
  </si>
  <si>
    <t>Очаг солидного типа с лучистым контуром на КТ ОГК</t>
  </si>
  <si>
    <t>Деструкция поперечных отростков позвонков на рентгенограмме ОГК</t>
  </si>
  <si>
    <t>Деструкция I, II ребра на рентгенограмме ОГК</t>
  </si>
  <si>
    <t>прорастание опухоли в плевру</t>
  </si>
  <si>
    <t>Прорастание опухоли в плевру</t>
  </si>
  <si>
    <t>Ателектаз сегмента легкого на рентгенограмме ОГК</t>
  </si>
  <si>
    <t>Ателектаз доли легкого на рентгенограмме ОГК</t>
  </si>
  <si>
    <t>Обнаружен рак при бронхоскопии в белом свете</t>
  </si>
  <si>
    <t>Деформация корня легкого с наличием опухолевого узла на рентгенограмме ОГК</t>
  </si>
  <si>
    <t>Деформация корня легкого с веерообразным расширением на рентгенограмме ОГК</t>
  </si>
  <si>
    <t>Муцинозная бронхография на КТ ОГК</t>
  </si>
  <si>
    <t>веерообразная</t>
  </si>
  <si>
    <t>Тяжистость от корня легкого к переферии</t>
  </si>
  <si>
    <t>Веерообразная тяжистость от корня легкого к периферии на рентгенограмме ОГК</t>
  </si>
  <si>
    <t>Опухолевый очаг</t>
  </si>
  <si>
    <t>Повышение уровня нейронспецифической енолазы (NSE) в крови</t>
  </si>
  <si>
    <t>Количество очагов на КТ ОГК &lt;5</t>
  </si>
  <si>
    <t>степень???</t>
  </si>
  <si>
    <t>слизисто-гнойная</t>
  </si>
  <si>
    <t>"ржавая"</t>
  </si>
  <si>
    <t>Слизисто-гнойная мокрота</t>
  </si>
  <si>
    <t>"Ржавая" мокрота</t>
  </si>
  <si>
    <t>Серозно-геморрагическая мокрота</t>
  </si>
  <si>
    <t>сухие</t>
  </si>
  <si>
    <t>Сухие хрипы</t>
  </si>
  <si>
    <t xml:space="preserve">симптом "воздушной бронхограммы" </t>
  </si>
  <si>
    <t>Наличие симптома "воздушной бронхограммы" на рентгенограмме ОГК</t>
  </si>
  <si>
    <t>мышцы плечевого пояса</t>
  </si>
  <si>
    <t>ригидность мышц</t>
  </si>
  <si>
    <t>плечевой пояс</t>
  </si>
  <si>
    <t>Болезненность мышц плечевого пояса при пальпации на стороне поражения</t>
  </si>
  <si>
    <t>Ригидность мышц плечевого пояса при пальпации на стороне поражения</t>
  </si>
  <si>
    <t>Укорочение перкуторного звука в надключичных пространствах</t>
  </si>
  <si>
    <t>Укорочение перкуторного звука в подключичных пространствах</t>
  </si>
  <si>
    <t>Укорочение перкуторного звука в надлопаточной области</t>
  </si>
  <si>
    <t>Укорочение перкуторного звука в межлопаточной области</t>
  </si>
  <si>
    <t>Укорочение перкуторного звука в подмышечной области</t>
  </si>
  <si>
    <t xml:space="preserve">укорочение перкуторного звука </t>
  </si>
  <si>
    <t>надключичные пространства</t>
  </si>
  <si>
    <t>подключичные пространства</t>
  </si>
  <si>
    <t>надлопаточная область</t>
  </si>
  <si>
    <t>межлопаточная область</t>
  </si>
  <si>
    <t>подмышечная область</t>
  </si>
  <si>
    <t>ID в БЗ</t>
  </si>
  <si>
    <t>№ признака</t>
  </si>
  <si>
    <t>INSERT INTO public.sections(
	name, kb_id, is_deleted, description, current_state, init_state)</t>
  </si>
  <si>
    <t>('</t>
  </si>
  <si>
    <t>,</t>
  </si>
  <si>
    <t>Имя секции</t>
  </si>
  <si>
    <t>Описание секции</t>
  </si>
  <si>
    <t>', 1, false, '</t>
  </si>
  <si>
    <t>current_state</t>
  </si>
  <si>
    <t>init_state</t>
  </si>
  <si>
    <t>Заболевания</t>
  </si>
  <si>
    <t>Заболевания, которые необходимо диагностировать</t>
  </si>
  <si>
    <t>Жалобы, предъявляемые пациентом</t>
  </si>
  <si>
    <t>Признаки, полученные врачом в ходе общего осмотра</t>
  </si>
  <si>
    <t>Результаты инструментальных исследований</t>
  </si>
  <si>
    <t>Результаты лабораторных исследований</t>
  </si>
  <si>
    <t xml:space="preserve">', </t>
  </si>
  <si>
    <t>SECTIONS</t>
  </si>
  <si>
    <t>CREATE</t>
  </si>
  <si>
    <t>', '</t>
  </si>
  <si>
    <t>),</t>
  </si>
  <si>
    <t>);</t>
  </si>
  <si>
    <t>Имя узла</t>
  </si>
  <si>
    <t>Число</t>
  </si>
  <si>
    <t>(</t>
  </si>
  <si>
    <t>ID секции</t>
  </si>
  <si>
    <t>, '</t>
  </si>
  <si>
    <t>ОТ</t>
  </si>
  <si>
    <t>К</t>
  </si>
  <si>
    <t>ТИП СВЯЗИ</t>
  </si>
  <si>
    <t xml:space="preserve">, </t>
  </si>
  <si>
    <t xml:space="preserve">', false, </t>
  </si>
  <si>
    <t>число</t>
  </si>
  <si>
    <t>FULL_ACTIVATION_SERVICE_NODE</t>
  </si>
  <si>
    <t>PARTIAL_ACTIVATION_SERVICE_NODE</t>
  </si>
  <si>
    <t>NODES</t>
  </si>
  <si>
    <t>NODE_CONNECTIONS</t>
  </si>
  <si>
    <t>Интоксикационный синдром, характерный для туберкулеза легких 1</t>
  </si>
  <si>
    <t>Интоксикационный синдром, характерный для туберкулеза легких 2</t>
  </si>
  <si>
    <t>Повышение температуры</t>
  </si>
  <si>
    <t>Интоксикационный синдром, характерный для туберкулеза легких 3</t>
  </si>
  <si>
    <t>*</t>
  </si>
  <si>
    <t>Синдром Мари-Бамберга 1</t>
  </si>
  <si>
    <t>Синдром Мари-Бамберга 2</t>
  </si>
  <si>
    <t>Синдром Мари-Бамберга 3</t>
  </si>
  <si>
    <t>Синдром Мари-Бамберга 4</t>
  </si>
  <si>
    <t>Синдром Мари-Бамберга 5</t>
  </si>
  <si>
    <t>Синдром Мари-Бамберга 6</t>
  </si>
  <si>
    <t>Синдром Мари-Бамберга 7</t>
  </si>
  <si>
    <t>Синдром Мари-Бамберга 8</t>
  </si>
  <si>
    <t>Синдром Мари-Бамберга 9</t>
  </si>
  <si>
    <t>Синдром Мари-Бамберга 10</t>
  </si>
  <si>
    <t>Синдром Мари-Бамберга 11</t>
  </si>
  <si>
    <t>Синдром Мари-Бамберга 12</t>
  </si>
  <si>
    <t>Синдром Мари-Бамберга 13</t>
  </si>
  <si>
    <t>Синдром Мари-Бамберга 14</t>
  </si>
  <si>
    <t>Синдром Мари-Бамберга 15</t>
  </si>
  <si>
    <t>Синдром Мари-Бамберга 16</t>
  </si>
  <si>
    <t>Синдром Мари-Бамберга 17</t>
  </si>
  <si>
    <t>Синдром Мари-Бамберга 18</t>
  </si>
  <si>
    <t>Синдром Мари-Бамберга 19</t>
  </si>
  <si>
    <t>Синдром Мари-Бамберга 20</t>
  </si>
  <si>
    <t>Синдром Мари-Бамберга 21</t>
  </si>
  <si>
    <t xml:space="preserve">Симптомокомплекс Панкоста 1 </t>
  </si>
  <si>
    <t>Симптомокомплекс Панкоста 2</t>
  </si>
  <si>
    <t>Симптомокомплекс Панкоста 3</t>
  </si>
  <si>
    <t>Симптомокомплекс Панкоста 4</t>
  </si>
  <si>
    <t>Симптомокомплекс Панкоста 5</t>
  </si>
  <si>
    <t>Симптомокомплекс Панкоста 6</t>
  </si>
  <si>
    <t>Повышенный риск туберкулеза</t>
  </si>
  <si>
    <t>Повышенный риск рака легкого</t>
  </si>
  <si>
    <t>Повышенный риск вирусной пневмонии</t>
  </si>
  <si>
    <t>Повышенный риск бактериальной пневмонии</t>
  </si>
  <si>
    <t>Интоксикационный синдром, характерный для бактериальной пневмонии 1</t>
  </si>
  <si>
    <t>Интоксикационный синдром, характерный для бактериальной пневмонии 2</t>
  </si>
  <si>
    <t>Интоксикационный синдром, характерный для бактериальной пневмонии 3</t>
  </si>
  <si>
    <t>Риск заболевания</t>
  </si>
  <si>
    <t>Наличие у пациента риска заболевания легких</t>
  </si>
  <si>
    <t>утолщение и склероз костей</t>
  </si>
  <si>
    <t>Лимфоциты понижены ( 0-18%)</t>
  </si>
  <si>
    <t>Моноциты повышены (12-100% )</t>
  </si>
  <si>
    <t>Палочкоядерные нейтрофилы повышены (7-100%)</t>
  </si>
  <si>
    <t>Очаговые тени экссудативного характера на рентгенограмме</t>
  </si>
  <si>
    <t>Очаговые тени экссудативно-казеозного характера на рентгенограмме</t>
  </si>
  <si>
    <t>Очаговые тени на рентгенограмме легких</t>
  </si>
  <si>
    <t>Лимфатические узлы увеличены на КТ ОГК (2-40 см)</t>
  </si>
  <si>
    <t>СОЭ повышена (СОЭ = 13-1000 мм/ч)</t>
  </si>
  <si>
    <t>СОЭ повышена (СОЭ = 16-1000 мм/ч)</t>
  </si>
  <si>
    <t>Выраженная положительная реакция Манту (папула более 12 мм)</t>
  </si>
  <si>
    <t>Туберкулиновая гиперергия  в ответ на пробу Манту (папула более 21 мм)</t>
  </si>
  <si>
    <t>Интоксикационный синдром, характерный для вирусной пневмонии 2</t>
  </si>
  <si>
    <t>Интоксикационный синдром, характерный для вирусной пневмонии 1</t>
  </si>
  <si>
    <t>Интоксикационный синдром, характерный для вирусной пневмонии 3</t>
  </si>
  <si>
    <t>Интоксикационный синдром, характерный для вирусной пневмонии 4</t>
  </si>
  <si>
    <t>Интоксикационный синдром, характерный для вирусной пневмонии 5</t>
  </si>
  <si>
    <t>Интоксикационный синдром, характерный для вирусной пневмонии 6</t>
  </si>
  <si>
    <t>Интоксикационный синдром, характерный для вирусной пневмонии 7</t>
  </si>
  <si>
    <t>Интоксикационный синдром, характерный для вирусной пневмонии 8</t>
  </si>
  <si>
    <t>Интоксикационный синдром, характерный для вирусной пневмонии 9</t>
  </si>
  <si>
    <t>Интоксикационный синдром, характерный для вирусной пневмонии 10</t>
  </si>
  <si>
    <t>Интоксикационный синдром, характерный для вирусной пневмонии 11</t>
  </si>
  <si>
    <t>Интоксикационный синдром, характерный для вирусной пневмонии 12</t>
  </si>
  <si>
    <t>Интоксикационный синдром, характерный для вирусной пневмонии 13</t>
  </si>
  <si>
    <t>Интоксикационный синдром, характерный для вирусной пневмонии 14</t>
  </si>
  <si>
    <t>Интоксикационный синдром, характерный для вирусной пневмонии 15</t>
  </si>
  <si>
    <t>Интоксикационный синдром, характерный для вирусной пневмонии</t>
  </si>
  <si>
    <t>Курение в настоящее время</t>
  </si>
  <si>
    <t>Курение в настоящее время отсутствует</t>
  </si>
  <si>
    <t>Повышение уровня ракового эмбрионального антигена &gt; 5,6 нг/мл</t>
  </si>
  <si>
    <t>Повышение уровня ракового эмбрионального антигена &gt; 3,9 нг/мл</t>
  </si>
  <si>
    <t>Синдромы и симптомокомплексы</t>
  </si>
  <si>
    <t>Совокупность симптомов</t>
  </si>
  <si>
    <t>Наличие ДНК МБТ в мокроте</t>
  </si>
  <si>
    <t xml:space="preserve"> (ПЦР)</t>
  </si>
  <si>
    <t>Наличие ДНК МБТ в мокроте (GeneXpert MTB/RIF)</t>
  </si>
  <si>
    <t>(Картриджная технология GeneXpert MTB/RIF)</t>
  </si>
  <si>
    <t>Увеличение уровня фибриногена &gt;4 г/л</t>
  </si>
  <si>
    <t>Лейкоциты при поступлении понижены</t>
  </si>
  <si>
    <t>Наличие очагово-инфильтративных изменений в легких на рентгенограмме</t>
  </si>
  <si>
    <t>Очаг звездчатой формы на рентгенограмме ОГК</t>
  </si>
  <si>
    <t>Очаг звездчатой формы на КТ ОГК</t>
  </si>
  <si>
    <t>Методы исследования</t>
  </si>
  <si>
    <t>Исследование операционного (биопсийного) материала молекулярно-генетическим методом</t>
  </si>
  <si>
    <t>Пациент 1</t>
  </si>
  <si>
    <t>Пациент</t>
  </si>
  <si>
    <t>Наблюдаемые признаки</t>
  </si>
  <si>
    <t>Диагноз</t>
  </si>
  <si>
    <t>Сочетание активного туберкулеза органов дыхания и рака легкого</t>
  </si>
  <si>
    <t>Пациент 2</t>
  </si>
  <si>
    <t>СЛУЧАЙ СОЧЕТАНИЯ РАКА ЛЕГКОГО И ФИБРОЗНО-КАВЕРНОЗНОГО ТУБЕРКУЛЕЗА ЛЕГКИХ</t>
  </si>
  <si>
    <t>ДИАГНОСТИЧЕСКИЕ ОШИБКИ ПРИ ИНФИЛЬТРАТИВНЫХ ИЗМЕНЕНИЯХ В ЛЕГКИХ</t>
  </si>
  <si>
    <t>Периферический рак легкого</t>
  </si>
  <si>
    <t>Пациент 3</t>
  </si>
  <si>
    <t>ТРУДНЫЙ ДИАГНОЗ БРОНХИОЛО-АЛЬВЕОЛЯРНОГО РАКА ЛЕГКИХ</t>
  </si>
  <si>
    <t>Рак легкого</t>
  </si>
  <si>
    <t>Определение уровня ракового эмбрионального антигена</t>
  </si>
  <si>
    <t>Определение уровня антигена плоскоклеточной карциномы в крови</t>
  </si>
  <si>
    <t>Определение уровня фрагментов цитокератина 19 (CYFRA 21-1) в крови</t>
  </si>
  <si>
    <t>Определение уровня нейронспецифической енолазы (NSE) в крови</t>
  </si>
  <si>
    <t>Определение уровня антигена ракового CA-125 в крови</t>
  </si>
  <si>
    <t>Пациент 4</t>
  </si>
  <si>
    <t>Пациент 5</t>
  </si>
  <si>
    <t>только 1 туберкулез</t>
  </si>
  <si>
    <t>нет вирусной пневмонии</t>
  </si>
  <si>
    <t>база "инсульты"</t>
  </si>
  <si>
    <t>Пациент 6</t>
  </si>
  <si>
    <t>Пациент 7</t>
  </si>
  <si>
    <t>НЕТ ЛАБ И ЛУЧ ИССЛЕДОВАНИЙ</t>
  </si>
  <si>
    <t>Пациент 8</t>
  </si>
  <si>
    <t>Пациент 9</t>
  </si>
  <si>
    <t>Пациент 10</t>
  </si>
  <si>
    <t>Пациент 11</t>
  </si>
  <si>
    <t>Пациент 12</t>
  </si>
  <si>
    <t>Пациент 13</t>
  </si>
  <si>
    <t>Пациент 14</t>
  </si>
  <si>
    <t>Пациент 15</t>
  </si>
  <si>
    <t>Пациент 16</t>
  </si>
  <si>
    <t>Пациент 17</t>
  </si>
  <si>
    <t>Пациент 18</t>
  </si>
  <si>
    <t>Пациент 19</t>
  </si>
  <si>
    <t>Пациент 20</t>
  </si>
  <si>
    <t>Пациент 21</t>
  </si>
  <si>
    <t>Пациент 22</t>
  </si>
  <si>
    <t>Пациент 23</t>
  </si>
  <si>
    <t>Пациент 24</t>
  </si>
  <si>
    <t>Пациент 25</t>
  </si>
  <si>
    <t>Пациент 26</t>
  </si>
  <si>
    <t>Пациент 27</t>
  </si>
  <si>
    <t>Пациент 28</t>
  </si>
  <si>
    <t>Пациент 29</t>
  </si>
  <si>
    <t>Пациент 30</t>
  </si>
  <si>
    <t xml:space="preserve">Количество пациентов </t>
  </si>
  <si>
    <t>Пациент 31</t>
  </si>
  <si>
    <t>Пациент 32</t>
  </si>
  <si>
    <t>Пациент 33</t>
  </si>
  <si>
    <t>Пациент 34</t>
  </si>
  <si>
    <t>Пациент 35</t>
  </si>
  <si>
    <t>Пациент 36</t>
  </si>
  <si>
    <t>Пациент 37</t>
  </si>
  <si>
    <t>Пациент 38</t>
  </si>
  <si>
    <t>Пациент 39</t>
  </si>
  <si>
    <t>Пациент 40</t>
  </si>
  <si>
    <t>Обнаружена опухоль на КТ ОГК</t>
  </si>
  <si>
    <t>Пациент 41</t>
  </si>
  <si>
    <t>Пациент 42</t>
  </si>
  <si>
    <t>Пациент 43</t>
  </si>
  <si>
    <t>Пациент 44</t>
  </si>
  <si>
    <t>Пациент 45</t>
  </si>
  <si>
    <t>Пациент 46</t>
  </si>
  <si>
    <t>Пациент 47</t>
  </si>
  <si>
    <t>Пациент 48</t>
  </si>
  <si>
    <t>Пациент 49</t>
  </si>
  <si>
    <t>Мужской пол</t>
  </si>
  <si>
    <t>Пациент 50</t>
  </si>
  <si>
    <t>Пациент 51</t>
  </si>
  <si>
    <t>база "output-2-orig"</t>
  </si>
  <si>
    <t>Пациент 52</t>
  </si>
  <si>
    <t>комментарий: в анамнезе курение отрицает, а везде во вред привычках стоит курение</t>
  </si>
  <si>
    <t>писать не стала</t>
  </si>
  <si>
    <t>Пациент 53</t>
  </si>
  <si>
    <t>Лейкоциты = 0-4,5* 10^9/л</t>
  </si>
  <si>
    <t>Пациент 54</t>
  </si>
  <si>
    <t>Пациент 55</t>
  </si>
  <si>
    <t>Пациент 56</t>
  </si>
  <si>
    <t>Пациент 57</t>
  </si>
  <si>
    <t>Пациент 58</t>
  </si>
  <si>
    <t>Пациент 59</t>
  </si>
  <si>
    <t>Пациент 60</t>
  </si>
  <si>
    <t>Пациент 61</t>
  </si>
  <si>
    <t>Пациент 62</t>
  </si>
  <si>
    <t>Пациент 63</t>
  </si>
  <si>
    <t>Пациент 64</t>
  </si>
  <si>
    <t>Пациент 65</t>
  </si>
  <si>
    <t>Пациент 66</t>
  </si>
  <si>
    <t>Пациент 67</t>
  </si>
  <si>
    <t>Пациент 68</t>
  </si>
  <si>
    <t>КТ картина COVID-19</t>
  </si>
  <si>
    <t>51 номер</t>
  </si>
  <si>
    <t>Отсутствие обоняния</t>
  </si>
  <si>
    <t>Пациент 69</t>
  </si>
  <si>
    <t>Пациент 70</t>
  </si>
  <si>
    <t>Пациент 71</t>
  </si>
  <si>
    <t>Пациент 72</t>
  </si>
  <si>
    <t>Пациент 73</t>
  </si>
  <si>
    <t>Пациент 74</t>
  </si>
  <si>
    <t>Пациент 75</t>
  </si>
  <si>
    <t>Пациент 76</t>
  </si>
  <si>
    <t>Пациент 77</t>
  </si>
  <si>
    <t>Пациент 78</t>
  </si>
  <si>
    <t>Пациент 79</t>
  </si>
  <si>
    <t>Пациент 80</t>
  </si>
  <si>
    <t>Пациент 81</t>
  </si>
  <si>
    <t>Пациент 82</t>
  </si>
  <si>
    <t>Пациент 83</t>
  </si>
  <si>
    <t>Пациент 84</t>
  </si>
  <si>
    <t>Пациент 85</t>
  </si>
  <si>
    <t>Пациент 86</t>
  </si>
  <si>
    <t>Пациент 87</t>
  </si>
  <si>
    <t>Пациент 88</t>
  </si>
  <si>
    <t>Пациент 89</t>
  </si>
  <si>
    <t>Пациент 90</t>
  </si>
  <si>
    <t>Пациент 91</t>
  </si>
  <si>
    <t>Пациент 92</t>
  </si>
  <si>
    <t>Пациент 93</t>
  </si>
  <si>
    <t>Пациент 94</t>
  </si>
  <si>
    <t>Пациент 95</t>
  </si>
  <si>
    <t>Пациент 96</t>
  </si>
  <si>
    <t>Пациент 97</t>
  </si>
  <si>
    <t>Пациент 98</t>
  </si>
  <si>
    <t>Пациент 99</t>
  </si>
  <si>
    <t>строка 78 - было бы полезно ввести узлы "не". Например, отриц диаскинтест, мбт не обнаружено</t>
  </si>
  <si>
    <t>Пациент 100</t>
  </si>
  <si>
    <t>Фрагмент опухоли в биопсийном (операционном) материале</t>
  </si>
  <si>
    <t>Пациент 101</t>
  </si>
  <si>
    <t>Пациент 102</t>
  </si>
  <si>
    <t>Пациент 103</t>
  </si>
  <si>
    <t>Пациент 104</t>
  </si>
  <si>
    <t>Пациент 105</t>
  </si>
  <si>
    <t>Пациент 106</t>
  </si>
  <si>
    <t>Рак легких + Туберкулез</t>
  </si>
  <si>
    <t>Туберкулез + Рак легкого</t>
  </si>
  <si>
    <t>Пациент 107</t>
  </si>
  <si>
    <t>Пациент 108</t>
  </si>
  <si>
    <t>Пациент 109</t>
  </si>
  <si>
    <t>Пациент 110</t>
  </si>
  <si>
    <t>Признаки туберкулеза на КТ ОГК</t>
  </si>
  <si>
    <t>Пациент 111</t>
  </si>
  <si>
    <t>Пациент 112</t>
  </si>
  <si>
    <t>Пациент 113</t>
  </si>
  <si>
    <t>Пациент 114</t>
  </si>
  <si>
    <t>Метод</t>
  </si>
  <si>
    <t>', false, '</t>
  </si>
  <si>
    <t>INSERT INTO public.nodes(
	id, section_id, name, type, is_deleted, description, current_state, init_state)</t>
  </si>
  <si>
    <t>INSERT INTO public.node_connections(
	id, from_node, to_node, connection_type, is_deleted, current_state, init_state)</t>
  </si>
  <si>
    <t xml:space="preserve">
INSERT INTO public.states(
	id, kb_id, user_id, table_name, action, occurrence_date)</t>
  </si>
  <si>
    <t>, 1, 1, '</t>
  </si>
  <si>
    <t>', now()),</t>
  </si>
  <si>
    <t>]</t>
  </si>
  <si>
    <t>Пациент №</t>
  </si>
  <si>
    <t>Диагноз (истина)</t>
  </si>
  <si>
    <t>Диагноз (БЗ)</t>
  </si>
  <si>
    <t>Совпадение</t>
  </si>
  <si>
    <t>Туберкулез + Рак легких</t>
  </si>
  <si>
    <t>предлагаю исключить - мало сведений</t>
  </si>
  <si>
    <t>предлагаю исключить - сложный случай</t>
  </si>
  <si>
    <t>предлагаю исключить - нет исследований</t>
  </si>
  <si>
    <t>Совпадения</t>
  </si>
  <si>
    <t>Нет</t>
  </si>
  <si>
    <t>Есть</t>
  </si>
  <si>
    <t>Пациент 115</t>
  </si>
  <si>
    <t>Пациент 116</t>
  </si>
  <si>
    <t>Пациент 117</t>
  </si>
  <si>
    <t>Сумма</t>
  </si>
  <si>
    <t>Не считала красные</t>
  </si>
  <si>
    <t>Рак легких + туберкулез</t>
  </si>
  <si>
    <t>Локализация рентгенологических признаков туберкулеза в верхушечном сегменте верхей доли легкого</t>
  </si>
  <si>
    <t>Очаги, характерные для цитамегаловирусной пневмонии на КТ ОГК 1</t>
  </si>
  <si>
    <t>Очаги, характерные для цитамегаловирусной пневмонии на КТ ОГК 2</t>
  </si>
  <si>
    <t>Очаги, характерные для цитамегаловирусной пневмонии на КТ ОГК 3</t>
  </si>
  <si>
    <t>Очаги, характерные для цитамегаловирусной пневмонии на КТ ОГК 4</t>
  </si>
  <si>
    <t>Очаги, характерные для цитамегаловирусной пневмонии на КТ ОГК 5</t>
  </si>
  <si>
    <t>Очаги, характерные для цитамегаловирусной пневмонии на КТ ОГК 6</t>
  </si>
  <si>
    <t>Очаги, характерные для аденовирусной пневмонии на КТ ОГК 1</t>
  </si>
  <si>
    <t>Очаги, характерные для аденовирусной пневмонии на КТ ОГК 2</t>
  </si>
  <si>
    <t>Очаги, характерные для аденовирусной пневмонии на КТ ОГК 3</t>
  </si>
  <si>
    <t>Очаги, характерные для аденовирусной пневмонии на КТ ОГК 4</t>
  </si>
  <si>
    <t>Очаги, характерные для аденовирусной пневмонии на КТ ОГК 5</t>
  </si>
  <si>
    <t>Очаги, характерные для аденовирусной пневмонии на КТ ОГК 6</t>
  </si>
  <si>
    <t>Очаги, характерные для аденовирусной пневмонии на КТ ОГК 7</t>
  </si>
  <si>
    <t>Очаги, характерные для аденовирусной пневмонии на КТ ОГК 8</t>
  </si>
  <si>
    <t>Очаги, характерные для аденовирусной пневмонии на КТ ОГК 9</t>
  </si>
  <si>
    <t>Очаги, характерные для аденовирусной пневмонии на КТ ОГК 10</t>
  </si>
  <si>
    <t>Очаги, характерные для цитамегаловирусной пневмонии на рентгенограмме 1</t>
  </si>
  <si>
    <t>Очаги, характерные для цитамегаловирусной пневмонии на рентгенограмме 2</t>
  </si>
  <si>
    <t>Очаги, характерные для цитамегаловирусной пневмонии на рентгенограмме 3</t>
  </si>
  <si>
    <t>Очаги, характерные для цитамегаловирусной пневмонии на рентгенограмме 4</t>
  </si>
  <si>
    <t>Очаги, характерные для цитамегаловирусной пневмонии на рентгенограмме 5</t>
  </si>
  <si>
    <t>Очаги, характерные для цитамегаловирусной пневмонии на рентгенограмме 6</t>
  </si>
  <si>
    <t>Очаги, характерные для цитамегаловирусной пневмонии на рентгенограмме 7</t>
  </si>
  <si>
    <t>Очаги, характерные для цитамегаловирусной пневмонии на рентгенограмме 8</t>
  </si>
  <si>
    <t>Очаги, характерные для цитамегаловирусной пневмонии на рентгенограмме 9</t>
  </si>
  <si>
    <t>Очаги, характерные для цитамегаловирусной пневмонии на рентгенограмме 10</t>
  </si>
  <si>
    <t>Интоксикационный синдром, характерный для бактериальной пневмонии 4</t>
  </si>
  <si>
    <t>Интоксикационный синдром, характерный для бактериальной пневмонии 5</t>
  </si>
  <si>
    <t>Интоксикационный синдром, характерный для бактериальной пневмонии 6</t>
  </si>
  <si>
    <t>Интоксикационный синдром, характерный для бактериальной пневмонии 7</t>
  </si>
  <si>
    <t>Интоксикационный синдром, характерный для бактериальной пневмонии 8</t>
  </si>
  <si>
    <t>Интоксикационный синдром, характерный для бактериальной пневмонии 9</t>
  </si>
  <si>
    <t>Интоксикационный синдром, характерный для бактериальной пневмонии 10</t>
  </si>
  <si>
    <t>Очаги, характерные для аденовирусной пневмонии на рентгенограмме 1</t>
  </si>
  <si>
    <t>Очаги, характерные для аденовирусной пневмонии на рентгенограмме 2</t>
  </si>
  <si>
    <t>Очаги, характерные для аденовирусной пневмонии на рентгенограмме 3</t>
  </si>
  <si>
    <t>Очаги, характерные для гриппозной пневмонии на КТ ОГК 1</t>
  </si>
  <si>
    <t>Очаги, характерные для гриппозной пневмонии на КТ ОГК 2</t>
  </si>
  <si>
    <t>Очаги, характерные для гриппозной пневмонии на КТ ОГК 3</t>
  </si>
  <si>
    <t>Очаги, характерные для гриппозной пневмонии на КТ ОГК 4</t>
  </si>
  <si>
    <t>Очаги, характерные для гриппозной пневмонии на КТ ОГК 5</t>
  </si>
  <si>
    <t>Очаги, характерные для гриппозной пневмонии на КТ ОГК 6</t>
  </si>
  <si>
    <t>Очаги, характерные для гриппозной пневмонии на КТ ОГК 7</t>
  </si>
  <si>
    <t>Очаги, характерные для гриппозной пневмонии на КТ ОГК 8</t>
  </si>
  <si>
    <t>Очаги, характерные для гриппозной пневмонии на КТ ОГК 9</t>
  </si>
  <si>
    <t>Очаги, характерные для гриппозной пневмонии на КТ ОГК 10</t>
  </si>
  <si>
    <t>мало признаков</t>
  </si>
  <si>
    <t>С34</t>
  </si>
  <si>
    <t>Увеличение уровня СРБ = 4 - 11 мг/л</t>
  </si>
  <si>
    <t>Увеличение уровня СРБ = 11,01 - 20 мг/л</t>
  </si>
  <si>
    <t>Увеличение уровня СРБ = 20,01 - 99, 99 мг/л</t>
  </si>
  <si>
    <t>Рост МБТ при исследовании образца с помощью бактериологического анализатора Bactec MGIT - 960</t>
  </si>
  <si>
    <t>Цветовая схема</t>
  </si>
  <si>
    <t>Четвертый столбец: зеленый - совпадение с истинным диагнозом; красный - не совпадение</t>
  </si>
  <si>
    <t>Стоблцы с кол-вом узлов для разных заболеваний: голубой - конфликт диагнозов</t>
  </si>
  <si>
    <t>уровень срб больше 100</t>
  </si>
  <si>
    <t>Пациент 118</t>
  </si>
  <si>
    <t>база "output-1"</t>
  </si>
  <si>
    <t>Пациент 119</t>
  </si>
  <si>
    <t>Пациент 120</t>
  </si>
  <si>
    <t>Пациент 121</t>
  </si>
  <si>
    <t>Пациент 122</t>
  </si>
  <si>
    <t>Пациент 123</t>
  </si>
  <si>
    <t>Пациент 124</t>
  </si>
  <si>
    <t>Пациент 125</t>
  </si>
  <si>
    <t>Пациент 126</t>
  </si>
  <si>
    <t>Пациент 127</t>
  </si>
  <si>
    <t>Пациент 128</t>
  </si>
  <si>
    <t>Пациент 129</t>
  </si>
  <si>
    <t>Пациент 130</t>
  </si>
  <si>
    <t>Пациент 131</t>
  </si>
  <si>
    <t>Пациент 132</t>
  </si>
  <si>
    <t>Верный диагноз</t>
  </si>
  <si>
    <t>В диф ряду</t>
  </si>
  <si>
    <t xml:space="preserve">Бактериальная </t>
  </si>
  <si>
    <t>Вирсная</t>
  </si>
  <si>
    <t>Признаки бактериальной пневмонии на КТ ОГК</t>
  </si>
  <si>
    <t>Признаки бактериальной пневмонии на рентгенограмме ОГК</t>
  </si>
  <si>
    <t>[36, 74, 328, 291, 172, 9, 14, 34, 19, 60, 59, 334, 332, 203, 193, 147, 178, 277, 283]</t>
  </si>
  <si>
    <t>[36, 75, 328, 291, 34, 172, 171, 62, 60, 14, 9, 56, 156, 176, 145, 179, 213, 203, 267, 274]</t>
  </si>
  <si>
    <t>[328, 74, 35, 9, 14, 113, 429, 76, 348, 315, 241, 243, 283, 167, 207]</t>
  </si>
  <si>
    <t>[36, 15, 34, 75, 328, 173, 179, 145, 152, 193, 203, 213, 202, 304, 159, 157]</t>
  </si>
  <si>
    <t>[36, 328, 74, 60, 9, 172, 429, 76, 179, 193, 203, 213, 237, 266, 265, 277]</t>
  </si>
  <si>
    <t>[36, 328, 74, 17, 42, 60, 19, 172, 147]</t>
  </si>
  <si>
    <t>[36, 328, 75, 172, 9, 14, 176, 147, 178, 274, 431]</t>
  </si>
  <si>
    <t>[35, 328, 75, 17, 202, 213, 15, 31, 173, 431]</t>
  </si>
  <si>
    <t>[35, 74, 17, 60, 172, 145, 179, 180, 193, 213, 291]</t>
  </si>
  <si>
    <t>[36, 328, 75, 291, 15, 19, 60]</t>
  </si>
  <si>
    <t>[36, 328, 75, 292, 9, 10, 12, 17, 42, 60, 172, 32, 63, 432, 176, 178, 147, 179]</t>
  </si>
  <si>
    <t>[36, 328, 75, 291, 34, 60, 64, 9, 158, 126, 145, 147]</t>
  </si>
  <si>
    <t>[35, 328, 75, 9, 12, 34, 172, 431, 179, 145, 193, 204, 213, 158, 234, 275, 274, 273, 293]</t>
  </si>
  <si>
    <t>[35, 292, 328, 75, 9, 42, 34, 173, 152, 213, 12, 193, 204, 213]</t>
  </si>
  <si>
    <t>[35, 292, 328, 75, 34, 17, 145, 157, 431]</t>
  </si>
  <si>
    <t>[35, 291, 74, 34, 17, 9, 173, 126, 158, 145, 147, 40]</t>
  </si>
  <si>
    <t>[36, 74, 172, 60, 9, 432, 145, 178]</t>
  </si>
  <si>
    <t>[36, 291, 74, 60, 9, 42, 18, 145, 147, 432]</t>
  </si>
  <si>
    <t>[36, 328, 75, 34, 9, 12, 40, 15, 173, 179, 145]</t>
  </si>
  <si>
    <t>[36, 74, 291, 173, 9, 12, 432, 145, 177, 178, 179, 431, 237]</t>
  </si>
  <si>
    <t>[35, 75, 328, 291, 34, 9, 60, 172, 429, 76, 145, 179, 237, 265, 274]</t>
  </si>
  <si>
    <t>[36, 328, 75, 292, 34, 60, 17, 76, 145, 179, 180, 12, 195, 213]</t>
  </si>
  <si>
    <t>[36, 328, 34, 60, 42, 172, 431, 145, 179, 192, 213, 203, 157]</t>
  </si>
  <si>
    <t>[35, 328, 75, 291, 60, 172, 9, 239, 240, 179, 147]</t>
  </si>
  <si>
    <t>[35, 328, 74, 17, 432, 145, 179]</t>
  </si>
  <si>
    <t>[35, 328, 75, 34, 60, 173, 9, 76, 430, 156, 145, 179]</t>
  </si>
  <si>
    <t>[35, 328, 75, 292, 60, 34, 59, 43, 15, 40, 19, 174, 176, 147, 180]</t>
  </si>
  <si>
    <t>[36, 291, 328, 75, 17, 34, 151, 172, 31, 15, 145, 179, 193, 203, 213]</t>
  </si>
  <si>
    <t>[36, 17, 328, 75, 173, 180, 194, 203, 213, 265, 431]</t>
  </si>
  <si>
    <t>[36, 60, 328, 75, 9, 431, 177, 178]</t>
  </si>
  <si>
    <t>[35, 328, 75, 9, 239, 240, 145]</t>
  </si>
  <si>
    <t>[35, 328, 75, 60, 59, 17, 145, 213, 157, 272]</t>
  </si>
  <si>
    <t>[35, 328, 74, 17, 172, 34, 60, 42, 432, 145, 147, 213, 204]</t>
  </si>
  <si>
    <t>[35, 74, 292, 17, 60, 42, 172, 173, 431, 177, 178]</t>
  </si>
  <si>
    <t>[35, 74, 291, 60, 173, 9, 431, 147, 178, 192, 204, 12]</t>
  </si>
  <si>
    <t>[35, 74, 328, 292, 60, 172, 257, 260, 273, 193, 204, 177, 178, 213, 199]</t>
  </si>
  <si>
    <t>[35, 328, 75, 17, 34, 43, 76, 433, 204, 145]</t>
  </si>
  <si>
    <t>[35, 328, 75, 239, 241, 433, 176, 204]</t>
  </si>
  <si>
    <t>[35, 328, 75, 292, 241, 433, 204, 202, 19]</t>
  </si>
  <si>
    <t>[35, 328, 75, 291, 60, 9, 14, 12, 174, 63, 433, 147, 179]</t>
  </si>
  <si>
    <t>[35, 328, 75, 9, 12, 34, 173, 68, 76, 429, 140, 176, 145, 179, 17, 40, 358, 204, 147, 357]</t>
  </si>
  <si>
    <t>[35, 328, 74, 15, 433, 239, 241, 76, 204]</t>
  </si>
  <si>
    <t>[35, 75, 328, 17, 34, 43, 76, 429, 157, 239, 241, 348, 349, 358]</t>
  </si>
  <si>
    <t>[35, 75, 328, 17, 34, 357, 433, 204]</t>
  </si>
  <si>
    <t>[35, 75, 328, 173, 432, 193, 199, 204, 202, 126]</t>
  </si>
  <si>
    <t>[35, 75, 328, 34, 59, 76, 429, 433, 358, 204, 335]</t>
  </si>
  <si>
    <t>[35, 74, 60, 42, 172, 12, 17, 76, 429, 145, 178, 156, 432]</t>
  </si>
  <si>
    <t>[36, 75, 328, 34, 60, 19, 120, 357, 156, 176, 145, 179, 273, 157, 14, 193, 203, 215, 219]</t>
  </si>
  <si>
    <t>[36, 75, 328, 34, 60, 9, 172, 156, 179, 180, 158, 192, 213]</t>
  </si>
  <si>
    <t>[36, 75, 328, 9, 12, 34, 60, 42, 173, 117, 145, 178, 156, 431, 194]</t>
  </si>
  <si>
    <t>[36, 328, 73, 431, 237, 264, 265, 77, 203]</t>
  </si>
  <si>
    <t>[36, 74, 60, 19, 172, 19, 432, 20, 145, 179, 12, 192, 203, 334]</t>
  </si>
  <si>
    <t>[35, 74, 19, 34, 60, 17, 40, 431, 145, 178, 357, 193]</t>
  </si>
  <si>
    <t>[36, 74, 328, 429, 76, 34, 9, 40, 172, 145, 180, 156, 211, 215, 194]</t>
  </si>
  <si>
    <t>[36, 75, 328, 172, 34, 60, 20, 62, 21, 25, 19, 76, 430, 152, 180, 156, 176, 157, 265, 203, 193, 227]</t>
  </si>
  <si>
    <t>[36, 74, 15, 17, 145, 178, 193]</t>
  </si>
  <si>
    <t>[35, 74, 328, 9, 12, 34, 42, 43, 172, 76, 429, 60, 61, 357, 157, 188, 145, 156, 147, 178, 62, 158, 273, 279, 193, 204, 202, 12]</t>
  </si>
  <si>
    <t>[36, 75, 328, 34, 60, 137, 157, 265, 267, 334, 203, 431, 176, 180]</t>
  </si>
  <si>
    <t>[35, 74, 40, 42, 60, 76, 429, 9, 174, 156, 367, 431, 265, 347, 237, 193, 14]</t>
  </si>
  <si>
    <t>[36, 74, 17, 60, 68, 40, 431, 176, 147, 177, 178, 192]</t>
  </si>
  <si>
    <t>[36, 74, 34, 172, 9, 14, 17, 145, 179, 180, 156, 239, 255, 432, 194, 203]</t>
  </si>
  <si>
    <t>[35, 74, 34, 59, 60, 76, 429, 156, 56, 173, 180, 147, 431, 204, 194]</t>
  </si>
  <si>
    <t>[35, 75, 328, 25, 68, 60, 34, 71, 76, 429, 156, 172, 147, 152, 431, 158, 192]</t>
  </si>
  <si>
    <t>[36, 74, 328, 60, 173, 147, 145, 62, 193, 203, 431, 356]</t>
  </si>
  <si>
    <t>[36, 328, 75, 34, 9, 14, 40, 144, 156, 431, 432, 356, 202, 193, 234, 239, 240, 260, 265]</t>
  </si>
  <si>
    <t>[35, 74, 328, 173, 9, 34, 156, 199, 194, 219, 204, 158, 431, 76, 429]</t>
  </si>
  <si>
    <t>[35, 328, 34, 172, 15, 62, 434, 128, 215, 192, 228, 199, 207]</t>
  </si>
  <si>
    <t>[35, 328, 75, 34, 60, 173, 63, 145, 147, 152, 156, 434, 128, 219, 194, 228, 207]</t>
  </si>
  <si>
    <t>[36, 328, 75, 173, 15, 34, 60, 152, 147, 203, 194, 227, 128]</t>
  </si>
  <si>
    <t>[35, 328, 75, 15, 62, 174, 42, 63, 34, 60, 156, 152, 147, 434, 204, 195, 228, 128]</t>
  </si>
  <si>
    <t>[35, 74, 15, 34, 60, 72, 174, 172, 152, 180, 176, 62, 434, 128, 200, 193, 204]</t>
  </si>
  <si>
    <t>[35, 328, 75, 60, 173, 156, 434, 128, 193, 202, 204]</t>
  </si>
  <si>
    <t>[35, 328, 60, 173, 63, 34, 17, 151, 62, 42, 70, 72, 25, 68, 76, 429, 152, 156, 176, 237, 238, 265, 434, 204, 194, 128, 200]</t>
  </si>
  <si>
    <t>[35, 328, 60, 15, 173, 434, 156, 176, 62, 215, 219, 204, 194, 228, 128]</t>
  </si>
  <si>
    <t>[36, 328, 75, 60, 151, 25, 173, 15, 18, 434, 128, 237, 265, 152, 172, 156, 176, 62, 200, 194, 227, 215, 202, 205]</t>
  </si>
  <si>
    <t>[36, 328, 74, 34, 60, 15, 173, 131, 434, 156, 193, 227, 202, 203]</t>
  </si>
  <si>
    <t>[35, 328, 63, 60, 174, 430, 76, 128, 434, 156, 172, 176, 62, 195, 219, 204]</t>
  </si>
  <si>
    <t>[35, 328, 75, 60, 173, 434, 62, 194, 215, 199, 207]</t>
  </si>
  <si>
    <t>[36, 328, 75, 34, 60, 15, 173, 172, 152, 176, 156, 62, 434, 128, 194, 227, 203]</t>
  </si>
  <si>
    <t>[36, 328, 34, 60, 173, 17, 172, 434, 203, 227, 128]</t>
  </si>
  <si>
    <t>[36, 328, 74, 15, 34, 60, 21, 174, 434, 172, 156, 145, 215, 219, 227, 128, 194, 156, 205]</t>
  </si>
  <si>
    <t>[35, 328, 75, 17, 34, 60, 173, 434, 128, 172, 156, 215, 220, 193, 228, 207]</t>
  </si>
  <si>
    <t>[36, 74, 17, 60, 174, 25, 76, 429, 156, 128, 194, 227, 215, 219, 203]</t>
  </si>
  <si>
    <t>[36, 328, 75, 172, 60, 20, 21, 10, 15, 128, 156, 147, 180, 434, 194, 227, 203]</t>
  </si>
  <si>
    <t>[36, 328, 75, 173, 152, 34, 60, 15, 128, 156, 145, 180, 434, 334, 227, 203, 193, 227, 219, 215]</t>
  </si>
  <si>
    <t>[35, 74, 34, 174, 434, 145, 147, 177, 178, 156, 128, 228, 195, 219, 215, 204]</t>
  </si>
  <si>
    <t>[36, 328, 75, 60, 34, 174, 10, 17, 42, 62, 151, 434, 152, 172, 180, 176, 156, 193, 227, 203, 219, 215]</t>
  </si>
  <si>
    <t>[36, 328, 74, 60, 172, 145, 179, 434, 203, 219, 215, 193, 128]</t>
  </si>
  <si>
    <t>[35, 328, 75, 60, 34, 173, 128, 145, 178, 156, 219, 215, 204, 193, 228]</t>
  </si>
  <si>
    <t>[36, 328, 75, 10, 15, 173, 19, 60, 34, 152, 176, 145, 178, 147, 156, 62, 157, 293, 200, 334, 203]</t>
  </si>
  <si>
    <t>[36, 328, 74, 19, 295, 343, 203]</t>
  </si>
  <si>
    <t>[35, 328, 204, 60, 34, 17, 429, 76, 158, 152, 145, 179, 195, 322, 436]</t>
  </si>
  <si>
    <t>[36, 74, 173, 19, 9, 429, 76, 193, 211, 219, 431, 172, 179, 180, 62, 203]</t>
  </si>
  <si>
    <t>[36, 328, 75, 9, 40, 62, 43, 343, 203]</t>
  </si>
  <si>
    <t>[35, 74, 17, 172, 176, 147, 366, 210, 200, 192]</t>
  </si>
  <si>
    <t>[36, 74, 173, 60, 34, 9, 10, 174, 20, 26, 55, 172, 137, 145, 180, 156, 149]</t>
  </si>
  <si>
    <t>[36, 74, 328, 241, 438, 203]</t>
  </si>
  <si>
    <t>[35, 328, 75, 173, 60, 34, 344, 257, 311, 244, 239, 241, 246, 366, 204]</t>
  </si>
  <si>
    <t>[35, 328, 74, 433, 204, 436]</t>
  </si>
  <si>
    <t>[35, 328, 74, 46, 162, 157, 239, 240, 273, 312, 167, 204, 200]</t>
  </si>
  <si>
    <t>[36, 328, 172, 15, 167, 203, 239, 240, 241]</t>
  </si>
  <si>
    <t>[36, 74, 159, 167, 203, 192]</t>
  </si>
  <si>
    <t>[35, 74, 250, 239, 240, 213, 224]</t>
  </si>
  <si>
    <t>[35, 328, 291, 12, 9, 34, 19, 62, 43, 60, 282, 184, 106, 429, 76, 66, 156, 145, 179, 333, 335, 222, 218, 215, 204, 351, 306, 306, 232, 278, 169, 170]</t>
  </si>
  <si>
    <t>[35, 60, 291, 328, 75, 17, 174, 431, 194, 147, 12, 213, 333, 335, 204, 431, 273]</t>
  </si>
  <si>
    <t>[35, 74, 172, 19, 76, 429, 34, 176, 147, 145, 156, 431, 157, 195, 335, 211]</t>
  </si>
  <si>
    <t>[35, 74, 328, 68, 60, 34, 42, 14, 17, 156, 76, 429, 180, 147, 176, 192, 335, 204, 220, 202, 158, 367, 236, 234, 237, 265, 266]</t>
  </si>
  <si>
    <t>[35, 328, 17, 174, 34, 60, 172, 145, 178, 434, 152, 156, 193, 228, 204, 335, 128]</t>
  </si>
  <si>
    <t>[35, 74, 173, 174, 60, 34, 9, 11, 45, 357, 429, 76, 152, 156, 176, 147, 62, 274, 236, 215, 204, 219, 218, 200, 194, 199]</t>
  </si>
  <si>
    <t>[36, 74, 328, 125, 438, 239, 273, 236, 250, 203, 168]</t>
  </si>
  <si>
    <t>[35, 328, 257, 239, 127, 167, 437, 236, 438, 239, 240, 273, 204]</t>
  </si>
  <si>
    <t>[36, 328, 75, 9, 10, 429, 76, 238, 176, 145, 178, 179, 156, 236, 126, 192, 203]</t>
  </si>
  <si>
    <t>[35, 74, 328, 291, 60, 172, 17, 235, 272, 177, 178, 145]</t>
  </si>
  <si>
    <t>[35, 328, 75, 34, 17, 60, 435, 173, 156, 152, 434, 236, 237, 265, 128, 219, 194, 228, 207]</t>
  </si>
  <si>
    <t>[36, 328, 75, 438, 257, 239, 241, 366, 158, 436, 203]</t>
  </si>
  <si>
    <t>Вирусная</t>
  </si>
  <si>
    <t>[35, 74, 174, 46, 127, 242, 273, 343, 425, 426, 204, 120]</t>
  </si>
  <si>
    <t>[35, 328, 291, 17, 239, 241, 147, 158, 126, 366]</t>
  </si>
  <si>
    <t>[36, 75, 328, 40, 15, 62, 43, 60, 14, 334, 203]</t>
  </si>
  <si>
    <t>[36, 74, 157, 241, 346, 366]</t>
  </si>
  <si>
    <t>[36, 75, 328, 9, 18, 76, 430, 156, 176, 126, 145, 178, 179, 236, 192, 203, 241, 366]</t>
  </si>
  <si>
    <t>[35, 74, 67, 204, 241, 366]</t>
  </si>
  <si>
    <t>[35, 74, 328, 436, 204, 241, 366]</t>
  </si>
  <si>
    <t>[36, 75, 328, 436, 203, 241, 366]</t>
  </si>
  <si>
    <t>[35, 74, 173, 46, 127, 204, 428, 438]</t>
  </si>
  <si>
    <t>[35, 74, 428, 46, 162, 168, 204, 200, 157]</t>
  </si>
  <si>
    <t>[35, 74, 366, 428, 438, 250, 213, 224]</t>
  </si>
  <si>
    <t>[36, 74, 163, 203, 193]</t>
  </si>
  <si>
    <t>[35, 328, 172, 34, 60, 335, 204, 241, 366, 428, 344, 311, 246]</t>
  </si>
  <si>
    <t>[36, 328, 172, 15, 203, 167, 159, 366, 428]</t>
  </si>
  <si>
    <t>[36, 74, 203, 192, 167]</t>
  </si>
  <si>
    <t>[36, 328, 75, 366, 428, 203, 436]</t>
  </si>
  <si>
    <t>[35, 328, 204, 428, 236, 438]</t>
  </si>
  <si>
    <t>БЗ</t>
  </si>
  <si>
    <t>Специфичность</t>
  </si>
  <si>
    <t>Чувствительность</t>
  </si>
  <si>
    <t>Точность</t>
  </si>
  <si>
    <t>Пациент    №</t>
  </si>
  <si>
    <t>Показатель</t>
  </si>
  <si>
    <t>Формула</t>
  </si>
  <si>
    <t>Чувствительность (Ч)</t>
  </si>
  <si>
    <t>ИП/(ИП+ЛО)</t>
  </si>
  <si>
    <t>Специфичность (С)</t>
  </si>
  <si>
    <t>ИО/(ИО+ЛП)</t>
  </si>
  <si>
    <t>Преваленс (П)</t>
  </si>
  <si>
    <t>(ИП+ЛО)/(ИП+ЛО+ЛП+ИО)</t>
  </si>
  <si>
    <t>Прогностическая ценность положительного результата (ПЦПР)</t>
  </si>
  <si>
    <t>Ч·П/[Ч·П+(1−С)·(1−П)]</t>
  </si>
  <si>
    <t>Прогностическая ценность отрицательного результата (ПЦОР)</t>
  </si>
  <si>
    <t>С·(1−П)/[С·(1−П)+(1−Ч)·П]</t>
  </si>
  <si>
    <t>Наблюдаемые значения</t>
  </si>
  <si>
    <t>Прогноз</t>
  </si>
  <si>
    <t>ИП</t>
  </si>
  <si>
    <t>ЛО</t>
  </si>
  <si>
    <t>ЛП</t>
  </si>
  <si>
    <t>ИО</t>
  </si>
  <si>
    <t>Ч</t>
  </si>
  <si>
    <t>С</t>
  </si>
  <si>
    <t>П</t>
  </si>
  <si>
    <t>ПЦПР</t>
  </si>
  <si>
    <t>ПЦОР</t>
  </si>
  <si>
    <t>ИП/(ИП+ЛП)</t>
  </si>
  <si>
    <t>ИО/(ИО+ЛО)</t>
  </si>
  <si>
    <t>"</t>
  </si>
  <si>
    <t>для всех</t>
  </si>
  <si>
    <t>Значение</t>
  </si>
  <si>
    <t>ХОБЛ: ключевые проблемы</t>
  </si>
  <si>
    <t>Спирометрия</t>
  </si>
  <si>
    <t>ОФВ1/ФЖЕЛ</t>
  </si>
  <si>
    <t>&lt;70%</t>
  </si>
  <si>
    <t>дистанционные</t>
  </si>
  <si>
    <t>чувство сдавления в груди</t>
  </si>
  <si>
    <t>гиперкапния</t>
  </si>
  <si>
    <t>сетчатый</t>
  </si>
  <si>
    <t>слизистая оболочка бронхов</t>
  </si>
  <si>
    <t>гиперемирована</t>
  </si>
  <si>
    <t>сосудистый рисунок</t>
  </si>
  <si>
    <t>смазан</t>
  </si>
  <si>
    <t>Бронхоскопия</t>
  </si>
  <si>
    <t>секрет</t>
  </si>
  <si>
    <t>слизистые</t>
  </si>
  <si>
    <t>Бронхоскопия в диагностике ХОБЛ</t>
  </si>
  <si>
    <t>ярко-красный</t>
  </si>
  <si>
    <t>не прослеживается</t>
  </si>
  <si>
    <t>межкольцевые промежутки</t>
  </si>
  <si>
    <t>сглажены</t>
  </si>
  <si>
    <t>имеются ввиду промежутки между хрящами</t>
  </si>
  <si>
    <t>устья сегментарных бронхов</t>
  </si>
  <si>
    <t>устья субсегментарных бронхов</t>
  </si>
  <si>
    <t>сужены</t>
  </si>
  <si>
    <t>слизисто-гнойный</t>
  </si>
  <si>
    <t>багрово-синюшный цвет</t>
  </si>
  <si>
    <t>гнойный</t>
  </si>
  <si>
    <t>большое</t>
  </si>
  <si>
    <t>дистония трахеи</t>
  </si>
  <si>
    <t>трахея</t>
  </si>
  <si>
    <t>сужение</t>
  </si>
  <si>
    <t>главные бронхи</t>
  </si>
  <si>
    <t>серый</t>
  </si>
  <si>
    <t>хрящи</t>
  </si>
  <si>
    <t>стерты</t>
  </si>
  <si>
    <t>складчатость</t>
  </si>
  <si>
    <t>продольная</t>
  </si>
  <si>
    <t>межсегментарные шпоры</t>
  </si>
  <si>
    <t>междолевые шпоры</t>
  </si>
  <si>
    <t>значительное</t>
  </si>
  <si>
    <t>про атрофический бронхит писать не стала</t>
  </si>
  <si>
    <t>Свежий взгляд на ХОБЛ</t>
  </si>
  <si>
    <t>курение</t>
  </si>
  <si>
    <t>курение матери во время беременности</t>
  </si>
  <si>
    <t>ЭВОЛЮЦИЯ ВЗГЛЯДОВ НА ПРОБЛЕМУ ХОБЛ</t>
  </si>
  <si>
    <t>хронический</t>
  </si>
  <si>
    <t>вдыхание вредных веществ</t>
  </si>
  <si>
    <t>производственная пыль</t>
  </si>
  <si>
    <t>респираторные инфекции</t>
  </si>
  <si>
    <t>часто</t>
  </si>
  <si>
    <t>масса тела</t>
  </si>
  <si>
    <t>уменьшение</t>
  </si>
  <si>
    <t>Влажный кашель</t>
  </si>
  <si>
    <t>Отсутствие МБТ в мокроте</t>
  </si>
  <si>
    <t>Нет бронхолегочных заболеваний</t>
  </si>
  <si>
    <t>Кровь при кашле</t>
  </si>
  <si>
    <t>Отрицательный результат Диаскинтеста</t>
  </si>
  <si>
    <t>[35,328,291,12,9,34,19,62,43,60,282,184,106,429,76,66,156,145,179,333,335,222,218,215,204,351,306,306,232,278,169,170]</t>
  </si>
  <si>
    <t>[36,74,328,291,172,9,14,34,19,60,59,334,332,203,193,147,178,277,283]</t>
  </si>
  <si>
    <t>[36,75,328,291,34,172,171,62,60,14,9,56,156,176,145,179,213,203,267,274]</t>
  </si>
  <si>
    <t>[328,74,35,9,14,113,429,76,348,315,241,243,283,167,207]</t>
  </si>
  <si>
    <t>[36,15,34,75,328,173,179,145,152,193,203,213,202,304,159,157]</t>
  </si>
  <si>
    <t>[36,328,74,60,9,172,429,76,179,193,203,213,237,266,265,277]</t>
  </si>
  <si>
    <t>[36,328,74,17,42,60,19,172,147]</t>
  </si>
  <si>
    <t>[36,328,75,172,9,14,176,147,178,274,431]</t>
  </si>
  <si>
    <t>[35,328,75,17,202,213,15,31,173,431]</t>
  </si>
  <si>
    <t>[35,74,17,60,172,145,179,180,193,213,291]</t>
  </si>
  <si>
    <t>[35,60,291,328,75,17,174,431,194,147,12,213,333,335,204,431,273]</t>
  </si>
  <si>
    <t>[36,328,75,291,15,19,60]</t>
  </si>
  <si>
    <t>[36,328,75,292,9,10,12,17,42,60,172,32,63,432,176,178,147,179]</t>
  </si>
  <si>
    <t>[36,328,75,291,34,60,64,9,158,126,145,147]</t>
  </si>
  <si>
    <t>[35,328,75,9,12,34,172,431,179,145,193,204,213,158,234,275,274,273,293]</t>
  </si>
  <si>
    <t>[35,292,328,75,9,42,34,173,152,213,12,193,204,213]</t>
  </si>
  <si>
    <t>[35,292,328,75,34,17,145,157,431]</t>
  </si>
  <si>
    <t>[35,291,74,34,17,9,173,126,158,145,147,40]</t>
  </si>
  <si>
    <t>[36,74,172,60,9,432,145,178]</t>
  </si>
  <si>
    <t>[36,291,74,60,9,42,18,145,147,432]</t>
  </si>
  <si>
    <t>[36,328,75,34,9,12,40,15,173,179,145]</t>
  </si>
  <si>
    <t>[36,74,291,173,9,12,432,145,177,178,179,431,237]</t>
  </si>
  <si>
    <t>[35,75,328,291,34,9,60,172,429,76,145,179,237,265,274]</t>
  </si>
  <si>
    <t>[36,328,75,292,34,60,17,76,145,179,180,12,195,213]</t>
  </si>
  <si>
    <t>[36,328,34,60,42,172,431,145,179,192,213,203,157]</t>
  </si>
  <si>
    <t>[35,328,75,291,60,172,9,239,240,179,147]</t>
  </si>
  <si>
    <t>[35,328,74,17,432,145,179]</t>
  </si>
  <si>
    <t>[35,328,75,34,60,173,9,76,430,156,145,179]</t>
  </si>
  <si>
    <t>[35,328,75,292,60,34,59,43,15,40,19,174,176,147,180]</t>
  </si>
  <si>
    <t>[36,291,328,75,17,34,151,172,31,15,145,179,193,203,213]</t>
  </si>
  <si>
    <t>[36,17,328,75,173,180,194,203,213,265,431]</t>
  </si>
  <si>
    <t>[36,60,328,75,9,431,177,178]</t>
  </si>
  <si>
    <t>[35,328,75,9,239,240,145]</t>
  </si>
  <si>
    <t>[35,328,75,60,59,17,145,213,157,272]</t>
  </si>
  <si>
    <t>[35,328,74,17,172,34,60,42,432,145,147,213,204]</t>
  </si>
  <si>
    <t>[35,74,292,17,60,42,172,173,431,177,178]</t>
  </si>
  <si>
    <t>[35,74,291,60,173,9,431,147,178,192,204,12]</t>
  </si>
  <si>
    <t>[35,74,328,292,60,172,257,260,273,193,204,177,178,213,199]</t>
  </si>
  <si>
    <t>[35,74,328,291,60,172,17,235,272,177,178,145]</t>
  </si>
  <si>
    <t>[35,328,75,17,34,43,76,433,204,145]</t>
  </si>
  <si>
    <t>[35,328,75,239,241,433,176,204]</t>
  </si>
  <si>
    <t>[35,328,75,292,241,433,204,202,19]</t>
  </si>
  <si>
    <t>[35,328,75,291,60,9,14,12,174,63,433,147,179]</t>
  </si>
  <si>
    <t>[35,328,75,9,12,34,173,68,76,429,140,176,145,179,17,40,358,204,147,357]</t>
  </si>
  <si>
    <t>[35,328,74,15,433,239,241,76,204]</t>
  </si>
  <si>
    <t>[35,328,291,17,239,241,147,158,126,366]</t>
  </si>
  <si>
    <t>[35,75,328,17,34,43,76,429,157,239,241,348,349,358]</t>
  </si>
  <si>
    <t>[35,75,328,17,34,357,433,204]</t>
  </si>
  <si>
    <t>[35,75,328,173,432,193,199,204,202,126]</t>
  </si>
  <si>
    <t>[35,75,328,34,59,76,429,433,358,204,335]</t>
  </si>
  <si>
    <t>[35,74,60,42,172,12,17,76,429,145,178,156,432]</t>
  </si>
  <si>
    <t>[36,75,328,34,60,19,120,357,156,176,145,179,273,157,14,193,203,215,219]</t>
  </si>
  <si>
    <t>[36,75,328,34,60,9,172,156,179,180,158,192,213]</t>
  </si>
  <si>
    <t>[36,75,328,9,12,34,60,42,173,117,145,178,156,431,194]</t>
  </si>
  <si>
    <t>[36,328,73,431,237,264,265,77,203]</t>
  </si>
  <si>
    <t>[36,74,60,19,172,19,432,20,145,179,12,192,203,334]</t>
  </si>
  <si>
    <t>[35,74,19,34,60,17,40,431,145,178,357,193]</t>
  </si>
  <si>
    <t>[36,74,328,429,76,34,9,40,172,145,180,156,211,215,194]</t>
  </si>
  <si>
    <t>[36,75,328,172,34,60,20,62,21,25,19,76,430,152,180,156,176,157,265,203,193,227]</t>
  </si>
  <si>
    <t>[36,74,15,17,145,178,193]</t>
  </si>
  <si>
    <t>[35,74,328,9,12,34,42,43,172,76,429,60,61,357,157,188,145,156,147,178,62,158,273,279,193,204,202,12]</t>
  </si>
  <si>
    <t>[36,75,328,34,60,137,157,265,267,334,203,431,176,180]</t>
  </si>
  <si>
    <t>[35,74,172,19,76,429,34,176,147,145,156,431,157,195,335,211]</t>
  </si>
  <si>
    <t>[35,74,40,42,60,76,429,9,174,156,367,431,265,347,237,193,14]</t>
  </si>
  <si>
    <t>[36,74,17,60,68,40,431,176,147,177,178,192]</t>
  </si>
  <si>
    <t>[36,74,34,172,9,14,17,145,179,180,156,239,255,432,194,203]</t>
  </si>
  <si>
    <t>[35,74,34,59,60,76,429,156,56,173,180,147,431,204,194]</t>
  </si>
  <si>
    <t>[35,75,328,25,68,60,34,71,76,429,156,172,147,152,431,158,192]</t>
  </si>
  <si>
    <t>[35,74,328,68,60,34,42,14,17,156,76,429,180,147,176,192,335,204,220,202,158,367,236,234,237,265,266]</t>
  </si>
  <si>
    <t>[36,74,328,60,173,147,145,62,193,203,431,356]</t>
  </si>
  <si>
    <t>[36,328,75,34,9,14,40,144,156,431,432,356,202,193,234,239,240,260,265]</t>
  </si>
  <si>
    <t>[35,74,328,173,9,34,156,199,194,219,204,158,431,76,429]</t>
  </si>
  <si>
    <t>[35,328,34,172,15,62,434,128,215,192,228,199,207]</t>
  </si>
  <si>
    <t>[35,328,75,34,17,60,435,173,156,152,434,236,237,265,128,219,194,228,207]</t>
  </si>
  <si>
    <t>[35,328,75,34,60,173,63,145,147,152,156,434,128,219,194,228,207]</t>
  </si>
  <si>
    <t>[36,328,75,173,15,34,60,152,147,203,194,227,128]</t>
  </si>
  <si>
    <t>[35,328,75,15,62,174,42,63,34,60,156,152,147,434,204,195,228,128]</t>
  </si>
  <si>
    <t>[35,74,15,34,60,72,174,172,152,180,176,62,434,128,200,193,204]</t>
  </si>
  <si>
    <t>[35,328,75,60,173,156,434,128,193,202,204]</t>
  </si>
  <si>
    <t>[35,328,60,173,63,34,17,151,62,42,70,72,25,68,76,429,152,156,176,237,238,265,434,204,194,128,200]</t>
  </si>
  <si>
    <t>[35,328,60,15,173,434,156,176,62,215,219,204,194,228,128]</t>
  </si>
  <si>
    <t>[36,328,75,60,151,25,173,15,18,434,128,237,265,152,172,156,176,62,200,194,227,215,202,205]</t>
  </si>
  <si>
    <t>[36,328,74,34,60,15,173,131,434,156,193,227,202,203]</t>
  </si>
  <si>
    <t>[35,328,63,60,174,430,76,128,434,156,172,176,62,195,219,204]</t>
  </si>
  <si>
    <t>[35,328,75,60,173,434,62,194,215,199,207]</t>
  </si>
  <si>
    <t>[36,328,75,34,60,15,173,172,152,176,156,62,434,128,194,227,203]</t>
  </si>
  <si>
    <t>[36,328,34,60,173,17,172,434,203,227,128]</t>
  </si>
  <si>
    <t>[36,328,74,15,34,60,21,174,434,172,156,145,215,219,227,128,194,156,205]</t>
  </si>
  <si>
    <t>[35,328,17,174,34,60,172,145,178,434,152,156,193,228,204,335,128]</t>
  </si>
  <si>
    <t>[35,328,75,17,34,60,173,434,128,172,156,215,220,193,228,207]</t>
  </si>
  <si>
    <t>[36,74,17,60,174,25,76,429,156,128,194,227,215,219,203]</t>
  </si>
  <si>
    <t>[36,328,75,172,60,20,21,10,15,128,156,147,180,434,194,227,203]</t>
  </si>
  <si>
    <t>[36,328,75,173,152,34,60,15,128,156,145,180,434,334,227,203,193,227,219,215]</t>
  </si>
  <si>
    <t>[35,74,34,174,434,145,147,177,178,156,128,228,195,219,215,204]</t>
  </si>
  <si>
    <t>[36,328,75,60,34,174,10,17,42,62,151,434,152,172,180,176,156,193,227,203,219,215]</t>
  </si>
  <si>
    <t>[36,328,74,60,172,145,179,434,203,219,215,193,128]</t>
  </si>
  <si>
    <t>[35,328,75,60,34,173,128,145,178,156,219,215,204,193,228]</t>
  </si>
  <si>
    <t>[35,74,173,174,60,34,9,11,45,357,429,76,152,156,176,147,62,274,236,215,204,219,218,200,194,199]</t>
  </si>
  <si>
    <t>[36,328,75,9,10,429,76,238,176,145,178,179,156,236,126,192,203]</t>
  </si>
  <si>
    <t>[36,328,75,10,15,173,19,60,34,152,176,145,178,147,156,62,157,293,200,334,203]</t>
  </si>
  <si>
    <t>[36,328,74,19,295,343,203]</t>
  </si>
  <si>
    <t>[35,328,204,60,34,17,429,76,158,152,145,179,195,322,436]</t>
  </si>
  <si>
    <t>[36,74,173,19,9,429,76,193,211,219,431,172,179,180,62,203]</t>
  </si>
  <si>
    <t>[36,328,75,9,40,62,43,343,203]</t>
  </si>
  <si>
    <t>[35,74,17,172,176,147,366,210,200,192]</t>
  </si>
  <si>
    <t>[36,74,173,60,34,9,10,174,20,26,55,172,137,145,180,156,149]</t>
  </si>
  <si>
    <t>[36,74,328,241,438,203]</t>
  </si>
  <si>
    <t>[35,74,174,46,127,242,273,343,425,426,204,120]</t>
  </si>
  <si>
    <t>[36,74,328,125,438,239,273,236,250,203,168]</t>
  </si>
  <si>
    <t>[35,328,75,173,60,34,344,257,311,244,239,241,246,366,204]</t>
  </si>
  <si>
    <t>[36,328,75,438,257,239,241,366,158,436,203]</t>
  </si>
  <si>
    <t>[35,328,74,433,204,436]</t>
  </si>
  <si>
    <t>[35,328,257,239,127,167,437,236,438,239,240,273,204]</t>
  </si>
  <si>
    <t>[35,328,74,46,162,157,239,240,273,312,167,204,200]</t>
  </si>
  <si>
    <t>[36,328,172,15,167,203,239,240,241]</t>
  </si>
  <si>
    <t>[36,74,159,167,203,192]</t>
  </si>
  <si>
    <t>[35,74,250,239,240,213,224]</t>
  </si>
  <si>
    <t>[36,75,328,40,15,62,43,60,14,334,203]</t>
  </si>
  <si>
    <t>[36,74,157,241,346,366]</t>
  </si>
  <si>
    <t>[36,75,328,9,18,76,430,156,176,126,145,178,179,236,192,203,241,366]</t>
  </si>
  <si>
    <t>[35,74,67,204,241,366]</t>
  </si>
  <si>
    <t>[35,74,328,436,204,241,366]</t>
  </si>
  <si>
    <t>[36,75,328,436,203,241,366]</t>
  </si>
  <si>
    <t>[35,74,173,46,127,204,428,438]</t>
  </si>
  <si>
    <t>[35,74,428,46,162,168,204,200,157]</t>
  </si>
  <si>
    <t>[35,74,366,428,438,250,213,224]</t>
  </si>
  <si>
    <t>[36,74,163,203,193]</t>
  </si>
  <si>
    <t>[35,328,172,34,60,335,204,241,366,428,344,311,246]</t>
  </si>
  <si>
    <t>[36,328,172,15,203,167,159,366,428]</t>
  </si>
  <si>
    <t>[36,74,203,192,167]</t>
  </si>
  <si>
    <t>[36,328,75,366,428,203,436]</t>
  </si>
  <si>
    <t>[35,328,204,428,236,438]</t>
  </si>
  <si>
    <t>Деструктивная полость на рентгенограмме легких</t>
  </si>
  <si>
    <t>Деструктивные полости с неравномерной шириной перикавитарной зоны инфильтрации на рентгенограмме</t>
  </si>
  <si>
    <t>Очаговые тени на рентгенограмме легких без уточнения</t>
  </si>
  <si>
    <t>Любые очаговые тени на рентгенограмме</t>
  </si>
  <si>
    <t>INSERT INTO public.activation_conditions(</t>
  </si>
  <si>
    <t>VALUES</t>
  </si>
  <si>
    <t>id</t>
  </si>
  <si>
    <t>has_numeric_type</t>
  </si>
  <si>
    <t>possible_numeric_range_start_point</t>
  </si>
  <si>
    <t>possible_numeric_range_end_point</t>
  </si>
  <si>
    <t>, '{</t>
  </si>
  <si>
    <t>possible_string_values</t>
  </si>
  <si>
    <t>}', '</t>
  </si>
  <si>
    <t>label</t>
  </si>
  <si>
    <t>possible_string_values_encoding</t>
  </si>
  <si>
    <t>kb_id</t>
  </si>
  <si>
    <t>description</t>
  </si>
  <si>
    <t>false</t>
  </si>
  <si>
    <t>null</t>
  </si>
  <si>
    <t>true</t>
  </si>
  <si>
    <t>INSERT INTO public.node_activation_conditions(</t>
  </si>
  <si>
    <t>node_id</t>
  </si>
  <si>
    <t>activation_condition_id</t>
  </si>
  <si>
    <t>numeric_range_start_point</t>
  </si>
  <si>
    <t>include_start_point</t>
  </si>
  <si>
    <t>numeric_range_end_point</t>
  </si>
  <si>
    <t>include_end_point</t>
  </si>
  <si>
    <t>string_values</t>
  </si>
  <si>
    <t xml:space="preserve">}', </t>
  </si>
  <si>
    <t>Кашель</t>
  </si>
  <si>
    <t>cough</t>
  </si>
  <si>
    <t>Температура тела</t>
  </si>
  <si>
    <t>temperature</t>
  </si>
  <si>
    <t>Температура тела пациента</t>
  </si>
  <si>
    <t>27.00</t>
  </si>
  <si>
    <t>46.50</t>
  </si>
  <si>
    <t>35.40</t>
  </si>
  <si>
    <t>Низкая температура</t>
  </si>
  <si>
    <t>35.50</t>
  </si>
  <si>
    <t>37.00</t>
  </si>
  <si>
    <t>37.10</t>
  </si>
  <si>
    <t>38.00</t>
  </si>
  <si>
    <t>38.10</t>
  </si>
  <si>
    <t>39.50</t>
  </si>
  <si>
    <t>42.00</t>
  </si>
  <si>
    <t>42.10</t>
  </si>
  <si>
    <t>Нормальная температура тела</t>
  </si>
  <si>
    <t>Субфебрильная температура тела</t>
  </si>
  <si>
    <t>Фебрильная температура тела</t>
  </si>
  <si>
    <t>Пиретическая температура тела</t>
  </si>
  <si>
    <t>Гиперпирексическая температура тела</t>
  </si>
  <si>
    <t>---</t>
  </si>
  <si>
    <t>39.60</t>
  </si>
  <si>
    <t>отсутствует</t>
  </si>
  <si>
    <t>без уточнения</t>
  </si>
  <si>
    <t>влажный</t>
  </si>
  <si>
    <t>изнуряющий</t>
  </si>
  <si>
    <t>с кровью</t>
  </si>
  <si>
    <t>Жалоба на кашель</t>
  </si>
  <si>
    <t>"cough":"1" = 'сухой кашель', 'непродуктивный кашель', 'кашель без мокроты'</t>
  </si>
  <si>
    <t>Глобально ожидаем получить на вход БЗ JSON следующего вида:
{ "sex": "0", 
"age": "35", 
"weight": "110", 
"height": "180", 
"BMI": "33.95",
 "score_scale": "9", 
 "smoking_status": "1"}</t>
  </si>
  <si>
    <t>name</t>
  </si>
  <si>
    <t>id, name, label, kb_id, has_numeric_type, possible_numeric_range_start_point, include_start_point, possible_numeric_range_end_point, include_end_point, possible_string_values, possible_string_values_encoding, is_deleted, description, current_state, previous_state, init_state)</t>
  </si>
  <si>
    <t>is_deleted</t>
  </si>
  <si>
    <t>previous_state</t>
  </si>
  <si>
    <t>Мокрота</t>
  </si>
  <si>
    <t xml:space="preserve">sputum </t>
  </si>
  <si>
    <t>Характер мокроты</t>
  </si>
  <si>
    <t>[
	{"value":"-1", "encoding":"отсутствует"},
	{"value":"0", "encoding":"без уточнения"},
	{"value":"1", "encoding":"непродуктивный"},
	{"value":"2", "encoding":"малопродуктивный"},
	{"value":"3", "encoding":"продуктивный"},
	{"value":"4", "encoding":"надсадный"},
	{"value":"5", "encoding":"изнуряющий"},
	{"value":"6", "encoding":"с примесью крови"}
]</t>
  </si>
  <si>
    <t>серозная</t>
  </si>
  <si>
    <t>гнойная</t>
  </si>
  <si>
    <t>"ржавая" мокрота</t>
  </si>
  <si>
    <t>"cough":"2" = 'сухой кашель', 'непродуктивный кашель', 'кашель без мокроты'</t>
  </si>
  <si>
    <t>"cough":"3" = 'сухой кашель', 'непродуктивный кашель', 'кашель без мокроты'</t>
  </si>
  <si>
    <t>"cough":"4" = 'сухой кашель', 'непродуктивный кашель', 'кашель без мокроты'</t>
  </si>
  <si>
    <t>"cough":"5" = 'сухой кашель', 'непродуктивный кашель', 'кашель без мокроты'</t>
  </si>
  <si>
    <t>"cough":"6" = 'сухой кашель', 'непродуктивный кашель', 'кашель без мокроты'</t>
  </si>
  <si>
    <t>"cough":"-1" = 'отсутствует', 'жалоб на кашель не имеет', 'жалоб на кашель не предъявляет'</t>
  </si>
  <si>
    <t>"cough":"0" = 'кашель'</t>
  </si>
  <si>
    <t>"sputum":"6" = 'сухой кашель', 'непродуктивный кашель', 'кашель без мокроты'</t>
  </si>
  <si>
    <t>"sputum":"5" = 'сухой кашель', 'непродуктивный кашель', 'кашель без мокроты'</t>
  </si>
  <si>
    <t>"sputum":"4" = 'сухой кашель', 'непродуктивный кашель', 'кашель без мокроты'</t>
  </si>
  <si>
    <t>"sputum":"3" = 'сухой кашель', 'непродуктивный кашель', 'кашель без мокроты'</t>
  </si>
  <si>
    <t>"sputum":"2" = 'сухой кашель', 'непродуктивный кашель', 'кашель без мокроты'</t>
  </si>
  <si>
    <t>"sputum":"1" = 'сухой кашель', 'непродуктивный кашель', 'кашель без мокроты'</t>
  </si>
  <si>
    <t>"sputum":"0" = 'кашель'</t>
  </si>
  <si>
    <t>кровавая мокрота</t>
  </si>
  <si>
    <t>[
	{"value":"0", "encoding":"без уточнения"},
	{"value":"1", "encoding":"слизистая"},
	{"value":"2", "encoding":"серозная"},
	{"value":"3", "encoding":"слизисто-гнойная"},
	{"value":"4", "encoding":"гнойная"},
	{"value":"5", "encoding":""ржавая" мокрота"},
	{"value":"6", "encoding":"серозно-геморрагическая мокрота"},
	{"value":"7", "encoding":"кровавая мокрота"}
]</t>
  </si>
  <si>
    <t>Наличие правила активации</t>
  </si>
  <si>
    <t>chest_pain</t>
  </si>
  <si>
    <t>[
	{"value":"0", "encoding":"нет"},
	{"value":"1", "encoding":"есть"}
]</t>
  </si>
  <si>
    <t>боль в грудной клетке имеется</t>
  </si>
  <si>
    <t>arthralgia</t>
  </si>
  <si>
    <t>myalgia</t>
  </si>
  <si>
    <t>ossalgia</t>
  </si>
  <si>
    <t>боль в суставах имеется</t>
  </si>
  <si>
    <t>боль в мышцах имеется</t>
  </si>
  <si>
    <t>боль  в костях имеется</t>
  </si>
  <si>
    <t>Конъюнктивит</t>
  </si>
  <si>
    <t>eyeballs_pain</t>
  </si>
  <si>
    <t>conjunctivitis</t>
  </si>
  <si>
    <t>headache</t>
  </si>
  <si>
    <t>shoulder_joint_pain</t>
  </si>
  <si>
    <t>одышка при физической нагрузке</t>
  </si>
  <si>
    <t>КлинРеки ХОБЛ (2021)</t>
  </si>
  <si>
    <t>обструкция бронхов</t>
  </si>
  <si>
    <t>оценка работы дыхательных мышц</t>
  </si>
  <si>
    <t>SpO2 / SaO2</t>
  </si>
  <si>
    <t>снижена</t>
  </si>
  <si>
    <t>И эритроцитоз = гипоксемия</t>
  </si>
  <si>
    <t>степень тяжести</t>
  </si>
  <si>
    <t>mMRC / MRC</t>
  </si>
  <si>
    <t>КлинРеки</t>
  </si>
  <si>
    <t>бронхиальная астма в анамнезе</t>
  </si>
  <si>
    <t>в сочетании с</t>
  </si>
  <si>
    <t>курение (в прошлом или в анамнезе)</t>
  </si>
  <si>
    <t>ТЭЛА в анамнезе</t>
  </si>
  <si>
    <t>в течение 2 лет после острой ТЭЛА частота ХТЭЛГ составляет до 9,1%</t>
  </si>
  <si>
    <t>Тромбоз глубоких вен нижних конечностей</t>
  </si>
  <si>
    <t>40-50% больныхХТЭЛГ имеют данный диагноз в анамнезе</t>
  </si>
  <si>
    <t>Одышка при физических нагрузках</t>
  </si>
  <si>
    <t>Повышенная утомляемость</t>
  </si>
  <si>
    <t>Боли в области сердца</t>
  </si>
  <si>
    <t>Обморочные состояния</t>
  </si>
  <si>
    <t>Отеки</t>
  </si>
  <si>
    <t>Признаки развернутой правожелудочковой сердечной недостаточности</t>
  </si>
  <si>
    <t>Инспираторного характера, возникает при интенсивной нагрузке и в состоянии покоя</t>
  </si>
  <si>
    <t>давящие, ноющие, колющие, сжимающие; без четкого начала, продолжительностью от
нескольких минут до суток</t>
  </si>
  <si>
    <t>Ортопноэ</t>
  </si>
  <si>
    <t>Артралгии</t>
  </si>
  <si>
    <t>Кожные проявления</t>
  </si>
  <si>
    <t>Лихорадка</t>
  </si>
  <si>
    <t>Храп</t>
  </si>
  <si>
    <t>Ночное апноэ</t>
  </si>
  <si>
    <t>Связаны с сопутствующими заболеваниями</t>
  </si>
  <si>
    <t>Нижних конечностей</t>
  </si>
  <si>
    <t>Асцит</t>
  </si>
  <si>
    <t>Признаки гипертрофии правого желудочка на ЭКГ</t>
  </si>
  <si>
    <t>ЭКГ</t>
  </si>
  <si>
    <t>Признаки дилатации правого предсердия</t>
  </si>
  <si>
    <t>Признаки гипертрофии правого предсердия</t>
  </si>
  <si>
    <t>Отклонение электрической оси сердца вправо</t>
  </si>
  <si>
    <t>muscles_forearm_atrophy</t>
  </si>
  <si>
    <t>voice</t>
  </si>
  <si>
    <t>Голос</t>
  </si>
  <si>
    <t>[
	{"value":"0", "encoding":"нормальный"},
	{"value":"1", "encoding":"осиплый"},
	{"value":"2", "encoding":"охриплый"},
	{"value":"3", "encoding":"тихий"},
	{"value":"4", "encoding":"потерян"}
]</t>
  </si>
  <si>
    <t>Голос не изменён</t>
  </si>
  <si>
    <t>Охриплый голос</t>
  </si>
  <si>
    <t>Тихий голос</t>
  </si>
  <si>
    <t>Потеря голоса</t>
  </si>
  <si>
    <t>Насморк</t>
  </si>
  <si>
    <t>runny_nose</t>
  </si>
  <si>
    <t>[
	{"value":"0", "encoding":"отсутствует"},
	{"value":"1", "encoding":"заложенность носа"},
	{"value":"2", "encoding":"острый ринит"}
]</t>
  </si>
  <si>
    <t>Насморк отсутствует</t>
  </si>
  <si>
    <t>Острый ринит</t>
  </si>
  <si>
    <t>Пол</t>
  </si>
  <si>
    <t>Наличие работы</t>
  </si>
  <si>
    <t>sneezing</t>
  </si>
  <si>
    <t>dyspnea</t>
  </si>
  <si>
    <t>sex</t>
  </si>
  <si>
    <t>employment</t>
  </si>
  <si>
    <t>MBT_sputum</t>
  </si>
  <si>
    <t>MBT_lavage</t>
  </si>
  <si>
    <t>[
 {"value":"-1", "encoding:"Не определён"},
 {"value":"0", "ecoding":"Мужской"},
 {"value":"1", "encoding":"Женский"}
]</t>
  </si>
  <si>
    <t>[
 {"value":"0", "encoding:"Безработный"},
 {"value":"1", "ecoding":"Работает"},
 {"value":"2", "encoding":"Учащийся"}
]</t>
  </si>
  <si>
    <t>[
 {"value":"0", "encoding:"отсутствует"},
 {"value":"1", "ecoding":"при физической активности"},
 {"value":"2", "encoding":"в покое"}
]</t>
  </si>
  <si>
    <t>Одышка при физической активности</t>
  </si>
  <si>
    <t>Одышка в покое</t>
  </si>
  <si>
    <t>Работает</t>
  </si>
  <si>
    <t>Учащийся</t>
  </si>
  <si>
    <t>Отсутствие МБТ в бронхоальвеолярном лаваже</t>
  </si>
  <si>
    <t>Степень поражения легких КТ-0</t>
  </si>
  <si>
    <t>Степень поражения легких КТ-1</t>
  </si>
  <si>
    <t>Степень поражения легких КТ-2</t>
  </si>
  <si>
    <t>Степень поражения легких КТ-3</t>
  </si>
  <si>
    <t>Степень поражения легких КТ-4</t>
  </si>
  <si>
    <t>Возраст 45-60 лет</t>
  </si>
  <si>
    <t>Усиление одышки</t>
  </si>
  <si>
    <t>Длительный кашель</t>
  </si>
  <si>
    <t>Частота сердечных сокращений в норме</t>
  </si>
  <si>
    <t>Частота сердечных сокращений повышена</t>
  </si>
  <si>
    <t>60-80</t>
  </si>
  <si>
    <t>81-94</t>
  </si>
  <si>
    <t>95 и выше</t>
  </si>
  <si>
    <t>Обострение ХОБЛ в анамнезе</t>
  </si>
  <si>
    <t>pH крови &lt; 7,35</t>
  </si>
  <si>
    <t>PaCO2 &gt;45</t>
  </si>
  <si>
    <t>Эмфизема в анамнезе</t>
  </si>
  <si>
    <t>Бочкообразная грудная клетка</t>
  </si>
  <si>
    <t>Коробочный перкуторный звук</t>
  </si>
  <si>
    <t>Эмфизема на рентгенограмме ОГК</t>
  </si>
  <si>
    <t>Повышение прозрачности на рентгене ОГК</t>
  </si>
  <si>
    <t>Снижение прозрачности на ретгенограмме ОГК</t>
  </si>
  <si>
    <t>ОФВ1/ФЖЕЛ &lt; 70%</t>
  </si>
  <si>
    <t>Хроническая обструктивная болезнь легких</t>
  </si>
  <si>
    <t>Эритроциты повышены (м)</t>
  </si>
  <si>
    <t>Эритроциты повышены (ж)</t>
  </si>
  <si>
    <t>Эритроциты повышены у мужчин</t>
  </si>
  <si>
    <t>Эритроциты повышены у женщин</t>
  </si>
  <si>
    <t>Эритроциты повышены</t>
  </si>
  <si>
    <t>Эритроцитоз</t>
  </si>
  <si>
    <t>Длительный кашель с мокротой</t>
  </si>
  <si>
    <t>Длительный кашель без мокроты</t>
  </si>
  <si>
    <t>Тахикардия</t>
  </si>
  <si>
    <t>Тахикардия и тахипноэ</t>
  </si>
  <si>
    <t>Курение сейчас или в прошлом</t>
  </si>
  <si>
    <t>Бронхиальная астма в анамнезе</t>
  </si>
  <si>
    <t>Астма и курение</t>
  </si>
  <si>
    <t>Оценка одышки по шкале mMRC / MRC = 1</t>
  </si>
  <si>
    <t>Оценка одышки по шкале mMRC / MRC = 2</t>
  </si>
  <si>
    <t>Оценка одышки по шкале mMRC / MRC = 3</t>
  </si>
  <si>
    <t>Оценка одышки по шкале mMRC / MRC = 4</t>
  </si>
  <si>
    <t>Чувство сдавления в груди</t>
  </si>
  <si>
    <t>Положительный тест на COVID-19</t>
  </si>
  <si>
    <t>Ломота в суставах</t>
  </si>
  <si>
    <t>Ломота в теле</t>
  </si>
  <si>
    <t>Дистанционные хрипы</t>
  </si>
  <si>
    <t>Кашель отсутсвует</t>
  </si>
  <si>
    <t>cough_no</t>
  </si>
  <si>
    <t>',</t>
  </si>
  <si>
    <t>[
{"value":"0", "encoding":"нет"},
{"value":"1", "encoding":"есть"}
]</t>
  </si>
  <si>
    <t>Кашель без уточнения</t>
  </si>
  <si>
    <t>cough_unspecified</t>
  </si>
  <si>
    <t>Кашель непродуктивный</t>
  </si>
  <si>
    <t>cough_noproductive</t>
  </si>
  <si>
    <t>Кашель малопродуктивный</t>
  </si>
  <si>
    <t>cough_unproductive</t>
  </si>
  <si>
    <t>Кашель продуктивный</t>
  </si>
  <si>
    <t>cough_productive</t>
  </si>
  <si>
    <t>Кашель надсадный</t>
  </si>
  <si>
    <t>cough_hacking</t>
  </si>
  <si>
    <t>Кашель изнуряющий</t>
  </si>
  <si>
    <t>cough_debilitating</t>
  </si>
  <si>
    <t>cough_blood</t>
  </si>
  <si>
    <t>Температура тела пациента
Есть значения в витальных параметрах</t>
  </si>
  <si>
    <t>sputum</t>
  </si>
  <si>
    <t>shoulder_pain</t>
  </si>
  <si>
    <t>[
{"value":"0", "encoding":"нормальный"},
{"value":"1", "encoding":"осиплый"},
{"value":"2", "encoding":"охриплый"},
{"value":"3", "encoding":"тихий"},
{"value":"4", "encoding":"потерян"}
]</t>
  </si>
  <si>
    <t>[
{"value":"0", "encoding":"отсутствует"},
{"value":"1", "encoding":"заложенность носа"},
{"value":"2", "encoding":"острый ринит"}
]</t>
  </si>
  <si>
    <t>night_sweats</t>
  </si>
  <si>
    <t>sweating</t>
  </si>
  <si>
    <t>weight_loss</t>
  </si>
  <si>
    <t>irritability</t>
  </si>
  <si>
    <t>acute_onset_of_illness</t>
  </si>
  <si>
    <t>Результат Диаскинтеста</t>
  </si>
  <si>
    <t>Diaskintest_result</t>
  </si>
  <si>
    <t>[
{"value":"0", "encoding":"отрицательный"},
{"value":"1", "encoding":"положительный"}
]</t>
  </si>
  <si>
    <t>thickening_and_sclerosis_of_lower_leg_bones_on_x-ray</t>
  </si>
  <si>
    <t>thickening_and_sclerosis_of_lower_forearm_bones_on_x-ray</t>
  </si>
  <si>
    <t>thickening_and_sclerosis_of_lower_hands_bones_on_x-ray</t>
  </si>
  <si>
    <t>thickening_and_sclerosis_of_lower_feet_bones_on_x-ray</t>
  </si>
  <si>
    <t>swelling_of_elbow_joints</t>
  </si>
  <si>
    <t>swelling_of_ankle_joints</t>
  </si>
  <si>
    <t>drumstick_syndrome</t>
  </si>
  <si>
    <t>protracted_course_of_disease</t>
  </si>
  <si>
    <t>fatigue</t>
  </si>
  <si>
    <t>weakness</t>
  </si>
  <si>
    <t>weakness_lasting_at_least_a_month</t>
  </si>
  <si>
    <t>decreased_appetite</t>
  </si>
  <si>
    <t>chills</t>
  </si>
  <si>
    <t>drowsiness</t>
  </si>
  <si>
    <t>anxiety</t>
  </si>
  <si>
    <t>confusion</t>
  </si>
  <si>
    <t>focal_neurological_deficit</t>
  </si>
  <si>
    <t>dizziness</t>
  </si>
  <si>
    <t>anorexia</t>
  </si>
  <si>
    <t>nausea</t>
  </si>
  <si>
    <t>vomit</t>
  </si>
  <si>
    <t>diarrhea</t>
  </si>
  <si>
    <t>contact_with_tuberculosis_patients_anamnez</t>
  </si>
  <si>
    <t>age</t>
  </si>
  <si>
    <t>smoking_anamnez</t>
  </si>
  <si>
    <t>HIV_infection_anamnez</t>
  </si>
  <si>
    <t>radon_concentrations</t>
  </si>
  <si>
    <t>work_gasification_and_coking_industry</t>
  </si>
  <si>
    <t>working_aluminum_industry</t>
  </si>
  <si>
    <t>working_hematite_mining_industry</t>
  </si>
  <si>
    <t>working_foundry_industry</t>
  </si>
  <si>
    <t>working_isopropyl_alcohol_industry</t>
  </si>
  <si>
    <t>working_fuchsin_industry</t>
  </si>
  <si>
    <t>working_rubber_industry</t>
  </si>
  <si>
    <t>constant_contact_with_asbestos</t>
  </si>
  <si>
    <t>constant_contact_with_beryllium</t>
  </si>
  <si>
    <t>constant_contact_with_diesel_exhaust</t>
  </si>
  <si>
    <t>constant_contact_with_mustard_gas</t>
  </si>
  <si>
    <t>constant_contact_with_cadmium</t>
  </si>
  <si>
    <t>constant_contact_with_crystalline_silicon</t>
  </si>
  <si>
    <t>constant_contact_with_arsenic</t>
  </si>
  <si>
    <t>constant_contact_with_nickel</t>
  </si>
  <si>
    <t>constant_contact_with_talc</t>
  </si>
  <si>
    <t>constant_contact_with_tetrachlorobenzoparadioxin</t>
  </si>
  <si>
    <t>сonstant_contact_with_uranium</t>
  </si>
  <si>
    <t>сonstant_contact_with_chloromethyl_ethers</t>
  </si>
  <si>
    <t>сonstant_contact_with_vinyl_chloride</t>
  </si>
  <si>
    <t>Диагноз рак легкого у родственников 1 степени родства</t>
  </si>
  <si>
    <t>lung_cancer_in_1st_degree_relatives</t>
  </si>
  <si>
    <t>history_radiation_therapy_chest</t>
  </si>
  <si>
    <t>ptosis</t>
  </si>
  <si>
    <t>miosis</t>
  </si>
  <si>
    <t>enophthalmos</t>
  </si>
  <si>
    <t>Образование</t>
  </si>
  <si>
    <t>education</t>
  </si>
  <si>
    <t>[
{"value":"0", "encoding":"нет"},
{"value":"1", "encoding":"среднее"},
{"value":"2", "encoding":"средне-специальное"},
{"value":"3", "encoding":"высшее"}
]</t>
  </si>
  <si>
    <t>Доход</t>
  </si>
  <si>
    <t>low_income</t>
  </si>
  <si>
    <t>[
{"value":"0", "encoding":"низкий"},
{"value":"1", "encoding":"средний"},
{"value":"2", "encoding":"высокий"}
]</t>
  </si>
  <si>
    <t>diabetes_mellitus_anamnez</t>
  </si>
  <si>
    <t>dust_(occupational)_lung_diseases_anamnez</t>
  </si>
  <si>
    <t>chronic_gastrointestinal_diseases_anamnez</t>
  </si>
  <si>
    <t>COPD_anamnez</t>
  </si>
  <si>
    <t>cachexia_anamnez</t>
  </si>
  <si>
    <t>registration_drug_treatment_clinic</t>
  </si>
  <si>
    <t>registration_psychiatric_clinic</t>
  </si>
  <si>
    <t>corticosteroid_therapy</t>
  </si>
  <si>
    <t>cytostatic_therapy</t>
  </si>
  <si>
    <t>chernobyl_accident_anamnez</t>
  </si>
  <si>
    <t>exudative_pleurisy_anamnez</t>
  </si>
  <si>
    <t>recurrent_dry_pleurisy_anamnez</t>
  </si>
  <si>
    <t>polyadenopathy_anamnez</t>
  </si>
  <si>
    <t>phlyctenular_keratoconjunctivitis_anamnez</t>
  </si>
  <si>
    <t>erythema_nodosum_anamnez</t>
  </si>
  <si>
    <t>sign_tree_in_buds_CT_OGK</t>
  </si>
  <si>
    <t>pneumosclerosis_x-ray</t>
  </si>
  <si>
    <t>MBT_DNA_sputum</t>
  </si>
  <si>
    <t>RNA_DNA_virus_oropharyngeal_nasopharyngeal_smear_(PCR)</t>
  </si>
  <si>
    <t>viruses_nasal_mucus_(with_ELISA_with_MAT)</t>
  </si>
  <si>
    <t>viruses_in_material_from_nasopharynx_(with_ELISA)</t>
  </si>
  <si>
    <t>cyanosis_lips</t>
  </si>
  <si>
    <t>cyanosis_skin</t>
  </si>
  <si>
    <t>cyanosis_neck</t>
  </si>
  <si>
    <t>cyanosis_upper_extremities</t>
  </si>
  <si>
    <t>facial_swelling</t>
  </si>
  <si>
    <t>Физикальные параметры - Отеки (извлекаю значение 0)</t>
  </si>
  <si>
    <t>neck_swelling</t>
  </si>
  <si>
    <t>edema_upper_extremities</t>
  </si>
  <si>
    <t>developed_subcutaneous_collaterals_trunk</t>
  </si>
  <si>
    <t>Набухшие вены, усилен венозный рисунок, голова медузы</t>
  </si>
  <si>
    <t>acrocyanosis</t>
  </si>
  <si>
    <t>swelling_veins_face_and_neck</t>
  </si>
  <si>
    <t>facial_cyanosis</t>
  </si>
  <si>
    <t>puffiness_face</t>
  </si>
  <si>
    <t>convulsions</t>
  </si>
  <si>
    <t>Дыхание нормальное</t>
  </si>
  <si>
    <t>breathing_normal</t>
  </si>
  <si>
    <t>[
{"value":"0", "encoding":"нет"}, 
{"value":"1", "encoding":"есть"}
]</t>
  </si>
  <si>
    <t>Есть частота дыхания в витальных параметрах</t>
  </si>
  <si>
    <t>breathing_weakened</t>
  </si>
  <si>
    <t>Дыхание_жесткое</t>
  </si>
  <si>
    <t>breathing_hard</t>
  </si>
  <si>
    <t>Дыхание_бронхиальное</t>
  </si>
  <si>
    <t>breathing_bronchial</t>
  </si>
  <si>
    <t>dysphonia</t>
  </si>
  <si>
    <t>Было только в сопуствующем один раз и один раз в косультации</t>
  </si>
  <si>
    <t>accent_second_tone_over_pulmonary_artery_during_auscultation_heart</t>
  </si>
  <si>
    <t>splitting_first_sound_above_tricuspid_valve_during_auscultation_heart</t>
  </si>
  <si>
    <t>Feeling short of air</t>
  </si>
  <si>
    <t>Сатурация крови кислородом при пульсоксиметрии, %</t>
  </si>
  <si>
    <t>blood_oxygen_saturation</t>
  </si>
  <si>
    <t>Есть в витальных параметрах и Инструментальных исследованиях</t>
  </si>
  <si>
    <t>enlarged_cervical_lymph_nodes_upon_palpation</t>
  </si>
  <si>
    <t>Физикальные параметры - Результаты пальпации лимфатических узлов</t>
  </si>
  <si>
    <t>enlarged_lymph_nodes_upon_palpation</t>
  </si>
  <si>
    <t>soreness_cervical_lymph_nodes_palpation</t>
  </si>
  <si>
    <t>tachypnea</t>
  </si>
  <si>
    <t>анамнез заболевания, если ЧДД (Частота дыхания) &gt; 20, то тахипноэ</t>
  </si>
  <si>
    <t>pneumofibrosis_CT_OGK</t>
  </si>
  <si>
    <t>emphysema_CT_OGK</t>
  </si>
  <si>
    <t>calcified_lesions_lungs_x-ray</t>
  </si>
  <si>
    <t>calcified_lesions_hilar_lymph_nodes_x-ray</t>
  </si>
  <si>
    <t>positive_TB-feron_test</t>
  </si>
  <si>
    <t>positive_T-SPOT_test</t>
  </si>
  <si>
    <t>presence_MTB_DNA_sputum_(GeneXpert_MTB_RIF)</t>
  </si>
  <si>
    <t>positive_quantiferon_test</t>
  </si>
  <si>
    <t>calcified_inclusions_lung_tissue_x-ray</t>
  </si>
  <si>
    <t>calcified_inclusions_root_lung_x-ray</t>
  </si>
  <si>
    <t>tuberculomas_detected_(histological_examination_surgical_biopsy_material)</t>
  </si>
  <si>
    <t>specific_granulomas_detected_(histological_examination_surgical_biopsy_material)</t>
  </si>
  <si>
    <t>caseous_necrosis_detected_(histological_examination_surgical_biopsy_material)</t>
  </si>
  <si>
    <t>granulation_tissue_detected_(histological_examination_surgical_biopsy_material)</t>
  </si>
  <si>
    <t>fever_lasting_least_month</t>
  </si>
  <si>
    <t>shortening_percussion_sound</t>
  </si>
  <si>
    <t>Хрипов нет</t>
  </si>
  <si>
    <t>rales_no</t>
  </si>
  <si>
    <t>Физикальыне параметры - Результаты аускультации легких</t>
  </si>
  <si>
    <t>Хрипы сухие</t>
  </si>
  <si>
    <t>rales_dry</t>
  </si>
  <si>
    <t>Хрипы влажные</t>
  </si>
  <si>
    <t>rales_wet</t>
  </si>
  <si>
    <t>Хрипы мелкопузырчатые</t>
  </si>
  <si>
    <t>rales_fine</t>
  </si>
  <si>
    <t>crepitus</t>
  </si>
  <si>
    <t>Физикальыне параметры - Результаты аускультации легких один случай</t>
  </si>
  <si>
    <t>vocal_tremors_locally_enhanced</t>
  </si>
  <si>
    <t>Результаты аускультации легких</t>
  </si>
  <si>
    <t>bronchophony_increased</t>
  </si>
  <si>
    <t>Результаты аускультации легких
Фиксируют не изменены или ослаблены</t>
  </si>
  <si>
    <t>delay_breathing_affected_side_chest</t>
  </si>
  <si>
    <t>not_married</t>
  </si>
  <si>
    <t>presence_AFB_sputum</t>
  </si>
  <si>
    <t>growth_MBT_liquid_solid_nutrient_medium</t>
  </si>
  <si>
    <t>MBT_specific_antigen_MRT64</t>
  </si>
  <si>
    <t>MBT_DNA_surgical_(biopsy)_material</t>
  </si>
  <si>
    <t>MBT_growth_bacteriological_analyzer_Bactec_MGIT_960</t>
  </si>
  <si>
    <t>bacteria_during_microscopy_stained_sputum_(Gram)</t>
  </si>
  <si>
    <t>bacteria_pleural_fluid_culture</t>
  </si>
  <si>
    <t>Уровень СРБ (мг/л)</t>
  </si>
  <si>
    <t>CRP_level</t>
  </si>
  <si>
    <t>Анализ крови развернутый - C-реактивный белок, массовая концентрация в сыворотке или плазме крови
C-реактивный белок, обнаружение в сыворотке или плазме крови
Анализ крови биохимический - C-реактивный белок, массовая концентрация в сыворотке или плазме крови
Уровня С-реактивного белка</t>
  </si>
  <si>
    <t>Уровень прокальцитонина (мкг/л)</t>
  </si>
  <si>
    <t>procalcitonin</t>
  </si>
  <si>
    <t>Анализ крови биохимический - Прокальцитонин, массовая концентрация в сыворотке или плазме крови
Прокальцитонин, массовая концентрация в сыворотке или плазме крови иммунологическим методом</t>
  </si>
  <si>
    <t>Уровень фибриногена (г/л)</t>
  </si>
  <si>
    <t>fibrinogen</t>
  </si>
  <si>
    <t>Анализ крови биохимический - Фибриноген по Клауссу в бедной тромбоцитами плазме
Коагулограмма - Фибриноген расчетный в бедной тромбоцитами плазме
Фибриноген по Клауссу в бедной тромбоцитами плазме
Уровня фрибиногена - Фибриноген расчетный в бедной тромбоцитами плазме</t>
  </si>
  <si>
    <t>diuresis_reduced</t>
  </si>
  <si>
    <t>Пока везде пишут, что он в норме</t>
  </si>
  <si>
    <t>Тромбоциты (*10^9/л)</t>
  </si>
  <si>
    <t>platelets</t>
  </si>
  <si>
    <t>СОЭ (мм/ч)</t>
  </si>
  <si>
    <t>ESR</t>
  </si>
  <si>
    <t>Лейкоциты при поступлении (*10^9/л)</t>
  </si>
  <si>
    <t>leukocytes_ar</t>
  </si>
  <si>
    <t>Не известно что значение получено при поступлении</t>
  </si>
  <si>
    <t>positive_quantitative_blood_ELISA_anti-tuberculosis_antibodies</t>
  </si>
  <si>
    <t>lymphocytes</t>
  </si>
  <si>
    <t>absolute_lymphocytosis</t>
  </si>
  <si>
    <t>Моноциты (%)</t>
  </si>
  <si>
    <t>monocytes</t>
  </si>
  <si>
    <t>Палочкоядерные нейтрофилы (%)</t>
  </si>
  <si>
    <t>band_neutrophils</t>
  </si>
  <si>
    <t>Нейтрофилы</t>
  </si>
  <si>
    <t>neutrophils</t>
  </si>
  <si>
    <t>neutrophil-leukocyte_ratio</t>
  </si>
  <si>
    <t>leukocytes</t>
  </si>
  <si>
    <t>Гематокрит (%)</t>
  </si>
  <si>
    <t>hematocrit</t>
  </si>
  <si>
    <t>Уровень титра противовирусных IgG АТ</t>
  </si>
  <si>
    <t>increased_titer_antiviral_IgG_antibodies</t>
  </si>
  <si>
    <t>Уровень ферритина (мкг/л)</t>
  </si>
  <si>
    <t>ferritin</t>
  </si>
  <si>
    <t>consolidated_pulmonary_fields_radiograph</t>
  </si>
  <si>
    <t>reticular_lung_fields_x-ray</t>
  </si>
  <si>
    <t>lung_field_density_increased_x-ray</t>
  </si>
  <si>
    <t>diffuse_enhancement_pulmonary_pattern_radiograph</t>
  </si>
  <si>
    <t>peribronchial_infiltrates_CT_OGK</t>
  </si>
  <si>
    <t>zones_consolidation_lung_tissue</t>
  </si>
  <si>
    <t>"Матовое стекло" (КТ)</t>
  </si>
  <si>
    <t>frosted_glass</t>
  </si>
  <si>
    <t>non-circular_infiltration_area_CT_scan_OGK</t>
  </si>
  <si>
    <t>presence_focal_infiltration_x-ray</t>
  </si>
  <si>
    <t>presence_focal_infiltrative_changes_lungs_x-ray</t>
  </si>
  <si>
    <t>single_lesion_chest_X-ray</t>
  </si>
  <si>
    <t>patchy_shadows_size_radiograph_small</t>
  </si>
  <si>
    <t>patchy_shadows_size_radiograph_medium</t>
  </si>
  <si>
    <t>patchy_shadows_size_radiograph_big</t>
  </si>
  <si>
    <t>focal_shadows_pronounced_perifocal_reaction_radiograph</t>
  </si>
  <si>
    <t>patchy_shadows_character_radiograph</t>
  </si>
  <si>
    <t>patchy_shadows_character_radiograph_kz</t>
  </si>
  <si>
    <t>patchy_shadows_merged_radiograph</t>
  </si>
  <si>
    <t>stamped_cavities_radiograph</t>
  </si>
  <si>
    <t>cavities_pneumonogenic_type_radiograph</t>
  </si>
  <si>
    <t>destructive_cavities_bilateral_location_radiograph</t>
  </si>
  <si>
    <t>destructive_cavities_uneven_width_pericavitary_infiltration_zone_radiograph</t>
  </si>
  <si>
    <t>infiltrative_changes_heterogeneous_density_radiograph</t>
  </si>
  <si>
    <t>infiltrative_changes_signs_destruction_x-ray</t>
  </si>
  <si>
    <t>bilateral_distribution_pulmonary_infiltrates_CT_OGK</t>
  </si>
  <si>
    <t>pulmonary_nodules_halo_sign</t>
  </si>
  <si>
    <t>alveolar_type_infiltration_lung_tissue_radiograph</t>
  </si>
  <si>
    <t>interstitial_type_infiltration_lung_tissue_radiograph</t>
  </si>
  <si>
    <t>interstitial_type_infiltration_lung_tissue_CT_OGK</t>
  </si>
  <si>
    <t>lobar_distribution_ground-glass_lesions_CT_OGK</t>
  </si>
  <si>
    <t>diffuse_spread_ground_glass_lesions_CT_OGK</t>
  </si>
  <si>
    <t>pneumotization_lung_tissue_diffusely_reduced_form_ground_glass_CT_OGK</t>
  </si>
  <si>
    <t>interlobular_septa_thickened_CT_OGK</t>
  </si>
  <si>
    <t>lung_tissue_compacted_unevenly_mosaic_perfusion_CT_OGK</t>
  </si>
  <si>
    <t>symptom_pathological_striation_CT_OGK</t>
  </si>
  <si>
    <t>thickening_peribronchovascular_interstitium_CT_OGK</t>
  </si>
  <si>
    <t>Очаговый тип инфильтрации легочной ткани (рентген)</t>
  </si>
  <si>
    <t>focal_type_infiltration_lung_tissue</t>
  </si>
  <si>
    <t>pulmonary_interstitium_condensed_CT_OGK</t>
  </si>
  <si>
    <t>uneven_pneumotization_lung_tissue</t>
  </si>
  <si>
    <t>halo_sign_CT_OGK</t>
  </si>
  <si>
    <t>fuzzy_contour_lesions_CT_OGK</t>
  </si>
  <si>
    <t>mediastinal_lymphadenopathy_CT</t>
  </si>
  <si>
    <t>lobar_distribution_pulmonary_infiltrates_CT</t>
  </si>
  <si>
    <t>alveolar_localization_pulmonary_infiltrates_CT</t>
  </si>
  <si>
    <t>increased_FDG_uptake_tuberculous_lesions_PET_CT</t>
  </si>
  <si>
    <t>lymph_nodes_enlarged_CT_OGK</t>
  </si>
  <si>
    <t>ring-shaped_enhancement_lymph_node_periphery_CT_OGK</t>
  </si>
  <si>
    <t>involvement_mediastinal_nodes_process_CT_OGK</t>
  </si>
  <si>
    <t>involvement_bronchopulmonary_lymph_nodes_process_CT_OGK</t>
  </si>
  <si>
    <t>epidemiological_history_tuberculosis_outbreak</t>
  </si>
  <si>
    <t>epidemiological_history_outbreak_bacterial_pneumonia</t>
  </si>
  <si>
    <t>epidemiological_history _viral_pneumonia_outbreak</t>
  </si>
  <si>
    <t>seasonal_outbreak_viral_pneumonia_epidemiological_history</t>
  </si>
  <si>
    <t>detection_disease_fall</t>
  </si>
  <si>
    <t>detection_disease_spring</t>
  </si>
  <si>
    <t>В жалобах есть "в весеннее время"</t>
  </si>
  <si>
    <t>small_lesions_CT_OGK</t>
  </si>
  <si>
    <t>Есть только а анамнезе, как отдельного исследования нет</t>
  </si>
  <si>
    <t>Туберкулиновая гиперергия в ответ на пробу Манту (папула более 21 мм)</t>
  </si>
  <si>
    <t>Regional_lymphangitis_Mantoux test</t>
  </si>
  <si>
    <t>air_traps</t>
  </si>
  <si>
    <t>expansion_roots_lungs_radiograph</t>
  </si>
  <si>
    <t>cavity_lung _thick_walls_chest_X-ray</t>
  </si>
  <si>
    <t>cavity_lung_bay-shaped_internal_contours_chest_x-ray</t>
  </si>
  <si>
    <t>eccentrically_located_cavity_lung_chest_x-ray</t>
  </si>
  <si>
    <t>cavity_lung _small_amount_fluid_chest_x-ray</t>
  </si>
  <si>
    <t>heterogeneous_lesion _chest_x-ray</t>
  </si>
  <si>
    <t>increased_levels_squamous_cell_carcinoma_antigen_blood</t>
  </si>
  <si>
    <t>increased_levels_cytokeratin_19_fragments_CYFRA_21-1_blood</t>
  </si>
  <si>
    <t>increased_levels_NSE_blood</t>
  </si>
  <si>
    <t>increased_levels_cancer_antigen_CA_125_blood</t>
  </si>
  <si>
    <t>tumor_ingrowth_chest_wall_chest_CT</t>
  </si>
  <si>
    <t>tumor_ingrowth_mediastinum_CT</t>
  </si>
  <si>
    <t>tumor_ingrowth_upper_aperture_CT_OGK</t>
  </si>
  <si>
    <t>focal_dissemination_lung_CT_OGK</t>
  </si>
  <si>
    <t>decay_cavity_CT_OGK</t>
  </si>
  <si>
    <t>visceral_pleura_retracted_tumor_CT_OGK</t>
  </si>
  <si>
    <t>visceral_pleura_locally_thickened_CT_OGK</t>
  </si>
  <si>
    <t>walls_draining_bronchus_thickened_CT_OGK</t>
  </si>
  <si>
    <t>destruction_1st_2nd_ribs_radiograph_OGK</t>
  </si>
  <si>
    <t>destruction_transverse_processes_vertebrae _radiograph_OGK</t>
  </si>
  <si>
    <t>tumor_growth_pleura</t>
  </si>
  <si>
    <t>atelectasis_lung_segment_chest_x-ray</t>
  </si>
  <si>
    <t>atelectasis_lung_lobe_chest_X-ray</t>
  </si>
  <si>
    <t>Обнаружен рак при бронхоскопии</t>
  </si>
  <si>
    <t>cancer_detected_during_white_light_bronchoscopy</t>
  </si>
  <si>
    <t>Образование, новообразование и синонимы</t>
  </si>
  <si>
    <t>mucinous_bronchography_CT_OGK</t>
  </si>
  <si>
    <t>fan-shaped_heaviness_root_lung_periphery_chest_x-ray</t>
  </si>
  <si>
    <t>star-shaped_lesion_CT_OGK</t>
  </si>
  <si>
    <t>number_lesions_CT_OGK</t>
  </si>
  <si>
    <t>presence_air_bronchogram_symptom_chest_x-ray</t>
  </si>
  <si>
    <t>pain_muscles_shoulder_girdle_upon_palpation_affected_side</t>
  </si>
  <si>
    <t>rigidity_muscles_shoulder_girdle_during_palpation_affected_side</t>
  </si>
  <si>
    <t>shortening_percussion_sound_supraclavicular_spaces</t>
  </si>
  <si>
    <t>Физикальные параметры - Результаты аускультации легких</t>
  </si>
  <si>
    <t>shortening_percussion_sound_subclavian_spaces</t>
  </si>
  <si>
    <t>shortening_percussion_sound _suprascapular_region</t>
  </si>
  <si>
    <t>shortening_percussion_sound_interscapular_area</t>
  </si>
  <si>
    <t>shortening_percussion_sound_axillary_region</t>
  </si>
  <si>
    <t>discoid_atelectasis</t>
  </si>
  <si>
    <t>small_lesions_x-ray</t>
  </si>
  <si>
    <t>scattered_lesions_radiograph</t>
  </si>
  <si>
    <t>current_smoking</t>
  </si>
  <si>
    <t>current_smoking_no</t>
  </si>
  <si>
    <t>signs_bacterial_pneumonia_CT_OGK</t>
  </si>
  <si>
    <t>signs_bacterial_pneumonia_chest_X-ray</t>
  </si>
  <si>
    <t>tumor_was_detected_CT_OGK</t>
  </si>
  <si>
    <t>CT_image_COVID-19</t>
  </si>
  <si>
    <t>lack_smell</t>
  </si>
  <si>
    <t>tumor_fragment_biopsy_surgical_material</t>
  </si>
  <si>
    <t>signs_tuberculosis_CT_OGK</t>
  </si>
  <si>
    <t>localization_radiological_signs_tuberculosis_apical_segment_upper_lobe_lung</t>
  </si>
  <si>
    <t>absence_MBT_sputum</t>
  </si>
  <si>
    <t>destructive_cavity_chest_x-ray</t>
  </si>
  <si>
    <t>Степень поражения легких по КТ</t>
  </si>
  <si>
    <t>CT_lung_damage</t>
  </si>
  <si>
    <t>[
{"value":"0", "encoding":"КТ-0"},
{"value":"1", "encoding":"КТ-1"},
{"value":"2", "encoding":"КТ-2"},
{"value":"3", "encoding":"КТ-3"},
{"value":"4", "encoding":"КТ-4"}
]</t>
  </si>
  <si>
    <t>Тест на COVID-19</t>
  </si>
  <si>
    <t>covid_test</t>
  </si>
  <si>
    <t>Наличие специфического антигена MБT МРТ64</t>
  </si>
  <si>
    <t>Очаг с симптомом паруса на рентгенограмме ОГК</t>
  </si>
  <si>
    <t>id, node_id, activation_condition_id, numeric_range_start_point, include_start_point, numeric_range_end_point, include_end_point, string_values, is_deleted, description, current_state, init_state)</t>
  </si>
  <si>
    <t>id, name, label, kb_id, has_numeric_type, possible_numeric_range_start_point, include_start_point, possible_numeric_range_end_point, include_end_point, possible_string_values, possible_string_values_encoding, is_deleted, description, current_state, init_state)</t>
  </si>
  <si>
    <t>Одышка отсутствует</t>
  </si>
  <si>
    <t>Пол не определён</t>
  </si>
  <si>
    <t>Пенсионер</t>
  </si>
  <si>
    <t>ACTIVATION_CONDITIONS</t>
  </si>
  <si>
    <t>NODE_ACTIVATION_CONDITIONS</t>
  </si>
  <si>
    <t>0.1</t>
  </si>
  <si>
    <t>Отсутствие жалоб</t>
  </si>
  <si>
    <t>Образование в лёгком в анамнезе</t>
  </si>
  <si>
    <t>Опухоль в лёгком в анамнезе</t>
  </si>
  <si>
    <t>Новообразование в лёгком в анамнезе</t>
  </si>
  <si>
    <t>Диффузный бронхит</t>
  </si>
  <si>
    <t>Частичный диффузный бронхит</t>
  </si>
  <si>
    <t>Строго ограниченный бронхит</t>
  </si>
  <si>
    <t>I степень интенсивности воспаления бронхов</t>
  </si>
  <si>
    <t>II степень интенсивности воспаления бронхов</t>
  </si>
  <si>
    <t>III степень интенсивности воспаления бронхов</t>
  </si>
  <si>
    <t>Эндобронхит I степени</t>
  </si>
  <si>
    <t>Эндобронхит II степени</t>
  </si>
  <si>
    <t>Эндобронхит III степени</t>
  </si>
  <si>
    <t>Диффузный эндобронхит</t>
  </si>
  <si>
    <t>катаральный эндобронхит</t>
  </si>
  <si>
    <t>Эндобронхит</t>
  </si>
  <si>
    <t>Любая степень интенсивности эндобронхита</t>
  </si>
  <si>
    <t>Слизистая оболочка бронхов гиперемирована</t>
  </si>
  <si>
    <t>Слизистая оболочка бронхов отечна</t>
  </si>
  <si>
    <t>Сосудистый рисунок слизистой оболочки бронхов смазан</t>
  </si>
  <si>
    <t>Контуры хрящей слизистой оболочки стерты</t>
  </si>
  <si>
    <t>Значительное количество секрета</t>
  </si>
  <si>
    <t>Эндобронхит Любой степени</t>
  </si>
  <si>
    <t>Хроническая тромбоэмболическая легочная гипертензия</t>
  </si>
  <si>
    <t>A15, А16, A19</t>
  </si>
  <si>
    <t>J10, J12, U07</t>
  </si>
  <si>
    <t>J13 - J16, J18</t>
  </si>
  <si>
    <t>Розоватая</t>
  </si>
  <si>
    <t>Деформирующий эндобронхит</t>
  </si>
  <si>
    <t>Без патологии трахео-бронхиального дерева</t>
  </si>
  <si>
    <t>Патологии не выявлено
Без патологии ТБД
Патологии ТБД не выявлено</t>
  </si>
  <si>
    <t>Слизистая оболочка бронхов ярко-красного цвета</t>
  </si>
  <si>
    <t>Сосудистый рисунок слизистой оболочки бронхов не прослеживается</t>
  </si>
  <si>
    <t>Межкольцевые промежутки слизистой оболочки бронхов сглажены</t>
  </si>
  <si>
    <t>Отек слизистой оболочки бронхов</t>
  </si>
  <si>
    <t xml:space="preserve">Устья сегментарных бронхов сужены </t>
  </si>
  <si>
    <t xml:space="preserve">Устья субсегментарных бронхов сужены </t>
  </si>
  <si>
    <t>Слизистый секрет в бронхах</t>
  </si>
  <si>
    <t>Вязкий секрет в бронхах</t>
  </si>
  <si>
    <t>Жидкий секрет в бронхах</t>
  </si>
  <si>
    <t>Большое количество секрета в бронхах</t>
  </si>
  <si>
    <t>Слизисто-гнойный секрет в бронхах</t>
  </si>
  <si>
    <t>Слизистая оболочка бронхов багрово-синюшного цвета</t>
  </si>
  <si>
    <t>Слизистая оболочка бронхов утолщена</t>
  </si>
  <si>
    <t>не виден</t>
  </si>
  <si>
    <t>Образование
Новообразование</t>
  </si>
  <si>
    <t>Отсутствие жалоб из-за тяжести состояния</t>
  </si>
  <si>
    <t>Рак / доброкач новообр</t>
  </si>
  <si>
    <t>Волнообразность клиники</t>
  </si>
  <si>
    <t>Обратимость клиники</t>
  </si>
  <si>
    <t>Астма у родственников</t>
  </si>
  <si>
    <t>Аллергия</t>
  </si>
  <si>
    <t>Частые бактериальные инфекции</t>
  </si>
  <si>
    <t>Расширение бронхов на КТ ОГК</t>
  </si>
  <si>
    <t>Уплотнение стенок бронхов на КТ ОГК</t>
  </si>
  <si>
    <t>Бронхиальная астма</t>
  </si>
  <si>
    <t>Бронхоэктазы</t>
  </si>
  <si>
    <t>Бронхиолит</t>
  </si>
  <si>
    <t>Зоны пониженной плотности на КТ ОГК</t>
  </si>
  <si>
    <t>Зоны пониженной плотности на КТ ОГК и Некурящий</t>
  </si>
  <si>
    <t>Наличие сердечно-сосудистых заболеваний</t>
  </si>
  <si>
    <t>Застой по большому кругу кровообразщения</t>
  </si>
  <si>
    <t>Застой по малому кругу кровообращения</t>
  </si>
  <si>
    <t>ЖЕЛ снижена</t>
  </si>
  <si>
    <t>ОФВ1/ЖЕЛ в норме</t>
  </si>
  <si>
    <t>ОФВ1/ФЖЕЛ в норме</t>
  </si>
  <si>
    <t>Рестрикция</t>
  </si>
  <si>
    <t>ОФВ1 снижен</t>
  </si>
  <si>
    <t>70% и более</t>
  </si>
  <si>
    <t>&lt; 70%</t>
  </si>
  <si>
    <t>2,8 л и менее (80% и меньше)</t>
  </si>
  <si>
    <t>ОФВ1/ЖЕЛ ИЛИ ОФВ1/ФЖЕЛ в норме</t>
  </si>
  <si>
    <t>Тромбоэмболия легочной артерии в анамнезе</t>
  </si>
  <si>
    <t>Прием тромболитиков</t>
  </si>
  <si>
    <t>Получает тромболитическую терапию</t>
  </si>
  <si>
    <t>Получает гепарин</t>
  </si>
  <si>
    <t>Прием гепарин</t>
  </si>
  <si>
    <t>Приме антикоагулянтов</t>
  </si>
  <si>
    <t>Сужен просвет легочной артерии</t>
  </si>
  <si>
    <t>Обструкция легочной артерии на КТ</t>
  </si>
  <si>
    <t>Дисфункция правого желудочка на ЭКГ</t>
  </si>
  <si>
    <t>Сердечная недостаточность</t>
  </si>
  <si>
    <t>Сердечная недостаточность в анамнезе</t>
  </si>
  <si>
    <t>Нарушения перфузии легких на КТ ОГК</t>
  </si>
  <si>
    <t>Признаки перегрузки правого желудочка на ЭхоКГ</t>
  </si>
  <si>
    <t>Обструкция легочной артерии на ЭхоКГ</t>
  </si>
  <si>
    <t>Дисфункция правого желудочка на ЭхоКГ</t>
  </si>
  <si>
    <t>Систолическое давление в легочной артерии &gt; 50 мм рт.ст. на ЭхоКГ</t>
  </si>
  <si>
    <t>СДЛА &gt; 50 мм рт.ст. на ЭхоКГ</t>
  </si>
  <si>
    <t>Сужение легочного сосудистого русла &gt; 50% на ЭхоКГ</t>
  </si>
  <si>
    <t>Спазм артериол малого круга кровообращения</t>
  </si>
  <si>
    <t>Гипертрофия правого желудочка на ЭКГ</t>
  </si>
  <si>
    <t>Перегрузка правого желудочка на ЭКГ</t>
  </si>
  <si>
    <t>Дилатация правого предсердия на ЭКГ</t>
  </si>
  <si>
    <t>Гипертрофия правого предсердия на ЭКГ</t>
  </si>
  <si>
    <t>Отклонение электрической оси сердца вправо на ЭКГ</t>
  </si>
  <si>
    <t>Обструкция легочной артерии на рентгене ОГК</t>
  </si>
  <si>
    <t>Выбухание ствола легочной артерии на рентгене ОГК</t>
  </si>
  <si>
    <t>Выбухание левой ветви легочной артерии на рентгене ОГК</t>
  </si>
  <si>
    <t>Увеличение парвых отделов сердца на рентгенограмме ОГК</t>
  </si>
  <si>
    <t>Обеднение легочного рисунка на рентгенограмме ОГК</t>
  </si>
  <si>
    <t>Одышка на вдохе</t>
  </si>
  <si>
    <t>Инспираторная одышка</t>
  </si>
  <si>
    <t>Нарастание одышки в последнее время</t>
  </si>
  <si>
    <t>Боль в области сердца</t>
  </si>
  <si>
    <t>Обмороки</t>
  </si>
  <si>
    <t>Кратковременная потеря сознания</t>
  </si>
  <si>
    <t>Отеки нижних конечностей</t>
  </si>
  <si>
    <t>Любые отеки</t>
  </si>
  <si>
    <t>Любые отеки И Кровохарканье</t>
  </si>
  <si>
    <t>Усиление одышки в ночные часы</t>
  </si>
  <si>
    <t>Тромбоз вен нижних конечностей</t>
  </si>
  <si>
    <t>в анамнезе или в настоящее время</t>
  </si>
  <si>
    <t>Цианоз</t>
  </si>
  <si>
    <t>Гепатомегалия</t>
  </si>
  <si>
    <t>увеличение печени (жалобы/общий осмотр)</t>
  </si>
  <si>
    <t>Шум Грэхема Стилла</t>
  </si>
  <si>
    <t>Поллиноз / аллергический анамнез</t>
  </si>
  <si>
    <t>Мокрота с примесью крови</t>
  </si>
  <si>
    <t>Гиперпирексическая температура</t>
  </si>
  <si>
    <t>Волнообразное течение болезни
Волнообразная симптоматика</t>
  </si>
  <si>
    <t>Курение в прошлом ИЛИ некурящий</t>
  </si>
  <si>
    <t>ЖЕЛ или ОФВ1 снижены</t>
  </si>
  <si>
    <t>Приступы удушья</t>
  </si>
  <si>
    <t>Удушье</t>
  </si>
  <si>
    <t>Частота сердечных сокращений сильно повышена</t>
  </si>
  <si>
    <t>infiltrative_changes_uneven_contours_radiograph</t>
  </si>
  <si>
    <t>infiltrative_changes_fuzzy_contours_radiograph</t>
  </si>
  <si>
    <t>severe_positive_Mantoux_reaction_papule_more_than_12_mm</t>
  </si>
  <si>
    <t>tuberculin_hyperergy_response_Mantoux_test_papule_more_than_21_mm</t>
  </si>
  <si>
    <t>vesicle_response_Mantoux_test</t>
  </si>
  <si>
    <t>necrosis_response_Mantoux_test</t>
  </si>
  <si>
    <t>cavity_lung_outer_fuzzy_contours_chest_x-ray</t>
  </si>
  <si>
    <t>cavity_lung_outer_polycyclic_contours_chest_x-ray</t>
  </si>
  <si>
    <t>irregularly_shaped_lesion_radiograph_chest_OGK</t>
  </si>
  <si>
    <t>star_shaped_lesion_radiograph_chest_OGK</t>
  </si>
  <si>
    <t>lesion_fuzzy_contour_radiograph_OGK</t>
  </si>
  <si>
    <t>lesion_lumpy_contour_radiograph_OGK</t>
  </si>
  <si>
    <t>lesion_radiance_symptom_radiograph_OGK</t>
  </si>
  <si>
    <t>lesion_notch_symptom_radiograph_OGK</t>
  </si>
  <si>
    <t>lesion_sail_symptom_radiograph_OGK</t>
  </si>
  <si>
    <t>red_blood_cells</t>
  </si>
  <si>
    <t>hemoglobin</t>
  </si>
  <si>
    <t>partially_solid_lesion_CT_OGK</t>
  </si>
  <si>
    <t>ground_glass_lesion_CT_OGK</t>
  </si>
  <si>
    <t>solid_type_lesion_uberous_outline_CT_OGK</t>
  </si>
  <si>
    <t>solid_type_lesion_radiant_outline_CT_OGK</t>
  </si>
  <si>
    <t>deformation_lung_root_presence_tumor_node_x-ray</t>
  </si>
  <si>
    <t>lung_root_deformity_fan_shapedexpansion_x-ray</t>
  </si>
  <si>
    <t>18.00</t>
  </si>
  <si>
    <t>65.00</t>
  </si>
  <si>
    <t>Трудоспособный возраст (18 - 65 лет)</t>
  </si>
  <si>
    <t>120.00</t>
  </si>
  <si>
    <t>образования нет</t>
  </si>
  <si>
    <t>среднее образование</t>
  </si>
  <si>
    <t>средне-специальное образование</t>
  </si>
  <si>
    <t>высшее образование</t>
  </si>
  <si>
    <t>низкий доход</t>
  </si>
  <si>
    <t>средний доход</t>
  </si>
  <si>
    <t>высокий доход</t>
  </si>
  <si>
    <t>50.00</t>
  </si>
  <si>
    <t>95.00</t>
  </si>
  <si>
    <t>100.00</t>
  </si>
  <si>
    <t>Свойство</t>
  </si>
  <si>
    <t>Узел</t>
  </si>
  <si>
    <t>4.00</t>
  </si>
  <si>
    <t>11.00</t>
  </si>
  <si>
    <t>20.00</t>
  </si>
  <si>
    <t>1000.00</t>
  </si>
  <si>
    <t>0.00</t>
  </si>
  <si>
    <t>Прокальцитонин = 0-0,1 нг/мл</t>
  </si>
  <si>
    <t xml:space="preserve">Прокальцитонин = 0,5-1,0 нг/мл </t>
  </si>
  <si>
    <t>Прокальцитонин = 1,0-100,0 мкг/мл</t>
  </si>
  <si>
    <t>Прокальцитонин = 0,1-0,25 нг/мл</t>
  </si>
  <si>
    <t xml:space="preserve">Прокальцитонин = 0,25-0,5 нг/мл </t>
  </si>
  <si>
    <t>Увеличение прокальцитонина &gt;1 мкг/л</t>
  </si>
  <si>
    <t>0.10</t>
  </si>
  <si>
    <t>0.25</t>
  </si>
  <si>
    <t>0.50</t>
  </si>
  <si>
    <t>1.00</t>
  </si>
  <si>
    <t>Увеличение прокальцитонина от 0,1 до 0,25 мкг/л</t>
  </si>
  <si>
    <t>Увеличение прокальцитонина от 0,5 до 1,0 мкг/л</t>
  </si>
  <si>
    <t>Увеличение прокальцитонина от 0,25 до 0,5 мкг/л</t>
  </si>
  <si>
    <t>Увеличение прокальцитонина до 0,1 мкг/л</t>
  </si>
  <si>
    <t>Опухоль на бронхоскопии</t>
  </si>
  <si>
    <t>10.00</t>
  </si>
  <si>
    <t>180.00</t>
  </si>
  <si>
    <t>16.00</t>
  </si>
  <si>
    <t>13.00</t>
  </si>
  <si>
    <t>2.00</t>
  </si>
  <si>
    <t>Лимфоциты (%)</t>
  </si>
  <si>
    <t>норма 4-10</t>
  </si>
  <si>
    <t>Лимфоцитопения</t>
  </si>
  <si>
    <t>Лимфоцитоз</t>
  </si>
  <si>
    <t>Лимфоциты повышены</t>
  </si>
  <si>
    <t>39-100%</t>
  </si>
  <si>
    <t>17.00</t>
  </si>
  <si>
    <t>39.00</t>
  </si>
  <si>
    <t>3.20</t>
  </si>
  <si>
    <t>Лимфоциты (*10^9/л)</t>
  </si>
  <si>
    <t>Абсолютная лимфоцитопения</t>
  </si>
  <si>
    <t>0-1,0</t>
  </si>
  <si>
    <t>1.10</t>
  </si>
  <si>
    <t>Норма 3-12 %</t>
  </si>
  <si>
    <t>6.00</t>
  </si>
  <si>
    <t>73.00</t>
  </si>
  <si>
    <t>44.00</t>
  </si>
  <si>
    <t>Нейтрофилоцитоз</t>
  </si>
  <si>
    <t>Нейтрофилопения</t>
  </si>
  <si>
    <t>&gt; 20</t>
  </si>
  <si>
    <t>Лейкоциты (*10^9/л)</t>
  </si>
  <si>
    <t>35.00</t>
  </si>
  <si>
    <t>10000.00</t>
  </si>
  <si>
    <t>121.00</t>
  </si>
  <si>
    <t>251.00</t>
  </si>
  <si>
    <t>Гемоглобин</t>
  </si>
  <si>
    <t>Эритроциты (*10^12/л)</t>
  </si>
  <si>
    <t>Уровень ракового эмбрионального антигена (нг/мл)</t>
  </si>
  <si>
    <t>increased_level_carcinoembryonic_antigen</t>
  </si>
  <si>
    <t>5.60</t>
  </si>
  <si>
    <t>3.90</t>
  </si>
  <si>
    <t>1.60</t>
  </si>
  <si>
    <t>2.10</t>
  </si>
  <si>
    <t>16.40</t>
  </si>
  <si>
    <t>36.00</t>
  </si>
  <si>
    <t>Уровень антигена ракового CA-125 в крови (Ед.)</t>
  </si>
  <si>
    <t>Уровень антигена плоскоклеточной карциномы в крови (нг/мл)</t>
  </si>
  <si>
    <t>Уровень фрагментов цитокератина 19 (CYFRA 21-1) в крови (нг/мл)</t>
  </si>
  <si>
    <t>Уровень нейронспецифической енолазы (NSE) в крови (нг/мл)</t>
  </si>
  <si>
    <t>3.60</t>
  </si>
  <si>
    <t>300.00</t>
  </si>
  <si>
    <t>119.00</t>
  </si>
  <si>
    <t>129.00</t>
  </si>
  <si>
    <t>aches_joints</t>
  </si>
  <si>
    <t>increased_shortness_breath</t>
  </si>
  <si>
    <t>prolonged_cough</t>
  </si>
  <si>
    <t>Частота сердечных сокращений</t>
  </si>
  <si>
    <t>heart_rate</t>
  </si>
  <si>
    <t>History of exacerbation of COPD</t>
  </si>
  <si>
    <t>pH крови</t>
  </si>
  <si>
    <t>blood_pH</t>
  </si>
  <si>
    <t>PaCO2 крови</t>
  </si>
  <si>
    <t>blood_PaCO2</t>
  </si>
  <si>
    <t>history_emphysema</t>
  </si>
  <si>
    <t>barrel_chest</t>
  </si>
  <si>
    <t>boxed_percussion_sound</t>
  </si>
  <si>
    <t>emphysema_chest_x-ray</t>
  </si>
  <si>
    <t>increasing_transparency_X-rays_OGK</t>
  </si>
  <si>
    <t>decreased_transparency_chest_x-ray</t>
  </si>
  <si>
    <t>FEV1_FVC</t>
  </si>
  <si>
    <t>history_bronchial_asthma</t>
  </si>
  <si>
    <t>dyspnea_score_mMRC_MRC_1</t>
  </si>
  <si>
    <t>dyspnea_score_mMRC_MRC_2</t>
  </si>
  <si>
    <t>dyspnea_score_mMRC_MRC_3</t>
  </si>
  <si>
    <t>dyspnea_score_mMRC_MRC_4</t>
  </si>
  <si>
    <t>feeling_tightness_chest</t>
  </si>
  <si>
    <t>rales_remote</t>
  </si>
  <si>
    <t>no_complaints</t>
  </si>
  <si>
    <t>no_complaints_severity_condition</t>
  </si>
  <si>
    <t>history_pulmonary_cancer</t>
  </si>
  <si>
    <t>history_tumor_lung</t>
  </si>
  <si>
    <t>history_lung_neoplasm</t>
  </si>
  <si>
    <t>Затруднение дыхания</t>
  </si>
  <si>
    <t>difficulty_breathing</t>
  </si>
  <si>
    <t>attacks_suffocation</t>
  </si>
  <si>
    <t>Приступообразный кашель</t>
  </si>
  <si>
    <t>paroxysmal_cough</t>
  </si>
  <si>
    <t>diffuse_bronchitis</t>
  </si>
  <si>
    <t>partial_diffuse_bronchitis</t>
  </si>
  <si>
    <t>strictly_limited_bronchitis</t>
  </si>
  <si>
    <t>I_degree_intensity_bronchial_inflammation</t>
  </si>
  <si>
    <t>II_degree_intensity_bronchial_inflammation</t>
  </si>
  <si>
    <t>III_degree_intensity_bronchial_inflammation</t>
  </si>
  <si>
    <t>bronchial_mucosa_hyperemic</t>
  </si>
  <si>
    <t>bronchial_mucosa_swollen</t>
  </si>
  <si>
    <t>vascular_pattern_bronchial_mucosa_blurred</t>
  </si>
  <si>
    <t>contours_cartilage_mucous_membrane_erased</t>
  </si>
  <si>
    <t>mucous_secretion_bronchi</t>
  </si>
  <si>
    <t>viscous_secretion_bronchi</t>
  </si>
  <si>
    <t>liquid_secretion_bronchi</t>
  </si>
  <si>
    <t>large_amount_secretion_bronchi</t>
  </si>
  <si>
    <t>mucous_membrane_bronchi_bright_red</t>
  </si>
  <si>
    <t>vascular_pattern_bronchial_mucosa_visible</t>
  </si>
  <si>
    <t>interring_spaces_bronchial_mucosa_smoothed</t>
  </si>
  <si>
    <t>swelling_bronchial_mucosa</t>
  </si>
  <si>
    <t>Устья сегментарных бронхов сужены</t>
  </si>
  <si>
    <t>openings_segmental_bronchi_narrowed</t>
  </si>
  <si>
    <t>Устья субсегментарных бронхов сужены</t>
  </si>
  <si>
    <t>orifices_subsegmental_bronchi_narrowed</t>
  </si>
  <si>
    <t>mucopurulent_secretion_bronchi</t>
  </si>
  <si>
    <t>mucous_membrane_bronchi_purplish_bluish_color</t>
  </si>
  <si>
    <t>bronchial_mucosa_thickened</t>
  </si>
  <si>
    <t>deforming_endobronchitis</t>
  </si>
  <si>
    <t>without_pathology_tracheobronchial_tree</t>
  </si>
  <si>
    <t>tumor_bronchoscopy</t>
  </si>
  <si>
    <t>undulation_clinic</t>
  </si>
  <si>
    <t>reversibility_clinic</t>
  </si>
  <si>
    <t>asthma_relatives</t>
  </si>
  <si>
    <t>allergy</t>
  </si>
  <si>
    <t>frequent_bacterial_infections</t>
  </si>
  <si>
    <t>bronchial_dilatation_CT_OGK</t>
  </si>
  <si>
    <t>consolidation_walls_bronchi_CT_OGK</t>
  </si>
  <si>
    <t>low_density_zones_OGK_CT</t>
  </si>
  <si>
    <t>presence_cardiovascular_diseases</t>
  </si>
  <si>
    <t>stagnation_systemic_circulation</t>
  </si>
  <si>
    <t>stagnation_pulmonary_circulation</t>
  </si>
  <si>
    <t>ЖЕЛ</t>
  </si>
  <si>
    <t>vital_capacity</t>
  </si>
  <si>
    <t>ОФВ1</t>
  </si>
  <si>
    <t>FEV1</t>
  </si>
  <si>
    <t>ОФВ1/ЖЕЛ</t>
  </si>
  <si>
    <t>FEV1_VC</t>
  </si>
  <si>
    <t>history_pulmonary_embolism</t>
  </si>
  <si>
    <t>taking_thrombolytics</t>
  </si>
  <si>
    <t>Прием гепарина</t>
  </si>
  <si>
    <t>taking_heparin</t>
  </si>
  <si>
    <t>taking_anticoagulants</t>
  </si>
  <si>
    <t>pulmonary_artery_obstruction_chest_x-ray</t>
  </si>
  <si>
    <t>bulging_pulmonary_artery_trunk_x-ray_OGK</t>
  </si>
  <si>
    <t>bulging_left_branch_pulmonary_artery_x-ray_OGK</t>
  </si>
  <si>
    <t>Увеличение правых отделов сердца на рентгенограмме ОГК</t>
  </si>
  <si>
    <t>enlarged_portions_heart_chest_X-ray</t>
  </si>
  <si>
    <t>depletion _pulmonary_pattern_chest_x-ray</t>
  </si>
  <si>
    <t>pulmonary_artery_obstruction_CT</t>
  </si>
  <si>
    <t>pulmonary_artery_obstruction_echocardiography</t>
  </si>
  <si>
    <t>right_ventricular_dysfunction_ECG</t>
  </si>
  <si>
    <t>right_ventricular_dysfunction_echocardiography</t>
  </si>
  <si>
    <t>history_heart_failure</t>
  </si>
  <si>
    <t>pulmonary_perfusion_abnormalities_CT_OGK</t>
  </si>
  <si>
    <t>signs_right_ventricular_overload_echocardiography</t>
  </si>
  <si>
    <t>Систолическое давление в легочной артерии на ЭхоКГ</t>
  </si>
  <si>
    <t>pulmonary_artery_systolic_pressure_echocardiography</t>
  </si>
  <si>
    <t>Сужение легочного сосудистого русла на ЭхоКГ</t>
  </si>
  <si>
    <t>pulmonary_vasculature_narrowing_echocardiography</t>
  </si>
  <si>
    <t>Спазм артериол малого круга кровообращения на ЭхоКГ</t>
  </si>
  <si>
    <t>spasm_arterioles_pulmonary_circulation</t>
  </si>
  <si>
    <t>right_ventricular_hypertrophy_ECG</t>
  </si>
  <si>
    <t>right_ventricular_overload_ECG</t>
  </si>
  <si>
    <t>dilatation_right_atrium_ECG</t>
  </si>
  <si>
    <t>right_atrial_hypertrophy_ECG</t>
  </si>
  <si>
    <t>deviation_electrical_axis_heart_right_ECG</t>
  </si>
  <si>
    <t>shortness_breath_inspiration</t>
  </si>
  <si>
    <t>pain_heart_area</t>
  </si>
  <si>
    <t>fainting</t>
  </si>
  <si>
    <t>edema_lower_extremities</t>
  </si>
  <si>
    <t>increased_shortness_breath_night</t>
  </si>
  <si>
    <t>vein_thrombosis_lower_extremities</t>
  </si>
  <si>
    <t>hepatomegaly</t>
  </si>
  <si>
    <t>graham_Still_noise</t>
  </si>
  <si>
    <t>orthopnea</t>
  </si>
  <si>
    <t>ascites</t>
  </si>
  <si>
    <t>5.70</t>
  </si>
  <si>
    <t>5.10</t>
  </si>
  <si>
    <t>Отрицательный тест на COVID-19</t>
  </si>
  <si>
    <t>Тест на COVID</t>
  </si>
  <si>
    <t>81.00</t>
  </si>
  <si>
    <t>80.00</t>
  </si>
  <si>
    <t>94.00</t>
  </si>
  <si>
    <t>7.35</t>
  </si>
  <si>
    <t>45.00</t>
  </si>
  <si>
    <t>150.00</t>
  </si>
  <si>
    <t>70.00</t>
  </si>
  <si>
    <t>', now());</t>
  </si>
  <si>
    <t>ФЖЕЛ</t>
  </si>
  <si>
    <t>accelerated_vital_capacity</t>
  </si>
  <si>
    <t>ФЖЕЛ снижена</t>
  </si>
  <si>
    <t>Опрос / Осмотр</t>
  </si>
  <si>
    <t>[
{"value":"0", "encoding":"без уточнения"},
{"value":"1", "encoding":"слизистая"},
{"value":"2", "encoding":"серозная"},
{"value":"3", "encoding":"слизисто-гнойная"},
{"value":"4", "encoding":"гнойная"},
{"value":"5", "encoding":"ржавая мокрота"},
{"value":"6", "encoding":"серозно-геморрагическая мокрота"},
{"value":"7", "encoding":"кровавая мокрота"}
]</t>
  </si>
  <si>
    <t>[
{"value":"0", "encoding":"отсутствует"},
{"value":"1", "ecoding":"при физической активности"},
{"value":"2", "encoding":"в покое"}
]</t>
  </si>
  <si>
    <t>[
{"value":"0", "encoding":"Безработный"},
{"value":"1", "ecoding":"Работает"},
{"value":"2", "encoding":"Учащийся"},
{"value":"3", "encoding":"Пенсионер"}
]</t>
  </si>
  <si>
    <t>[
{"value":"-1", "encoding":"Не определён"},
{"value":"0", "ecoding":"Мужской"},
{"value":"1", "encoding":"Женский"}
]</t>
  </si>
  <si>
    <t>Трудоспособный возраст</t>
  </si>
  <si>
    <t>J44</t>
  </si>
  <si>
    <t>J45, J46</t>
  </si>
  <si>
    <t>J47</t>
  </si>
  <si>
    <t>J21</t>
  </si>
  <si>
    <t>I50</t>
  </si>
  <si>
    <t>I27</t>
  </si>
  <si>
    <t>Рак / доброкач новообр / Туберкудез</t>
  </si>
  <si>
    <t>Бактериальная / Вирусная</t>
  </si>
  <si>
    <t>СОЭ = 2-15 мм/ч</t>
  </si>
  <si>
    <t>СОЭ = 1-12 мм/ч</t>
  </si>
  <si>
    <t>Доброкачественное новообразование легких</t>
  </si>
  <si>
    <t>D14</t>
  </si>
  <si>
    <t>Свистящие хрипы</t>
  </si>
  <si>
    <t>Заложенность в груди</t>
  </si>
  <si>
    <t>Ночные пробуждения</t>
  </si>
  <si>
    <t>Усиление приступов удушья ночью или утром</t>
  </si>
  <si>
    <t>Шумное дыхание</t>
  </si>
  <si>
    <t>Свистящее дыхание</t>
  </si>
  <si>
    <t>Ринит в анамнезе</t>
  </si>
  <si>
    <t>Атопический дерматит в анамнезе</t>
  </si>
  <si>
    <t>Потемнение в глазах</t>
  </si>
  <si>
    <t>Против астмы</t>
  </si>
  <si>
    <t>Снижение чувствительности</t>
  </si>
  <si>
    <t>Изменение голоса</t>
  </si>
  <si>
    <t>Эозинофилия</t>
  </si>
  <si>
    <t>Увеличение IgE</t>
  </si>
  <si>
    <t>Разница ОФВ1 при пробе с бронходилататором 12% более</t>
  </si>
  <si>
    <t>Разница ОФВ1 при пробе с бронхористриктором 20% более</t>
  </si>
  <si>
    <t>Разница ОФВ1 при бронхоконстрикторном тесте 10% более</t>
  </si>
  <si>
    <t>Эозинофилы в мокроте</t>
  </si>
  <si>
    <t>&gt;= 3%</t>
  </si>
  <si>
    <t>Микроскопия мазка бронхоальвеолярного лаважа с окраской по Цилю-Нильсену</t>
  </si>
  <si>
    <t>Рентгенография костей голени</t>
  </si>
  <si>
    <t>Рентгенография костей предплечья</t>
  </si>
  <si>
    <t>Рентгенография костей кисти</t>
  </si>
  <si>
    <t>Рентгенография костей стопы</t>
  </si>
  <si>
    <t>ИФА слизи из носа</t>
  </si>
  <si>
    <t>T-SPOT.TB</t>
  </si>
  <si>
    <t>Гистологическое исследование операционного/ биопсийного материала</t>
  </si>
  <si>
    <t>Люминисцентная микроскопия мокроты</t>
  </si>
  <si>
    <t>Культивирование МБТ на жидкой/плотной питательной среде</t>
  </si>
  <si>
    <t xml:space="preserve">Исследовании образца с помощью бактериологического анализатора Bactec MGIT - 960 </t>
  </si>
  <si>
    <t>Микроскопия окрашенного по препарата мокроты (по Граму)</t>
  </si>
  <si>
    <t>Культуральное исследование плевральной жидкости</t>
  </si>
  <si>
    <t>Анализ крови на СРБ</t>
  </si>
  <si>
    <t>Анализ крови на прокальцитонин</t>
  </si>
  <si>
    <t>Анализ крови на фибриноген</t>
  </si>
  <si>
    <t>Скорость оседания эритроцитов</t>
  </si>
  <si>
    <t>ИФА крови на противотуберкулезные АТ</t>
  </si>
  <si>
    <t>Исследование крови на вирус-специфичные IgG АТ</t>
  </si>
  <si>
    <t>Исследование уровня ферритина в крови</t>
  </si>
  <si>
    <t>Пальпация мышц плечевого пояса</t>
  </si>
  <si>
    <t>ЭхоКГ</t>
  </si>
  <si>
    <t>Анализ крови на IgE</t>
  </si>
  <si>
    <t>Посев мокроты</t>
  </si>
  <si>
    <t>Любой кашель</t>
  </si>
  <si>
    <t>Симптомокомплекс астмы</t>
  </si>
  <si>
    <t>Нормальный голос</t>
  </si>
  <si>
    <t>Бактерии в мокроте (за исключением МБТ)</t>
  </si>
  <si>
    <t>Разница ОФВ1 при пробе с бронходилататором (%)</t>
  </si>
  <si>
    <t>Разница ОФВ1 при пробе с бронхористриктором (%)</t>
  </si>
  <si>
    <t>Разница ОФВ1 при бронхоконстрикторном тесте (%)</t>
  </si>
  <si>
    <t>Усиление заложенности в груди ночью или утром</t>
  </si>
  <si>
    <t>IgE в крови</t>
  </si>
  <si>
    <t>whistling_wheezes</t>
  </si>
  <si>
    <t>chest_congestion</t>
  </si>
  <si>
    <t>OFV1_difference_bronchodilator_test</t>
  </si>
  <si>
    <t>OFV1_difference_bronchoconstrictor_test</t>
  </si>
  <si>
    <t>night_awakenings</t>
  </si>
  <si>
    <t>increased_dyspnea_night_morning</t>
  </si>
  <si>
    <t>increased_chest_congestion_night_morning</t>
  </si>
  <si>
    <t>increased_attack_suffocation_night_morning</t>
  </si>
  <si>
    <t>noisy_breathing</t>
  </si>
  <si>
    <t>wheezing_breath</t>
  </si>
  <si>
    <t>rhinitis_anam</t>
  </si>
  <si>
    <t>atopic_dermatitis_anam</t>
  </si>
  <si>
    <t>darkening_eyes</t>
  </si>
  <si>
    <t>reduced_sensitivity</t>
  </si>
  <si>
    <t>IgE_blood</t>
  </si>
  <si>
    <t>eosinophils_blood</t>
  </si>
  <si>
    <t>eosinophils_sputum</t>
  </si>
  <si>
    <t>bacteria_sputum_except_MBT</t>
  </si>
  <si>
    <t>Эозинофилы (%)</t>
  </si>
  <si>
    <t>Эозинофилы ( *10^9/л)</t>
  </si>
  <si>
    <t>eosinophils_blood_abs</t>
  </si>
  <si>
    <t>Абсолютная эозинофилия</t>
  </si>
  <si>
    <t>Эозинофилия мокроты</t>
  </si>
  <si>
    <t>12.00</t>
  </si>
  <si>
    <t>0.06</t>
  </si>
  <si>
    <t>101.00</t>
  </si>
  <si>
    <t>3.00</t>
  </si>
  <si>
    <t>OFV1_difference_bronchoristrictor_test</t>
  </si>
  <si>
    <t>30.00</t>
  </si>
  <si>
    <t>58.00</t>
  </si>
  <si>
    <t>9.00</t>
  </si>
  <si>
    <t>Разница ОФВ1 при пробе с бронходилататором менее 12%</t>
  </si>
  <si>
    <t>ОФВ1 снижена И прирост &lt;12%</t>
  </si>
  <si>
    <r>
      <t xml:space="preserve">ОФВ1 снижена И прирост </t>
    </r>
    <r>
      <rPr>
        <sz val="11"/>
        <color theme="1"/>
        <rFont val="Aptos Narrow"/>
        <family val="2"/>
      </rPr>
      <t>≥</t>
    </r>
    <r>
      <rPr>
        <sz val="11"/>
        <color theme="1"/>
        <rFont val="Calibri"/>
        <family val="2"/>
        <scheme val="minor"/>
      </rPr>
      <t>12%</t>
    </r>
  </si>
  <si>
    <t>ОФВ1 в норме</t>
  </si>
  <si>
    <t>ОФВ1 снижена И прирост ≥12%</t>
  </si>
  <si>
    <t>inverted_halo_sign_OGK_CT</t>
  </si>
  <si>
    <t>focal_shadows_chest_x-ray_without_specification</t>
  </si>
  <si>
    <t>Усиление одышки утром</t>
  </si>
  <si>
    <t>Ателектаз легкого на КТ ОГК</t>
  </si>
  <si>
    <t>atelectasis_lung_CT</t>
  </si>
  <si>
    <t>Обнаружена ТЭЛА на КТ ОГК</t>
  </si>
  <si>
    <t>Отсутствует ТЭЛА на КТ ОГК</t>
  </si>
  <si>
    <t>ТЭЛА на КТ ОГК</t>
  </si>
  <si>
    <t>pulm_emb_CT</t>
  </si>
  <si>
    <t>Дефекты контрастирования легочных артерий на КТ</t>
  </si>
  <si>
    <t>pulm_arts_def_con_CT</t>
  </si>
  <si>
    <t>Блезненность при пальпации нижних конечностей</t>
  </si>
  <si>
    <t>Боль в ноге</t>
  </si>
  <si>
    <t>Жжение в ноге</t>
  </si>
  <si>
    <t>D-димер повышен</t>
  </si>
  <si>
    <t>&gt;=500 мкг/л</t>
  </si>
  <si>
    <t>Синусовая тахикардия на ЭКГ</t>
  </si>
  <si>
    <t>Отрицательные зубцы T на ЭКГ</t>
  </si>
  <si>
    <t>Блокада правой ножки пучка Гиса на ЭКГ</t>
  </si>
  <si>
    <t>p-pulmonale на ЭКГ</t>
  </si>
  <si>
    <t>Фибрилляция предсердий на ЭКГ</t>
  </si>
  <si>
    <t>Наджелудочковые нарушения ритма на ЭКГ</t>
  </si>
  <si>
    <t>Тромб на КТ ОГК</t>
  </si>
  <si>
    <t>Дефекты контрастирования легочных артерий на КТ ОГК</t>
  </si>
  <si>
    <t>Расширение правого желудочка на КТ ОГК</t>
  </si>
  <si>
    <t>тромботические массы</t>
  </si>
  <si>
    <t>Анализ крови на D-димер</t>
  </si>
  <si>
    <t>D-димер (мкг/л)</t>
  </si>
  <si>
    <t>pain_palpation_leg</t>
  </si>
  <si>
    <t>leg_pain</t>
  </si>
  <si>
    <t>burning_in_leg</t>
  </si>
  <si>
    <t>d_dimer</t>
  </si>
  <si>
    <t>sinus_tachycardia_ECG</t>
  </si>
  <si>
    <t>negative_T_waves_ECG</t>
  </si>
  <si>
    <t>block_right_Gis_leg_ECG</t>
  </si>
  <si>
    <t>p_pulmonale_ECG</t>
  </si>
  <si>
    <t>atrial_fibrillation_ECG</t>
  </si>
  <si>
    <t>supraventricular_rhythm_disturb_ECG</t>
  </si>
  <si>
    <t>thrombus_CT</t>
  </si>
  <si>
    <t>dilatation_right_vent_CT</t>
  </si>
  <si>
    <t>500.00</t>
  </si>
  <si>
    <t>Тромбоэмболия лёгочной артерии</t>
  </si>
  <si>
    <t>TARGET_NODE</t>
  </si>
  <si>
    <t>I26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</si>
</sst>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color rgb="FF202122"/>
      <name val="Arial"/>
      <family val="2"/>
      <charset val="204"/>
    </font>
    <font>
      <u/>
      <sz val="11"/>
      <color theme="10"/>
      <name val="Calibri"/>
      <family val="2"/>
      <scheme val="minor"/>
    </font>
    <font>
      <i/>
      <sz val="8"/>
      <color rgb="FF444444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206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  <charset val="204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color rgb="FF000000"/>
      <name val="Segoe UI"/>
      <family val="2"/>
      <charset val="204"/>
    </font>
    <font>
      <sz val="10"/>
      <color rgb="FFFF0000"/>
      <name val="Segoe UI"/>
      <family val="2"/>
      <charset val="204"/>
    </font>
    <font>
      <b/>
      <i/>
      <sz val="11"/>
      <color theme="7"/>
      <name val="Calibri"/>
      <family val="2"/>
      <charset val="204"/>
      <scheme val="minor"/>
    </font>
    <font>
      <b/>
      <sz val="10"/>
      <color theme="1"/>
      <name val="Segoe UI"/>
      <family val="2"/>
      <charset val="204"/>
    </font>
    <font>
      <sz val="11"/>
      <color theme="1"/>
      <name val="Aptos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4" fillId="0" borderId="0"/>
  </cellStyleXfs>
  <cellXfs count="151">
    <xf numFmtId="0" fontId="0" fillId="0" borderId="0" xfId="0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0" fontId="0" fillId="0" borderId="0" xfId="0" quotePrefix="1"/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left" vertical="center"/>
    </xf>
    <xf numFmtId="0" fontId="12" fillId="0" borderId="0" xfId="0" applyFont="1"/>
    <xf numFmtId="0" fontId="19" fillId="0" borderId="0" xfId="1" applyFont="1" applyAlignment="1">
      <alignment horizontal="left" vertical="center" wrapText="1"/>
    </xf>
    <xf numFmtId="0" fontId="20" fillId="0" borderId="0" xfId="0" applyFont="1"/>
    <xf numFmtId="0" fontId="20" fillId="3" borderId="0" xfId="0" applyFont="1" applyFill="1"/>
    <xf numFmtId="0" fontId="0" fillId="4" borderId="0" xfId="0" applyFill="1"/>
    <xf numFmtId="0" fontId="20" fillId="4" borderId="0" xfId="0" applyFont="1" applyFill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11" fillId="0" borderId="0" xfId="0" applyFont="1"/>
    <xf numFmtId="0" fontId="20" fillId="0" borderId="0" xfId="0" applyFont="1" applyAlignment="1">
      <alignment horizontal="center"/>
    </xf>
    <xf numFmtId="0" fontId="10" fillId="0" borderId="0" xfId="0" applyFont="1"/>
    <xf numFmtId="0" fontId="12" fillId="4" borderId="0" xfId="0" applyFont="1" applyFill="1"/>
    <xf numFmtId="0" fontId="0" fillId="0" borderId="0" xfId="0" applyAlignment="1">
      <alignment vertical="center"/>
    </xf>
    <xf numFmtId="0" fontId="23" fillId="0" borderId="0" xfId="0" applyFont="1"/>
    <xf numFmtId="0" fontId="13" fillId="0" borderId="0" xfId="0" applyFont="1"/>
    <xf numFmtId="0" fontId="9" fillId="0" borderId="0" xfId="0" applyFont="1"/>
    <xf numFmtId="0" fontId="9" fillId="4" borderId="0" xfId="0" applyFont="1" applyFill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0" applyFont="1"/>
    <xf numFmtId="0" fontId="14" fillId="8" borderId="0" xfId="0" applyFont="1" applyFill="1"/>
    <xf numFmtId="0" fontId="6" fillId="0" borderId="0" xfId="0" applyFont="1"/>
    <xf numFmtId="0" fontId="14" fillId="10" borderId="0" xfId="0" applyFont="1" applyFill="1"/>
    <xf numFmtId="0" fontId="14" fillId="9" borderId="0" xfId="0" applyFont="1" applyFill="1"/>
    <xf numFmtId="0" fontId="5" fillId="0" borderId="0" xfId="0" applyFont="1"/>
    <xf numFmtId="0" fontId="14" fillId="11" borderId="0" xfId="0" applyFont="1" applyFill="1"/>
    <xf numFmtId="0" fontId="26" fillId="9" borderId="0" xfId="0" applyFont="1" applyFill="1"/>
    <xf numFmtId="0" fontId="0" fillId="11" borderId="0" xfId="0" applyFill="1"/>
    <xf numFmtId="0" fontId="0" fillId="0" borderId="1" xfId="0" applyBorder="1"/>
    <xf numFmtId="0" fontId="0" fillId="12" borderId="0" xfId="0" applyFill="1"/>
    <xf numFmtId="0" fontId="0" fillId="13" borderId="0" xfId="0" applyFill="1"/>
    <xf numFmtId="0" fontId="0" fillId="7" borderId="0" xfId="0" applyFill="1" applyAlignment="1">
      <alignment horizontal="center"/>
    </xf>
    <xf numFmtId="0" fontId="12" fillId="7" borderId="0" xfId="0" applyFont="1" applyFill="1"/>
    <xf numFmtId="0" fontId="6" fillId="7" borderId="0" xfId="0" applyFont="1" applyFill="1"/>
    <xf numFmtId="0" fontId="20" fillId="7" borderId="0" xfId="0" applyFont="1" applyFill="1"/>
    <xf numFmtId="0" fontId="0" fillId="14" borderId="0" xfId="0" applyFill="1"/>
    <xf numFmtId="0" fontId="0" fillId="8" borderId="0" xfId="0" applyFill="1"/>
    <xf numFmtId="0" fontId="0" fillId="16" borderId="0" xfId="0" applyFill="1"/>
    <xf numFmtId="0" fontId="14" fillId="3" borderId="0" xfId="0" applyFont="1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9" borderId="0" xfId="0" applyFill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0" fillId="15" borderId="1" xfId="0" applyFill="1" applyBorder="1"/>
    <xf numFmtId="0" fontId="28" fillId="0" borderId="10" xfId="0" applyFont="1" applyBorder="1" applyAlignment="1">
      <alignment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14" xfId="0" applyBorder="1"/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0" fillId="0" borderId="17" xfId="0" applyBorder="1"/>
    <xf numFmtId="0" fontId="0" fillId="17" borderId="18" xfId="0" applyFill="1" applyBorder="1"/>
    <xf numFmtId="0" fontId="0" fillId="0" borderId="19" xfId="0" applyBorder="1"/>
    <xf numFmtId="0" fontId="0" fillId="0" borderId="20" xfId="0" applyBorder="1"/>
    <xf numFmtId="0" fontId="0" fillId="17" borderId="13" xfId="0" applyFill="1" applyBorder="1"/>
    <xf numFmtId="0" fontId="0" fillId="0" borderId="18" xfId="0" applyBorder="1"/>
    <xf numFmtId="0" fontId="0" fillId="0" borderId="13" xfId="0" applyBorder="1"/>
    <xf numFmtId="0" fontId="31" fillId="0" borderId="17" xfId="0" applyFont="1" applyBorder="1"/>
    <xf numFmtId="0" fontId="31" fillId="0" borderId="0" xfId="0" applyFont="1"/>
    <xf numFmtId="0" fontId="31" fillId="0" borderId="18" xfId="0" applyFont="1" applyBorder="1"/>
    <xf numFmtId="0" fontId="32" fillId="0" borderId="0" xfId="0" applyFont="1"/>
    <xf numFmtId="0" fontId="32" fillId="0" borderId="0" xfId="2" applyFont="1" applyAlignment="1">
      <alignment horizontal="center" vertical="center"/>
    </xf>
    <xf numFmtId="0" fontId="32" fillId="0" borderId="0" xfId="2" quotePrefix="1" applyFont="1" applyAlignment="1">
      <alignment horizontal="center" vertical="center"/>
    </xf>
    <xf numFmtId="49" fontId="32" fillId="0" borderId="0" xfId="2" quotePrefix="1" applyNumberFormat="1" applyFont="1" applyAlignment="1">
      <alignment horizontal="center" vertical="center"/>
    </xf>
    <xf numFmtId="0" fontId="35" fillId="0" borderId="0" xfId="0" applyFont="1" applyAlignment="1">
      <alignment wrapText="1"/>
    </xf>
    <xf numFmtId="0" fontId="32" fillId="0" borderId="0" xfId="0" quotePrefix="1" applyFont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32" fillId="0" borderId="0" xfId="0" quotePrefix="1" applyFont="1" applyAlignment="1">
      <alignment horizontal="center" vertical="center"/>
    </xf>
    <xf numFmtId="0" fontId="32" fillId="0" borderId="0" xfId="0" quotePrefix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2" quotePrefix="1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0" borderId="0" xfId="2" quotePrefix="1" applyFont="1" applyAlignment="1">
      <alignment horizontal="center" vertical="center"/>
    </xf>
    <xf numFmtId="0" fontId="36" fillId="0" borderId="0" xfId="0" quotePrefix="1" applyFont="1" applyAlignment="1">
      <alignment horizontal="center" vertical="center" wrapText="1"/>
    </xf>
    <xf numFmtId="0" fontId="32" fillId="2" borderId="0" xfId="0" quotePrefix="1" applyFont="1" applyFill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0" fontId="0" fillId="18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left"/>
    </xf>
    <xf numFmtId="0" fontId="32" fillId="0" borderId="0" xfId="2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 vertic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/>
    </xf>
    <xf numFmtId="0" fontId="0" fillId="20" borderId="0" xfId="0" applyFill="1"/>
    <xf numFmtId="0" fontId="0" fillId="6" borderId="0" xfId="0" applyFill="1" applyAlignment="1">
      <alignment vertical="center"/>
    </xf>
    <xf numFmtId="0" fontId="0" fillId="21" borderId="0" xfId="0" applyFill="1"/>
    <xf numFmtId="0" fontId="0" fillId="21" borderId="0" xfId="0" applyFill="1" applyAlignment="1">
      <alignment wrapText="1"/>
    </xf>
    <xf numFmtId="0" fontId="3" fillId="0" borderId="0" xfId="0" applyFont="1"/>
    <xf numFmtId="0" fontId="32" fillId="10" borderId="0" xfId="2" applyFont="1" applyFill="1" applyAlignment="1">
      <alignment horizontal="center" vertical="center"/>
    </xf>
    <xf numFmtId="0" fontId="32" fillId="10" borderId="0" xfId="0" applyFont="1" applyFill="1"/>
    <xf numFmtId="0" fontId="32" fillId="10" borderId="0" xfId="0" applyFont="1" applyFill="1" applyAlignment="1">
      <alignment horizontal="center" vertical="center" wrapText="1"/>
    </xf>
    <xf numFmtId="0" fontId="32" fillId="10" borderId="0" xfId="0" applyFont="1" applyFill="1" applyAlignment="1">
      <alignment horizontal="center" vertical="center"/>
    </xf>
    <xf numFmtId="0" fontId="34" fillId="10" borderId="0" xfId="0" applyFont="1" applyFill="1" applyAlignment="1">
      <alignment horizontal="center" vertical="center"/>
    </xf>
    <xf numFmtId="0" fontId="32" fillId="1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center" vertical="center"/>
    </xf>
    <xf numFmtId="0" fontId="23" fillId="22" borderId="0" xfId="0" applyFont="1" applyFill="1"/>
    <xf numFmtId="0" fontId="0" fillId="22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10" borderId="0" xfId="0" applyFont="1" applyFill="1" applyAlignment="1">
      <alignment horizontal="left" vertical="center"/>
    </xf>
    <xf numFmtId="17" fontId="32" fillId="0" borderId="0" xfId="0" quotePrefix="1" applyNumberFormat="1" applyFont="1" applyAlignment="1">
      <alignment horizontal="center" vertical="center"/>
    </xf>
    <xf numFmtId="16" fontId="32" fillId="0" borderId="0" xfId="0" quotePrefix="1" applyNumberFormat="1" applyFont="1" applyAlignment="1">
      <alignment horizontal="center" vertical="center"/>
    </xf>
    <xf numFmtId="0" fontId="2" fillId="0" borderId="0" xfId="0" applyFont="1"/>
    <xf numFmtId="0" fontId="0" fillId="23" borderId="0" xfId="0" applyFill="1"/>
    <xf numFmtId="0" fontId="32" fillId="2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16</xdr:col>
      <xdr:colOff>49679</xdr:colOff>
      <xdr:row>33</xdr:row>
      <xdr:rowOff>104242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6D96CC7-C40C-4D7C-4AD2-4A6FF355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80975"/>
          <a:ext cx="5001323" cy="5896798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35</xdr:row>
      <xdr:rowOff>38100</xdr:rowOff>
    </xdr:from>
    <xdr:to>
      <xdr:col>16</xdr:col>
      <xdr:colOff>67363</xdr:colOff>
      <xdr:row>75</xdr:row>
      <xdr:rowOff>123483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B94E525-B437-0F97-B00A-3F6DDB84E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7475" y="6372225"/>
          <a:ext cx="4906060" cy="7324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8"/>
  <sheetViews>
    <sheetView workbookViewId="0">
      <selection activeCell="A3" sqref="A3:A18"/>
    </sheetView>
  </sheetViews>
  <sheetFormatPr defaultRowHeight="14.6" x14ac:dyDescent="0.4"/>
  <cols>
    <col min="1" max="1" width="59" customWidth="1"/>
  </cols>
  <sheetData>
    <row r="1" spans="1:1" ht="131.15" x14ac:dyDescent="0.4">
      <c r="A1" s="90" t="s">
        <v>2170</v>
      </c>
    </row>
    <row r="2" spans="1:1" x14ac:dyDescent="0.4">
      <c r="A2" s="4"/>
    </row>
    <row r="3" spans="1:1" x14ac:dyDescent="0.4">
      <c r="A3" t="s">
        <v>2187</v>
      </c>
    </row>
    <row r="4" spans="1:1" x14ac:dyDescent="0.4">
      <c r="A4" t="s">
        <v>2188</v>
      </c>
    </row>
    <row r="5" spans="1:1" x14ac:dyDescent="0.4">
      <c r="A5" t="s">
        <v>2169</v>
      </c>
    </row>
    <row r="6" spans="1:1" x14ac:dyDescent="0.4">
      <c r="A6" t="s">
        <v>2182</v>
      </c>
    </row>
    <row r="7" spans="1:1" x14ac:dyDescent="0.4">
      <c r="A7" t="s">
        <v>2183</v>
      </c>
    </row>
    <row r="8" spans="1:1" x14ac:dyDescent="0.4">
      <c r="A8" t="s">
        <v>2184</v>
      </c>
    </row>
    <row r="9" spans="1:1" x14ac:dyDescent="0.4">
      <c r="A9" t="s">
        <v>2185</v>
      </c>
    </row>
    <row r="10" spans="1:1" x14ac:dyDescent="0.4">
      <c r="A10" t="s">
        <v>2186</v>
      </c>
    </row>
    <row r="11" spans="1:1" x14ac:dyDescent="0.4">
      <c r="A11" t="s">
        <v>2169</v>
      </c>
    </row>
    <row r="12" spans="1:1" x14ac:dyDescent="0.4">
      <c r="A12" t="s">
        <v>2195</v>
      </c>
    </row>
    <row r="13" spans="1:1" x14ac:dyDescent="0.4">
      <c r="A13" t="s">
        <v>2194</v>
      </c>
    </row>
    <row r="14" spans="1:1" x14ac:dyDescent="0.4">
      <c r="A14" t="s">
        <v>2193</v>
      </c>
    </row>
    <row r="15" spans="1:1" x14ac:dyDescent="0.4">
      <c r="A15" t="s">
        <v>2192</v>
      </c>
    </row>
    <row r="16" spans="1:1" x14ac:dyDescent="0.4">
      <c r="A16" t="s">
        <v>2191</v>
      </c>
    </row>
    <row r="17" spans="1:1" x14ac:dyDescent="0.4">
      <c r="A17" t="s">
        <v>2190</v>
      </c>
    </row>
    <row r="18" spans="1:1" x14ac:dyDescent="0.4">
      <c r="A18" t="s">
        <v>2189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A14C-D281-4007-897B-4C1E1AC280CC}">
  <dimension ref="A1:AG63"/>
  <sheetViews>
    <sheetView topLeftCell="A4" zoomScaleNormal="100" workbookViewId="0">
      <selection activeCell="F15" sqref="F15"/>
    </sheetView>
  </sheetViews>
  <sheetFormatPr defaultColWidth="9.3046875" defaultRowHeight="14.6" x14ac:dyDescent="0.45"/>
  <cols>
    <col min="1" max="1" width="1.84375" style="86" customWidth="1"/>
    <col min="2" max="2" width="2.84375" style="86" customWidth="1"/>
    <col min="3" max="3" width="1.53515625" style="86" customWidth="1"/>
    <col min="4" max="4" width="21.3046875" style="86" customWidth="1"/>
    <col min="5" max="5" width="3.15234375" style="86" customWidth="1"/>
    <col min="6" max="6" width="11.84375" style="86" customWidth="1"/>
    <col min="7" max="7" width="1.69140625" style="86" customWidth="1"/>
    <col min="8" max="8" width="5.15234375" style="86" customWidth="1"/>
    <col min="9" max="9" width="2.3046875" style="86" customWidth="1"/>
    <col min="10" max="10" width="14.69140625" style="86" customWidth="1"/>
    <col min="11" max="11" width="1.84375" style="86" customWidth="1"/>
    <col min="12" max="12" width="30.53515625" style="86" customWidth="1"/>
    <col min="13" max="13" width="1.84375" style="86" customWidth="1"/>
    <col min="14" max="14" width="16.69140625" style="86" customWidth="1"/>
    <col min="15" max="15" width="1.84375" style="86" customWidth="1"/>
    <col min="16" max="16" width="29.84375" style="86" customWidth="1"/>
    <col min="17" max="17" width="1.84375" style="86" customWidth="1"/>
    <col min="18" max="18" width="17.15234375" style="86" customWidth="1"/>
    <col min="19" max="19" width="3" style="86" customWidth="1"/>
    <col min="20" max="20" width="19.3828125" style="86" customWidth="1"/>
    <col min="21" max="21" width="4.15234375" style="86" customWidth="1"/>
    <col min="22" max="22" width="38" style="86" customWidth="1"/>
    <col min="23" max="23" width="2.84375" style="86" customWidth="1"/>
    <col min="24" max="24" width="9.3046875" style="86" customWidth="1"/>
    <col min="25" max="25" width="2" style="86" customWidth="1"/>
    <col min="26" max="26" width="24.3828125" style="86" customWidth="1"/>
    <col min="27" max="27" width="2.15234375" style="86" customWidth="1"/>
    <col min="28" max="28" width="12.84375" style="86" customWidth="1"/>
    <col min="29" max="29" width="2.53515625" style="86" customWidth="1"/>
    <col min="30" max="30" width="13" style="86" customWidth="1"/>
    <col min="31" max="31" width="1.69140625" style="86" customWidth="1"/>
    <col min="32" max="32" width="9.3828125" style="86" customWidth="1"/>
    <col min="33" max="33" width="2.69140625" style="86" customWidth="1"/>
    <col min="34" max="16384" width="9.3046875" style="86"/>
  </cols>
  <sheetData>
    <row r="1" spans="1:33" x14ac:dyDescent="0.45">
      <c r="B1" s="86" t="s">
        <v>2114</v>
      </c>
    </row>
    <row r="2" spans="1:33" x14ac:dyDescent="0.45">
      <c r="D2" s="86" t="s">
        <v>2172</v>
      </c>
    </row>
    <row r="3" spans="1:33" x14ac:dyDescent="0.45">
      <c r="D3" s="86" t="s">
        <v>2115</v>
      </c>
    </row>
    <row r="5" spans="1:33" ht="13.75" customHeight="1" x14ac:dyDescent="0.45">
      <c r="A5" s="97" t="s">
        <v>1405</v>
      </c>
      <c r="B5" s="98" t="s">
        <v>2116</v>
      </c>
      <c r="C5" s="97" t="s">
        <v>1407</v>
      </c>
      <c r="D5" s="98" t="s">
        <v>2171</v>
      </c>
      <c r="E5" s="99" t="s">
        <v>1400</v>
      </c>
      <c r="F5" s="98" t="s">
        <v>2123</v>
      </c>
      <c r="G5" s="100" t="s">
        <v>1397</v>
      </c>
      <c r="H5" s="98" t="s">
        <v>2125</v>
      </c>
      <c r="I5" s="98" t="s">
        <v>1411</v>
      </c>
      <c r="J5" s="98" t="s">
        <v>2117</v>
      </c>
      <c r="K5" s="97" t="s">
        <v>1411</v>
      </c>
      <c r="L5" s="98" t="s">
        <v>2118</v>
      </c>
      <c r="M5" s="97" t="s">
        <v>1411</v>
      </c>
      <c r="N5" s="97" t="s">
        <v>2134</v>
      </c>
      <c r="O5" s="97" t="s">
        <v>1411</v>
      </c>
      <c r="P5" s="98" t="s">
        <v>2119</v>
      </c>
      <c r="Q5" s="97" t="s">
        <v>1411</v>
      </c>
      <c r="R5" s="97" t="s">
        <v>2136</v>
      </c>
      <c r="S5" s="97" t="s">
        <v>2120</v>
      </c>
      <c r="T5" s="98" t="s">
        <v>2121</v>
      </c>
      <c r="U5" s="97" t="s">
        <v>2122</v>
      </c>
      <c r="V5" s="97" t="s">
        <v>2124</v>
      </c>
      <c r="W5" s="102" t="s">
        <v>1397</v>
      </c>
      <c r="X5" s="102" t="s">
        <v>2173</v>
      </c>
      <c r="Y5" s="97" t="s">
        <v>1407</v>
      </c>
      <c r="Z5" s="98" t="s">
        <v>2126</v>
      </c>
      <c r="AA5" s="101" t="s">
        <v>1397</v>
      </c>
      <c r="AB5" s="98" t="s">
        <v>1389</v>
      </c>
      <c r="AC5" s="98" t="s">
        <v>1411</v>
      </c>
      <c r="AD5" s="98" t="s">
        <v>2174</v>
      </c>
      <c r="AE5" s="98" t="s">
        <v>1411</v>
      </c>
      <c r="AF5" s="98" t="s">
        <v>1390</v>
      </c>
      <c r="AG5" s="98" t="s">
        <v>1401</v>
      </c>
    </row>
    <row r="6" spans="1:33" ht="145.75" x14ac:dyDescent="0.45">
      <c r="A6" s="87" t="s">
        <v>1405</v>
      </c>
      <c r="B6" s="92">
        <v>1</v>
      </c>
      <c r="C6" s="87" t="s">
        <v>1407</v>
      </c>
      <c r="D6" s="92" t="s">
        <v>2139</v>
      </c>
      <c r="E6" s="89" t="s">
        <v>1400</v>
      </c>
      <c r="F6" s="92" t="s">
        <v>2140</v>
      </c>
      <c r="G6" s="93" t="s">
        <v>1397</v>
      </c>
      <c r="H6" s="92">
        <v>1</v>
      </c>
      <c r="I6" s="92" t="s">
        <v>1411</v>
      </c>
      <c r="J6" s="92" t="s">
        <v>2127</v>
      </c>
      <c r="K6" s="87" t="s">
        <v>1411</v>
      </c>
      <c r="L6" s="92" t="s">
        <v>2128</v>
      </c>
      <c r="M6" s="87" t="s">
        <v>1411</v>
      </c>
      <c r="N6" s="87" t="s">
        <v>2128</v>
      </c>
      <c r="O6" s="87" t="s">
        <v>1411</v>
      </c>
      <c r="P6" s="92" t="s">
        <v>2128</v>
      </c>
      <c r="Q6" s="87" t="s">
        <v>1411</v>
      </c>
      <c r="R6" s="87" t="s">
        <v>2128</v>
      </c>
      <c r="S6" s="87" t="s">
        <v>2120</v>
      </c>
      <c r="T6" s="93">
        <v>-1.6</v>
      </c>
      <c r="U6" s="87" t="s">
        <v>2122</v>
      </c>
      <c r="V6" s="91" t="s">
        <v>2178</v>
      </c>
      <c r="W6" s="94" t="s">
        <v>1397</v>
      </c>
      <c r="X6" s="94" t="s">
        <v>2127</v>
      </c>
      <c r="Y6" s="87" t="s">
        <v>1407</v>
      </c>
      <c r="Z6" s="92" t="s">
        <v>2168</v>
      </c>
      <c r="AA6" s="88" t="s">
        <v>1397</v>
      </c>
      <c r="AB6" s="92"/>
      <c r="AC6" s="92" t="s">
        <v>1411</v>
      </c>
      <c r="AD6" s="92"/>
      <c r="AE6" s="92" t="s">
        <v>1411</v>
      </c>
      <c r="AF6" s="92"/>
      <c r="AG6" s="92" t="s">
        <v>1401</v>
      </c>
    </row>
    <row r="7" spans="1:33" x14ac:dyDescent="0.45">
      <c r="A7" s="87" t="s">
        <v>1405</v>
      </c>
      <c r="B7" s="92">
        <v>2</v>
      </c>
      <c r="C7" s="87" t="s">
        <v>1407</v>
      </c>
      <c r="D7" s="92" t="s">
        <v>2141</v>
      </c>
      <c r="E7" s="89" t="s">
        <v>1400</v>
      </c>
      <c r="F7" s="92" t="s">
        <v>2142</v>
      </c>
      <c r="G7" s="93" t="s">
        <v>1397</v>
      </c>
      <c r="H7" s="92">
        <v>1</v>
      </c>
      <c r="I7" s="92" t="s">
        <v>1411</v>
      </c>
      <c r="J7" s="92" t="s">
        <v>2129</v>
      </c>
      <c r="K7" s="87" t="s">
        <v>1411</v>
      </c>
      <c r="L7" s="92" t="s">
        <v>2144</v>
      </c>
      <c r="M7" s="87" t="s">
        <v>1411</v>
      </c>
      <c r="N7" s="87" t="s">
        <v>2129</v>
      </c>
      <c r="O7" s="87" t="s">
        <v>1411</v>
      </c>
      <c r="P7" s="92" t="s">
        <v>2145</v>
      </c>
      <c r="Q7" s="87" t="s">
        <v>1411</v>
      </c>
      <c r="R7" s="87" t="s">
        <v>2129</v>
      </c>
      <c r="S7" s="87" t="s">
        <v>1411</v>
      </c>
      <c r="T7" s="92" t="s">
        <v>2128</v>
      </c>
      <c r="U7" s="87" t="s">
        <v>1411</v>
      </c>
      <c r="V7" s="92" t="s">
        <v>2128</v>
      </c>
      <c r="W7" s="94" t="s">
        <v>1411</v>
      </c>
      <c r="X7" s="94" t="s">
        <v>2127</v>
      </c>
      <c r="Y7" s="87" t="s">
        <v>1407</v>
      </c>
      <c r="Z7" s="92" t="s">
        <v>2143</v>
      </c>
      <c r="AA7" s="88" t="s">
        <v>1397</v>
      </c>
      <c r="AB7" s="92"/>
      <c r="AC7" s="92" t="s">
        <v>1411</v>
      </c>
      <c r="AD7" s="92"/>
      <c r="AE7" s="92" t="s">
        <v>1411</v>
      </c>
      <c r="AF7" s="92"/>
      <c r="AG7" s="92" t="s">
        <v>1401</v>
      </c>
    </row>
    <row r="8" spans="1:33" ht="160.30000000000001" x14ac:dyDescent="0.45">
      <c r="A8" s="87" t="s">
        <v>1405</v>
      </c>
      <c r="B8" s="92">
        <v>3</v>
      </c>
      <c r="C8" s="87" t="s">
        <v>1407</v>
      </c>
      <c r="D8" s="92" t="s">
        <v>2175</v>
      </c>
      <c r="E8" s="89" t="s">
        <v>1400</v>
      </c>
      <c r="F8" s="92" t="s">
        <v>2176</v>
      </c>
      <c r="G8" s="93" t="s">
        <v>1397</v>
      </c>
      <c r="H8" s="92">
        <v>1</v>
      </c>
      <c r="I8" s="92" t="s">
        <v>1411</v>
      </c>
      <c r="J8" s="92" t="s">
        <v>2127</v>
      </c>
      <c r="K8" s="87" t="s">
        <v>1411</v>
      </c>
      <c r="L8" s="92" t="s">
        <v>2128</v>
      </c>
      <c r="M8" s="87" t="s">
        <v>1411</v>
      </c>
      <c r="N8" s="87" t="s">
        <v>2128</v>
      </c>
      <c r="O8" s="87" t="s">
        <v>1411</v>
      </c>
      <c r="P8" s="92" t="s">
        <v>2128</v>
      </c>
      <c r="Q8" s="87" t="s">
        <v>1411</v>
      </c>
      <c r="R8" s="87" t="s">
        <v>2128</v>
      </c>
      <c r="S8" s="87" t="s">
        <v>2120</v>
      </c>
      <c r="T8" s="92">
        <v>0.7</v>
      </c>
      <c r="U8" s="87" t="s">
        <v>2122</v>
      </c>
      <c r="V8" s="91" t="s">
        <v>2197</v>
      </c>
      <c r="W8" s="94" t="s">
        <v>1397</v>
      </c>
      <c r="X8" s="94" t="s">
        <v>2127</v>
      </c>
      <c r="Y8" s="87" t="s">
        <v>1407</v>
      </c>
      <c r="Z8" s="92" t="s">
        <v>2177</v>
      </c>
      <c r="AA8" s="88" t="s">
        <v>1397</v>
      </c>
      <c r="AB8" s="92"/>
      <c r="AC8" s="92" t="s">
        <v>1411</v>
      </c>
      <c r="AD8" s="92"/>
      <c r="AE8" s="92" t="s">
        <v>1411</v>
      </c>
      <c r="AF8" s="92"/>
      <c r="AG8" s="92" t="s">
        <v>1401</v>
      </c>
    </row>
    <row r="9" spans="1:33" ht="58.3" x14ac:dyDescent="0.45">
      <c r="A9" s="87" t="s">
        <v>1405</v>
      </c>
      <c r="B9" s="92">
        <v>4</v>
      </c>
      <c r="C9" s="87" t="s">
        <v>1407</v>
      </c>
      <c r="D9" s="92" t="s">
        <v>887</v>
      </c>
      <c r="E9" s="89" t="s">
        <v>1400</v>
      </c>
      <c r="F9" s="92" t="s">
        <v>2199</v>
      </c>
      <c r="G9" s="93" t="s">
        <v>1397</v>
      </c>
      <c r="H9" s="92">
        <v>1</v>
      </c>
      <c r="I9" s="92" t="s">
        <v>1411</v>
      </c>
      <c r="J9" s="92" t="s">
        <v>2127</v>
      </c>
      <c r="K9" s="87" t="s">
        <v>1411</v>
      </c>
      <c r="L9" s="92" t="s">
        <v>2128</v>
      </c>
      <c r="M9" s="87" t="s">
        <v>1411</v>
      </c>
      <c r="N9" s="87" t="s">
        <v>2128</v>
      </c>
      <c r="O9" s="87" t="s">
        <v>1411</v>
      </c>
      <c r="P9" s="92" t="s">
        <v>2128</v>
      </c>
      <c r="Q9" s="87" t="s">
        <v>1411</v>
      </c>
      <c r="R9" s="87" t="s">
        <v>2128</v>
      </c>
      <c r="S9" s="87" t="s">
        <v>2120</v>
      </c>
      <c r="T9" s="93">
        <v>0.1</v>
      </c>
      <c r="U9" s="87" t="s">
        <v>2122</v>
      </c>
      <c r="V9" s="91" t="s">
        <v>2200</v>
      </c>
      <c r="W9" s="94" t="s">
        <v>1397</v>
      </c>
      <c r="X9" s="94" t="s">
        <v>2127</v>
      </c>
      <c r="Y9" s="87" t="s">
        <v>1407</v>
      </c>
      <c r="Z9" s="92" t="s">
        <v>887</v>
      </c>
      <c r="AA9" s="88" t="s">
        <v>1397</v>
      </c>
      <c r="AB9" s="92"/>
      <c r="AC9" s="92" t="s">
        <v>1411</v>
      </c>
      <c r="AD9" s="92"/>
      <c r="AE9" s="92" t="s">
        <v>1411</v>
      </c>
      <c r="AF9" s="92"/>
      <c r="AG9" s="92" t="s">
        <v>1401</v>
      </c>
    </row>
    <row r="10" spans="1:33" ht="58.3" x14ac:dyDescent="0.45">
      <c r="A10" s="87" t="s">
        <v>1405</v>
      </c>
      <c r="B10" s="92">
        <v>5</v>
      </c>
      <c r="C10" s="87" t="s">
        <v>1407</v>
      </c>
      <c r="D10" s="92" t="s">
        <v>1299</v>
      </c>
      <c r="E10" s="89" t="s">
        <v>1400</v>
      </c>
      <c r="F10" s="92" t="s">
        <v>2202</v>
      </c>
      <c r="G10" s="93" t="s">
        <v>1397</v>
      </c>
      <c r="H10" s="92">
        <v>1</v>
      </c>
      <c r="I10" s="92" t="s">
        <v>1411</v>
      </c>
      <c r="J10" s="92" t="s">
        <v>2127</v>
      </c>
      <c r="K10" s="87" t="s">
        <v>1411</v>
      </c>
      <c r="L10" s="92" t="s">
        <v>2128</v>
      </c>
      <c r="M10" s="87" t="s">
        <v>1411</v>
      </c>
      <c r="N10" s="87" t="s">
        <v>2128</v>
      </c>
      <c r="O10" s="87" t="s">
        <v>1411</v>
      </c>
      <c r="P10" s="92" t="s">
        <v>2128</v>
      </c>
      <c r="Q10" s="87" t="s">
        <v>1411</v>
      </c>
      <c r="R10" s="87" t="s">
        <v>2128</v>
      </c>
      <c r="S10" s="87" t="s">
        <v>2120</v>
      </c>
      <c r="T10" s="93">
        <v>0.1</v>
      </c>
      <c r="U10" s="87" t="s">
        <v>2122</v>
      </c>
      <c r="V10" s="91" t="s">
        <v>2200</v>
      </c>
      <c r="W10" s="94" t="s">
        <v>1397</v>
      </c>
      <c r="X10" s="94" t="s">
        <v>2127</v>
      </c>
      <c r="Y10" s="87" t="s">
        <v>1407</v>
      </c>
      <c r="Z10" s="92" t="s">
        <v>1226</v>
      </c>
      <c r="AA10" s="88" t="s">
        <v>1397</v>
      </c>
      <c r="AB10" s="92"/>
      <c r="AC10" s="92" t="s">
        <v>1411</v>
      </c>
      <c r="AD10" s="92"/>
      <c r="AE10" s="92" t="s">
        <v>1411</v>
      </c>
      <c r="AF10" s="92"/>
      <c r="AG10" s="92" t="s">
        <v>1401</v>
      </c>
    </row>
    <row r="11" spans="1:33" ht="58.3" x14ac:dyDescent="0.45">
      <c r="A11" s="87" t="s">
        <v>1405</v>
      </c>
      <c r="B11" s="92">
        <v>6</v>
      </c>
      <c r="C11" s="87" t="s">
        <v>1407</v>
      </c>
      <c r="D11" s="92" t="s">
        <v>1126</v>
      </c>
      <c r="E11" s="89" t="s">
        <v>1400</v>
      </c>
      <c r="F11" s="92" t="s">
        <v>2203</v>
      </c>
      <c r="G11" s="93" t="s">
        <v>1397</v>
      </c>
      <c r="H11" s="92">
        <v>1</v>
      </c>
      <c r="I11" s="92" t="s">
        <v>1411</v>
      </c>
      <c r="J11" s="92" t="s">
        <v>2127</v>
      </c>
      <c r="K11" s="87" t="s">
        <v>1411</v>
      </c>
      <c r="L11" s="92" t="s">
        <v>2128</v>
      </c>
      <c r="M11" s="87" t="s">
        <v>1411</v>
      </c>
      <c r="N11" s="87" t="s">
        <v>2128</v>
      </c>
      <c r="O11" s="87" t="s">
        <v>1411</v>
      </c>
      <c r="P11" s="92" t="s">
        <v>2128</v>
      </c>
      <c r="Q11" s="87" t="s">
        <v>1411</v>
      </c>
      <c r="R11" s="87" t="s">
        <v>2128</v>
      </c>
      <c r="S11" s="87" t="s">
        <v>2120</v>
      </c>
      <c r="T11" s="93">
        <v>0.1</v>
      </c>
      <c r="U11" s="87" t="s">
        <v>2122</v>
      </c>
      <c r="V11" s="91" t="s">
        <v>2200</v>
      </c>
      <c r="W11" s="94" t="s">
        <v>1397</v>
      </c>
      <c r="X11" s="94" t="s">
        <v>2127</v>
      </c>
      <c r="Y11" s="87" t="s">
        <v>1407</v>
      </c>
      <c r="Z11" s="92" t="s">
        <v>1032</v>
      </c>
      <c r="AA11" s="88" t="s">
        <v>1397</v>
      </c>
      <c r="AB11" s="92"/>
      <c r="AC11" s="92" t="s">
        <v>1411</v>
      </c>
      <c r="AD11" s="92"/>
      <c r="AE11" s="92" t="s">
        <v>1411</v>
      </c>
      <c r="AF11" s="92"/>
      <c r="AG11" s="92" t="s">
        <v>1401</v>
      </c>
    </row>
    <row r="12" spans="1:33" ht="58.3" x14ac:dyDescent="0.45">
      <c r="A12" s="87" t="s">
        <v>1405</v>
      </c>
      <c r="B12" s="92">
        <v>7</v>
      </c>
      <c r="C12" s="87" t="s">
        <v>1407</v>
      </c>
      <c r="D12" s="92" t="s">
        <v>1067</v>
      </c>
      <c r="E12" s="89" t="s">
        <v>1400</v>
      </c>
      <c r="F12" s="92" t="s">
        <v>2204</v>
      </c>
      <c r="G12" s="93" t="s">
        <v>1397</v>
      </c>
      <c r="H12" s="92">
        <v>1</v>
      </c>
      <c r="I12" s="92" t="s">
        <v>1411</v>
      </c>
      <c r="J12" s="92" t="s">
        <v>2127</v>
      </c>
      <c r="K12" s="87" t="s">
        <v>1411</v>
      </c>
      <c r="L12" s="92" t="s">
        <v>2128</v>
      </c>
      <c r="M12" s="87" t="s">
        <v>1411</v>
      </c>
      <c r="N12" s="87" t="s">
        <v>2128</v>
      </c>
      <c r="O12" s="87" t="s">
        <v>1411</v>
      </c>
      <c r="P12" s="92" t="s">
        <v>2128</v>
      </c>
      <c r="Q12" s="87" t="s">
        <v>1411</v>
      </c>
      <c r="R12" s="87" t="s">
        <v>2128</v>
      </c>
      <c r="S12" s="87" t="s">
        <v>2120</v>
      </c>
      <c r="T12" s="93">
        <v>0.1</v>
      </c>
      <c r="U12" s="87" t="s">
        <v>2122</v>
      </c>
      <c r="V12" s="91" t="s">
        <v>2200</v>
      </c>
      <c r="W12" s="94" t="s">
        <v>1397</v>
      </c>
      <c r="X12" s="94" t="s">
        <v>2127</v>
      </c>
      <c r="Y12" s="87" t="s">
        <v>1407</v>
      </c>
      <c r="Z12" s="92" t="s">
        <v>1070</v>
      </c>
      <c r="AA12" s="88" t="s">
        <v>1397</v>
      </c>
      <c r="AB12" s="92"/>
      <c r="AC12" s="92" t="s">
        <v>1411</v>
      </c>
      <c r="AD12" s="92"/>
      <c r="AE12" s="92" t="s">
        <v>1411</v>
      </c>
      <c r="AF12" s="92"/>
      <c r="AG12" s="92" t="s">
        <v>1401</v>
      </c>
    </row>
    <row r="13" spans="1:33" ht="58.3" x14ac:dyDescent="0.45">
      <c r="A13" s="87" t="s">
        <v>1405</v>
      </c>
      <c r="B13" s="92">
        <v>8</v>
      </c>
      <c r="C13" s="87" t="s">
        <v>1407</v>
      </c>
      <c r="D13" s="92" t="s">
        <v>1071</v>
      </c>
      <c r="E13" s="89" t="s">
        <v>1400</v>
      </c>
      <c r="F13" s="92" t="s">
        <v>2209</v>
      </c>
      <c r="G13" s="93" t="s">
        <v>1397</v>
      </c>
      <c r="H13" s="92">
        <v>1</v>
      </c>
      <c r="I13" s="92" t="s">
        <v>1411</v>
      </c>
      <c r="J13" s="92" t="s">
        <v>2127</v>
      </c>
      <c r="K13" s="87" t="s">
        <v>1411</v>
      </c>
      <c r="L13" s="92" t="s">
        <v>2128</v>
      </c>
      <c r="M13" s="87" t="s">
        <v>1411</v>
      </c>
      <c r="N13" s="87" t="s">
        <v>2128</v>
      </c>
      <c r="O13" s="87" t="s">
        <v>1411</v>
      </c>
      <c r="P13" s="92" t="s">
        <v>2128</v>
      </c>
      <c r="Q13" s="87" t="s">
        <v>1411</v>
      </c>
      <c r="R13" s="87" t="s">
        <v>2128</v>
      </c>
      <c r="S13" s="87" t="s">
        <v>2120</v>
      </c>
      <c r="T13" s="93">
        <v>0.1</v>
      </c>
      <c r="U13" s="87" t="s">
        <v>2122</v>
      </c>
      <c r="V13" s="91" t="s">
        <v>2200</v>
      </c>
      <c r="W13" s="94" t="s">
        <v>1397</v>
      </c>
      <c r="X13" s="94" t="s">
        <v>2127</v>
      </c>
      <c r="Y13" s="87" t="s">
        <v>1407</v>
      </c>
      <c r="Z13" s="92" t="s">
        <v>1071</v>
      </c>
      <c r="AA13" s="88" t="s">
        <v>1397</v>
      </c>
      <c r="AB13" s="92"/>
      <c r="AC13" s="92" t="s">
        <v>1411</v>
      </c>
      <c r="AD13" s="92"/>
      <c r="AE13" s="92" t="s">
        <v>1411</v>
      </c>
      <c r="AF13" s="92"/>
      <c r="AG13" s="92" t="s">
        <v>1401</v>
      </c>
    </row>
    <row r="14" spans="1:33" ht="58.3" x14ac:dyDescent="0.45">
      <c r="A14" s="87" t="s">
        <v>1405</v>
      </c>
      <c r="B14" s="92">
        <v>9</v>
      </c>
      <c r="C14" s="87" t="s">
        <v>1407</v>
      </c>
      <c r="D14" s="92" t="s">
        <v>2208</v>
      </c>
      <c r="E14" s="89" t="s">
        <v>1400</v>
      </c>
      <c r="F14" s="92" t="s">
        <v>2210</v>
      </c>
      <c r="G14" s="93" t="s">
        <v>1397</v>
      </c>
      <c r="H14" s="92">
        <v>1</v>
      </c>
      <c r="I14" s="92" t="s">
        <v>1411</v>
      </c>
      <c r="J14" s="92" t="s">
        <v>2127</v>
      </c>
      <c r="K14" s="87" t="s">
        <v>1411</v>
      </c>
      <c r="L14" s="92" t="s">
        <v>2128</v>
      </c>
      <c r="M14" s="87" t="s">
        <v>1411</v>
      </c>
      <c r="N14" s="87" t="s">
        <v>2128</v>
      </c>
      <c r="O14" s="87" t="s">
        <v>1411</v>
      </c>
      <c r="P14" s="92" t="s">
        <v>2128</v>
      </c>
      <c r="Q14" s="87" t="s">
        <v>1411</v>
      </c>
      <c r="R14" s="87" t="s">
        <v>2128</v>
      </c>
      <c r="S14" s="87" t="s">
        <v>2120</v>
      </c>
      <c r="T14" s="93">
        <v>0.1</v>
      </c>
      <c r="U14" s="87" t="s">
        <v>2122</v>
      </c>
      <c r="V14" s="91" t="s">
        <v>2200</v>
      </c>
      <c r="W14" s="94" t="s">
        <v>1397</v>
      </c>
      <c r="X14" s="94" t="s">
        <v>2127</v>
      </c>
      <c r="Y14" s="87" t="s">
        <v>1407</v>
      </c>
      <c r="Z14" s="92" t="s">
        <v>2208</v>
      </c>
      <c r="AA14" s="88" t="s">
        <v>1397</v>
      </c>
      <c r="AB14" s="92"/>
      <c r="AC14" s="92" t="s">
        <v>1411</v>
      </c>
      <c r="AD14" s="92"/>
      <c r="AE14" s="92" t="s">
        <v>1411</v>
      </c>
      <c r="AF14" s="92"/>
      <c r="AG14" s="92" t="s">
        <v>1401</v>
      </c>
    </row>
    <row r="15" spans="1:33" ht="145" customHeight="1" x14ac:dyDescent="0.45">
      <c r="A15" s="87" t="s">
        <v>1405</v>
      </c>
      <c r="B15" s="92">
        <v>10</v>
      </c>
      <c r="C15" s="87" t="s">
        <v>1407</v>
      </c>
      <c r="D15" s="92" t="s">
        <v>897</v>
      </c>
      <c r="E15" s="89" t="s">
        <v>1400</v>
      </c>
      <c r="F15" s="92" t="s">
        <v>2211</v>
      </c>
      <c r="G15" s="93" t="s">
        <v>1397</v>
      </c>
      <c r="H15" s="92">
        <v>1</v>
      </c>
      <c r="I15" s="92" t="s">
        <v>1411</v>
      </c>
      <c r="J15" s="92" t="s">
        <v>2127</v>
      </c>
      <c r="K15" s="87" t="s">
        <v>1411</v>
      </c>
      <c r="L15" s="92" t="s">
        <v>2128</v>
      </c>
      <c r="M15" s="87" t="s">
        <v>1411</v>
      </c>
      <c r="N15" s="87" t="s">
        <v>2128</v>
      </c>
      <c r="O15" s="87" t="s">
        <v>1411</v>
      </c>
      <c r="P15" s="92" t="s">
        <v>2128</v>
      </c>
      <c r="Q15" s="87" t="s">
        <v>1411</v>
      </c>
      <c r="R15" s="87" t="s">
        <v>2128</v>
      </c>
      <c r="S15" s="87" t="s">
        <v>2120</v>
      </c>
      <c r="T15" s="93">
        <v>0.1</v>
      </c>
      <c r="U15" s="87" t="s">
        <v>2122</v>
      </c>
      <c r="V15" s="91" t="s">
        <v>2200</v>
      </c>
      <c r="W15" s="94" t="s">
        <v>1397</v>
      </c>
      <c r="X15" s="94" t="s">
        <v>2127</v>
      </c>
      <c r="Y15" s="87" t="s">
        <v>1407</v>
      </c>
      <c r="Z15" s="92" t="s">
        <v>897</v>
      </c>
      <c r="AA15" s="88" t="s">
        <v>1397</v>
      </c>
      <c r="AB15" s="92"/>
      <c r="AC15" s="92" t="s">
        <v>1411</v>
      </c>
      <c r="AD15" s="92"/>
      <c r="AE15" s="92" t="s">
        <v>1411</v>
      </c>
      <c r="AF15" s="92"/>
      <c r="AG15" s="92" t="s">
        <v>1401</v>
      </c>
    </row>
    <row r="16" spans="1:33" ht="58.3" x14ac:dyDescent="0.45">
      <c r="A16" s="87" t="s">
        <v>1405</v>
      </c>
      <c r="B16" s="92">
        <v>11</v>
      </c>
      <c r="C16" s="87" t="s">
        <v>1407</v>
      </c>
      <c r="D16" s="92" t="s">
        <v>1254</v>
      </c>
      <c r="E16" s="89" t="s">
        <v>1400</v>
      </c>
      <c r="F16" s="92" t="s">
        <v>2212</v>
      </c>
      <c r="G16" s="93" t="s">
        <v>1397</v>
      </c>
      <c r="H16" s="92">
        <v>1</v>
      </c>
      <c r="I16" s="92" t="s">
        <v>1411</v>
      </c>
      <c r="J16" s="92" t="s">
        <v>2127</v>
      </c>
      <c r="K16" s="87" t="s">
        <v>1411</v>
      </c>
      <c r="L16" s="92" t="s">
        <v>2128</v>
      </c>
      <c r="M16" s="87" t="s">
        <v>1411</v>
      </c>
      <c r="N16" s="87" t="s">
        <v>2128</v>
      </c>
      <c r="O16" s="87" t="s">
        <v>1411</v>
      </c>
      <c r="P16" s="92" t="s">
        <v>2128</v>
      </c>
      <c r="Q16" s="87" t="s">
        <v>1411</v>
      </c>
      <c r="R16" s="87" t="s">
        <v>2128</v>
      </c>
      <c r="S16" s="87" t="s">
        <v>2120</v>
      </c>
      <c r="T16" s="93">
        <v>0.1</v>
      </c>
      <c r="U16" s="87" t="s">
        <v>2122</v>
      </c>
      <c r="V16" s="91" t="s">
        <v>2200</v>
      </c>
      <c r="W16" s="94" t="s">
        <v>1397</v>
      </c>
      <c r="X16" s="94" t="s">
        <v>2127</v>
      </c>
      <c r="Y16" s="87" t="s">
        <v>1385</v>
      </c>
      <c r="Z16" s="92" t="s">
        <v>1254</v>
      </c>
      <c r="AA16" s="88" t="s">
        <v>1397</v>
      </c>
      <c r="AB16" s="92"/>
      <c r="AC16" s="92" t="s">
        <v>1411</v>
      </c>
      <c r="AD16" s="92"/>
      <c r="AE16" s="92" t="s">
        <v>1411</v>
      </c>
      <c r="AF16" s="92"/>
      <c r="AG16" s="92" t="s">
        <v>1401</v>
      </c>
    </row>
    <row r="17" spans="1:33" ht="58.3" x14ac:dyDescent="0.45">
      <c r="A17" s="87" t="s">
        <v>1405</v>
      </c>
      <c r="B17" s="92">
        <v>12</v>
      </c>
      <c r="C17" s="87" t="s">
        <v>1407</v>
      </c>
      <c r="D17" s="92" t="s">
        <v>1255</v>
      </c>
      <c r="E17" s="89" t="s">
        <v>1400</v>
      </c>
      <c r="F17" s="92" t="s">
        <v>2212</v>
      </c>
      <c r="G17" s="93" t="s">
        <v>1397</v>
      </c>
      <c r="H17" s="92">
        <v>1</v>
      </c>
      <c r="I17" s="92" t="s">
        <v>1411</v>
      </c>
      <c r="J17" s="92" t="s">
        <v>2127</v>
      </c>
      <c r="K17" s="87" t="s">
        <v>1411</v>
      </c>
      <c r="L17" s="92" t="s">
        <v>2128</v>
      </c>
      <c r="M17" s="87" t="s">
        <v>1411</v>
      </c>
      <c r="N17" s="87" t="s">
        <v>2128</v>
      </c>
      <c r="O17" s="87" t="s">
        <v>1411</v>
      </c>
      <c r="P17" s="92" t="s">
        <v>2128</v>
      </c>
      <c r="Q17" s="87" t="s">
        <v>1411</v>
      </c>
      <c r="R17" s="87" t="s">
        <v>2128</v>
      </c>
      <c r="S17" s="87" t="s">
        <v>2120</v>
      </c>
      <c r="T17" s="93">
        <v>0.1</v>
      </c>
      <c r="U17" s="87" t="s">
        <v>2122</v>
      </c>
      <c r="V17" s="91" t="s">
        <v>2200</v>
      </c>
      <c r="W17" s="94" t="s">
        <v>1397</v>
      </c>
      <c r="X17" s="94" t="s">
        <v>2127</v>
      </c>
      <c r="Y17" s="87" t="s">
        <v>1385</v>
      </c>
      <c r="Z17" s="92" t="s">
        <v>1255</v>
      </c>
      <c r="AA17" s="88" t="s">
        <v>1397</v>
      </c>
      <c r="AB17" s="92"/>
      <c r="AC17" s="92" t="s">
        <v>1411</v>
      </c>
      <c r="AD17" s="92"/>
      <c r="AE17" s="92" t="s">
        <v>1411</v>
      </c>
      <c r="AF17" s="92"/>
      <c r="AG17" s="92" t="s">
        <v>1401</v>
      </c>
    </row>
    <row r="18" spans="1:33" ht="58.3" x14ac:dyDescent="0.45">
      <c r="A18" s="87" t="s">
        <v>1405</v>
      </c>
      <c r="B18" s="92">
        <v>13</v>
      </c>
      <c r="C18" s="87" t="s">
        <v>1407</v>
      </c>
      <c r="D18" s="92" t="s">
        <v>1256</v>
      </c>
      <c r="E18" s="89" t="s">
        <v>1400</v>
      </c>
      <c r="F18" s="92" t="s">
        <v>2252</v>
      </c>
      <c r="G18" s="93" t="s">
        <v>1397</v>
      </c>
      <c r="H18" s="92">
        <v>1</v>
      </c>
      <c r="I18" s="92" t="s">
        <v>1411</v>
      </c>
      <c r="J18" s="92" t="s">
        <v>2127</v>
      </c>
      <c r="K18" s="87" t="s">
        <v>1411</v>
      </c>
      <c r="L18" s="92" t="s">
        <v>2128</v>
      </c>
      <c r="M18" s="87" t="s">
        <v>1411</v>
      </c>
      <c r="N18" s="87" t="s">
        <v>2128</v>
      </c>
      <c r="O18" s="87" t="s">
        <v>1411</v>
      </c>
      <c r="P18" s="92" t="s">
        <v>2128</v>
      </c>
      <c r="Q18" s="87" t="s">
        <v>1411</v>
      </c>
      <c r="R18" s="87" t="s">
        <v>2128</v>
      </c>
      <c r="S18" s="87" t="s">
        <v>2120</v>
      </c>
      <c r="T18" s="93">
        <v>0.1</v>
      </c>
      <c r="U18" s="87" t="s">
        <v>2122</v>
      </c>
      <c r="V18" s="91" t="s">
        <v>2200</v>
      </c>
      <c r="W18" s="94" t="s">
        <v>1397</v>
      </c>
      <c r="X18" s="94" t="s">
        <v>2127</v>
      </c>
      <c r="Y18" s="87" t="s">
        <v>1385</v>
      </c>
      <c r="Z18" s="92" t="s">
        <v>1256</v>
      </c>
      <c r="AA18" s="88" t="s">
        <v>1397</v>
      </c>
      <c r="AB18" s="92"/>
      <c r="AC18" s="92" t="s">
        <v>1411</v>
      </c>
      <c r="AD18" s="92"/>
      <c r="AE18" s="92" t="s">
        <v>1411</v>
      </c>
      <c r="AF18" s="92"/>
      <c r="AG18" s="92" t="s">
        <v>1401</v>
      </c>
    </row>
    <row r="19" spans="1:33" ht="101.7" customHeight="1" x14ac:dyDescent="0.45">
      <c r="A19" s="87" t="s">
        <v>1405</v>
      </c>
      <c r="B19" s="92">
        <v>14</v>
      </c>
      <c r="C19" s="87" t="s">
        <v>1407</v>
      </c>
      <c r="D19" s="92" t="s">
        <v>2254</v>
      </c>
      <c r="E19" s="89" t="s">
        <v>1400</v>
      </c>
      <c r="F19" s="95" t="s">
        <v>2253</v>
      </c>
      <c r="G19" s="93" t="s">
        <v>1397</v>
      </c>
      <c r="H19" s="92">
        <v>1</v>
      </c>
      <c r="I19" s="92" t="s">
        <v>1411</v>
      </c>
      <c r="J19" s="92" t="s">
        <v>2127</v>
      </c>
      <c r="K19" s="87" t="s">
        <v>1411</v>
      </c>
      <c r="L19" s="92" t="s">
        <v>2128</v>
      </c>
      <c r="M19" s="87" t="s">
        <v>1411</v>
      </c>
      <c r="N19" s="87" t="s">
        <v>2128</v>
      </c>
      <c r="O19" s="87" t="s">
        <v>1411</v>
      </c>
      <c r="P19" s="92" t="s">
        <v>2128</v>
      </c>
      <c r="Q19" s="87" t="s">
        <v>1411</v>
      </c>
      <c r="R19" s="87" t="s">
        <v>2128</v>
      </c>
      <c r="S19" s="87" t="s">
        <v>2120</v>
      </c>
      <c r="T19" s="92">
        <v>0.4</v>
      </c>
      <c r="U19" s="87" t="s">
        <v>2122</v>
      </c>
      <c r="V19" s="91" t="s">
        <v>2255</v>
      </c>
      <c r="W19" s="94" t="s">
        <v>1397</v>
      </c>
      <c r="X19" s="94" t="s">
        <v>2127</v>
      </c>
      <c r="Y19" s="87" t="s">
        <v>1385</v>
      </c>
      <c r="Z19" s="92" t="s">
        <v>2254</v>
      </c>
      <c r="AA19" s="88" t="s">
        <v>1397</v>
      </c>
      <c r="AB19" s="92"/>
      <c r="AC19" s="92" t="s">
        <v>1411</v>
      </c>
      <c r="AD19" s="92"/>
      <c r="AE19" s="92" t="s">
        <v>1411</v>
      </c>
      <c r="AF19" s="92"/>
      <c r="AG19" s="92" t="s">
        <v>1401</v>
      </c>
    </row>
    <row r="20" spans="1:33" ht="72.900000000000006" x14ac:dyDescent="0.45">
      <c r="A20" s="87" t="s">
        <v>1405</v>
      </c>
      <c r="B20" s="92">
        <v>15</v>
      </c>
      <c r="C20" s="87" t="s">
        <v>1407</v>
      </c>
      <c r="D20" s="95" t="s">
        <v>2260</v>
      </c>
      <c r="E20" s="89" t="s">
        <v>1400</v>
      </c>
      <c r="F20" s="95" t="s">
        <v>2261</v>
      </c>
      <c r="G20" s="93" t="s">
        <v>1397</v>
      </c>
      <c r="H20" s="92">
        <v>1</v>
      </c>
      <c r="I20" s="92" t="s">
        <v>1411</v>
      </c>
      <c r="J20" s="92" t="s">
        <v>2127</v>
      </c>
      <c r="K20" s="87" t="s">
        <v>1411</v>
      </c>
      <c r="L20" s="92" t="s">
        <v>2128</v>
      </c>
      <c r="M20" s="87" t="s">
        <v>1411</v>
      </c>
      <c r="N20" s="87" t="s">
        <v>2128</v>
      </c>
      <c r="O20" s="87" t="s">
        <v>1411</v>
      </c>
      <c r="P20" s="92" t="s">
        <v>2128</v>
      </c>
      <c r="Q20" s="87" t="s">
        <v>1411</v>
      </c>
      <c r="R20" s="87" t="s">
        <v>2128</v>
      </c>
      <c r="S20" s="87" t="s">
        <v>2120</v>
      </c>
      <c r="T20" s="93">
        <v>0.2</v>
      </c>
      <c r="U20" s="87" t="s">
        <v>2122</v>
      </c>
      <c r="V20" s="91" t="s">
        <v>2262</v>
      </c>
      <c r="W20" s="94" t="s">
        <v>1397</v>
      </c>
      <c r="X20" s="94" t="s">
        <v>2127</v>
      </c>
      <c r="Y20" s="87" t="s">
        <v>1385</v>
      </c>
      <c r="Z20" s="92" t="s">
        <v>1074</v>
      </c>
      <c r="AA20" s="88" t="s">
        <v>1397</v>
      </c>
      <c r="AB20" s="92"/>
      <c r="AC20" s="92" t="s">
        <v>1411</v>
      </c>
      <c r="AD20" s="92"/>
      <c r="AE20" s="92" t="s">
        <v>1411</v>
      </c>
      <c r="AF20" s="92"/>
      <c r="AG20" s="92" t="s">
        <v>1401</v>
      </c>
    </row>
    <row r="21" spans="1:33" ht="58.3" x14ac:dyDescent="0.45">
      <c r="A21" s="87" t="s">
        <v>1405</v>
      </c>
      <c r="B21" s="92">
        <v>16</v>
      </c>
      <c r="C21" s="87" t="s">
        <v>1407</v>
      </c>
      <c r="D21" s="95" t="s">
        <v>1080</v>
      </c>
      <c r="E21" s="89" t="s">
        <v>1400</v>
      </c>
      <c r="F21" s="95" t="s">
        <v>2267</v>
      </c>
      <c r="G21" s="93" t="s">
        <v>1397</v>
      </c>
      <c r="H21" s="92">
        <v>1</v>
      </c>
      <c r="I21" s="92" t="s">
        <v>1411</v>
      </c>
      <c r="J21" s="92" t="s">
        <v>2127</v>
      </c>
      <c r="K21" s="87" t="s">
        <v>1411</v>
      </c>
      <c r="L21" s="92" t="s">
        <v>2128</v>
      </c>
      <c r="M21" s="87" t="s">
        <v>1411</v>
      </c>
      <c r="N21" s="87" t="s">
        <v>2128</v>
      </c>
      <c r="O21" s="87" t="s">
        <v>1411</v>
      </c>
      <c r="P21" s="92" t="s">
        <v>2128</v>
      </c>
      <c r="Q21" s="87" t="s">
        <v>1411</v>
      </c>
      <c r="R21" s="87" t="s">
        <v>2128</v>
      </c>
      <c r="S21" s="87" t="s">
        <v>2120</v>
      </c>
      <c r="T21" s="93">
        <v>0.1</v>
      </c>
      <c r="U21" s="87" t="s">
        <v>2122</v>
      </c>
      <c r="V21" s="91" t="s">
        <v>2200</v>
      </c>
      <c r="W21" s="94" t="s">
        <v>1397</v>
      </c>
      <c r="X21" s="94" t="s">
        <v>2127</v>
      </c>
      <c r="Y21" s="87" t="s">
        <v>1385</v>
      </c>
      <c r="Z21" s="92"/>
      <c r="AA21" s="88" t="s">
        <v>1397</v>
      </c>
      <c r="AB21" s="92"/>
      <c r="AC21" s="92" t="s">
        <v>1411</v>
      </c>
      <c r="AD21" s="92"/>
      <c r="AE21" s="92" t="s">
        <v>1411</v>
      </c>
      <c r="AF21" s="92"/>
      <c r="AG21" s="92" t="s">
        <v>1401</v>
      </c>
    </row>
    <row r="22" spans="1:33" ht="87.45" x14ac:dyDescent="0.45">
      <c r="A22" s="87" t="s">
        <v>1405</v>
      </c>
      <c r="B22" s="92">
        <v>17</v>
      </c>
      <c r="C22" s="87" t="s">
        <v>1407</v>
      </c>
      <c r="D22" s="95" t="s">
        <v>888</v>
      </c>
      <c r="E22" s="89" t="s">
        <v>1400</v>
      </c>
      <c r="F22" s="95" t="s">
        <v>2268</v>
      </c>
      <c r="G22" s="93" t="s">
        <v>1397</v>
      </c>
      <c r="H22" s="92">
        <v>1</v>
      </c>
      <c r="I22" s="92" t="s">
        <v>1411</v>
      </c>
      <c r="J22" s="92" t="s">
        <v>2127</v>
      </c>
      <c r="K22" s="87" t="s">
        <v>1411</v>
      </c>
      <c r="L22" s="92" t="s">
        <v>2128</v>
      </c>
      <c r="M22" s="87" t="s">
        <v>1411</v>
      </c>
      <c r="N22" s="87" t="s">
        <v>2128</v>
      </c>
      <c r="O22" s="87" t="s">
        <v>1411</v>
      </c>
      <c r="P22" s="92" t="s">
        <v>2128</v>
      </c>
      <c r="Q22" s="87" t="s">
        <v>1411</v>
      </c>
      <c r="R22" s="87" t="s">
        <v>2128</v>
      </c>
      <c r="S22" s="87" t="s">
        <v>2120</v>
      </c>
      <c r="T22" s="93">
        <v>0.2</v>
      </c>
      <c r="U22" s="87" t="s">
        <v>2122</v>
      </c>
      <c r="V22" s="91" t="s">
        <v>2275</v>
      </c>
      <c r="W22" s="94" t="s">
        <v>1397</v>
      </c>
      <c r="X22" s="94" t="s">
        <v>2127</v>
      </c>
      <c r="Y22" s="87" t="s">
        <v>1385</v>
      </c>
      <c r="Z22" s="92"/>
      <c r="AA22" s="88" t="s">
        <v>1397</v>
      </c>
      <c r="AB22" s="92"/>
      <c r="AC22" s="92" t="s">
        <v>1411</v>
      </c>
      <c r="AD22" s="92"/>
      <c r="AE22" s="92" t="s">
        <v>1411</v>
      </c>
      <c r="AF22" s="92"/>
      <c r="AG22" s="92" t="s">
        <v>1401</v>
      </c>
    </row>
    <row r="23" spans="1:33" ht="72.900000000000006" x14ac:dyDescent="0.45">
      <c r="A23" s="87" t="s">
        <v>1405</v>
      </c>
      <c r="B23" s="92">
        <v>18</v>
      </c>
      <c r="C23" s="87" t="s">
        <v>1407</v>
      </c>
      <c r="D23" s="95" t="s">
        <v>2265</v>
      </c>
      <c r="E23" s="89" t="s">
        <v>1400</v>
      </c>
      <c r="F23" s="95" t="s">
        <v>2269</v>
      </c>
      <c r="G23" s="93" t="s">
        <v>1397</v>
      </c>
      <c r="H23" s="92">
        <v>1</v>
      </c>
      <c r="I23" s="92" t="s">
        <v>1411</v>
      </c>
      <c r="J23" s="92" t="s">
        <v>2127</v>
      </c>
      <c r="K23" s="87" t="s">
        <v>1411</v>
      </c>
      <c r="L23" s="92" t="s">
        <v>2128</v>
      </c>
      <c r="M23" s="87" t="s">
        <v>1411</v>
      </c>
      <c r="N23" s="87" t="s">
        <v>2128</v>
      </c>
      <c r="O23" s="87" t="s">
        <v>1411</v>
      </c>
      <c r="P23" s="92" t="s">
        <v>2128</v>
      </c>
      <c r="Q23" s="87" t="s">
        <v>1411</v>
      </c>
      <c r="R23" s="87" t="s">
        <v>2128</v>
      </c>
      <c r="S23" s="87" t="s">
        <v>2120</v>
      </c>
      <c r="T23" s="93">
        <v>-1.1000000000000001</v>
      </c>
      <c r="U23" s="87" t="s">
        <v>2122</v>
      </c>
      <c r="V23" s="91" t="s">
        <v>2273</v>
      </c>
      <c r="W23" s="94" t="s">
        <v>1397</v>
      </c>
      <c r="X23" s="94" t="s">
        <v>2127</v>
      </c>
      <c r="Y23" s="87" t="s">
        <v>1407</v>
      </c>
      <c r="Z23" s="96"/>
      <c r="AA23" s="88" t="s">
        <v>1397</v>
      </c>
      <c r="AB23" s="92"/>
      <c r="AC23" s="92" t="s">
        <v>1411</v>
      </c>
      <c r="AD23" s="92"/>
      <c r="AE23" s="92" t="s">
        <v>1411</v>
      </c>
      <c r="AF23" s="92"/>
      <c r="AG23" s="92" t="s">
        <v>1401</v>
      </c>
    </row>
    <row r="24" spans="1:33" ht="72.900000000000006" x14ac:dyDescent="0.45">
      <c r="A24" s="87" t="s">
        <v>1405</v>
      </c>
      <c r="B24" s="92">
        <v>19</v>
      </c>
      <c r="C24" s="87" t="s">
        <v>1407</v>
      </c>
      <c r="D24" s="95" t="s">
        <v>2266</v>
      </c>
      <c r="E24" s="89" t="s">
        <v>1400</v>
      </c>
      <c r="F24" s="95" t="s">
        <v>2270</v>
      </c>
      <c r="G24" s="93" t="s">
        <v>1397</v>
      </c>
      <c r="H24" s="92">
        <v>1</v>
      </c>
      <c r="I24" s="92" t="s">
        <v>1411</v>
      </c>
      <c r="J24" s="92" t="s">
        <v>2127</v>
      </c>
      <c r="K24" s="87" t="s">
        <v>1411</v>
      </c>
      <c r="L24" s="92" t="s">
        <v>2128</v>
      </c>
      <c r="M24" s="87" t="s">
        <v>1411</v>
      </c>
      <c r="N24" s="87" t="s">
        <v>2128</v>
      </c>
      <c r="O24" s="87" t="s">
        <v>1411</v>
      </c>
      <c r="P24" s="92" t="s">
        <v>2128</v>
      </c>
      <c r="Q24" s="87" t="s">
        <v>1411</v>
      </c>
      <c r="R24" s="87" t="s">
        <v>2128</v>
      </c>
      <c r="S24" s="87" t="s">
        <v>2120</v>
      </c>
      <c r="T24" s="93">
        <v>0.2</v>
      </c>
      <c r="U24" s="87" t="s">
        <v>2122</v>
      </c>
      <c r="V24" s="91" t="s">
        <v>2274</v>
      </c>
      <c r="W24" s="94" t="s">
        <v>1397</v>
      </c>
      <c r="X24" s="94" t="s">
        <v>2127</v>
      </c>
      <c r="Y24" s="87" t="s">
        <v>1407</v>
      </c>
      <c r="Z24" s="96"/>
      <c r="AA24" s="88" t="s">
        <v>1397</v>
      </c>
      <c r="AB24" s="92"/>
      <c r="AC24" s="92" t="s">
        <v>1411</v>
      </c>
      <c r="AD24" s="92"/>
      <c r="AE24" s="92" t="s">
        <v>1411</v>
      </c>
      <c r="AF24" s="92"/>
      <c r="AG24" s="92" t="s">
        <v>1401</v>
      </c>
    </row>
    <row r="25" spans="1:33" ht="58.3" x14ac:dyDescent="0.45">
      <c r="A25" s="87" t="s">
        <v>1405</v>
      </c>
      <c r="B25" s="92">
        <v>20</v>
      </c>
      <c r="C25" s="87" t="s">
        <v>1407</v>
      </c>
      <c r="D25" s="95" t="s">
        <v>891</v>
      </c>
      <c r="E25" s="89" t="s">
        <v>1400</v>
      </c>
      <c r="F25" s="95" t="s">
        <v>2271</v>
      </c>
      <c r="G25" s="93" t="s">
        <v>1397</v>
      </c>
      <c r="H25" s="92">
        <v>1</v>
      </c>
      <c r="I25" s="92" t="s">
        <v>1411</v>
      </c>
      <c r="J25" s="92" t="s">
        <v>2127</v>
      </c>
      <c r="K25" s="87" t="s">
        <v>1411</v>
      </c>
      <c r="L25" s="92" t="s">
        <v>2128</v>
      </c>
      <c r="M25" s="87" t="s">
        <v>1411</v>
      </c>
      <c r="N25" s="87" t="s">
        <v>2128</v>
      </c>
      <c r="O25" s="87" t="s">
        <v>1411</v>
      </c>
      <c r="P25" s="92" t="s">
        <v>2128</v>
      </c>
      <c r="Q25" s="87" t="s">
        <v>1411</v>
      </c>
      <c r="R25" s="87" t="s">
        <v>2128</v>
      </c>
      <c r="S25" s="87" t="s">
        <v>2120</v>
      </c>
      <c r="T25" s="93">
        <v>0.1</v>
      </c>
      <c r="U25" s="87" t="s">
        <v>2122</v>
      </c>
      <c r="V25" s="91" t="s">
        <v>2200</v>
      </c>
      <c r="W25" s="94" t="s">
        <v>1397</v>
      </c>
      <c r="X25" s="94" t="s">
        <v>2127</v>
      </c>
      <c r="Y25" s="87" t="s">
        <v>1407</v>
      </c>
      <c r="Z25" s="92"/>
      <c r="AA25" s="88" t="s">
        <v>1397</v>
      </c>
      <c r="AB25" s="92"/>
      <c r="AC25" s="92" t="s">
        <v>1411</v>
      </c>
      <c r="AD25" s="92"/>
      <c r="AE25" s="92" t="s">
        <v>1411</v>
      </c>
      <c r="AF25" s="92"/>
      <c r="AG25" s="92" t="s">
        <v>1401</v>
      </c>
    </row>
    <row r="26" spans="1:33" ht="58.3" x14ac:dyDescent="0.45">
      <c r="A26" s="87" t="s">
        <v>1405</v>
      </c>
      <c r="B26" s="92">
        <v>21</v>
      </c>
      <c r="C26" s="87" t="s">
        <v>1407</v>
      </c>
      <c r="D26" s="92" t="s">
        <v>934</v>
      </c>
      <c r="E26" s="89" t="s">
        <v>1400</v>
      </c>
      <c r="F26" s="95" t="s">
        <v>2272</v>
      </c>
      <c r="G26" s="93" t="s">
        <v>1397</v>
      </c>
      <c r="H26" s="92">
        <v>1</v>
      </c>
      <c r="I26" s="92" t="s">
        <v>1411</v>
      </c>
      <c r="J26" s="92" t="s">
        <v>2127</v>
      </c>
      <c r="K26" s="87" t="s">
        <v>1411</v>
      </c>
      <c r="L26" s="92" t="s">
        <v>2128</v>
      </c>
      <c r="M26" s="87" t="s">
        <v>1411</v>
      </c>
      <c r="N26" s="87" t="s">
        <v>2128</v>
      </c>
      <c r="O26" s="87" t="s">
        <v>1411</v>
      </c>
      <c r="P26" s="92" t="s">
        <v>2128</v>
      </c>
      <c r="Q26" s="87" t="s">
        <v>1411</v>
      </c>
      <c r="R26" s="87" t="s">
        <v>2128</v>
      </c>
      <c r="S26" s="87" t="s">
        <v>2120</v>
      </c>
      <c r="T26" s="93">
        <v>0.1</v>
      </c>
      <c r="U26" s="87" t="s">
        <v>2122</v>
      </c>
      <c r="V26" s="91" t="s">
        <v>2200</v>
      </c>
      <c r="W26" s="94" t="s">
        <v>1397</v>
      </c>
      <c r="X26" s="94" t="s">
        <v>2127</v>
      </c>
      <c r="Y26" s="87" t="s">
        <v>1385</v>
      </c>
      <c r="Z26" s="92"/>
      <c r="AA26" s="88" t="s">
        <v>1397</v>
      </c>
      <c r="AB26" s="92"/>
      <c r="AC26" s="92" t="s">
        <v>1411</v>
      </c>
      <c r="AD26" s="92"/>
      <c r="AE26" s="92" t="s">
        <v>1411</v>
      </c>
      <c r="AF26" s="92"/>
      <c r="AG26" s="92" t="s">
        <v>1401</v>
      </c>
    </row>
    <row r="27" spans="1:33" x14ac:dyDescent="0.45">
      <c r="A27" s="87" t="s">
        <v>1405</v>
      </c>
      <c r="B27" s="92">
        <v>22</v>
      </c>
      <c r="C27" s="87" t="s">
        <v>1407</v>
      </c>
      <c r="E27" s="89" t="s">
        <v>1400</v>
      </c>
      <c r="F27" s="95"/>
      <c r="G27" s="93" t="s">
        <v>1397</v>
      </c>
      <c r="H27" s="92">
        <v>1</v>
      </c>
      <c r="I27" s="92" t="s">
        <v>1411</v>
      </c>
      <c r="J27" s="92"/>
      <c r="K27" s="87" t="s">
        <v>1411</v>
      </c>
      <c r="L27" s="92"/>
      <c r="M27" s="87" t="s">
        <v>1411</v>
      </c>
      <c r="N27" s="87"/>
      <c r="O27" s="87" t="s">
        <v>1411</v>
      </c>
      <c r="P27" s="92"/>
      <c r="Q27" s="87" t="s">
        <v>1411</v>
      </c>
      <c r="R27" s="87"/>
      <c r="S27" s="87" t="s">
        <v>2120</v>
      </c>
      <c r="T27" s="92"/>
      <c r="U27" s="87" t="s">
        <v>1407</v>
      </c>
      <c r="V27" s="94"/>
      <c r="W27" s="94" t="s">
        <v>1397</v>
      </c>
      <c r="X27" s="94" t="s">
        <v>2127</v>
      </c>
      <c r="Y27" s="87" t="s">
        <v>1385</v>
      </c>
      <c r="Z27" s="92"/>
      <c r="AA27" s="88" t="s">
        <v>1397</v>
      </c>
      <c r="AB27" s="92"/>
      <c r="AC27" s="92" t="s">
        <v>1411</v>
      </c>
      <c r="AD27" s="92"/>
      <c r="AE27" s="92" t="s">
        <v>1411</v>
      </c>
      <c r="AF27" s="92"/>
      <c r="AG27" s="92" t="s">
        <v>1401</v>
      </c>
    </row>
    <row r="28" spans="1:33" x14ac:dyDescent="0.45">
      <c r="A28" s="87" t="s">
        <v>1405</v>
      </c>
      <c r="B28" s="92">
        <v>23</v>
      </c>
      <c r="C28" s="87" t="s">
        <v>1407</v>
      </c>
      <c r="E28" s="89" t="s">
        <v>1400</v>
      </c>
      <c r="F28" s="92"/>
      <c r="G28" s="93" t="s">
        <v>1397</v>
      </c>
      <c r="H28" s="92">
        <v>1</v>
      </c>
      <c r="I28" s="92" t="s">
        <v>1411</v>
      </c>
      <c r="J28" s="92"/>
      <c r="K28" s="87" t="s">
        <v>1411</v>
      </c>
      <c r="L28" s="92"/>
      <c r="M28" s="87" t="s">
        <v>1411</v>
      </c>
      <c r="N28" s="87"/>
      <c r="O28" s="87" t="s">
        <v>1411</v>
      </c>
      <c r="P28" s="92"/>
      <c r="Q28" s="87" t="s">
        <v>1411</v>
      </c>
      <c r="R28" s="87"/>
      <c r="S28" s="87" t="s">
        <v>2120</v>
      </c>
      <c r="T28" s="92"/>
      <c r="U28" s="87" t="s">
        <v>1407</v>
      </c>
      <c r="V28" s="92"/>
      <c r="W28" s="94" t="s">
        <v>1397</v>
      </c>
      <c r="X28" s="94" t="s">
        <v>2127</v>
      </c>
      <c r="Y28" s="87" t="s">
        <v>1407</v>
      </c>
      <c r="Z28" s="96"/>
      <c r="AA28" s="88" t="s">
        <v>1397</v>
      </c>
      <c r="AB28" s="92"/>
      <c r="AC28" s="92" t="s">
        <v>1411</v>
      </c>
      <c r="AD28" s="92"/>
      <c r="AE28" s="92" t="s">
        <v>1411</v>
      </c>
      <c r="AF28" s="92"/>
      <c r="AG28" s="92" t="s">
        <v>1401</v>
      </c>
    </row>
    <row r="29" spans="1:33" x14ac:dyDescent="0.45">
      <c r="A29" s="87" t="s">
        <v>1405</v>
      </c>
      <c r="B29" s="92">
        <v>24</v>
      </c>
      <c r="C29" s="87" t="s">
        <v>1407</v>
      </c>
      <c r="D29" s="92"/>
      <c r="E29" s="89" t="s">
        <v>1400</v>
      </c>
      <c r="F29" s="92"/>
      <c r="G29" s="93" t="s">
        <v>1397</v>
      </c>
      <c r="H29" s="92">
        <v>1</v>
      </c>
      <c r="I29" s="92" t="s">
        <v>1411</v>
      </c>
      <c r="J29" s="92"/>
      <c r="K29" s="87" t="s">
        <v>1411</v>
      </c>
      <c r="L29" s="92"/>
      <c r="M29" s="87" t="s">
        <v>1411</v>
      </c>
      <c r="N29" s="87"/>
      <c r="O29" s="87" t="s">
        <v>1411</v>
      </c>
      <c r="P29" s="92"/>
      <c r="Q29" s="87" t="s">
        <v>1411</v>
      </c>
      <c r="R29" s="87"/>
      <c r="S29" s="87" t="s">
        <v>2120</v>
      </c>
      <c r="T29" s="92"/>
      <c r="U29" s="87" t="s">
        <v>1407</v>
      </c>
      <c r="V29" s="94"/>
      <c r="W29" s="94" t="s">
        <v>1397</v>
      </c>
      <c r="X29" s="94" t="s">
        <v>2127</v>
      </c>
      <c r="Y29" s="87" t="s">
        <v>1385</v>
      </c>
      <c r="Z29" s="92"/>
      <c r="AA29" s="88" t="s">
        <v>1397</v>
      </c>
      <c r="AB29" s="92"/>
      <c r="AC29" s="92" t="s">
        <v>1411</v>
      </c>
      <c r="AD29" s="92"/>
      <c r="AE29" s="92" t="s">
        <v>1411</v>
      </c>
      <c r="AF29" s="92"/>
      <c r="AG29" s="92" t="s">
        <v>1401</v>
      </c>
    </row>
    <row r="30" spans="1:33" x14ac:dyDescent="0.45">
      <c r="A30" s="87" t="s">
        <v>1405</v>
      </c>
      <c r="B30" s="92">
        <v>25</v>
      </c>
      <c r="C30" s="87" t="s">
        <v>1407</v>
      </c>
      <c r="D30" s="92"/>
      <c r="E30" s="89" t="s">
        <v>1400</v>
      </c>
      <c r="F30" s="92"/>
      <c r="G30" s="93" t="s">
        <v>1397</v>
      </c>
      <c r="H30" s="92">
        <v>1</v>
      </c>
      <c r="I30" s="92" t="s">
        <v>1411</v>
      </c>
      <c r="J30" s="92"/>
      <c r="K30" s="87" t="s">
        <v>1411</v>
      </c>
      <c r="L30" s="92"/>
      <c r="M30" s="87" t="s">
        <v>1411</v>
      </c>
      <c r="N30" s="87"/>
      <c r="O30" s="87" t="s">
        <v>1411</v>
      </c>
      <c r="P30" s="92"/>
      <c r="Q30" s="87" t="s">
        <v>1411</v>
      </c>
      <c r="R30" s="87"/>
      <c r="S30" s="87" t="s">
        <v>2120</v>
      </c>
      <c r="T30" s="92"/>
      <c r="U30" s="87" t="s">
        <v>1407</v>
      </c>
      <c r="V30" s="94"/>
      <c r="W30" s="94" t="s">
        <v>1397</v>
      </c>
      <c r="X30" s="94" t="s">
        <v>2127</v>
      </c>
      <c r="Y30" s="87" t="s">
        <v>1385</v>
      </c>
      <c r="Z30" s="92"/>
      <c r="AA30" s="88" t="s">
        <v>1397</v>
      </c>
      <c r="AB30" s="92"/>
      <c r="AC30" s="92" t="s">
        <v>1411</v>
      </c>
      <c r="AD30" s="92"/>
      <c r="AE30" s="92" t="s">
        <v>1411</v>
      </c>
      <c r="AF30" s="92"/>
      <c r="AG30" s="92" t="s">
        <v>1401</v>
      </c>
    </row>
    <row r="31" spans="1:33" x14ac:dyDescent="0.45">
      <c r="A31" s="87" t="s">
        <v>1405</v>
      </c>
      <c r="B31" s="92">
        <v>26</v>
      </c>
      <c r="C31" s="87" t="s">
        <v>1407</v>
      </c>
      <c r="D31" s="87"/>
      <c r="E31" s="89" t="s">
        <v>1400</v>
      </c>
      <c r="F31" s="87"/>
      <c r="G31" s="93" t="s">
        <v>1397</v>
      </c>
      <c r="H31" s="92">
        <v>1</v>
      </c>
      <c r="I31" s="92" t="s">
        <v>1411</v>
      </c>
      <c r="J31" s="92"/>
      <c r="K31" s="87" t="s">
        <v>1411</v>
      </c>
      <c r="L31" s="92"/>
      <c r="M31" s="87" t="s">
        <v>1411</v>
      </c>
      <c r="N31" s="87"/>
      <c r="O31" s="87" t="s">
        <v>1411</v>
      </c>
      <c r="P31" s="92"/>
      <c r="Q31" s="87" t="s">
        <v>1411</v>
      </c>
      <c r="R31" s="87"/>
      <c r="S31" s="87" t="s">
        <v>2120</v>
      </c>
      <c r="T31" s="92"/>
      <c r="U31" s="87" t="s">
        <v>1407</v>
      </c>
      <c r="V31" s="92"/>
      <c r="W31" s="94" t="s">
        <v>1397</v>
      </c>
      <c r="X31" s="94" t="s">
        <v>2127</v>
      </c>
      <c r="Y31" s="87" t="s">
        <v>1385</v>
      </c>
      <c r="Z31" s="92"/>
      <c r="AA31" s="88" t="s">
        <v>1397</v>
      </c>
      <c r="AB31" s="92"/>
      <c r="AC31" s="92" t="s">
        <v>1411</v>
      </c>
      <c r="AD31" s="92"/>
      <c r="AE31" s="92" t="s">
        <v>1411</v>
      </c>
      <c r="AF31" s="92"/>
      <c r="AG31" s="92" t="s">
        <v>1401</v>
      </c>
    </row>
    <row r="32" spans="1:33" x14ac:dyDescent="0.45">
      <c r="A32" s="87" t="s">
        <v>1405</v>
      </c>
      <c r="B32" s="92">
        <v>27</v>
      </c>
      <c r="C32" s="87" t="s">
        <v>1407</v>
      </c>
      <c r="D32" s="87"/>
      <c r="E32" s="89" t="s">
        <v>1400</v>
      </c>
      <c r="F32" s="87"/>
      <c r="G32" s="93" t="s">
        <v>1397</v>
      </c>
      <c r="H32" s="92">
        <v>1</v>
      </c>
      <c r="I32" s="92" t="s">
        <v>1411</v>
      </c>
      <c r="J32" s="92"/>
      <c r="K32" s="87" t="s">
        <v>1411</v>
      </c>
      <c r="L32" s="93"/>
      <c r="M32" s="87" t="s">
        <v>1411</v>
      </c>
      <c r="N32" s="87"/>
      <c r="O32" s="87" t="s">
        <v>1411</v>
      </c>
      <c r="P32" s="92"/>
      <c r="Q32" s="87" t="s">
        <v>1411</v>
      </c>
      <c r="R32" s="87"/>
      <c r="S32" s="87" t="s">
        <v>2120</v>
      </c>
      <c r="T32" s="92"/>
      <c r="U32" s="87" t="s">
        <v>1407</v>
      </c>
      <c r="V32" s="92"/>
      <c r="W32" s="94" t="s">
        <v>1397</v>
      </c>
      <c r="X32" s="94" t="s">
        <v>2127</v>
      </c>
      <c r="Y32" s="87" t="s">
        <v>1385</v>
      </c>
      <c r="Z32" s="92"/>
      <c r="AA32" s="88" t="s">
        <v>1397</v>
      </c>
      <c r="AB32" s="92"/>
      <c r="AC32" s="92" t="s">
        <v>1411</v>
      </c>
      <c r="AD32" s="92"/>
      <c r="AE32" s="92" t="s">
        <v>1411</v>
      </c>
      <c r="AF32" s="92"/>
      <c r="AG32" s="92" t="s">
        <v>1401</v>
      </c>
    </row>
    <row r="33" spans="1:33" x14ac:dyDescent="0.45">
      <c r="A33" s="87" t="s">
        <v>1405</v>
      </c>
      <c r="B33" s="92">
        <v>28</v>
      </c>
      <c r="C33" s="87" t="s">
        <v>1407</v>
      </c>
      <c r="D33" s="87"/>
      <c r="E33" s="89" t="s">
        <v>1400</v>
      </c>
      <c r="F33" s="87"/>
      <c r="G33" s="93" t="s">
        <v>1397</v>
      </c>
      <c r="H33" s="92">
        <v>1</v>
      </c>
      <c r="I33" s="92" t="s">
        <v>1411</v>
      </c>
      <c r="J33" s="92"/>
      <c r="K33" s="87" t="s">
        <v>1411</v>
      </c>
      <c r="L33" s="92"/>
      <c r="M33" s="87" t="s">
        <v>1411</v>
      </c>
      <c r="N33" s="87"/>
      <c r="O33" s="87" t="s">
        <v>1411</v>
      </c>
      <c r="P33" s="92"/>
      <c r="Q33" s="87" t="s">
        <v>1411</v>
      </c>
      <c r="R33" s="87"/>
      <c r="S33" s="87" t="s">
        <v>2120</v>
      </c>
      <c r="T33" s="9"/>
      <c r="U33" s="87" t="s">
        <v>1407</v>
      </c>
      <c r="V33" s="94"/>
      <c r="W33" s="94" t="s">
        <v>1397</v>
      </c>
      <c r="X33" s="94" t="s">
        <v>2127</v>
      </c>
      <c r="Y33" s="87" t="s">
        <v>1385</v>
      </c>
      <c r="Z33" s="92"/>
      <c r="AA33" s="88" t="s">
        <v>1397</v>
      </c>
      <c r="AB33" s="92"/>
      <c r="AC33" s="92" t="s">
        <v>1411</v>
      </c>
      <c r="AD33" s="92"/>
      <c r="AE33" s="92" t="s">
        <v>1411</v>
      </c>
      <c r="AF33" s="92"/>
      <c r="AG33" s="92" t="s">
        <v>1401</v>
      </c>
    </row>
    <row r="34" spans="1:33" x14ac:dyDescent="0.45">
      <c r="A34" s="87" t="s">
        <v>1405</v>
      </c>
      <c r="B34" s="92">
        <v>29</v>
      </c>
      <c r="C34" s="87" t="s">
        <v>1407</v>
      </c>
      <c r="D34" s="87"/>
      <c r="E34" s="89" t="s">
        <v>1400</v>
      </c>
      <c r="F34" s="92"/>
      <c r="G34" s="93" t="s">
        <v>1397</v>
      </c>
      <c r="H34" s="92">
        <v>1</v>
      </c>
      <c r="I34" s="92" t="s">
        <v>1411</v>
      </c>
      <c r="J34" s="92"/>
      <c r="K34" s="87" t="s">
        <v>1411</v>
      </c>
      <c r="L34" s="92"/>
      <c r="M34" s="87" t="s">
        <v>1411</v>
      </c>
      <c r="N34" s="87"/>
      <c r="O34" s="87" t="s">
        <v>1411</v>
      </c>
      <c r="P34" s="92"/>
      <c r="Q34" s="87" t="s">
        <v>1411</v>
      </c>
      <c r="R34" s="87"/>
      <c r="S34" s="87" t="s">
        <v>2120</v>
      </c>
      <c r="T34" s="9"/>
      <c r="U34" s="87" t="s">
        <v>1407</v>
      </c>
      <c r="V34" s="94"/>
      <c r="W34" s="94" t="s">
        <v>1397</v>
      </c>
      <c r="X34" s="94" t="s">
        <v>2127</v>
      </c>
      <c r="Y34" s="87" t="s">
        <v>1385</v>
      </c>
      <c r="Z34" s="92"/>
      <c r="AA34" s="88" t="s">
        <v>1397</v>
      </c>
      <c r="AB34" s="92"/>
      <c r="AC34" s="92" t="s">
        <v>1411</v>
      </c>
      <c r="AD34" s="92"/>
      <c r="AE34" s="92" t="s">
        <v>1411</v>
      </c>
      <c r="AF34" s="92"/>
      <c r="AG34" s="92" t="s">
        <v>1401</v>
      </c>
    </row>
    <row r="35" spans="1:33" x14ac:dyDescent="0.45">
      <c r="A35" s="87" t="s">
        <v>1405</v>
      </c>
      <c r="B35" s="92">
        <v>30</v>
      </c>
      <c r="C35" s="87" t="s">
        <v>1407</v>
      </c>
      <c r="D35" s="87"/>
      <c r="E35" s="89" t="s">
        <v>1400</v>
      </c>
      <c r="F35" s="87"/>
      <c r="G35" s="93" t="s">
        <v>1397</v>
      </c>
      <c r="H35" s="92">
        <v>1</v>
      </c>
      <c r="I35" s="92" t="s">
        <v>1411</v>
      </c>
      <c r="J35" s="92"/>
      <c r="K35" s="87" t="s">
        <v>1411</v>
      </c>
      <c r="L35" s="92"/>
      <c r="M35" s="87" t="s">
        <v>1411</v>
      </c>
      <c r="N35" s="87"/>
      <c r="O35" s="87" t="s">
        <v>1411</v>
      </c>
      <c r="P35" s="92"/>
      <c r="Q35" s="87" t="s">
        <v>1411</v>
      </c>
      <c r="R35" s="87"/>
      <c r="S35" s="87" t="s">
        <v>2120</v>
      </c>
      <c r="T35" s="92"/>
      <c r="U35" s="87" t="s">
        <v>1407</v>
      </c>
      <c r="V35" s="92"/>
      <c r="W35" s="94" t="s">
        <v>1397</v>
      </c>
      <c r="X35" s="94" t="s">
        <v>2127</v>
      </c>
      <c r="Y35" s="87" t="s">
        <v>1385</v>
      </c>
      <c r="Z35" s="92"/>
      <c r="AA35" s="88" t="s">
        <v>1397</v>
      </c>
      <c r="AB35" s="92"/>
      <c r="AC35" s="92" t="s">
        <v>1411</v>
      </c>
      <c r="AD35" s="92"/>
      <c r="AE35" s="92" t="s">
        <v>1411</v>
      </c>
      <c r="AF35" s="92"/>
      <c r="AG35" s="92" t="s">
        <v>1401</v>
      </c>
    </row>
    <row r="36" spans="1:33" x14ac:dyDescent="0.45">
      <c r="A36" s="87" t="s">
        <v>1405</v>
      </c>
      <c r="B36" s="92">
        <v>31</v>
      </c>
      <c r="C36" s="87" t="s">
        <v>1407</v>
      </c>
      <c r="D36" s="87"/>
      <c r="E36" s="89" t="s">
        <v>1400</v>
      </c>
      <c r="F36" s="87"/>
      <c r="G36" s="93" t="s">
        <v>1397</v>
      </c>
      <c r="H36" s="92">
        <v>1</v>
      </c>
      <c r="I36" s="92" t="s">
        <v>1411</v>
      </c>
      <c r="J36" s="92"/>
      <c r="K36" s="87" t="s">
        <v>1411</v>
      </c>
      <c r="L36" s="92"/>
      <c r="M36" s="87" t="s">
        <v>1411</v>
      </c>
      <c r="N36" s="87"/>
      <c r="O36" s="87" t="s">
        <v>1411</v>
      </c>
      <c r="P36" s="92"/>
      <c r="Q36" s="87" t="s">
        <v>1411</v>
      </c>
      <c r="R36" s="87"/>
      <c r="S36" s="87" t="s">
        <v>2120</v>
      </c>
      <c r="T36" s="92"/>
      <c r="U36" s="87" t="s">
        <v>1407</v>
      </c>
      <c r="V36" s="92"/>
      <c r="W36" s="94" t="s">
        <v>1397</v>
      </c>
      <c r="X36" s="94" t="s">
        <v>2127</v>
      </c>
      <c r="Y36" s="87" t="s">
        <v>1385</v>
      </c>
      <c r="Z36" s="92"/>
      <c r="AA36" s="88" t="s">
        <v>1397</v>
      </c>
      <c r="AB36" s="92"/>
      <c r="AC36" s="92" t="s">
        <v>1411</v>
      </c>
      <c r="AD36" s="92"/>
      <c r="AE36" s="92" t="s">
        <v>1411</v>
      </c>
      <c r="AF36" s="92"/>
      <c r="AG36" s="92" t="s">
        <v>1401</v>
      </c>
    </row>
    <row r="37" spans="1:33" x14ac:dyDescent="0.45">
      <c r="A37" s="87" t="s">
        <v>1405</v>
      </c>
      <c r="B37" s="92">
        <v>32</v>
      </c>
      <c r="C37" s="87" t="s">
        <v>1407</v>
      </c>
      <c r="D37" s="87"/>
      <c r="E37" s="89" t="s">
        <v>1400</v>
      </c>
      <c r="F37" s="87"/>
      <c r="G37" s="93" t="s">
        <v>1397</v>
      </c>
      <c r="H37" s="92">
        <v>1</v>
      </c>
      <c r="I37" s="92" t="s">
        <v>1411</v>
      </c>
      <c r="J37" s="92"/>
      <c r="K37" s="87" t="s">
        <v>1411</v>
      </c>
      <c r="L37" s="92"/>
      <c r="M37" s="87" t="s">
        <v>1411</v>
      </c>
      <c r="N37" s="87"/>
      <c r="O37" s="87" t="s">
        <v>1411</v>
      </c>
      <c r="P37" s="92"/>
      <c r="Q37" s="87" t="s">
        <v>1411</v>
      </c>
      <c r="R37" s="87"/>
      <c r="S37" s="87" t="s">
        <v>2120</v>
      </c>
      <c r="T37" s="92"/>
      <c r="U37" s="87" t="s">
        <v>1407</v>
      </c>
      <c r="V37" s="92"/>
      <c r="W37" s="94" t="s">
        <v>1397</v>
      </c>
      <c r="X37" s="94" t="s">
        <v>2127</v>
      </c>
      <c r="Y37" s="87" t="s">
        <v>1385</v>
      </c>
      <c r="Z37" s="92"/>
      <c r="AA37" s="88" t="s">
        <v>1397</v>
      </c>
      <c r="AB37" s="92"/>
      <c r="AC37" s="92" t="s">
        <v>1411</v>
      </c>
      <c r="AD37" s="92"/>
      <c r="AE37" s="92" t="s">
        <v>1411</v>
      </c>
      <c r="AF37" s="92"/>
      <c r="AG37" s="92" t="s">
        <v>1401</v>
      </c>
    </row>
    <row r="38" spans="1:33" x14ac:dyDescent="0.45">
      <c r="A38" s="87" t="s">
        <v>1405</v>
      </c>
      <c r="B38" s="92">
        <v>33</v>
      </c>
      <c r="C38" s="87" t="s">
        <v>1407</v>
      </c>
      <c r="D38" s="87"/>
      <c r="E38" s="89" t="s">
        <v>1400</v>
      </c>
      <c r="F38" s="87"/>
      <c r="G38" s="93" t="s">
        <v>1397</v>
      </c>
      <c r="H38" s="92">
        <v>1</v>
      </c>
      <c r="I38" s="92" t="s">
        <v>1411</v>
      </c>
      <c r="J38" s="92"/>
      <c r="K38" s="87" t="s">
        <v>1411</v>
      </c>
      <c r="L38" s="92"/>
      <c r="M38" s="87" t="s">
        <v>1411</v>
      </c>
      <c r="N38" s="87"/>
      <c r="O38" s="87" t="s">
        <v>1411</v>
      </c>
      <c r="P38" s="92"/>
      <c r="Q38" s="87" t="s">
        <v>1411</v>
      </c>
      <c r="R38" s="87"/>
      <c r="S38" s="87" t="s">
        <v>2120</v>
      </c>
      <c r="T38" s="9"/>
      <c r="U38" s="87" t="s">
        <v>1407</v>
      </c>
      <c r="V38" s="94"/>
      <c r="W38" s="94" t="s">
        <v>1397</v>
      </c>
      <c r="X38" s="94" t="s">
        <v>2127</v>
      </c>
      <c r="Y38" s="87" t="s">
        <v>1385</v>
      </c>
      <c r="Z38" s="92"/>
      <c r="AA38" s="88" t="s">
        <v>1397</v>
      </c>
      <c r="AB38" s="92"/>
      <c r="AC38" s="92" t="s">
        <v>1411</v>
      </c>
      <c r="AD38" s="92"/>
      <c r="AE38" s="92" t="s">
        <v>1411</v>
      </c>
      <c r="AF38" s="92"/>
      <c r="AG38" s="92" t="s">
        <v>1401</v>
      </c>
    </row>
    <row r="39" spans="1:33" x14ac:dyDescent="0.45">
      <c r="A39" s="87" t="s">
        <v>1405</v>
      </c>
      <c r="B39" s="92">
        <v>34</v>
      </c>
      <c r="C39" s="87" t="s">
        <v>1407</v>
      </c>
      <c r="D39" s="87"/>
      <c r="E39" s="89" t="s">
        <v>1400</v>
      </c>
      <c r="F39" s="87"/>
      <c r="G39" s="93" t="s">
        <v>1397</v>
      </c>
      <c r="H39" s="92">
        <v>1</v>
      </c>
      <c r="I39" s="92" t="s">
        <v>1411</v>
      </c>
      <c r="J39" s="92"/>
      <c r="K39" s="87" t="s">
        <v>1411</v>
      </c>
      <c r="L39" s="92"/>
      <c r="M39" s="87" t="s">
        <v>1411</v>
      </c>
      <c r="N39" s="87"/>
      <c r="O39" s="87" t="s">
        <v>1411</v>
      </c>
      <c r="P39" s="92"/>
      <c r="Q39" s="87" t="s">
        <v>1411</v>
      </c>
      <c r="R39" s="87"/>
      <c r="S39" s="87" t="s">
        <v>2120</v>
      </c>
      <c r="T39" s="92"/>
      <c r="U39" s="87" t="s">
        <v>1407</v>
      </c>
      <c r="V39" s="92"/>
      <c r="W39" s="94" t="s">
        <v>1397</v>
      </c>
      <c r="X39" s="94" t="s">
        <v>2127</v>
      </c>
      <c r="Y39" s="87" t="s">
        <v>1385</v>
      </c>
      <c r="Z39" s="92"/>
      <c r="AA39" s="88" t="s">
        <v>1397</v>
      </c>
      <c r="AB39" s="92"/>
      <c r="AC39" s="92" t="s">
        <v>1411</v>
      </c>
      <c r="AD39" s="92"/>
      <c r="AE39" s="92" t="s">
        <v>1411</v>
      </c>
      <c r="AF39" s="92"/>
      <c r="AG39" s="92" t="s">
        <v>1401</v>
      </c>
    </row>
    <row r="40" spans="1:33" x14ac:dyDescent="0.45">
      <c r="A40" s="87" t="s">
        <v>1405</v>
      </c>
      <c r="B40" s="92">
        <v>35</v>
      </c>
      <c r="C40" s="87" t="s">
        <v>1407</v>
      </c>
      <c r="D40" s="87"/>
      <c r="E40" s="89" t="s">
        <v>1400</v>
      </c>
      <c r="F40" s="87"/>
      <c r="G40" s="93" t="s">
        <v>1397</v>
      </c>
      <c r="H40" s="92">
        <v>1</v>
      </c>
      <c r="I40" s="92" t="s">
        <v>1411</v>
      </c>
      <c r="J40" s="92"/>
      <c r="K40" s="87" t="s">
        <v>1411</v>
      </c>
      <c r="L40" s="92"/>
      <c r="M40" s="87" t="s">
        <v>1411</v>
      </c>
      <c r="N40" s="87"/>
      <c r="O40" s="87" t="s">
        <v>1411</v>
      </c>
      <c r="P40" s="92"/>
      <c r="Q40" s="87" t="s">
        <v>1411</v>
      </c>
      <c r="R40" s="87"/>
      <c r="S40" s="87" t="s">
        <v>2120</v>
      </c>
      <c r="T40" s="92"/>
      <c r="U40" s="87" t="s">
        <v>1407</v>
      </c>
      <c r="V40" s="92"/>
      <c r="W40" s="94" t="s">
        <v>1397</v>
      </c>
      <c r="X40" s="94" t="s">
        <v>2127</v>
      </c>
      <c r="Y40" s="87" t="s">
        <v>1385</v>
      </c>
      <c r="Z40" s="92"/>
      <c r="AA40" s="88" t="s">
        <v>1397</v>
      </c>
      <c r="AB40" s="92"/>
      <c r="AC40" s="92" t="s">
        <v>1411</v>
      </c>
      <c r="AD40" s="92"/>
      <c r="AE40" s="92" t="s">
        <v>1411</v>
      </c>
      <c r="AF40" s="92"/>
      <c r="AG40" s="92" t="s">
        <v>1401</v>
      </c>
    </row>
    <row r="41" spans="1:33" x14ac:dyDescent="0.45">
      <c r="A41" s="87" t="s">
        <v>1405</v>
      </c>
      <c r="B41" s="92">
        <v>36</v>
      </c>
      <c r="C41" s="87" t="s">
        <v>1407</v>
      </c>
      <c r="D41" s="87"/>
      <c r="E41" s="89" t="s">
        <v>1400</v>
      </c>
      <c r="F41" s="87"/>
      <c r="G41" s="93" t="s">
        <v>1397</v>
      </c>
      <c r="H41" s="92">
        <v>1</v>
      </c>
      <c r="I41" s="92" t="s">
        <v>1411</v>
      </c>
      <c r="J41" s="92"/>
      <c r="K41" s="87" t="s">
        <v>1411</v>
      </c>
      <c r="L41" s="92"/>
      <c r="M41" s="87" t="s">
        <v>1411</v>
      </c>
      <c r="N41" s="87"/>
      <c r="O41" s="87" t="s">
        <v>1411</v>
      </c>
      <c r="P41" s="92"/>
      <c r="Q41" s="87" t="s">
        <v>1411</v>
      </c>
      <c r="R41" s="87"/>
      <c r="S41" s="87" t="s">
        <v>2120</v>
      </c>
      <c r="T41" s="92"/>
      <c r="U41" s="87" t="s">
        <v>1407</v>
      </c>
      <c r="V41" s="92"/>
      <c r="W41" s="94" t="s">
        <v>1397</v>
      </c>
      <c r="X41" s="94" t="s">
        <v>2127</v>
      </c>
      <c r="Y41" s="87" t="s">
        <v>1385</v>
      </c>
      <c r="Z41" s="92"/>
      <c r="AA41" s="88" t="s">
        <v>1397</v>
      </c>
      <c r="AB41" s="92"/>
      <c r="AC41" s="92" t="s">
        <v>1411</v>
      </c>
      <c r="AD41" s="92"/>
      <c r="AE41" s="92" t="s">
        <v>1411</v>
      </c>
      <c r="AF41" s="92"/>
      <c r="AG41" s="92" t="s">
        <v>1401</v>
      </c>
    </row>
    <row r="42" spans="1:33" x14ac:dyDescent="0.45">
      <c r="A42" s="87" t="s">
        <v>1405</v>
      </c>
      <c r="B42" s="92">
        <v>37</v>
      </c>
      <c r="C42" s="87" t="s">
        <v>1407</v>
      </c>
      <c r="D42" s="87"/>
      <c r="E42" s="89" t="s">
        <v>1400</v>
      </c>
      <c r="F42" s="92"/>
      <c r="G42" s="93" t="s">
        <v>1397</v>
      </c>
      <c r="H42" s="92">
        <v>1</v>
      </c>
      <c r="I42" s="92" t="s">
        <v>1411</v>
      </c>
      <c r="J42" s="92"/>
      <c r="K42" s="87" t="s">
        <v>1411</v>
      </c>
      <c r="L42" s="92"/>
      <c r="M42" s="87" t="s">
        <v>1411</v>
      </c>
      <c r="N42" s="87"/>
      <c r="O42" s="87" t="s">
        <v>1411</v>
      </c>
      <c r="P42" s="92"/>
      <c r="Q42" s="87" t="s">
        <v>1411</v>
      </c>
      <c r="R42" s="87"/>
      <c r="S42" s="87" t="s">
        <v>2120</v>
      </c>
      <c r="T42" s="9"/>
      <c r="U42" s="87" t="s">
        <v>1407</v>
      </c>
      <c r="V42" s="94"/>
      <c r="W42" s="94" t="s">
        <v>1397</v>
      </c>
      <c r="X42" s="94" t="s">
        <v>2127</v>
      </c>
      <c r="Y42" s="87" t="s">
        <v>1385</v>
      </c>
      <c r="Z42" s="92"/>
      <c r="AA42" s="88" t="s">
        <v>1397</v>
      </c>
      <c r="AB42" s="92"/>
      <c r="AC42" s="92" t="s">
        <v>1411</v>
      </c>
      <c r="AD42" s="92"/>
      <c r="AE42" s="92" t="s">
        <v>1411</v>
      </c>
      <c r="AF42" s="92"/>
      <c r="AG42" s="92" t="s">
        <v>1401</v>
      </c>
    </row>
    <row r="43" spans="1:33" x14ac:dyDescent="0.45">
      <c r="A43" s="87" t="s">
        <v>1405</v>
      </c>
      <c r="B43" s="92">
        <v>38</v>
      </c>
      <c r="C43" s="87" t="s">
        <v>1407</v>
      </c>
      <c r="D43" s="87"/>
      <c r="E43" s="89" t="s">
        <v>1400</v>
      </c>
      <c r="F43" s="87"/>
      <c r="G43" s="93" t="s">
        <v>1397</v>
      </c>
      <c r="H43" s="92">
        <v>1</v>
      </c>
      <c r="I43" s="92" t="s">
        <v>1411</v>
      </c>
      <c r="J43" s="92"/>
      <c r="K43" s="87" t="s">
        <v>1411</v>
      </c>
      <c r="L43" s="92"/>
      <c r="M43" s="87" t="s">
        <v>1411</v>
      </c>
      <c r="N43" s="87"/>
      <c r="O43" s="87" t="s">
        <v>1411</v>
      </c>
      <c r="P43" s="92"/>
      <c r="Q43" s="87" t="s">
        <v>1411</v>
      </c>
      <c r="R43" s="87"/>
      <c r="S43" s="87" t="s">
        <v>2120</v>
      </c>
      <c r="T43" s="9"/>
      <c r="U43" s="87" t="s">
        <v>1407</v>
      </c>
      <c r="V43" s="94"/>
      <c r="W43" s="94" t="s">
        <v>1397</v>
      </c>
      <c r="X43" s="94" t="s">
        <v>2127</v>
      </c>
      <c r="Y43" s="87" t="s">
        <v>1385</v>
      </c>
      <c r="Z43" s="92"/>
      <c r="AA43" s="88" t="s">
        <v>1397</v>
      </c>
      <c r="AB43" s="92"/>
      <c r="AC43" s="92" t="s">
        <v>1411</v>
      </c>
      <c r="AD43" s="92"/>
      <c r="AE43" s="92" t="s">
        <v>1411</v>
      </c>
      <c r="AF43" s="92"/>
      <c r="AG43" s="92" t="s">
        <v>1401</v>
      </c>
    </row>
    <row r="44" spans="1:33" x14ac:dyDescent="0.45">
      <c r="A44" s="87" t="s">
        <v>1405</v>
      </c>
      <c r="B44" s="92">
        <v>39</v>
      </c>
      <c r="C44" s="87" t="s">
        <v>1407</v>
      </c>
      <c r="D44" s="87"/>
      <c r="E44" s="89" t="s">
        <v>1400</v>
      </c>
      <c r="F44" s="87"/>
      <c r="G44" s="93" t="s">
        <v>1397</v>
      </c>
      <c r="H44" s="92">
        <v>1</v>
      </c>
      <c r="I44" s="92" t="s">
        <v>1411</v>
      </c>
      <c r="J44" s="92"/>
      <c r="K44" s="87" t="s">
        <v>1411</v>
      </c>
      <c r="L44" s="92"/>
      <c r="M44" s="87" t="s">
        <v>1411</v>
      </c>
      <c r="N44" s="87"/>
      <c r="O44" s="87" t="s">
        <v>1411</v>
      </c>
      <c r="P44" s="92"/>
      <c r="Q44" s="87" t="s">
        <v>1411</v>
      </c>
      <c r="R44" s="87"/>
      <c r="S44" s="87" t="s">
        <v>2120</v>
      </c>
      <c r="T44" s="9"/>
      <c r="U44" s="87" t="s">
        <v>1407</v>
      </c>
      <c r="V44" s="94"/>
      <c r="W44" s="94" t="s">
        <v>1397</v>
      </c>
      <c r="X44" s="94" t="s">
        <v>2127</v>
      </c>
      <c r="Y44" s="87" t="s">
        <v>1385</v>
      </c>
      <c r="Z44" s="92"/>
      <c r="AA44" s="88" t="s">
        <v>1397</v>
      </c>
      <c r="AB44" s="92"/>
      <c r="AC44" s="92" t="s">
        <v>1411</v>
      </c>
      <c r="AD44" s="92"/>
      <c r="AE44" s="92" t="s">
        <v>1411</v>
      </c>
      <c r="AF44" s="92"/>
      <c r="AG44" s="92" t="s">
        <v>1401</v>
      </c>
    </row>
    <row r="45" spans="1:33" x14ac:dyDescent="0.45">
      <c r="A45" s="87" t="s">
        <v>1405</v>
      </c>
      <c r="B45" s="92">
        <v>40</v>
      </c>
      <c r="C45" s="87" t="s">
        <v>1407</v>
      </c>
      <c r="D45" s="87"/>
      <c r="E45" s="89" t="s">
        <v>1400</v>
      </c>
      <c r="F45" s="87"/>
      <c r="G45" s="93" t="s">
        <v>1397</v>
      </c>
      <c r="H45" s="92">
        <v>1</v>
      </c>
      <c r="I45" s="92" t="s">
        <v>1411</v>
      </c>
      <c r="J45" s="92"/>
      <c r="K45" s="87" t="s">
        <v>1411</v>
      </c>
      <c r="L45" s="92"/>
      <c r="M45" s="87" t="s">
        <v>1411</v>
      </c>
      <c r="N45" s="87"/>
      <c r="O45" s="87" t="s">
        <v>1411</v>
      </c>
      <c r="P45" s="92"/>
      <c r="Q45" s="87" t="s">
        <v>1411</v>
      </c>
      <c r="R45" s="87"/>
      <c r="S45" s="87" t="s">
        <v>2120</v>
      </c>
      <c r="T45" s="9"/>
      <c r="U45" s="87" t="s">
        <v>1407</v>
      </c>
      <c r="V45" s="94"/>
      <c r="W45" s="94" t="s">
        <v>1397</v>
      </c>
      <c r="X45" s="94" t="s">
        <v>2127</v>
      </c>
      <c r="Y45" s="87" t="s">
        <v>1385</v>
      </c>
      <c r="Z45" s="92"/>
      <c r="AA45" s="88" t="s">
        <v>1397</v>
      </c>
      <c r="AB45" s="92"/>
      <c r="AC45" s="92" t="s">
        <v>1411</v>
      </c>
      <c r="AD45" s="92"/>
      <c r="AE45" s="92" t="s">
        <v>1411</v>
      </c>
      <c r="AF45" s="92"/>
      <c r="AG45" s="92" t="s">
        <v>1401</v>
      </c>
    </row>
    <row r="46" spans="1:33" x14ac:dyDescent="0.45">
      <c r="A46" s="87" t="s">
        <v>1405</v>
      </c>
      <c r="B46" s="92">
        <v>41</v>
      </c>
      <c r="C46" s="87" t="s">
        <v>1407</v>
      </c>
      <c r="D46" s="87"/>
      <c r="E46" s="89" t="s">
        <v>1400</v>
      </c>
      <c r="F46" s="87"/>
      <c r="G46" s="93" t="s">
        <v>1397</v>
      </c>
      <c r="H46" s="92">
        <v>1</v>
      </c>
      <c r="I46" s="92" t="s">
        <v>1411</v>
      </c>
      <c r="J46" s="92"/>
      <c r="K46" s="87" t="s">
        <v>1411</v>
      </c>
      <c r="L46" s="92"/>
      <c r="M46" s="87" t="s">
        <v>1411</v>
      </c>
      <c r="N46" s="87"/>
      <c r="O46" s="87" t="s">
        <v>1411</v>
      </c>
      <c r="P46" s="92"/>
      <c r="Q46" s="87" t="s">
        <v>1411</v>
      </c>
      <c r="R46" s="87"/>
      <c r="S46" s="87" t="s">
        <v>2120</v>
      </c>
      <c r="T46" s="92"/>
      <c r="U46" s="87" t="s">
        <v>1407</v>
      </c>
      <c r="V46" s="92"/>
      <c r="W46" s="94" t="s">
        <v>1397</v>
      </c>
      <c r="X46" s="94" t="s">
        <v>2127</v>
      </c>
      <c r="Y46" s="87" t="s">
        <v>1385</v>
      </c>
      <c r="Z46" s="92"/>
      <c r="AA46" s="88" t="s">
        <v>1397</v>
      </c>
      <c r="AB46" s="92"/>
      <c r="AC46" s="92" t="s">
        <v>1411</v>
      </c>
      <c r="AD46" s="92"/>
      <c r="AE46" s="92" t="s">
        <v>1411</v>
      </c>
      <c r="AF46" s="92"/>
      <c r="AG46" s="92" t="s">
        <v>1401</v>
      </c>
    </row>
    <row r="47" spans="1:33" x14ac:dyDescent="0.45">
      <c r="A47" s="87" t="s">
        <v>1405</v>
      </c>
      <c r="B47" s="92">
        <v>42</v>
      </c>
      <c r="C47" s="87" t="s">
        <v>1407</v>
      </c>
      <c r="D47" s="87"/>
      <c r="E47" s="89" t="s">
        <v>1400</v>
      </c>
      <c r="F47" s="87"/>
      <c r="G47" s="93" t="s">
        <v>1397</v>
      </c>
      <c r="H47" s="92">
        <v>1</v>
      </c>
      <c r="I47" s="92" t="s">
        <v>1411</v>
      </c>
      <c r="J47" s="92"/>
      <c r="K47" s="87" t="s">
        <v>1411</v>
      </c>
      <c r="L47" s="92"/>
      <c r="M47" s="87" t="s">
        <v>1411</v>
      </c>
      <c r="N47" s="87"/>
      <c r="O47" s="87" t="s">
        <v>1411</v>
      </c>
      <c r="P47" s="92"/>
      <c r="Q47" s="87" t="s">
        <v>1411</v>
      </c>
      <c r="R47" s="87"/>
      <c r="S47" s="87" t="s">
        <v>2120</v>
      </c>
      <c r="T47" s="92"/>
      <c r="U47" s="87" t="s">
        <v>1407</v>
      </c>
      <c r="V47" s="92"/>
      <c r="W47" s="94" t="s">
        <v>1397</v>
      </c>
      <c r="X47" s="94" t="s">
        <v>2127</v>
      </c>
      <c r="Y47" s="87" t="s">
        <v>1385</v>
      </c>
      <c r="Z47" s="92"/>
      <c r="AA47" s="88" t="s">
        <v>1397</v>
      </c>
      <c r="AB47" s="92"/>
      <c r="AC47" s="92" t="s">
        <v>1411</v>
      </c>
      <c r="AD47" s="92"/>
      <c r="AE47" s="92" t="s">
        <v>1411</v>
      </c>
      <c r="AF47" s="92"/>
      <c r="AG47" s="92" t="s">
        <v>1401</v>
      </c>
    </row>
    <row r="48" spans="1:33" x14ac:dyDescent="0.45">
      <c r="A48" s="87" t="s">
        <v>1405</v>
      </c>
      <c r="B48" s="92">
        <v>43</v>
      </c>
      <c r="C48" s="87" t="s">
        <v>1407</v>
      </c>
      <c r="D48" s="87"/>
      <c r="E48" s="89" t="s">
        <v>1400</v>
      </c>
      <c r="F48" s="87"/>
      <c r="G48" s="93" t="s">
        <v>1397</v>
      </c>
      <c r="H48" s="92">
        <v>1</v>
      </c>
      <c r="I48" s="92" t="s">
        <v>1411</v>
      </c>
      <c r="J48" s="92"/>
      <c r="K48" s="87" t="s">
        <v>1411</v>
      </c>
      <c r="L48" s="92"/>
      <c r="M48" s="87" t="s">
        <v>1411</v>
      </c>
      <c r="N48" s="87"/>
      <c r="O48" s="87" t="s">
        <v>1411</v>
      </c>
      <c r="P48" s="92"/>
      <c r="Q48" s="87" t="s">
        <v>1411</v>
      </c>
      <c r="R48" s="87"/>
      <c r="S48" s="87" t="s">
        <v>2120</v>
      </c>
      <c r="T48" s="9"/>
      <c r="U48" s="87" t="s">
        <v>1407</v>
      </c>
      <c r="V48" s="94"/>
      <c r="W48" s="94" t="s">
        <v>1397</v>
      </c>
      <c r="X48" s="94" t="s">
        <v>2127</v>
      </c>
      <c r="Y48" s="87" t="s">
        <v>1385</v>
      </c>
      <c r="Z48" s="92"/>
      <c r="AA48" s="88" t="s">
        <v>1397</v>
      </c>
      <c r="AB48" s="92"/>
      <c r="AC48" s="92" t="s">
        <v>1411</v>
      </c>
      <c r="AD48" s="92"/>
      <c r="AE48" s="92" t="s">
        <v>1411</v>
      </c>
      <c r="AF48" s="92"/>
      <c r="AG48" s="92" t="s">
        <v>1401</v>
      </c>
    </row>
    <row r="49" spans="1:33" x14ac:dyDescent="0.45">
      <c r="A49" s="87" t="s">
        <v>1405</v>
      </c>
      <c r="B49" s="92">
        <v>44</v>
      </c>
      <c r="C49" s="87" t="s">
        <v>1407</v>
      </c>
      <c r="D49" s="87"/>
      <c r="E49" s="89" t="s">
        <v>1400</v>
      </c>
      <c r="F49" s="87"/>
      <c r="G49" s="93" t="s">
        <v>1397</v>
      </c>
      <c r="H49" s="92">
        <v>1</v>
      </c>
      <c r="I49" s="92" t="s">
        <v>1411</v>
      </c>
      <c r="J49" s="92"/>
      <c r="K49" s="87" t="s">
        <v>1411</v>
      </c>
      <c r="L49" s="92"/>
      <c r="M49" s="87" t="s">
        <v>1411</v>
      </c>
      <c r="N49" s="87"/>
      <c r="O49" s="87" t="s">
        <v>1411</v>
      </c>
      <c r="P49" s="92"/>
      <c r="Q49" s="87" t="s">
        <v>1411</v>
      </c>
      <c r="R49" s="87"/>
      <c r="S49" s="87" t="s">
        <v>2120</v>
      </c>
      <c r="T49" s="92"/>
      <c r="U49" s="87" t="s">
        <v>1407</v>
      </c>
      <c r="V49" s="92"/>
      <c r="W49" s="94" t="s">
        <v>1397</v>
      </c>
      <c r="X49" s="94" t="s">
        <v>2127</v>
      </c>
      <c r="Y49" s="87" t="s">
        <v>1385</v>
      </c>
      <c r="Z49" s="92"/>
      <c r="AA49" s="88" t="s">
        <v>1397</v>
      </c>
      <c r="AB49" s="92"/>
      <c r="AC49" s="92" t="s">
        <v>1411</v>
      </c>
      <c r="AD49" s="92"/>
      <c r="AE49" s="92" t="s">
        <v>1411</v>
      </c>
      <c r="AF49" s="92"/>
      <c r="AG49" s="92" t="s">
        <v>1401</v>
      </c>
    </row>
    <row r="50" spans="1:33" x14ac:dyDescent="0.45">
      <c r="A50" s="87" t="s">
        <v>1405</v>
      </c>
      <c r="B50" s="92">
        <v>45</v>
      </c>
      <c r="C50" s="87" t="s">
        <v>1407</v>
      </c>
      <c r="D50" s="87"/>
      <c r="E50" s="89" t="s">
        <v>1400</v>
      </c>
      <c r="F50" s="92"/>
      <c r="G50" s="93" t="s">
        <v>1397</v>
      </c>
      <c r="H50" s="92">
        <v>1</v>
      </c>
      <c r="I50" s="92" t="s">
        <v>1411</v>
      </c>
      <c r="J50" s="92"/>
      <c r="K50" s="87" t="s">
        <v>1411</v>
      </c>
      <c r="L50" s="92"/>
      <c r="M50" s="87" t="s">
        <v>1411</v>
      </c>
      <c r="N50" s="87"/>
      <c r="O50" s="87" t="s">
        <v>1411</v>
      </c>
      <c r="P50" s="92"/>
      <c r="Q50" s="87" t="s">
        <v>1411</v>
      </c>
      <c r="R50" s="87"/>
      <c r="S50" s="87" t="s">
        <v>2120</v>
      </c>
      <c r="T50" s="9"/>
      <c r="U50" s="87" t="s">
        <v>1407</v>
      </c>
      <c r="V50" s="94"/>
      <c r="W50" s="94" t="s">
        <v>1397</v>
      </c>
      <c r="X50" s="94" t="s">
        <v>2127</v>
      </c>
      <c r="Y50" s="87" t="s">
        <v>1385</v>
      </c>
      <c r="Z50" s="92"/>
      <c r="AA50" s="88" t="s">
        <v>1397</v>
      </c>
      <c r="AB50" s="92"/>
      <c r="AC50" s="92" t="s">
        <v>1411</v>
      </c>
      <c r="AD50" s="92"/>
      <c r="AE50" s="92" t="s">
        <v>1411</v>
      </c>
      <c r="AF50" s="92"/>
      <c r="AG50" s="92" t="s">
        <v>1401</v>
      </c>
    </row>
    <row r="51" spans="1:33" x14ac:dyDescent="0.45">
      <c r="A51" s="87" t="s">
        <v>1405</v>
      </c>
      <c r="B51" s="92">
        <v>46</v>
      </c>
      <c r="C51" s="87" t="s">
        <v>1407</v>
      </c>
      <c r="D51" s="87"/>
      <c r="E51" s="89" t="s">
        <v>1400</v>
      </c>
      <c r="F51" s="92"/>
      <c r="G51" s="93" t="s">
        <v>1397</v>
      </c>
      <c r="H51" s="92">
        <v>1</v>
      </c>
      <c r="I51" s="92" t="s">
        <v>1411</v>
      </c>
      <c r="J51" s="92"/>
      <c r="K51" s="87" t="s">
        <v>1411</v>
      </c>
      <c r="L51" s="92"/>
      <c r="M51" s="87" t="s">
        <v>1411</v>
      </c>
      <c r="N51" s="87"/>
      <c r="O51" s="87" t="s">
        <v>1411</v>
      </c>
      <c r="P51" s="92"/>
      <c r="Q51" s="87" t="s">
        <v>1411</v>
      </c>
      <c r="R51" s="87"/>
      <c r="S51" s="87" t="s">
        <v>2120</v>
      </c>
      <c r="T51" s="9"/>
      <c r="U51" s="87" t="s">
        <v>1407</v>
      </c>
      <c r="V51" s="94"/>
      <c r="W51" s="94" t="s">
        <v>1397</v>
      </c>
      <c r="X51" s="94" t="s">
        <v>2127</v>
      </c>
      <c r="Y51" s="87" t="s">
        <v>1385</v>
      </c>
      <c r="Z51" s="92"/>
      <c r="AA51" s="88" t="s">
        <v>1397</v>
      </c>
      <c r="AB51" s="92"/>
      <c r="AC51" s="92" t="s">
        <v>1411</v>
      </c>
      <c r="AD51" s="92"/>
      <c r="AE51" s="92" t="s">
        <v>1411</v>
      </c>
      <c r="AF51" s="92"/>
      <c r="AG51" s="92" t="s">
        <v>1401</v>
      </c>
    </row>
    <row r="52" spans="1:33" x14ac:dyDescent="0.45">
      <c r="A52" s="87" t="s">
        <v>1405</v>
      </c>
      <c r="B52" s="92">
        <v>47</v>
      </c>
      <c r="C52" s="87" t="s">
        <v>1407</v>
      </c>
      <c r="D52" s="87"/>
      <c r="E52" s="89" t="s">
        <v>1400</v>
      </c>
      <c r="F52" s="92"/>
      <c r="G52" s="93" t="s">
        <v>1397</v>
      </c>
      <c r="H52" s="92">
        <v>1</v>
      </c>
      <c r="I52" s="92" t="s">
        <v>1411</v>
      </c>
      <c r="J52" s="92"/>
      <c r="K52" s="87" t="s">
        <v>1411</v>
      </c>
      <c r="L52" s="92"/>
      <c r="M52" s="87" t="s">
        <v>1411</v>
      </c>
      <c r="N52" s="87"/>
      <c r="O52" s="87" t="s">
        <v>1411</v>
      </c>
      <c r="P52" s="92"/>
      <c r="Q52" s="87" t="s">
        <v>1411</v>
      </c>
      <c r="R52" s="87"/>
      <c r="S52" s="87" t="s">
        <v>2120</v>
      </c>
      <c r="T52" s="9"/>
      <c r="U52" s="87" t="s">
        <v>1407</v>
      </c>
      <c r="V52" s="94"/>
      <c r="W52" s="94" t="s">
        <v>1397</v>
      </c>
      <c r="X52" s="94" t="s">
        <v>2127</v>
      </c>
      <c r="Y52" s="87" t="s">
        <v>1385</v>
      </c>
      <c r="Z52" s="92"/>
      <c r="AA52" s="88" t="s">
        <v>1397</v>
      </c>
      <c r="AB52" s="92"/>
      <c r="AC52" s="92" t="s">
        <v>1411</v>
      </c>
      <c r="AD52" s="92"/>
      <c r="AE52" s="92" t="s">
        <v>1411</v>
      </c>
      <c r="AF52" s="92"/>
      <c r="AG52" s="92" t="s">
        <v>1401</v>
      </c>
    </row>
    <row r="53" spans="1:33" x14ac:dyDescent="0.45">
      <c r="A53" s="87" t="s">
        <v>1405</v>
      </c>
      <c r="B53" s="92">
        <v>48</v>
      </c>
      <c r="C53" s="87" t="s">
        <v>1407</v>
      </c>
      <c r="D53" s="87"/>
      <c r="E53" s="89" t="s">
        <v>1400</v>
      </c>
      <c r="F53" s="92"/>
      <c r="G53" s="93" t="s">
        <v>1397</v>
      </c>
      <c r="H53" s="92">
        <v>1</v>
      </c>
      <c r="I53" s="92" t="s">
        <v>1411</v>
      </c>
      <c r="J53" s="92"/>
      <c r="K53" s="87" t="s">
        <v>1411</v>
      </c>
      <c r="L53" s="92"/>
      <c r="M53" s="87" t="s">
        <v>1411</v>
      </c>
      <c r="N53" s="87"/>
      <c r="O53" s="87" t="s">
        <v>1411</v>
      </c>
      <c r="P53" s="92"/>
      <c r="Q53" s="87" t="s">
        <v>1411</v>
      </c>
      <c r="R53" s="87"/>
      <c r="S53" s="87" t="s">
        <v>2120</v>
      </c>
      <c r="T53" s="9"/>
      <c r="U53" s="87" t="s">
        <v>1407</v>
      </c>
      <c r="V53" s="94"/>
      <c r="W53" s="94" t="s">
        <v>1397</v>
      </c>
      <c r="X53" s="94" t="s">
        <v>2127</v>
      </c>
      <c r="Y53" s="87" t="s">
        <v>1385</v>
      </c>
      <c r="Z53" s="92"/>
      <c r="AA53" s="88" t="s">
        <v>1397</v>
      </c>
      <c r="AB53" s="92"/>
      <c r="AC53" s="92" t="s">
        <v>1411</v>
      </c>
      <c r="AD53" s="92"/>
      <c r="AE53" s="92" t="s">
        <v>1411</v>
      </c>
      <c r="AF53" s="92"/>
      <c r="AG53" s="92" t="s">
        <v>1401</v>
      </c>
    </row>
    <row r="54" spans="1:33" x14ac:dyDescent="0.45">
      <c r="A54" s="87" t="s">
        <v>1405</v>
      </c>
      <c r="B54" s="92">
        <v>49</v>
      </c>
      <c r="C54" s="87" t="s">
        <v>1407</v>
      </c>
      <c r="D54" s="87"/>
      <c r="E54" s="89" t="s">
        <v>1400</v>
      </c>
      <c r="F54" s="92"/>
      <c r="G54" s="93" t="s">
        <v>1397</v>
      </c>
      <c r="H54" s="92">
        <v>1</v>
      </c>
      <c r="I54" s="92" t="s">
        <v>1411</v>
      </c>
      <c r="J54" s="92"/>
      <c r="K54" s="87" t="s">
        <v>1411</v>
      </c>
      <c r="L54" s="92"/>
      <c r="M54" s="87" t="s">
        <v>1411</v>
      </c>
      <c r="N54" s="87"/>
      <c r="O54" s="87" t="s">
        <v>1411</v>
      </c>
      <c r="P54" s="92"/>
      <c r="Q54" s="87" t="s">
        <v>1411</v>
      </c>
      <c r="R54" s="87"/>
      <c r="S54" s="87" t="s">
        <v>2120</v>
      </c>
      <c r="T54" s="9"/>
      <c r="U54" s="87" t="s">
        <v>1407</v>
      </c>
      <c r="V54" s="94"/>
      <c r="W54" s="94" t="s">
        <v>1397</v>
      </c>
      <c r="X54" s="94" t="s">
        <v>2127</v>
      </c>
      <c r="Y54" s="87" t="s">
        <v>1385</v>
      </c>
      <c r="Z54" s="92"/>
      <c r="AA54" s="88" t="s">
        <v>1397</v>
      </c>
      <c r="AB54" s="92"/>
      <c r="AC54" s="92" t="s">
        <v>1411</v>
      </c>
      <c r="AD54" s="92"/>
      <c r="AE54" s="92" t="s">
        <v>1411</v>
      </c>
      <c r="AF54" s="92"/>
      <c r="AG54" s="92" t="s">
        <v>1401</v>
      </c>
    </row>
    <row r="55" spans="1:33" x14ac:dyDescent="0.45">
      <c r="A55" s="87" t="s">
        <v>1405</v>
      </c>
      <c r="B55" s="92">
        <v>50</v>
      </c>
      <c r="C55" s="87" t="s">
        <v>1407</v>
      </c>
      <c r="D55" s="87"/>
      <c r="E55" s="89" t="s">
        <v>1400</v>
      </c>
      <c r="F55" s="92"/>
      <c r="G55" s="93" t="s">
        <v>1397</v>
      </c>
      <c r="H55" s="92">
        <v>1</v>
      </c>
      <c r="I55" s="92" t="s">
        <v>1411</v>
      </c>
      <c r="J55" s="92"/>
      <c r="K55" s="87" t="s">
        <v>1411</v>
      </c>
      <c r="L55" s="92"/>
      <c r="M55" s="87" t="s">
        <v>1411</v>
      </c>
      <c r="N55" s="87"/>
      <c r="O55" s="87" t="s">
        <v>1411</v>
      </c>
      <c r="P55" s="92"/>
      <c r="Q55" s="87" t="s">
        <v>1411</v>
      </c>
      <c r="R55" s="87"/>
      <c r="S55" s="87" t="s">
        <v>2120</v>
      </c>
      <c r="T55" s="9"/>
      <c r="U55" s="87" t="s">
        <v>1407</v>
      </c>
      <c r="V55" s="94"/>
      <c r="W55" s="94" t="s">
        <v>1397</v>
      </c>
      <c r="X55" s="94" t="s">
        <v>2127</v>
      </c>
      <c r="Y55" s="87" t="s">
        <v>1385</v>
      </c>
      <c r="Z55" s="92"/>
      <c r="AA55" s="88" t="s">
        <v>1397</v>
      </c>
      <c r="AB55" s="92"/>
      <c r="AC55" s="92" t="s">
        <v>1411</v>
      </c>
      <c r="AD55" s="92"/>
      <c r="AE55" s="92" t="s">
        <v>1411</v>
      </c>
      <c r="AF55" s="92"/>
      <c r="AG55" s="92" t="s">
        <v>1401</v>
      </c>
    </row>
    <row r="56" spans="1:33" ht="15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 s="9"/>
      <c r="AB56" s="92"/>
      <c r="AC56" s="92"/>
      <c r="AD56" s="92"/>
      <c r="AE56" s="92"/>
      <c r="AF56" s="92"/>
      <c r="AG56" s="92"/>
    </row>
    <row r="57" spans="1:33" ht="15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 s="9"/>
      <c r="AB57" s="92"/>
      <c r="AC57" s="92"/>
      <c r="AD57" s="92"/>
      <c r="AE57" s="92"/>
      <c r="AF57" s="92"/>
      <c r="AG57" s="92"/>
    </row>
    <row r="58" spans="1:33" ht="15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 s="9"/>
      <c r="AB58" s="92"/>
      <c r="AC58" s="92"/>
      <c r="AD58" s="92"/>
      <c r="AE58" s="92"/>
      <c r="AF58" s="92"/>
      <c r="AG58" s="92"/>
    </row>
    <row r="59" spans="1:33" ht="15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 s="9"/>
      <c r="AB59" s="92"/>
      <c r="AC59" s="92"/>
      <c r="AD59" s="92"/>
      <c r="AE59" s="92"/>
      <c r="AF59" s="92"/>
      <c r="AG59" s="92"/>
    </row>
    <row r="60" spans="1:33" ht="15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 s="9"/>
      <c r="AB60" s="92"/>
      <c r="AC60" s="92"/>
      <c r="AD60" s="92"/>
      <c r="AE60" s="92"/>
      <c r="AF60" s="92"/>
      <c r="AG60" s="92"/>
    </row>
    <row r="61" spans="1:33" ht="15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 s="9"/>
      <c r="AB61" s="92"/>
      <c r="AC61" s="92"/>
      <c r="AD61" s="92"/>
      <c r="AE61" s="92"/>
      <c r="AF61" s="92"/>
      <c r="AG61" s="92"/>
    </row>
    <row r="62" spans="1:33" ht="15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s="9"/>
      <c r="AB62" s="92"/>
      <c r="AC62" s="92"/>
      <c r="AD62" s="92"/>
      <c r="AE62" s="92"/>
      <c r="AF62" s="92"/>
      <c r="AG62" s="92"/>
    </row>
    <row r="63" spans="1:33" ht="15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s="9"/>
      <c r="AB63" s="92"/>
      <c r="AC63" s="92"/>
      <c r="AD63" s="92"/>
      <c r="AE63" s="92"/>
      <c r="AF63" s="92"/>
      <c r="AG63" s="92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65BA-7C53-4BCB-A9CB-3DC44E3FFA4D}">
  <dimension ref="A1:Z104"/>
  <sheetViews>
    <sheetView zoomScaleNormal="100" workbookViewId="0">
      <selection activeCell="D2" sqref="D2"/>
    </sheetView>
  </sheetViews>
  <sheetFormatPr defaultColWidth="9.3046875" defaultRowHeight="14.6" x14ac:dyDescent="0.45"/>
  <cols>
    <col min="1" max="1" width="1.3828125" style="86" customWidth="1"/>
    <col min="2" max="2" width="4" style="86" customWidth="1"/>
    <col min="3" max="3" width="1.3828125" style="86" customWidth="1"/>
    <col min="4" max="4" width="9.3046875" style="86"/>
    <col min="5" max="5" width="1.53515625" style="86" customWidth="1"/>
    <col min="6" max="6" width="20.3046875" style="86" customWidth="1"/>
    <col min="7" max="7" width="1.84375" style="86" customWidth="1"/>
    <col min="8" max="8" width="23.3046875" style="86" customWidth="1"/>
    <col min="9" max="9" width="1.3046875" style="86" customWidth="1"/>
    <col min="10" max="10" width="17.3828125" style="86" customWidth="1"/>
    <col min="11" max="11" width="1.53515625" style="86" customWidth="1"/>
    <col min="12" max="12" width="22.84375" style="86" customWidth="1"/>
    <col min="13" max="13" width="1.3828125" style="86" customWidth="1"/>
    <col min="14" max="14" width="16.84375" style="86" customWidth="1"/>
    <col min="15" max="15" width="3.15234375" style="86" customWidth="1"/>
    <col min="16" max="16" width="13" style="86" customWidth="1"/>
    <col min="17" max="17" width="2.3046875" style="86" customWidth="1"/>
    <col min="18" max="18" width="9.15234375" style="86" customWidth="1"/>
    <col min="19" max="19" width="2.15234375" style="86" customWidth="1"/>
    <col min="20" max="20" width="34.15234375" style="86" customWidth="1"/>
    <col min="21" max="21" width="2.3046875" style="86" customWidth="1"/>
    <col min="22" max="22" width="13" style="86" customWidth="1"/>
    <col min="23" max="23" width="2.3046875" style="86" customWidth="1"/>
    <col min="24" max="24" width="9.3046875" style="86"/>
    <col min="25" max="25" width="2.3046875" style="86" customWidth="1"/>
    <col min="26" max="16384" width="9.3046875" style="86"/>
  </cols>
  <sheetData>
    <row r="1" spans="1:26" x14ac:dyDescent="0.45">
      <c r="B1" s="86" t="s">
        <v>2130</v>
      </c>
    </row>
    <row r="2" spans="1:26" x14ac:dyDescent="0.45">
      <c r="D2" s="86" t="s">
        <v>2674</v>
      </c>
    </row>
    <row r="3" spans="1:26" x14ac:dyDescent="0.45">
      <c r="B3" s="86" t="s">
        <v>2115</v>
      </c>
    </row>
    <row r="4" spans="1:26" x14ac:dyDescent="0.45">
      <c r="A4" s="98" t="s">
        <v>1405</v>
      </c>
      <c r="B4" s="98" t="s">
        <v>2116</v>
      </c>
      <c r="C4" s="98" t="s">
        <v>1385</v>
      </c>
      <c r="D4" s="98" t="s">
        <v>2131</v>
      </c>
      <c r="E4" s="98" t="s">
        <v>1385</v>
      </c>
      <c r="F4" s="98" t="s">
        <v>2132</v>
      </c>
      <c r="G4" s="98" t="s">
        <v>1385</v>
      </c>
      <c r="H4" s="98" t="s">
        <v>2133</v>
      </c>
      <c r="I4" s="98" t="s">
        <v>1385</v>
      </c>
      <c r="J4" s="98" t="s">
        <v>2134</v>
      </c>
      <c r="K4" s="98" t="s">
        <v>1385</v>
      </c>
      <c r="L4" s="98" t="s">
        <v>2135</v>
      </c>
      <c r="M4" s="98" t="s">
        <v>1385</v>
      </c>
      <c r="N4" s="98" t="s">
        <v>2136</v>
      </c>
      <c r="O4" s="98" t="s">
        <v>2120</v>
      </c>
      <c r="P4" s="98" t="s">
        <v>2137</v>
      </c>
      <c r="Q4" s="100" t="s">
        <v>2138</v>
      </c>
      <c r="R4" s="100" t="s">
        <v>2173</v>
      </c>
      <c r="S4" s="97" t="s">
        <v>1407</v>
      </c>
      <c r="T4" s="98" t="s">
        <v>2126</v>
      </c>
      <c r="U4" s="101" t="s">
        <v>1397</v>
      </c>
      <c r="V4" s="98" t="s">
        <v>1389</v>
      </c>
      <c r="W4" s="98" t="s">
        <v>1411</v>
      </c>
      <c r="X4" s="98" t="s">
        <v>1390</v>
      </c>
      <c r="Y4" s="98" t="s">
        <v>1401</v>
      </c>
    </row>
    <row r="5" spans="1:26" x14ac:dyDescent="0.45">
      <c r="A5" s="92" t="s">
        <v>1405</v>
      </c>
      <c r="B5" s="92">
        <v>1</v>
      </c>
      <c r="C5" s="92" t="s">
        <v>1385</v>
      </c>
      <c r="D5" s="103" t="s">
        <v>2161</v>
      </c>
      <c r="E5" s="92" t="s">
        <v>1385</v>
      </c>
      <c r="F5" s="92">
        <v>1</v>
      </c>
      <c r="G5" s="92" t="s">
        <v>1385</v>
      </c>
      <c r="H5" s="92" t="s">
        <v>2128</v>
      </c>
      <c r="I5" s="92" t="s">
        <v>1385</v>
      </c>
      <c r="J5" s="92" t="s">
        <v>2128</v>
      </c>
      <c r="K5" s="92" t="s">
        <v>1385</v>
      </c>
      <c r="L5" s="92" t="s">
        <v>2128</v>
      </c>
      <c r="M5" s="92" t="s">
        <v>1385</v>
      </c>
      <c r="N5" s="92" t="s">
        <v>2128</v>
      </c>
      <c r="O5" s="92" t="s">
        <v>2120</v>
      </c>
      <c r="P5" s="93">
        <v>-1</v>
      </c>
      <c r="Q5" s="93" t="s">
        <v>2138</v>
      </c>
      <c r="R5" s="93" t="s">
        <v>2127</v>
      </c>
      <c r="S5" s="93" t="s">
        <v>1407</v>
      </c>
      <c r="T5" s="92" t="s">
        <v>2163</v>
      </c>
      <c r="U5" s="88" t="s">
        <v>1397</v>
      </c>
      <c r="V5" s="92">
        <v>2090</v>
      </c>
      <c r="W5" s="92" t="s">
        <v>1411</v>
      </c>
      <c r="X5" s="92">
        <v>2090</v>
      </c>
      <c r="Y5" s="92" t="s">
        <v>1401</v>
      </c>
      <c r="Z5" s="86" t="str">
        <f>VLOOKUP(F5,'Скрипт activation_condition'!$B$6:$D$53,3,0)</f>
        <v>Кашель отсутсвует</v>
      </c>
    </row>
    <row r="6" spans="1:26" x14ac:dyDescent="0.45">
      <c r="A6" s="92" t="s">
        <v>1405</v>
      </c>
      <c r="B6" s="92">
        <v>2</v>
      </c>
      <c r="C6" s="92" t="s">
        <v>1385</v>
      </c>
      <c r="D6" s="103" t="s">
        <v>2161</v>
      </c>
      <c r="E6" s="92" t="s">
        <v>1385</v>
      </c>
      <c r="F6" s="92">
        <v>1</v>
      </c>
      <c r="G6" s="92" t="s">
        <v>1385</v>
      </c>
      <c r="H6" s="92" t="s">
        <v>2128</v>
      </c>
      <c r="I6" s="92" t="s">
        <v>1385</v>
      </c>
      <c r="J6" s="92" t="s">
        <v>2128</v>
      </c>
      <c r="K6" s="92" t="s">
        <v>1385</v>
      </c>
      <c r="L6" s="92" t="s">
        <v>2128</v>
      </c>
      <c r="M6" s="92" t="s">
        <v>1385</v>
      </c>
      <c r="N6" s="92" t="s">
        <v>2128</v>
      </c>
      <c r="O6" s="92" t="s">
        <v>2120</v>
      </c>
      <c r="P6" s="93">
        <v>0</v>
      </c>
      <c r="Q6" s="93" t="s">
        <v>2138</v>
      </c>
      <c r="R6" s="93" t="s">
        <v>2127</v>
      </c>
      <c r="S6" s="93" t="s">
        <v>1407</v>
      </c>
      <c r="T6" s="92" t="s">
        <v>2164</v>
      </c>
      <c r="U6" s="88" t="s">
        <v>1397</v>
      </c>
      <c r="V6" s="92"/>
      <c r="W6" s="92" t="s">
        <v>1411</v>
      </c>
      <c r="X6" s="92"/>
      <c r="Y6" s="92" t="s">
        <v>1401</v>
      </c>
      <c r="Z6" s="86" t="str">
        <f>VLOOKUP(F6,'Скрипт activation_condition'!$B$6:$D$53,3,0)</f>
        <v>Кашель отсутсвует</v>
      </c>
    </row>
    <row r="7" spans="1:26" x14ac:dyDescent="0.45">
      <c r="A7" s="92" t="s">
        <v>1405</v>
      </c>
      <c r="B7" s="92">
        <v>3</v>
      </c>
      <c r="C7" s="92" t="s">
        <v>1385</v>
      </c>
      <c r="D7" s="92">
        <v>15</v>
      </c>
      <c r="E7" s="92" t="s">
        <v>1385</v>
      </c>
      <c r="F7" s="92">
        <v>1</v>
      </c>
      <c r="G7" s="92" t="s">
        <v>1411</v>
      </c>
      <c r="H7" s="92" t="s">
        <v>2128</v>
      </c>
      <c r="I7" s="92" t="s">
        <v>1411</v>
      </c>
      <c r="J7" s="92" t="s">
        <v>2128</v>
      </c>
      <c r="K7" s="92" t="s">
        <v>1411</v>
      </c>
      <c r="L7" s="92" t="s">
        <v>2128</v>
      </c>
      <c r="M7" s="92" t="s">
        <v>1385</v>
      </c>
      <c r="N7" s="92" t="s">
        <v>2128</v>
      </c>
      <c r="O7" s="92" t="s">
        <v>2120</v>
      </c>
      <c r="P7" s="92">
        <v>1</v>
      </c>
      <c r="Q7" s="93" t="s">
        <v>2138</v>
      </c>
      <c r="R7" s="93" t="s">
        <v>2127</v>
      </c>
      <c r="S7" s="93" t="s">
        <v>1407</v>
      </c>
      <c r="T7" s="92" t="s">
        <v>89</v>
      </c>
      <c r="U7" s="88" t="s">
        <v>1397</v>
      </c>
      <c r="V7" s="92"/>
      <c r="W7" s="92" t="s">
        <v>1411</v>
      </c>
      <c r="X7" s="92"/>
      <c r="Y7" s="92" t="s">
        <v>1401</v>
      </c>
      <c r="Z7" s="86" t="str">
        <f>VLOOKUP(F7,'Скрипт activation_condition'!$B$6:$D$53,3,0)</f>
        <v>Кашель отсутсвует</v>
      </c>
    </row>
    <row r="8" spans="1:26" x14ac:dyDescent="0.45">
      <c r="A8" s="92" t="s">
        <v>1405</v>
      </c>
      <c r="B8" s="92">
        <v>4</v>
      </c>
      <c r="C8" s="92" t="s">
        <v>1385</v>
      </c>
      <c r="D8" s="92">
        <v>17</v>
      </c>
      <c r="E8" s="92" t="s">
        <v>1385</v>
      </c>
      <c r="F8" s="92">
        <v>1</v>
      </c>
      <c r="G8" s="92" t="s">
        <v>1411</v>
      </c>
      <c r="H8" s="92" t="s">
        <v>2128</v>
      </c>
      <c r="I8" s="92" t="s">
        <v>1411</v>
      </c>
      <c r="J8" s="92" t="s">
        <v>2128</v>
      </c>
      <c r="K8" s="92" t="s">
        <v>1411</v>
      </c>
      <c r="L8" s="92" t="s">
        <v>2128</v>
      </c>
      <c r="M8" s="92" t="s">
        <v>1385</v>
      </c>
      <c r="N8" s="92" t="s">
        <v>2128</v>
      </c>
      <c r="O8" s="92" t="s">
        <v>2120</v>
      </c>
      <c r="P8" s="92">
        <v>2</v>
      </c>
      <c r="Q8" s="93" t="s">
        <v>2138</v>
      </c>
      <c r="R8" s="93" t="s">
        <v>2127</v>
      </c>
      <c r="S8" s="93" t="s">
        <v>1407</v>
      </c>
      <c r="T8" s="92" t="s">
        <v>693</v>
      </c>
      <c r="U8" s="88" t="s">
        <v>1397</v>
      </c>
      <c r="V8" s="92"/>
      <c r="W8" s="92" t="s">
        <v>1411</v>
      </c>
      <c r="X8" s="92"/>
      <c r="Y8" s="92" t="s">
        <v>1401</v>
      </c>
      <c r="Z8" s="86" t="str">
        <f>VLOOKUP(F8,'Скрипт activation_condition'!$B$6:$D$53,3,0)</f>
        <v>Кашель отсутсвует</v>
      </c>
    </row>
    <row r="9" spans="1:26" x14ac:dyDescent="0.45">
      <c r="A9" s="92" t="s">
        <v>1405</v>
      </c>
      <c r="B9" s="92">
        <v>5</v>
      </c>
      <c r="C9" s="92" t="s">
        <v>1385</v>
      </c>
      <c r="D9" s="92">
        <v>9</v>
      </c>
      <c r="E9" s="92" t="s">
        <v>1385</v>
      </c>
      <c r="F9" s="92">
        <v>1</v>
      </c>
      <c r="G9" s="92" t="s">
        <v>1411</v>
      </c>
      <c r="H9" s="92" t="s">
        <v>2128</v>
      </c>
      <c r="I9" s="92" t="s">
        <v>1411</v>
      </c>
      <c r="J9" s="92" t="s">
        <v>2128</v>
      </c>
      <c r="K9" s="92" t="s">
        <v>1411</v>
      </c>
      <c r="L9" s="92" t="s">
        <v>2128</v>
      </c>
      <c r="M9" s="92" t="s">
        <v>1385</v>
      </c>
      <c r="N9" s="92" t="s">
        <v>2128</v>
      </c>
      <c r="O9" s="92" t="s">
        <v>2120</v>
      </c>
      <c r="P9" s="92">
        <v>3</v>
      </c>
      <c r="Q9" s="93" t="s">
        <v>2138</v>
      </c>
      <c r="R9" s="93" t="s">
        <v>2127</v>
      </c>
      <c r="S9" s="93" t="s">
        <v>1407</v>
      </c>
      <c r="T9" s="92" t="s">
        <v>2165</v>
      </c>
      <c r="U9" s="88" t="s">
        <v>1397</v>
      </c>
      <c r="V9" s="92"/>
      <c r="W9" s="92" t="s">
        <v>1411</v>
      </c>
      <c r="X9" s="92"/>
      <c r="Y9" s="92" t="s">
        <v>1401</v>
      </c>
      <c r="Z9" s="86" t="str">
        <f>VLOOKUP(F9,'Скрипт activation_condition'!$B$6:$D$53,3,0)</f>
        <v>Кашель отсутсвует</v>
      </c>
    </row>
    <row r="10" spans="1:26" x14ac:dyDescent="0.45">
      <c r="A10" s="92" t="s">
        <v>1405</v>
      </c>
      <c r="B10" s="92">
        <v>6</v>
      </c>
      <c r="C10" s="92" t="s">
        <v>1385</v>
      </c>
      <c r="D10" s="92">
        <v>10</v>
      </c>
      <c r="E10" s="92" t="s">
        <v>1385</v>
      </c>
      <c r="F10" s="92">
        <v>1</v>
      </c>
      <c r="G10" s="92" t="s">
        <v>1411</v>
      </c>
      <c r="H10" s="92" t="s">
        <v>2128</v>
      </c>
      <c r="I10" s="92" t="s">
        <v>1411</v>
      </c>
      <c r="J10" s="92" t="s">
        <v>2128</v>
      </c>
      <c r="K10" s="92" t="s">
        <v>1411</v>
      </c>
      <c r="L10" s="92" t="s">
        <v>2128</v>
      </c>
      <c r="M10" s="92" t="s">
        <v>1385</v>
      </c>
      <c r="N10" s="92" t="s">
        <v>2128</v>
      </c>
      <c r="O10" s="92" t="s">
        <v>2120</v>
      </c>
      <c r="P10" s="92">
        <v>4</v>
      </c>
      <c r="Q10" s="93" t="s">
        <v>2138</v>
      </c>
      <c r="R10" s="93" t="s">
        <v>2127</v>
      </c>
      <c r="S10" s="93" t="s">
        <v>1407</v>
      </c>
      <c r="T10" s="92" t="s">
        <v>143</v>
      </c>
      <c r="U10" s="88" t="s">
        <v>1397</v>
      </c>
      <c r="V10" s="92"/>
      <c r="W10" s="92" t="s">
        <v>1411</v>
      </c>
      <c r="X10" s="92"/>
      <c r="Y10" s="92" t="s">
        <v>1401</v>
      </c>
      <c r="Z10" s="86" t="str">
        <f>VLOOKUP(F10,'Скрипт activation_condition'!$B$6:$D$53,3,0)</f>
        <v>Кашель отсутсвует</v>
      </c>
    </row>
    <row r="11" spans="1:26" x14ac:dyDescent="0.45">
      <c r="A11" s="92" t="s">
        <v>1405</v>
      </c>
      <c r="B11" s="92">
        <v>7</v>
      </c>
      <c r="C11" s="92" t="s">
        <v>1385</v>
      </c>
      <c r="D11" s="92">
        <v>18</v>
      </c>
      <c r="E11" s="92" t="s">
        <v>1385</v>
      </c>
      <c r="F11" s="92">
        <v>1</v>
      </c>
      <c r="G11" s="92" t="s">
        <v>1411</v>
      </c>
      <c r="H11" s="92" t="s">
        <v>2128</v>
      </c>
      <c r="I11" s="92" t="s">
        <v>1411</v>
      </c>
      <c r="J11" s="92" t="s">
        <v>2128</v>
      </c>
      <c r="K11" s="92" t="s">
        <v>1411</v>
      </c>
      <c r="L11" s="92" t="s">
        <v>2128</v>
      </c>
      <c r="M11" s="92" t="s">
        <v>1385</v>
      </c>
      <c r="N11" s="92" t="s">
        <v>2128</v>
      </c>
      <c r="O11" s="92" t="s">
        <v>2120</v>
      </c>
      <c r="P11" s="92">
        <v>5</v>
      </c>
      <c r="Q11" s="93" t="s">
        <v>2138</v>
      </c>
      <c r="R11" s="93" t="s">
        <v>2127</v>
      </c>
      <c r="S11" s="93" t="s">
        <v>1407</v>
      </c>
      <c r="T11" s="92" t="s">
        <v>2166</v>
      </c>
      <c r="U11" s="88" t="s">
        <v>1397</v>
      </c>
      <c r="V11" s="92"/>
      <c r="W11" s="92" t="s">
        <v>1411</v>
      </c>
      <c r="X11" s="92"/>
      <c r="Y11" s="92" t="s">
        <v>1401</v>
      </c>
      <c r="Z11" s="86" t="str">
        <f>VLOOKUP(F11,'Скрипт activation_condition'!$B$6:$D$53,3,0)</f>
        <v>Кашель отсутсвует</v>
      </c>
    </row>
    <row r="12" spans="1:26" x14ac:dyDescent="0.45">
      <c r="A12" s="92" t="s">
        <v>1405</v>
      </c>
      <c r="B12" s="92">
        <v>8</v>
      </c>
      <c r="C12" s="92" t="s">
        <v>1385</v>
      </c>
      <c r="D12" s="92">
        <v>16</v>
      </c>
      <c r="E12" s="92" t="s">
        <v>1385</v>
      </c>
      <c r="F12" s="92">
        <v>1</v>
      </c>
      <c r="G12" s="92" t="s">
        <v>1411</v>
      </c>
      <c r="H12" s="92" t="s">
        <v>2128</v>
      </c>
      <c r="I12" s="92" t="s">
        <v>1411</v>
      </c>
      <c r="J12" s="92" t="s">
        <v>2128</v>
      </c>
      <c r="K12" s="92" t="s">
        <v>1411</v>
      </c>
      <c r="L12" s="92" t="s">
        <v>2128</v>
      </c>
      <c r="M12" s="92" t="s">
        <v>1385</v>
      </c>
      <c r="N12" s="92" t="s">
        <v>2128</v>
      </c>
      <c r="O12" s="92" t="s">
        <v>2120</v>
      </c>
      <c r="P12" s="92">
        <v>6</v>
      </c>
      <c r="Q12" s="93" t="s">
        <v>2138</v>
      </c>
      <c r="R12" s="93" t="s">
        <v>2127</v>
      </c>
      <c r="S12" s="93" t="s">
        <v>1407</v>
      </c>
      <c r="T12" s="92" t="s">
        <v>2167</v>
      </c>
      <c r="U12" s="88" t="s">
        <v>1397</v>
      </c>
      <c r="V12" s="92"/>
      <c r="W12" s="92" t="s">
        <v>1411</v>
      </c>
      <c r="X12" s="92"/>
      <c r="Y12" s="92" t="s">
        <v>1401</v>
      </c>
      <c r="Z12" s="86" t="str">
        <f>VLOOKUP(F12,'Скрипт activation_condition'!$B$6:$D$53,3,0)</f>
        <v>Кашель отсутсвует</v>
      </c>
    </row>
    <row r="13" spans="1:26" x14ac:dyDescent="0.45">
      <c r="A13" s="92" t="s">
        <v>1405</v>
      </c>
      <c r="B13" s="92">
        <v>9</v>
      </c>
      <c r="C13" s="92" t="s">
        <v>1385</v>
      </c>
      <c r="D13" s="103" t="s">
        <v>2161</v>
      </c>
      <c r="E13" s="92" t="s">
        <v>1385</v>
      </c>
      <c r="F13" s="92">
        <v>2</v>
      </c>
      <c r="G13" s="92" t="s">
        <v>1411</v>
      </c>
      <c r="H13" s="104" t="s">
        <v>2144</v>
      </c>
      <c r="I13" s="92" t="s">
        <v>1411</v>
      </c>
      <c r="J13" s="92" t="s">
        <v>2129</v>
      </c>
      <c r="K13" s="92" t="s">
        <v>1411</v>
      </c>
      <c r="L13" s="104" t="s">
        <v>2146</v>
      </c>
      <c r="M13" s="92" t="s">
        <v>1385</v>
      </c>
      <c r="N13" s="92" t="s">
        <v>2129</v>
      </c>
      <c r="O13" s="92" t="s">
        <v>1385</v>
      </c>
      <c r="P13" s="92" t="s">
        <v>2128</v>
      </c>
      <c r="Q13" s="93" t="s">
        <v>1385</v>
      </c>
      <c r="R13" s="93" t="s">
        <v>2127</v>
      </c>
      <c r="S13" s="93" t="s">
        <v>1407</v>
      </c>
      <c r="T13" s="92" t="s">
        <v>2147</v>
      </c>
      <c r="U13" s="88" t="s">
        <v>1397</v>
      </c>
      <c r="V13" s="92"/>
      <c r="W13" s="92" t="s">
        <v>1411</v>
      </c>
      <c r="X13" s="92"/>
      <c r="Y13" s="92" t="s">
        <v>1401</v>
      </c>
      <c r="Z13" s="86" t="str">
        <f>VLOOKUP(F13,'Скрипт activation_condition'!$B$6:$D$53,3,0)</f>
        <v>Кашель без уточнения</v>
      </c>
    </row>
    <row r="14" spans="1:26" x14ac:dyDescent="0.45">
      <c r="A14" s="92" t="s">
        <v>1405</v>
      </c>
      <c r="B14" s="92">
        <v>10</v>
      </c>
      <c r="C14" s="92" t="s">
        <v>1385</v>
      </c>
      <c r="D14" s="103" t="s">
        <v>2161</v>
      </c>
      <c r="E14" s="92" t="s">
        <v>1385</v>
      </c>
      <c r="F14" s="92">
        <v>2</v>
      </c>
      <c r="G14" s="92" t="s">
        <v>1411</v>
      </c>
      <c r="H14" s="104" t="s">
        <v>2148</v>
      </c>
      <c r="I14" s="92" t="s">
        <v>1411</v>
      </c>
      <c r="J14" s="92" t="s">
        <v>2129</v>
      </c>
      <c r="K14" s="92" t="s">
        <v>1411</v>
      </c>
      <c r="L14" s="104" t="s">
        <v>2149</v>
      </c>
      <c r="M14" s="92" t="s">
        <v>1385</v>
      </c>
      <c r="N14" s="92" t="s">
        <v>2129</v>
      </c>
      <c r="O14" s="92" t="s">
        <v>1385</v>
      </c>
      <c r="P14" s="92" t="s">
        <v>2128</v>
      </c>
      <c r="Q14" s="93" t="s">
        <v>1385</v>
      </c>
      <c r="R14" s="93" t="s">
        <v>2127</v>
      </c>
      <c r="S14" s="93" t="s">
        <v>1407</v>
      </c>
      <c r="T14" s="92" t="s">
        <v>2156</v>
      </c>
      <c r="U14" s="88" t="s">
        <v>1397</v>
      </c>
      <c r="V14" s="92"/>
      <c r="W14" s="92" t="s">
        <v>1411</v>
      </c>
      <c r="X14" s="92"/>
      <c r="Y14" s="92" t="s">
        <v>1401</v>
      </c>
      <c r="Z14" s="86" t="str">
        <f>VLOOKUP(F14,'Скрипт activation_condition'!$B$6:$D$53,3,0)</f>
        <v>Кашель без уточнения</v>
      </c>
    </row>
    <row r="15" spans="1:26" x14ac:dyDescent="0.45">
      <c r="A15" s="92" t="s">
        <v>1405</v>
      </c>
      <c r="B15" s="92">
        <v>11</v>
      </c>
      <c r="C15" s="92" t="s">
        <v>1385</v>
      </c>
      <c r="D15" s="92">
        <v>172</v>
      </c>
      <c r="E15" s="92" t="s">
        <v>1385</v>
      </c>
      <c r="F15" s="92">
        <v>2</v>
      </c>
      <c r="G15" s="92" t="s">
        <v>1411</v>
      </c>
      <c r="H15" s="104" t="s">
        <v>2150</v>
      </c>
      <c r="I15" s="92" t="s">
        <v>1411</v>
      </c>
      <c r="J15" s="92" t="s">
        <v>2129</v>
      </c>
      <c r="K15" s="92" t="s">
        <v>1411</v>
      </c>
      <c r="L15" s="104" t="s">
        <v>2151</v>
      </c>
      <c r="M15" s="92" t="s">
        <v>1385</v>
      </c>
      <c r="N15" s="92" t="s">
        <v>2129</v>
      </c>
      <c r="O15" s="92" t="s">
        <v>1385</v>
      </c>
      <c r="P15" s="92" t="s">
        <v>2128</v>
      </c>
      <c r="Q15" s="93" t="s">
        <v>1385</v>
      </c>
      <c r="R15" s="93" t="s">
        <v>2127</v>
      </c>
      <c r="S15" s="93" t="s">
        <v>1407</v>
      </c>
      <c r="T15" s="92" t="s">
        <v>2157</v>
      </c>
      <c r="U15" s="88" t="s">
        <v>1397</v>
      </c>
      <c r="V15" s="92"/>
      <c r="W15" s="92" t="s">
        <v>1411</v>
      </c>
      <c r="X15" s="92"/>
      <c r="Y15" s="92" t="s">
        <v>1401</v>
      </c>
      <c r="Z15" s="86" t="str">
        <f>VLOOKUP(F15,'Скрипт activation_condition'!$B$6:$D$53,3,0)</f>
        <v>Кашель без уточнения</v>
      </c>
    </row>
    <row r="16" spans="1:26" x14ac:dyDescent="0.45">
      <c r="A16" s="92" t="s">
        <v>1405</v>
      </c>
      <c r="B16" s="92">
        <v>12</v>
      </c>
      <c r="C16" s="92" t="s">
        <v>1385</v>
      </c>
      <c r="D16" s="92">
        <v>173</v>
      </c>
      <c r="E16" s="92" t="s">
        <v>1385</v>
      </c>
      <c r="F16" s="92">
        <v>2</v>
      </c>
      <c r="G16" s="92" t="s">
        <v>1411</v>
      </c>
      <c r="H16" s="104" t="s">
        <v>2152</v>
      </c>
      <c r="I16" s="92" t="s">
        <v>1411</v>
      </c>
      <c r="J16" s="92" t="s">
        <v>2129</v>
      </c>
      <c r="K16" s="92" t="s">
        <v>1411</v>
      </c>
      <c r="L16" s="104" t="s">
        <v>2153</v>
      </c>
      <c r="M16" s="92" t="s">
        <v>1385</v>
      </c>
      <c r="N16" s="92" t="s">
        <v>2129</v>
      </c>
      <c r="O16" s="92" t="s">
        <v>1385</v>
      </c>
      <c r="P16" s="92" t="s">
        <v>2128</v>
      </c>
      <c r="Q16" s="93" t="s">
        <v>1385</v>
      </c>
      <c r="R16" s="93" t="s">
        <v>2127</v>
      </c>
      <c r="S16" s="93" t="s">
        <v>1407</v>
      </c>
      <c r="T16" s="92" t="s">
        <v>2158</v>
      </c>
      <c r="U16" s="88" t="s">
        <v>1397</v>
      </c>
      <c r="V16" s="92"/>
      <c r="W16" s="92" t="s">
        <v>1411</v>
      </c>
      <c r="X16" s="92"/>
      <c r="Y16" s="92" t="s">
        <v>1401</v>
      </c>
      <c r="Z16" s="86" t="str">
        <f>VLOOKUP(F16,'Скрипт activation_condition'!$B$6:$D$53,3,0)</f>
        <v>Кашель без уточнения</v>
      </c>
    </row>
    <row r="17" spans="1:26" x14ac:dyDescent="0.45">
      <c r="A17" s="92" t="s">
        <v>1405</v>
      </c>
      <c r="B17" s="92">
        <v>13</v>
      </c>
      <c r="C17" s="92" t="s">
        <v>1385</v>
      </c>
      <c r="D17" s="92">
        <v>174</v>
      </c>
      <c r="E17" s="92" t="s">
        <v>1385</v>
      </c>
      <c r="F17" s="92">
        <v>2</v>
      </c>
      <c r="G17" s="92" t="s">
        <v>1411</v>
      </c>
      <c r="H17" s="104" t="s">
        <v>2162</v>
      </c>
      <c r="I17" s="92" t="s">
        <v>1411</v>
      </c>
      <c r="J17" s="92" t="s">
        <v>2129</v>
      </c>
      <c r="K17" s="92" t="s">
        <v>1411</v>
      </c>
      <c r="L17" s="104" t="s">
        <v>2154</v>
      </c>
      <c r="M17" s="92" t="s">
        <v>1385</v>
      </c>
      <c r="N17" s="92" t="s">
        <v>2129</v>
      </c>
      <c r="O17" s="92" t="s">
        <v>1385</v>
      </c>
      <c r="P17" s="92" t="s">
        <v>2128</v>
      </c>
      <c r="Q17" s="93" t="s">
        <v>1385</v>
      </c>
      <c r="R17" s="93" t="s">
        <v>2127</v>
      </c>
      <c r="S17" s="93" t="s">
        <v>1407</v>
      </c>
      <c r="T17" s="92" t="s">
        <v>2159</v>
      </c>
      <c r="U17" s="88" t="s">
        <v>1397</v>
      </c>
      <c r="V17" s="92"/>
      <c r="W17" s="92" t="s">
        <v>1411</v>
      </c>
      <c r="X17" s="92"/>
      <c r="Y17" s="92" t="s">
        <v>1401</v>
      </c>
      <c r="Z17" s="86" t="str">
        <f>VLOOKUP(F17,'Скрипт activation_condition'!$B$6:$D$53,3,0)</f>
        <v>Кашель без уточнения</v>
      </c>
    </row>
    <row r="18" spans="1:26" x14ac:dyDescent="0.45">
      <c r="A18" s="92" t="s">
        <v>1405</v>
      </c>
      <c r="B18" s="92">
        <v>14</v>
      </c>
      <c r="C18" s="92" t="s">
        <v>1385</v>
      </c>
      <c r="D18" s="103" t="s">
        <v>2161</v>
      </c>
      <c r="E18" s="92" t="s">
        <v>1385</v>
      </c>
      <c r="F18" s="92">
        <v>2</v>
      </c>
      <c r="G18" s="92" t="s">
        <v>1411</v>
      </c>
      <c r="H18" s="104" t="s">
        <v>2155</v>
      </c>
      <c r="I18" s="92" t="s">
        <v>1411</v>
      </c>
      <c r="J18" s="92" t="s">
        <v>2129</v>
      </c>
      <c r="K18" s="92" t="s">
        <v>1411</v>
      </c>
      <c r="L18" s="104" t="s">
        <v>2145</v>
      </c>
      <c r="M18" s="92" t="s">
        <v>1385</v>
      </c>
      <c r="N18" s="92" t="s">
        <v>2129</v>
      </c>
      <c r="O18" s="92" t="s">
        <v>1385</v>
      </c>
      <c r="P18" s="92" t="s">
        <v>2128</v>
      </c>
      <c r="Q18" s="93" t="s">
        <v>1385</v>
      </c>
      <c r="R18" s="93" t="s">
        <v>2127</v>
      </c>
      <c r="S18" s="93" t="s">
        <v>1407</v>
      </c>
      <c r="T18" s="92" t="s">
        <v>2160</v>
      </c>
      <c r="U18" s="88" t="s">
        <v>1397</v>
      </c>
      <c r="V18" s="92"/>
      <c r="W18" s="92" t="s">
        <v>1411</v>
      </c>
      <c r="X18" s="92"/>
      <c r="Y18" s="92" t="s">
        <v>1401</v>
      </c>
      <c r="Z18" s="86" t="str">
        <f>VLOOKUP(F18,'Скрипт activation_condition'!$B$6:$D$53,3,0)</f>
        <v>Кашель без уточнения</v>
      </c>
    </row>
    <row r="19" spans="1:26" x14ac:dyDescent="0.45">
      <c r="A19" s="92" t="s">
        <v>1405</v>
      </c>
      <c r="B19" s="92">
        <v>15</v>
      </c>
      <c r="C19" s="92" t="s">
        <v>1385</v>
      </c>
      <c r="D19" s="103" t="s">
        <v>2161</v>
      </c>
      <c r="E19" s="92" t="s">
        <v>1385</v>
      </c>
      <c r="F19" s="92">
        <v>3</v>
      </c>
      <c r="G19" s="92" t="s">
        <v>1385</v>
      </c>
      <c r="H19" s="92" t="s">
        <v>2128</v>
      </c>
      <c r="I19" s="92" t="s">
        <v>1385</v>
      </c>
      <c r="J19" s="92" t="s">
        <v>2128</v>
      </c>
      <c r="K19" s="92" t="s">
        <v>1385</v>
      </c>
      <c r="L19" s="92" t="s">
        <v>2128</v>
      </c>
      <c r="M19" s="92" t="s">
        <v>1385</v>
      </c>
      <c r="N19" s="92" t="s">
        <v>2128</v>
      </c>
      <c r="O19" s="92" t="s">
        <v>2120</v>
      </c>
      <c r="P19" s="93">
        <v>0</v>
      </c>
      <c r="Q19" s="93" t="s">
        <v>2138</v>
      </c>
      <c r="R19" s="93" t="s">
        <v>2127</v>
      </c>
      <c r="S19" s="93" t="s">
        <v>1407</v>
      </c>
      <c r="T19" s="92" t="s">
        <v>2164</v>
      </c>
      <c r="U19" s="88" t="s">
        <v>1397</v>
      </c>
      <c r="V19" s="92"/>
      <c r="W19" s="92" t="s">
        <v>1411</v>
      </c>
      <c r="X19" s="92"/>
      <c r="Y19" s="92" t="s">
        <v>1401</v>
      </c>
      <c r="Z19" s="86" t="str">
        <f>VLOOKUP(F19,'Скрипт activation_condition'!$B$6:$D$53,3,0)</f>
        <v>Кашель непродуктивный</v>
      </c>
    </row>
    <row r="20" spans="1:26" x14ac:dyDescent="0.45">
      <c r="A20" s="92" t="s">
        <v>1405</v>
      </c>
      <c r="B20" s="92">
        <v>16</v>
      </c>
      <c r="C20" s="92" t="s">
        <v>1385</v>
      </c>
      <c r="D20" s="92">
        <v>14</v>
      </c>
      <c r="E20" s="92" t="s">
        <v>1385</v>
      </c>
      <c r="F20" s="92">
        <v>3</v>
      </c>
      <c r="G20" s="92" t="s">
        <v>1411</v>
      </c>
      <c r="H20" s="92" t="s">
        <v>2128</v>
      </c>
      <c r="I20" s="92" t="s">
        <v>1385</v>
      </c>
      <c r="J20" s="92" t="s">
        <v>2128</v>
      </c>
      <c r="K20" s="92" t="s">
        <v>1385</v>
      </c>
      <c r="L20" s="92" t="s">
        <v>2128</v>
      </c>
      <c r="M20" s="92" t="s">
        <v>1385</v>
      </c>
      <c r="N20" s="92" t="s">
        <v>2128</v>
      </c>
      <c r="O20" s="92" t="s">
        <v>2120</v>
      </c>
      <c r="P20" s="92">
        <v>1</v>
      </c>
      <c r="Q20" s="93" t="s">
        <v>2138</v>
      </c>
      <c r="R20" s="93" t="s">
        <v>2127</v>
      </c>
      <c r="S20" s="93" t="s">
        <v>1407</v>
      </c>
      <c r="T20" s="92" t="s">
        <v>576</v>
      </c>
      <c r="U20" s="88" t="s">
        <v>1397</v>
      </c>
      <c r="V20" s="92"/>
      <c r="W20" s="92" t="s">
        <v>1411</v>
      </c>
      <c r="X20" s="92"/>
      <c r="Y20" s="92" t="s">
        <v>1401</v>
      </c>
      <c r="Z20" s="86" t="str">
        <f>VLOOKUP(F20,'Скрипт activation_condition'!$B$6:$D$53,3,0)</f>
        <v>Кашель непродуктивный</v>
      </c>
    </row>
    <row r="21" spans="1:26" x14ac:dyDescent="0.45">
      <c r="A21" s="92" t="s">
        <v>1405</v>
      </c>
      <c r="B21" s="92">
        <v>17</v>
      </c>
      <c r="C21" s="92" t="s">
        <v>1385</v>
      </c>
      <c r="D21" s="103" t="s">
        <v>2161</v>
      </c>
      <c r="E21" s="92" t="s">
        <v>1385</v>
      </c>
      <c r="F21" s="92">
        <v>3</v>
      </c>
      <c r="G21" s="92" t="s">
        <v>1411</v>
      </c>
      <c r="H21" s="92" t="s">
        <v>2128</v>
      </c>
      <c r="I21" s="92" t="s">
        <v>1385</v>
      </c>
      <c r="J21" s="92" t="s">
        <v>2128</v>
      </c>
      <c r="K21" s="92" t="s">
        <v>1385</v>
      </c>
      <c r="L21" s="92" t="s">
        <v>2128</v>
      </c>
      <c r="M21" s="92" t="s">
        <v>1385</v>
      </c>
      <c r="N21" s="92" t="s">
        <v>2128</v>
      </c>
      <c r="O21" s="92" t="s">
        <v>2120</v>
      </c>
      <c r="P21" s="92">
        <v>2</v>
      </c>
      <c r="Q21" s="93" t="s">
        <v>2138</v>
      </c>
      <c r="R21" s="93" t="s">
        <v>2127</v>
      </c>
      <c r="S21" s="93" t="s">
        <v>1407</v>
      </c>
      <c r="T21" s="92" t="s">
        <v>2179</v>
      </c>
      <c r="U21" s="88" t="s">
        <v>1397</v>
      </c>
      <c r="V21" s="92"/>
      <c r="W21" s="92" t="s">
        <v>1411</v>
      </c>
      <c r="X21" s="92"/>
      <c r="Y21" s="92" t="s">
        <v>1401</v>
      </c>
      <c r="Z21" s="86" t="str">
        <f>VLOOKUP(F21,'Скрипт activation_condition'!$B$6:$D$53,3,0)</f>
        <v>Кашель непродуктивный</v>
      </c>
    </row>
    <row r="22" spans="1:26" x14ac:dyDescent="0.45">
      <c r="A22" s="92" t="s">
        <v>1405</v>
      </c>
      <c r="B22" s="92">
        <v>18</v>
      </c>
      <c r="C22" s="92" t="s">
        <v>1385</v>
      </c>
      <c r="D22" s="92">
        <v>12</v>
      </c>
      <c r="E22" s="92" t="s">
        <v>1385</v>
      </c>
      <c r="F22" s="92">
        <v>3</v>
      </c>
      <c r="G22" s="92" t="s">
        <v>1411</v>
      </c>
      <c r="H22" s="92" t="s">
        <v>2128</v>
      </c>
      <c r="I22" s="92" t="s">
        <v>1385</v>
      </c>
      <c r="J22" s="92" t="s">
        <v>2128</v>
      </c>
      <c r="K22" s="92" t="s">
        <v>1385</v>
      </c>
      <c r="L22" s="92" t="s">
        <v>2128</v>
      </c>
      <c r="M22" s="92" t="s">
        <v>1385</v>
      </c>
      <c r="N22" s="92" t="s">
        <v>2128</v>
      </c>
      <c r="O22" s="92" t="s">
        <v>2120</v>
      </c>
      <c r="P22" s="92">
        <v>3</v>
      </c>
      <c r="Q22" s="93" t="s">
        <v>2138</v>
      </c>
      <c r="R22" s="93" t="s">
        <v>2127</v>
      </c>
      <c r="S22" s="93" t="s">
        <v>1407</v>
      </c>
      <c r="T22" s="92" t="s">
        <v>1356</v>
      </c>
      <c r="U22" s="88" t="s">
        <v>1397</v>
      </c>
      <c r="V22" s="92"/>
      <c r="W22" s="92" t="s">
        <v>1411</v>
      </c>
      <c r="X22" s="92"/>
      <c r="Y22" s="92" t="s">
        <v>1401</v>
      </c>
      <c r="Z22" s="86" t="str">
        <f>VLOOKUP(F22,'Скрипт activation_condition'!$B$6:$D$53,3,0)</f>
        <v>Кашель непродуктивный</v>
      </c>
    </row>
    <row r="23" spans="1:26" x14ac:dyDescent="0.45">
      <c r="A23" s="92" t="s">
        <v>1405</v>
      </c>
      <c r="B23" s="92">
        <v>19</v>
      </c>
      <c r="C23" s="92" t="s">
        <v>1385</v>
      </c>
      <c r="D23" s="103" t="s">
        <v>2161</v>
      </c>
      <c r="E23" s="92" t="s">
        <v>1385</v>
      </c>
      <c r="F23" s="92">
        <v>3</v>
      </c>
      <c r="G23" s="92" t="s">
        <v>1411</v>
      </c>
      <c r="H23" s="92" t="s">
        <v>2128</v>
      </c>
      <c r="I23" s="92" t="s">
        <v>1385</v>
      </c>
      <c r="J23" s="92" t="s">
        <v>2128</v>
      </c>
      <c r="K23" s="92" t="s">
        <v>1385</v>
      </c>
      <c r="L23" s="92" t="s">
        <v>2128</v>
      </c>
      <c r="M23" s="92" t="s">
        <v>1385</v>
      </c>
      <c r="N23" s="92" t="s">
        <v>2128</v>
      </c>
      <c r="O23" s="92" t="s">
        <v>2120</v>
      </c>
      <c r="P23" s="92">
        <v>4</v>
      </c>
      <c r="Q23" s="93" t="s">
        <v>2138</v>
      </c>
      <c r="R23" s="93" t="s">
        <v>2127</v>
      </c>
      <c r="S23" s="93" t="s">
        <v>1407</v>
      </c>
      <c r="T23" s="92" t="s">
        <v>2180</v>
      </c>
      <c r="U23" s="88" t="s">
        <v>1397</v>
      </c>
      <c r="V23" s="92"/>
      <c r="W23" s="92" t="s">
        <v>1411</v>
      </c>
      <c r="X23" s="92"/>
      <c r="Y23" s="92" t="s">
        <v>1401</v>
      </c>
      <c r="Z23" s="86" t="str">
        <f>VLOOKUP(F23,'Скрипт activation_condition'!$B$6:$D$53,3,0)</f>
        <v>Кашель непродуктивный</v>
      </c>
    </row>
    <row r="24" spans="1:26" x14ac:dyDescent="0.45">
      <c r="A24" s="92" t="s">
        <v>1405</v>
      </c>
      <c r="B24" s="92">
        <v>20</v>
      </c>
      <c r="C24" s="92" t="s">
        <v>1385</v>
      </c>
      <c r="D24" s="92">
        <v>13</v>
      </c>
      <c r="E24" s="92" t="s">
        <v>1385</v>
      </c>
      <c r="F24" s="92">
        <v>3</v>
      </c>
      <c r="G24" s="92" t="s">
        <v>1411</v>
      </c>
      <c r="H24" s="92" t="s">
        <v>2128</v>
      </c>
      <c r="I24" s="92" t="s">
        <v>1385</v>
      </c>
      <c r="J24" s="92" t="s">
        <v>2128</v>
      </c>
      <c r="K24" s="92" t="s">
        <v>1385</v>
      </c>
      <c r="L24" s="92" t="s">
        <v>2128</v>
      </c>
      <c r="M24" s="92" t="s">
        <v>1385</v>
      </c>
      <c r="N24" s="92" t="s">
        <v>2128</v>
      </c>
      <c r="O24" s="92" t="s">
        <v>2120</v>
      </c>
      <c r="P24" s="92">
        <v>5</v>
      </c>
      <c r="Q24" s="93" t="s">
        <v>2138</v>
      </c>
      <c r="R24" s="93" t="s">
        <v>2127</v>
      </c>
      <c r="S24" s="93" t="s">
        <v>1407</v>
      </c>
      <c r="T24" s="92" t="s">
        <v>2181</v>
      </c>
      <c r="U24" s="88" t="s">
        <v>1397</v>
      </c>
      <c r="V24" s="92"/>
      <c r="W24" s="92" t="s">
        <v>1411</v>
      </c>
      <c r="X24" s="92"/>
      <c r="Y24" s="92" t="s">
        <v>1401</v>
      </c>
      <c r="Z24" s="86" t="str">
        <f>VLOOKUP(F24,'Скрипт activation_condition'!$B$6:$D$53,3,0)</f>
        <v>Кашель непродуктивный</v>
      </c>
    </row>
    <row r="25" spans="1:26" x14ac:dyDescent="0.45">
      <c r="A25" s="92" t="s">
        <v>1405</v>
      </c>
      <c r="B25" s="92">
        <v>21</v>
      </c>
      <c r="C25" s="92" t="s">
        <v>1385</v>
      </c>
      <c r="D25" s="92">
        <v>11</v>
      </c>
      <c r="E25" s="92" t="s">
        <v>1385</v>
      </c>
      <c r="F25" s="92">
        <v>3</v>
      </c>
      <c r="G25" s="92" t="s">
        <v>1411</v>
      </c>
      <c r="H25" s="92" t="s">
        <v>2128</v>
      </c>
      <c r="I25" s="92" t="s">
        <v>1385</v>
      </c>
      <c r="J25" s="92" t="s">
        <v>2128</v>
      </c>
      <c r="K25" s="92" t="s">
        <v>1385</v>
      </c>
      <c r="L25" s="92" t="s">
        <v>2128</v>
      </c>
      <c r="M25" s="92" t="s">
        <v>1385</v>
      </c>
      <c r="N25" s="92" t="s">
        <v>2128</v>
      </c>
      <c r="O25" s="92" t="s">
        <v>2120</v>
      </c>
      <c r="P25" s="92">
        <v>6</v>
      </c>
      <c r="Q25" s="93" t="s">
        <v>2138</v>
      </c>
      <c r="R25" s="93" t="s">
        <v>2127</v>
      </c>
      <c r="S25" s="93" t="s">
        <v>1407</v>
      </c>
      <c r="T25" s="92" t="s">
        <v>700</v>
      </c>
      <c r="U25" s="88" t="s">
        <v>1397</v>
      </c>
      <c r="V25" s="92"/>
      <c r="W25" s="92" t="s">
        <v>1411</v>
      </c>
      <c r="X25" s="92"/>
      <c r="Y25" s="92" t="s">
        <v>1401</v>
      </c>
      <c r="Z25" s="86" t="str">
        <f>VLOOKUP(F25,'Скрипт activation_condition'!$B$6:$D$53,3,0)</f>
        <v>Кашель непродуктивный</v>
      </c>
    </row>
    <row r="26" spans="1:26" x14ac:dyDescent="0.45">
      <c r="A26" s="92" t="s">
        <v>1405</v>
      </c>
      <c r="B26" s="92">
        <v>22</v>
      </c>
      <c r="C26" s="92" t="s">
        <v>1385</v>
      </c>
      <c r="D26" s="103" t="s">
        <v>2161</v>
      </c>
      <c r="E26" s="92" t="s">
        <v>1385</v>
      </c>
      <c r="F26" s="92">
        <v>3</v>
      </c>
      <c r="G26" s="92" t="s">
        <v>1411</v>
      </c>
      <c r="H26" s="92" t="s">
        <v>2128</v>
      </c>
      <c r="I26" s="92" t="s">
        <v>1385</v>
      </c>
      <c r="J26" s="92" t="s">
        <v>2128</v>
      </c>
      <c r="K26" s="92" t="s">
        <v>1385</v>
      </c>
      <c r="L26" s="92" t="s">
        <v>2128</v>
      </c>
      <c r="M26" s="92" t="s">
        <v>1385</v>
      </c>
      <c r="N26" s="92" t="s">
        <v>2128</v>
      </c>
      <c r="O26" s="92" t="s">
        <v>2120</v>
      </c>
      <c r="P26" s="93">
        <v>7</v>
      </c>
      <c r="Q26" s="93" t="s">
        <v>2138</v>
      </c>
      <c r="R26" s="93" t="s">
        <v>2127</v>
      </c>
      <c r="S26" s="93" t="s">
        <v>1407</v>
      </c>
      <c r="T26" s="92" t="s">
        <v>2196</v>
      </c>
      <c r="U26" s="88" t="s">
        <v>1397</v>
      </c>
      <c r="V26" s="92"/>
      <c r="W26" s="92" t="s">
        <v>1411</v>
      </c>
      <c r="X26" s="92"/>
      <c r="Y26" s="92" t="s">
        <v>1401</v>
      </c>
      <c r="Z26" s="86" t="str">
        <f>VLOOKUP(F26,'Скрипт activation_condition'!$B$6:$D$53,3,0)</f>
        <v>Кашель непродуктивный</v>
      </c>
    </row>
    <row r="27" spans="1:26" x14ac:dyDescent="0.45">
      <c r="A27" s="92" t="s">
        <v>1405</v>
      </c>
      <c r="B27" s="92">
        <v>23</v>
      </c>
      <c r="C27" s="92" t="s">
        <v>1385</v>
      </c>
      <c r="D27" s="92">
        <v>19</v>
      </c>
      <c r="E27" s="92" t="s">
        <v>1385</v>
      </c>
      <c r="F27" s="92">
        <v>4</v>
      </c>
      <c r="G27" s="92" t="s">
        <v>1385</v>
      </c>
      <c r="H27" s="92" t="s">
        <v>2128</v>
      </c>
      <c r="I27" s="92" t="s">
        <v>1385</v>
      </c>
      <c r="J27" s="92" t="s">
        <v>2128</v>
      </c>
      <c r="K27" s="92" t="s">
        <v>1385</v>
      </c>
      <c r="L27" s="92" t="s">
        <v>2128</v>
      </c>
      <c r="M27" s="92" t="s">
        <v>1385</v>
      </c>
      <c r="N27" s="92" t="s">
        <v>2128</v>
      </c>
      <c r="O27" s="92" t="s">
        <v>2120</v>
      </c>
      <c r="P27" s="93">
        <v>1</v>
      </c>
      <c r="Q27" s="93" t="s">
        <v>2138</v>
      </c>
      <c r="R27" s="93" t="s">
        <v>2127</v>
      </c>
      <c r="S27" s="93" t="s">
        <v>1407</v>
      </c>
      <c r="T27" s="92" t="s">
        <v>2201</v>
      </c>
      <c r="U27" s="88" t="s">
        <v>1397</v>
      </c>
      <c r="V27" s="92"/>
      <c r="W27" s="92" t="s">
        <v>1411</v>
      </c>
      <c r="X27" s="92"/>
      <c r="Y27" s="92" t="s">
        <v>1401</v>
      </c>
      <c r="Z27" s="86" t="str">
        <f>VLOOKUP(F27,'Скрипт activation_condition'!$B$6:$D$53,3,0)</f>
        <v>Кашель малопродуктивный</v>
      </c>
    </row>
    <row r="28" spans="1:26" x14ac:dyDescent="0.45">
      <c r="A28" s="92" t="s">
        <v>1405</v>
      </c>
      <c r="B28" s="92">
        <v>24</v>
      </c>
      <c r="C28" s="92" t="s">
        <v>1385</v>
      </c>
      <c r="D28" s="92">
        <v>20</v>
      </c>
      <c r="E28" s="92" t="s">
        <v>1385</v>
      </c>
      <c r="F28" s="92">
        <v>5</v>
      </c>
      <c r="G28" s="92" t="s">
        <v>1385</v>
      </c>
      <c r="H28" s="92" t="s">
        <v>2128</v>
      </c>
      <c r="I28" s="92" t="s">
        <v>1385</v>
      </c>
      <c r="J28" s="92" t="s">
        <v>2128</v>
      </c>
      <c r="K28" s="92" t="s">
        <v>1385</v>
      </c>
      <c r="L28" s="92" t="s">
        <v>2128</v>
      </c>
      <c r="M28" s="92" t="s">
        <v>1385</v>
      </c>
      <c r="N28" s="92" t="s">
        <v>2128</v>
      </c>
      <c r="O28" s="92" t="s">
        <v>2120</v>
      </c>
      <c r="P28" s="93">
        <v>1</v>
      </c>
      <c r="Q28" s="93" t="s">
        <v>2138</v>
      </c>
      <c r="R28" s="93" t="s">
        <v>2127</v>
      </c>
      <c r="S28" s="93" t="s">
        <v>1407</v>
      </c>
      <c r="T28" s="92" t="s">
        <v>2205</v>
      </c>
      <c r="U28" s="88" t="s">
        <v>1397</v>
      </c>
      <c r="V28" s="92"/>
      <c r="W28" s="92" t="s">
        <v>1411</v>
      </c>
      <c r="X28" s="92"/>
      <c r="Y28" s="92" t="s">
        <v>1401</v>
      </c>
      <c r="Z28" s="86" t="str">
        <f>VLOOKUP(F28,'Скрипт activation_condition'!$B$6:$D$53,3,0)</f>
        <v>Кашель продуктивный</v>
      </c>
    </row>
    <row r="29" spans="1:26" x14ac:dyDescent="0.45">
      <c r="A29" s="92" t="s">
        <v>1405</v>
      </c>
      <c r="B29" s="92">
        <v>25</v>
      </c>
      <c r="C29" s="92" t="s">
        <v>1385</v>
      </c>
      <c r="D29" s="92">
        <v>21</v>
      </c>
      <c r="E29" s="92" t="s">
        <v>1385</v>
      </c>
      <c r="F29" s="92">
        <v>6</v>
      </c>
      <c r="G29" s="92" t="s">
        <v>1385</v>
      </c>
      <c r="H29" s="92" t="s">
        <v>2128</v>
      </c>
      <c r="I29" s="92" t="s">
        <v>1385</v>
      </c>
      <c r="J29" s="92" t="s">
        <v>2128</v>
      </c>
      <c r="K29" s="92" t="s">
        <v>1385</v>
      </c>
      <c r="L29" s="92" t="s">
        <v>2128</v>
      </c>
      <c r="M29" s="92" t="s">
        <v>1385</v>
      </c>
      <c r="N29" s="92" t="s">
        <v>2128</v>
      </c>
      <c r="O29" s="92" t="s">
        <v>2120</v>
      </c>
      <c r="P29" s="93">
        <v>1</v>
      </c>
      <c r="Q29" s="93" t="s">
        <v>2138</v>
      </c>
      <c r="R29" s="93" t="s">
        <v>2127</v>
      </c>
      <c r="S29" s="93" t="s">
        <v>1407</v>
      </c>
      <c r="T29" s="92" t="s">
        <v>2206</v>
      </c>
      <c r="U29" s="88" t="s">
        <v>1397</v>
      </c>
      <c r="V29" s="92"/>
      <c r="W29" s="92" t="s">
        <v>1411</v>
      </c>
      <c r="X29" s="92"/>
      <c r="Y29" s="92" t="s">
        <v>1401</v>
      </c>
      <c r="Z29" s="86" t="str">
        <f>VLOOKUP(F29,'Скрипт activation_condition'!$B$6:$D$53,3,0)</f>
        <v>Кашель надсадный</v>
      </c>
    </row>
    <row r="30" spans="1:26" x14ac:dyDescent="0.45">
      <c r="A30" s="92" t="s">
        <v>1405</v>
      </c>
      <c r="B30" s="92">
        <v>26</v>
      </c>
      <c r="C30" s="92" t="s">
        <v>1385</v>
      </c>
      <c r="D30" s="92">
        <v>22</v>
      </c>
      <c r="E30" s="92" t="s">
        <v>1385</v>
      </c>
      <c r="F30" s="92">
        <v>7</v>
      </c>
      <c r="G30" s="92" t="s">
        <v>1385</v>
      </c>
      <c r="H30" s="92" t="s">
        <v>2128</v>
      </c>
      <c r="I30" s="92" t="s">
        <v>1385</v>
      </c>
      <c r="J30" s="92" t="s">
        <v>2128</v>
      </c>
      <c r="K30" s="92" t="s">
        <v>1385</v>
      </c>
      <c r="L30" s="92" t="s">
        <v>2128</v>
      </c>
      <c r="M30" s="92" t="s">
        <v>1385</v>
      </c>
      <c r="N30" s="92" t="s">
        <v>2128</v>
      </c>
      <c r="O30" s="92" t="s">
        <v>2120</v>
      </c>
      <c r="P30" s="93">
        <v>1</v>
      </c>
      <c r="Q30" s="93" t="s">
        <v>2138</v>
      </c>
      <c r="R30" s="93" t="s">
        <v>2127</v>
      </c>
      <c r="S30" s="93" t="s">
        <v>1407</v>
      </c>
      <c r="T30" s="92" t="s">
        <v>2207</v>
      </c>
      <c r="U30" s="88" t="s">
        <v>1397</v>
      </c>
      <c r="V30" s="92"/>
      <c r="W30" s="92" t="s">
        <v>1411</v>
      </c>
      <c r="X30" s="92"/>
      <c r="Y30" s="92" t="s">
        <v>1401</v>
      </c>
      <c r="Z30" s="86" t="str">
        <f>VLOOKUP(F30,'Скрипт activation_condition'!$B$6:$D$53,3,0)</f>
        <v>Кашель изнуряющий</v>
      </c>
    </row>
    <row r="31" spans="1:26" x14ac:dyDescent="0.45">
      <c r="A31" s="92" t="s">
        <v>1405</v>
      </c>
      <c r="B31" s="92">
        <v>27</v>
      </c>
      <c r="C31" s="92" t="s">
        <v>1385</v>
      </c>
      <c r="D31" s="92">
        <v>23</v>
      </c>
      <c r="E31" s="92" t="s">
        <v>1385</v>
      </c>
      <c r="F31" s="92">
        <v>8</v>
      </c>
      <c r="G31" s="92" t="s">
        <v>1385</v>
      </c>
      <c r="H31" s="92" t="s">
        <v>2128</v>
      </c>
      <c r="I31" s="92" t="s">
        <v>1385</v>
      </c>
      <c r="J31" s="92" t="s">
        <v>2128</v>
      </c>
      <c r="K31" s="92" t="s">
        <v>1385</v>
      </c>
      <c r="L31" s="92" t="s">
        <v>2128</v>
      </c>
      <c r="M31" s="92" t="s">
        <v>1385</v>
      </c>
      <c r="N31" s="92" t="s">
        <v>2128</v>
      </c>
      <c r="O31" s="92" t="s">
        <v>2120</v>
      </c>
      <c r="P31" s="93">
        <v>1</v>
      </c>
      <c r="Q31" s="93" t="s">
        <v>2138</v>
      </c>
      <c r="R31" s="93" t="s">
        <v>2127</v>
      </c>
      <c r="S31" s="93" t="s">
        <v>1407</v>
      </c>
      <c r="T31" s="92" t="s">
        <v>1071</v>
      </c>
      <c r="U31" s="88" t="s">
        <v>1397</v>
      </c>
      <c r="V31" s="92"/>
      <c r="W31" s="92" t="s">
        <v>1411</v>
      </c>
      <c r="X31" s="92"/>
      <c r="Y31" s="92" t="s">
        <v>1401</v>
      </c>
      <c r="Z31" s="86" t="str">
        <f>VLOOKUP(F31,'Скрипт activation_condition'!$B$6:$D$53,3,0)</f>
        <v>Кашель с примесью крови</v>
      </c>
    </row>
    <row r="32" spans="1:26" x14ac:dyDescent="0.45">
      <c r="A32" s="92" t="s">
        <v>1405</v>
      </c>
      <c r="B32" s="92">
        <v>28</v>
      </c>
      <c r="C32" s="92" t="s">
        <v>1385</v>
      </c>
      <c r="D32" s="92">
        <v>24</v>
      </c>
      <c r="E32" s="92" t="s">
        <v>1385</v>
      </c>
      <c r="F32" s="92">
        <v>9</v>
      </c>
      <c r="G32" s="92" t="s">
        <v>1385</v>
      </c>
      <c r="H32" s="92" t="s">
        <v>2128</v>
      </c>
      <c r="I32" s="92" t="s">
        <v>1385</v>
      </c>
      <c r="J32" s="92" t="s">
        <v>2128</v>
      </c>
      <c r="K32" s="92" t="s">
        <v>1385</v>
      </c>
      <c r="L32" s="92" t="s">
        <v>2128</v>
      </c>
      <c r="M32" s="92" t="s">
        <v>1385</v>
      </c>
      <c r="N32" s="92" t="s">
        <v>2128</v>
      </c>
      <c r="O32" s="92" t="s">
        <v>2120</v>
      </c>
      <c r="P32" s="93">
        <v>1</v>
      </c>
      <c r="Q32" s="93" t="s">
        <v>2138</v>
      </c>
      <c r="R32" s="93" t="s">
        <v>2127</v>
      </c>
      <c r="S32" s="93" t="s">
        <v>1407</v>
      </c>
      <c r="T32" s="92" t="s">
        <v>2208</v>
      </c>
      <c r="U32" s="88" t="s">
        <v>1397</v>
      </c>
      <c r="V32" s="92"/>
      <c r="W32" s="92" t="s">
        <v>1411</v>
      </c>
      <c r="X32" s="92"/>
      <c r="Y32" s="92" t="s">
        <v>1401</v>
      </c>
      <c r="Z32" s="86" t="str">
        <f>VLOOKUP(F32,'Скрипт activation_condition'!$B$6:$D$53,3,0)</f>
        <v>Температура тела</v>
      </c>
    </row>
    <row r="33" spans="1:26" x14ac:dyDescent="0.45">
      <c r="A33" s="92" t="s">
        <v>1405</v>
      </c>
      <c r="B33" s="92">
        <v>29</v>
      </c>
      <c r="C33" s="92" t="s">
        <v>1385</v>
      </c>
      <c r="D33" s="92">
        <v>25</v>
      </c>
      <c r="E33" s="92" t="s">
        <v>1385</v>
      </c>
      <c r="F33" s="92">
        <v>10</v>
      </c>
      <c r="G33" s="92" t="s">
        <v>1385</v>
      </c>
      <c r="H33" s="92" t="s">
        <v>2128</v>
      </c>
      <c r="I33" s="92" t="s">
        <v>1385</v>
      </c>
      <c r="J33" s="92" t="s">
        <v>2128</v>
      </c>
      <c r="K33" s="92" t="s">
        <v>1385</v>
      </c>
      <c r="L33" s="92" t="s">
        <v>2128</v>
      </c>
      <c r="M33" s="92" t="s">
        <v>1385</v>
      </c>
      <c r="N33" s="92" t="s">
        <v>2128</v>
      </c>
      <c r="O33" s="92" t="s">
        <v>2120</v>
      </c>
      <c r="P33" s="93">
        <v>1</v>
      </c>
      <c r="Q33" s="93" t="s">
        <v>2138</v>
      </c>
      <c r="R33" s="93" t="s">
        <v>2127</v>
      </c>
      <c r="S33" s="93" t="s">
        <v>1407</v>
      </c>
      <c r="T33" s="92" t="s">
        <v>897</v>
      </c>
      <c r="U33" s="88" t="s">
        <v>1397</v>
      </c>
      <c r="V33" s="92"/>
      <c r="W33" s="92" t="s">
        <v>1411</v>
      </c>
      <c r="X33" s="92"/>
      <c r="Y33" s="92" t="s">
        <v>1401</v>
      </c>
      <c r="Z33" s="86" t="str">
        <f>VLOOKUP(F33,'Скрипт activation_condition'!$B$6:$D$53,3,0)</f>
        <v>Мокрота</v>
      </c>
    </row>
    <row r="34" spans="1:26" x14ac:dyDescent="0.45">
      <c r="A34" s="92" t="s">
        <v>1405</v>
      </c>
      <c r="B34" s="92">
        <v>30</v>
      </c>
      <c r="C34" s="92" t="s">
        <v>1385</v>
      </c>
      <c r="D34" s="92">
        <v>26</v>
      </c>
      <c r="E34" s="92" t="s">
        <v>1385</v>
      </c>
      <c r="F34" s="92">
        <v>11</v>
      </c>
      <c r="G34" s="92" t="s">
        <v>1385</v>
      </c>
      <c r="H34" s="92" t="s">
        <v>2128</v>
      </c>
      <c r="I34" s="92" t="s">
        <v>1385</v>
      </c>
      <c r="J34" s="92" t="s">
        <v>2128</v>
      </c>
      <c r="K34" s="92" t="s">
        <v>1385</v>
      </c>
      <c r="L34" s="92" t="s">
        <v>2128</v>
      </c>
      <c r="M34" s="92" t="s">
        <v>1385</v>
      </c>
      <c r="N34" s="92" t="s">
        <v>2128</v>
      </c>
      <c r="O34" s="92" t="s">
        <v>2120</v>
      </c>
      <c r="P34" s="93">
        <v>1</v>
      </c>
      <c r="Q34" s="93" t="s">
        <v>2138</v>
      </c>
      <c r="R34" s="93" t="s">
        <v>2127</v>
      </c>
      <c r="S34" s="93" t="s">
        <v>1407</v>
      </c>
      <c r="T34" s="92" t="s">
        <v>1254</v>
      </c>
      <c r="U34" s="88" t="s">
        <v>1397</v>
      </c>
      <c r="V34" s="92"/>
      <c r="W34" s="92" t="s">
        <v>1411</v>
      </c>
      <c r="X34" s="92"/>
      <c r="Y34" s="92" t="s">
        <v>1401</v>
      </c>
      <c r="Z34" s="86" t="str">
        <f>VLOOKUP(F34,'Скрипт activation_condition'!$B$6:$D$53,3,0)</f>
        <v>Боль в грудной клетке</v>
      </c>
    </row>
    <row r="35" spans="1:26" x14ac:dyDescent="0.45">
      <c r="A35" s="92" t="s">
        <v>1405</v>
      </c>
      <c r="B35" s="92">
        <v>31</v>
      </c>
      <c r="C35" s="92" t="s">
        <v>1385</v>
      </c>
      <c r="D35" s="92">
        <v>27</v>
      </c>
      <c r="E35" s="92" t="s">
        <v>1385</v>
      </c>
      <c r="F35" s="92">
        <v>12</v>
      </c>
      <c r="G35" s="92" t="s">
        <v>1385</v>
      </c>
      <c r="H35" s="92" t="s">
        <v>2128</v>
      </c>
      <c r="I35" s="92" t="s">
        <v>1385</v>
      </c>
      <c r="J35" s="92" t="s">
        <v>2128</v>
      </c>
      <c r="K35" s="92" t="s">
        <v>1385</v>
      </c>
      <c r="L35" s="92" t="s">
        <v>2128</v>
      </c>
      <c r="M35" s="92" t="s">
        <v>1385</v>
      </c>
      <c r="N35" s="92" t="s">
        <v>2128</v>
      </c>
      <c r="O35" s="92" t="s">
        <v>2120</v>
      </c>
      <c r="P35" s="93">
        <v>1</v>
      </c>
      <c r="Q35" s="93" t="s">
        <v>2138</v>
      </c>
      <c r="R35" s="93" t="s">
        <v>2127</v>
      </c>
      <c r="S35" s="93" t="s">
        <v>1407</v>
      </c>
      <c r="T35" s="92" t="s">
        <v>1255</v>
      </c>
      <c r="U35" s="88" t="s">
        <v>1397</v>
      </c>
      <c r="V35" s="92"/>
      <c r="W35" s="92" t="s">
        <v>1411</v>
      </c>
      <c r="X35" s="92"/>
      <c r="Y35" s="92" t="s">
        <v>1401</v>
      </c>
      <c r="Z35" s="86" t="str">
        <f>VLOOKUP(F35,'Скрипт activation_condition'!$B$6:$D$53,3,0)</f>
        <v>Артралгия</v>
      </c>
    </row>
    <row r="36" spans="1:26" x14ac:dyDescent="0.45">
      <c r="A36" s="92" t="s">
        <v>1405</v>
      </c>
      <c r="B36" s="92">
        <v>32</v>
      </c>
      <c r="C36" s="92" t="s">
        <v>1385</v>
      </c>
      <c r="D36" s="92">
        <v>28</v>
      </c>
      <c r="E36" s="92" t="s">
        <v>1385</v>
      </c>
      <c r="F36" s="92">
        <v>13</v>
      </c>
      <c r="G36" s="92" t="s">
        <v>1385</v>
      </c>
      <c r="H36" s="92" t="s">
        <v>2128</v>
      </c>
      <c r="I36" s="92" t="s">
        <v>1385</v>
      </c>
      <c r="J36" s="92" t="s">
        <v>2128</v>
      </c>
      <c r="K36" s="92" t="s">
        <v>1385</v>
      </c>
      <c r="L36" s="92" t="s">
        <v>2128</v>
      </c>
      <c r="M36" s="92" t="s">
        <v>1385</v>
      </c>
      <c r="N36" s="92" t="s">
        <v>2128</v>
      </c>
      <c r="O36" s="92" t="s">
        <v>2120</v>
      </c>
      <c r="P36" s="93">
        <v>1</v>
      </c>
      <c r="Q36" s="93" t="s">
        <v>2138</v>
      </c>
      <c r="R36" s="93" t="s">
        <v>2127</v>
      </c>
      <c r="S36" s="93" t="s">
        <v>1407</v>
      </c>
      <c r="T36" s="92" t="s">
        <v>1256</v>
      </c>
      <c r="U36" s="88" t="s">
        <v>1397</v>
      </c>
      <c r="V36" s="92"/>
      <c r="W36" s="92" t="s">
        <v>1411</v>
      </c>
      <c r="X36" s="92"/>
      <c r="Y36" s="92" t="s">
        <v>1401</v>
      </c>
      <c r="Z36" s="86" t="str">
        <f>VLOOKUP(F36,'Скрипт activation_condition'!$B$6:$D$53,3,0)</f>
        <v>Миалгия</v>
      </c>
    </row>
    <row r="37" spans="1:26" x14ac:dyDescent="0.45">
      <c r="A37" s="92" t="s">
        <v>1405</v>
      </c>
      <c r="B37" s="92">
        <v>33</v>
      </c>
      <c r="C37" s="92" t="s">
        <v>1385</v>
      </c>
      <c r="D37" s="103" t="s">
        <v>2161</v>
      </c>
      <c r="E37" s="92" t="s">
        <v>1385</v>
      </c>
      <c r="F37" s="92">
        <v>14</v>
      </c>
      <c r="G37" s="92" t="s">
        <v>1385</v>
      </c>
      <c r="H37" s="92" t="s">
        <v>2128</v>
      </c>
      <c r="I37" s="92" t="s">
        <v>1385</v>
      </c>
      <c r="J37" s="92" t="s">
        <v>2128</v>
      </c>
      <c r="K37" s="92" t="s">
        <v>1385</v>
      </c>
      <c r="L37" s="92" t="s">
        <v>2128</v>
      </c>
      <c r="M37" s="92" t="s">
        <v>1385</v>
      </c>
      <c r="N37" s="92" t="s">
        <v>2128</v>
      </c>
      <c r="O37" s="92" t="s">
        <v>2120</v>
      </c>
      <c r="P37" s="93">
        <v>0</v>
      </c>
      <c r="Q37" s="93" t="s">
        <v>2138</v>
      </c>
      <c r="R37" s="93" t="s">
        <v>2127</v>
      </c>
      <c r="S37" s="93" t="s">
        <v>1407</v>
      </c>
      <c r="T37" s="92" t="s">
        <v>2256</v>
      </c>
      <c r="U37" s="88" t="s">
        <v>1397</v>
      </c>
      <c r="V37" s="92"/>
      <c r="W37" s="92" t="s">
        <v>1411</v>
      </c>
      <c r="X37" s="92"/>
      <c r="Y37" s="92" t="s">
        <v>1401</v>
      </c>
      <c r="Z37" s="86" t="str">
        <f>VLOOKUP(F37,'Скрипт activation_condition'!$B$6:$D$53,3,0)</f>
        <v>Оссалгия</v>
      </c>
    </row>
    <row r="38" spans="1:26" x14ac:dyDescent="0.45">
      <c r="A38" s="92" t="s">
        <v>1405</v>
      </c>
      <c r="B38" s="92">
        <v>34</v>
      </c>
      <c r="C38" s="92" t="s">
        <v>1385</v>
      </c>
      <c r="D38" s="92">
        <v>30</v>
      </c>
      <c r="E38" s="92" t="s">
        <v>1385</v>
      </c>
      <c r="F38" s="92">
        <v>14</v>
      </c>
      <c r="G38" s="92" t="s">
        <v>1385</v>
      </c>
      <c r="H38" s="92" t="s">
        <v>2128</v>
      </c>
      <c r="I38" s="92" t="s">
        <v>1385</v>
      </c>
      <c r="J38" s="92" t="s">
        <v>2128</v>
      </c>
      <c r="K38" s="92" t="s">
        <v>1385</v>
      </c>
      <c r="L38" s="92" t="s">
        <v>2128</v>
      </c>
      <c r="M38" s="92" t="s">
        <v>1385</v>
      </c>
      <c r="N38" s="92" t="s">
        <v>2128</v>
      </c>
      <c r="O38" s="92" t="s">
        <v>2120</v>
      </c>
      <c r="P38" s="93">
        <v>1</v>
      </c>
      <c r="Q38" s="93" t="s">
        <v>2138</v>
      </c>
      <c r="R38" s="93" t="s">
        <v>2127</v>
      </c>
      <c r="S38" s="93" t="s">
        <v>1407</v>
      </c>
      <c r="T38" s="92" t="s">
        <v>1220</v>
      </c>
      <c r="U38" s="88" t="s">
        <v>1397</v>
      </c>
      <c r="V38" s="92"/>
      <c r="W38" s="92" t="s">
        <v>1411</v>
      </c>
      <c r="X38" s="92"/>
      <c r="Y38" s="92" t="s">
        <v>1401</v>
      </c>
      <c r="Z38" s="86" t="str">
        <f>VLOOKUP(F38,'Скрипт activation_condition'!$B$6:$D$53,3,0)</f>
        <v>Оссалгия</v>
      </c>
    </row>
    <row r="39" spans="1:26" x14ac:dyDescent="0.45">
      <c r="A39" s="92" t="s">
        <v>1405</v>
      </c>
      <c r="B39" s="92">
        <v>35</v>
      </c>
      <c r="C39" s="92" t="s">
        <v>1385</v>
      </c>
      <c r="D39" s="103" t="s">
        <v>2161</v>
      </c>
      <c r="E39" s="92" t="s">
        <v>1385</v>
      </c>
      <c r="F39" s="92">
        <v>14</v>
      </c>
      <c r="G39" s="92" t="s">
        <v>1385</v>
      </c>
      <c r="H39" s="92" t="s">
        <v>2128</v>
      </c>
      <c r="I39" s="92" t="s">
        <v>1385</v>
      </c>
      <c r="J39" s="92" t="s">
        <v>2128</v>
      </c>
      <c r="K39" s="92" t="s">
        <v>1385</v>
      </c>
      <c r="L39" s="92" t="s">
        <v>2128</v>
      </c>
      <c r="M39" s="92" t="s">
        <v>1385</v>
      </c>
      <c r="N39" s="92" t="s">
        <v>2128</v>
      </c>
      <c r="O39" s="92" t="s">
        <v>2120</v>
      </c>
      <c r="P39" s="93">
        <v>2</v>
      </c>
      <c r="Q39" s="93" t="s">
        <v>2138</v>
      </c>
      <c r="R39" s="93" t="s">
        <v>2127</v>
      </c>
      <c r="S39" s="93" t="s">
        <v>1407</v>
      </c>
      <c r="T39" s="92" t="s">
        <v>2257</v>
      </c>
      <c r="U39" s="88" t="s">
        <v>1397</v>
      </c>
      <c r="V39" s="92"/>
      <c r="W39" s="92" t="s">
        <v>1411</v>
      </c>
      <c r="X39" s="92"/>
      <c r="Y39" s="92" t="s">
        <v>1401</v>
      </c>
      <c r="Z39" s="86" t="str">
        <f>VLOOKUP(F39,'Скрипт activation_condition'!$B$6:$D$53,3,0)</f>
        <v>Оссалгия</v>
      </c>
    </row>
    <row r="40" spans="1:26" x14ac:dyDescent="0.45">
      <c r="A40" s="92" t="s">
        <v>1405</v>
      </c>
      <c r="B40" s="92">
        <v>36</v>
      </c>
      <c r="C40" s="92" t="s">
        <v>1385</v>
      </c>
      <c r="D40" s="103" t="s">
        <v>2161</v>
      </c>
      <c r="E40" s="92" t="s">
        <v>1385</v>
      </c>
      <c r="F40" s="92">
        <v>14</v>
      </c>
      <c r="G40" s="92" t="s">
        <v>1385</v>
      </c>
      <c r="H40" s="92" t="s">
        <v>2128</v>
      </c>
      <c r="I40" s="92" t="s">
        <v>1385</v>
      </c>
      <c r="J40" s="92" t="s">
        <v>2128</v>
      </c>
      <c r="K40" s="92" t="s">
        <v>1385</v>
      </c>
      <c r="L40" s="92" t="s">
        <v>2128</v>
      </c>
      <c r="M40" s="92" t="s">
        <v>1385</v>
      </c>
      <c r="N40" s="92" t="s">
        <v>2128</v>
      </c>
      <c r="O40" s="92" t="s">
        <v>2120</v>
      </c>
      <c r="P40" s="93">
        <v>3</v>
      </c>
      <c r="Q40" s="93" t="s">
        <v>2138</v>
      </c>
      <c r="R40" s="93" t="s">
        <v>2127</v>
      </c>
      <c r="S40" s="93" t="s">
        <v>1407</v>
      </c>
      <c r="T40" s="92" t="s">
        <v>2258</v>
      </c>
      <c r="U40" s="88" t="s">
        <v>1397</v>
      </c>
      <c r="V40" s="92"/>
      <c r="W40" s="92" t="s">
        <v>1411</v>
      </c>
      <c r="X40" s="92"/>
      <c r="Y40" s="92" t="s">
        <v>1401</v>
      </c>
      <c r="Z40" s="86" t="str">
        <f>VLOOKUP(F40,'Скрипт activation_condition'!$B$6:$D$53,3,0)</f>
        <v>Оссалгия</v>
      </c>
    </row>
    <row r="41" spans="1:26" x14ac:dyDescent="0.45">
      <c r="A41" s="92" t="s">
        <v>1405</v>
      </c>
      <c r="B41" s="92">
        <v>37</v>
      </c>
      <c r="C41" s="92" t="s">
        <v>1385</v>
      </c>
      <c r="D41" s="103" t="s">
        <v>2161</v>
      </c>
      <c r="E41" s="92" t="s">
        <v>1385</v>
      </c>
      <c r="F41" s="92">
        <v>14</v>
      </c>
      <c r="G41" s="92" t="s">
        <v>1385</v>
      </c>
      <c r="H41" s="92" t="s">
        <v>2128</v>
      </c>
      <c r="I41" s="92" t="s">
        <v>1385</v>
      </c>
      <c r="J41" s="92" t="s">
        <v>2128</v>
      </c>
      <c r="K41" s="92" t="s">
        <v>1385</v>
      </c>
      <c r="L41" s="92" t="s">
        <v>2128</v>
      </c>
      <c r="M41" s="92" t="s">
        <v>1385</v>
      </c>
      <c r="N41" s="92" t="s">
        <v>2128</v>
      </c>
      <c r="O41" s="92" t="s">
        <v>2120</v>
      </c>
      <c r="P41" s="93">
        <v>4</v>
      </c>
      <c r="Q41" s="93" t="s">
        <v>2138</v>
      </c>
      <c r="R41" s="93" t="s">
        <v>2127</v>
      </c>
      <c r="S41" s="93" t="s">
        <v>1407</v>
      </c>
      <c r="T41" s="92" t="s">
        <v>2259</v>
      </c>
      <c r="U41" s="88" t="s">
        <v>1397</v>
      </c>
      <c r="V41" s="92"/>
      <c r="W41" s="92" t="s">
        <v>1411</v>
      </c>
      <c r="X41" s="92"/>
      <c r="Y41" s="92" t="s">
        <v>1401</v>
      </c>
      <c r="Z41" s="86" t="str">
        <f>VLOOKUP(F41,'Скрипт activation_condition'!$B$6:$D$53,3,0)</f>
        <v>Оссалгия</v>
      </c>
    </row>
    <row r="42" spans="1:26" x14ac:dyDescent="0.45">
      <c r="A42" s="92" t="s">
        <v>1405</v>
      </c>
      <c r="B42" s="92">
        <v>38</v>
      </c>
      <c r="C42" s="92" t="s">
        <v>1385</v>
      </c>
      <c r="D42" s="103" t="s">
        <v>2161</v>
      </c>
      <c r="E42" s="92" t="s">
        <v>1385</v>
      </c>
      <c r="F42" s="92">
        <v>15</v>
      </c>
      <c r="G42" s="92" t="s">
        <v>1411</v>
      </c>
      <c r="H42" s="92" t="s">
        <v>2128</v>
      </c>
      <c r="I42" s="92" t="s">
        <v>1385</v>
      </c>
      <c r="J42" s="92" t="s">
        <v>2128</v>
      </c>
      <c r="K42" s="92" t="s">
        <v>1385</v>
      </c>
      <c r="L42" s="92" t="s">
        <v>2128</v>
      </c>
      <c r="M42" s="92" t="s">
        <v>1385</v>
      </c>
      <c r="N42" s="92" t="s">
        <v>2128</v>
      </c>
      <c r="O42" s="92" t="s">
        <v>2120</v>
      </c>
      <c r="P42" s="93">
        <v>0</v>
      </c>
      <c r="Q42" s="93" t="s">
        <v>2138</v>
      </c>
      <c r="R42" s="93" t="s">
        <v>2127</v>
      </c>
      <c r="S42" s="93" t="s">
        <v>1407</v>
      </c>
      <c r="T42" s="92" t="s">
        <v>2263</v>
      </c>
      <c r="U42" s="88" t="s">
        <v>1397</v>
      </c>
      <c r="V42" s="92"/>
      <c r="W42" s="92" t="s">
        <v>1411</v>
      </c>
      <c r="X42" s="92"/>
      <c r="Y42" s="92" t="s">
        <v>1401</v>
      </c>
      <c r="Z42" s="86" t="str">
        <f>VLOOKUP(F42,'Скрипт activation_condition'!$B$6:$D$53,3,0)</f>
        <v>Боль в глазных яблоках</v>
      </c>
    </row>
    <row r="43" spans="1:26" x14ac:dyDescent="0.45">
      <c r="A43" s="92" t="s">
        <v>1405</v>
      </c>
      <c r="B43" s="92">
        <v>39</v>
      </c>
      <c r="C43" s="92" t="s">
        <v>1385</v>
      </c>
      <c r="D43" s="92">
        <v>31</v>
      </c>
      <c r="E43" s="92" t="s">
        <v>1385</v>
      </c>
      <c r="F43" s="92">
        <v>15</v>
      </c>
      <c r="G43" s="92" t="s">
        <v>1411</v>
      </c>
      <c r="H43" s="92" t="s">
        <v>2128</v>
      </c>
      <c r="I43" s="92" t="s">
        <v>1385</v>
      </c>
      <c r="J43" s="92" t="s">
        <v>2128</v>
      </c>
      <c r="K43" s="92" t="s">
        <v>1385</v>
      </c>
      <c r="L43" s="92" t="s">
        <v>2128</v>
      </c>
      <c r="M43" s="92" t="s">
        <v>1385</v>
      </c>
      <c r="N43" s="92" t="s">
        <v>2128</v>
      </c>
      <c r="O43" s="92" t="s">
        <v>2120</v>
      </c>
      <c r="P43" s="93">
        <v>1</v>
      </c>
      <c r="Q43" s="93" t="s">
        <v>2138</v>
      </c>
      <c r="R43" s="93" t="s">
        <v>2127</v>
      </c>
      <c r="S43" s="93" t="s">
        <v>1407</v>
      </c>
      <c r="T43" s="92" t="s">
        <v>1074</v>
      </c>
      <c r="U43" s="88" t="s">
        <v>1397</v>
      </c>
      <c r="V43" s="92"/>
      <c r="W43" s="92" t="s">
        <v>1411</v>
      </c>
      <c r="X43" s="92"/>
      <c r="Y43" s="92" t="s">
        <v>1401</v>
      </c>
      <c r="Z43" s="86" t="str">
        <f>VLOOKUP(F43,'Скрипт activation_condition'!$B$6:$D$53,3,0)</f>
        <v>Боль в глазных яблоках</v>
      </c>
    </row>
    <row r="44" spans="1:26" x14ac:dyDescent="0.45">
      <c r="A44" s="92" t="s">
        <v>1405</v>
      </c>
      <c r="B44" s="92">
        <v>40</v>
      </c>
      <c r="C44" s="92" t="s">
        <v>1385</v>
      </c>
      <c r="D44" s="92">
        <v>32</v>
      </c>
      <c r="E44" s="92" t="s">
        <v>1385</v>
      </c>
      <c r="F44" s="92">
        <v>15</v>
      </c>
      <c r="G44" s="92" t="s">
        <v>1411</v>
      </c>
      <c r="H44" s="92" t="s">
        <v>2128</v>
      </c>
      <c r="I44" s="92" t="s">
        <v>1385</v>
      </c>
      <c r="J44" s="92" t="s">
        <v>2128</v>
      </c>
      <c r="K44" s="92" t="s">
        <v>1385</v>
      </c>
      <c r="L44" s="92" t="s">
        <v>2128</v>
      </c>
      <c r="M44" s="92" t="s">
        <v>1385</v>
      </c>
      <c r="N44" s="92" t="s">
        <v>2128</v>
      </c>
      <c r="O44" s="92" t="s">
        <v>2120</v>
      </c>
      <c r="P44" s="93">
        <v>2</v>
      </c>
      <c r="Q44" s="93" t="s">
        <v>2138</v>
      </c>
      <c r="R44" s="93" t="s">
        <v>2127</v>
      </c>
      <c r="S44" s="93" t="s">
        <v>1407</v>
      </c>
      <c r="T44" s="92" t="s">
        <v>2264</v>
      </c>
      <c r="U44" s="88" t="s">
        <v>1397</v>
      </c>
      <c r="V44" s="92"/>
      <c r="W44" s="92" t="s">
        <v>1411</v>
      </c>
      <c r="X44" s="92"/>
      <c r="Y44" s="92" t="s">
        <v>1401</v>
      </c>
      <c r="Z44" s="86" t="str">
        <f>VLOOKUP(F44,'Скрипт activation_condition'!$B$6:$D$53,3,0)</f>
        <v>Боль в глазных яблоках</v>
      </c>
    </row>
    <row r="45" spans="1:26" x14ac:dyDescent="0.45">
      <c r="A45" s="92" t="s">
        <v>1405</v>
      </c>
      <c r="B45" s="92">
        <v>41</v>
      </c>
      <c r="C45" s="92" t="s">
        <v>1385</v>
      </c>
      <c r="D45" s="92">
        <v>33</v>
      </c>
      <c r="E45" s="92" t="s">
        <v>1385</v>
      </c>
      <c r="F45" s="92">
        <v>16</v>
      </c>
      <c r="G45" s="92" t="s">
        <v>1411</v>
      </c>
      <c r="H45" s="92" t="s">
        <v>2128</v>
      </c>
      <c r="I45" s="92" t="s">
        <v>1385</v>
      </c>
      <c r="J45" s="92" t="s">
        <v>2128</v>
      </c>
      <c r="K45" s="92" t="s">
        <v>1385</v>
      </c>
      <c r="L45" s="92" t="s">
        <v>2128</v>
      </c>
      <c r="M45" s="92" t="s">
        <v>1385</v>
      </c>
      <c r="N45" s="92" t="s">
        <v>2128</v>
      </c>
      <c r="O45" s="92" t="s">
        <v>2120</v>
      </c>
      <c r="P45" s="93">
        <v>1</v>
      </c>
      <c r="Q45" s="93" t="s">
        <v>2138</v>
      </c>
      <c r="R45" s="93" t="s">
        <v>2127</v>
      </c>
      <c r="S45" s="93" t="s">
        <v>1407</v>
      </c>
      <c r="T45" s="92" t="s">
        <v>1080</v>
      </c>
      <c r="U45" s="88" t="s">
        <v>1397</v>
      </c>
      <c r="V45" s="92"/>
      <c r="W45" s="92" t="s">
        <v>1411</v>
      </c>
      <c r="X45" s="92"/>
      <c r="Y45" s="92" t="s">
        <v>1401</v>
      </c>
      <c r="Z45" s="86" t="str">
        <f>VLOOKUP(F45,'Скрипт activation_condition'!$B$6:$D$53,3,0)</f>
        <v>Конъюнктивит</v>
      </c>
    </row>
    <row r="46" spans="1:26" x14ac:dyDescent="0.45">
      <c r="A46" s="92" t="s">
        <v>1405</v>
      </c>
      <c r="B46" s="92">
        <v>42</v>
      </c>
      <c r="C46" s="92" t="s">
        <v>1385</v>
      </c>
      <c r="D46" s="92">
        <v>34</v>
      </c>
      <c r="E46" s="92" t="s">
        <v>1385</v>
      </c>
      <c r="F46" s="92">
        <v>17</v>
      </c>
      <c r="G46" s="92" t="s">
        <v>1411</v>
      </c>
      <c r="H46" s="92" t="s">
        <v>2128</v>
      </c>
      <c r="I46" s="92" t="s">
        <v>1385</v>
      </c>
      <c r="J46" s="92" t="s">
        <v>2128</v>
      </c>
      <c r="K46" s="92" t="s">
        <v>1385</v>
      </c>
      <c r="L46" s="92" t="s">
        <v>2128</v>
      </c>
      <c r="M46" s="92" t="s">
        <v>1385</v>
      </c>
      <c r="N46" s="92" t="s">
        <v>2128</v>
      </c>
      <c r="O46" s="92" t="s">
        <v>2120</v>
      </c>
      <c r="P46" s="93">
        <v>1</v>
      </c>
      <c r="Q46" s="93" t="s">
        <v>2138</v>
      </c>
      <c r="R46" s="93" t="s">
        <v>2127</v>
      </c>
      <c r="S46" s="93" t="s">
        <v>1407</v>
      </c>
      <c r="T46" s="92" t="s">
        <v>2276</v>
      </c>
      <c r="U46" s="88" t="s">
        <v>1397</v>
      </c>
      <c r="V46" s="92"/>
      <c r="W46" s="92" t="s">
        <v>1411</v>
      </c>
      <c r="X46" s="92"/>
      <c r="Y46" s="92" t="s">
        <v>1401</v>
      </c>
      <c r="Z46" s="86" t="str">
        <f>VLOOKUP(F46,'Скрипт activation_condition'!$B$6:$D$53,3,0)</f>
        <v>Головная боль</v>
      </c>
    </row>
    <row r="47" spans="1:26" x14ac:dyDescent="0.45">
      <c r="A47" s="92" t="s">
        <v>1405</v>
      </c>
      <c r="B47" s="92">
        <v>43</v>
      </c>
      <c r="C47" s="92" t="s">
        <v>1385</v>
      </c>
      <c r="D47" s="92">
        <v>34</v>
      </c>
      <c r="E47" s="92" t="s">
        <v>1385</v>
      </c>
      <c r="F47" s="92">
        <v>17</v>
      </c>
      <c r="G47" s="92" t="s">
        <v>1411</v>
      </c>
      <c r="H47" s="92" t="s">
        <v>2128</v>
      </c>
      <c r="I47" s="92" t="s">
        <v>1385</v>
      </c>
      <c r="J47" s="92" t="s">
        <v>2128</v>
      </c>
      <c r="K47" s="92" t="s">
        <v>1385</v>
      </c>
      <c r="L47" s="92" t="s">
        <v>2128</v>
      </c>
      <c r="M47" s="92" t="s">
        <v>1385</v>
      </c>
      <c r="N47" s="92" t="s">
        <v>2128</v>
      </c>
      <c r="O47" s="92" t="s">
        <v>2120</v>
      </c>
      <c r="P47" s="93">
        <v>2</v>
      </c>
      <c r="Q47" s="93" t="s">
        <v>2138</v>
      </c>
      <c r="R47" s="93" t="s">
        <v>2127</v>
      </c>
      <c r="S47" s="93" t="s">
        <v>1407</v>
      </c>
      <c r="T47" s="92" t="s">
        <v>2277</v>
      </c>
      <c r="U47" s="88" t="s">
        <v>1397</v>
      </c>
      <c r="V47" s="92"/>
      <c r="W47" s="92" t="s">
        <v>1411</v>
      </c>
      <c r="X47" s="92"/>
      <c r="Y47" s="92" t="s">
        <v>1401</v>
      </c>
      <c r="Z47" s="86" t="str">
        <f>VLOOKUP(F47,'Скрипт activation_condition'!$B$6:$D$53,3,0)</f>
        <v>Головная боль</v>
      </c>
    </row>
    <row r="48" spans="1:26" x14ac:dyDescent="0.45">
      <c r="A48" s="92" t="s">
        <v>1405</v>
      </c>
      <c r="B48" s="92">
        <v>44</v>
      </c>
      <c r="C48" s="92" t="s">
        <v>1385</v>
      </c>
      <c r="D48" s="92">
        <v>35</v>
      </c>
      <c r="E48" s="92" t="s">
        <v>1385</v>
      </c>
      <c r="F48" s="92">
        <v>18</v>
      </c>
      <c r="G48" s="92" t="s">
        <v>1411</v>
      </c>
      <c r="H48" s="92" t="s">
        <v>2128</v>
      </c>
      <c r="I48" s="92" t="s">
        <v>1385</v>
      </c>
      <c r="J48" s="92" t="s">
        <v>2128</v>
      </c>
      <c r="K48" s="92" t="s">
        <v>1385</v>
      </c>
      <c r="L48" s="92" t="s">
        <v>2128</v>
      </c>
      <c r="M48" s="92" t="s">
        <v>1385</v>
      </c>
      <c r="N48" s="92" t="s">
        <v>2128</v>
      </c>
      <c r="O48" s="92" t="s">
        <v>2120</v>
      </c>
      <c r="P48" s="93">
        <v>0</v>
      </c>
      <c r="Q48" s="93" t="s">
        <v>2138</v>
      </c>
      <c r="R48" s="93" t="s">
        <v>2127</v>
      </c>
      <c r="S48" s="93" t="s">
        <v>1407</v>
      </c>
      <c r="T48" s="92" t="s">
        <v>1573</v>
      </c>
      <c r="U48" s="88" t="s">
        <v>1397</v>
      </c>
      <c r="V48" s="92"/>
      <c r="W48" s="92" t="s">
        <v>1411</v>
      </c>
      <c r="X48" s="92"/>
      <c r="Y48" s="92" t="s">
        <v>1401</v>
      </c>
      <c r="Z48" s="86" t="str">
        <f>VLOOKUP(F48,'Скрипт activation_condition'!$B$6:$D$53,3,0)</f>
        <v>Боль в плечевом суставе</v>
      </c>
    </row>
    <row r="49" spans="1:26" x14ac:dyDescent="0.45">
      <c r="A49" s="92" t="s">
        <v>1405</v>
      </c>
      <c r="B49" s="92">
        <v>45</v>
      </c>
      <c r="C49" s="92" t="s">
        <v>1385</v>
      </c>
      <c r="D49" s="92">
        <v>36</v>
      </c>
      <c r="E49" s="92" t="s">
        <v>1385</v>
      </c>
      <c r="F49" s="92">
        <v>18</v>
      </c>
      <c r="G49" s="92" t="s">
        <v>1411</v>
      </c>
      <c r="H49" s="92" t="s">
        <v>2128</v>
      </c>
      <c r="I49" s="92" t="s">
        <v>1385</v>
      </c>
      <c r="J49" s="92" t="s">
        <v>2128</v>
      </c>
      <c r="K49" s="92" t="s">
        <v>1385</v>
      </c>
      <c r="L49" s="92" t="s">
        <v>2128</v>
      </c>
      <c r="M49" s="92" t="s">
        <v>1385</v>
      </c>
      <c r="N49" s="92" t="s">
        <v>2128</v>
      </c>
      <c r="O49" s="92" t="s">
        <v>2120</v>
      </c>
      <c r="P49" s="93">
        <v>1</v>
      </c>
      <c r="Q49" s="93" t="s">
        <v>2138</v>
      </c>
      <c r="R49" s="93" t="s">
        <v>2127</v>
      </c>
      <c r="S49" s="93" t="s">
        <v>1407</v>
      </c>
      <c r="T49" s="92" t="s">
        <v>889</v>
      </c>
      <c r="U49" s="88" t="s">
        <v>1397</v>
      </c>
      <c r="V49" s="92"/>
      <c r="W49" s="92" t="s">
        <v>1411</v>
      </c>
      <c r="X49" s="92"/>
      <c r="Y49" s="92" t="s">
        <v>1401</v>
      </c>
      <c r="Z49" s="86" t="str">
        <f>VLOOKUP(F49,'Скрипт activation_condition'!$B$6:$D$53,3,0)</f>
        <v>Боль в плечевом суставе</v>
      </c>
    </row>
    <row r="50" spans="1:26" x14ac:dyDescent="0.45">
      <c r="A50" s="92" t="s">
        <v>1405</v>
      </c>
      <c r="B50" s="92">
        <v>46</v>
      </c>
      <c r="C50" s="92" t="s">
        <v>1385</v>
      </c>
      <c r="D50" s="92">
        <v>37</v>
      </c>
      <c r="E50" s="92" t="s">
        <v>1385</v>
      </c>
      <c r="F50" s="92">
        <v>19</v>
      </c>
      <c r="G50" s="92" t="s">
        <v>1411</v>
      </c>
      <c r="H50" s="92" t="s">
        <v>2128</v>
      </c>
      <c r="I50" s="92" t="s">
        <v>1385</v>
      </c>
      <c r="J50" s="92" t="s">
        <v>2128</v>
      </c>
      <c r="K50" s="92" t="s">
        <v>1385</v>
      </c>
      <c r="L50" s="92" t="s">
        <v>2128</v>
      </c>
      <c r="M50" s="92" t="s">
        <v>1385</v>
      </c>
      <c r="N50" s="92" t="s">
        <v>2128</v>
      </c>
      <c r="O50" s="92" t="s">
        <v>2120</v>
      </c>
      <c r="P50" s="93">
        <v>0</v>
      </c>
      <c r="Q50" s="93" t="s">
        <v>2138</v>
      </c>
      <c r="R50" s="93" t="s">
        <v>2127</v>
      </c>
      <c r="S50" s="93" t="s">
        <v>1407</v>
      </c>
      <c r="T50" s="92" t="s">
        <v>890</v>
      </c>
      <c r="U50" s="88" t="s">
        <v>1397</v>
      </c>
      <c r="V50" s="92"/>
      <c r="W50" s="92" t="s">
        <v>1411</v>
      </c>
      <c r="X50" s="92"/>
      <c r="Y50" s="92" t="s">
        <v>1401</v>
      </c>
      <c r="Z50" s="86" t="str">
        <f>VLOOKUP(F50,'Скрипт activation_condition'!$B$6:$D$53,3,0)</f>
        <v>Боль в плече</v>
      </c>
    </row>
    <row r="51" spans="1:26" x14ac:dyDescent="0.45">
      <c r="A51" s="92" t="s">
        <v>1405</v>
      </c>
      <c r="B51" s="92">
        <v>47</v>
      </c>
      <c r="C51" s="92" t="s">
        <v>1385</v>
      </c>
      <c r="D51" s="103" t="s">
        <v>2161</v>
      </c>
      <c r="E51" s="92" t="s">
        <v>1385</v>
      </c>
      <c r="F51" s="92">
        <v>19</v>
      </c>
      <c r="G51" s="92" t="s">
        <v>1411</v>
      </c>
      <c r="H51" s="92" t="s">
        <v>2128</v>
      </c>
      <c r="I51" s="92" t="s">
        <v>1385</v>
      </c>
      <c r="J51" s="92" t="s">
        <v>2128</v>
      </c>
      <c r="K51" s="92" t="s">
        <v>1385</v>
      </c>
      <c r="L51" s="92" t="s">
        <v>2128</v>
      </c>
      <c r="M51" s="92" t="s">
        <v>1385</v>
      </c>
      <c r="N51" s="92" t="s">
        <v>2128</v>
      </c>
      <c r="O51" s="92" t="s">
        <v>2120</v>
      </c>
      <c r="P51" s="93">
        <v>1</v>
      </c>
      <c r="Q51" s="93" t="s">
        <v>2138</v>
      </c>
      <c r="R51" s="93" t="s">
        <v>2127</v>
      </c>
      <c r="S51" s="93" t="s">
        <v>1407</v>
      </c>
      <c r="T51" s="92" t="s">
        <v>2278</v>
      </c>
      <c r="U51" s="88" t="s">
        <v>1397</v>
      </c>
      <c r="V51" s="92"/>
      <c r="W51" s="92" t="s">
        <v>1411</v>
      </c>
      <c r="X51" s="92"/>
      <c r="Y51" s="92" t="s">
        <v>1401</v>
      </c>
      <c r="Z51" s="86" t="str">
        <f>VLOOKUP(F51,'Скрипт activation_condition'!$B$6:$D$53,3,0)</f>
        <v>Боль в плече</v>
      </c>
    </row>
    <row r="52" spans="1:26" x14ac:dyDescent="0.45">
      <c r="A52" s="92" t="s">
        <v>1405</v>
      </c>
      <c r="B52" s="92">
        <v>48</v>
      </c>
      <c r="C52" s="92" t="s">
        <v>1385</v>
      </c>
      <c r="D52" s="103" t="s">
        <v>2161</v>
      </c>
      <c r="E52" s="92" t="s">
        <v>1385</v>
      </c>
      <c r="F52" s="92">
        <v>19</v>
      </c>
      <c r="G52" s="92" t="s">
        <v>1411</v>
      </c>
      <c r="H52" s="92" t="s">
        <v>2128</v>
      </c>
      <c r="I52" s="92" t="s">
        <v>1385</v>
      </c>
      <c r="J52" s="92" t="s">
        <v>2128</v>
      </c>
      <c r="K52" s="92" t="s">
        <v>1385</v>
      </c>
      <c r="L52" s="92" t="s">
        <v>2128</v>
      </c>
      <c r="M52" s="92" t="s">
        <v>1385</v>
      </c>
      <c r="N52" s="92" t="s">
        <v>2128</v>
      </c>
      <c r="O52" s="92" t="s">
        <v>2120</v>
      </c>
      <c r="P52" s="93">
        <v>2</v>
      </c>
      <c r="Q52" s="93" t="s">
        <v>2138</v>
      </c>
      <c r="R52" s="93" t="s">
        <v>2127</v>
      </c>
      <c r="S52" s="93" t="s">
        <v>1407</v>
      </c>
      <c r="T52" s="92" t="s">
        <v>2279</v>
      </c>
      <c r="U52" s="88" t="s">
        <v>1397</v>
      </c>
      <c r="V52" s="92"/>
      <c r="W52" s="92" t="s">
        <v>1411</v>
      </c>
      <c r="X52" s="92"/>
      <c r="Y52" s="92" t="s">
        <v>1401</v>
      </c>
      <c r="Z52" s="86" t="str">
        <f>VLOOKUP(F52,'Скрипт activation_condition'!$B$6:$D$53,3,0)</f>
        <v>Боль в плече</v>
      </c>
    </row>
    <row r="53" spans="1:26" x14ac:dyDescent="0.45">
      <c r="A53" s="92" t="s">
        <v>1405</v>
      </c>
      <c r="B53" s="92">
        <v>49</v>
      </c>
      <c r="C53" s="92" t="s">
        <v>1385</v>
      </c>
      <c r="D53" s="103" t="s">
        <v>2161</v>
      </c>
      <c r="E53" s="92" t="s">
        <v>1385</v>
      </c>
      <c r="F53" s="92">
        <v>20</v>
      </c>
      <c r="G53" s="92" t="s">
        <v>1385</v>
      </c>
      <c r="H53" s="92" t="s">
        <v>2128</v>
      </c>
      <c r="I53" s="92" t="s">
        <v>1385</v>
      </c>
      <c r="J53" s="92" t="s">
        <v>2128</v>
      </c>
      <c r="K53" s="92" t="s">
        <v>1385</v>
      </c>
      <c r="L53" s="92" t="s">
        <v>2128</v>
      </c>
      <c r="M53" s="92" t="s">
        <v>1385</v>
      </c>
      <c r="N53" s="92" t="s">
        <v>2128</v>
      </c>
      <c r="O53" s="92" t="s">
        <v>2120</v>
      </c>
      <c r="P53" s="93">
        <v>0</v>
      </c>
      <c r="Q53" s="93" t="s">
        <v>2138</v>
      </c>
      <c r="R53" s="93" t="s">
        <v>2127</v>
      </c>
      <c r="S53" s="93" t="s">
        <v>1407</v>
      </c>
      <c r="T53" s="92" t="s">
        <v>1974</v>
      </c>
      <c r="U53" s="88" t="s">
        <v>1397</v>
      </c>
      <c r="V53" s="92"/>
      <c r="W53" s="92" t="s">
        <v>1411</v>
      </c>
      <c r="X53" s="92"/>
      <c r="Y53" s="92" t="s">
        <v>1401</v>
      </c>
      <c r="Z53" s="86" t="str">
        <f>VLOOKUP(F53,'Скрипт activation_condition'!$B$6:$D$53,3,0)</f>
        <v>Атрофия мышц предплечья</v>
      </c>
    </row>
    <row r="54" spans="1:26" x14ac:dyDescent="0.45">
      <c r="A54" s="92" t="s">
        <v>1405</v>
      </c>
      <c r="B54" s="92">
        <v>50</v>
      </c>
      <c r="C54" s="92" t="s">
        <v>1385</v>
      </c>
      <c r="D54" s="92">
        <v>38</v>
      </c>
      <c r="E54" s="92" t="s">
        <v>1385</v>
      </c>
      <c r="F54" s="92">
        <v>20</v>
      </c>
      <c r="G54" s="92" t="s">
        <v>1385</v>
      </c>
      <c r="H54" s="92" t="s">
        <v>2128</v>
      </c>
      <c r="I54" s="92" t="s">
        <v>1385</v>
      </c>
      <c r="J54" s="92" t="s">
        <v>2128</v>
      </c>
      <c r="K54" s="92" t="s">
        <v>1385</v>
      </c>
      <c r="L54" s="92" t="s">
        <v>2128</v>
      </c>
      <c r="M54" s="92" t="s">
        <v>1385</v>
      </c>
      <c r="N54" s="92" t="s">
        <v>2128</v>
      </c>
      <c r="O54" s="92" t="s">
        <v>2120</v>
      </c>
      <c r="P54" s="93">
        <v>1</v>
      </c>
      <c r="Q54" s="93" t="s">
        <v>2138</v>
      </c>
      <c r="R54" s="93" t="s">
        <v>2127</v>
      </c>
      <c r="S54" s="93" t="s">
        <v>1407</v>
      </c>
      <c r="T54" s="92" t="s">
        <v>891</v>
      </c>
      <c r="U54" s="88" t="s">
        <v>1397</v>
      </c>
      <c r="V54" s="92"/>
      <c r="W54" s="92" t="s">
        <v>1411</v>
      </c>
      <c r="X54" s="92"/>
      <c r="Y54" s="92" t="s">
        <v>1401</v>
      </c>
      <c r="Z54" s="86" t="str">
        <f>VLOOKUP(F54,'Скрипт activation_condition'!$B$6:$D$53,3,0)</f>
        <v>Атрофия мышц предплечья</v>
      </c>
    </row>
    <row r="55" spans="1:26" x14ac:dyDescent="0.45">
      <c r="A55" s="92" t="s">
        <v>1405</v>
      </c>
      <c r="B55" s="92">
        <v>51</v>
      </c>
      <c r="C55" s="92" t="s">
        <v>1385</v>
      </c>
      <c r="D55" s="103" t="s">
        <v>2161</v>
      </c>
      <c r="E55" s="92" t="s">
        <v>1385</v>
      </c>
      <c r="F55" s="92">
        <v>21</v>
      </c>
      <c r="G55" s="92" t="s">
        <v>1385</v>
      </c>
      <c r="H55" s="92" t="s">
        <v>2128</v>
      </c>
      <c r="I55" s="92" t="s">
        <v>1385</v>
      </c>
      <c r="J55" s="92" t="s">
        <v>2128</v>
      </c>
      <c r="K55" s="92" t="s">
        <v>1385</v>
      </c>
      <c r="L55" s="92" t="s">
        <v>2128</v>
      </c>
      <c r="M55" s="92" t="s">
        <v>1385</v>
      </c>
      <c r="N55" s="92" t="s">
        <v>2128</v>
      </c>
      <c r="O55" s="92" t="s">
        <v>2120</v>
      </c>
      <c r="P55" s="93">
        <v>0</v>
      </c>
      <c r="Q55" s="93" t="s">
        <v>2138</v>
      </c>
      <c r="R55" s="93" t="s">
        <v>2127</v>
      </c>
      <c r="S55" s="93" t="s">
        <v>1407</v>
      </c>
      <c r="T55" s="92" t="s">
        <v>2280</v>
      </c>
      <c r="U55" s="88" t="s">
        <v>1397</v>
      </c>
      <c r="V55" s="92"/>
      <c r="W55" s="92" t="s">
        <v>1411</v>
      </c>
      <c r="X55" s="92"/>
      <c r="Y55" s="92" t="s">
        <v>1401</v>
      </c>
      <c r="Z55" s="86" t="str">
        <f>VLOOKUP(F55,'Скрипт activation_condition'!$B$6:$D$53,3,0)</f>
        <v>Голос</v>
      </c>
    </row>
    <row r="56" spans="1:26" x14ac:dyDescent="0.45">
      <c r="A56" s="92" t="s">
        <v>1405</v>
      </c>
      <c r="B56" s="92">
        <v>52</v>
      </c>
      <c r="C56" s="92" t="s">
        <v>1385</v>
      </c>
      <c r="D56" s="92">
        <v>39</v>
      </c>
      <c r="E56" s="92" t="s">
        <v>1385</v>
      </c>
      <c r="F56" s="92">
        <v>21</v>
      </c>
      <c r="G56" s="92" t="s">
        <v>1385</v>
      </c>
      <c r="H56" s="92" t="s">
        <v>2128</v>
      </c>
      <c r="I56" s="92" t="s">
        <v>1385</v>
      </c>
      <c r="J56" s="92" t="s">
        <v>2128</v>
      </c>
      <c r="K56" s="92" t="s">
        <v>1385</v>
      </c>
      <c r="L56" s="92" t="s">
        <v>2128</v>
      </c>
      <c r="M56" s="92" t="s">
        <v>1385</v>
      </c>
      <c r="N56" s="92" t="s">
        <v>2128</v>
      </c>
      <c r="O56" s="92" t="s">
        <v>2120</v>
      </c>
      <c r="P56" s="93">
        <v>1</v>
      </c>
      <c r="Q56" s="93" t="s">
        <v>2138</v>
      </c>
      <c r="R56" s="93" t="s">
        <v>2127</v>
      </c>
      <c r="S56" s="93" t="s">
        <v>1407</v>
      </c>
      <c r="T56" s="92" t="s">
        <v>934</v>
      </c>
      <c r="U56" s="88" t="s">
        <v>1397</v>
      </c>
      <c r="V56" s="92"/>
      <c r="W56" s="92" t="s">
        <v>1411</v>
      </c>
      <c r="X56" s="92"/>
      <c r="Y56" s="92" t="s">
        <v>1401</v>
      </c>
      <c r="Z56" s="86" t="str">
        <f>VLOOKUP(F56,'Скрипт activation_condition'!$B$6:$D$53,3,0)</f>
        <v>Голос</v>
      </c>
    </row>
    <row r="57" spans="1:26" x14ac:dyDescent="0.45">
      <c r="A57" s="92" t="s">
        <v>1405</v>
      </c>
      <c r="B57" s="92">
        <v>53</v>
      </c>
      <c r="C57" s="92" t="s">
        <v>1385</v>
      </c>
      <c r="D57" s="92"/>
      <c r="E57" s="92" t="s">
        <v>1385</v>
      </c>
      <c r="F57" s="92"/>
      <c r="G57" s="92" t="s">
        <v>1385</v>
      </c>
      <c r="H57" s="92"/>
      <c r="I57" s="92" t="s">
        <v>1385</v>
      </c>
      <c r="J57" s="92"/>
      <c r="K57" s="92" t="s">
        <v>1385</v>
      </c>
      <c r="L57" s="92"/>
      <c r="M57" s="92" t="s">
        <v>1385</v>
      </c>
      <c r="N57" s="92"/>
      <c r="O57" s="92" t="s">
        <v>1385</v>
      </c>
      <c r="P57" s="92"/>
      <c r="Q57" s="93" t="s">
        <v>1385</v>
      </c>
      <c r="R57" s="93" t="s">
        <v>2127</v>
      </c>
      <c r="S57" s="93" t="s">
        <v>1407</v>
      </c>
      <c r="T57" s="92" t="s">
        <v>2128</v>
      </c>
      <c r="U57" s="88" t="s">
        <v>1397</v>
      </c>
      <c r="V57" s="92"/>
      <c r="W57" s="92" t="s">
        <v>1411</v>
      </c>
      <c r="X57" s="92"/>
      <c r="Y57" s="92" t="s">
        <v>1401</v>
      </c>
      <c r="Z57" s="86" t="e">
        <f>VLOOKUP(F57,'Скрипт activation_condition'!$B$6:$D$53,3,0)</f>
        <v>#N/A</v>
      </c>
    </row>
    <row r="58" spans="1:26" x14ac:dyDescent="0.45">
      <c r="A58" s="92" t="s">
        <v>1405</v>
      </c>
      <c r="B58" s="92">
        <v>54</v>
      </c>
      <c r="C58" s="92" t="s">
        <v>1385</v>
      </c>
      <c r="D58" s="92"/>
      <c r="E58" s="92" t="s">
        <v>1385</v>
      </c>
      <c r="F58" s="92"/>
      <c r="G58" s="92" t="s">
        <v>1385</v>
      </c>
      <c r="H58" s="92"/>
      <c r="I58" s="92" t="s">
        <v>1385</v>
      </c>
      <c r="J58" s="92"/>
      <c r="K58" s="92" t="s">
        <v>1385</v>
      </c>
      <c r="L58" s="92"/>
      <c r="M58" s="92" t="s">
        <v>1385</v>
      </c>
      <c r="N58" s="92"/>
      <c r="O58" s="92" t="s">
        <v>1385</v>
      </c>
      <c r="P58" s="92"/>
      <c r="Q58" s="93" t="s">
        <v>1385</v>
      </c>
      <c r="R58" s="93" t="s">
        <v>2127</v>
      </c>
      <c r="S58" s="93" t="s">
        <v>1407</v>
      </c>
      <c r="T58" s="92" t="s">
        <v>2128</v>
      </c>
      <c r="U58" s="88" t="s">
        <v>1397</v>
      </c>
      <c r="V58" s="92"/>
      <c r="W58" s="92" t="s">
        <v>1411</v>
      </c>
      <c r="X58" s="92"/>
      <c r="Y58" s="92" t="s">
        <v>1401</v>
      </c>
      <c r="Z58" s="86" t="e">
        <f>VLOOKUP(F58,'Скрипт activation_condition'!$B$6:$D$53,3,0)</f>
        <v>#N/A</v>
      </c>
    </row>
    <row r="59" spans="1:26" x14ac:dyDescent="0.45">
      <c r="A59" s="92" t="s">
        <v>1405</v>
      </c>
      <c r="B59" s="92">
        <v>55</v>
      </c>
      <c r="C59" s="92" t="s">
        <v>1385</v>
      </c>
      <c r="D59" s="92"/>
      <c r="E59" s="92" t="s">
        <v>1385</v>
      </c>
      <c r="F59" s="92"/>
      <c r="G59" s="92" t="s">
        <v>1385</v>
      </c>
      <c r="H59" s="92"/>
      <c r="I59" s="92" t="s">
        <v>1385</v>
      </c>
      <c r="J59" s="92"/>
      <c r="K59" s="92" t="s">
        <v>1385</v>
      </c>
      <c r="L59" s="92"/>
      <c r="M59" s="92" t="s">
        <v>1385</v>
      </c>
      <c r="N59" s="92"/>
      <c r="O59" s="92" t="s">
        <v>1385</v>
      </c>
      <c r="P59" s="92"/>
      <c r="Q59" s="93" t="s">
        <v>1385</v>
      </c>
      <c r="R59" s="93" t="s">
        <v>2127</v>
      </c>
      <c r="S59" s="93" t="s">
        <v>1407</v>
      </c>
      <c r="T59" s="92" t="s">
        <v>2128</v>
      </c>
      <c r="U59" s="88" t="s">
        <v>1397</v>
      </c>
      <c r="V59" s="92"/>
      <c r="W59" s="92" t="s">
        <v>1411</v>
      </c>
      <c r="X59" s="92"/>
      <c r="Y59" s="92" t="s">
        <v>1401</v>
      </c>
      <c r="Z59" s="86" t="e">
        <f>VLOOKUP(F59,'Скрипт activation_condition'!$B$6:$D$53,3,0)</f>
        <v>#N/A</v>
      </c>
    </row>
    <row r="60" spans="1:26" x14ac:dyDescent="0.45">
      <c r="A60" s="92" t="s">
        <v>1405</v>
      </c>
      <c r="B60" s="92">
        <v>56</v>
      </c>
      <c r="C60" s="92" t="s">
        <v>1385</v>
      </c>
      <c r="D60" s="92"/>
      <c r="E60" s="92" t="s">
        <v>1385</v>
      </c>
      <c r="F60" s="92"/>
      <c r="G60" s="92" t="s">
        <v>1385</v>
      </c>
      <c r="H60" s="92"/>
      <c r="I60" s="92" t="s">
        <v>1385</v>
      </c>
      <c r="J60" s="92"/>
      <c r="K60" s="92" t="s">
        <v>1385</v>
      </c>
      <c r="L60" s="92"/>
      <c r="M60" s="92" t="s">
        <v>1385</v>
      </c>
      <c r="N60" s="92"/>
      <c r="O60" s="92" t="s">
        <v>1385</v>
      </c>
      <c r="P60" s="92"/>
      <c r="Q60" s="93" t="s">
        <v>1385</v>
      </c>
      <c r="R60" s="93" t="s">
        <v>2127</v>
      </c>
      <c r="S60" s="93" t="s">
        <v>1407</v>
      </c>
      <c r="T60" s="92" t="s">
        <v>2128</v>
      </c>
      <c r="U60" s="88" t="s">
        <v>1397</v>
      </c>
      <c r="V60" s="92"/>
      <c r="W60" s="92" t="s">
        <v>1411</v>
      </c>
      <c r="X60" s="92"/>
      <c r="Y60" s="92" t="s">
        <v>1401</v>
      </c>
      <c r="Z60" s="86" t="e">
        <f>VLOOKUP(F60,'Скрипт activation_condition'!$B$6:$D$53,3,0)</f>
        <v>#N/A</v>
      </c>
    </row>
    <row r="61" spans="1:26" x14ac:dyDescent="0.45">
      <c r="A61" s="92" t="s">
        <v>1405</v>
      </c>
      <c r="B61" s="92">
        <v>57</v>
      </c>
      <c r="C61" s="92" t="s">
        <v>1385</v>
      </c>
      <c r="D61" s="92"/>
      <c r="E61" s="92" t="s">
        <v>1385</v>
      </c>
      <c r="F61" s="92"/>
      <c r="G61" s="92" t="s">
        <v>1385</v>
      </c>
      <c r="H61" s="92"/>
      <c r="I61" s="92" t="s">
        <v>1385</v>
      </c>
      <c r="J61" s="92"/>
      <c r="K61" s="92" t="s">
        <v>1385</v>
      </c>
      <c r="L61" s="92"/>
      <c r="M61" s="92" t="s">
        <v>1385</v>
      </c>
      <c r="N61" s="92"/>
      <c r="O61" s="92" t="s">
        <v>1385</v>
      </c>
      <c r="P61" s="92"/>
      <c r="Q61" s="93" t="s">
        <v>1385</v>
      </c>
      <c r="R61" s="93" t="s">
        <v>2127</v>
      </c>
      <c r="S61" s="93" t="s">
        <v>1407</v>
      </c>
      <c r="T61" s="92" t="s">
        <v>2128</v>
      </c>
      <c r="U61" s="88" t="s">
        <v>1397</v>
      </c>
      <c r="V61" s="92"/>
      <c r="W61" s="92" t="s">
        <v>1411</v>
      </c>
      <c r="X61" s="92"/>
      <c r="Y61" s="92" t="s">
        <v>1401</v>
      </c>
      <c r="Z61" s="86" t="e">
        <f>VLOOKUP(F61,'Скрипт activation_condition'!$B$6:$D$53,3,0)</f>
        <v>#N/A</v>
      </c>
    </row>
    <row r="62" spans="1:26" x14ac:dyDescent="0.45">
      <c r="A62" s="92" t="s">
        <v>1405</v>
      </c>
      <c r="B62" s="92">
        <v>58</v>
      </c>
      <c r="C62" s="92" t="s">
        <v>1385</v>
      </c>
      <c r="D62" s="92"/>
      <c r="E62" s="92" t="s">
        <v>1385</v>
      </c>
      <c r="F62" s="92"/>
      <c r="G62" s="92" t="s">
        <v>1385</v>
      </c>
      <c r="H62" s="93"/>
      <c r="I62" s="92" t="s">
        <v>1385</v>
      </c>
      <c r="J62" s="92"/>
      <c r="K62" s="92" t="s">
        <v>1385</v>
      </c>
      <c r="L62" s="92"/>
      <c r="M62" s="92" t="s">
        <v>1385</v>
      </c>
      <c r="N62" s="92"/>
      <c r="O62" s="92" t="s">
        <v>1385</v>
      </c>
      <c r="P62" s="92"/>
      <c r="Q62" s="93" t="s">
        <v>1385</v>
      </c>
      <c r="R62" s="93" t="s">
        <v>2127</v>
      </c>
      <c r="S62" s="93" t="s">
        <v>1407</v>
      </c>
      <c r="T62" s="92" t="s">
        <v>2128</v>
      </c>
      <c r="U62" s="88" t="s">
        <v>1397</v>
      </c>
      <c r="V62" s="92"/>
      <c r="W62" s="92" t="s">
        <v>1411</v>
      </c>
      <c r="X62" s="92"/>
      <c r="Y62" s="92" t="s">
        <v>1401</v>
      </c>
      <c r="Z62" s="86" t="e">
        <f>VLOOKUP(F62,'Скрипт activation_condition'!$B$6:$D$53,3,0)</f>
        <v>#N/A</v>
      </c>
    </row>
    <row r="63" spans="1:26" x14ac:dyDescent="0.45">
      <c r="A63" s="92" t="s">
        <v>1405</v>
      </c>
      <c r="B63" s="92">
        <v>59</v>
      </c>
      <c r="C63" s="92" t="s">
        <v>1385</v>
      </c>
      <c r="D63" s="92"/>
      <c r="E63" s="92" t="s">
        <v>1385</v>
      </c>
      <c r="F63" s="92"/>
      <c r="G63" s="92" t="s">
        <v>1385</v>
      </c>
      <c r="H63" s="92"/>
      <c r="I63" s="92" t="s">
        <v>1385</v>
      </c>
      <c r="J63" s="92"/>
      <c r="K63" s="92" t="s">
        <v>1385</v>
      </c>
      <c r="L63" s="92"/>
      <c r="M63" s="92" t="s">
        <v>1385</v>
      </c>
      <c r="N63" s="92"/>
      <c r="O63" s="92" t="s">
        <v>1385</v>
      </c>
      <c r="P63" s="92"/>
      <c r="Q63" s="93" t="s">
        <v>1385</v>
      </c>
      <c r="R63" s="93" t="s">
        <v>2127</v>
      </c>
      <c r="S63" s="93" t="s">
        <v>1407</v>
      </c>
      <c r="T63" s="92" t="s">
        <v>2128</v>
      </c>
      <c r="U63" s="88" t="s">
        <v>1397</v>
      </c>
      <c r="V63" s="92"/>
      <c r="W63" s="92" t="s">
        <v>1411</v>
      </c>
      <c r="X63" s="92"/>
      <c r="Y63" s="92" t="s">
        <v>1401</v>
      </c>
      <c r="Z63" s="86" t="e">
        <f>VLOOKUP(F63,'Скрипт activation_condition'!$B$6:$D$53,3,0)</f>
        <v>#N/A</v>
      </c>
    </row>
    <row r="64" spans="1:26" x14ac:dyDescent="0.45">
      <c r="A64" s="92" t="s">
        <v>1405</v>
      </c>
      <c r="B64" s="92">
        <v>60</v>
      </c>
      <c r="C64" s="92" t="s">
        <v>1385</v>
      </c>
      <c r="D64" s="92"/>
      <c r="E64" s="92" t="s">
        <v>1385</v>
      </c>
      <c r="F64" s="92"/>
      <c r="G64" s="92" t="s">
        <v>1385</v>
      </c>
      <c r="H64" s="92"/>
      <c r="I64" s="92" t="s">
        <v>1385</v>
      </c>
      <c r="J64" s="92"/>
      <c r="K64" s="92" t="s">
        <v>1385</v>
      </c>
      <c r="L64" s="92"/>
      <c r="M64" s="92" t="s">
        <v>1385</v>
      </c>
      <c r="N64" s="92"/>
      <c r="O64" s="92" t="s">
        <v>1385</v>
      </c>
      <c r="P64" s="92"/>
      <c r="Q64" s="93" t="s">
        <v>1385</v>
      </c>
      <c r="R64" s="93" t="s">
        <v>2127</v>
      </c>
      <c r="S64" s="93" t="s">
        <v>1407</v>
      </c>
      <c r="T64" s="92" t="s">
        <v>2128</v>
      </c>
      <c r="U64" s="88" t="s">
        <v>1397</v>
      </c>
      <c r="V64" s="92"/>
      <c r="W64" s="92" t="s">
        <v>1411</v>
      </c>
      <c r="X64" s="92"/>
      <c r="Y64" s="92" t="s">
        <v>1401</v>
      </c>
      <c r="Z64" s="86" t="e">
        <f>VLOOKUP(F64,'Скрипт activation_condition'!$B$6:$D$53,3,0)</f>
        <v>#N/A</v>
      </c>
    </row>
    <row r="65" spans="1:26" x14ac:dyDescent="0.45">
      <c r="A65" s="92" t="s">
        <v>1405</v>
      </c>
      <c r="B65" s="92">
        <v>61</v>
      </c>
      <c r="C65" s="92" t="s">
        <v>1385</v>
      </c>
      <c r="D65" s="92"/>
      <c r="E65" s="92" t="s">
        <v>1385</v>
      </c>
      <c r="F65" s="92"/>
      <c r="G65" s="92" t="s">
        <v>1385</v>
      </c>
      <c r="H65" s="92"/>
      <c r="I65" s="92" t="s">
        <v>1385</v>
      </c>
      <c r="J65" s="92"/>
      <c r="K65" s="92" t="s">
        <v>1385</v>
      </c>
      <c r="L65" s="92"/>
      <c r="M65" s="92" t="s">
        <v>1385</v>
      </c>
      <c r="N65" s="92"/>
      <c r="O65" s="92" t="s">
        <v>1385</v>
      </c>
      <c r="P65" s="92"/>
      <c r="Q65" s="93" t="s">
        <v>1385</v>
      </c>
      <c r="R65" s="93" t="s">
        <v>2127</v>
      </c>
      <c r="S65" s="93" t="s">
        <v>1407</v>
      </c>
      <c r="T65" s="92" t="s">
        <v>2128</v>
      </c>
      <c r="U65" s="88" t="s">
        <v>1397</v>
      </c>
      <c r="V65" s="92"/>
      <c r="W65" s="92" t="s">
        <v>1411</v>
      </c>
      <c r="X65" s="92"/>
      <c r="Y65" s="92" t="s">
        <v>1401</v>
      </c>
      <c r="Z65" s="86" t="e">
        <f>VLOOKUP(F65,'Скрипт activation_condition'!$B$6:$D$53,3,0)</f>
        <v>#N/A</v>
      </c>
    </row>
    <row r="66" spans="1:26" x14ac:dyDescent="0.45">
      <c r="A66" s="92" t="s">
        <v>1405</v>
      </c>
      <c r="B66" s="92">
        <v>62</v>
      </c>
      <c r="C66" s="92" t="s">
        <v>1385</v>
      </c>
      <c r="D66" s="92"/>
      <c r="E66" s="92" t="s">
        <v>1385</v>
      </c>
      <c r="F66" s="92"/>
      <c r="G66" s="92" t="s">
        <v>1385</v>
      </c>
      <c r="H66" s="104"/>
      <c r="I66" s="92" t="s">
        <v>1385</v>
      </c>
      <c r="J66" s="92"/>
      <c r="K66" s="92" t="s">
        <v>1385</v>
      </c>
      <c r="L66" s="104"/>
      <c r="M66" s="92" t="s">
        <v>1385</v>
      </c>
      <c r="N66" s="92"/>
      <c r="O66" s="92" t="s">
        <v>1385</v>
      </c>
      <c r="P66" s="92"/>
      <c r="Q66" s="93" t="s">
        <v>1385</v>
      </c>
      <c r="R66" s="93" t="s">
        <v>2127</v>
      </c>
      <c r="S66" s="93" t="s">
        <v>1407</v>
      </c>
      <c r="T66" s="92" t="s">
        <v>2128</v>
      </c>
      <c r="U66" s="88" t="s">
        <v>1397</v>
      </c>
      <c r="V66" s="92"/>
      <c r="W66" s="92" t="s">
        <v>1411</v>
      </c>
      <c r="X66" s="92"/>
      <c r="Y66" s="92" t="s">
        <v>1401</v>
      </c>
      <c r="Z66" s="86" t="e">
        <f>VLOOKUP(F66,'Скрипт activation_condition'!$B$6:$D$53,3,0)</f>
        <v>#N/A</v>
      </c>
    </row>
    <row r="67" spans="1:26" x14ac:dyDescent="0.45">
      <c r="A67" s="92" t="s">
        <v>1405</v>
      </c>
      <c r="B67" s="92">
        <v>63</v>
      </c>
      <c r="C67" s="92" t="s">
        <v>1385</v>
      </c>
      <c r="D67" s="92"/>
      <c r="E67" s="92" t="s">
        <v>1385</v>
      </c>
      <c r="F67" s="92"/>
      <c r="G67" s="92" t="s">
        <v>1385</v>
      </c>
      <c r="H67" s="104"/>
      <c r="I67" s="92" t="s">
        <v>1385</v>
      </c>
      <c r="J67" s="92"/>
      <c r="K67" s="92" t="s">
        <v>1385</v>
      </c>
      <c r="L67" s="104"/>
      <c r="M67" s="92" t="s">
        <v>1385</v>
      </c>
      <c r="N67" s="92"/>
      <c r="O67" s="92" t="s">
        <v>1385</v>
      </c>
      <c r="P67" s="92"/>
      <c r="Q67" s="93" t="s">
        <v>1385</v>
      </c>
      <c r="R67" s="93" t="s">
        <v>2127</v>
      </c>
      <c r="S67" s="93" t="s">
        <v>1407</v>
      </c>
      <c r="T67" s="92" t="s">
        <v>2128</v>
      </c>
      <c r="U67" s="88" t="s">
        <v>1397</v>
      </c>
      <c r="V67" s="92"/>
      <c r="W67" s="92" t="s">
        <v>1411</v>
      </c>
      <c r="X67" s="92"/>
      <c r="Y67" s="92" t="s">
        <v>1401</v>
      </c>
      <c r="Z67" s="86" t="e">
        <f>VLOOKUP(F67,'Скрипт activation_condition'!$B$6:$D$53,3,0)</f>
        <v>#N/A</v>
      </c>
    </row>
    <row r="68" spans="1:26" x14ac:dyDescent="0.45">
      <c r="A68" s="92" t="s">
        <v>1405</v>
      </c>
      <c r="B68" s="92">
        <v>64</v>
      </c>
      <c r="C68" s="92" t="s">
        <v>1385</v>
      </c>
      <c r="D68" s="92"/>
      <c r="E68" s="92" t="s">
        <v>1385</v>
      </c>
      <c r="F68" s="92"/>
      <c r="G68" s="92" t="s">
        <v>1385</v>
      </c>
      <c r="H68" s="92"/>
      <c r="I68" s="92" t="s">
        <v>1385</v>
      </c>
      <c r="J68" s="92"/>
      <c r="K68" s="92" t="s">
        <v>1385</v>
      </c>
      <c r="L68" s="92"/>
      <c r="M68" s="92" t="s">
        <v>1385</v>
      </c>
      <c r="N68" s="92"/>
      <c r="O68" s="92" t="s">
        <v>1385</v>
      </c>
      <c r="P68" s="92"/>
      <c r="Q68" s="93" t="s">
        <v>1385</v>
      </c>
      <c r="R68" s="93" t="s">
        <v>2127</v>
      </c>
      <c r="S68" s="93" t="s">
        <v>1407</v>
      </c>
      <c r="T68" s="92" t="s">
        <v>2128</v>
      </c>
      <c r="U68" s="88" t="s">
        <v>1397</v>
      </c>
      <c r="V68" s="92"/>
      <c r="W68" s="92" t="s">
        <v>1411</v>
      </c>
      <c r="X68" s="92"/>
      <c r="Y68" s="92" t="s">
        <v>1401</v>
      </c>
      <c r="Z68" s="86" t="e">
        <f>VLOOKUP(F68,'Скрипт activation_condition'!$B$6:$D$53,3,0)</f>
        <v>#N/A</v>
      </c>
    </row>
    <row r="69" spans="1:26" x14ac:dyDescent="0.45">
      <c r="A69" s="92" t="s">
        <v>1405</v>
      </c>
      <c r="B69" s="92">
        <v>65</v>
      </c>
      <c r="C69" s="92" t="s">
        <v>1385</v>
      </c>
      <c r="D69" s="92"/>
      <c r="E69" s="92" t="s">
        <v>1385</v>
      </c>
      <c r="F69" s="92"/>
      <c r="G69" s="92" t="s">
        <v>1385</v>
      </c>
      <c r="H69" s="92"/>
      <c r="I69" s="92" t="s">
        <v>1385</v>
      </c>
      <c r="J69" s="92"/>
      <c r="K69" s="92" t="s">
        <v>1385</v>
      </c>
      <c r="L69" s="92"/>
      <c r="M69" s="92" t="s">
        <v>1385</v>
      </c>
      <c r="N69" s="92"/>
      <c r="O69" s="92" t="s">
        <v>1385</v>
      </c>
      <c r="P69" s="92"/>
      <c r="Q69" s="93" t="s">
        <v>1385</v>
      </c>
      <c r="R69" s="93" t="s">
        <v>2127</v>
      </c>
      <c r="S69" s="93" t="s">
        <v>1407</v>
      </c>
      <c r="T69" s="92" t="s">
        <v>2128</v>
      </c>
      <c r="U69" s="88" t="s">
        <v>1397</v>
      </c>
      <c r="V69" s="92"/>
      <c r="W69" s="92" t="s">
        <v>1411</v>
      </c>
      <c r="X69" s="92"/>
      <c r="Y69" s="92" t="s">
        <v>1401</v>
      </c>
      <c r="Z69" s="86" t="e">
        <f>VLOOKUP(F69,'Скрипт activation_condition'!$B$6:$D$53,3,0)</f>
        <v>#N/A</v>
      </c>
    </row>
    <row r="70" spans="1:26" x14ac:dyDescent="0.45">
      <c r="A70" s="92" t="s">
        <v>1405</v>
      </c>
      <c r="B70" s="92">
        <v>66</v>
      </c>
      <c r="C70" s="92" t="s">
        <v>1385</v>
      </c>
      <c r="D70" s="92"/>
      <c r="E70" s="92" t="s">
        <v>1385</v>
      </c>
      <c r="F70" s="92"/>
      <c r="G70" s="92" t="s">
        <v>1385</v>
      </c>
      <c r="H70" s="92"/>
      <c r="I70" s="92" t="s">
        <v>1385</v>
      </c>
      <c r="J70" s="92"/>
      <c r="K70" s="92" t="s">
        <v>1385</v>
      </c>
      <c r="L70" s="92"/>
      <c r="M70" s="92" t="s">
        <v>1385</v>
      </c>
      <c r="N70" s="92"/>
      <c r="O70" s="92" t="s">
        <v>1385</v>
      </c>
      <c r="P70" s="92"/>
      <c r="Q70" s="93" t="s">
        <v>1385</v>
      </c>
      <c r="R70" s="93" t="s">
        <v>2127</v>
      </c>
      <c r="S70" s="93" t="s">
        <v>1407</v>
      </c>
      <c r="T70" s="92" t="s">
        <v>2128</v>
      </c>
      <c r="U70" s="88" t="s">
        <v>1397</v>
      </c>
      <c r="V70" s="92"/>
      <c r="W70" s="92" t="s">
        <v>1411</v>
      </c>
      <c r="X70" s="92"/>
      <c r="Y70" s="92" t="s">
        <v>1401</v>
      </c>
      <c r="Z70" s="86" t="e">
        <f>VLOOKUP(F70,'Скрипт activation_condition'!$B$6:$D$53,3,0)</f>
        <v>#N/A</v>
      </c>
    </row>
    <row r="71" spans="1:26" x14ac:dyDescent="0.45">
      <c r="A71" s="92" t="s">
        <v>1405</v>
      </c>
      <c r="B71" s="92">
        <v>67</v>
      </c>
      <c r="C71" s="92" t="s">
        <v>1385</v>
      </c>
      <c r="D71" s="92"/>
      <c r="E71" s="92" t="s">
        <v>1385</v>
      </c>
      <c r="F71" s="92"/>
      <c r="G71" s="92" t="s">
        <v>1385</v>
      </c>
      <c r="H71" s="92"/>
      <c r="I71" s="92" t="s">
        <v>1385</v>
      </c>
      <c r="J71" s="92"/>
      <c r="K71" s="92" t="s">
        <v>1385</v>
      </c>
      <c r="L71" s="92"/>
      <c r="M71" s="92" t="s">
        <v>1385</v>
      </c>
      <c r="N71" s="92"/>
      <c r="O71" s="92" t="s">
        <v>1385</v>
      </c>
      <c r="P71" s="92"/>
      <c r="Q71" s="93" t="s">
        <v>1385</v>
      </c>
      <c r="R71" s="93" t="s">
        <v>2127</v>
      </c>
      <c r="S71" s="93" t="s">
        <v>1407</v>
      </c>
      <c r="T71" s="92" t="s">
        <v>2128</v>
      </c>
      <c r="U71" s="88" t="s">
        <v>1397</v>
      </c>
      <c r="V71" s="92"/>
      <c r="W71" s="92" t="s">
        <v>1411</v>
      </c>
      <c r="X71" s="92"/>
      <c r="Y71" s="92" t="s">
        <v>1401</v>
      </c>
      <c r="Z71" s="86" t="e">
        <f>VLOOKUP(F71,'Скрипт activation_condition'!$B$6:$D$53,3,0)</f>
        <v>#N/A</v>
      </c>
    </row>
    <row r="72" spans="1:26" x14ac:dyDescent="0.45">
      <c r="A72" s="92" t="s">
        <v>1405</v>
      </c>
      <c r="B72" s="92">
        <v>68</v>
      </c>
      <c r="C72" s="92" t="s">
        <v>1385</v>
      </c>
      <c r="D72" s="92"/>
      <c r="E72" s="92" t="s">
        <v>1385</v>
      </c>
      <c r="F72" s="92"/>
      <c r="G72" s="92" t="s">
        <v>1385</v>
      </c>
      <c r="H72" s="92"/>
      <c r="I72" s="92" t="s">
        <v>1385</v>
      </c>
      <c r="J72" s="92"/>
      <c r="K72" s="92" t="s">
        <v>1385</v>
      </c>
      <c r="L72" s="92"/>
      <c r="M72" s="92" t="s">
        <v>1385</v>
      </c>
      <c r="N72" s="92"/>
      <c r="O72" s="92" t="s">
        <v>1385</v>
      </c>
      <c r="P72" s="92"/>
      <c r="Q72" s="93" t="s">
        <v>1385</v>
      </c>
      <c r="R72" s="93" t="s">
        <v>2127</v>
      </c>
      <c r="S72" s="93" t="s">
        <v>1407</v>
      </c>
      <c r="T72" s="92" t="s">
        <v>2128</v>
      </c>
      <c r="U72" s="88" t="s">
        <v>1397</v>
      </c>
      <c r="V72" s="92"/>
      <c r="W72" s="92" t="s">
        <v>1411</v>
      </c>
      <c r="X72" s="92"/>
      <c r="Y72" s="92" t="s">
        <v>1401</v>
      </c>
      <c r="Z72" s="86" t="e">
        <f>VLOOKUP(F72,'Скрипт activation_condition'!$B$6:$D$53,3,0)</f>
        <v>#N/A</v>
      </c>
    </row>
    <row r="73" spans="1:26" x14ac:dyDescent="0.45">
      <c r="A73" s="92" t="s">
        <v>1405</v>
      </c>
      <c r="B73" s="92">
        <v>69</v>
      </c>
      <c r="C73" s="92" t="s">
        <v>1385</v>
      </c>
      <c r="D73" s="92"/>
      <c r="E73" s="92" t="s">
        <v>1385</v>
      </c>
      <c r="F73" s="92"/>
      <c r="G73" s="92" t="s">
        <v>1385</v>
      </c>
      <c r="H73" s="92"/>
      <c r="I73" s="92" t="s">
        <v>1385</v>
      </c>
      <c r="J73" s="92"/>
      <c r="K73" s="92" t="s">
        <v>1385</v>
      </c>
      <c r="L73" s="92"/>
      <c r="M73" s="92" t="s">
        <v>1385</v>
      </c>
      <c r="N73" s="92"/>
      <c r="O73" s="92" t="s">
        <v>1385</v>
      </c>
      <c r="P73" s="92"/>
      <c r="Q73" s="93" t="s">
        <v>1385</v>
      </c>
      <c r="R73" s="93" t="s">
        <v>2127</v>
      </c>
      <c r="S73" s="93" t="s">
        <v>1407</v>
      </c>
      <c r="T73" s="92" t="s">
        <v>2128</v>
      </c>
      <c r="U73" s="88" t="s">
        <v>1397</v>
      </c>
      <c r="V73" s="92"/>
      <c r="W73" s="92" t="s">
        <v>1411</v>
      </c>
      <c r="X73" s="92"/>
      <c r="Y73" s="92" t="s">
        <v>1401</v>
      </c>
      <c r="Z73" s="86" t="e">
        <f>VLOOKUP(F73,'Скрипт activation_condition'!$B$6:$D$53,3,0)</f>
        <v>#N/A</v>
      </c>
    </row>
    <row r="74" spans="1:26" x14ac:dyDescent="0.45">
      <c r="A74" s="92" t="s">
        <v>1405</v>
      </c>
      <c r="B74" s="92">
        <v>70</v>
      </c>
      <c r="C74" s="92" t="s">
        <v>1385</v>
      </c>
      <c r="D74" s="92"/>
      <c r="E74" s="92" t="s">
        <v>1385</v>
      </c>
      <c r="F74" s="92"/>
      <c r="G74" s="92" t="s">
        <v>1385</v>
      </c>
      <c r="H74" s="92"/>
      <c r="I74" s="92" t="s">
        <v>1385</v>
      </c>
      <c r="J74" s="92"/>
      <c r="K74" s="92" t="s">
        <v>1385</v>
      </c>
      <c r="L74" s="92"/>
      <c r="M74" s="92" t="s">
        <v>1385</v>
      </c>
      <c r="N74" s="92"/>
      <c r="O74" s="92" t="s">
        <v>1385</v>
      </c>
      <c r="P74" s="92"/>
      <c r="Q74" s="93" t="s">
        <v>1385</v>
      </c>
      <c r="R74" s="93" t="s">
        <v>2127</v>
      </c>
      <c r="S74" s="93" t="s">
        <v>1407</v>
      </c>
      <c r="T74" s="92" t="s">
        <v>2128</v>
      </c>
      <c r="U74" s="88" t="s">
        <v>1397</v>
      </c>
      <c r="V74" s="92"/>
      <c r="W74" s="92" t="s">
        <v>1411</v>
      </c>
      <c r="X74" s="92"/>
      <c r="Y74" s="92" t="s">
        <v>1401</v>
      </c>
      <c r="Z74" s="86" t="e">
        <f>VLOOKUP(F74,'Скрипт activation_condition'!$B$6:$D$53,3,0)</f>
        <v>#N/A</v>
      </c>
    </row>
    <row r="75" spans="1:26" x14ac:dyDescent="0.45">
      <c r="A75" s="92" t="s">
        <v>1405</v>
      </c>
      <c r="B75" s="92">
        <v>71</v>
      </c>
      <c r="C75" s="92" t="s">
        <v>1385</v>
      </c>
      <c r="D75" s="92"/>
      <c r="E75" s="92" t="s">
        <v>1385</v>
      </c>
      <c r="F75" s="92"/>
      <c r="G75" s="92" t="s">
        <v>1385</v>
      </c>
      <c r="H75" s="92"/>
      <c r="I75" s="92" t="s">
        <v>1385</v>
      </c>
      <c r="J75" s="92"/>
      <c r="K75" s="92" t="s">
        <v>1385</v>
      </c>
      <c r="L75" s="92"/>
      <c r="M75" s="92" t="s">
        <v>1385</v>
      </c>
      <c r="N75" s="92"/>
      <c r="O75" s="92" t="s">
        <v>1385</v>
      </c>
      <c r="P75" s="92"/>
      <c r="Q75" s="93" t="s">
        <v>1385</v>
      </c>
      <c r="R75" s="93" t="s">
        <v>2127</v>
      </c>
      <c r="S75" s="93" t="s">
        <v>1407</v>
      </c>
      <c r="T75" s="92" t="s">
        <v>2128</v>
      </c>
      <c r="U75" s="88" t="s">
        <v>1397</v>
      </c>
      <c r="V75" s="92"/>
      <c r="W75" s="92" t="s">
        <v>1411</v>
      </c>
      <c r="X75" s="92"/>
      <c r="Y75" s="92" t="s">
        <v>1401</v>
      </c>
      <c r="Z75" s="86" t="e">
        <f>VLOOKUP(F75,'Скрипт activation_condition'!$B$6:$D$53,3,0)</f>
        <v>#N/A</v>
      </c>
    </row>
    <row r="76" spans="1:26" x14ac:dyDescent="0.45">
      <c r="A76" s="92" t="s">
        <v>1405</v>
      </c>
      <c r="B76" s="92">
        <v>72</v>
      </c>
      <c r="C76" s="92" t="s">
        <v>1385</v>
      </c>
      <c r="D76" s="92"/>
      <c r="E76" s="92" t="s">
        <v>1385</v>
      </c>
      <c r="F76" s="92"/>
      <c r="G76" s="92" t="s">
        <v>1385</v>
      </c>
      <c r="H76" s="92"/>
      <c r="I76" s="92" t="s">
        <v>1385</v>
      </c>
      <c r="J76" s="92"/>
      <c r="K76" s="92" t="s">
        <v>1385</v>
      </c>
      <c r="L76" s="92"/>
      <c r="M76" s="92" t="s">
        <v>1385</v>
      </c>
      <c r="N76" s="92"/>
      <c r="O76" s="92" t="s">
        <v>1385</v>
      </c>
      <c r="P76" s="92"/>
      <c r="Q76" s="93" t="s">
        <v>1385</v>
      </c>
      <c r="R76" s="93" t="s">
        <v>2127</v>
      </c>
      <c r="S76" s="93" t="s">
        <v>1407</v>
      </c>
      <c r="T76" s="92" t="s">
        <v>2128</v>
      </c>
      <c r="U76" s="88" t="s">
        <v>1397</v>
      </c>
      <c r="V76" s="92"/>
      <c r="W76" s="92" t="s">
        <v>1411</v>
      </c>
      <c r="X76" s="92"/>
      <c r="Y76" s="92" t="s">
        <v>1401</v>
      </c>
      <c r="Z76" s="86" t="e">
        <f>VLOOKUP(F76,'Скрипт activation_condition'!$B$6:$D$53,3,0)</f>
        <v>#N/A</v>
      </c>
    </row>
    <row r="77" spans="1:26" x14ac:dyDescent="0.45">
      <c r="A77" s="92" t="s">
        <v>1405</v>
      </c>
      <c r="B77" s="92">
        <v>73</v>
      </c>
      <c r="C77" s="92" t="s">
        <v>1385</v>
      </c>
      <c r="D77" s="92"/>
      <c r="E77" s="92" t="s">
        <v>1385</v>
      </c>
      <c r="F77" s="92"/>
      <c r="G77" s="92" t="s">
        <v>1385</v>
      </c>
      <c r="H77" s="92"/>
      <c r="I77" s="92" t="s">
        <v>1385</v>
      </c>
      <c r="J77" s="92"/>
      <c r="K77" s="92" t="s">
        <v>1385</v>
      </c>
      <c r="L77" s="92"/>
      <c r="M77" s="92" t="s">
        <v>1385</v>
      </c>
      <c r="N77" s="92"/>
      <c r="O77" s="92" t="s">
        <v>1385</v>
      </c>
      <c r="P77" s="92"/>
      <c r="Q77" s="93" t="s">
        <v>1385</v>
      </c>
      <c r="R77" s="93" t="s">
        <v>2127</v>
      </c>
      <c r="S77" s="93" t="s">
        <v>1407</v>
      </c>
      <c r="T77" s="92" t="s">
        <v>2128</v>
      </c>
      <c r="U77" s="88" t="s">
        <v>1397</v>
      </c>
      <c r="V77" s="92"/>
      <c r="W77" s="92" t="s">
        <v>1411</v>
      </c>
      <c r="X77" s="92"/>
      <c r="Y77" s="92" t="s">
        <v>1401</v>
      </c>
      <c r="Z77" s="86" t="e">
        <f>VLOOKUP(F77,'Скрипт activation_condition'!$B$6:$D$53,3,0)</f>
        <v>#N/A</v>
      </c>
    </row>
    <row r="78" spans="1:26" x14ac:dyDescent="0.45">
      <c r="A78" s="92" t="s">
        <v>1405</v>
      </c>
      <c r="B78" s="92">
        <v>74</v>
      </c>
      <c r="C78" s="92" t="s">
        <v>1385</v>
      </c>
      <c r="D78" s="92"/>
      <c r="E78" s="92" t="s">
        <v>1385</v>
      </c>
      <c r="F78" s="92"/>
      <c r="G78" s="92" t="s">
        <v>1385</v>
      </c>
      <c r="H78" s="92"/>
      <c r="I78" s="92" t="s">
        <v>1385</v>
      </c>
      <c r="J78" s="92"/>
      <c r="K78" s="92" t="s">
        <v>1385</v>
      </c>
      <c r="L78" s="92"/>
      <c r="M78" s="92" t="s">
        <v>1385</v>
      </c>
      <c r="N78" s="92"/>
      <c r="O78" s="92" t="s">
        <v>1385</v>
      </c>
      <c r="P78" s="92"/>
      <c r="Q78" s="93" t="s">
        <v>1385</v>
      </c>
      <c r="R78" s="93" t="s">
        <v>2127</v>
      </c>
      <c r="S78" s="93" t="s">
        <v>1407</v>
      </c>
      <c r="T78" s="92" t="s">
        <v>2128</v>
      </c>
      <c r="U78" s="88" t="s">
        <v>1397</v>
      </c>
      <c r="V78" s="92"/>
      <c r="W78" s="92" t="s">
        <v>1411</v>
      </c>
      <c r="X78" s="92"/>
      <c r="Y78" s="92" t="s">
        <v>1401</v>
      </c>
      <c r="Z78" s="86" t="e">
        <f>VLOOKUP(F78,'Скрипт activation_condition'!$B$6:$D$53,3,0)</f>
        <v>#N/A</v>
      </c>
    </row>
    <row r="79" spans="1:26" x14ac:dyDescent="0.45">
      <c r="A79" s="92" t="s">
        <v>1405</v>
      </c>
      <c r="B79" s="92">
        <v>75</v>
      </c>
      <c r="C79" s="92" t="s">
        <v>1385</v>
      </c>
      <c r="D79" s="92"/>
      <c r="E79" s="92" t="s">
        <v>1385</v>
      </c>
      <c r="F79" s="92"/>
      <c r="G79" s="92" t="s">
        <v>1385</v>
      </c>
      <c r="H79" s="92"/>
      <c r="I79" s="92" t="s">
        <v>1385</v>
      </c>
      <c r="J79" s="92"/>
      <c r="K79" s="92" t="s">
        <v>1385</v>
      </c>
      <c r="L79" s="92"/>
      <c r="M79" s="92" t="s">
        <v>1385</v>
      </c>
      <c r="N79" s="92"/>
      <c r="O79" s="92" t="s">
        <v>1385</v>
      </c>
      <c r="P79" s="92"/>
      <c r="Q79" s="93" t="s">
        <v>1385</v>
      </c>
      <c r="R79" s="93" t="s">
        <v>2127</v>
      </c>
      <c r="S79" s="93" t="s">
        <v>1407</v>
      </c>
      <c r="T79" s="92" t="s">
        <v>2128</v>
      </c>
      <c r="U79" s="88" t="s">
        <v>1397</v>
      </c>
      <c r="V79" s="92"/>
      <c r="W79" s="92" t="s">
        <v>1411</v>
      </c>
      <c r="X79" s="92"/>
      <c r="Y79" s="92" t="s">
        <v>1401</v>
      </c>
      <c r="Z79" s="86" t="e">
        <f>VLOOKUP(F79,'Скрипт activation_condition'!$B$6:$D$53,3,0)</f>
        <v>#N/A</v>
      </c>
    </row>
    <row r="80" spans="1:26" x14ac:dyDescent="0.45">
      <c r="A80" s="92" t="s">
        <v>1405</v>
      </c>
      <c r="B80" s="92">
        <v>76</v>
      </c>
      <c r="C80" s="92" t="s">
        <v>1385</v>
      </c>
      <c r="D80" s="92"/>
      <c r="E80" s="92" t="s">
        <v>1385</v>
      </c>
      <c r="F80" s="92"/>
      <c r="G80" s="92" t="s">
        <v>1385</v>
      </c>
      <c r="H80" s="92"/>
      <c r="I80" s="92" t="s">
        <v>1385</v>
      </c>
      <c r="J80" s="92"/>
      <c r="K80" s="92" t="s">
        <v>1385</v>
      </c>
      <c r="L80" s="92"/>
      <c r="M80" s="92" t="s">
        <v>1385</v>
      </c>
      <c r="N80" s="92"/>
      <c r="O80" s="92" t="s">
        <v>1385</v>
      </c>
      <c r="P80" s="92"/>
      <c r="Q80" s="93" t="s">
        <v>1385</v>
      </c>
      <c r="R80" s="93" t="s">
        <v>2127</v>
      </c>
      <c r="S80" s="93" t="s">
        <v>1407</v>
      </c>
      <c r="T80" s="92" t="s">
        <v>2128</v>
      </c>
      <c r="U80" s="88" t="s">
        <v>1397</v>
      </c>
      <c r="V80" s="92"/>
      <c r="W80" s="92" t="s">
        <v>1411</v>
      </c>
      <c r="X80" s="92"/>
      <c r="Y80" s="92" t="s">
        <v>1401</v>
      </c>
      <c r="Z80" s="86" t="e">
        <f>VLOOKUP(F80,'Скрипт activation_condition'!$B$6:$D$53,3,0)</f>
        <v>#N/A</v>
      </c>
    </row>
    <row r="81" spans="1:26" x14ac:dyDescent="0.45">
      <c r="A81" s="92" t="s">
        <v>1405</v>
      </c>
      <c r="B81" s="92">
        <v>77</v>
      </c>
      <c r="C81" s="92" t="s">
        <v>1385</v>
      </c>
      <c r="D81" s="92"/>
      <c r="E81" s="92" t="s">
        <v>1385</v>
      </c>
      <c r="F81" s="92"/>
      <c r="G81" s="92" t="s">
        <v>1385</v>
      </c>
      <c r="H81" s="92"/>
      <c r="I81" s="92" t="s">
        <v>1385</v>
      </c>
      <c r="J81" s="92"/>
      <c r="K81" s="92" t="s">
        <v>1385</v>
      </c>
      <c r="L81" s="92"/>
      <c r="M81" s="92" t="s">
        <v>1385</v>
      </c>
      <c r="N81" s="92"/>
      <c r="O81" s="92" t="s">
        <v>1385</v>
      </c>
      <c r="P81" s="92"/>
      <c r="Q81" s="93" t="s">
        <v>1385</v>
      </c>
      <c r="R81" s="93" t="s">
        <v>2127</v>
      </c>
      <c r="S81" s="93" t="s">
        <v>1407</v>
      </c>
      <c r="T81" s="92" t="s">
        <v>2128</v>
      </c>
      <c r="U81" s="88" t="s">
        <v>1397</v>
      </c>
      <c r="V81" s="92"/>
      <c r="W81" s="92" t="s">
        <v>1411</v>
      </c>
      <c r="X81" s="92"/>
      <c r="Y81" s="92" t="s">
        <v>1401</v>
      </c>
      <c r="Z81" s="86" t="e">
        <f>VLOOKUP(F81,'Скрипт activation_condition'!$B$6:$D$53,3,0)</f>
        <v>#N/A</v>
      </c>
    </row>
    <row r="82" spans="1:26" x14ac:dyDescent="0.45">
      <c r="A82" s="92" t="s">
        <v>1405</v>
      </c>
      <c r="B82" s="92">
        <v>78</v>
      </c>
      <c r="C82" s="92" t="s">
        <v>1385</v>
      </c>
      <c r="D82" s="92"/>
      <c r="E82" s="92" t="s">
        <v>1385</v>
      </c>
      <c r="F82" s="92"/>
      <c r="G82" s="92" t="s">
        <v>1385</v>
      </c>
      <c r="H82" s="92"/>
      <c r="I82" s="92" t="s">
        <v>1385</v>
      </c>
      <c r="J82" s="92"/>
      <c r="K82" s="92" t="s">
        <v>1385</v>
      </c>
      <c r="L82" s="92"/>
      <c r="M82" s="92" t="s">
        <v>1385</v>
      </c>
      <c r="N82" s="92"/>
      <c r="O82" s="92" t="s">
        <v>1385</v>
      </c>
      <c r="P82" s="92"/>
      <c r="Q82" s="93" t="s">
        <v>1385</v>
      </c>
      <c r="R82" s="93" t="s">
        <v>2127</v>
      </c>
      <c r="S82" s="93" t="s">
        <v>1407</v>
      </c>
      <c r="T82" s="92" t="s">
        <v>2128</v>
      </c>
      <c r="U82" s="88" t="s">
        <v>1397</v>
      </c>
      <c r="V82" s="92"/>
      <c r="W82" s="92" t="s">
        <v>1411</v>
      </c>
      <c r="X82" s="92"/>
      <c r="Y82" s="92" t="s">
        <v>1401</v>
      </c>
      <c r="Z82" s="86" t="e">
        <f>VLOOKUP(F82,'Скрипт activation_condition'!$B$6:$D$53,3,0)</f>
        <v>#N/A</v>
      </c>
    </row>
    <row r="83" spans="1:26" x14ac:dyDescent="0.45">
      <c r="A83" s="92" t="s">
        <v>1405</v>
      </c>
      <c r="B83" s="92">
        <v>79</v>
      </c>
      <c r="C83" s="92" t="s">
        <v>1385</v>
      </c>
      <c r="D83" s="92"/>
      <c r="E83" s="92" t="s">
        <v>1385</v>
      </c>
      <c r="F83" s="92"/>
      <c r="G83" s="92" t="s">
        <v>1385</v>
      </c>
      <c r="H83" s="92"/>
      <c r="I83" s="92" t="s">
        <v>1385</v>
      </c>
      <c r="J83" s="92"/>
      <c r="K83" s="92" t="s">
        <v>1385</v>
      </c>
      <c r="L83" s="92"/>
      <c r="M83" s="92" t="s">
        <v>1385</v>
      </c>
      <c r="N83" s="92"/>
      <c r="O83" s="92" t="s">
        <v>1385</v>
      </c>
      <c r="P83" s="92"/>
      <c r="Q83" s="93" t="s">
        <v>1385</v>
      </c>
      <c r="R83" s="93" t="s">
        <v>2127</v>
      </c>
      <c r="S83" s="93" t="s">
        <v>1407</v>
      </c>
      <c r="T83" s="92" t="s">
        <v>2128</v>
      </c>
      <c r="U83" s="88" t="s">
        <v>1397</v>
      </c>
      <c r="V83" s="92"/>
      <c r="W83" s="92" t="s">
        <v>1411</v>
      </c>
      <c r="X83" s="92"/>
      <c r="Y83" s="92" t="s">
        <v>1401</v>
      </c>
      <c r="Z83" s="86" t="e">
        <f>VLOOKUP(F83,'Скрипт activation_condition'!$B$6:$D$53,3,0)</f>
        <v>#N/A</v>
      </c>
    </row>
    <row r="84" spans="1:26" x14ac:dyDescent="0.45">
      <c r="A84" s="92" t="s">
        <v>1405</v>
      </c>
      <c r="B84" s="92">
        <v>80</v>
      </c>
      <c r="C84" s="92" t="s">
        <v>1385</v>
      </c>
      <c r="D84" s="92"/>
      <c r="E84" s="92" t="s">
        <v>1385</v>
      </c>
      <c r="F84" s="92"/>
      <c r="G84" s="92" t="s">
        <v>1385</v>
      </c>
      <c r="H84" s="92"/>
      <c r="I84" s="92" t="s">
        <v>1385</v>
      </c>
      <c r="J84" s="92"/>
      <c r="K84" s="92" t="s">
        <v>1385</v>
      </c>
      <c r="L84" s="92"/>
      <c r="M84" s="92" t="s">
        <v>1385</v>
      </c>
      <c r="N84" s="92"/>
      <c r="O84" s="92" t="s">
        <v>1385</v>
      </c>
      <c r="P84" s="92"/>
      <c r="Q84" s="93" t="s">
        <v>1385</v>
      </c>
      <c r="R84" s="93" t="s">
        <v>2127</v>
      </c>
      <c r="S84" s="93" t="s">
        <v>1407</v>
      </c>
      <c r="T84" s="92" t="s">
        <v>2128</v>
      </c>
      <c r="U84" s="88" t="s">
        <v>1397</v>
      </c>
      <c r="V84" s="92"/>
      <c r="W84" s="92" t="s">
        <v>1411</v>
      </c>
      <c r="X84" s="92"/>
      <c r="Y84" s="92" t="s">
        <v>1401</v>
      </c>
      <c r="Z84" s="86" t="e">
        <f>VLOOKUP(F84,'Скрипт activation_condition'!$B$6:$D$53,3,0)</f>
        <v>#N/A</v>
      </c>
    </row>
    <row r="85" spans="1:26" x14ac:dyDescent="0.45">
      <c r="A85" s="92" t="s">
        <v>1405</v>
      </c>
      <c r="B85" s="92">
        <v>81</v>
      </c>
      <c r="C85" s="92" t="s">
        <v>1385</v>
      </c>
      <c r="D85" s="92"/>
      <c r="E85" s="92" t="s">
        <v>1385</v>
      </c>
      <c r="F85" s="92"/>
      <c r="G85" s="92" t="s">
        <v>1385</v>
      </c>
      <c r="H85" s="92"/>
      <c r="I85" s="92" t="s">
        <v>1385</v>
      </c>
      <c r="J85" s="92"/>
      <c r="K85" s="92" t="s">
        <v>1385</v>
      </c>
      <c r="L85" s="92"/>
      <c r="M85" s="92" t="s">
        <v>1385</v>
      </c>
      <c r="N85" s="92"/>
      <c r="O85" s="92" t="s">
        <v>1385</v>
      </c>
      <c r="P85" s="92"/>
      <c r="Q85" s="93" t="s">
        <v>1385</v>
      </c>
      <c r="R85" s="93" t="s">
        <v>2127</v>
      </c>
      <c r="S85" s="93" t="s">
        <v>1407</v>
      </c>
      <c r="T85" s="92" t="s">
        <v>2128</v>
      </c>
      <c r="U85" s="88" t="s">
        <v>1397</v>
      </c>
      <c r="V85" s="92"/>
      <c r="W85" s="92" t="s">
        <v>1411</v>
      </c>
      <c r="X85" s="92"/>
      <c r="Y85" s="92" t="s">
        <v>1401</v>
      </c>
      <c r="Z85" s="86" t="e">
        <f>VLOOKUP(F85,'Скрипт activation_condition'!$B$6:$D$53,3,0)</f>
        <v>#N/A</v>
      </c>
    </row>
    <row r="86" spans="1:26" x14ac:dyDescent="0.45">
      <c r="A86" s="92" t="s">
        <v>1405</v>
      </c>
      <c r="B86" s="92">
        <v>82</v>
      </c>
      <c r="C86" s="92" t="s">
        <v>1385</v>
      </c>
      <c r="D86" s="92"/>
      <c r="E86" s="92" t="s">
        <v>1385</v>
      </c>
      <c r="F86" s="92"/>
      <c r="G86" s="92" t="s">
        <v>1385</v>
      </c>
      <c r="H86" s="92"/>
      <c r="I86" s="92" t="s">
        <v>1385</v>
      </c>
      <c r="J86" s="92"/>
      <c r="K86" s="92" t="s">
        <v>1385</v>
      </c>
      <c r="L86" s="92"/>
      <c r="M86" s="92" t="s">
        <v>1385</v>
      </c>
      <c r="N86" s="92"/>
      <c r="O86" s="92" t="s">
        <v>1385</v>
      </c>
      <c r="P86" s="92"/>
      <c r="Q86" s="93" t="s">
        <v>1385</v>
      </c>
      <c r="R86" s="93" t="s">
        <v>2127</v>
      </c>
      <c r="S86" s="93" t="s">
        <v>1407</v>
      </c>
      <c r="T86" s="92" t="s">
        <v>2128</v>
      </c>
      <c r="U86" s="88" t="s">
        <v>1397</v>
      </c>
      <c r="V86" s="92"/>
      <c r="W86" s="92" t="s">
        <v>1411</v>
      </c>
      <c r="X86" s="92"/>
      <c r="Y86" s="92" t="s">
        <v>1401</v>
      </c>
      <c r="Z86" s="86" t="e">
        <f>VLOOKUP(F86,'Скрипт activation_condition'!$B$6:$D$53,3,0)</f>
        <v>#N/A</v>
      </c>
    </row>
    <row r="87" spans="1:26" x14ac:dyDescent="0.45">
      <c r="A87" s="92" t="s">
        <v>1405</v>
      </c>
      <c r="B87" s="92">
        <v>83</v>
      </c>
      <c r="C87" s="92" t="s">
        <v>1385</v>
      </c>
      <c r="D87" s="92"/>
      <c r="E87" s="92" t="s">
        <v>1385</v>
      </c>
      <c r="F87" s="92"/>
      <c r="G87" s="92" t="s">
        <v>1385</v>
      </c>
      <c r="H87" s="92"/>
      <c r="I87" s="92" t="s">
        <v>1385</v>
      </c>
      <c r="J87" s="92"/>
      <c r="K87" s="92" t="s">
        <v>1385</v>
      </c>
      <c r="L87" s="92"/>
      <c r="M87" s="92" t="s">
        <v>1385</v>
      </c>
      <c r="N87" s="92"/>
      <c r="O87" s="92" t="s">
        <v>1385</v>
      </c>
      <c r="P87" s="92"/>
      <c r="Q87" s="93" t="s">
        <v>1385</v>
      </c>
      <c r="R87" s="93" t="s">
        <v>2127</v>
      </c>
      <c r="S87" s="93" t="s">
        <v>1407</v>
      </c>
      <c r="T87" s="92" t="s">
        <v>2128</v>
      </c>
      <c r="U87" s="88" t="s">
        <v>1397</v>
      </c>
      <c r="V87" s="92"/>
      <c r="W87" s="92" t="s">
        <v>1411</v>
      </c>
      <c r="X87" s="92"/>
      <c r="Y87" s="92" t="s">
        <v>1401</v>
      </c>
      <c r="Z87" s="86" t="e">
        <f>VLOOKUP(F87,'Скрипт activation_condition'!$B$6:$D$53,3,0)</f>
        <v>#N/A</v>
      </c>
    </row>
    <row r="88" spans="1:26" x14ac:dyDescent="0.45">
      <c r="A88" s="92" t="s">
        <v>1405</v>
      </c>
      <c r="B88" s="92">
        <v>84</v>
      </c>
      <c r="C88" s="92" t="s">
        <v>1385</v>
      </c>
      <c r="D88" s="92"/>
      <c r="E88" s="92" t="s">
        <v>1385</v>
      </c>
      <c r="F88" s="92"/>
      <c r="G88" s="92" t="s">
        <v>1385</v>
      </c>
      <c r="H88" s="92"/>
      <c r="I88" s="92" t="s">
        <v>1385</v>
      </c>
      <c r="J88" s="92"/>
      <c r="K88" s="92" t="s">
        <v>1385</v>
      </c>
      <c r="L88" s="92"/>
      <c r="M88" s="92" t="s">
        <v>1385</v>
      </c>
      <c r="N88" s="92"/>
      <c r="O88" s="92" t="s">
        <v>1385</v>
      </c>
      <c r="P88" s="92"/>
      <c r="Q88" s="93" t="s">
        <v>1385</v>
      </c>
      <c r="R88" s="93" t="s">
        <v>2127</v>
      </c>
      <c r="S88" s="93" t="s">
        <v>1407</v>
      </c>
      <c r="T88" s="92" t="s">
        <v>2128</v>
      </c>
      <c r="U88" s="88" t="s">
        <v>1397</v>
      </c>
      <c r="V88" s="92"/>
      <c r="W88" s="92" t="s">
        <v>1411</v>
      </c>
      <c r="X88" s="92"/>
      <c r="Y88" s="92" t="s">
        <v>1401</v>
      </c>
      <c r="Z88" s="86" t="e">
        <f>VLOOKUP(F88,'Скрипт activation_condition'!$B$6:$D$53,3,0)</f>
        <v>#N/A</v>
      </c>
    </row>
    <row r="89" spans="1:26" x14ac:dyDescent="0.45">
      <c r="A89" s="92" t="s">
        <v>1405</v>
      </c>
      <c r="B89" s="92">
        <v>85</v>
      </c>
      <c r="C89" s="92" t="s">
        <v>1385</v>
      </c>
      <c r="D89" s="92"/>
      <c r="E89" s="92" t="s">
        <v>1385</v>
      </c>
      <c r="F89" s="92"/>
      <c r="G89" s="92" t="s">
        <v>1385</v>
      </c>
      <c r="H89" s="92"/>
      <c r="I89" s="92" t="s">
        <v>1385</v>
      </c>
      <c r="J89" s="92"/>
      <c r="K89" s="92" t="s">
        <v>1385</v>
      </c>
      <c r="L89" s="92"/>
      <c r="M89" s="92" t="s">
        <v>1385</v>
      </c>
      <c r="N89" s="92"/>
      <c r="O89" s="92" t="s">
        <v>1385</v>
      </c>
      <c r="P89" s="92"/>
      <c r="Q89" s="93" t="s">
        <v>1385</v>
      </c>
      <c r="R89" s="93" t="s">
        <v>2127</v>
      </c>
      <c r="S89" s="93" t="s">
        <v>1407</v>
      </c>
      <c r="T89" s="92" t="s">
        <v>2128</v>
      </c>
      <c r="U89" s="88" t="s">
        <v>1397</v>
      </c>
      <c r="V89" s="92"/>
      <c r="W89" s="92" t="s">
        <v>1411</v>
      </c>
      <c r="X89" s="92"/>
      <c r="Y89" s="92" t="s">
        <v>1401</v>
      </c>
      <c r="Z89" s="86" t="e">
        <f>VLOOKUP(F89,'Скрипт activation_condition'!$B$6:$D$53,3,0)</f>
        <v>#N/A</v>
      </c>
    </row>
    <row r="90" spans="1:26" x14ac:dyDescent="0.45">
      <c r="A90" s="92" t="s">
        <v>1405</v>
      </c>
      <c r="B90" s="92">
        <v>86</v>
      </c>
      <c r="C90" s="92" t="s">
        <v>1385</v>
      </c>
      <c r="D90" s="92"/>
      <c r="E90" s="92" t="s">
        <v>1385</v>
      </c>
      <c r="F90" s="92"/>
      <c r="G90" s="92" t="s">
        <v>1385</v>
      </c>
      <c r="H90" s="92"/>
      <c r="I90" s="92" t="s">
        <v>1385</v>
      </c>
      <c r="J90" s="92"/>
      <c r="K90" s="92" t="s">
        <v>1385</v>
      </c>
      <c r="L90" s="92"/>
      <c r="M90" s="92" t="s">
        <v>1385</v>
      </c>
      <c r="N90" s="92"/>
      <c r="O90" s="92" t="s">
        <v>1385</v>
      </c>
      <c r="P90" s="92"/>
      <c r="Q90" s="93" t="s">
        <v>1385</v>
      </c>
      <c r="R90" s="93" t="s">
        <v>2127</v>
      </c>
      <c r="S90" s="93" t="s">
        <v>1407</v>
      </c>
      <c r="T90" s="92" t="s">
        <v>2128</v>
      </c>
      <c r="U90" s="88" t="s">
        <v>1397</v>
      </c>
      <c r="V90" s="92"/>
      <c r="W90" s="92" t="s">
        <v>1411</v>
      </c>
      <c r="X90" s="92"/>
      <c r="Y90" s="92" t="s">
        <v>1401</v>
      </c>
      <c r="Z90" s="86" t="e">
        <f>VLOOKUP(F90,'Скрипт activation_condition'!$B$6:$D$53,3,0)</f>
        <v>#N/A</v>
      </c>
    </row>
    <row r="91" spans="1:26" x14ac:dyDescent="0.45">
      <c r="A91" s="92" t="s">
        <v>1405</v>
      </c>
      <c r="B91" s="92">
        <v>87</v>
      </c>
      <c r="C91" s="92" t="s">
        <v>1385</v>
      </c>
      <c r="D91" s="92"/>
      <c r="E91" s="92" t="s">
        <v>1385</v>
      </c>
      <c r="F91" s="92"/>
      <c r="G91" s="92" t="s">
        <v>1385</v>
      </c>
      <c r="H91" s="92"/>
      <c r="I91" s="92" t="s">
        <v>1385</v>
      </c>
      <c r="J91" s="92"/>
      <c r="K91" s="92" t="s">
        <v>1385</v>
      </c>
      <c r="L91" s="92"/>
      <c r="M91" s="92" t="s">
        <v>1385</v>
      </c>
      <c r="N91" s="92"/>
      <c r="O91" s="92" t="s">
        <v>1385</v>
      </c>
      <c r="P91" s="92"/>
      <c r="Q91" s="93" t="s">
        <v>1385</v>
      </c>
      <c r="R91" s="93" t="s">
        <v>2127</v>
      </c>
      <c r="S91" s="93" t="s">
        <v>1407</v>
      </c>
      <c r="T91" s="92" t="s">
        <v>2128</v>
      </c>
      <c r="U91" s="88" t="s">
        <v>1397</v>
      </c>
      <c r="V91" s="92"/>
      <c r="W91" s="92" t="s">
        <v>1411</v>
      </c>
      <c r="X91" s="92"/>
      <c r="Y91" s="92" t="s">
        <v>1401</v>
      </c>
      <c r="Z91" s="86" t="e">
        <f>VLOOKUP(F91,'Скрипт activation_condition'!$B$6:$D$53,3,0)</f>
        <v>#N/A</v>
      </c>
    </row>
    <row r="92" spans="1:26" x14ac:dyDescent="0.45">
      <c r="A92" s="92" t="s">
        <v>1405</v>
      </c>
      <c r="B92" s="92">
        <v>88</v>
      </c>
      <c r="C92" s="92" t="s">
        <v>1385</v>
      </c>
      <c r="D92" s="92"/>
      <c r="E92" s="92" t="s">
        <v>1385</v>
      </c>
      <c r="F92" s="92"/>
      <c r="G92" s="92" t="s">
        <v>1385</v>
      </c>
      <c r="H92" s="92"/>
      <c r="I92" s="92" t="s">
        <v>1385</v>
      </c>
      <c r="J92" s="92"/>
      <c r="K92" s="92" t="s">
        <v>1385</v>
      </c>
      <c r="L92" s="92"/>
      <c r="M92" s="92" t="s">
        <v>1385</v>
      </c>
      <c r="N92" s="92"/>
      <c r="O92" s="92" t="s">
        <v>1385</v>
      </c>
      <c r="P92" s="92"/>
      <c r="Q92" s="93" t="s">
        <v>1385</v>
      </c>
      <c r="R92" s="93" t="s">
        <v>2127</v>
      </c>
      <c r="S92" s="93" t="s">
        <v>1407</v>
      </c>
      <c r="T92" s="92" t="s">
        <v>2128</v>
      </c>
      <c r="U92" s="88" t="s">
        <v>1397</v>
      </c>
      <c r="V92" s="92"/>
      <c r="W92" s="92" t="s">
        <v>1411</v>
      </c>
      <c r="X92" s="92"/>
      <c r="Y92" s="92" t="s">
        <v>1401</v>
      </c>
      <c r="Z92" s="86" t="e">
        <f>VLOOKUP(F92,'Скрипт activation_condition'!$B$6:$D$53,3,0)</f>
        <v>#N/A</v>
      </c>
    </row>
    <row r="93" spans="1:26" x14ac:dyDescent="0.45">
      <c r="A93" s="92" t="s">
        <v>1405</v>
      </c>
      <c r="B93" s="92">
        <v>89</v>
      </c>
      <c r="C93" s="92" t="s">
        <v>1385</v>
      </c>
      <c r="D93" s="92"/>
      <c r="E93" s="92" t="s">
        <v>1385</v>
      </c>
      <c r="F93" s="92"/>
      <c r="G93" s="92" t="s">
        <v>1385</v>
      </c>
      <c r="H93" s="92"/>
      <c r="I93" s="92" t="s">
        <v>1385</v>
      </c>
      <c r="J93" s="92"/>
      <c r="K93" s="92" t="s">
        <v>1385</v>
      </c>
      <c r="L93" s="92"/>
      <c r="M93" s="92" t="s">
        <v>1385</v>
      </c>
      <c r="N93" s="92"/>
      <c r="O93" s="92" t="s">
        <v>1385</v>
      </c>
      <c r="P93" s="92"/>
      <c r="Q93" s="93" t="s">
        <v>1385</v>
      </c>
      <c r="R93" s="93" t="s">
        <v>2127</v>
      </c>
      <c r="S93" s="93" t="s">
        <v>1407</v>
      </c>
      <c r="T93" s="92" t="s">
        <v>2128</v>
      </c>
      <c r="U93" s="88" t="s">
        <v>1397</v>
      </c>
      <c r="V93" s="92"/>
      <c r="W93" s="92" t="s">
        <v>1411</v>
      </c>
      <c r="X93" s="92"/>
      <c r="Y93" s="92" t="s">
        <v>1401</v>
      </c>
      <c r="Z93" s="86" t="e">
        <f>VLOOKUP(F93,'Скрипт activation_condition'!$B$6:$D$53,3,0)</f>
        <v>#N/A</v>
      </c>
    </row>
    <row r="94" spans="1:26" x14ac:dyDescent="0.45">
      <c r="A94" s="92" t="s">
        <v>1405</v>
      </c>
      <c r="B94" s="92">
        <v>90</v>
      </c>
      <c r="C94" s="92" t="s">
        <v>1385</v>
      </c>
      <c r="D94" s="92"/>
      <c r="E94" s="92" t="s">
        <v>1385</v>
      </c>
      <c r="F94" s="92"/>
      <c r="G94" s="92" t="s">
        <v>1385</v>
      </c>
      <c r="H94" s="92"/>
      <c r="I94" s="92" t="s">
        <v>1385</v>
      </c>
      <c r="J94" s="92"/>
      <c r="K94" s="92" t="s">
        <v>1385</v>
      </c>
      <c r="L94" s="92"/>
      <c r="M94" s="92" t="s">
        <v>1385</v>
      </c>
      <c r="N94" s="92"/>
      <c r="O94" s="92" t="s">
        <v>1385</v>
      </c>
      <c r="P94" s="92"/>
      <c r="Q94" s="93" t="s">
        <v>1385</v>
      </c>
      <c r="R94" s="93" t="s">
        <v>2127</v>
      </c>
      <c r="S94" s="93" t="s">
        <v>1407</v>
      </c>
      <c r="T94" s="92" t="s">
        <v>2128</v>
      </c>
      <c r="U94" s="88" t="s">
        <v>1397</v>
      </c>
      <c r="V94" s="92"/>
      <c r="W94" s="92" t="s">
        <v>1411</v>
      </c>
      <c r="X94" s="92"/>
      <c r="Y94" s="92" t="s">
        <v>1401</v>
      </c>
      <c r="Z94" s="86" t="e">
        <f>VLOOKUP(F94,'Скрипт activation_condition'!$B$6:$D$53,3,0)</f>
        <v>#N/A</v>
      </c>
    </row>
    <row r="95" spans="1:26" x14ac:dyDescent="0.45">
      <c r="A95" s="92" t="s">
        <v>1405</v>
      </c>
      <c r="B95" s="92">
        <v>91</v>
      </c>
      <c r="C95" s="92" t="s">
        <v>1385</v>
      </c>
      <c r="D95" s="92"/>
      <c r="E95" s="92" t="s">
        <v>1385</v>
      </c>
      <c r="F95" s="92"/>
      <c r="G95" s="92" t="s">
        <v>1385</v>
      </c>
      <c r="H95" s="92"/>
      <c r="I95" s="92" t="s">
        <v>1385</v>
      </c>
      <c r="J95" s="92"/>
      <c r="K95" s="92" t="s">
        <v>1385</v>
      </c>
      <c r="L95" s="92"/>
      <c r="M95" s="92" t="s">
        <v>1385</v>
      </c>
      <c r="N95" s="92"/>
      <c r="O95" s="92" t="s">
        <v>1385</v>
      </c>
      <c r="P95" s="92"/>
      <c r="Q95" s="93" t="s">
        <v>1385</v>
      </c>
      <c r="R95" s="93" t="s">
        <v>2127</v>
      </c>
      <c r="S95" s="93" t="s">
        <v>1407</v>
      </c>
      <c r="T95" s="92" t="s">
        <v>2128</v>
      </c>
      <c r="U95" s="88" t="s">
        <v>1397</v>
      </c>
      <c r="V95" s="92"/>
      <c r="W95" s="92" t="s">
        <v>1411</v>
      </c>
      <c r="X95" s="92"/>
      <c r="Y95" s="92" t="s">
        <v>1401</v>
      </c>
      <c r="Z95" s="86" t="e">
        <f>VLOOKUP(F95,'Скрипт activation_condition'!$B$6:$D$53,3,0)</f>
        <v>#N/A</v>
      </c>
    </row>
    <row r="96" spans="1:26" x14ac:dyDescent="0.45">
      <c r="A96" s="92" t="s">
        <v>1405</v>
      </c>
      <c r="B96" s="92">
        <v>92</v>
      </c>
      <c r="C96" s="92" t="s">
        <v>1385</v>
      </c>
      <c r="D96" s="92"/>
      <c r="E96" s="92" t="s">
        <v>1385</v>
      </c>
      <c r="F96" s="92"/>
      <c r="G96" s="92" t="s">
        <v>1385</v>
      </c>
      <c r="H96" s="92"/>
      <c r="I96" s="92" t="s">
        <v>1385</v>
      </c>
      <c r="J96" s="92"/>
      <c r="K96" s="92" t="s">
        <v>1385</v>
      </c>
      <c r="L96" s="92"/>
      <c r="M96" s="92" t="s">
        <v>1385</v>
      </c>
      <c r="N96" s="92"/>
      <c r="O96" s="92" t="s">
        <v>1385</v>
      </c>
      <c r="P96" s="92"/>
      <c r="Q96" s="93" t="s">
        <v>1385</v>
      </c>
      <c r="R96" s="93" t="s">
        <v>2127</v>
      </c>
      <c r="S96" s="93" t="s">
        <v>1407</v>
      </c>
      <c r="T96" s="92" t="s">
        <v>2128</v>
      </c>
      <c r="U96" s="88" t="s">
        <v>1397</v>
      </c>
      <c r="V96" s="92"/>
      <c r="W96" s="92" t="s">
        <v>1411</v>
      </c>
      <c r="X96" s="92"/>
      <c r="Y96" s="92" t="s">
        <v>1401</v>
      </c>
      <c r="Z96" s="86" t="e">
        <f>VLOOKUP(F96,'Скрипт activation_condition'!$B$6:$D$53,3,0)</f>
        <v>#N/A</v>
      </c>
    </row>
    <row r="97" spans="1:26" x14ac:dyDescent="0.45">
      <c r="A97" s="92" t="s">
        <v>1405</v>
      </c>
      <c r="B97" s="92">
        <v>93</v>
      </c>
      <c r="C97" s="92" t="s">
        <v>1385</v>
      </c>
      <c r="D97" s="92"/>
      <c r="E97" s="92" t="s">
        <v>1385</v>
      </c>
      <c r="F97" s="92"/>
      <c r="G97" s="92" t="s">
        <v>1385</v>
      </c>
      <c r="H97" s="92"/>
      <c r="I97" s="92" t="s">
        <v>1385</v>
      </c>
      <c r="J97" s="92"/>
      <c r="K97" s="92" t="s">
        <v>1385</v>
      </c>
      <c r="L97" s="92"/>
      <c r="M97" s="92" t="s">
        <v>1385</v>
      </c>
      <c r="N97" s="92"/>
      <c r="O97" s="92" t="s">
        <v>1385</v>
      </c>
      <c r="P97" s="92"/>
      <c r="Q97" s="93" t="s">
        <v>1385</v>
      </c>
      <c r="R97" s="93" t="s">
        <v>2127</v>
      </c>
      <c r="S97" s="93" t="s">
        <v>1407</v>
      </c>
      <c r="T97" s="92" t="s">
        <v>2128</v>
      </c>
      <c r="U97" s="88" t="s">
        <v>1397</v>
      </c>
      <c r="V97" s="92"/>
      <c r="W97" s="92" t="s">
        <v>1411</v>
      </c>
      <c r="X97" s="92"/>
      <c r="Y97" s="92" t="s">
        <v>1401</v>
      </c>
      <c r="Z97" s="86" t="e">
        <f>VLOOKUP(F97,'Скрипт activation_condition'!$B$6:$D$53,3,0)</f>
        <v>#N/A</v>
      </c>
    </row>
    <row r="98" spans="1:26" x14ac:dyDescent="0.45">
      <c r="A98" s="92" t="s">
        <v>1405</v>
      </c>
      <c r="B98" s="92">
        <v>94</v>
      </c>
      <c r="C98" s="92" t="s">
        <v>1385</v>
      </c>
      <c r="D98" s="92"/>
      <c r="E98" s="92" t="s">
        <v>1385</v>
      </c>
      <c r="F98" s="92"/>
      <c r="G98" s="92" t="s">
        <v>1385</v>
      </c>
      <c r="H98" s="92"/>
      <c r="I98" s="92" t="s">
        <v>1385</v>
      </c>
      <c r="J98" s="92"/>
      <c r="K98" s="92" t="s">
        <v>1385</v>
      </c>
      <c r="L98" s="92"/>
      <c r="M98" s="92" t="s">
        <v>1385</v>
      </c>
      <c r="N98" s="92"/>
      <c r="O98" s="92" t="s">
        <v>1385</v>
      </c>
      <c r="P98" s="92"/>
      <c r="Q98" s="93" t="s">
        <v>1385</v>
      </c>
      <c r="R98" s="93" t="s">
        <v>2127</v>
      </c>
      <c r="S98" s="93" t="s">
        <v>1407</v>
      </c>
      <c r="T98" s="92" t="s">
        <v>2128</v>
      </c>
      <c r="U98" s="88" t="s">
        <v>1397</v>
      </c>
      <c r="V98" s="92"/>
      <c r="W98" s="92" t="s">
        <v>1411</v>
      </c>
      <c r="X98" s="92"/>
      <c r="Y98" s="92" t="s">
        <v>1401</v>
      </c>
      <c r="Z98" s="86" t="e">
        <f>VLOOKUP(F98,'Скрипт activation_condition'!$B$6:$D$53,3,0)</f>
        <v>#N/A</v>
      </c>
    </row>
    <row r="99" spans="1:26" x14ac:dyDescent="0.45">
      <c r="A99" s="92" t="s">
        <v>1405</v>
      </c>
      <c r="B99" s="92">
        <v>95</v>
      </c>
      <c r="C99" s="92" t="s">
        <v>1385</v>
      </c>
      <c r="D99" s="92"/>
      <c r="E99" s="92" t="s">
        <v>1385</v>
      </c>
      <c r="F99" s="92"/>
      <c r="G99" s="92" t="s">
        <v>1385</v>
      </c>
      <c r="H99" s="92"/>
      <c r="I99" s="92" t="s">
        <v>1385</v>
      </c>
      <c r="J99" s="92"/>
      <c r="K99" s="92" t="s">
        <v>1385</v>
      </c>
      <c r="L99" s="92"/>
      <c r="M99" s="92" t="s">
        <v>1385</v>
      </c>
      <c r="N99" s="92"/>
      <c r="O99" s="92" t="s">
        <v>1385</v>
      </c>
      <c r="P99" s="92"/>
      <c r="Q99" s="93" t="s">
        <v>1385</v>
      </c>
      <c r="R99" s="93" t="s">
        <v>2127</v>
      </c>
      <c r="S99" s="93" t="s">
        <v>1407</v>
      </c>
      <c r="T99" s="92" t="s">
        <v>2128</v>
      </c>
      <c r="U99" s="88" t="s">
        <v>1397</v>
      </c>
      <c r="V99" s="92"/>
      <c r="W99" s="92" t="s">
        <v>1411</v>
      </c>
      <c r="X99" s="92"/>
      <c r="Y99" s="92" t="s">
        <v>1401</v>
      </c>
      <c r="Z99" s="86" t="e">
        <f>VLOOKUP(F99,'Скрипт activation_condition'!$B$6:$D$53,3,0)</f>
        <v>#N/A</v>
      </c>
    </row>
    <row r="100" spans="1:26" x14ac:dyDescent="0.45">
      <c r="A100" s="92" t="s">
        <v>1405</v>
      </c>
      <c r="B100" s="92">
        <v>96</v>
      </c>
      <c r="C100" s="92" t="s">
        <v>1385</v>
      </c>
      <c r="D100" s="92"/>
      <c r="E100" s="92" t="s">
        <v>1385</v>
      </c>
      <c r="F100" s="92"/>
      <c r="G100" s="92" t="s">
        <v>1385</v>
      </c>
      <c r="H100" s="92"/>
      <c r="I100" s="92" t="s">
        <v>1385</v>
      </c>
      <c r="J100" s="92"/>
      <c r="K100" s="92" t="s">
        <v>1385</v>
      </c>
      <c r="L100" s="92"/>
      <c r="M100" s="92" t="s">
        <v>1385</v>
      </c>
      <c r="N100" s="92"/>
      <c r="O100" s="92" t="s">
        <v>1385</v>
      </c>
      <c r="P100" s="92"/>
      <c r="Q100" s="93" t="s">
        <v>1385</v>
      </c>
      <c r="R100" s="93" t="s">
        <v>2127</v>
      </c>
      <c r="S100" s="93" t="s">
        <v>1407</v>
      </c>
      <c r="T100" s="92" t="s">
        <v>2128</v>
      </c>
      <c r="U100" s="88" t="s">
        <v>1397</v>
      </c>
      <c r="V100" s="92"/>
      <c r="W100" s="92" t="s">
        <v>1411</v>
      </c>
      <c r="X100" s="92"/>
      <c r="Y100" s="92" t="s">
        <v>1401</v>
      </c>
      <c r="Z100" s="86" t="e">
        <f>VLOOKUP(F100,'Скрипт activation_condition'!$B$6:$D$53,3,0)</f>
        <v>#N/A</v>
      </c>
    </row>
    <row r="101" spans="1:26" x14ac:dyDescent="0.45">
      <c r="A101" s="92" t="s">
        <v>1405</v>
      </c>
      <c r="B101" s="92">
        <v>97</v>
      </c>
      <c r="C101" s="92" t="s">
        <v>1385</v>
      </c>
      <c r="D101" s="92"/>
      <c r="E101" s="92" t="s">
        <v>1385</v>
      </c>
      <c r="F101" s="92"/>
      <c r="G101" s="92" t="s">
        <v>1385</v>
      </c>
      <c r="H101" s="92"/>
      <c r="I101" s="92" t="s">
        <v>1385</v>
      </c>
      <c r="J101" s="92"/>
      <c r="K101" s="92" t="s">
        <v>1385</v>
      </c>
      <c r="L101" s="92"/>
      <c r="M101" s="92" t="s">
        <v>1385</v>
      </c>
      <c r="N101" s="92"/>
      <c r="O101" s="92" t="s">
        <v>1385</v>
      </c>
      <c r="P101" s="92"/>
      <c r="Q101" s="93" t="s">
        <v>1385</v>
      </c>
      <c r="R101" s="93" t="s">
        <v>2127</v>
      </c>
      <c r="S101" s="93" t="s">
        <v>1407</v>
      </c>
      <c r="T101" s="92" t="s">
        <v>2128</v>
      </c>
      <c r="U101" s="88" t="s">
        <v>1397</v>
      </c>
      <c r="V101" s="92"/>
      <c r="W101" s="92" t="s">
        <v>1411</v>
      </c>
      <c r="X101" s="92"/>
      <c r="Y101" s="92" t="s">
        <v>1401</v>
      </c>
      <c r="Z101" s="86" t="e">
        <f>VLOOKUP(F101,'Скрипт activation_condition'!$B$6:$D$53,3,0)</f>
        <v>#N/A</v>
      </c>
    </row>
    <row r="102" spans="1:26" x14ac:dyDescent="0.45">
      <c r="A102" s="92" t="s">
        <v>1405</v>
      </c>
      <c r="B102" s="92">
        <v>98</v>
      </c>
      <c r="C102" s="92" t="s">
        <v>1385</v>
      </c>
      <c r="D102" s="92"/>
      <c r="E102" s="92" t="s">
        <v>1385</v>
      </c>
      <c r="F102" s="92"/>
      <c r="G102" s="92" t="s">
        <v>1385</v>
      </c>
      <c r="H102" s="92"/>
      <c r="I102" s="92" t="s">
        <v>1385</v>
      </c>
      <c r="J102" s="92"/>
      <c r="K102" s="92" t="s">
        <v>1385</v>
      </c>
      <c r="L102" s="92"/>
      <c r="M102" s="92" t="s">
        <v>1385</v>
      </c>
      <c r="N102" s="92"/>
      <c r="O102" s="92" t="s">
        <v>1385</v>
      </c>
      <c r="P102" s="92"/>
      <c r="Q102" s="93" t="s">
        <v>1385</v>
      </c>
      <c r="R102" s="93" t="s">
        <v>2127</v>
      </c>
      <c r="S102" s="93" t="s">
        <v>1407</v>
      </c>
      <c r="T102" s="92" t="s">
        <v>2128</v>
      </c>
      <c r="U102" s="88" t="s">
        <v>1397</v>
      </c>
      <c r="V102" s="92"/>
      <c r="W102" s="92" t="s">
        <v>1411</v>
      </c>
      <c r="X102" s="92"/>
      <c r="Y102" s="92" t="s">
        <v>1401</v>
      </c>
      <c r="Z102" s="86" t="e">
        <f>VLOOKUP(F102,'Скрипт activation_condition'!$B$6:$D$53,3,0)</f>
        <v>#N/A</v>
      </c>
    </row>
    <row r="103" spans="1:26" x14ac:dyDescent="0.45">
      <c r="A103" s="92" t="s">
        <v>1405</v>
      </c>
      <c r="B103" s="92">
        <v>99</v>
      </c>
      <c r="C103" s="92" t="s">
        <v>1385</v>
      </c>
      <c r="D103" s="92"/>
      <c r="E103" s="92" t="s">
        <v>1385</v>
      </c>
      <c r="F103" s="92"/>
      <c r="G103" s="92" t="s">
        <v>1385</v>
      </c>
      <c r="H103" s="92"/>
      <c r="I103" s="92" t="s">
        <v>1385</v>
      </c>
      <c r="J103" s="92"/>
      <c r="K103" s="92" t="s">
        <v>1385</v>
      </c>
      <c r="L103" s="92"/>
      <c r="M103" s="92" t="s">
        <v>1385</v>
      </c>
      <c r="N103" s="92"/>
      <c r="O103" s="92" t="s">
        <v>1385</v>
      </c>
      <c r="P103" s="92"/>
      <c r="Q103" s="93" t="s">
        <v>1385</v>
      </c>
      <c r="R103" s="93" t="s">
        <v>2127</v>
      </c>
      <c r="S103" s="93" t="s">
        <v>1407</v>
      </c>
      <c r="T103" s="92" t="s">
        <v>2128</v>
      </c>
      <c r="U103" s="88" t="s">
        <v>1397</v>
      </c>
      <c r="V103" s="92"/>
      <c r="W103" s="92" t="s">
        <v>1411</v>
      </c>
      <c r="X103" s="92"/>
      <c r="Y103" s="92" t="s">
        <v>1401</v>
      </c>
      <c r="Z103" s="86" t="e">
        <f>VLOOKUP(F103,'Скрипт activation_condition'!$B$6:$D$53,3,0)</f>
        <v>#N/A</v>
      </c>
    </row>
    <row r="104" spans="1:26" x14ac:dyDescent="0.45">
      <c r="A104" s="92" t="s">
        <v>1405</v>
      </c>
      <c r="B104" s="92">
        <v>100</v>
      </c>
      <c r="C104" s="92" t="s">
        <v>1385</v>
      </c>
      <c r="D104" s="92"/>
      <c r="E104" s="92" t="s">
        <v>1385</v>
      </c>
      <c r="F104" s="92"/>
      <c r="G104" s="92" t="s">
        <v>1385</v>
      </c>
      <c r="H104" s="92"/>
      <c r="I104" s="92" t="s">
        <v>1385</v>
      </c>
      <c r="J104" s="92"/>
      <c r="K104" s="92" t="s">
        <v>1385</v>
      </c>
      <c r="L104" s="92"/>
      <c r="M104" s="92" t="s">
        <v>1385</v>
      </c>
      <c r="N104" s="92"/>
      <c r="O104" s="92" t="s">
        <v>1385</v>
      </c>
      <c r="P104" s="92"/>
      <c r="Q104" s="93" t="s">
        <v>1385</v>
      </c>
      <c r="R104" s="93" t="s">
        <v>2127</v>
      </c>
      <c r="S104" s="93" t="s">
        <v>1407</v>
      </c>
      <c r="T104" s="92" t="s">
        <v>2128</v>
      </c>
      <c r="U104" s="88" t="s">
        <v>1397</v>
      </c>
      <c r="V104" s="92"/>
      <c r="W104" s="92" t="s">
        <v>1411</v>
      </c>
      <c r="X104" s="92"/>
      <c r="Y104" s="92" t="s">
        <v>1401</v>
      </c>
      <c r="Z104" s="86" t="e">
        <f>VLOOKUP(F104,'Скрипт activation_condition'!$B$6:$D$53,3,0)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workbookViewId="0">
      <selection activeCell="A39" sqref="A39"/>
    </sheetView>
  </sheetViews>
  <sheetFormatPr defaultRowHeight="14.6" x14ac:dyDescent="0.4"/>
  <cols>
    <col min="1" max="1" width="28.53515625" customWidth="1"/>
  </cols>
  <sheetData>
    <row r="1" spans="1:1" x14ac:dyDescent="0.4">
      <c r="A1" t="s">
        <v>5</v>
      </c>
    </row>
    <row r="2" spans="1:1" x14ac:dyDescent="0.4">
      <c r="A2" t="s">
        <v>6</v>
      </c>
    </row>
    <row r="4" spans="1:1" x14ac:dyDescent="0.4">
      <c r="A4" s="1" t="s">
        <v>7</v>
      </c>
    </row>
    <row r="5" spans="1:1" x14ac:dyDescent="0.4">
      <c r="A5" t="s">
        <v>8</v>
      </c>
    </row>
    <row r="6" spans="1:1" x14ac:dyDescent="0.4">
      <c r="A6" t="s">
        <v>13</v>
      </c>
    </row>
    <row r="7" spans="1:1" x14ac:dyDescent="0.4">
      <c r="A7" t="s">
        <v>14</v>
      </c>
    </row>
    <row r="8" spans="1:1" x14ac:dyDescent="0.4">
      <c r="A8" t="s">
        <v>15</v>
      </c>
    </row>
    <row r="10" spans="1:1" x14ac:dyDescent="0.4">
      <c r="A10" s="1" t="s">
        <v>17</v>
      </c>
    </row>
    <row r="11" spans="1:1" x14ac:dyDescent="0.4">
      <c r="A11" t="s">
        <v>9</v>
      </c>
    </row>
    <row r="12" spans="1:1" x14ac:dyDescent="0.4">
      <c r="A12" t="s">
        <v>11</v>
      </c>
    </row>
    <row r="13" spans="1:1" x14ac:dyDescent="0.4">
      <c r="A13" t="s">
        <v>10</v>
      </c>
    </row>
    <row r="14" spans="1:1" x14ac:dyDescent="0.4">
      <c r="A14" t="s">
        <v>12</v>
      </c>
    </row>
    <row r="16" spans="1:1" x14ac:dyDescent="0.4">
      <c r="A16" s="1" t="s">
        <v>16</v>
      </c>
    </row>
    <row r="18" spans="1:2" x14ac:dyDescent="0.4">
      <c r="A18" t="s">
        <v>18</v>
      </c>
    </row>
    <row r="21" spans="1:2" x14ac:dyDescent="0.4">
      <c r="A21" t="s">
        <v>19</v>
      </c>
    </row>
    <row r="22" spans="1:2" x14ac:dyDescent="0.4">
      <c r="A22" t="s">
        <v>20</v>
      </c>
    </row>
    <row r="23" spans="1:2" x14ac:dyDescent="0.4">
      <c r="A23" t="s">
        <v>21</v>
      </c>
    </row>
    <row r="24" spans="1:2" x14ac:dyDescent="0.4">
      <c r="A24" t="s">
        <v>557</v>
      </c>
    </row>
    <row r="25" spans="1:2" x14ac:dyDescent="0.4">
      <c r="A25" t="s">
        <v>23</v>
      </c>
    </row>
    <row r="26" spans="1:2" x14ac:dyDescent="0.4">
      <c r="A26" t="s">
        <v>22</v>
      </c>
    </row>
    <row r="27" spans="1:2" x14ac:dyDescent="0.4">
      <c r="A27" t="s">
        <v>24</v>
      </c>
    </row>
    <row r="28" spans="1:2" x14ac:dyDescent="0.4">
      <c r="A28" t="s">
        <v>25</v>
      </c>
    </row>
    <row r="29" spans="1:2" x14ac:dyDescent="0.4">
      <c r="A29" t="s">
        <v>26</v>
      </c>
      <c r="B29" t="s">
        <v>27</v>
      </c>
    </row>
    <row r="32" spans="1:2" x14ac:dyDescent="0.4">
      <c r="A32" t="s">
        <v>137</v>
      </c>
    </row>
    <row r="35" spans="1:1" x14ac:dyDescent="0.4">
      <c r="A35" t="s">
        <v>498</v>
      </c>
    </row>
    <row r="38" spans="1:1" x14ac:dyDescent="0.4">
      <c r="A38" t="s">
        <v>746</v>
      </c>
    </row>
    <row r="42" spans="1:1" x14ac:dyDescent="0.4">
      <c r="A42" s="10"/>
    </row>
    <row r="43" spans="1:1" x14ac:dyDescent="0.4">
      <c r="A43" s="10"/>
    </row>
    <row r="44" spans="1:1" x14ac:dyDescent="0.4">
      <c r="A44" s="11"/>
    </row>
    <row r="45" spans="1:1" x14ac:dyDescent="0.4">
      <c r="A45" s="10"/>
    </row>
    <row r="46" spans="1:1" x14ac:dyDescent="0.4">
      <c r="A46" s="10"/>
    </row>
    <row r="47" spans="1:1" x14ac:dyDescent="0.4">
      <c r="A47" s="10"/>
    </row>
    <row r="48" spans="1:1" x14ac:dyDescent="0.4">
      <c r="A48" s="10"/>
    </row>
    <row r="49" spans="1:1" x14ac:dyDescent="0.4">
      <c r="A49" s="11"/>
    </row>
    <row r="50" spans="1:1" x14ac:dyDescent="0.4">
      <c r="A50" s="1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B9" sqref="B9"/>
    </sheetView>
  </sheetViews>
  <sheetFormatPr defaultRowHeight="14.6" x14ac:dyDescent="0.4"/>
  <cols>
    <col min="1" max="1" width="24.15234375" bestFit="1" customWidth="1"/>
    <col min="2" max="2" width="13.3046875" style="9" customWidth="1"/>
    <col min="3" max="3" width="16.69140625" style="9" customWidth="1"/>
    <col min="4" max="4" width="12.15234375" style="9" customWidth="1"/>
    <col min="5" max="5" width="29" bestFit="1" customWidth="1"/>
    <col min="9" max="9" width="10.53515625" bestFit="1" customWidth="1"/>
    <col min="10" max="10" width="9.84375" bestFit="1" customWidth="1"/>
    <col min="11" max="11" width="14.3046875" bestFit="1" customWidth="1"/>
    <col min="12" max="12" width="14.3828125" bestFit="1" customWidth="1"/>
  </cols>
  <sheetData>
    <row r="1" spans="1:12" x14ac:dyDescent="0.4">
      <c r="A1" s="8" t="s">
        <v>427</v>
      </c>
      <c r="B1" s="2" t="s">
        <v>428</v>
      </c>
      <c r="C1" s="2" t="s">
        <v>429</v>
      </c>
      <c r="D1" s="2" t="s">
        <v>430</v>
      </c>
      <c r="E1" s="8" t="s">
        <v>431</v>
      </c>
      <c r="I1" s="141"/>
      <c r="J1" s="141"/>
      <c r="K1" s="141"/>
      <c r="L1" s="141"/>
    </row>
    <row r="2" spans="1:12" x14ac:dyDescent="0.4">
      <c r="A2" t="s">
        <v>434</v>
      </c>
      <c r="B2" s="9" t="s">
        <v>432</v>
      </c>
      <c r="C2" s="9" t="s">
        <v>432</v>
      </c>
      <c r="E2" t="s">
        <v>433</v>
      </c>
    </row>
    <row r="3" spans="1:12" x14ac:dyDescent="0.4">
      <c r="A3" t="s">
        <v>434</v>
      </c>
      <c r="B3" s="9" t="s">
        <v>432</v>
      </c>
      <c r="C3" s="9" t="s">
        <v>432</v>
      </c>
      <c r="E3" t="s">
        <v>451</v>
      </c>
    </row>
    <row r="4" spans="1:12" x14ac:dyDescent="0.4">
      <c r="A4" t="s">
        <v>434</v>
      </c>
      <c r="B4" s="9" t="s">
        <v>432</v>
      </c>
      <c r="C4" s="9" t="s">
        <v>432</v>
      </c>
      <c r="E4" t="s">
        <v>473</v>
      </c>
    </row>
    <row r="5" spans="1:12" x14ac:dyDescent="0.4">
      <c r="A5" t="s">
        <v>435</v>
      </c>
      <c r="C5" s="9" t="s">
        <v>432</v>
      </c>
      <c r="E5" t="s">
        <v>505</v>
      </c>
    </row>
    <row r="6" spans="1:12" x14ac:dyDescent="0.4">
      <c r="A6" t="s">
        <v>435</v>
      </c>
      <c r="E6" t="s">
        <v>506</v>
      </c>
    </row>
    <row r="7" spans="1:12" x14ac:dyDescent="0.4">
      <c r="A7" t="s">
        <v>435</v>
      </c>
      <c r="D7" s="9" t="s">
        <v>432</v>
      </c>
      <c r="E7" t="s">
        <v>508</v>
      </c>
    </row>
    <row r="8" spans="1:12" x14ac:dyDescent="0.4">
      <c r="A8" t="s">
        <v>517</v>
      </c>
      <c r="C8" s="9" t="s">
        <v>432</v>
      </c>
      <c r="E8" t="s">
        <v>518</v>
      </c>
    </row>
    <row r="9" spans="1:12" x14ac:dyDescent="0.4">
      <c r="A9" t="s">
        <v>517</v>
      </c>
      <c r="C9" s="9" t="s">
        <v>432</v>
      </c>
      <c r="E9" t="s">
        <v>519</v>
      </c>
    </row>
    <row r="10" spans="1:12" x14ac:dyDescent="0.4">
      <c r="A10" t="s">
        <v>517</v>
      </c>
      <c r="C10" s="9" t="s">
        <v>432</v>
      </c>
      <c r="E10" t="s">
        <v>520</v>
      </c>
    </row>
    <row r="11" spans="1:12" x14ac:dyDescent="0.4">
      <c r="A11" t="s">
        <v>644</v>
      </c>
      <c r="C11" s="9" t="s">
        <v>432</v>
      </c>
      <c r="E11" t="s">
        <v>643</v>
      </c>
    </row>
    <row r="12" spans="1:12" x14ac:dyDescent="0.4">
      <c r="A12" t="s">
        <v>644</v>
      </c>
      <c r="D12" s="9" t="s">
        <v>432</v>
      </c>
      <c r="E12" t="s">
        <v>825</v>
      </c>
    </row>
  </sheetData>
  <mergeCells count="1">
    <mergeCell ref="I1:L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B20" sqref="B20"/>
    </sheetView>
  </sheetViews>
  <sheetFormatPr defaultRowHeight="14.6" x14ac:dyDescent="0.4"/>
  <cols>
    <col min="1" max="1" width="38" bestFit="1" customWidth="1"/>
    <col min="2" max="2" width="29.3828125" customWidth="1"/>
    <col min="3" max="3" width="38.3828125" customWidth="1"/>
  </cols>
  <sheetData>
    <row r="1" spans="1:3" x14ac:dyDescent="0.4">
      <c r="A1" s="1" t="s">
        <v>28</v>
      </c>
      <c r="B1" s="1" t="s">
        <v>3</v>
      </c>
      <c r="C1" s="1" t="s">
        <v>883</v>
      </c>
    </row>
    <row r="2" spans="1:3" x14ac:dyDescent="0.4">
      <c r="A2" t="s">
        <v>29</v>
      </c>
      <c r="B2" t="s">
        <v>30</v>
      </c>
    </row>
    <row r="3" spans="1:3" x14ac:dyDescent="0.4">
      <c r="A3" t="s">
        <v>31</v>
      </c>
      <c r="B3" t="s">
        <v>34</v>
      </c>
    </row>
    <row r="4" spans="1:3" x14ac:dyDescent="0.4">
      <c r="A4" t="s">
        <v>32</v>
      </c>
      <c r="B4" t="s">
        <v>35</v>
      </c>
    </row>
    <row r="5" spans="1:3" x14ac:dyDescent="0.4">
      <c r="A5" t="s">
        <v>33</v>
      </c>
      <c r="B5" t="s">
        <v>36</v>
      </c>
    </row>
    <row r="6" spans="1:3" x14ac:dyDescent="0.4">
      <c r="A6" t="s">
        <v>9</v>
      </c>
      <c r="B6" t="s">
        <v>37</v>
      </c>
    </row>
    <row r="7" spans="1:3" x14ac:dyDescent="0.4">
      <c r="B7" t="s">
        <v>38</v>
      </c>
    </row>
    <row r="8" spans="1:3" x14ac:dyDescent="0.4">
      <c r="B8" t="s">
        <v>39</v>
      </c>
    </row>
    <row r="9" spans="1:3" x14ac:dyDescent="0.4">
      <c r="B9" t="s">
        <v>493</v>
      </c>
      <c r="C9" t="s">
        <v>880</v>
      </c>
    </row>
    <row r="10" spans="1:3" x14ac:dyDescent="0.4">
      <c r="B10" t="s">
        <v>40</v>
      </c>
    </row>
    <row r="11" spans="1:3" x14ac:dyDescent="0.4">
      <c r="B11" t="s">
        <v>494</v>
      </c>
      <c r="C11" t="s">
        <v>881</v>
      </c>
    </row>
    <row r="12" spans="1:3" x14ac:dyDescent="0.4">
      <c r="B12" t="s">
        <v>42</v>
      </c>
    </row>
    <row r="13" spans="1:3" x14ac:dyDescent="0.4">
      <c r="B13" t="s">
        <v>43</v>
      </c>
      <c r="C13" t="s">
        <v>882</v>
      </c>
    </row>
    <row r="14" spans="1:3" x14ac:dyDescent="0.4">
      <c r="B14" t="s">
        <v>44</v>
      </c>
    </row>
    <row r="15" spans="1:3" x14ac:dyDescent="0.4">
      <c r="B15" t="s">
        <v>45</v>
      </c>
    </row>
    <row r="16" spans="1:3" x14ac:dyDescent="0.4">
      <c r="B16" t="s">
        <v>131</v>
      </c>
    </row>
    <row r="17" spans="2:2" x14ac:dyDescent="0.4">
      <c r="B17" t="s">
        <v>132</v>
      </c>
    </row>
    <row r="18" spans="2:2" x14ac:dyDescent="0.4">
      <c r="B18" t="s">
        <v>46</v>
      </c>
    </row>
    <row r="19" spans="2:2" x14ac:dyDescent="0.4">
      <c r="B19" t="s">
        <v>2248</v>
      </c>
    </row>
    <row r="20" spans="2:2" x14ac:dyDescent="0.4">
      <c r="B20" t="s">
        <v>362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1"/>
  <sheetViews>
    <sheetView zoomScale="90" zoomScaleNormal="90" workbookViewId="0">
      <pane ySplit="1" topLeftCell="A71" activePane="bottomLeft" state="frozen"/>
      <selection pane="bottomLeft" activeCell="D90" sqref="D90"/>
    </sheetView>
  </sheetViews>
  <sheetFormatPr defaultRowHeight="14.6" x14ac:dyDescent="0.4"/>
  <cols>
    <col min="1" max="1" width="24.84375" customWidth="1"/>
    <col min="2" max="2" width="25.15234375" customWidth="1"/>
    <col min="3" max="3" width="25.3828125" customWidth="1"/>
    <col min="4" max="4" width="26.15234375" customWidth="1"/>
    <col min="5" max="5" width="21.69140625" customWidth="1"/>
    <col min="6" max="6" width="17.84375" customWidth="1"/>
    <col min="7" max="7" width="10.69140625" customWidth="1"/>
    <col min="8" max="8" width="9" bestFit="1" customWidth="1"/>
  </cols>
  <sheetData>
    <row r="1" spans="1:8" x14ac:dyDescent="0.4">
      <c r="A1" s="2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119</v>
      </c>
      <c r="G1" s="2" t="s">
        <v>1122</v>
      </c>
      <c r="H1" s="2" t="s">
        <v>4</v>
      </c>
    </row>
    <row r="2" spans="1:8" ht="14.5" customHeight="1" x14ac:dyDescent="0.4">
      <c r="A2" t="s">
        <v>29</v>
      </c>
      <c r="B2" t="s">
        <v>94</v>
      </c>
      <c r="C2" t="s">
        <v>264</v>
      </c>
      <c r="D2" t="s">
        <v>96</v>
      </c>
      <c r="E2" t="s">
        <v>30</v>
      </c>
      <c r="F2" t="s">
        <v>622</v>
      </c>
      <c r="G2">
        <v>1</v>
      </c>
      <c r="H2" t="s">
        <v>623</v>
      </c>
    </row>
    <row r="3" spans="1:8" ht="14.5" customHeight="1" x14ac:dyDescent="0.4">
      <c r="A3" t="s">
        <v>29</v>
      </c>
      <c r="B3" t="s">
        <v>265</v>
      </c>
      <c r="C3" t="s">
        <v>281</v>
      </c>
      <c r="D3" t="s">
        <v>282</v>
      </c>
      <c r="E3" t="s">
        <v>30</v>
      </c>
      <c r="G3">
        <v>1</v>
      </c>
      <c r="H3" t="s">
        <v>623</v>
      </c>
    </row>
    <row r="4" spans="1:8" ht="14.5" customHeight="1" x14ac:dyDescent="0.4">
      <c r="A4" t="s">
        <v>29</v>
      </c>
      <c r="B4" t="s">
        <v>83</v>
      </c>
      <c r="C4" t="s">
        <v>55</v>
      </c>
      <c r="D4" t="s">
        <v>56</v>
      </c>
      <c r="E4" t="s">
        <v>30</v>
      </c>
      <c r="G4">
        <v>1</v>
      </c>
      <c r="H4" t="s">
        <v>623</v>
      </c>
    </row>
    <row r="5" spans="1:8" ht="14.5" customHeight="1" x14ac:dyDescent="0.4">
      <c r="A5" t="s">
        <v>29</v>
      </c>
      <c r="B5" t="s">
        <v>140</v>
      </c>
      <c r="C5" t="s">
        <v>55</v>
      </c>
      <c r="D5" t="s">
        <v>56</v>
      </c>
      <c r="E5" t="s">
        <v>30</v>
      </c>
      <c r="G5">
        <v>1</v>
      </c>
      <c r="H5" t="s">
        <v>623</v>
      </c>
    </row>
    <row r="6" spans="1:8" ht="14.5" customHeight="1" x14ac:dyDescent="0.4">
      <c r="A6" t="s">
        <v>29</v>
      </c>
      <c r="B6" t="s">
        <v>266</v>
      </c>
      <c r="C6" t="s">
        <v>55</v>
      </c>
      <c r="D6" t="s">
        <v>56</v>
      </c>
      <c r="E6" t="s">
        <v>30</v>
      </c>
      <c r="G6">
        <v>1</v>
      </c>
      <c r="H6" t="s">
        <v>623</v>
      </c>
    </row>
    <row r="7" spans="1:8" ht="14.5" customHeight="1" x14ac:dyDescent="0.4">
      <c r="A7" t="s">
        <v>29</v>
      </c>
      <c r="B7" t="s">
        <v>267</v>
      </c>
      <c r="C7" t="s">
        <v>268</v>
      </c>
      <c r="D7" t="s">
        <v>269</v>
      </c>
      <c r="E7" t="s">
        <v>30</v>
      </c>
      <c r="G7">
        <v>1</v>
      </c>
      <c r="H7" t="s">
        <v>623</v>
      </c>
    </row>
    <row r="8" spans="1:8" ht="14.5" customHeight="1" x14ac:dyDescent="0.4">
      <c r="A8" t="s">
        <v>29</v>
      </c>
      <c r="B8" t="s">
        <v>91</v>
      </c>
      <c r="C8" t="s">
        <v>88</v>
      </c>
      <c r="D8" t="s">
        <v>576</v>
      </c>
      <c r="E8" t="s">
        <v>30</v>
      </c>
    </row>
    <row r="9" spans="1:8" ht="14.5" customHeight="1" x14ac:dyDescent="0.4">
      <c r="A9" t="s">
        <v>29</v>
      </c>
      <c r="B9" t="s">
        <v>91</v>
      </c>
      <c r="C9" t="s">
        <v>88</v>
      </c>
      <c r="D9" t="s">
        <v>1357</v>
      </c>
      <c r="E9" t="s">
        <v>30</v>
      </c>
    </row>
    <row r="10" spans="1:8" ht="14.5" customHeight="1" x14ac:dyDescent="0.4">
      <c r="A10" t="s">
        <v>29</v>
      </c>
      <c r="B10" t="s">
        <v>91</v>
      </c>
      <c r="C10" t="s">
        <v>88</v>
      </c>
      <c r="D10" t="s">
        <v>1356</v>
      </c>
      <c r="E10" t="s">
        <v>30</v>
      </c>
    </row>
    <row r="11" spans="1:8" ht="14.5" customHeight="1" x14ac:dyDescent="0.4">
      <c r="A11" t="s">
        <v>29</v>
      </c>
      <c r="B11" t="s">
        <v>270</v>
      </c>
      <c r="C11" t="s">
        <v>271</v>
      </c>
      <c r="E11" t="s">
        <v>30</v>
      </c>
      <c r="G11">
        <v>1</v>
      </c>
      <c r="H11" t="s">
        <v>623</v>
      </c>
    </row>
    <row r="12" spans="1:8" ht="14.5" customHeight="1" x14ac:dyDescent="0.4">
      <c r="A12" t="s">
        <v>29</v>
      </c>
      <c r="B12" t="s">
        <v>270</v>
      </c>
      <c r="C12" t="s">
        <v>272</v>
      </c>
      <c r="E12" t="s">
        <v>30</v>
      </c>
      <c r="G12">
        <v>1</v>
      </c>
      <c r="H12" t="s">
        <v>623</v>
      </c>
    </row>
    <row r="13" spans="1:8" ht="14.5" customHeight="1" x14ac:dyDescent="0.4">
      <c r="A13" t="s">
        <v>29</v>
      </c>
      <c r="B13" t="s">
        <v>270</v>
      </c>
      <c r="C13" t="s">
        <v>273</v>
      </c>
      <c r="E13" t="s">
        <v>30</v>
      </c>
      <c r="G13">
        <v>1</v>
      </c>
      <c r="H13" t="s">
        <v>623</v>
      </c>
    </row>
    <row r="14" spans="1:8" ht="14.5" customHeight="1" x14ac:dyDescent="0.4">
      <c r="A14" t="s">
        <v>29</v>
      </c>
      <c r="B14" t="s">
        <v>270</v>
      </c>
      <c r="C14" t="s">
        <v>274</v>
      </c>
      <c r="E14" t="s">
        <v>34</v>
      </c>
      <c r="G14">
        <v>1</v>
      </c>
      <c r="H14" t="s">
        <v>623</v>
      </c>
    </row>
    <row r="15" spans="1:8" ht="14.5" customHeight="1" x14ac:dyDescent="0.4">
      <c r="A15" t="s">
        <v>29</v>
      </c>
      <c r="B15" t="s">
        <v>270</v>
      </c>
      <c r="C15" t="s">
        <v>275</v>
      </c>
      <c r="E15" t="s">
        <v>30</v>
      </c>
      <c r="G15">
        <v>1</v>
      </c>
      <c r="H15" t="s">
        <v>623</v>
      </c>
    </row>
    <row r="16" spans="1:8" ht="14.5" customHeight="1" x14ac:dyDescent="0.4">
      <c r="A16" t="s">
        <v>29</v>
      </c>
      <c r="B16" t="s">
        <v>270</v>
      </c>
      <c r="C16" t="s">
        <v>276</v>
      </c>
      <c r="E16" t="s">
        <v>30</v>
      </c>
      <c r="G16">
        <v>1</v>
      </c>
      <c r="H16" t="s">
        <v>623</v>
      </c>
    </row>
    <row r="17" spans="1:8" ht="14.5" customHeight="1" x14ac:dyDescent="0.4">
      <c r="A17" t="s">
        <v>29</v>
      </c>
      <c r="B17" t="s">
        <v>624</v>
      </c>
      <c r="C17" t="s">
        <v>55</v>
      </c>
      <c r="D17" t="s">
        <v>56</v>
      </c>
      <c r="E17" t="s">
        <v>30</v>
      </c>
      <c r="F17" t="s">
        <v>625</v>
      </c>
      <c r="G17">
        <v>1</v>
      </c>
      <c r="H17" t="s">
        <v>623</v>
      </c>
    </row>
    <row r="18" spans="1:8" s="16" customFormat="1" ht="14.5" customHeight="1" x14ac:dyDescent="0.4">
      <c r="A18" s="16" t="s">
        <v>31</v>
      </c>
      <c r="B18" s="16" t="s">
        <v>277</v>
      </c>
      <c r="C18" s="16" t="s">
        <v>55</v>
      </c>
      <c r="D18" s="16" t="s">
        <v>56</v>
      </c>
      <c r="E18" s="16" t="s">
        <v>815</v>
      </c>
      <c r="F18" s="16" t="s">
        <v>278</v>
      </c>
      <c r="G18" t="s">
        <v>815</v>
      </c>
      <c r="H18" s="16" t="s">
        <v>623</v>
      </c>
    </row>
    <row r="19" spans="1:8" s="16" customFormat="1" ht="14.5" customHeight="1" x14ac:dyDescent="0.4">
      <c r="A19" s="16" t="s">
        <v>31</v>
      </c>
      <c r="B19" s="16" t="s">
        <v>279</v>
      </c>
      <c r="C19" s="16" t="s">
        <v>635</v>
      </c>
      <c r="D19" s="16" t="s">
        <v>280</v>
      </c>
      <c r="E19" s="16" t="s">
        <v>815</v>
      </c>
      <c r="F19" s="16" t="s">
        <v>278</v>
      </c>
      <c r="G19" t="s">
        <v>815</v>
      </c>
      <c r="H19" s="16" t="s">
        <v>623</v>
      </c>
    </row>
    <row r="20" spans="1:8" ht="14.5" customHeight="1" x14ac:dyDescent="0.4">
      <c r="A20" t="s">
        <v>33</v>
      </c>
      <c r="B20" t="s">
        <v>816</v>
      </c>
      <c r="C20" t="s">
        <v>88</v>
      </c>
      <c r="D20" t="s">
        <v>188</v>
      </c>
      <c r="E20" t="s">
        <v>494</v>
      </c>
      <c r="G20">
        <v>1</v>
      </c>
      <c r="H20" t="s">
        <v>623</v>
      </c>
    </row>
    <row r="21" spans="1:8" ht="14.5" customHeight="1" x14ac:dyDescent="0.4">
      <c r="A21" t="s">
        <v>32</v>
      </c>
      <c r="B21" t="s">
        <v>283</v>
      </c>
      <c r="C21" t="s">
        <v>284</v>
      </c>
      <c r="D21" s="4" t="s">
        <v>285</v>
      </c>
      <c r="E21" t="s">
        <v>38</v>
      </c>
      <c r="F21" t="s">
        <v>626</v>
      </c>
      <c r="G21">
        <v>1</v>
      </c>
      <c r="H21" t="s">
        <v>623</v>
      </c>
    </row>
    <row r="22" spans="1:8" ht="14.5" customHeight="1" x14ac:dyDescent="0.4">
      <c r="A22" t="s">
        <v>32</v>
      </c>
      <c r="B22" t="s">
        <v>283</v>
      </c>
      <c r="C22" t="s">
        <v>286</v>
      </c>
      <c r="D22" t="s">
        <v>287</v>
      </c>
      <c r="E22" t="s">
        <v>38</v>
      </c>
      <c r="F22" t="s">
        <v>626</v>
      </c>
      <c r="G22">
        <v>1</v>
      </c>
      <c r="H22" t="s">
        <v>623</v>
      </c>
    </row>
    <row r="23" spans="1:8" ht="14.5" customHeight="1" x14ac:dyDescent="0.4">
      <c r="A23" t="s">
        <v>31</v>
      </c>
      <c r="B23" t="s">
        <v>288</v>
      </c>
      <c r="C23" t="s">
        <v>88</v>
      </c>
      <c r="D23" t="s">
        <v>289</v>
      </c>
      <c r="E23" t="s">
        <v>37</v>
      </c>
      <c r="G23">
        <v>1</v>
      </c>
      <c r="H23" t="s">
        <v>623</v>
      </c>
    </row>
    <row r="24" spans="1:8" ht="14.5" customHeight="1" x14ac:dyDescent="0.4">
      <c r="A24" t="s">
        <v>31</v>
      </c>
      <c r="B24" t="s">
        <v>290</v>
      </c>
      <c r="C24" t="s">
        <v>291</v>
      </c>
      <c r="D24" t="s">
        <v>299</v>
      </c>
      <c r="E24" t="s">
        <v>36</v>
      </c>
      <c r="G24">
        <v>1</v>
      </c>
      <c r="H24" t="s">
        <v>623</v>
      </c>
    </row>
    <row r="25" spans="1:8" ht="14.5" customHeight="1" x14ac:dyDescent="0.4">
      <c r="A25" t="s">
        <v>31</v>
      </c>
      <c r="B25" t="s">
        <v>292</v>
      </c>
      <c r="C25" s="25" t="s">
        <v>253</v>
      </c>
      <c r="D25" t="s">
        <v>293</v>
      </c>
      <c r="E25" t="s">
        <v>37</v>
      </c>
      <c r="G25">
        <v>1</v>
      </c>
      <c r="H25" t="s">
        <v>623</v>
      </c>
    </row>
    <row r="26" spans="1:8" ht="14.5" customHeight="1" x14ac:dyDescent="0.4">
      <c r="A26" t="s">
        <v>31</v>
      </c>
      <c r="B26" t="s">
        <v>294</v>
      </c>
      <c r="C26" t="s">
        <v>55</v>
      </c>
      <c r="D26" t="s">
        <v>56</v>
      </c>
      <c r="E26" t="s">
        <v>37</v>
      </c>
      <c r="G26">
        <v>1</v>
      </c>
      <c r="H26" t="s">
        <v>623</v>
      </c>
    </row>
    <row r="27" spans="1:8" ht="14.5" customHeight="1" x14ac:dyDescent="0.4">
      <c r="A27" t="s">
        <v>31</v>
      </c>
      <c r="B27" t="s">
        <v>295</v>
      </c>
      <c r="C27" t="s">
        <v>88</v>
      </c>
      <c r="D27" t="s">
        <v>296</v>
      </c>
      <c r="E27" t="s">
        <v>37</v>
      </c>
      <c r="G27">
        <v>1</v>
      </c>
      <c r="H27" t="s">
        <v>623</v>
      </c>
    </row>
    <row r="28" spans="1:8" ht="14.5" customHeight="1" x14ac:dyDescent="0.4">
      <c r="A28" t="s">
        <v>31</v>
      </c>
      <c r="B28" t="s">
        <v>297</v>
      </c>
      <c r="C28" t="s">
        <v>88</v>
      </c>
      <c r="D28" t="s">
        <v>298</v>
      </c>
      <c r="E28" t="s">
        <v>35</v>
      </c>
      <c r="G28">
        <v>1</v>
      </c>
      <c r="H28" t="s">
        <v>623</v>
      </c>
    </row>
    <row r="29" spans="1:8" ht="14.5" customHeight="1" x14ac:dyDescent="0.4">
      <c r="A29" t="s">
        <v>31</v>
      </c>
      <c r="B29" t="s">
        <v>812</v>
      </c>
      <c r="C29" t="s">
        <v>95</v>
      </c>
      <c r="D29" t="s">
        <v>813</v>
      </c>
      <c r="E29" t="s">
        <v>34</v>
      </c>
      <c r="G29">
        <v>1</v>
      </c>
      <c r="H29" t="s">
        <v>623</v>
      </c>
    </row>
    <row r="30" spans="1:8" ht="14.5" customHeight="1" x14ac:dyDescent="0.4">
      <c r="A30" t="s">
        <v>32</v>
      </c>
      <c r="B30" t="s">
        <v>283</v>
      </c>
      <c r="C30" t="s">
        <v>300</v>
      </c>
      <c r="D30" t="s">
        <v>86</v>
      </c>
      <c r="E30" t="s">
        <v>38</v>
      </c>
      <c r="F30" t="s">
        <v>626</v>
      </c>
      <c r="G30">
        <v>1</v>
      </c>
      <c r="H30" t="s">
        <v>623</v>
      </c>
    </row>
    <row r="31" spans="1:8" ht="14.5" customHeight="1" x14ac:dyDescent="0.4">
      <c r="A31" t="s">
        <v>32</v>
      </c>
      <c r="B31" t="s">
        <v>283</v>
      </c>
      <c r="C31" t="s">
        <v>302</v>
      </c>
      <c r="D31" t="s">
        <v>301</v>
      </c>
      <c r="E31" t="s">
        <v>38</v>
      </c>
      <c r="F31" t="s">
        <v>626</v>
      </c>
      <c r="G31">
        <v>1</v>
      </c>
      <c r="H31" t="s">
        <v>623</v>
      </c>
    </row>
    <row r="32" spans="1:8" ht="14.5" customHeight="1" x14ac:dyDescent="0.4">
      <c r="A32" t="s">
        <v>32</v>
      </c>
      <c r="B32" t="s">
        <v>138</v>
      </c>
      <c r="C32" t="s">
        <v>303</v>
      </c>
      <c r="D32" t="s">
        <v>304</v>
      </c>
      <c r="E32" t="s">
        <v>39</v>
      </c>
      <c r="G32">
        <v>1</v>
      </c>
      <c r="H32" t="s">
        <v>623</v>
      </c>
    </row>
    <row r="33" spans="1:8" ht="14.5" customHeight="1" x14ac:dyDescent="0.4">
      <c r="A33" t="s">
        <v>32</v>
      </c>
      <c r="B33" t="s">
        <v>138</v>
      </c>
      <c r="C33" t="s">
        <v>303</v>
      </c>
      <c r="D33" t="s">
        <v>305</v>
      </c>
      <c r="E33" t="s">
        <v>39</v>
      </c>
      <c r="F33" t="s">
        <v>306</v>
      </c>
      <c r="G33">
        <v>1</v>
      </c>
      <c r="H33" t="s">
        <v>623</v>
      </c>
    </row>
    <row r="34" spans="1:8" ht="14.5" customHeight="1" x14ac:dyDescent="0.4">
      <c r="A34" t="s">
        <v>32</v>
      </c>
      <c r="B34" t="s">
        <v>138</v>
      </c>
      <c r="C34" t="s">
        <v>303</v>
      </c>
      <c r="D34" t="s">
        <v>308</v>
      </c>
      <c r="E34" t="s">
        <v>39</v>
      </c>
      <c r="F34" t="s">
        <v>307</v>
      </c>
      <c r="G34">
        <v>1</v>
      </c>
      <c r="H34" t="s">
        <v>623</v>
      </c>
    </row>
    <row r="35" spans="1:8" ht="14.5" customHeight="1" x14ac:dyDescent="0.4">
      <c r="A35" t="s">
        <v>32</v>
      </c>
      <c r="B35" t="s">
        <v>138</v>
      </c>
      <c r="C35" t="s">
        <v>309</v>
      </c>
      <c r="D35" t="s">
        <v>627</v>
      </c>
      <c r="E35" t="s">
        <v>39</v>
      </c>
      <c r="F35" t="s">
        <v>628</v>
      </c>
      <c r="G35">
        <v>1</v>
      </c>
      <c r="H35" t="s">
        <v>623</v>
      </c>
    </row>
    <row r="36" spans="1:8" ht="14.5" customHeight="1" x14ac:dyDescent="0.4">
      <c r="A36" t="s">
        <v>32</v>
      </c>
      <c r="B36" t="s">
        <v>629</v>
      </c>
      <c r="C36" t="s">
        <v>507</v>
      </c>
      <c r="D36" t="s">
        <v>495</v>
      </c>
      <c r="E36" t="s">
        <v>630</v>
      </c>
      <c r="F36" t="s">
        <v>631</v>
      </c>
      <c r="G36">
        <v>1</v>
      </c>
      <c r="H36" t="s">
        <v>623</v>
      </c>
    </row>
    <row r="37" spans="1:8" ht="14.5" customHeight="1" x14ac:dyDescent="0.4">
      <c r="A37" t="s">
        <v>32</v>
      </c>
      <c r="B37" t="s">
        <v>632</v>
      </c>
      <c r="C37" t="s">
        <v>507</v>
      </c>
      <c r="D37" t="s">
        <v>495</v>
      </c>
      <c r="E37" t="s">
        <v>464</v>
      </c>
      <c r="F37" t="s">
        <v>633</v>
      </c>
      <c r="G37">
        <v>1</v>
      </c>
      <c r="H37" t="s">
        <v>623</v>
      </c>
    </row>
    <row r="38" spans="1:8" ht="14.5" customHeight="1" x14ac:dyDescent="0.4">
      <c r="A38" t="s">
        <v>33</v>
      </c>
      <c r="B38" t="s">
        <v>634</v>
      </c>
      <c r="C38" t="s">
        <v>635</v>
      </c>
      <c r="D38" t="s">
        <v>636</v>
      </c>
      <c r="E38" t="s">
        <v>811</v>
      </c>
      <c r="F38" t="s">
        <v>637</v>
      </c>
      <c r="G38">
        <v>1</v>
      </c>
      <c r="H38" t="s">
        <v>623</v>
      </c>
    </row>
    <row r="39" spans="1:8" ht="14.5" customHeight="1" x14ac:dyDescent="0.4">
      <c r="A39" t="s">
        <v>33</v>
      </c>
      <c r="B39" t="s">
        <v>634</v>
      </c>
      <c r="C39" t="s">
        <v>635</v>
      </c>
      <c r="D39" t="s">
        <v>638</v>
      </c>
      <c r="E39" t="s">
        <v>811</v>
      </c>
      <c r="F39" t="s">
        <v>639</v>
      </c>
      <c r="G39">
        <v>1</v>
      </c>
      <c r="H39" t="s">
        <v>623</v>
      </c>
    </row>
    <row r="40" spans="1:8" ht="14.5" customHeight="1" x14ac:dyDescent="0.4">
      <c r="A40" t="s">
        <v>33</v>
      </c>
      <c r="B40" t="s">
        <v>634</v>
      </c>
      <c r="C40" t="s">
        <v>635</v>
      </c>
      <c r="D40" t="s">
        <v>638</v>
      </c>
      <c r="E40" t="s">
        <v>493</v>
      </c>
      <c r="F40" t="s">
        <v>639</v>
      </c>
      <c r="G40">
        <v>1</v>
      </c>
      <c r="H40" t="s">
        <v>623</v>
      </c>
    </row>
    <row r="41" spans="1:8" ht="14.5" customHeight="1" x14ac:dyDescent="0.4">
      <c r="A41" t="s">
        <v>33</v>
      </c>
      <c r="B41" t="s">
        <v>634</v>
      </c>
      <c r="C41" t="s">
        <v>635</v>
      </c>
      <c r="D41" t="s">
        <v>640</v>
      </c>
      <c r="E41" t="s">
        <v>642</v>
      </c>
      <c r="F41" t="s">
        <v>641</v>
      </c>
      <c r="G41">
        <v>1</v>
      </c>
      <c r="H41" t="s">
        <v>623</v>
      </c>
    </row>
    <row r="42" spans="1:8" ht="14.5" customHeight="1" x14ac:dyDescent="0.4">
      <c r="A42" t="s">
        <v>29</v>
      </c>
      <c r="B42" t="s">
        <v>521</v>
      </c>
      <c r="C42" t="s">
        <v>88</v>
      </c>
      <c r="D42" t="s">
        <v>522</v>
      </c>
      <c r="E42" t="s">
        <v>30</v>
      </c>
      <c r="G42">
        <v>1</v>
      </c>
      <c r="H42" t="s">
        <v>523</v>
      </c>
    </row>
    <row r="43" spans="1:8" ht="14.5" customHeight="1" x14ac:dyDescent="0.4">
      <c r="A43" t="s">
        <v>29</v>
      </c>
      <c r="B43" t="s">
        <v>524</v>
      </c>
      <c r="C43" t="s">
        <v>88</v>
      </c>
      <c r="D43" t="s">
        <v>525</v>
      </c>
      <c r="E43" t="s">
        <v>30</v>
      </c>
      <c r="G43">
        <v>1</v>
      </c>
      <c r="H43" t="s">
        <v>523</v>
      </c>
    </row>
    <row r="44" spans="1:8" ht="14.5" customHeight="1" x14ac:dyDescent="0.4">
      <c r="A44" t="s">
        <v>29</v>
      </c>
      <c r="B44" t="s">
        <v>93</v>
      </c>
      <c r="C44" t="s">
        <v>55</v>
      </c>
      <c r="D44" t="s">
        <v>56</v>
      </c>
      <c r="E44" t="s">
        <v>30</v>
      </c>
      <c r="F44" t="s">
        <v>526</v>
      </c>
      <c r="G44">
        <v>1</v>
      </c>
      <c r="H44" t="s">
        <v>523</v>
      </c>
    </row>
    <row r="45" spans="1:8" ht="14.5" customHeight="1" x14ac:dyDescent="0.4">
      <c r="A45" t="s">
        <v>29</v>
      </c>
      <c r="B45" t="s">
        <v>113</v>
      </c>
      <c r="C45" t="s">
        <v>55</v>
      </c>
      <c r="D45" t="s">
        <v>56</v>
      </c>
      <c r="E45" t="s">
        <v>30</v>
      </c>
      <c r="F45" t="s">
        <v>526</v>
      </c>
      <c r="G45">
        <v>1</v>
      </c>
      <c r="H45" t="s">
        <v>523</v>
      </c>
    </row>
    <row r="46" spans="1:8" ht="14.5" customHeight="1" x14ac:dyDescent="0.4">
      <c r="A46" t="s">
        <v>29</v>
      </c>
      <c r="B46" t="s">
        <v>94</v>
      </c>
      <c r="C46" t="s">
        <v>95</v>
      </c>
      <c r="D46" t="s">
        <v>527</v>
      </c>
      <c r="E46" t="s">
        <v>30</v>
      </c>
      <c r="F46" t="s">
        <v>528</v>
      </c>
      <c r="G46">
        <v>1</v>
      </c>
      <c r="H46" t="s">
        <v>523</v>
      </c>
    </row>
    <row r="47" spans="1:8" ht="14.5" customHeight="1" x14ac:dyDescent="0.4">
      <c r="A47" t="s">
        <v>29</v>
      </c>
      <c r="B47" t="s">
        <v>94</v>
      </c>
      <c r="C47" t="s">
        <v>95</v>
      </c>
      <c r="D47" t="s">
        <v>244</v>
      </c>
      <c r="E47" t="s">
        <v>30</v>
      </c>
      <c r="F47" t="s">
        <v>528</v>
      </c>
      <c r="G47">
        <v>1</v>
      </c>
      <c r="H47" t="s">
        <v>523</v>
      </c>
    </row>
    <row r="48" spans="1:8" ht="14.5" customHeight="1" x14ac:dyDescent="0.4">
      <c r="A48" t="s">
        <v>29</v>
      </c>
      <c r="B48" t="s">
        <v>529</v>
      </c>
      <c r="C48" t="s">
        <v>55</v>
      </c>
      <c r="D48" t="s">
        <v>56</v>
      </c>
      <c r="E48" t="s">
        <v>30</v>
      </c>
      <c r="F48" t="s">
        <v>528</v>
      </c>
      <c r="G48">
        <v>1</v>
      </c>
      <c r="H48" t="s">
        <v>523</v>
      </c>
    </row>
    <row r="49" spans="1:8" ht="14.5" customHeight="1" x14ac:dyDescent="0.4">
      <c r="A49" t="s">
        <v>29</v>
      </c>
      <c r="B49" t="s">
        <v>524</v>
      </c>
      <c r="C49" t="s">
        <v>88</v>
      </c>
      <c r="D49" t="s">
        <v>89</v>
      </c>
      <c r="E49" t="s">
        <v>30</v>
      </c>
      <c r="F49" t="s">
        <v>528</v>
      </c>
      <c r="G49">
        <v>1</v>
      </c>
      <c r="H49" t="s">
        <v>523</v>
      </c>
    </row>
    <row r="50" spans="1:8" ht="14.5" customHeight="1" x14ac:dyDescent="0.4">
      <c r="A50" t="s">
        <v>29</v>
      </c>
      <c r="B50" s="17" t="s">
        <v>530</v>
      </c>
      <c r="C50" t="s">
        <v>88</v>
      </c>
      <c r="D50" t="s">
        <v>531</v>
      </c>
      <c r="E50" t="s">
        <v>30</v>
      </c>
      <c r="F50" t="s">
        <v>528</v>
      </c>
      <c r="G50" t="s">
        <v>815</v>
      </c>
      <c r="H50" t="s">
        <v>523</v>
      </c>
    </row>
    <row r="51" spans="1:8" ht="14.5" customHeight="1" x14ac:dyDescent="0.4">
      <c r="A51" t="s">
        <v>29</v>
      </c>
      <c r="B51" s="17" t="s">
        <v>532</v>
      </c>
      <c r="C51" t="s">
        <v>533</v>
      </c>
      <c r="D51" t="s">
        <v>534</v>
      </c>
      <c r="E51" t="s">
        <v>30</v>
      </c>
      <c r="F51" t="s">
        <v>528</v>
      </c>
      <c r="G51" t="s">
        <v>815</v>
      </c>
      <c r="H51" t="s">
        <v>523</v>
      </c>
    </row>
    <row r="52" spans="1:8" ht="14.5" customHeight="1" x14ac:dyDescent="0.4">
      <c r="A52" t="s">
        <v>29</v>
      </c>
      <c r="B52" t="s">
        <v>83</v>
      </c>
      <c r="C52" t="s">
        <v>55</v>
      </c>
      <c r="D52" t="s">
        <v>56</v>
      </c>
      <c r="E52" t="s">
        <v>30</v>
      </c>
      <c r="G52">
        <v>1</v>
      </c>
      <c r="H52" t="s">
        <v>523</v>
      </c>
    </row>
    <row r="53" spans="1:8" ht="14.5" customHeight="1" x14ac:dyDescent="0.4">
      <c r="A53" t="s">
        <v>29</v>
      </c>
      <c r="B53" t="s">
        <v>140</v>
      </c>
      <c r="C53" t="s">
        <v>55</v>
      </c>
      <c r="D53" t="s">
        <v>56</v>
      </c>
      <c r="E53" t="s">
        <v>30</v>
      </c>
      <c r="G53">
        <v>1</v>
      </c>
      <c r="H53" t="s">
        <v>568</v>
      </c>
    </row>
    <row r="54" spans="1:8" ht="14.5" customHeight="1" x14ac:dyDescent="0.4">
      <c r="A54" t="s">
        <v>29</v>
      </c>
      <c r="B54" t="s">
        <v>267</v>
      </c>
      <c r="C54" t="s">
        <v>533</v>
      </c>
      <c r="D54" t="s">
        <v>535</v>
      </c>
      <c r="E54" t="s">
        <v>30</v>
      </c>
      <c r="G54">
        <v>1</v>
      </c>
      <c r="H54" t="s">
        <v>523</v>
      </c>
    </row>
    <row r="55" spans="1:8" ht="14.5" customHeight="1" x14ac:dyDescent="0.4">
      <c r="A55" t="s">
        <v>29</v>
      </c>
      <c r="B55" t="s">
        <v>567</v>
      </c>
      <c r="C55" t="s">
        <v>55</v>
      </c>
      <c r="D55" t="s">
        <v>56</v>
      </c>
      <c r="E55" t="s">
        <v>30</v>
      </c>
      <c r="G55">
        <v>1</v>
      </c>
      <c r="H55" t="s">
        <v>568</v>
      </c>
    </row>
    <row r="56" spans="1:8" ht="14.5" customHeight="1" x14ac:dyDescent="0.4">
      <c r="A56" t="s">
        <v>29</v>
      </c>
      <c r="B56" t="s">
        <v>267</v>
      </c>
      <c r="C56" s="20" t="s">
        <v>565</v>
      </c>
      <c r="D56" s="20" t="s">
        <v>566</v>
      </c>
      <c r="E56" t="s">
        <v>30</v>
      </c>
      <c r="G56">
        <v>1</v>
      </c>
      <c r="H56" t="s">
        <v>568</v>
      </c>
    </row>
    <row r="57" spans="1:8" ht="14.5" customHeight="1" x14ac:dyDescent="0.4">
      <c r="A57" t="s">
        <v>29</v>
      </c>
      <c r="B57" s="17" t="s">
        <v>536</v>
      </c>
      <c r="C57" t="s">
        <v>265</v>
      </c>
      <c r="D57" t="s">
        <v>534</v>
      </c>
      <c r="E57" t="s">
        <v>30</v>
      </c>
      <c r="F57" t="s">
        <v>537</v>
      </c>
      <c r="G57" t="s">
        <v>815</v>
      </c>
      <c r="H57" t="s">
        <v>523</v>
      </c>
    </row>
    <row r="58" spans="1:8" ht="14.5" customHeight="1" x14ac:dyDescent="0.4">
      <c r="A58" t="s">
        <v>29</v>
      </c>
      <c r="B58" s="17" t="s">
        <v>538</v>
      </c>
      <c r="C58" t="s">
        <v>82</v>
      </c>
      <c r="D58" t="s">
        <v>539</v>
      </c>
      <c r="E58" t="s">
        <v>30</v>
      </c>
      <c r="F58" t="s">
        <v>537</v>
      </c>
      <c r="G58" t="s">
        <v>815</v>
      </c>
      <c r="H58" t="s">
        <v>523</v>
      </c>
    </row>
    <row r="59" spans="1:8" ht="14.5" customHeight="1" x14ac:dyDescent="0.4">
      <c r="A59" t="s">
        <v>29</v>
      </c>
      <c r="B59" s="17" t="s">
        <v>94</v>
      </c>
      <c r="C59" t="s">
        <v>95</v>
      </c>
      <c r="D59" t="s">
        <v>540</v>
      </c>
      <c r="E59" t="s">
        <v>30</v>
      </c>
      <c r="F59" t="s">
        <v>537</v>
      </c>
      <c r="G59" t="s">
        <v>815</v>
      </c>
      <c r="H59" t="s">
        <v>523</v>
      </c>
    </row>
    <row r="60" spans="1:8" ht="14.5" customHeight="1" x14ac:dyDescent="0.4">
      <c r="A60" t="s">
        <v>31</v>
      </c>
      <c r="B60" t="s">
        <v>297</v>
      </c>
      <c r="C60" t="s">
        <v>88</v>
      </c>
      <c r="D60" t="s">
        <v>541</v>
      </c>
      <c r="E60" t="s">
        <v>35</v>
      </c>
      <c r="F60" t="s">
        <v>542</v>
      </c>
      <c r="G60">
        <v>1</v>
      </c>
      <c r="H60" t="s">
        <v>523</v>
      </c>
    </row>
    <row r="61" spans="1:8" ht="14.5" customHeight="1" x14ac:dyDescent="0.4">
      <c r="A61" t="s">
        <v>31</v>
      </c>
      <c r="B61" t="s">
        <v>543</v>
      </c>
      <c r="C61" t="s">
        <v>291</v>
      </c>
      <c r="D61" t="s">
        <v>569</v>
      </c>
      <c r="E61" t="s">
        <v>36</v>
      </c>
      <c r="G61">
        <v>1</v>
      </c>
      <c r="H61" t="s">
        <v>523</v>
      </c>
    </row>
    <row r="62" spans="1:8" ht="14.5" customHeight="1" x14ac:dyDescent="0.4">
      <c r="A62" t="s">
        <v>31</v>
      </c>
      <c r="B62" t="s">
        <v>288</v>
      </c>
      <c r="C62" t="s">
        <v>88</v>
      </c>
      <c r="D62" t="s">
        <v>454</v>
      </c>
      <c r="E62" t="s">
        <v>37</v>
      </c>
      <c r="G62">
        <v>1</v>
      </c>
      <c r="H62" t="s">
        <v>523</v>
      </c>
    </row>
    <row r="63" spans="1:8" ht="14.5" customHeight="1" x14ac:dyDescent="0.4">
      <c r="A63" t="s">
        <v>31</v>
      </c>
      <c r="B63" s="17" t="s">
        <v>288</v>
      </c>
      <c r="C63" t="s">
        <v>88</v>
      </c>
      <c r="D63" t="s">
        <v>456</v>
      </c>
      <c r="E63" t="s">
        <v>37</v>
      </c>
      <c r="F63" t="s">
        <v>545</v>
      </c>
      <c r="G63" t="s">
        <v>815</v>
      </c>
      <c r="H63" t="s">
        <v>523</v>
      </c>
    </row>
    <row r="64" spans="1:8" ht="14.5" customHeight="1" x14ac:dyDescent="0.4">
      <c r="A64" t="s">
        <v>31</v>
      </c>
      <c r="B64" s="17" t="s">
        <v>288</v>
      </c>
      <c r="C64" t="s">
        <v>88</v>
      </c>
      <c r="D64" t="s">
        <v>544</v>
      </c>
      <c r="E64" t="s">
        <v>37</v>
      </c>
      <c r="F64" t="s">
        <v>545</v>
      </c>
      <c r="G64" t="s">
        <v>815</v>
      </c>
      <c r="H64" t="s">
        <v>523</v>
      </c>
    </row>
    <row r="65" spans="1:8" ht="14.5" customHeight="1" x14ac:dyDescent="0.4">
      <c r="A65" t="s">
        <v>31</v>
      </c>
      <c r="B65" s="17" t="s">
        <v>297</v>
      </c>
      <c r="C65" t="s">
        <v>88</v>
      </c>
      <c r="D65" t="s">
        <v>456</v>
      </c>
      <c r="E65" t="s">
        <v>35</v>
      </c>
      <c r="F65" t="s">
        <v>545</v>
      </c>
      <c r="G65" t="s">
        <v>815</v>
      </c>
      <c r="H65" t="s">
        <v>523</v>
      </c>
    </row>
    <row r="66" spans="1:8" ht="14.5" customHeight="1" x14ac:dyDescent="0.4">
      <c r="A66" t="s">
        <v>32</v>
      </c>
      <c r="B66" t="s">
        <v>283</v>
      </c>
      <c r="C66" t="s">
        <v>227</v>
      </c>
      <c r="D66" t="s">
        <v>546</v>
      </c>
      <c r="E66" t="s">
        <v>38</v>
      </c>
      <c r="G66">
        <v>1</v>
      </c>
      <c r="H66" t="s">
        <v>523</v>
      </c>
    </row>
    <row r="67" spans="1:8" ht="14.5" customHeight="1" x14ac:dyDescent="0.4">
      <c r="A67" t="s">
        <v>32</v>
      </c>
      <c r="B67" t="s">
        <v>283</v>
      </c>
      <c r="C67" t="s">
        <v>284</v>
      </c>
      <c r="D67" t="s">
        <v>819</v>
      </c>
      <c r="E67" t="s">
        <v>38</v>
      </c>
      <c r="G67">
        <v>1</v>
      </c>
      <c r="H67" t="s">
        <v>523</v>
      </c>
    </row>
    <row r="68" spans="1:8" ht="14.5" customHeight="1" x14ac:dyDescent="0.4">
      <c r="A68" t="s">
        <v>32</v>
      </c>
      <c r="B68" t="s">
        <v>283</v>
      </c>
      <c r="C68" t="s">
        <v>286</v>
      </c>
      <c r="D68" t="s">
        <v>547</v>
      </c>
      <c r="E68" t="s">
        <v>38</v>
      </c>
      <c r="G68">
        <v>1</v>
      </c>
      <c r="H68" t="s">
        <v>523</v>
      </c>
    </row>
    <row r="69" spans="1:8" ht="14.5" customHeight="1" x14ac:dyDescent="0.4">
      <c r="A69" t="s">
        <v>32</v>
      </c>
      <c r="B69" t="s">
        <v>283</v>
      </c>
      <c r="C69" t="s">
        <v>548</v>
      </c>
      <c r="D69" t="s">
        <v>549</v>
      </c>
      <c r="E69" t="s">
        <v>38</v>
      </c>
      <c r="F69" t="s">
        <v>550</v>
      </c>
      <c r="G69">
        <v>1</v>
      </c>
      <c r="H69" t="s">
        <v>523</v>
      </c>
    </row>
    <row r="70" spans="1:8" x14ac:dyDescent="0.4">
      <c r="A70" t="s">
        <v>32</v>
      </c>
      <c r="B70" s="17" t="s">
        <v>283</v>
      </c>
      <c r="C70" t="s">
        <v>284</v>
      </c>
      <c r="D70" t="s">
        <v>552</v>
      </c>
      <c r="E70" t="s">
        <v>38</v>
      </c>
      <c r="F70" t="s">
        <v>550</v>
      </c>
      <c r="G70" t="s">
        <v>815</v>
      </c>
      <c r="H70" t="s">
        <v>523</v>
      </c>
    </row>
    <row r="71" spans="1:8" x14ac:dyDescent="0.4">
      <c r="A71" t="s">
        <v>32</v>
      </c>
      <c r="B71" s="17" t="s">
        <v>283</v>
      </c>
      <c r="C71" t="s">
        <v>284</v>
      </c>
      <c r="D71" t="s">
        <v>551</v>
      </c>
      <c r="E71" t="s">
        <v>38</v>
      </c>
      <c r="F71" t="s">
        <v>550</v>
      </c>
      <c r="G71" t="s">
        <v>815</v>
      </c>
      <c r="H71" t="s">
        <v>523</v>
      </c>
    </row>
    <row r="72" spans="1:8" ht="14.5" customHeight="1" x14ac:dyDescent="0.4">
      <c r="A72" t="s">
        <v>32</v>
      </c>
      <c r="B72" t="s">
        <v>283</v>
      </c>
      <c r="C72" t="s">
        <v>553</v>
      </c>
      <c r="D72" t="s">
        <v>554</v>
      </c>
      <c r="E72" t="s">
        <v>38</v>
      </c>
      <c r="F72" t="s">
        <v>550</v>
      </c>
      <c r="G72">
        <v>1</v>
      </c>
      <c r="H72" t="s">
        <v>523</v>
      </c>
    </row>
    <row r="73" spans="1:8" ht="14.5" customHeight="1" x14ac:dyDescent="0.4">
      <c r="A73" t="s">
        <v>33</v>
      </c>
      <c r="B73" t="s">
        <v>41</v>
      </c>
      <c r="C73" t="s">
        <v>555</v>
      </c>
      <c r="D73" t="s">
        <v>495</v>
      </c>
      <c r="E73" t="s">
        <v>556</v>
      </c>
      <c r="G73">
        <v>1</v>
      </c>
      <c r="H73" t="s">
        <v>523</v>
      </c>
    </row>
    <row r="74" spans="1:8" ht="14.5" customHeight="1" x14ac:dyDescent="0.4">
      <c r="A74" t="s">
        <v>32</v>
      </c>
      <c r="B74" t="s">
        <v>138</v>
      </c>
      <c r="C74" t="s">
        <v>558</v>
      </c>
      <c r="D74" t="s">
        <v>86</v>
      </c>
      <c r="E74" t="s">
        <v>39</v>
      </c>
      <c r="G74">
        <v>1</v>
      </c>
      <c r="H74" t="s">
        <v>559</v>
      </c>
    </row>
    <row r="75" spans="1:8" ht="14.5" customHeight="1" x14ac:dyDescent="0.4">
      <c r="A75" t="s">
        <v>32</v>
      </c>
      <c r="B75" t="s">
        <v>138</v>
      </c>
      <c r="C75" t="s">
        <v>558</v>
      </c>
      <c r="D75" t="s">
        <v>560</v>
      </c>
      <c r="E75" t="s">
        <v>39</v>
      </c>
      <c r="F75" t="s">
        <v>561</v>
      </c>
      <c r="G75">
        <v>1</v>
      </c>
      <c r="H75" t="s">
        <v>559</v>
      </c>
    </row>
    <row r="76" spans="1:8" ht="14.5" customHeight="1" x14ac:dyDescent="0.4">
      <c r="A76" t="s">
        <v>32</v>
      </c>
      <c r="B76" t="s">
        <v>138</v>
      </c>
      <c r="C76" t="s">
        <v>558</v>
      </c>
      <c r="D76" t="s">
        <v>562</v>
      </c>
      <c r="E76" t="s">
        <v>39</v>
      </c>
      <c r="F76" t="s">
        <v>563</v>
      </c>
      <c r="G76">
        <v>1</v>
      </c>
      <c r="H76" t="s">
        <v>559</v>
      </c>
    </row>
    <row r="77" spans="1:8" ht="14.5" customHeight="1" x14ac:dyDescent="0.4">
      <c r="A77" t="s">
        <v>32</v>
      </c>
      <c r="B77" t="s">
        <v>138</v>
      </c>
      <c r="C77" t="s">
        <v>558</v>
      </c>
      <c r="D77" t="s">
        <v>308</v>
      </c>
      <c r="E77" t="s">
        <v>39</v>
      </c>
      <c r="F77" t="s">
        <v>1128</v>
      </c>
      <c r="G77">
        <v>1</v>
      </c>
      <c r="H77" t="s">
        <v>564</v>
      </c>
    </row>
    <row r="78" spans="1:8" ht="14.5" customHeight="1" x14ac:dyDescent="0.4">
      <c r="A78" t="s">
        <v>32</v>
      </c>
      <c r="B78" t="s">
        <v>309</v>
      </c>
      <c r="C78" t="s">
        <v>345</v>
      </c>
      <c r="D78" t="s">
        <v>619</v>
      </c>
      <c r="E78" t="s">
        <v>621</v>
      </c>
      <c r="F78" t="s">
        <v>620</v>
      </c>
      <c r="G78">
        <v>1</v>
      </c>
      <c r="H78" t="s">
        <v>618</v>
      </c>
    </row>
    <row r="79" spans="1:8" ht="14.5" customHeight="1" x14ac:dyDescent="0.4">
      <c r="A79" t="s">
        <v>29</v>
      </c>
      <c r="B79" t="s">
        <v>817</v>
      </c>
      <c r="D79" t="s">
        <v>818</v>
      </c>
      <c r="E79" t="s">
        <v>30</v>
      </c>
      <c r="G79">
        <v>1</v>
      </c>
      <c r="H79" t="s">
        <v>623</v>
      </c>
    </row>
    <row r="80" spans="1:8" ht="14.5" customHeight="1" x14ac:dyDescent="0.4">
      <c r="A80" t="s">
        <v>9</v>
      </c>
      <c r="B80" s="13" t="s">
        <v>378</v>
      </c>
      <c r="C80" s="13" t="s">
        <v>378</v>
      </c>
      <c r="D80" s="13" t="s">
        <v>848</v>
      </c>
      <c r="E80" s="13" t="s">
        <v>30</v>
      </c>
      <c r="G80">
        <v>1</v>
      </c>
      <c r="H80" t="s">
        <v>847</v>
      </c>
    </row>
    <row r="81" spans="1:8" ht="14.5" customHeight="1" x14ac:dyDescent="0.4">
      <c r="B81" s="13" t="s">
        <v>530</v>
      </c>
      <c r="C81" s="13" t="s">
        <v>88</v>
      </c>
      <c r="D81" s="13" t="s">
        <v>522</v>
      </c>
      <c r="E81" s="13" t="s">
        <v>34</v>
      </c>
      <c r="G81" t="s">
        <v>815</v>
      </c>
      <c r="H81" t="s">
        <v>847</v>
      </c>
    </row>
    <row r="82" spans="1:8" ht="14.5" customHeight="1" x14ac:dyDescent="0.4">
      <c r="A82" t="s">
        <v>31</v>
      </c>
      <c r="B82" t="s">
        <v>827</v>
      </c>
      <c r="C82" t="s">
        <v>828</v>
      </c>
      <c r="D82" t="s">
        <v>1040</v>
      </c>
      <c r="E82" t="s">
        <v>34</v>
      </c>
      <c r="G82">
        <v>1</v>
      </c>
      <c r="H82" t="s">
        <v>847</v>
      </c>
    </row>
    <row r="83" spans="1:8" ht="14.5" customHeight="1" x14ac:dyDescent="0.4">
      <c r="A83" t="s">
        <v>662</v>
      </c>
      <c r="B83" s="13" t="s">
        <v>283</v>
      </c>
      <c r="C83" s="13" t="s">
        <v>841</v>
      </c>
      <c r="D83" s="13" t="s">
        <v>849</v>
      </c>
      <c r="E83" s="13" t="s">
        <v>38</v>
      </c>
      <c r="G83">
        <v>1</v>
      </c>
      <c r="H83" t="s">
        <v>847</v>
      </c>
    </row>
    <row r="84" spans="1:8" ht="14.5" customHeight="1" x14ac:dyDescent="0.4">
      <c r="A84" t="s">
        <v>662</v>
      </c>
      <c r="B84" s="13" t="s">
        <v>283</v>
      </c>
      <c r="C84" s="13" t="s">
        <v>841</v>
      </c>
      <c r="D84" s="13" t="s">
        <v>850</v>
      </c>
      <c r="E84" s="13" t="s">
        <v>38</v>
      </c>
      <c r="G84">
        <v>1</v>
      </c>
      <c r="H84" t="s">
        <v>847</v>
      </c>
    </row>
    <row r="85" spans="1:8" ht="14.5" customHeight="1" x14ac:dyDescent="0.4">
      <c r="A85" t="s">
        <v>662</v>
      </c>
      <c r="B85" s="26" t="s">
        <v>303</v>
      </c>
      <c r="C85" s="13" t="s">
        <v>842</v>
      </c>
      <c r="D85" s="13" t="s">
        <v>851</v>
      </c>
      <c r="E85" s="13" t="s">
        <v>38</v>
      </c>
      <c r="G85" t="s">
        <v>815</v>
      </c>
      <c r="H85" t="s">
        <v>847</v>
      </c>
    </row>
    <row r="86" spans="1:8" ht="14.5" customHeight="1" x14ac:dyDescent="0.4">
      <c r="A86" t="s">
        <v>662</v>
      </c>
      <c r="B86" s="13" t="s">
        <v>846</v>
      </c>
      <c r="C86" s="13" t="s">
        <v>844</v>
      </c>
      <c r="D86" s="13" t="s">
        <v>852</v>
      </c>
      <c r="G86">
        <v>1</v>
      </c>
      <c r="H86" t="s">
        <v>847</v>
      </c>
    </row>
    <row r="87" spans="1:8" s="13" customFormat="1" ht="14.15" customHeight="1" x14ac:dyDescent="0.4">
      <c r="A87" s="13" t="s">
        <v>814</v>
      </c>
      <c r="B87" s="13" t="s">
        <v>833</v>
      </c>
      <c r="C87" s="13" t="s">
        <v>834</v>
      </c>
      <c r="D87" s="13" t="s">
        <v>613</v>
      </c>
      <c r="E87" s="13" t="s">
        <v>611</v>
      </c>
      <c r="G87">
        <v>1</v>
      </c>
      <c r="H87" t="s">
        <v>847</v>
      </c>
    </row>
    <row r="88" spans="1:8" s="13" customFormat="1" x14ac:dyDescent="0.4">
      <c r="A88" s="13" t="s">
        <v>814</v>
      </c>
      <c r="B88" s="13" t="s">
        <v>833</v>
      </c>
      <c r="C88" s="13" t="s">
        <v>95</v>
      </c>
      <c r="D88" s="13" t="s">
        <v>636</v>
      </c>
      <c r="E88" s="13" t="s">
        <v>611</v>
      </c>
      <c r="G88">
        <v>1</v>
      </c>
      <c r="H88" t="s">
        <v>847</v>
      </c>
    </row>
    <row r="89" spans="1:8" x14ac:dyDescent="0.4">
      <c r="B89" s="13"/>
      <c r="C89" s="13"/>
      <c r="D89" s="13"/>
    </row>
    <row r="91" spans="1:8" x14ac:dyDescent="0.4">
      <c r="B91" s="13"/>
      <c r="C91" s="13"/>
      <c r="D91" s="13"/>
    </row>
  </sheetData>
  <autoFilter ref="A1:H88" xr:uid="{00000000-0009-0000-0000-000003000000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Справочники!$A$2:$A$6</xm:f>
          </x14:formula1>
          <xm:sqref>A98:A120 A82 A95 A2:A79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1"/>
  <sheetViews>
    <sheetView zoomScale="70" zoomScaleNormal="70" workbookViewId="0">
      <pane ySplit="1" topLeftCell="A2" activePane="bottomLeft" state="frozen"/>
      <selection pane="bottomLeft" activeCell="G10" sqref="G10"/>
    </sheetView>
  </sheetViews>
  <sheetFormatPr defaultRowHeight="14.6" x14ac:dyDescent="0.4"/>
  <cols>
    <col min="1" max="1" width="24.84375" customWidth="1"/>
    <col min="2" max="2" width="19.15234375" customWidth="1"/>
    <col min="3" max="3" width="25.3828125" customWidth="1"/>
    <col min="4" max="4" width="26.15234375" customWidth="1"/>
    <col min="5" max="5" width="21.69140625" customWidth="1"/>
    <col min="6" max="6" width="12.3828125" customWidth="1"/>
    <col min="7" max="7" width="16" customWidth="1"/>
    <col min="8" max="8" width="17.3828125" customWidth="1"/>
  </cols>
  <sheetData>
    <row r="1" spans="1:8" x14ac:dyDescent="0.4">
      <c r="A1" s="2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1122</v>
      </c>
      <c r="G1" s="2" t="s">
        <v>4</v>
      </c>
      <c r="H1" s="2" t="s">
        <v>119</v>
      </c>
    </row>
    <row r="2" spans="1:8" x14ac:dyDescent="0.4">
      <c r="A2" t="s">
        <v>29</v>
      </c>
      <c r="B2" s="17" t="s">
        <v>93</v>
      </c>
      <c r="C2" t="s">
        <v>88</v>
      </c>
      <c r="D2" t="s">
        <v>570</v>
      </c>
      <c r="E2" t="s">
        <v>30</v>
      </c>
      <c r="F2">
        <v>0</v>
      </c>
      <c r="G2" t="s">
        <v>617</v>
      </c>
      <c r="H2" t="s">
        <v>573</v>
      </c>
    </row>
    <row r="3" spans="1:8" x14ac:dyDescent="0.4">
      <c r="A3" t="s">
        <v>29</v>
      </c>
      <c r="B3" s="17" t="s">
        <v>93</v>
      </c>
      <c r="C3" t="s">
        <v>88</v>
      </c>
      <c r="D3" t="s">
        <v>571</v>
      </c>
      <c r="E3" t="s">
        <v>30</v>
      </c>
      <c r="F3">
        <v>0</v>
      </c>
      <c r="G3" t="s">
        <v>617</v>
      </c>
      <c r="H3" t="s">
        <v>574</v>
      </c>
    </row>
    <row r="4" spans="1:8" x14ac:dyDescent="0.4">
      <c r="A4" t="s">
        <v>29</v>
      </c>
      <c r="B4" t="s">
        <v>94</v>
      </c>
      <c r="C4" t="s">
        <v>95</v>
      </c>
      <c r="D4" t="s">
        <v>96</v>
      </c>
      <c r="E4" t="s">
        <v>30</v>
      </c>
      <c r="F4">
        <v>1</v>
      </c>
      <c r="G4" t="s">
        <v>617</v>
      </c>
    </row>
    <row r="5" spans="1:8" x14ac:dyDescent="0.4">
      <c r="A5" t="s">
        <v>29</v>
      </c>
      <c r="B5" t="s">
        <v>113</v>
      </c>
      <c r="C5" t="s">
        <v>55</v>
      </c>
      <c r="D5" t="s">
        <v>56</v>
      </c>
      <c r="E5" t="s">
        <v>30</v>
      </c>
      <c r="F5">
        <v>1</v>
      </c>
      <c r="G5" t="s">
        <v>617</v>
      </c>
      <c r="H5" t="s">
        <v>572</v>
      </c>
    </row>
    <row r="6" spans="1:8" x14ac:dyDescent="0.4">
      <c r="A6" t="s">
        <v>29</v>
      </c>
      <c r="B6" t="s">
        <v>87</v>
      </c>
      <c r="C6" t="s">
        <v>88</v>
      </c>
      <c r="D6" t="s">
        <v>89</v>
      </c>
      <c r="E6" t="s">
        <v>30</v>
      </c>
      <c r="F6">
        <v>1</v>
      </c>
      <c r="G6" t="s">
        <v>617</v>
      </c>
      <c r="H6" t="s">
        <v>575</v>
      </c>
    </row>
    <row r="7" spans="1:8" x14ac:dyDescent="0.4">
      <c r="A7" t="s">
        <v>29</v>
      </c>
      <c r="B7" t="s">
        <v>87</v>
      </c>
      <c r="C7" t="s">
        <v>88</v>
      </c>
      <c r="D7" t="s">
        <v>699</v>
      </c>
      <c r="E7" t="s">
        <v>30</v>
      </c>
      <c r="F7">
        <v>1</v>
      </c>
      <c r="G7" t="s">
        <v>695</v>
      </c>
    </row>
    <row r="8" spans="1:8" x14ac:dyDescent="0.4">
      <c r="A8" t="s">
        <v>29</v>
      </c>
      <c r="B8" t="s">
        <v>91</v>
      </c>
      <c r="C8" t="s">
        <v>88</v>
      </c>
      <c r="D8" t="s">
        <v>576</v>
      </c>
      <c r="E8" t="s">
        <v>30</v>
      </c>
      <c r="F8">
        <v>1</v>
      </c>
      <c r="G8" t="s">
        <v>617</v>
      </c>
    </row>
    <row r="9" spans="1:8" x14ac:dyDescent="0.4">
      <c r="A9" t="s">
        <v>31</v>
      </c>
      <c r="B9" t="s">
        <v>99</v>
      </c>
      <c r="C9" t="s">
        <v>95</v>
      </c>
      <c r="D9" t="s">
        <v>577</v>
      </c>
      <c r="E9" t="s">
        <v>34</v>
      </c>
      <c r="F9">
        <v>1</v>
      </c>
      <c r="G9" t="s">
        <v>617</v>
      </c>
    </row>
    <row r="10" spans="1:8" x14ac:dyDescent="0.4">
      <c r="A10" t="s">
        <v>31</v>
      </c>
      <c r="B10" t="s">
        <v>99</v>
      </c>
      <c r="C10" t="s">
        <v>95</v>
      </c>
      <c r="D10" t="s">
        <v>578</v>
      </c>
      <c r="E10" t="s">
        <v>34</v>
      </c>
      <c r="F10">
        <v>1</v>
      </c>
      <c r="G10" t="s">
        <v>617</v>
      </c>
    </row>
    <row r="11" spans="1:8" x14ac:dyDescent="0.4">
      <c r="A11" t="s">
        <v>31</v>
      </c>
      <c r="B11" t="s">
        <v>281</v>
      </c>
      <c r="C11" t="s">
        <v>579</v>
      </c>
      <c r="D11" t="s">
        <v>580</v>
      </c>
      <c r="E11" t="s">
        <v>34</v>
      </c>
      <c r="F11">
        <v>1</v>
      </c>
      <c r="G11" t="s">
        <v>617</v>
      </c>
    </row>
    <row r="12" spans="1:8" x14ac:dyDescent="0.4">
      <c r="A12" t="s">
        <v>31</v>
      </c>
      <c r="B12" t="s">
        <v>281</v>
      </c>
      <c r="C12" t="s">
        <v>579</v>
      </c>
      <c r="D12" t="s">
        <v>581</v>
      </c>
      <c r="E12" t="s">
        <v>34</v>
      </c>
      <c r="F12">
        <v>1</v>
      </c>
      <c r="G12" t="s">
        <v>617</v>
      </c>
      <c r="H12" t="s">
        <v>582</v>
      </c>
    </row>
    <row r="13" spans="1:8" x14ac:dyDescent="0.4">
      <c r="A13" t="s">
        <v>31</v>
      </c>
      <c r="B13" t="s">
        <v>543</v>
      </c>
      <c r="C13" t="s">
        <v>291</v>
      </c>
      <c r="D13" t="s">
        <v>583</v>
      </c>
      <c r="E13" t="s">
        <v>36</v>
      </c>
      <c r="F13">
        <v>1</v>
      </c>
      <c r="G13" t="s">
        <v>617</v>
      </c>
      <c r="H13" t="s">
        <v>584</v>
      </c>
    </row>
    <row r="14" spans="1:8" x14ac:dyDescent="0.4">
      <c r="A14" t="s">
        <v>31</v>
      </c>
      <c r="B14" t="s">
        <v>288</v>
      </c>
      <c r="C14" t="s">
        <v>88</v>
      </c>
      <c r="D14" t="s">
        <v>585</v>
      </c>
      <c r="E14" t="s">
        <v>37</v>
      </c>
      <c r="F14">
        <v>1</v>
      </c>
      <c r="G14" t="s">
        <v>617</v>
      </c>
      <c r="H14" t="s">
        <v>584</v>
      </c>
    </row>
    <row r="15" spans="1:8" x14ac:dyDescent="0.4">
      <c r="A15" t="s">
        <v>31</v>
      </c>
      <c r="B15" t="s">
        <v>294</v>
      </c>
      <c r="C15" t="s">
        <v>55</v>
      </c>
      <c r="D15" t="s">
        <v>56</v>
      </c>
      <c r="E15" t="s">
        <v>37</v>
      </c>
      <c r="F15">
        <v>1</v>
      </c>
      <c r="G15" t="s">
        <v>617</v>
      </c>
    </row>
    <row r="16" spans="1:8" x14ac:dyDescent="0.4">
      <c r="A16" t="s">
        <v>31</v>
      </c>
      <c r="B16" t="s">
        <v>292</v>
      </c>
      <c r="C16" t="s">
        <v>88</v>
      </c>
      <c r="D16" t="s">
        <v>586</v>
      </c>
      <c r="E16" t="s">
        <v>37</v>
      </c>
      <c r="F16">
        <v>1</v>
      </c>
      <c r="G16" t="s">
        <v>617</v>
      </c>
      <c r="H16" t="s">
        <v>587</v>
      </c>
    </row>
    <row r="17" spans="1:8" x14ac:dyDescent="0.4">
      <c r="A17" t="s">
        <v>31</v>
      </c>
      <c r="B17" t="s">
        <v>292</v>
      </c>
      <c r="C17" t="s">
        <v>88</v>
      </c>
      <c r="D17" t="s">
        <v>1361</v>
      </c>
      <c r="E17" t="s">
        <v>37</v>
      </c>
      <c r="F17">
        <v>1</v>
      </c>
    </row>
    <row r="18" spans="1:8" x14ac:dyDescent="0.4">
      <c r="A18" t="s">
        <v>31</v>
      </c>
      <c r="B18" t="s">
        <v>588</v>
      </c>
      <c r="C18" t="s">
        <v>95</v>
      </c>
      <c r="D18" t="s">
        <v>589</v>
      </c>
      <c r="E18" t="s">
        <v>820</v>
      </c>
      <c r="F18">
        <v>1</v>
      </c>
      <c r="G18" t="s">
        <v>617</v>
      </c>
      <c r="H18" t="s">
        <v>592</v>
      </c>
    </row>
    <row r="19" spans="1:8" x14ac:dyDescent="0.4">
      <c r="A19" t="s">
        <v>31</v>
      </c>
      <c r="B19" t="s">
        <v>590</v>
      </c>
      <c r="C19" t="s">
        <v>95</v>
      </c>
      <c r="D19" t="s">
        <v>591</v>
      </c>
      <c r="E19" t="s">
        <v>820</v>
      </c>
      <c r="F19">
        <v>1</v>
      </c>
      <c r="G19" t="s">
        <v>617</v>
      </c>
      <c r="H19" t="s">
        <v>592</v>
      </c>
    </row>
    <row r="20" spans="1:8" x14ac:dyDescent="0.4">
      <c r="A20" t="s">
        <v>662</v>
      </c>
      <c r="B20" t="s">
        <v>283</v>
      </c>
      <c r="C20" t="s">
        <v>284</v>
      </c>
      <c r="D20" t="s">
        <v>593</v>
      </c>
      <c r="E20" t="s">
        <v>38</v>
      </c>
      <c r="F20">
        <v>1</v>
      </c>
      <c r="G20" t="s">
        <v>617</v>
      </c>
    </row>
    <row r="21" spans="1:8" x14ac:dyDescent="0.4">
      <c r="A21" t="s">
        <v>662</v>
      </c>
      <c r="B21" t="s">
        <v>283</v>
      </c>
      <c r="C21" t="s">
        <v>594</v>
      </c>
      <c r="D21" t="s">
        <v>595</v>
      </c>
      <c r="E21" t="s">
        <v>38</v>
      </c>
      <c r="F21">
        <v>1</v>
      </c>
      <c r="G21" t="s">
        <v>617</v>
      </c>
    </row>
    <row r="22" spans="1:8" x14ac:dyDescent="0.4">
      <c r="A22" t="s">
        <v>662</v>
      </c>
      <c r="B22" t="s">
        <v>283</v>
      </c>
      <c r="C22" t="s">
        <v>488</v>
      </c>
      <c r="D22" t="s">
        <v>596</v>
      </c>
      <c r="E22" t="s">
        <v>38</v>
      </c>
      <c r="F22">
        <v>1</v>
      </c>
      <c r="G22" t="s">
        <v>617</v>
      </c>
    </row>
    <row r="23" spans="1:8" x14ac:dyDescent="0.4">
      <c r="A23" t="s">
        <v>662</v>
      </c>
      <c r="B23" t="s">
        <v>283</v>
      </c>
      <c r="C23" t="s">
        <v>490</v>
      </c>
      <c r="D23" t="s">
        <v>597</v>
      </c>
      <c r="E23" t="s">
        <v>38</v>
      </c>
      <c r="F23">
        <v>1</v>
      </c>
      <c r="G23" t="s">
        <v>617</v>
      </c>
    </row>
    <row r="24" spans="1:8" x14ac:dyDescent="0.4">
      <c r="A24" t="s">
        <v>662</v>
      </c>
      <c r="B24" t="s">
        <v>283</v>
      </c>
      <c r="C24" t="s">
        <v>227</v>
      </c>
      <c r="D24" t="s">
        <v>598</v>
      </c>
      <c r="E24" t="s">
        <v>38</v>
      </c>
      <c r="F24">
        <v>1</v>
      </c>
      <c r="G24" t="s">
        <v>617</v>
      </c>
    </row>
    <row r="25" spans="1:8" x14ac:dyDescent="0.4">
      <c r="A25" t="s">
        <v>662</v>
      </c>
      <c r="B25" t="s">
        <v>283</v>
      </c>
      <c r="C25" t="s">
        <v>227</v>
      </c>
      <c r="D25" t="s">
        <v>599</v>
      </c>
      <c r="E25" t="s">
        <v>38</v>
      </c>
      <c r="F25">
        <v>1</v>
      </c>
      <c r="G25" t="s">
        <v>617</v>
      </c>
    </row>
    <row r="26" spans="1:8" x14ac:dyDescent="0.4">
      <c r="A26" t="s">
        <v>814</v>
      </c>
      <c r="B26" t="s">
        <v>600</v>
      </c>
      <c r="C26" t="s">
        <v>601</v>
      </c>
      <c r="D26" t="s">
        <v>602</v>
      </c>
      <c r="E26" t="s">
        <v>821</v>
      </c>
      <c r="F26">
        <v>1</v>
      </c>
      <c r="G26" t="s">
        <v>617</v>
      </c>
    </row>
    <row r="27" spans="1:8" x14ac:dyDescent="0.4">
      <c r="A27" t="s">
        <v>814</v>
      </c>
      <c r="B27" t="s">
        <v>603</v>
      </c>
      <c r="C27" t="s">
        <v>253</v>
      </c>
      <c r="D27" t="s">
        <v>604</v>
      </c>
      <c r="E27" t="s">
        <v>605</v>
      </c>
      <c r="F27">
        <v>1</v>
      </c>
      <c r="G27" t="s">
        <v>617</v>
      </c>
    </row>
    <row r="28" spans="1:8" x14ac:dyDescent="0.4">
      <c r="A28" t="s">
        <v>814</v>
      </c>
      <c r="B28" t="s">
        <v>606</v>
      </c>
      <c r="C28" t="s">
        <v>88</v>
      </c>
      <c r="D28" t="s">
        <v>607</v>
      </c>
      <c r="E28" t="s">
        <v>605</v>
      </c>
      <c r="F28">
        <v>1</v>
      </c>
      <c r="G28" t="s">
        <v>617</v>
      </c>
    </row>
    <row r="29" spans="1:8" x14ac:dyDescent="0.4">
      <c r="A29" t="s">
        <v>814</v>
      </c>
      <c r="B29" t="s">
        <v>606</v>
      </c>
      <c r="C29" t="s">
        <v>88</v>
      </c>
      <c r="D29" t="s">
        <v>608</v>
      </c>
      <c r="E29" t="s">
        <v>605</v>
      </c>
      <c r="F29">
        <v>1</v>
      </c>
      <c r="G29" t="s">
        <v>617</v>
      </c>
    </row>
    <row r="30" spans="1:8" x14ac:dyDescent="0.4">
      <c r="A30" t="s">
        <v>814</v>
      </c>
      <c r="B30" t="s">
        <v>606</v>
      </c>
      <c r="C30" t="s">
        <v>197</v>
      </c>
      <c r="D30" t="s">
        <v>599</v>
      </c>
      <c r="E30" t="s">
        <v>605</v>
      </c>
      <c r="F30">
        <v>1</v>
      </c>
      <c r="G30" t="s">
        <v>617</v>
      </c>
    </row>
    <row r="31" spans="1:8" x14ac:dyDescent="0.4">
      <c r="A31" t="s">
        <v>814</v>
      </c>
      <c r="B31" t="s">
        <v>609</v>
      </c>
      <c r="C31" t="s">
        <v>88</v>
      </c>
      <c r="D31" t="s">
        <v>610</v>
      </c>
      <c r="E31" t="s">
        <v>605</v>
      </c>
      <c r="F31">
        <v>1</v>
      </c>
      <c r="G31" t="s">
        <v>617</v>
      </c>
    </row>
    <row r="32" spans="1:8" x14ac:dyDescent="0.4">
      <c r="A32" t="s">
        <v>814</v>
      </c>
      <c r="B32" t="s">
        <v>615</v>
      </c>
      <c r="C32" t="s">
        <v>612</v>
      </c>
      <c r="D32" t="s">
        <v>613</v>
      </c>
      <c r="E32" t="s">
        <v>611</v>
      </c>
      <c r="F32">
        <v>1</v>
      </c>
      <c r="G32" t="s">
        <v>617</v>
      </c>
    </row>
    <row r="33" spans="1:8" x14ac:dyDescent="0.4">
      <c r="A33" t="s">
        <v>814</v>
      </c>
      <c r="B33" t="s">
        <v>1363</v>
      </c>
      <c r="C33" t="s">
        <v>55</v>
      </c>
      <c r="D33" t="s">
        <v>56</v>
      </c>
      <c r="E33" t="s">
        <v>605</v>
      </c>
      <c r="F33">
        <v>1</v>
      </c>
    </row>
    <row r="34" spans="1:8" x14ac:dyDescent="0.4">
      <c r="A34" t="s">
        <v>814</v>
      </c>
      <c r="B34" t="s">
        <v>615</v>
      </c>
      <c r="C34" t="s">
        <v>612</v>
      </c>
      <c r="D34" t="s">
        <v>614</v>
      </c>
      <c r="E34" t="s">
        <v>611</v>
      </c>
      <c r="F34">
        <v>1</v>
      </c>
      <c r="G34" t="s">
        <v>617</v>
      </c>
    </row>
    <row r="35" spans="1:8" x14ac:dyDescent="0.4">
      <c r="A35" t="s">
        <v>814</v>
      </c>
      <c r="B35" t="s">
        <v>616</v>
      </c>
      <c r="C35" t="s">
        <v>253</v>
      </c>
      <c r="D35" t="s">
        <v>204</v>
      </c>
      <c r="E35" t="s">
        <v>611</v>
      </c>
      <c r="F35">
        <v>1</v>
      </c>
      <c r="G35" t="s">
        <v>617</v>
      </c>
    </row>
    <row r="36" spans="1:8" x14ac:dyDescent="0.4">
      <c r="A36" t="s">
        <v>814</v>
      </c>
      <c r="B36" t="s">
        <v>645</v>
      </c>
      <c r="C36" t="s">
        <v>253</v>
      </c>
      <c r="D36" t="s">
        <v>646</v>
      </c>
      <c r="E36" t="s">
        <v>611</v>
      </c>
      <c r="F36">
        <v>1</v>
      </c>
      <c r="G36" t="s">
        <v>654</v>
      </c>
      <c r="H36" t="s">
        <v>647</v>
      </c>
    </row>
    <row r="37" spans="1:8" x14ac:dyDescent="0.4">
      <c r="A37" t="s">
        <v>814</v>
      </c>
      <c r="B37" t="s">
        <v>648</v>
      </c>
      <c r="C37" t="s">
        <v>649</v>
      </c>
      <c r="D37" t="s">
        <v>650</v>
      </c>
      <c r="E37" t="s">
        <v>611</v>
      </c>
      <c r="F37">
        <v>1</v>
      </c>
      <c r="G37" t="s">
        <v>654</v>
      </c>
      <c r="H37" t="s">
        <v>667</v>
      </c>
    </row>
    <row r="38" spans="1:8" x14ac:dyDescent="0.4">
      <c r="A38" t="s">
        <v>814</v>
      </c>
      <c r="B38" t="s">
        <v>648</v>
      </c>
      <c r="C38" t="s">
        <v>649</v>
      </c>
      <c r="D38" t="s">
        <v>651</v>
      </c>
      <c r="E38" t="s">
        <v>611</v>
      </c>
      <c r="F38">
        <v>1</v>
      </c>
      <c r="G38" t="s">
        <v>654</v>
      </c>
    </row>
    <row r="39" spans="1:8" x14ac:dyDescent="0.4">
      <c r="A39" t="s">
        <v>814</v>
      </c>
      <c r="B39" t="s">
        <v>652</v>
      </c>
      <c r="C39" t="s">
        <v>55</v>
      </c>
      <c r="D39" t="s">
        <v>56</v>
      </c>
      <c r="E39" t="s">
        <v>611</v>
      </c>
      <c r="F39">
        <v>1</v>
      </c>
      <c r="G39" t="s">
        <v>654</v>
      </c>
      <c r="H39" t="s">
        <v>653</v>
      </c>
    </row>
    <row r="40" spans="1:8" x14ac:dyDescent="0.4">
      <c r="A40" t="s">
        <v>9</v>
      </c>
      <c r="B40" t="s">
        <v>378</v>
      </c>
      <c r="C40" t="s">
        <v>378</v>
      </c>
      <c r="D40" t="s">
        <v>655</v>
      </c>
      <c r="E40" t="s">
        <v>30</v>
      </c>
      <c r="F40">
        <v>1</v>
      </c>
      <c r="G40" t="s">
        <v>654</v>
      </c>
    </row>
    <row r="41" spans="1:8" x14ac:dyDescent="0.4">
      <c r="A41" t="s">
        <v>9</v>
      </c>
      <c r="B41" t="s">
        <v>656</v>
      </c>
      <c r="C41" t="s">
        <v>656</v>
      </c>
      <c r="D41" t="s">
        <v>657</v>
      </c>
      <c r="E41" t="s">
        <v>30</v>
      </c>
      <c r="F41">
        <v>1</v>
      </c>
      <c r="G41" t="s">
        <v>654</v>
      </c>
    </row>
    <row r="42" spans="1:8" x14ac:dyDescent="0.4">
      <c r="A42" t="s">
        <v>9</v>
      </c>
      <c r="B42" t="s">
        <v>656</v>
      </c>
      <c r="C42" t="s">
        <v>656</v>
      </c>
      <c r="D42" t="s">
        <v>658</v>
      </c>
      <c r="E42" t="s">
        <v>30</v>
      </c>
      <c r="F42">
        <v>1</v>
      </c>
      <c r="G42" t="s">
        <v>654</v>
      </c>
    </row>
    <row r="43" spans="1:8" x14ac:dyDescent="0.4">
      <c r="A43" t="s">
        <v>29</v>
      </c>
      <c r="B43" t="s">
        <v>521</v>
      </c>
      <c r="C43" t="s">
        <v>88</v>
      </c>
      <c r="D43" t="s">
        <v>522</v>
      </c>
      <c r="E43" t="s">
        <v>30</v>
      </c>
      <c r="F43">
        <v>1</v>
      </c>
      <c r="G43" t="s">
        <v>654</v>
      </c>
    </row>
    <row r="44" spans="1:8" x14ac:dyDescent="0.4">
      <c r="A44" t="s">
        <v>29</v>
      </c>
      <c r="B44" t="s">
        <v>327</v>
      </c>
      <c r="C44" t="s">
        <v>94</v>
      </c>
      <c r="D44" t="s">
        <v>673</v>
      </c>
      <c r="E44" t="s">
        <v>30</v>
      </c>
      <c r="F44">
        <v>1</v>
      </c>
      <c r="G44" t="s">
        <v>654</v>
      </c>
    </row>
    <row r="45" spans="1:8" x14ac:dyDescent="0.4">
      <c r="A45" t="s">
        <v>29</v>
      </c>
      <c r="B45" t="s">
        <v>327</v>
      </c>
      <c r="C45" t="s">
        <v>94</v>
      </c>
      <c r="D45" t="s">
        <v>659</v>
      </c>
      <c r="E45" t="s">
        <v>30</v>
      </c>
      <c r="F45">
        <v>1</v>
      </c>
      <c r="G45" t="s">
        <v>654</v>
      </c>
    </row>
    <row r="46" spans="1:8" x14ac:dyDescent="0.4">
      <c r="A46" t="s">
        <v>29</v>
      </c>
      <c r="B46" t="s">
        <v>327</v>
      </c>
      <c r="C46" t="s">
        <v>94</v>
      </c>
      <c r="D46" t="s">
        <v>672</v>
      </c>
      <c r="E46" t="s">
        <v>30</v>
      </c>
      <c r="F46">
        <v>1</v>
      </c>
      <c r="G46" t="s">
        <v>654</v>
      </c>
    </row>
    <row r="47" spans="1:8" x14ac:dyDescent="0.4">
      <c r="A47" t="s">
        <v>29</v>
      </c>
      <c r="B47" t="s">
        <v>327</v>
      </c>
      <c r="C47" t="s">
        <v>94</v>
      </c>
      <c r="D47" t="s">
        <v>674</v>
      </c>
      <c r="E47" t="s">
        <v>30</v>
      </c>
      <c r="F47">
        <v>1</v>
      </c>
      <c r="G47" t="s">
        <v>654</v>
      </c>
    </row>
    <row r="48" spans="1:8" x14ac:dyDescent="0.4">
      <c r="A48" t="s">
        <v>29</v>
      </c>
      <c r="B48" t="s">
        <v>327</v>
      </c>
      <c r="C48" t="s">
        <v>265</v>
      </c>
      <c r="E48" t="s">
        <v>30</v>
      </c>
      <c r="F48">
        <v>1</v>
      </c>
      <c r="G48" t="s">
        <v>654</v>
      </c>
    </row>
    <row r="49" spans="1:8" x14ac:dyDescent="0.4">
      <c r="A49" t="s">
        <v>29</v>
      </c>
      <c r="B49" t="s">
        <v>327</v>
      </c>
      <c r="C49" t="s">
        <v>266</v>
      </c>
      <c r="E49" t="s">
        <v>30</v>
      </c>
      <c r="F49">
        <v>1</v>
      </c>
      <c r="G49" t="s">
        <v>654</v>
      </c>
    </row>
    <row r="50" spans="1:8" x14ac:dyDescent="0.4">
      <c r="A50" t="s">
        <v>662</v>
      </c>
      <c r="B50" t="s">
        <v>661</v>
      </c>
      <c r="C50" t="s">
        <v>55</v>
      </c>
      <c r="D50" t="s">
        <v>495</v>
      </c>
      <c r="E50" t="s">
        <v>660</v>
      </c>
      <c r="F50">
        <v>1</v>
      </c>
      <c r="G50" t="s">
        <v>654</v>
      </c>
    </row>
    <row r="51" spans="1:8" x14ac:dyDescent="0.4">
      <c r="A51" t="s">
        <v>662</v>
      </c>
      <c r="B51" t="s">
        <v>663</v>
      </c>
      <c r="C51" t="s">
        <v>664</v>
      </c>
      <c r="D51" t="s">
        <v>665</v>
      </c>
      <c r="E51" t="s">
        <v>726</v>
      </c>
      <c r="F51">
        <v>1</v>
      </c>
      <c r="G51" t="s">
        <v>654</v>
      </c>
      <c r="H51" t="s">
        <v>666</v>
      </c>
    </row>
    <row r="52" spans="1:8" x14ac:dyDescent="0.4">
      <c r="A52" t="s">
        <v>31</v>
      </c>
      <c r="B52" t="s">
        <v>288</v>
      </c>
      <c r="C52" t="s">
        <v>88</v>
      </c>
      <c r="D52" t="s">
        <v>454</v>
      </c>
      <c r="E52" t="s">
        <v>37</v>
      </c>
      <c r="F52">
        <v>1</v>
      </c>
      <c r="G52" t="s">
        <v>654</v>
      </c>
    </row>
    <row r="53" spans="1:8" x14ac:dyDescent="0.4">
      <c r="A53" t="s">
        <v>814</v>
      </c>
      <c r="B53" t="s">
        <v>668</v>
      </c>
      <c r="C53" t="s">
        <v>197</v>
      </c>
      <c r="D53" t="s">
        <v>669</v>
      </c>
      <c r="E53" t="s">
        <v>611</v>
      </c>
      <c r="F53">
        <v>1</v>
      </c>
      <c r="G53" t="s">
        <v>654</v>
      </c>
    </row>
    <row r="54" spans="1:8" x14ac:dyDescent="0.4">
      <c r="A54" t="s">
        <v>814</v>
      </c>
      <c r="B54" t="s">
        <v>670</v>
      </c>
      <c r="C54" t="s">
        <v>88</v>
      </c>
      <c r="D54" t="s">
        <v>341</v>
      </c>
      <c r="E54" t="s">
        <v>611</v>
      </c>
      <c r="F54">
        <v>1</v>
      </c>
      <c r="G54" t="s">
        <v>654</v>
      </c>
      <c r="H54" t="s">
        <v>671</v>
      </c>
    </row>
    <row r="55" spans="1:8" x14ac:dyDescent="0.4">
      <c r="A55" t="s">
        <v>29</v>
      </c>
      <c r="B55" t="s">
        <v>87</v>
      </c>
      <c r="C55" t="s">
        <v>88</v>
      </c>
      <c r="D55" t="s">
        <v>89</v>
      </c>
      <c r="E55" t="s">
        <v>30</v>
      </c>
      <c r="F55">
        <v>1</v>
      </c>
      <c r="G55" t="s">
        <v>654</v>
      </c>
    </row>
    <row r="56" spans="1:8" x14ac:dyDescent="0.4">
      <c r="A56" t="s">
        <v>29</v>
      </c>
      <c r="B56" t="s">
        <v>675</v>
      </c>
      <c r="C56" t="s">
        <v>82</v>
      </c>
      <c r="D56" t="s">
        <v>676</v>
      </c>
      <c r="E56" t="s">
        <v>30</v>
      </c>
      <c r="F56">
        <v>1</v>
      </c>
      <c r="G56" t="s">
        <v>654</v>
      </c>
    </row>
    <row r="57" spans="1:8" x14ac:dyDescent="0.4">
      <c r="A57" t="s">
        <v>31</v>
      </c>
      <c r="B57" t="s">
        <v>678</v>
      </c>
      <c r="C57" t="s">
        <v>253</v>
      </c>
      <c r="D57" t="s">
        <v>679</v>
      </c>
      <c r="E57" t="s">
        <v>681</v>
      </c>
      <c r="F57">
        <v>1</v>
      </c>
      <c r="G57" t="s">
        <v>654</v>
      </c>
    </row>
    <row r="58" spans="1:8" x14ac:dyDescent="0.4">
      <c r="A58" t="s">
        <v>31</v>
      </c>
      <c r="B58" t="s">
        <v>678</v>
      </c>
      <c r="C58" t="s">
        <v>680</v>
      </c>
      <c r="D58" t="s">
        <v>56</v>
      </c>
      <c r="E58" t="s">
        <v>681</v>
      </c>
      <c r="F58">
        <v>1</v>
      </c>
      <c r="G58" t="s">
        <v>654</v>
      </c>
    </row>
    <row r="59" spans="1:8" x14ac:dyDescent="0.4">
      <c r="A59" t="s">
        <v>31</v>
      </c>
      <c r="B59" t="s">
        <v>682</v>
      </c>
      <c r="C59" t="s">
        <v>55</v>
      </c>
      <c r="D59" t="s">
        <v>56</v>
      </c>
      <c r="E59" s="17" t="s">
        <v>34</v>
      </c>
      <c r="F59">
        <v>1</v>
      </c>
      <c r="G59" t="s">
        <v>654</v>
      </c>
    </row>
    <row r="60" spans="1:8" x14ac:dyDescent="0.4">
      <c r="A60" t="s">
        <v>814</v>
      </c>
      <c r="B60" t="s">
        <v>683</v>
      </c>
      <c r="C60" t="s">
        <v>253</v>
      </c>
      <c r="D60" t="s">
        <v>684</v>
      </c>
      <c r="E60" t="s">
        <v>494</v>
      </c>
      <c r="F60">
        <v>1</v>
      </c>
      <c r="G60" t="s">
        <v>654</v>
      </c>
    </row>
    <row r="61" spans="1:8" x14ac:dyDescent="0.4">
      <c r="A61" t="s">
        <v>814</v>
      </c>
      <c r="B61" t="s">
        <v>609</v>
      </c>
      <c r="C61" t="s">
        <v>88</v>
      </c>
      <c r="D61" t="s">
        <v>685</v>
      </c>
      <c r="E61" t="s">
        <v>494</v>
      </c>
      <c r="F61">
        <v>1</v>
      </c>
      <c r="G61" t="s">
        <v>654</v>
      </c>
    </row>
    <row r="62" spans="1:8" x14ac:dyDescent="0.4">
      <c r="A62" t="s">
        <v>814</v>
      </c>
      <c r="B62" t="s">
        <v>686</v>
      </c>
      <c r="C62" t="s">
        <v>197</v>
      </c>
      <c r="D62" t="s">
        <v>687</v>
      </c>
      <c r="E62" t="s">
        <v>611</v>
      </c>
      <c r="F62">
        <v>1</v>
      </c>
      <c r="G62" t="s">
        <v>654</v>
      </c>
    </row>
    <row r="63" spans="1:8" x14ac:dyDescent="0.4">
      <c r="A63" t="s">
        <v>814</v>
      </c>
      <c r="B63" t="s">
        <v>688</v>
      </c>
      <c r="C63" t="s">
        <v>95</v>
      </c>
      <c r="D63" t="s">
        <v>689</v>
      </c>
      <c r="E63" t="s">
        <v>611</v>
      </c>
      <c r="F63">
        <v>1</v>
      </c>
      <c r="G63" t="s">
        <v>654</v>
      </c>
    </row>
    <row r="64" spans="1:8" x14ac:dyDescent="0.4">
      <c r="A64" t="s">
        <v>814</v>
      </c>
      <c r="B64" t="s">
        <v>645</v>
      </c>
      <c r="C64" t="s">
        <v>95</v>
      </c>
      <c r="D64" t="s">
        <v>690</v>
      </c>
      <c r="E64" t="s">
        <v>611</v>
      </c>
      <c r="F64">
        <v>1</v>
      </c>
      <c r="G64" t="s">
        <v>654</v>
      </c>
    </row>
    <row r="65" spans="1:8" x14ac:dyDescent="0.4">
      <c r="A65" t="s">
        <v>814</v>
      </c>
      <c r="B65" t="s">
        <v>645</v>
      </c>
      <c r="C65" t="s">
        <v>253</v>
      </c>
      <c r="D65" t="s">
        <v>684</v>
      </c>
      <c r="E65" t="s">
        <v>611</v>
      </c>
      <c r="F65">
        <v>1</v>
      </c>
      <c r="G65" t="s">
        <v>654</v>
      </c>
    </row>
    <row r="66" spans="1:8" x14ac:dyDescent="0.4">
      <c r="A66" t="s">
        <v>814</v>
      </c>
      <c r="B66" t="s">
        <v>645</v>
      </c>
      <c r="C66" t="s">
        <v>448</v>
      </c>
      <c r="D66" t="s">
        <v>691</v>
      </c>
      <c r="E66" t="s">
        <v>611</v>
      </c>
      <c r="F66">
        <v>1</v>
      </c>
      <c r="G66" t="s">
        <v>654</v>
      </c>
    </row>
    <row r="67" spans="1:8" x14ac:dyDescent="0.4">
      <c r="A67" t="s">
        <v>814</v>
      </c>
      <c r="B67" t="s">
        <v>1139</v>
      </c>
      <c r="C67" t="s">
        <v>55</v>
      </c>
      <c r="D67" t="s">
        <v>56</v>
      </c>
      <c r="E67" t="s">
        <v>611</v>
      </c>
      <c r="F67">
        <v>1</v>
      </c>
      <c r="G67" t="s">
        <v>654</v>
      </c>
      <c r="H67" t="s">
        <v>692</v>
      </c>
    </row>
    <row r="68" spans="1:8" x14ac:dyDescent="0.4">
      <c r="A68" t="s">
        <v>29</v>
      </c>
      <c r="B68" t="s">
        <v>87</v>
      </c>
      <c r="C68" t="s">
        <v>88</v>
      </c>
      <c r="D68" t="s">
        <v>693</v>
      </c>
      <c r="E68" t="s">
        <v>30</v>
      </c>
      <c r="F68">
        <v>1</v>
      </c>
      <c r="G68" t="s">
        <v>654</v>
      </c>
    </row>
    <row r="69" spans="1:8" x14ac:dyDescent="0.4">
      <c r="A69" t="s">
        <v>29</v>
      </c>
      <c r="B69" t="s">
        <v>87</v>
      </c>
      <c r="C69" t="s">
        <v>88</v>
      </c>
      <c r="D69" t="s">
        <v>694</v>
      </c>
      <c r="E69" t="s">
        <v>30</v>
      </c>
      <c r="F69">
        <v>1</v>
      </c>
      <c r="G69" t="s">
        <v>654</v>
      </c>
    </row>
    <row r="70" spans="1:8" x14ac:dyDescent="0.4">
      <c r="A70" t="s">
        <v>662</v>
      </c>
      <c r="B70" t="s">
        <v>727</v>
      </c>
      <c r="C70" t="s">
        <v>696</v>
      </c>
      <c r="D70" t="s">
        <v>499</v>
      </c>
      <c r="E70" t="s">
        <v>501</v>
      </c>
      <c r="F70">
        <v>1</v>
      </c>
      <c r="G70" t="s">
        <v>695</v>
      </c>
    </row>
    <row r="71" spans="1:8" x14ac:dyDescent="0.4">
      <c r="A71" t="s">
        <v>29</v>
      </c>
      <c r="B71" t="s">
        <v>697</v>
      </c>
      <c r="D71" t="s">
        <v>818</v>
      </c>
      <c r="E71" t="s">
        <v>30</v>
      </c>
      <c r="F71">
        <v>1</v>
      </c>
      <c r="G71" t="s">
        <v>695</v>
      </c>
    </row>
    <row r="72" spans="1:8" x14ac:dyDescent="0.4">
      <c r="A72" t="s">
        <v>31</v>
      </c>
      <c r="B72" t="s">
        <v>288</v>
      </c>
      <c r="C72" t="s">
        <v>88</v>
      </c>
      <c r="D72" t="s">
        <v>698</v>
      </c>
      <c r="E72" t="s">
        <v>37</v>
      </c>
      <c r="F72">
        <v>1</v>
      </c>
      <c r="G72" t="s">
        <v>695</v>
      </c>
    </row>
    <row r="73" spans="1:8" x14ac:dyDescent="0.4">
      <c r="A73" t="s">
        <v>29</v>
      </c>
      <c r="B73" t="s">
        <v>91</v>
      </c>
      <c r="C73" t="s">
        <v>88</v>
      </c>
      <c r="D73" t="s">
        <v>700</v>
      </c>
      <c r="E73" t="s">
        <v>30</v>
      </c>
      <c r="F73">
        <v>1</v>
      </c>
      <c r="G73" t="s">
        <v>695</v>
      </c>
    </row>
    <row r="74" spans="1:8" x14ac:dyDescent="0.4">
      <c r="A74" t="s">
        <v>29</v>
      </c>
      <c r="B74" t="s">
        <v>567</v>
      </c>
      <c r="C74" t="s">
        <v>55</v>
      </c>
      <c r="D74" t="s">
        <v>56</v>
      </c>
      <c r="E74" t="s">
        <v>30</v>
      </c>
      <c r="F74">
        <v>1</v>
      </c>
      <c r="G74" t="s">
        <v>695</v>
      </c>
    </row>
    <row r="75" spans="1:8" x14ac:dyDescent="0.4">
      <c r="A75" t="s">
        <v>29</v>
      </c>
      <c r="B75" t="s">
        <v>624</v>
      </c>
      <c r="C75" t="s">
        <v>55</v>
      </c>
      <c r="D75" t="s">
        <v>56</v>
      </c>
      <c r="E75" t="s">
        <v>30</v>
      </c>
      <c r="F75">
        <v>1</v>
      </c>
      <c r="G75" t="s">
        <v>695</v>
      </c>
    </row>
    <row r="76" spans="1:8" x14ac:dyDescent="0.4">
      <c r="A76" t="s">
        <v>29</v>
      </c>
      <c r="B76" t="s">
        <v>276</v>
      </c>
      <c r="C76" t="s">
        <v>55</v>
      </c>
      <c r="D76" t="s">
        <v>56</v>
      </c>
      <c r="E76" t="s">
        <v>30</v>
      </c>
      <c r="F76">
        <v>1</v>
      </c>
      <c r="G76" t="s">
        <v>695</v>
      </c>
    </row>
    <row r="77" spans="1:8" x14ac:dyDescent="0.4">
      <c r="A77" t="s">
        <v>662</v>
      </c>
      <c r="B77" t="s">
        <v>283</v>
      </c>
      <c r="C77" t="s">
        <v>701</v>
      </c>
      <c r="D77" t="s">
        <v>702</v>
      </c>
      <c r="E77" t="s">
        <v>38</v>
      </c>
      <c r="F77">
        <v>1</v>
      </c>
      <c r="G77" t="s">
        <v>695</v>
      </c>
    </row>
    <row r="78" spans="1:8" x14ac:dyDescent="0.4">
      <c r="A78" t="s">
        <v>662</v>
      </c>
      <c r="B78" t="s">
        <v>283</v>
      </c>
      <c r="C78" t="s">
        <v>488</v>
      </c>
      <c r="D78" t="s">
        <v>703</v>
      </c>
      <c r="E78" t="s">
        <v>38</v>
      </c>
      <c r="F78">
        <v>1</v>
      </c>
      <c r="G78" t="s">
        <v>695</v>
      </c>
    </row>
    <row r="79" spans="1:8" x14ac:dyDescent="0.4">
      <c r="A79" t="s">
        <v>662</v>
      </c>
      <c r="B79" t="s">
        <v>704</v>
      </c>
      <c r="C79" t="s">
        <v>705</v>
      </c>
      <c r="D79" t="s">
        <v>706</v>
      </c>
      <c r="E79" s="15" t="s">
        <v>824</v>
      </c>
      <c r="F79">
        <v>1</v>
      </c>
      <c r="G79" t="s">
        <v>695</v>
      </c>
      <c r="H79" t="s">
        <v>27</v>
      </c>
    </row>
    <row r="80" spans="1:8" s="18" customFormat="1" x14ac:dyDescent="0.4">
      <c r="A80" s="18" t="s">
        <v>31</v>
      </c>
      <c r="B80" s="18" t="s">
        <v>530</v>
      </c>
      <c r="C80" s="18" t="s">
        <v>88</v>
      </c>
      <c r="D80" s="18" t="s">
        <v>707</v>
      </c>
      <c r="E80" s="18" t="s">
        <v>30</v>
      </c>
      <c r="F80" t="s">
        <v>815</v>
      </c>
      <c r="G80" s="18" t="s">
        <v>695</v>
      </c>
    </row>
    <row r="81" spans="1:8" s="17" customFormat="1" x14ac:dyDescent="0.4">
      <c r="B81" s="17" t="s">
        <v>711</v>
      </c>
      <c r="C81" s="17" t="s">
        <v>708</v>
      </c>
      <c r="D81" s="17" t="s">
        <v>709</v>
      </c>
      <c r="F81" t="s">
        <v>815</v>
      </c>
      <c r="G81" s="17" t="s">
        <v>695</v>
      </c>
      <c r="H81" s="17" t="s">
        <v>710</v>
      </c>
    </row>
    <row r="82" spans="1:8" x14ac:dyDescent="0.4">
      <c r="A82" t="s">
        <v>662</v>
      </c>
      <c r="B82" t="s">
        <v>138</v>
      </c>
      <c r="C82" t="s">
        <v>712</v>
      </c>
      <c r="D82" t="s">
        <v>304</v>
      </c>
      <c r="E82" t="s">
        <v>39</v>
      </c>
      <c r="F82">
        <v>1</v>
      </c>
      <c r="G82" t="s">
        <v>695</v>
      </c>
    </row>
    <row r="83" spans="1:8" x14ac:dyDescent="0.4">
      <c r="A83" t="s">
        <v>662</v>
      </c>
      <c r="B83" t="s">
        <v>138</v>
      </c>
      <c r="C83" t="s">
        <v>303</v>
      </c>
      <c r="D83" t="s">
        <v>304</v>
      </c>
      <c r="E83" t="s">
        <v>39</v>
      </c>
      <c r="F83">
        <v>1</v>
      </c>
      <c r="G83" t="s">
        <v>695</v>
      </c>
    </row>
    <row r="84" spans="1:8" x14ac:dyDescent="0.4">
      <c r="A84" t="s">
        <v>29</v>
      </c>
      <c r="B84" t="s">
        <v>713</v>
      </c>
      <c r="C84" t="s">
        <v>55</v>
      </c>
      <c r="D84" t="s">
        <v>56</v>
      </c>
      <c r="E84" t="s">
        <v>30</v>
      </c>
      <c r="F84">
        <v>1</v>
      </c>
      <c r="G84" t="s">
        <v>695</v>
      </c>
    </row>
    <row r="85" spans="1:8" x14ac:dyDescent="0.4">
      <c r="A85" t="s">
        <v>814</v>
      </c>
      <c r="B85" t="s">
        <v>714</v>
      </c>
      <c r="C85" t="s">
        <v>55</v>
      </c>
      <c r="D85" t="s">
        <v>56</v>
      </c>
      <c r="E85" t="s">
        <v>611</v>
      </c>
      <c r="F85">
        <v>1</v>
      </c>
      <c r="G85" t="s">
        <v>695</v>
      </c>
      <c r="H85" t="s">
        <v>722</v>
      </c>
    </row>
    <row r="86" spans="1:8" x14ac:dyDescent="0.4">
      <c r="A86" t="s">
        <v>662</v>
      </c>
      <c r="B86" t="s">
        <v>138</v>
      </c>
      <c r="C86" t="s">
        <v>715</v>
      </c>
      <c r="D86" t="s">
        <v>716</v>
      </c>
      <c r="E86" t="s">
        <v>39</v>
      </c>
      <c r="F86">
        <v>1</v>
      </c>
      <c r="G86" t="s">
        <v>695</v>
      </c>
      <c r="H86" t="s">
        <v>717</v>
      </c>
    </row>
    <row r="87" spans="1:8" x14ac:dyDescent="0.4">
      <c r="A87" t="s">
        <v>29</v>
      </c>
      <c r="B87" t="s">
        <v>719</v>
      </c>
      <c r="C87" t="s">
        <v>55</v>
      </c>
      <c r="D87" t="s">
        <v>56</v>
      </c>
      <c r="E87" t="s">
        <v>30</v>
      </c>
      <c r="F87">
        <v>1</v>
      </c>
      <c r="G87" t="s">
        <v>718</v>
      </c>
    </row>
    <row r="88" spans="1:8" x14ac:dyDescent="0.4">
      <c r="A88" t="s">
        <v>662</v>
      </c>
      <c r="B88" t="s">
        <v>283</v>
      </c>
      <c r="C88" t="s">
        <v>284</v>
      </c>
      <c r="D88" t="s">
        <v>720</v>
      </c>
      <c r="E88" t="s">
        <v>38</v>
      </c>
      <c r="F88">
        <v>1</v>
      </c>
      <c r="G88" t="s">
        <v>718</v>
      </c>
    </row>
    <row r="89" spans="1:8" x14ac:dyDescent="0.4">
      <c r="A89" t="s">
        <v>662</v>
      </c>
      <c r="B89" t="s">
        <v>283</v>
      </c>
      <c r="C89" t="s">
        <v>284</v>
      </c>
      <c r="D89" t="s">
        <v>721</v>
      </c>
      <c r="E89" t="s">
        <v>38</v>
      </c>
      <c r="F89">
        <v>1</v>
      </c>
      <c r="G89" t="s">
        <v>718</v>
      </c>
    </row>
    <row r="90" spans="1:8" x14ac:dyDescent="0.4">
      <c r="A90" t="s">
        <v>814</v>
      </c>
      <c r="B90" t="s">
        <v>723</v>
      </c>
      <c r="C90" t="s">
        <v>55</v>
      </c>
      <c r="D90" t="s">
        <v>56</v>
      </c>
      <c r="E90" t="s">
        <v>611</v>
      </c>
      <c r="F90">
        <v>1</v>
      </c>
      <c r="G90" t="s">
        <v>718</v>
      </c>
      <c r="H90" t="s">
        <v>725</v>
      </c>
    </row>
    <row r="91" spans="1:8" x14ac:dyDescent="0.4">
      <c r="A91" t="s">
        <v>814</v>
      </c>
      <c r="B91" t="s">
        <v>724</v>
      </c>
      <c r="C91" t="s">
        <v>55</v>
      </c>
      <c r="D91" t="s">
        <v>56</v>
      </c>
      <c r="E91" t="s">
        <v>611</v>
      </c>
      <c r="F91">
        <v>1</v>
      </c>
      <c r="G91" t="s">
        <v>718</v>
      </c>
      <c r="H91" t="s">
        <v>725</v>
      </c>
    </row>
    <row r="92" spans="1:8" x14ac:dyDescent="0.4">
      <c r="A92" t="s">
        <v>662</v>
      </c>
      <c r="B92" t="s">
        <v>729</v>
      </c>
      <c r="C92" t="s">
        <v>728</v>
      </c>
      <c r="D92" t="s">
        <v>472</v>
      </c>
      <c r="E92" t="s">
        <v>726</v>
      </c>
      <c r="F92">
        <v>1</v>
      </c>
      <c r="G92" t="s">
        <v>718</v>
      </c>
    </row>
    <row r="93" spans="1:8" x14ac:dyDescent="0.4">
      <c r="A93" t="s">
        <v>31</v>
      </c>
      <c r="B93" t="s">
        <v>677</v>
      </c>
      <c r="C93" t="s">
        <v>288</v>
      </c>
      <c r="D93" t="s">
        <v>454</v>
      </c>
      <c r="E93" t="s">
        <v>37</v>
      </c>
      <c r="F93">
        <v>1</v>
      </c>
      <c r="G93" t="s">
        <v>654</v>
      </c>
      <c r="H93" t="s">
        <v>822</v>
      </c>
    </row>
    <row r="94" spans="1:8" s="15" customFormat="1" x14ac:dyDescent="0.4">
      <c r="A94" s="15" t="s">
        <v>31</v>
      </c>
      <c r="B94" s="15" t="s">
        <v>677</v>
      </c>
      <c r="C94" s="15" t="s">
        <v>292</v>
      </c>
      <c r="D94" s="15" t="s">
        <v>823</v>
      </c>
      <c r="E94" s="15" t="s">
        <v>37</v>
      </c>
      <c r="F94" t="s">
        <v>815</v>
      </c>
      <c r="G94" s="15" t="s">
        <v>822</v>
      </c>
    </row>
    <row r="95" spans="1:8" s="15" customFormat="1" x14ac:dyDescent="0.4">
      <c r="A95" s="15" t="s">
        <v>31</v>
      </c>
      <c r="B95" s="15" t="s">
        <v>677</v>
      </c>
      <c r="C95" s="15" t="s">
        <v>99</v>
      </c>
      <c r="D95" s="15" t="s">
        <v>100</v>
      </c>
      <c r="E95" s="15" t="s">
        <v>34</v>
      </c>
      <c r="F95">
        <v>1</v>
      </c>
      <c r="G95" s="15" t="s">
        <v>822</v>
      </c>
    </row>
    <row r="96" spans="1:8" s="15" customFormat="1" x14ac:dyDescent="0.4">
      <c r="A96" s="15" t="s">
        <v>31</v>
      </c>
      <c r="B96" s="15" t="s">
        <v>677</v>
      </c>
      <c r="C96" s="15" t="s">
        <v>99</v>
      </c>
      <c r="D96" s="15" t="s">
        <v>578</v>
      </c>
      <c r="E96" s="15" t="s">
        <v>34</v>
      </c>
      <c r="F96">
        <v>1</v>
      </c>
      <c r="G96" s="15" t="s">
        <v>822</v>
      </c>
    </row>
    <row r="97" spans="1:8" s="13" customFormat="1" x14ac:dyDescent="0.4">
      <c r="A97" s="13" t="s">
        <v>31</v>
      </c>
      <c r="B97" s="13" t="s">
        <v>827</v>
      </c>
      <c r="C97" s="13" t="s">
        <v>828</v>
      </c>
      <c r="D97" s="13" t="s">
        <v>853</v>
      </c>
      <c r="E97" s="13" t="s">
        <v>34</v>
      </c>
      <c r="F97">
        <v>1</v>
      </c>
      <c r="G97" s="13" t="s">
        <v>826</v>
      </c>
    </row>
    <row r="98" spans="1:8" s="13" customFormat="1" x14ac:dyDescent="0.4">
      <c r="A98" s="13" t="s">
        <v>662</v>
      </c>
      <c r="B98" s="34" t="s">
        <v>829</v>
      </c>
      <c r="C98" s="13" t="s">
        <v>664</v>
      </c>
      <c r="D98" s="13" t="s">
        <v>830</v>
      </c>
      <c r="F98">
        <v>1</v>
      </c>
      <c r="G98" s="13" t="s">
        <v>832</v>
      </c>
      <c r="H98" s="13" t="s">
        <v>831</v>
      </c>
    </row>
    <row r="99" spans="1:8" s="13" customFormat="1" x14ac:dyDescent="0.4">
      <c r="A99" s="13" t="s">
        <v>814</v>
      </c>
      <c r="B99" s="13" t="s">
        <v>833</v>
      </c>
      <c r="C99" s="13" t="s">
        <v>834</v>
      </c>
      <c r="D99" s="13" t="s">
        <v>835</v>
      </c>
      <c r="E99" s="13" t="s">
        <v>611</v>
      </c>
      <c r="F99">
        <v>1</v>
      </c>
      <c r="G99" t="s">
        <v>847</v>
      </c>
    </row>
    <row r="100" spans="1:8" s="13" customFormat="1" x14ac:dyDescent="0.4">
      <c r="A100" s="13" t="s">
        <v>814</v>
      </c>
      <c r="B100" s="13" t="s">
        <v>833</v>
      </c>
      <c r="C100" s="13" t="s">
        <v>95</v>
      </c>
      <c r="D100" s="13" t="s">
        <v>686</v>
      </c>
      <c r="E100" s="13" t="s">
        <v>611</v>
      </c>
      <c r="F100">
        <v>1</v>
      </c>
      <c r="G100" t="s">
        <v>847</v>
      </c>
    </row>
    <row r="101" spans="1:8" x14ac:dyDescent="0.4">
      <c r="A101" t="s">
        <v>9</v>
      </c>
      <c r="B101" s="13" t="s">
        <v>836</v>
      </c>
      <c r="C101" s="13" t="s">
        <v>837</v>
      </c>
      <c r="D101" s="13" t="s">
        <v>838</v>
      </c>
      <c r="E101" s="13" t="s">
        <v>30</v>
      </c>
      <c r="F101">
        <v>1</v>
      </c>
      <c r="G101" t="s">
        <v>847</v>
      </c>
    </row>
    <row r="102" spans="1:8" x14ac:dyDescent="0.4">
      <c r="A102" t="s">
        <v>9</v>
      </c>
      <c r="B102" s="13" t="s">
        <v>836</v>
      </c>
      <c r="C102" s="13" t="s">
        <v>837</v>
      </c>
      <c r="D102" s="13" t="s">
        <v>839</v>
      </c>
      <c r="E102" s="13" t="s">
        <v>30</v>
      </c>
      <c r="F102">
        <v>1</v>
      </c>
      <c r="G102" t="s">
        <v>847</v>
      </c>
    </row>
    <row r="103" spans="1:8" x14ac:dyDescent="0.4">
      <c r="A103" t="s">
        <v>29</v>
      </c>
      <c r="B103" s="13" t="s">
        <v>530</v>
      </c>
      <c r="C103" s="13" t="s">
        <v>88</v>
      </c>
      <c r="D103" s="13" t="s">
        <v>707</v>
      </c>
      <c r="E103" s="13" t="s">
        <v>30</v>
      </c>
      <c r="F103">
        <v>1</v>
      </c>
      <c r="G103" t="s">
        <v>847</v>
      </c>
    </row>
    <row r="104" spans="1:8" x14ac:dyDescent="0.4">
      <c r="A104" t="s">
        <v>29</v>
      </c>
      <c r="B104" s="13" t="s">
        <v>840</v>
      </c>
      <c r="C104" s="13" t="s">
        <v>55</v>
      </c>
      <c r="D104" s="13" t="s">
        <v>56</v>
      </c>
      <c r="E104" s="13" t="s">
        <v>30</v>
      </c>
      <c r="F104">
        <v>1</v>
      </c>
      <c r="G104" t="s">
        <v>847</v>
      </c>
    </row>
    <row r="105" spans="1:8" x14ac:dyDescent="0.4">
      <c r="A105" t="s">
        <v>662</v>
      </c>
      <c r="B105" s="13" t="s">
        <v>283</v>
      </c>
      <c r="C105" s="13" t="s">
        <v>841</v>
      </c>
      <c r="D105" s="25" t="s">
        <v>1195</v>
      </c>
      <c r="E105" s="13" t="s">
        <v>38</v>
      </c>
      <c r="F105">
        <v>1</v>
      </c>
      <c r="G105" t="s">
        <v>847</v>
      </c>
    </row>
    <row r="106" spans="1:8" x14ac:dyDescent="0.4">
      <c r="A106" t="s">
        <v>662</v>
      </c>
      <c r="B106" s="13" t="s">
        <v>303</v>
      </c>
      <c r="C106" s="13" t="s">
        <v>842</v>
      </c>
      <c r="D106" s="13" t="s">
        <v>843</v>
      </c>
      <c r="E106" s="13" t="s">
        <v>38</v>
      </c>
      <c r="F106">
        <v>1</v>
      </c>
      <c r="G106" t="s">
        <v>847</v>
      </c>
    </row>
    <row r="107" spans="1:8" x14ac:dyDescent="0.4">
      <c r="A107" t="s">
        <v>662</v>
      </c>
      <c r="B107" s="13" t="s">
        <v>846</v>
      </c>
      <c r="C107" s="13" t="s">
        <v>844</v>
      </c>
      <c r="D107" s="13" t="s">
        <v>845</v>
      </c>
      <c r="E107" s="13" t="s">
        <v>38</v>
      </c>
      <c r="F107">
        <v>1</v>
      </c>
      <c r="G107" t="s">
        <v>847</v>
      </c>
    </row>
    <row r="108" spans="1:8" x14ac:dyDescent="0.4">
      <c r="A108" t="s">
        <v>814</v>
      </c>
      <c r="B108" s="25" t="s">
        <v>1145</v>
      </c>
      <c r="C108" s="25" t="s">
        <v>55</v>
      </c>
      <c r="D108" s="25" t="s">
        <v>56</v>
      </c>
      <c r="E108" s="25" t="s">
        <v>611</v>
      </c>
      <c r="F108">
        <v>1</v>
      </c>
      <c r="G108" t="s">
        <v>654</v>
      </c>
    </row>
    <row r="109" spans="1:8" x14ac:dyDescent="0.4">
      <c r="A109" t="s">
        <v>814</v>
      </c>
      <c r="B109" s="25" t="s">
        <v>1150</v>
      </c>
      <c r="C109" s="25" t="s">
        <v>55</v>
      </c>
      <c r="D109" s="25" t="s">
        <v>56</v>
      </c>
      <c r="E109" s="25" t="s">
        <v>611</v>
      </c>
      <c r="F109">
        <v>1</v>
      </c>
      <c r="G109" t="s">
        <v>654</v>
      </c>
    </row>
    <row r="110" spans="1:8" x14ac:dyDescent="0.4">
      <c r="A110" t="s">
        <v>814</v>
      </c>
      <c r="B110" s="25" t="s">
        <v>615</v>
      </c>
      <c r="C110" s="25" t="s">
        <v>55</v>
      </c>
      <c r="D110" s="25" t="s">
        <v>56</v>
      </c>
      <c r="E110" s="25" t="s">
        <v>611</v>
      </c>
      <c r="F110">
        <v>1</v>
      </c>
      <c r="G110" t="s">
        <v>654</v>
      </c>
    </row>
    <row r="111" spans="1:8" x14ac:dyDescent="0.4">
      <c r="A111" t="s">
        <v>814</v>
      </c>
      <c r="B111" s="25" t="s">
        <v>609</v>
      </c>
      <c r="D111" s="25" t="s">
        <v>1157</v>
      </c>
      <c r="E111" t="s">
        <v>605</v>
      </c>
      <c r="F111">
        <v>1</v>
      </c>
      <c r="G111" t="s">
        <v>654</v>
      </c>
    </row>
  </sheetData>
  <autoFilter ref="A1:H111" xr:uid="{00000000-0009-0000-0000-000004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1"/>
  <sheetViews>
    <sheetView topLeftCell="E1" zoomScale="80" zoomScaleNormal="80" workbookViewId="0">
      <pane ySplit="1" topLeftCell="A70" activePane="bottomLeft" state="frozen"/>
      <selection activeCell="B1" sqref="B1"/>
      <selection pane="bottomLeft" activeCell="F95" sqref="F95"/>
    </sheetView>
  </sheetViews>
  <sheetFormatPr defaultRowHeight="14.6" x14ac:dyDescent="0.4"/>
  <cols>
    <col min="1" max="1" width="26.15234375" customWidth="1"/>
    <col min="2" max="2" width="32.3828125" customWidth="1"/>
    <col min="3" max="3" width="21.15234375" customWidth="1"/>
    <col min="4" max="4" width="25.3828125" customWidth="1"/>
    <col min="5" max="5" width="26.53515625" customWidth="1"/>
    <col min="6" max="6" width="28.3828125" customWidth="1"/>
    <col min="7" max="7" width="14.3046875" customWidth="1"/>
    <col min="8" max="8" width="13.15234375" bestFit="1" customWidth="1"/>
  </cols>
  <sheetData>
    <row r="1" spans="1:8" x14ac:dyDescent="0.4">
      <c r="A1" s="2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1122</v>
      </c>
      <c r="H1" s="2" t="s">
        <v>119</v>
      </c>
    </row>
    <row r="2" spans="1:8" x14ac:dyDescent="0.4">
      <c r="A2" t="s">
        <v>9</v>
      </c>
      <c r="B2" t="s">
        <v>49</v>
      </c>
      <c r="C2" t="s">
        <v>49</v>
      </c>
      <c r="D2" t="s">
        <v>48</v>
      </c>
      <c r="E2" t="s">
        <v>30</v>
      </c>
      <c r="F2" t="s">
        <v>47</v>
      </c>
      <c r="G2">
        <v>1</v>
      </c>
      <c r="H2" t="s">
        <v>127</v>
      </c>
    </row>
    <row r="3" spans="1:8" x14ac:dyDescent="0.4">
      <c r="A3" t="s">
        <v>9</v>
      </c>
      <c r="B3" t="s">
        <v>50</v>
      </c>
      <c r="C3" t="s">
        <v>51</v>
      </c>
      <c r="D3" t="s">
        <v>52</v>
      </c>
      <c r="E3" t="s">
        <v>30</v>
      </c>
      <c r="F3" t="s">
        <v>47</v>
      </c>
      <c r="G3" t="s">
        <v>815</v>
      </c>
      <c r="H3" t="s">
        <v>127</v>
      </c>
    </row>
    <row r="4" spans="1:8" x14ac:dyDescent="0.4">
      <c r="A4" t="s">
        <v>9</v>
      </c>
      <c r="B4" t="s">
        <v>50</v>
      </c>
      <c r="C4" t="s">
        <v>51</v>
      </c>
      <c r="D4" t="s">
        <v>53</v>
      </c>
      <c r="E4" t="s">
        <v>30</v>
      </c>
      <c r="F4" t="s">
        <v>47</v>
      </c>
      <c r="G4" t="s">
        <v>815</v>
      </c>
      <c r="H4" t="s">
        <v>127</v>
      </c>
    </row>
    <row r="5" spans="1:8" x14ac:dyDescent="0.4">
      <c r="A5" t="s">
        <v>9</v>
      </c>
      <c r="B5" s="17" t="s">
        <v>50</v>
      </c>
      <c r="C5" t="s">
        <v>109</v>
      </c>
      <c r="D5" t="s">
        <v>110</v>
      </c>
      <c r="E5" t="s">
        <v>30</v>
      </c>
      <c r="F5" t="s">
        <v>47</v>
      </c>
      <c r="G5" t="s">
        <v>815</v>
      </c>
      <c r="H5" t="s">
        <v>127</v>
      </c>
    </row>
    <row r="6" spans="1:8" x14ac:dyDescent="0.4">
      <c r="A6" t="s">
        <v>9</v>
      </c>
      <c r="B6" s="17" t="s">
        <v>50</v>
      </c>
      <c r="C6" t="s">
        <v>509</v>
      </c>
      <c r="D6" t="s">
        <v>510</v>
      </c>
      <c r="E6" t="s">
        <v>30</v>
      </c>
      <c r="F6" t="s">
        <v>512</v>
      </c>
      <c r="G6" t="s">
        <v>815</v>
      </c>
    </row>
    <row r="7" spans="1:8" x14ac:dyDescent="0.4">
      <c r="A7" t="s">
        <v>9</v>
      </c>
      <c r="B7" s="17" t="s">
        <v>50</v>
      </c>
      <c r="C7" t="s">
        <v>509</v>
      </c>
      <c r="D7" t="s">
        <v>511</v>
      </c>
      <c r="E7" t="s">
        <v>30</v>
      </c>
      <c r="F7" t="s">
        <v>512</v>
      </c>
      <c r="G7" t="s">
        <v>815</v>
      </c>
    </row>
    <row r="8" spans="1:8" x14ac:dyDescent="0.4">
      <c r="A8" t="s">
        <v>9</v>
      </c>
      <c r="B8" t="s">
        <v>54</v>
      </c>
      <c r="C8" t="s">
        <v>104</v>
      </c>
      <c r="D8" t="s">
        <v>105</v>
      </c>
      <c r="E8" t="s">
        <v>30</v>
      </c>
      <c r="F8" t="s">
        <v>47</v>
      </c>
      <c r="G8">
        <v>1</v>
      </c>
      <c r="H8" t="s">
        <v>127</v>
      </c>
    </row>
    <row r="9" spans="1:8" x14ac:dyDescent="0.4">
      <c r="A9" t="s">
        <v>9</v>
      </c>
      <c r="B9" t="s">
        <v>57</v>
      </c>
      <c r="C9" t="s">
        <v>106</v>
      </c>
      <c r="D9" t="s">
        <v>107</v>
      </c>
      <c r="E9" t="s">
        <v>30</v>
      </c>
      <c r="F9" t="s">
        <v>47</v>
      </c>
      <c r="G9">
        <v>1</v>
      </c>
      <c r="H9" t="s">
        <v>127</v>
      </c>
    </row>
    <row r="10" spans="1:8" x14ac:dyDescent="0.4">
      <c r="A10" t="s">
        <v>9</v>
      </c>
      <c r="B10" t="s">
        <v>58</v>
      </c>
      <c r="C10" t="s">
        <v>59</v>
      </c>
      <c r="D10" t="s">
        <v>60</v>
      </c>
      <c r="E10" t="s">
        <v>30</v>
      </c>
      <c r="F10" t="s">
        <v>47</v>
      </c>
      <c r="G10">
        <v>1</v>
      </c>
      <c r="H10" t="s">
        <v>127</v>
      </c>
    </row>
    <row r="11" spans="1:8" x14ac:dyDescent="0.4">
      <c r="A11" t="s">
        <v>9</v>
      </c>
      <c r="B11" t="s">
        <v>58</v>
      </c>
      <c r="C11" t="s">
        <v>59</v>
      </c>
      <c r="D11" t="s">
        <v>61</v>
      </c>
      <c r="E11" t="s">
        <v>30</v>
      </c>
      <c r="F11" t="s">
        <v>47</v>
      </c>
      <c r="G11">
        <v>1</v>
      </c>
      <c r="H11" t="s">
        <v>127</v>
      </c>
    </row>
    <row r="12" spans="1:8" ht="14.15" customHeight="1" x14ac:dyDescent="0.4">
      <c r="A12" t="s">
        <v>9</v>
      </c>
      <c r="B12" t="s">
        <v>58</v>
      </c>
      <c r="C12" t="s">
        <v>59</v>
      </c>
      <c r="D12" t="s">
        <v>62</v>
      </c>
      <c r="E12" t="s">
        <v>30</v>
      </c>
      <c r="F12" t="s">
        <v>47</v>
      </c>
      <c r="G12">
        <v>1</v>
      </c>
      <c r="H12" t="s">
        <v>127</v>
      </c>
    </row>
    <row r="13" spans="1:8" x14ac:dyDescent="0.4">
      <c r="A13" t="s">
        <v>9</v>
      </c>
      <c r="B13" t="s">
        <v>58</v>
      </c>
      <c r="C13" t="s">
        <v>59</v>
      </c>
      <c r="D13" t="s">
        <v>63</v>
      </c>
      <c r="E13" t="s">
        <v>30</v>
      </c>
      <c r="F13" t="s">
        <v>47</v>
      </c>
      <c r="G13">
        <v>1</v>
      </c>
      <c r="H13" t="s">
        <v>127</v>
      </c>
    </row>
    <row r="14" spans="1:8" x14ac:dyDescent="0.4">
      <c r="A14" t="s">
        <v>9</v>
      </c>
      <c r="B14" t="s">
        <v>58</v>
      </c>
      <c r="C14" t="s">
        <v>59</v>
      </c>
      <c r="D14" t="s">
        <v>64</v>
      </c>
      <c r="E14" t="s">
        <v>30</v>
      </c>
      <c r="F14" t="s">
        <v>47</v>
      </c>
      <c r="G14">
        <v>1</v>
      </c>
      <c r="H14" t="s">
        <v>127</v>
      </c>
    </row>
    <row r="15" spans="1:8" x14ac:dyDescent="0.4">
      <c r="A15" t="s">
        <v>9</v>
      </c>
      <c r="B15" t="s">
        <v>58</v>
      </c>
      <c r="C15" t="s">
        <v>59</v>
      </c>
      <c r="D15" t="s">
        <v>65</v>
      </c>
      <c r="E15" t="s">
        <v>30</v>
      </c>
      <c r="F15" t="s">
        <v>47</v>
      </c>
      <c r="G15">
        <v>1</v>
      </c>
      <c r="H15" t="s">
        <v>127</v>
      </c>
    </row>
    <row r="16" spans="1:8" x14ac:dyDescent="0.4">
      <c r="A16" t="s">
        <v>9</v>
      </c>
      <c r="B16" t="s">
        <v>58</v>
      </c>
      <c r="C16" t="s">
        <v>59</v>
      </c>
      <c r="D16" t="s">
        <v>66</v>
      </c>
      <c r="E16" t="s">
        <v>30</v>
      </c>
      <c r="F16" t="s">
        <v>47</v>
      </c>
      <c r="G16">
        <v>1</v>
      </c>
      <c r="H16" t="s">
        <v>127</v>
      </c>
    </row>
    <row r="17" spans="1:8" x14ac:dyDescent="0.4">
      <c r="A17" t="s">
        <v>9</v>
      </c>
      <c r="B17" t="s">
        <v>133</v>
      </c>
      <c r="C17" t="s">
        <v>67</v>
      </c>
      <c r="D17" t="s">
        <v>68</v>
      </c>
      <c r="E17" t="s">
        <v>30</v>
      </c>
      <c r="F17" t="s">
        <v>47</v>
      </c>
      <c r="G17">
        <v>1</v>
      </c>
      <c r="H17" t="s">
        <v>127</v>
      </c>
    </row>
    <row r="18" spans="1:8" x14ac:dyDescent="0.4">
      <c r="A18" t="s">
        <v>9</v>
      </c>
      <c r="B18" t="s">
        <v>133</v>
      </c>
      <c r="C18" t="s">
        <v>67</v>
      </c>
      <c r="D18" t="s">
        <v>69</v>
      </c>
      <c r="E18" t="s">
        <v>30</v>
      </c>
      <c r="F18" t="s">
        <v>47</v>
      </c>
      <c r="G18">
        <v>1</v>
      </c>
      <c r="H18" t="s">
        <v>127</v>
      </c>
    </row>
    <row r="19" spans="1:8" x14ac:dyDescent="0.4">
      <c r="A19" t="s">
        <v>9</v>
      </c>
      <c r="B19" t="s">
        <v>133</v>
      </c>
      <c r="C19" t="s">
        <v>67</v>
      </c>
      <c r="D19" t="s">
        <v>70</v>
      </c>
      <c r="E19" t="s">
        <v>30</v>
      </c>
      <c r="F19" t="s">
        <v>47</v>
      </c>
      <c r="G19">
        <v>1</v>
      </c>
      <c r="H19" t="s">
        <v>127</v>
      </c>
    </row>
    <row r="20" spans="1:8" x14ac:dyDescent="0.4">
      <c r="A20" t="s">
        <v>9</v>
      </c>
      <c r="B20" t="s">
        <v>133</v>
      </c>
      <c r="C20" t="s">
        <v>67</v>
      </c>
      <c r="D20" t="s">
        <v>71</v>
      </c>
      <c r="E20" t="s">
        <v>30</v>
      </c>
      <c r="F20" t="s">
        <v>47</v>
      </c>
      <c r="G20">
        <v>1</v>
      </c>
      <c r="H20" t="s">
        <v>127</v>
      </c>
    </row>
    <row r="21" spans="1:8" x14ac:dyDescent="0.4">
      <c r="A21" t="s">
        <v>9</v>
      </c>
      <c r="B21" t="s">
        <v>133</v>
      </c>
      <c r="C21" t="s">
        <v>67</v>
      </c>
      <c r="D21" t="s">
        <v>72</v>
      </c>
      <c r="E21" t="s">
        <v>30</v>
      </c>
      <c r="F21" t="s">
        <v>47</v>
      </c>
      <c r="G21">
        <v>1</v>
      </c>
      <c r="H21" t="s">
        <v>127</v>
      </c>
    </row>
    <row r="22" spans="1:8" x14ac:dyDescent="0.4">
      <c r="A22" t="s">
        <v>9</v>
      </c>
      <c r="B22" t="s">
        <v>133</v>
      </c>
      <c r="C22" t="s">
        <v>67</v>
      </c>
      <c r="D22" t="s">
        <v>73</v>
      </c>
      <c r="E22" t="s">
        <v>30</v>
      </c>
      <c r="F22" t="s">
        <v>47</v>
      </c>
      <c r="G22">
        <v>1</v>
      </c>
      <c r="H22" t="s">
        <v>127</v>
      </c>
    </row>
    <row r="23" spans="1:8" x14ac:dyDescent="0.4">
      <c r="A23" t="s">
        <v>9</v>
      </c>
      <c r="B23" t="s">
        <v>133</v>
      </c>
      <c r="C23" t="s">
        <v>67</v>
      </c>
      <c r="D23" t="s">
        <v>74</v>
      </c>
      <c r="E23" t="s">
        <v>30</v>
      </c>
      <c r="F23" t="s">
        <v>47</v>
      </c>
      <c r="G23">
        <v>1</v>
      </c>
      <c r="H23" t="s">
        <v>127</v>
      </c>
    </row>
    <row r="24" spans="1:8" x14ac:dyDescent="0.4">
      <c r="A24" t="s">
        <v>9</v>
      </c>
      <c r="B24" t="s">
        <v>133</v>
      </c>
      <c r="C24" t="s">
        <v>67</v>
      </c>
      <c r="D24" t="s">
        <v>75</v>
      </c>
      <c r="E24" t="s">
        <v>30</v>
      </c>
      <c r="F24" t="s">
        <v>47</v>
      </c>
      <c r="G24">
        <v>1</v>
      </c>
      <c r="H24" t="s">
        <v>127</v>
      </c>
    </row>
    <row r="25" spans="1:8" x14ac:dyDescent="0.4">
      <c r="A25" t="s">
        <v>9</v>
      </c>
      <c r="B25" t="s">
        <v>133</v>
      </c>
      <c r="C25" t="s">
        <v>67</v>
      </c>
      <c r="D25" t="s">
        <v>76</v>
      </c>
      <c r="E25" t="s">
        <v>30</v>
      </c>
      <c r="F25" t="s">
        <v>47</v>
      </c>
      <c r="G25">
        <v>1</v>
      </c>
      <c r="H25" t="s">
        <v>127</v>
      </c>
    </row>
    <row r="26" spans="1:8" x14ac:dyDescent="0.4">
      <c r="A26" t="s">
        <v>9</v>
      </c>
      <c r="B26" t="s">
        <v>133</v>
      </c>
      <c r="C26" t="s">
        <v>67</v>
      </c>
      <c r="D26" t="s">
        <v>77</v>
      </c>
      <c r="E26" t="s">
        <v>30</v>
      </c>
      <c r="F26" t="s">
        <v>47</v>
      </c>
      <c r="G26">
        <v>1</v>
      </c>
      <c r="H26" t="s">
        <v>127</v>
      </c>
    </row>
    <row r="27" spans="1:8" x14ac:dyDescent="0.4">
      <c r="A27" t="s">
        <v>9</v>
      </c>
      <c r="B27" t="s">
        <v>133</v>
      </c>
      <c r="C27" t="s">
        <v>67</v>
      </c>
      <c r="D27" t="s">
        <v>78</v>
      </c>
      <c r="E27" t="s">
        <v>30</v>
      </c>
      <c r="F27" t="s">
        <v>47</v>
      </c>
      <c r="G27">
        <v>1</v>
      </c>
      <c r="H27" t="s">
        <v>127</v>
      </c>
    </row>
    <row r="28" spans="1:8" x14ac:dyDescent="0.4">
      <c r="A28" t="s">
        <v>9</v>
      </c>
      <c r="B28" t="s">
        <v>133</v>
      </c>
      <c r="C28" t="s">
        <v>67</v>
      </c>
      <c r="D28" t="s">
        <v>79</v>
      </c>
      <c r="E28" t="s">
        <v>30</v>
      </c>
      <c r="F28" t="s">
        <v>47</v>
      </c>
      <c r="G28">
        <v>1</v>
      </c>
      <c r="H28" t="s">
        <v>127</v>
      </c>
    </row>
    <row r="29" spans="1:8" x14ac:dyDescent="0.4">
      <c r="A29" t="s">
        <v>9</v>
      </c>
      <c r="B29" t="s">
        <v>133</v>
      </c>
      <c r="C29" t="s">
        <v>67</v>
      </c>
      <c r="D29" t="s">
        <v>80</v>
      </c>
      <c r="E29" t="s">
        <v>30</v>
      </c>
      <c r="F29" t="s">
        <v>47</v>
      </c>
      <c r="G29">
        <v>1</v>
      </c>
      <c r="H29" t="s">
        <v>127</v>
      </c>
    </row>
    <row r="30" spans="1:8" x14ac:dyDescent="0.4">
      <c r="A30" t="s">
        <v>9</v>
      </c>
      <c r="B30" t="s">
        <v>134</v>
      </c>
      <c r="C30" t="s">
        <v>108</v>
      </c>
      <c r="D30" t="s">
        <v>135</v>
      </c>
      <c r="E30" t="s">
        <v>30</v>
      </c>
      <c r="F30" t="s">
        <v>47</v>
      </c>
      <c r="G30">
        <v>1</v>
      </c>
      <c r="H30" t="s">
        <v>127</v>
      </c>
    </row>
    <row r="31" spans="1:8" x14ac:dyDescent="0.4">
      <c r="A31" t="s">
        <v>29</v>
      </c>
      <c r="B31" t="s">
        <v>83</v>
      </c>
      <c r="C31" t="s">
        <v>109</v>
      </c>
      <c r="D31" t="s">
        <v>222</v>
      </c>
      <c r="E31" t="s">
        <v>30</v>
      </c>
      <c r="F31" t="s">
        <v>47</v>
      </c>
      <c r="G31">
        <v>1</v>
      </c>
      <c r="H31" t="s">
        <v>127</v>
      </c>
    </row>
    <row r="32" spans="1:8" x14ac:dyDescent="0.4">
      <c r="A32" t="s">
        <v>29</v>
      </c>
      <c r="B32" t="s">
        <v>140</v>
      </c>
      <c r="C32" t="s">
        <v>55</v>
      </c>
      <c r="D32" t="s">
        <v>56</v>
      </c>
      <c r="E32" t="s">
        <v>30</v>
      </c>
      <c r="F32" t="s">
        <v>47</v>
      </c>
      <c r="G32">
        <v>1</v>
      </c>
    </row>
    <row r="33" spans="1:8" x14ac:dyDescent="0.4">
      <c r="A33" t="s">
        <v>29</v>
      </c>
      <c r="B33" t="s">
        <v>82</v>
      </c>
      <c r="C33" t="s">
        <v>141</v>
      </c>
      <c r="D33" t="s">
        <v>142</v>
      </c>
      <c r="E33" t="s">
        <v>30</v>
      </c>
      <c r="F33" t="s">
        <v>47</v>
      </c>
      <c r="G33">
        <v>1</v>
      </c>
    </row>
    <row r="34" spans="1:8" x14ac:dyDescent="0.4">
      <c r="A34" t="s">
        <v>29</v>
      </c>
      <c r="B34" t="s">
        <v>84</v>
      </c>
      <c r="C34" t="s">
        <v>85</v>
      </c>
      <c r="D34" t="s">
        <v>81</v>
      </c>
      <c r="E34" t="s">
        <v>30</v>
      </c>
      <c r="F34" t="s">
        <v>47</v>
      </c>
      <c r="G34">
        <v>1</v>
      </c>
      <c r="H34" t="s">
        <v>1355</v>
      </c>
    </row>
    <row r="35" spans="1:8" x14ac:dyDescent="0.4">
      <c r="A35" t="s">
        <v>29</v>
      </c>
      <c r="B35" t="s">
        <v>223</v>
      </c>
      <c r="C35" t="s">
        <v>109</v>
      </c>
      <c r="D35" t="s">
        <v>222</v>
      </c>
      <c r="E35" t="s">
        <v>30</v>
      </c>
      <c r="F35" t="s">
        <v>47</v>
      </c>
      <c r="G35">
        <v>1</v>
      </c>
      <c r="H35" t="s">
        <v>127</v>
      </c>
    </row>
    <row r="36" spans="1:8" x14ac:dyDescent="0.4">
      <c r="A36" t="s">
        <v>29</v>
      </c>
      <c r="B36" s="17" t="s">
        <v>224</v>
      </c>
      <c r="C36" t="s">
        <v>109</v>
      </c>
      <c r="D36" t="s">
        <v>222</v>
      </c>
      <c r="E36" t="s">
        <v>30</v>
      </c>
      <c r="F36" t="s">
        <v>47</v>
      </c>
      <c r="G36" t="s">
        <v>815</v>
      </c>
    </row>
    <row r="37" spans="1:8" x14ac:dyDescent="0.4">
      <c r="A37" t="s">
        <v>29</v>
      </c>
      <c r="B37" t="s">
        <v>87</v>
      </c>
      <c r="C37" t="s">
        <v>88</v>
      </c>
      <c r="D37" t="s">
        <v>89</v>
      </c>
      <c r="E37" t="s">
        <v>30</v>
      </c>
      <c r="F37" t="s">
        <v>47</v>
      </c>
      <c r="G37">
        <v>1</v>
      </c>
      <c r="H37" t="s">
        <v>145</v>
      </c>
    </row>
    <row r="38" spans="1:8" x14ac:dyDescent="0.4">
      <c r="A38" t="s">
        <v>29</v>
      </c>
      <c r="B38" t="s">
        <v>87</v>
      </c>
      <c r="C38" t="s">
        <v>90</v>
      </c>
      <c r="D38" t="s">
        <v>91</v>
      </c>
      <c r="E38" t="s">
        <v>30</v>
      </c>
      <c r="F38" t="s">
        <v>47</v>
      </c>
      <c r="G38">
        <v>1</v>
      </c>
      <c r="H38" t="s">
        <v>127</v>
      </c>
    </row>
    <row r="39" spans="1:8" x14ac:dyDescent="0.4">
      <c r="A39" t="s">
        <v>29</v>
      </c>
      <c r="B39" t="s">
        <v>87</v>
      </c>
      <c r="C39" t="s">
        <v>90</v>
      </c>
      <c r="D39" t="s">
        <v>92</v>
      </c>
      <c r="E39" t="s">
        <v>30</v>
      </c>
      <c r="F39" t="s">
        <v>47</v>
      </c>
      <c r="G39">
        <v>1</v>
      </c>
      <c r="H39" t="s">
        <v>127</v>
      </c>
    </row>
    <row r="40" spans="1:8" x14ac:dyDescent="0.4">
      <c r="A40" t="s">
        <v>29</v>
      </c>
      <c r="B40" t="s">
        <v>93</v>
      </c>
      <c r="C40" t="s">
        <v>55</v>
      </c>
      <c r="D40" t="s">
        <v>56</v>
      </c>
      <c r="E40" t="s">
        <v>30</v>
      </c>
      <c r="F40" t="s">
        <v>47</v>
      </c>
      <c r="G40">
        <v>1</v>
      </c>
      <c r="H40" t="s">
        <v>127</v>
      </c>
    </row>
    <row r="41" spans="1:8" x14ac:dyDescent="0.4">
      <c r="A41" t="s">
        <v>29</v>
      </c>
      <c r="B41" t="s">
        <v>214</v>
      </c>
      <c r="C41" t="s">
        <v>88</v>
      </c>
      <c r="D41" t="s">
        <v>215</v>
      </c>
      <c r="E41" t="s">
        <v>30</v>
      </c>
      <c r="F41" t="s">
        <v>47</v>
      </c>
      <c r="G41">
        <v>1</v>
      </c>
      <c r="H41" t="s">
        <v>127</v>
      </c>
    </row>
    <row r="42" spans="1:8" x14ac:dyDescent="0.4">
      <c r="A42" t="s">
        <v>29</v>
      </c>
      <c r="B42" t="s">
        <v>94</v>
      </c>
      <c r="C42" t="s">
        <v>95</v>
      </c>
      <c r="D42" t="s">
        <v>96</v>
      </c>
      <c r="E42" t="s">
        <v>30</v>
      </c>
      <c r="F42" t="s">
        <v>47</v>
      </c>
      <c r="G42">
        <v>1</v>
      </c>
      <c r="H42" t="s">
        <v>127</v>
      </c>
    </row>
    <row r="43" spans="1:8" x14ac:dyDescent="0.4">
      <c r="A43" t="s">
        <v>31</v>
      </c>
      <c r="B43" t="s">
        <v>97</v>
      </c>
      <c r="C43" t="s">
        <v>98</v>
      </c>
      <c r="D43" t="s">
        <v>99</v>
      </c>
      <c r="E43" t="s">
        <v>34</v>
      </c>
      <c r="F43" t="s">
        <v>47</v>
      </c>
      <c r="G43">
        <v>1</v>
      </c>
      <c r="H43" t="s">
        <v>127</v>
      </c>
    </row>
    <row r="44" spans="1:8" x14ac:dyDescent="0.4">
      <c r="A44" t="s">
        <v>31</v>
      </c>
      <c r="B44" t="s">
        <v>100</v>
      </c>
      <c r="C44" t="s">
        <v>82</v>
      </c>
      <c r="D44" t="s">
        <v>101</v>
      </c>
      <c r="E44" t="s">
        <v>34</v>
      </c>
      <c r="F44" t="s">
        <v>47</v>
      </c>
      <c r="G44">
        <v>1</v>
      </c>
      <c r="H44" t="s">
        <v>127</v>
      </c>
    </row>
    <row r="45" spans="1:8" x14ac:dyDescent="0.4">
      <c r="A45" t="s">
        <v>31</v>
      </c>
      <c r="B45" t="s">
        <v>102</v>
      </c>
      <c r="C45" t="s">
        <v>82</v>
      </c>
      <c r="D45" t="s">
        <v>103</v>
      </c>
      <c r="E45" t="s">
        <v>34</v>
      </c>
      <c r="F45" t="s">
        <v>47</v>
      </c>
      <c r="G45">
        <v>1</v>
      </c>
      <c r="H45" t="s">
        <v>127</v>
      </c>
    </row>
    <row r="46" spans="1:8" x14ac:dyDescent="0.4">
      <c r="A46" t="s">
        <v>9</v>
      </c>
      <c r="B46" t="s">
        <v>111</v>
      </c>
      <c r="C46" t="s">
        <v>139</v>
      </c>
      <c r="D46" t="s">
        <v>136</v>
      </c>
      <c r="E46" t="s">
        <v>30</v>
      </c>
      <c r="F46" t="s">
        <v>112</v>
      </c>
      <c r="G46">
        <v>1</v>
      </c>
      <c r="H46" t="s">
        <v>127</v>
      </c>
    </row>
    <row r="47" spans="1:8" x14ac:dyDescent="0.4">
      <c r="A47" t="s">
        <v>29</v>
      </c>
      <c r="B47" t="s">
        <v>87</v>
      </c>
      <c r="C47" t="s">
        <v>88</v>
      </c>
      <c r="D47" t="s">
        <v>143</v>
      </c>
      <c r="E47" t="s">
        <v>30</v>
      </c>
      <c r="F47" t="s">
        <v>112</v>
      </c>
      <c r="G47">
        <v>1</v>
      </c>
      <c r="H47" t="s">
        <v>144</v>
      </c>
    </row>
    <row r="48" spans="1:8" x14ac:dyDescent="0.4">
      <c r="A48" t="s">
        <v>29</v>
      </c>
      <c r="B48" t="s">
        <v>113</v>
      </c>
      <c r="C48" t="s">
        <v>55</v>
      </c>
      <c r="D48" t="s">
        <v>56</v>
      </c>
      <c r="E48" t="s">
        <v>30</v>
      </c>
      <c r="F48" t="s">
        <v>112</v>
      </c>
      <c r="G48">
        <v>1</v>
      </c>
      <c r="H48" t="s">
        <v>127</v>
      </c>
    </row>
    <row r="49" spans="1:8" x14ac:dyDescent="0.4">
      <c r="A49" t="s">
        <v>29</v>
      </c>
      <c r="B49" s="17" t="s">
        <v>146</v>
      </c>
      <c r="C49" t="s">
        <v>95</v>
      </c>
      <c r="D49" t="s">
        <v>114</v>
      </c>
      <c r="E49" t="s">
        <v>30</v>
      </c>
      <c r="F49" t="s">
        <v>112</v>
      </c>
      <c r="G49" t="s">
        <v>815</v>
      </c>
      <c r="H49" t="s">
        <v>127</v>
      </c>
    </row>
    <row r="50" spans="1:8" x14ac:dyDescent="0.4">
      <c r="A50" t="s">
        <v>32</v>
      </c>
      <c r="B50" t="s">
        <v>120</v>
      </c>
      <c r="C50" t="s">
        <v>390</v>
      </c>
      <c r="D50" t="s">
        <v>1289</v>
      </c>
      <c r="E50" t="s">
        <v>173</v>
      </c>
      <c r="F50" t="s">
        <v>112</v>
      </c>
      <c r="G50">
        <v>1</v>
      </c>
      <c r="H50" t="s">
        <v>121</v>
      </c>
    </row>
    <row r="51" spans="1:8" x14ac:dyDescent="0.4">
      <c r="A51" t="s">
        <v>32</v>
      </c>
      <c r="B51" t="s">
        <v>122</v>
      </c>
      <c r="C51" t="s">
        <v>228</v>
      </c>
      <c r="D51" t="s">
        <v>1288</v>
      </c>
      <c r="E51" t="s">
        <v>173</v>
      </c>
      <c r="F51" t="s">
        <v>112</v>
      </c>
      <c r="G51">
        <v>1</v>
      </c>
    </row>
    <row r="52" spans="1:8" x14ac:dyDescent="0.4">
      <c r="A52" t="s">
        <v>32</v>
      </c>
      <c r="B52" t="s">
        <v>123</v>
      </c>
      <c r="C52" t="s">
        <v>228</v>
      </c>
      <c r="D52" t="s">
        <v>1288</v>
      </c>
      <c r="E52" t="s">
        <v>173</v>
      </c>
      <c r="F52" t="s">
        <v>112</v>
      </c>
      <c r="G52">
        <v>1</v>
      </c>
      <c r="H52" t="s">
        <v>124</v>
      </c>
    </row>
    <row r="53" spans="1:8" x14ac:dyDescent="0.4">
      <c r="A53" t="s">
        <v>32</v>
      </c>
      <c r="B53" t="s">
        <v>1286</v>
      </c>
      <c r="C53" t="s">
        <v>228</v>
      </c>
      <c r="D53" t="s">
        <v>1287</v>
      </c>
      <c r="E53" t="s">
        <v>173</v>
      </c>
      <c r="F53" t="s">
        <v>112</v>
      </c>
      <c r="G53">
        <v>1</v>
      </c>
      <c r="H53" t="s">
        <v>124</v>
      </c>
    </row>
    <row r="54" spans="1:8" x14ac:dyDescent="0.4">
      <c r="A54" t="s">
        <v>32</v>
      </c>
      <c r="B54" t="s">
        <v>123</v>
      </c>
      <c r="C54" t="s">
        <v>228</v>
      </c>
      <c r="D54" t="s">
        <v>1288</v>
      </c>
      <c r="E54" t="s">
        <v>173</v>
      </c>
      <c r="F54" t="s">
        <v>112</v>
      </c>
      <c r="G54">
        <v>1</v>
      </c>
      <c r="H54" t="s">
        <v>125</v>
      </c>
    </row>
    <row r="55" spans="1:8" x14ac:dyDescent="0.4">
      <c r="A55" t="s">
        <v>32</v>
      </c>
      <c r="B55" t="s">
        <v>126</v>
      </c>
      <c r="C55" t="s">
        <v>1284</v>
      </c>
      <c r="D55" t="s">
        <v>1285</v>
      </c>
      <c r="E55" t="s">
        <v>173</v>
      </c>
      <c r="F55" t="s">
        <v>112</v>
      </c>
      <c r="G55">
        <v>1</v>
      </c>
      <c r="H55" t="s">
        <v>125</v>
      </c>
    </row>
    <row r="56" spans="1:8" x14ac:dyDescent="0.4">
      <c r="A56" t="s">
        <v>32</v>
      </c>
      <c r="B56" t="s">
        <v>225</v>
      </c>
      <c r="C56" t="s">
        <v>226</v>
      </c>
      <c r="D56" t="s">
        <v>1269</v>
      </c>
      <c r="E56" t="s">
        <v>173</v>
      </c>
      <c r="F56" t="s">
        <v>112</v>
      </c>
      <c r="G56">
        <v>1</v>
      </c>
      <c r="H56" t="s">
        <v>125</v>
      </c>
    </row>
    <row r="57" spans="1:8" x14ac:dyDescent="0.4">
      <c r="A57" t="s">
        <v>32</v>
      </c>
      <c r="B57" t="s">
        <v>225</v>
      </c>
      <c r="C57" t="s">
        <v>226</v>
      </c>
      <c r="D57" t="s">
        <v>1270</v>
      </c>
      <c r="G57">
        <v>1</v>
      </c>
    </row>
    <row r="58" spans="1:8" x14ac:dyDescent="0.4">
      <c r="A58" t="s">
        <v>29</v>
      </c>
      <c r="B58" t="s">
        <v>115</v>
      </c>
      <c r="C58" t="s">
        <v>94</v>
      </c>
      <c r="D58" t="s">
        <v>148</v>
      </c>
      <c r="E58" t="s">
        <v>30</v>
      </c>
      <c r="F58" t="s">
        <v>112</v>
      </c>
      <c r="G58">
        <v>1</v>
      </c>
      <c r="H58" t="s">
        <v>147</v>
      </c>
    </row>
    <row r="59" spans="1:8" x14ac:dyDescent="0.4">
      <c r="A59" t="s">
        <v>29</v>
      </c>
      <c r="B59" t="s">
        <v>115</v>
      </c>
      <c r="C59" t="s">
        <v>94</v>
      </c>
      <c r="D59" t="s">
        <v>149</v>
      </c>
      <c r="E59" t="s">
        <v>30</v>
      </c>
      <c r="F59" t="s">
        <v>112</v>
      </c>
      <c r="G59">
        <v>1</v>
      </c>
    </row>
    <row r="60" spans="1:8" x14ac:dyDescent="0.4">
      <c r="A60" t="s">
        <v>31</v>
      </c>
      <c r="B60" t="s">
        <v>115</v>
      </c>
      <c r="C60" t="s">
        <v>116</v>
      </c>
      <c r="D60" t="s">
        <v>117</v>
      </c>
      <c r="E60" t="s">
        <v>34</v>
      </c>
      <c r="F60" t="s">
        <v>112</v>
      </c>
      <c r="G60">
        <v>1</v>
      </c>
    </row>
    <row r="61" spans="1:8" x14ac:dyDescent="0.4">
      <c r="A61" t="s">
        <v>31</v>
      </c>
      <c r="B61" t="s">
        <v>115</v>
      </c>
      <c r="C61" t="s">
        <v>118</v>
      </c>
      <c r="D61" t="s">
        <v>150</v>
      </c>
      <c r="E61" t="s">
        <v>34</v>
      </c>
      <c r="F61" t="s">
        <v>112</v>
      </c>
      <c r="G61">
        <v>1</v>
      </c>
    </row>
    <row r="62" spans="1:8" x14ac:dyDescent="0.4">
      <c r="A62" t="s">
        <v>31</v>
      </c>
      <c r="B62" t="s">
        <v>115</v>
      </c>
      <c r="C62" t="s">
        <v>118</v>
      </c>
      <c r="D62" t="s">
        <v>151</v>
      </c>
      <c r="E62" t="s">
        <v>34</v>
      </c>
      <c r="F62" t="s">
        <v>112</v>
      </c>
      <c r="G62">
        <v>1</v>
      </c>
    </row>
    <row r="63" spans="1:8" x14ac:dyDescent="0.4">
      <c r="A63" t="s">
        <v>31</v>
      </c>
      <c r="B63" t="s">
        <v>115</v>
      </c>
      <c r="C63" t="s">
        <v>118</v>
      </c>
      <c r="D63" t="s">
        <v>152</v>
      </c>
      <c r="E63" t="s">
        <v>34</v>
      </c>
      <c r="F63" t="s">
        <v>112</v>
      </c>
      <c r="G63">
        <v>1</v>
      </c>
    </row>
    <row r="64" spans="1:8" x14ac:dyDescent="0.4">
      <c r="A64" t="s">
        <v>33</v>
      </c>
      <c r="B64" s="17" t="s">
        <v>153</v>
      </c>
      <c r="C64" t="s">
        <v>95</v>
      </c>
      <c r="D64" t="s">
        <v>154</v>
      </c>
      <c r="E64" t="s">
        <v>494</v>
      </c>
      <c r="F64" t="s">
        <v>112</v>
      </c>
      <c r="G64" t="s">
        <v>815</v>
      </c>
      <c r="H64" t="s">
        <v>155</v>
      </c>
    </row>
    <row r="65" spans="1:8" x14ac:dyDescent="0.4">
      <c r="A65" t="s">
        <v>33</v>
      </c>
      <c r="B65" s="17" t="s">
        <v>153</v>
      </c>
      <c r="C65" t="s">
        <v>156</v>
      </c>
      <c r="D65" t="s">
        <v>157</v>
      </c>
      <c r="E65" t="s">
        <v>494</v>
      </c>
      <c r="F65" t="s">
        <v>112</v>
      </c>
      <c r="G65" t="s">
        <v>815</v>
      </c>
      <c r="H65" t="s">
        <v>155</v>
      </c>
    </row>
    <row r="66" spans="1:8" x14ac:dyDescent="0.4">
      <c r="A66" t="s">
        <v>33</v>
      </c>
      <c r="B66" t="s">
        <v>158</v>
      </c>
      <c r="C66" t="s">
        <v>95</v>
      </c>
      <c r="D66" t="s">
        <v>159</v>
      </c>
      <c r="E66" t="s">
        <v>494</v>
      </c>
      <c r="F66" t="s">
        <v>112</v>
      </c>
      <c r="G66">
        <v>1</v>
      </c>
      <c r="H66" t="s">
        <v>155</v>
      </c>
    </row>
    <row r="67" spans="1:8" x14ac:dyDescent="0.4">
      <c r="A67" t="s">
        <v>33</v>
      </c>
      <c r="B67" t="s">
        <v>1341</v>
      </c>
      <c r="C67" t="s">
        <v>55</v>
      </c>
      <c r="D67" t="s">
        <v>56</v>
      </c>
      <c r="E67" t="s">
        <v>494</v>
      </c>
      <c r="F67" t="s">
        <v>112</v>
      </c>
      <c r="G67">
        <v>1</v>
      </c>
    </row>
    <row r="68" spans="1:8" x14ac:dyDescent="0.4">
      <c r="A68" t="s">
        <v>33</v>
      </c>
      <c r="B68" t="s">
        <v>158</v>
      </c>
      <c r="C68" t="s">
        <v>95</v>
      </c>
      <c r="D68" t="s">
        <v>160</v>
      </c>
      <c r="E68" t="s">
        <v>494</v>
      </c>
      <c r="F68" t="s">
        <v>112</v>
      </c>
      <c r="G68">
        <v>1</v>
      </c>
      <c r="H68" t="s">
        <v>155</v>
      </c>
    </row>
    <row r="69" spans="1:8" x14ac:dyDescent="0.4">
      <c r="A69" t="s">
        <v>31</v>
      </c>
      <c r="B69" t="s">
        <v>161</v>
      </c>
      <c r="C69" t="s">
        <v>99</v>
      </c>
      <c r="D69" t="s">
        <v>162</v>
      </c>
      <c r="E69" t="s">
        <v>34</v>
      </c>
      <c r="F69" t="s">
        <v>112</v>
      </c>
      <c r="G69">
        <v>1</v>
      </c>
      <c r="H69" t="s">
        <v>166</v>
      </c>
    </row>
    <row r="70" spans="1:8" x14ac:dyDescent="0.4">
      <c r="A70" t="s">
        <v>31</v>
      </c>
      <c r="B70" t="s">
        <v>161</v>
      </c>
      <c r="C70" t="s">
        <v>163</v>
      </c>
      <c r="D70" t="s">
        <v>162</v>
      </c>
      <c r="E70" t="s">
        <v>34</v>
      </c>
      <c r="F70" t="s">
        <v>112</v>
      </c>
      <c r="G70">
        <v>1</v>
      </c>
      <c r="H70" t="s">
        <v>166</v>
      </c>
    </row>
    <row r="71" spans="1:8" x14ac:dyDescent="0.4">
      <c r="A71" t="s">
        <v>31</v>
      </c>
      <c r="B71" t="s">
        <v>161</v>
      </c>
      <c r="C71" t="s">
        <v>164</v>
      </c>
      <c r="D71" t="s">
        <v>165</v>
      </c>
      <c r="E71" t="s">
        <v>34</v>
      </c>
      <c r="F71" t="s">
        <v>112</v>
      </c>
      <c r="G71">
        <v>1</v>
      </c>
      <c r="H71" t="s">
        <v>166</v>
      </c>
    </row>
    <row r="72" spans="1:8" x14ac:dyDescent="0.4">
      <c r="A72" t="s">
        <v>33</v>
      </c>
      <c r="B72" t="s">
        <v>167</v>
      </c>
      <c r="C72" t="s">
        <v>1459</v>
      </c>
      <c r="D72" t="s">
        <v>168</v>
      </c>
      <c r="E72" t="s">
        <v>779</v>
      </c>
      <c r="F72" t="s">
        <v>112</v>
      </c>
      <c r="G72">
        <v>1</v>
      </c>
    </row>
    <row r="73" spans="1:8" x14ac:dyDescent="0.4">
      <c r="A73" t="s">
        <v>33</v>
      </c>
      <c r="B73" t="s">
        <v>167</v>
      </c>
      <c r="C73" t="s">
        <v>1459</v>
      </c>
      <c r="D73" t="s">
        <v>169</v>
      </c>
      <c r="E73" t="s">
        <v>779</v>
      </c>
      <c r="F73" t="s">
        <v>112</v>
      </c>
      <c r="G73">
        <v>1</v>
      </c>
    </row>
    <row r="74" spans="1:8" x14ac:dyDescent="0.4">
      <c r="A74" t="s">
        <v>31</v>
      </c>
      <c r="B74" t="s">
        <v>167</v>
      </c>
      <c r="C74" t="s">
        <v>170</v>
      </c>
      <c r="D74" t="s">
        <v>171</v>
      </c>
      <c r="E74" t="s">
        <v>34</v>
      </c>
      <c r="F74" t="s">
        <v>112</v>
      </c>
      <c r="G74">
        <v>1</v>
      </c>
    </row>
    <row r="75" spans="1:8" x14ac:dyDescent="0.4">
      <c r="A75" t="s">
        <v>31</v>
      </c>
      <c r="B75" t="s">
        <v>167</v>
      </c>
      <c r="C75" t="s">
        <v>172</v>
      </c>
      <c r="E75" t="s">
        <v>34</v>
      </c>
      <c r="F75" t="s">
        <v>112</v>
      </c>
      <c r="G75">
        <v>1</v>
      </c>
    </row>
    <row r="76" spans="1:8" x14ac:dyDescent="0.4">
      <c r="A76" t="s">
        <v>32</v>
      </c>
      <c r="B76" s="17" t="s">
        <v>175</v>
      </c>
      <c r="C76" t="s">
        <v>1329</v>
      </c>
      <c r="D76" t="s">
        <v>471</v>
      </c>
      <c r="E76" t="s">
        <v>175</v>
      </c>
      <c r="F76" t="s">
        <v>112</v>
      </c>
      <c r="G76" t="s">
        <v>815</v>
      </c>
      <c r="H76" t="s">
        <v>176</v>
      </c>
    </row>
    <row r="77" spans="1:8" x14ac:dyDescent="0.4">
      <c r="A77" t="s">
        <v>32</v>
      </c>
      <c r="B77" s="17" t="s">
        <v>175</v>
      </c>
      <c r="C77" t="s">
        <v>780</v>
      </c>
      <c r="D77" t="s">
        <v>471</v>
      </c>
      <c r="E77" t="s">
        <v>175</v>
      </c>
      <c r="F77" t="s">
        <v>112</v>
      </c>
      <c r="G77" t="s">
        <v>815</v>
      </c>
    </row>
    <row r="78" spans="1:8" x14ac:dyDescent="0.4">
      <c r="A78" t="s">
        <v>32</v>
      </c>
      <c r="B78" s="17" t="s">
        <v>174</v>
      </c>
      <c r="C78" t="s">
        <v>781</v>
      </c>
      <c r="D78" t="s">
        <v>471</v>
      </c>
      <c r="E78" t="s">
        <v>174</v>
      </c>
      <c r="F78" t="s">
        <v>112</v>
      </c>
      <c r="G78" t="s">
        <v>815</v>
      </c>
      <c r="H78" t="s">
        <v>1330</v>
      </c>
    </row>
    <row r="79" spans="1:8" s="15" customFormat="1" x14ac:dyDescent="0.4">
      <c r="A79" s="30" t="s">
        <v>32</v>
      </c>
      <c r="B79" s="18" t="s">
        <v>177</v>
      </c>
      <c r="C79" s="15" t="s">
        <v>783</v>
      </c>
      <c r="D79" s="15" t="s">
        <v>784</v>
      </c>
      <c r="E79" s="15" t="s">
        <v>178</v>
      </c>
      <c r="F79" s="15" t="s">
        <v>112</v>
      </c>
      <c r="G79" t="s">
        <v>815</v>
      </c>
      <c r="H79" s="15" t="s">
        <v>782</v>
      </c>
    </row>
    <row r="80" spans="1:8" x14ac:dyDescent="0.4">
      <c r="A80" t="s">
        <v>33</v>
      </c>
      <c r="B80" t="s">
        <v>41</v>
      </c>
      <c r="C80" t="s">
        <v>182</v>
      </c>
      <c r="D80" t="s">
        <v>183</v>
      </c>
      <c r="E80" t="s">
        <v>494</v>
      </c>
      <c r="F80" t="s">
        <v>112</v>
      </c>
      <c r="G80">
        <v>1</v>
      </c>
      <c r="H80" t="s">
        <v>184</v>
      </c>
    </row>
    <row r="81" spans="1:8" x14ac:dyDescent="0.4">
      <c r="A81" t="s">
        <v>33</v>
      </c>
      <c r="B81" t="s">
        <v>185</v>
      </c>
      <c r="E81" t="s">
        <v>493</v>
      </c>
      <c r="F81" t="s">
        <v>112</v>
      </c>
      <c r="G81">
        <v>1</v>
      </c>
      <c r="H81" t="s">
        <v>184</v>
      </c>
    </row>
    <row r="82" spans="1:8" x14ac:dyDescent="0.4">
      <c r="A82" t="s">
        <v>33</v>
      </c>
      <c r="B82" t="s">
        <v>186</v>
      </c>
      <c r="C82" t="s">
        <v>799</v>
      </c>
      <c r="D82" t="s">
        <v>1325</v>
      </c>
      <c r="E82" t="s">
        <v>493</v>
      </c>
      <c r="F82" t="s">
        <v>112</v>
      </c>
      <c r="G82">
        <v>1</v>
      </c>
      <c r="H82" t="s">
        <v>184</v>
      </c>
    </row>
    <row r="83" spans="1:8" x14ac:dyDescent="0.4">
      <c r="A83" t="s">
        <v>33</v>
      </c>
      <c r="B83" t="s">
        <v>187</v>
      </c>
      <c r="D83" t="s">
        <v>188</v>
      </c>
      <c r="E83" t="s">
        <v>493</v>
      </c>
      <c r="F83" t="s">
        <v>112</v>
      </c>
      <c r="G83">
        <v>1</v>
      </c>
    </row>
    <row r="84" spans="1:8" x14ac:dyDescent="0.4">
      <c r="A84" t="s">
        <v>33</v>
      </c>
      <c r="B84" t="s">
        <v>195</v>
      </c>
      <c r="C84" t="s">
        <v>95</v>
      </c>
      <c r="D84" t="s">
        <v>189</v>
      </c>
      <c r="E84" t="s">
        <v>493</v>
      </c>
      <c r="F84" t="s">
        <v>112</v>
      </c>
      <c r="G84">
        <v>1</v>
      </c>
      <c r="H84" t="s">
        <v>190</v>
      </c>
    </row>
    <row r="85" spans="1:8" x14ac:dyDescent="0.4">
      <c r="A85" t="s">
        <v>33</v>
      </c>
      <c r="B85" t="s">
        <v>195</v>
      </c>
      <c r="C85" t="s">
        <v>95</v>
      </c>
      <c r="D85" t="s">
        <v>193</v>
      </c>
      <c r="E85" t="s">
        <v>493</v>
      </c>
      <c r="F85" t="s">
        <v>112</v>
      </c>
      <c r="G85">
        <v>1</v>
      </c>
      <c r="H85" t="s">
        <v>191</v>
      </c>
    </row>
    <row r="86" spans="1:8" x14ac:dyDescent="0.4">
      <c r="A86" t="s">
        <v>33</v>
      </c>
      <c r="B86" t="s">
        <v>195</v>
      </c>
      <c r="C86" t="s">
        <v>95</v>
      </c>
      <c r="D86" t="s">
        <v>194</v>
      </c>
      <c r="E86" t="s">
        <v>493</v>
      </c>
      <c r="F86" t="s">
        <v>112</v>
      </c>
      <c r="G86">
        <v>1</v>
      </c>
      <c r="H86" t="s">
        <v>192</v>
      </c>
    </row>
    <row r="87" spans="1:8" x14ac:dyDescent="0.4">
      <c r="A87" t="s">
        <v>33</v>
      </c>
      <c r="B87" t="s">
        <v>196</v>
      </c>
      <c r="C87" t="s">
        <v>197</v>
      </c>
      <c r="D87" t="s">
        <v>1298</v>
      </c>
      <c r="E87" t="s">
        <v>493</v>
      </c>
      <c r="F87" t="s">
        <v>112</v>
      </c>
      <c r="G87">
        <v>1</v>
      </c>
    </row>
    <row r="88" spans="1:8" x14ac:dyDescent="0.4">
      <c r="A88" t="s">
        <v>33</v>
      </c>
      <c r="B88" t="s">
        <v>196</v>
      </c>
      <c r="C88" t="s">
        <v>197</v>
      </c>
      <c r="D88" t="s">
        <v>198</v>
      </c>
      <c r="E88" t="s">
        <v>493</v>
      </c>
      <c r="F88" t="s">
        <v>112</v>
      </c>
      <c r="G88">
        <v>1</v>
      </c>
      <c r="H88" t="s">
        <v>213</v>
      </c>
    </row>
    <row r="89" spans="1:8" x14ac:dyDescent="0.4">
      <c r="A89" t="s">
        <v>33</v>
      </c>
      <c r="B89" t="s">
        <v>196</v>
      </c>
      <c r="C89" t="s">
        <v>197</v>
      </c>
      <c r="D89" t="s">
        <v>199</v>
      </c>
      <c r="E89" t="s">
        <v>493</v>
      </c>
      <c r="F89" t="s">
        <v>112</v>
      </c>
      <c r="G89">
        <v>1</v>
      </c>
      <c r="H89" t="s">
        <v>208</v>
      </c>
    </row>
    <row r="90" spans="1:8" x14ac:dyDescent="0.4">
      <c r="A90" t="s">
        <v>33</v>
      </c>
      <c r="B90" t="s">
        <v>200</v>
      </c>
      <c r="C90" t="s">
        <v>201</v>
      </c>
      <c r="D90" t="s">
        <v>202</v>
      </c>
      <c r="E90" t="s">
        <v>493</v>
      </c>
      <c r="F90" t="s">
        <v>112</v>
      </c>
      <c r="G90">
        <v>1</v>
      </c>
    </row>
    <row r="91" spans="1:8" x14ac:dyDescent="0.4">
      <c r="A91" t="s">
        <v>33</v>
      </c>
      <c r="B91" t="s">
        <v>200</v>
      </c>
      <c r="C91" t="s">
        <v>203</v>
      </c>
      <c r="D91" t="s">
        <v>204</v>
      </c>
      <c r="E91" t="s">
        <v>493</v>
      </c>
      <c r="F91" t="s">
        <v>112</v>
      </c>
      <c r="G91">
        <v>1</v>
      </c>
    </row>
    <row r="92" spans="1:8" x14ac:dyDescent="0.4">
      <c r="A92" t="s">
        <v>33</v>
      </c>
      <c r="B92" t="s">
        <v>200</v>
      </c>
      <c r="C92" t="s">
        <v>205</v>
      </c>
      <c r="D92" t="s">
        <v>206</v>
      </c>
      <c r="E92" t="s">
        <v>493</v>
      </c>
      <c r="F92" t="s">
        <v>112</v>
      </c>
      <c r="G92">
        <v>1</v>
      </c>
    </row>
    <row r="93" spans="1:8" x14ac:dyDescent="0.4">
      <c r="A93" t="s">
        <v>33</v>
      </c>
      <c r="B93" t="s">
        <v>200</v>
      </c>
      <c r="C93" t="s">
        <v>205</v>
      </c>
      <c r="D93" t="s">
        <v>207</v>
      </c>
      <c r="E93" t="s">
        <v>493</v>
      </c>
      <c r="F93" t="s">
        <v>112</v>
      </c>
      <c r="G93">
        <v>1</v>
      </c>
    </row>
    <row r="94" spans="1:8" x14ac:dyDescent="0.4">
      <c r="A94" t="s">
        <v>33</v>
      </c>
      <c r="B94" s="17" t="s">
        <v>209</v>
      </c>
      <c r="C94" t="s">
        <v>212</v>
      </c>
      <c r="D94" t="s">
        <v>211</v>
      </c>
      <c r="E94" t="s">
        <v>42</v>
      </c>
      <c r="F94" t="s">
        <v>112</v>
      </c>
      <c r="G94" t="s">
        <v>815</v>
      </c>
      <c r="H94" t="s">
        <v>210</v>
      </c>
    </row>
    <row r="95" spans="1:8" x14ac:dyDescent="0.4">
      <c r="A95" t="s">
        <v>29</v>
      </c>
      <c r="B95" t="s">
        <v>241</v>
      </c>
      <c r="C95" t="s">
        <v>95</v>
      </c>
      <c r="D95" t="s">
        <v>1225</v>
      </c>
      <c r="E95" t="s">
        <v>30</v>
      </c>
      <c r="F95" t="s">
        <v>47</v>
      </c>
      <c r="G95">
        <v>1</v>
      </c>
    </row>
    <row r="96" spans="1:8" x14ac:dyDescent="0.4">
      <c r="A96" t="s">
        <v>32</v>
      </c>
      <c r="B96" t="s">
        <v>227</v>
      </c>
      <c r="C96" t="s">
        <v>228</v>
      </c>
      <c r="E96" t="s">
        <v>38</v>
      </c>
      <c r="F96" t="s">
        <v>240</v>
      </c>
      <c r="G96">
        <v>1</v>
      </c>
    </row>
    <row r="97" spans="1:8" x14ac:dyDescent="0.4">
      <c r="A97" t="s">
        <v>32</v>
      </c>
      <c r="B97" t="s">
        <v>785</v>
      </c>
      <c r="C97" t="s">
        <v>786</v>
      </c>
      <c r="D97" t="s">
        <v>787</v>
      </c>
      <c r="E97" t="s">
        <v>38</v>
      </c>
      <c r="F97" t="s">
        <v>240</v>
      </c>
      <c r="G97">
        <v>1</v>
      </c>
    </row>
    <row r="98" spans="1:8" x14ac:dyDescent="0.4">
      <c r="A98" t="s">
        <v>32</v>
      </c>
      <c r="B98" t="s">
        <v>785</v>
      </c>
      <c r="C98" t="s">
        <v>548</v>
      </c>
      <c r="D98" t="s">
        <v>787</v>
      </c>
      <c r="E98" t="s">
        <v>38</v>
      </c>
      <c r="F98" t="s">
        <v>240</v>
      </c>
      <c r="G98">
        <v>1</v>
      </c>
    </row>
    <row r="99" spans="1:8" x14ac:dyDescent="0.4">
      <c r="A99" t="s">
        <v>33</v>
      </c>
      <c r="B99" t="s">
        <v>229</v>
      </c>
      <c r="C99" t="s">
        <v>230</v>
      </c>
      <c r="D99" t="s">
        <v>231</v>
      </c>
      <c r="E99" t="s">
        <v>494</v>
      </c>
      <c r="F99" t="s">
        <v>240</v>
      </c>
      <c r="G99">
        <v>1</v>
      </c>
    </row>
    <row r="100" spans="1:8" x14ac:dyDescent="0.4">
      <c r="A100" t="s">
        <v>33</v>
      </c>
      <c r="B100" t="s">
        <v>229</v>
      </c>
      <c r="C100" t="s">
        <v>236</v>
      </c>
      <c r="D100" t="s">
        <v>237</v>
      </c>
      <c r="E100" t="s">
        <v>494</v>
      </c>
      <c r="F100" t="s">
        <v>240</v>
      </c>
      <c r="G100">
        <v>1</v>
      </c>
    </row>
    <row r="101" spans="1:8" x14ac:dyDescent="0.4">
      <c r="A101" t="s">
        <v>33</v>
      </c>
      <c r="B101" t="s">
        <v>229</v>
      </c>
      <c r="C101" t="s">
        <v>232</v>
      </c>
      <c r="D101" t="s">
        <v>233</v>
      </c>
      <c r="E101" t="s">
        <v>494</v>
      </c>
      <c r="F101" t="s">
        <v>240</v>
      </c>
      <c r="G101">
        <v>1</v>
      </c>
    </row>
    <row r="102" spans="1:8" x14ac:dyDescent="0.4">
      <c r="A102" t="s">
        <v>33</v>
      </c>
      <c r="B102" t="s">
        <v>229</v>
      </c>
      <c r="C102" t="s">
        <v>234</v>
      </c>
      <c r="D102" t="s">
        <v>235</v>
      </c>
      <c r="E102" t="s">
        <v>494</v>
      </c>
      <c r="F102" t="s">
        <v>240</v>
      </c>
      <c r="G102">
        <v>1</v>
      </c>
    </row>
    <row r="103" spans="1:8" x14ac:dyDescent="0.4">
      <c r="A103" t="s">
        <v>33</v>
      </c>
      <c r="B103" t="s">
        <v>229</v>
      </c>
      <c r="C103" t="s">
        <v>238</v>
      </c>
      <c r="D103" t="s">
        <v>239</v>
      </c>
      <c r="E103" t="s">
        <v>494</v>
      </c>
      <c r="F103" t="s">
        <v>240</v>
      </c>
      <c r="G103">
        <v>1</v>
      </c>
    </row>
    <row r="104" spans="1:8" x14ac:dyDescent="0.4">
      <c r="A104" t="s">
        <v>29</v>
      </c>
      <c r="B104" t="s">
        <v>241</v>
      </c>
      <c r="C104" t="s">
        <v>95</v>
      </c>
      <c r="D104" t="s">
        <v>242</v>
      </c>
      <c r="E104" t="s">
        <v>30</v>
      </c>
      <c r="F104" t="s">
        <v>256</v>
      </c>
      <c r="G104">
        <v>1</v>
      </c>
      <c r="H104" t="s">
        <v>243</v>
      </c>
    </row>
    <row r="105" spans="1:8" x14ac:dyDescent="0.4">
      <c r="A105" t="s">
        <v>29</v>
      </c>
      <c r="B105" t="s">
        <v>241</v>
      </c>
      <c r="C105" t="s">
        <v>95</v>
      </c>
      <c r="D105" t="s">
        <v>244</v>
      </c>
      <c r="E105" t="s">
        <v>30</v>
      </c>
      <c r="F105" t="s">
        <v>256</v>
      </c>
      <c r="G105">
        <v>1</v>
      </c>
      <c r="H105" t="s">
        <v>245</v>
      </c>
    </row>
    <row r="106" spans="1:8" x14ac:dyDescent="0.4">
      <c r="A106" t="s">
        <v>29</v>
      </c>
      <c r="B106" t="s">
        <v>246</v>
      </c>
      <c r="C106" t="s">
        <v>55</v>
      </c>
      <c r="D106" t="s">
        <v>56</v>
      </c>
      <c r="E106" t="s">
        <v>30</v>
      </c>
      <c r="F106" t="s">
        <v>256</v>
      </c>
      <c r="G106">
        <v>1</v>
      </c>
      <c r="H106" t="s">
        <v>245</v>
      </c>
    </row>
    <row r="107" spans="1:8" x14ac:dyDescent="0.4">
      <c r="A107" t="s">
        <v>29</v>
      </c>
      <c r="B107" t="s">
        <v>247</v>
      </c>
      <c r="C107" t="s">
        <v>55</v>
      </c>
      <c r="D107" t="s">
        <v>56</v>
      </c>
      <c r="E107" t="s">
        <v>30</v>
      </c>
      <c r="F107" t="s">
        <v>256</v>
      </c>
      <c r="G107">
        <v>1</v>
      </c>
      <c r="H107" t="s">
        <v>245</v>
      </c>
    </row>
    <row r="108" spans="1:8" x14ac:dyDescent="0.4">
      <c r="A108" t="s">
        <v>29</v>
      </c>
      <c r="B108" t="s">
        <v>248</v>
      </c>
      <c r="C108" t="s">
        <v>55</v>
      </c>
      <c r="D108" t="s">
        <v>56</v>
      </c>
      <c r="E108" t="s">
        <v>30</v>
      </c>
      <c r="F108" t="s">
        <v>256</v>
      </c>
      <c r="G108">
        <v>1</v>
      </c>
      <c r="H108" t="s">
        <v>245</v>
      </c>
    </row>
    <row r="109" spans="1:8" x14ac:dyDescent="0.4">
      <c r="A109" t="s">
        <v>31</v>
      </c>
      <c r="B109" t="s">
        <v>249</v>
      </c>
      <c r="C109" t="s">
        <v>55</v>
      </c>
      <c r="D109" t="s">
        <v>56</v>
      </c>
      <c r="E109" t="s">
        <v>30</v>
      </c>
      <c r="F109" t="s">
        <v>256</v>
      </c>
      <c r="G109">
        <v>1</v>
      </c>
      <c r="H109" t="s">
        <v>245</v>
      </c>
    </row>
    <row r="110" spans="1:8" x14ac:dyDescent="0.4">
      <c r="A110" t="s">
        <v>31</v>
      </c>
      <c r="B110" t="s">
        <v>250</v>
      </c>
      <c r="C110" t="s">
        <v>55</v>
      </c>
      <c r="D110" t="s">
        <v>56</v>
      </c>
      <c r="E110" t="s">
        <v>34</v>
      </c>
      <c r="F110" t="s">
        <v>256</v>
      </c>
      <c r="G110">
        <v>1</v>
      </c>
      <c r="H110" t="s">
        <v>245</v>
      </c>
    </row>
    <row r="111" spans="1:8" x14ac:dyDescent="0.4">
      <c r="A111" t="s">
        <v>32</v>
      </c>
      <c r="B111" s="17" t="s">
        <v>138</v>
      </c>
      <c r="C111" t="s">
        <v>128</v>
      </c>
      <c r="D111" t="s">
        <v>86</v>
      </c>
      <c r="E111" t="s">
        <v>39</v>
      </c>
      <c r="F111" t="s">
        <v>256</v>
      </c>
      <c r="G111" t="s">
        <v>815</v>
      </c>
      <c r="H111" t="s">
        <v>251</v>
      </c>
    </row>
    <row r="112" spans="1:8" x14ac:dyDescent="0.4">
      <c r="A112" t="s">
        <v>32</v>
      </c>
      <c r="B112" s="17" t="s">
        <v>138</v>
      </c>
      <c r="C112" t="s">
        <v>129</v>
      </c>
      <c r="D112" t="s">
        <v>86</v>
      </c>
      <c r="E112" t="s">
        <v>39</v>
      </c>
      <c r="F112" t="s">
        <v>256</v>
      </c>
      <c r="G112" t="s">
        <v>815</v>
      </c>
      <c r="H112" t="s">
        <v>251</v>
      </c>
    </row>
    <row r="113" spans="1:8" x14ac:dyDescent="0.4">
      <c r="A113" t="s">
        <v>31</v>
      </c>
      <c r="B113" t="s">
        <v>252</v>
      </c>
      <c r="C113" t="s">
        <v>253</v>
      </c>
      <c r="D113" t="s">
        <v>254</v>
      </c>
      <c r="E113" t="s">
        <v>35</v>
      </c>
      <c r="F113" t="s">
        <v>256</v>
      </c>
      <c r="G113">
        <v>1</v>
      </c>
      <c r="H113" t="s">
        <v>255</v>
      </c>
    </row>
    <row r="114" spans="1:8" x14ac:dyDescent="0.4">
      <c r="A114" t="s">
        <v>31</v>
      </c>
      <c r="B114" t="s">
        <v>1306</v>
      </c>
      <c r="C114" t="s">
        <v>378</v>
      </c>
      <c r="D114" t="s">
        <v>1305</v>
      </c>
      <c r="E114" t="s">
        <v>30</v>
      </c>
      <c r="F114" t="s">
        <v>240</v>
      </c>
      <c r="G114">
        <v>1</v>
      </c>
    </row>
    <row r="115" spans="1:8" x14ac:dyDescent="0.4">
      <c r="A115" t="s">
        <v>33</v>
      </c>
      <c r="B115" t="s">
        <v>438</v>
      </c>
      <c r="C115" t="s">
        <v>448</v>
      </c>
      <c r="D115" t="s">
        <v>449</v>
      </c>
      <c r="E115" t="s">
        <v>493</v>
      </c>
      <c r="F115" t="s">
        <v>436</v>
      </c>
      <c r="G115">
        <v>1</v>
      </c>
      <c r="H115" s="3" t="s">
        <v>437</v>
      </c>
    </row>
    <row r="116" spans="1:8" x14ac:dyDescent="0.4">
      <c r="A116" t="s">
        <v>33</v>
      </c>
      <c r="B116" t="s">
        <v>438</v>
      </c>
      <c r="C116" t="s">
        <v>95</v>
      </c>
      <c r="D116" t="s">
        <v>439</v>
      </c>
      <c r="E116" t="s">
        <v>493</v>
      </c>
      <c r="F116" t="s">
        <v>436</v>
      </c>
      <c r="G116">
        <v>1</v>
      </c>
    </row>
    <row r="117" spans="1:8" x14ac:dyDescent="0.4">
      <c r="A117" t="s">
        <v>33</v>
      </c>
      <c r="B117" t="s">
        <v>438</v>
      </c>
      <c r="C117" t="s">
        <v>95</v>
      </c>
      <c r="D117" t="s">
        <v>440</v>
      </c>
      <c r="E117" t="s">
        <v>493</v>
      </c>
      <c r="F117" t="s">
        <v>436</v>
      </c>
      <c r="G117">
        <v>1</v>
      </c>
    </row>
    <row r="118" spans="1:8" x14ac:dyDescent="0.4">
      <c r="A118" t="s">
        <v>33</v>
      </c>
      <c r="B118" t="s">
        <v>438</v>
      </c>
      <c r="C118" t="s">
        <v>375</v>
      </c>
      <c r="D118" t="s">
        <v>441</v>
      </c>
      <c r="E118" t="s">
        <v>493</v>
      </c>
      <c r="F118" t="s">
        <v>436</v>
      </c>
      <c r="G118">
        <v>1</v>
      </c>
    </row>
    <row r="119" spans="1:8" x14ac:dyDescent="0.4">
      <c r="A119" t="s">
        <v>33</v>
      </c>
      <c r="B119" s="17" t="s">
        <v>438</v>
      </c>
      <c r="C119" t="s">
        <v>443</v>
      </c>
      <c r="D119" t="s">
        <v>442</v>
      </c>
      <c r="E119" t="s">
        <v>493</v>
      </c>
      <c r="F119" t="s">
        <v>436</v>
      </c>
      <c r="G119" t="s">
        <v>815</v>
      </c>
      <c r="H119" t="s">
        <v>444</v>
      </c>
    </row>
    <row r="120" spans="1:8" x14ac:dyDescent="0.4">
      <c r="A120" t="s">
        <v>33</v>
      </c>
      <c r="B120" s="17" t="s">
        <v>438</v>
      </c>
      <c r="C120" t="s">
        <v>443</v>
      </c>
      <c r="D120" t="s">
        <v>445</v>
      </c>
      <c r="E120" t="s">
        <v>493</v>
      </c>
      <c r="F120" t="s">
        <v>436</v>
      </c>
      <c r="G120" t="s">
        <v>815</v>
      </c>
      <c r="H120" t="s">
        <v>446</v>
      </c>
    </row>
    <row r="121" spans="1:8" x14ac:dyDescent="0.4">
      <c r="A121" t="s">
        <v>33</v>
      </c>
      <c r="B121" t="s">
        <v>447</v>
      </c>
      <c r="C121" t="s">
        <v>55</v>
      </c>
      <c r="D121" t="s">
        <v>56</v>
      </c>
      <c r="E121" t="s">
        <v>493</v>
      </c>
      <c r="F121" t="s">
        <v>436</v>
      </c>
      <c r="G121">
        <v>1</v>
      </c>
    </row>
    <row r="122" spans="1:8" x14ac:dyDescent="0.4">
      <c r="A122" t="s">
        <v>33</v>
      </c>
      <c r="B122" t="s">
        <v>984</v>
      </c>
      <c r="C122" t="s">
        <v>55</v>
      </c>
      <c r="D122" t="s">
        <v>56</v>
      </c>
      <c r="E122" t="s">
        <v>493</v>
      </c>
      <c r="F122" t="s">
        <v>436</v>
      </c>
      <c r="G122">
        <v>1</v>
      </c>
    </row>
    <row r="123" spans="1:8" x14ac:dyDescent="0.4">
      <c r="A123" t="s">
        <v>33</v>
      </c>
      <c r="B123" s="17" t="s">
        <v>438</v>
      </c>
      <c r="C123" t="s">
        <v>253</v>
      </c>
      <c r="D123" t="s">
        <v>450</v>
      </c>
      <c r="E123" t="s">
        <v>493</v>
      </c>
      <c r="F123" t="s">
        <v>436</v>
      </c>
      <c r="G123" t="s">
        <v>815</v>
      </c>
    </row>
    <row r="124" spans="1:8" x14ac:dyDescent="0.4">
      <c r="A124" t="s">
        <v>33</v>
      </c>
      <c r="B124" t="s">
        <v>459</v>
      </c>
      <c r="C124" t="s">
        <v>462</v>
      </c>
      <c r="D124" t="s">
        <v>460</v>
      </c>
      <c r="E124" t="s">
        <v>494</v>
      </c>
      <c r="F124" t="s">
        <v>463</v>
      </c>
      <c r="G124">
        <v>1</v>
      </c>
    </row>
    <row r="125" spans="1:8" x14ac:dyDescent="0.4">
      <c r="A125" t="s">
        <v>33</v>
      </c>
      <c r="B125" t="s">
        <v>459</v>
      </c>
      <c r="C125" t="s">
        <v>462</v>
      </c>
      <c r="D125" t="s">
        <v>461</v>
      </c>
      <c r="E125" t="s">
        <v>494</v>
      </c>
      <c r="F125" t="s">
        <v>463</v>
      </c>
      <c r="G125">
        <v>1</v>
      </c>
    </row>
    <row r="126" spans="1:8" x14ac:dyDescent="0.4">
      <c r="A126" t="s">
        <v>33</v>
      </c>
      <c r="B126" t="s">
        <v>730</v>
      </c>
      <c r="C126" t="s">
        <v>732</v>
      </c>
      <c r="D126" t="s">
        <v>499</v>
      </c>
      <c r="E126" s="13" t="s">
        <v>788</v>
      </c>
      <c r="F126" t="s">
        <v>733</v>
      </c>
      <c r="G126">
        <v>1</v>
      </c>
    </row>
    <row r="127" spans="1:8" x14ac:dyDescent="0.4">
      <c r="A127" t="s">
        <v>33</v>
      </c>
      <c r="B127" t="s">
        <v>731</v>
      </c>
      <c r="C127" t="s">
        <v>732</v>
      </c>
      <c r="D127" t="s">
        <v>499</v>
      </c>
      <c r="E127" t="s">
        <v>731</v>
      </c>
      <c r="F127" t="s">
        <v>733</v>
      </c>
      <c r="G127">
        <v>1</v>
      </c>
    </row>
    <row r="128" spans="1:8" x14ac:dyDescent="0.4">
      <c r="A128" t="s">
        <v>32</v>
      </c>
      <c r="B128" s="31" t="s">
        <v>738</v>
      </c>
      <c r="C128" s="13" t="s">
        <v>734</v>
      </c>
      <c r="D128" s="13" t="s">
        <v>735</v>
      </c>
      <c r="E128" s="13" t="s">
        <v>738</v>
      </c>
      <c r="F128" s="12" t="s">
        <v>802</v>
      </c>
      <c r="G128" t="s">
        <v>815</v>
      </c>
    </row>
    <row r="129" spans="1:8" x14ac:dyDescent="0.4">
      <c r="A129" t="s">
        <v>32</v>
      </c>
      <c r="B129" s="17" t="s">
        <v>738</v>
      </c>
      <c r="C129" s="13" t="s">
        <v>736</v>
      </c>
      <c r="D129" s="13" t="s">
        <v>737</v>
      </c>
      <c r="E129" s="13" t="s">
        <v>738</v>
      </c>
      <c r="F129" s="13" t="s">
        <v>802</v>
      </c>
      <c r="G129" t="s">
        <v>815</v>
      </c>
    </row>
    <row r="130" spans="1:8" x14ac:dyDescent="0.4">
      <c r="A130" s="13" t="s">
        <v>33</v>
      </c>
      <c r="B130" t="s">
        <v>789</v>
      </c>
      <c r="C130" s="13" t="s">
        <v>253</v>
      </c>
      <c r="D130" s="13" t="s">
        <v>790</v>
      </c>
      <c r="E130" t="s">
        <v>494</v>
      </c>
      <c r="F130" t="s">
        <v>810</v>
      </c>
      <c r="G130">
        <v>1</v>
      </c>
      <c r="H130" s="13" t="s">
        <v>144</v>
      </c>
    </row>
    <row r="131" spans="1:8" x14ac:dyDescent="0.4">
      <c r="A131" s="13" t="s">
        <v>33</v>
      </c>
      <c r="B131" t="s">
        <v>789</v>
      </c>
      <c r="C131" s="13" t="s">
        <v>791</v>
      </c>
      <c r="D131" s="13" t="s">
        <v>792</v>
      </c>
      <c r="E131" t="s">
        <v>494</v>
      </c>
      <c r="F131" t="s">
        <v>810</v>
      </c>
      <c r="G131">
        <v>1</v>
      </c>
      <c r="H131" s="13" t="s">
        <v>794</v>
      </c>
    </row>
    <row r="132" spans="1:8" x14ac:dyDescent="0.4">
      <c r="A132" s="13" t="s">
        <v>33</v>
      </c>
      <c r="B132" t="s">
        <v>789</v>
      </c>
      <c r="D132" s="13" t="s">
        <v>793</v>
      </c>
      <c r="E132" t="s">
        <v>494</v>
      </c>
      <c r="F132" t="s">
        <v>810</v>
      </c>
      <c r="G132">
        <v>1</v>
      </c>
      <c r="H132" t="s">
        <v>795</v>
      </c>
    </row>
    <row r="133" spans="1:8" x14ac:dyDescent="0.4">
      <c r="A133" s="30" t="s">
        <v>33</v>
      </c>
      <c r="B133" t="s">
        <v>1350</v>
      </c>
      <c r="C133" t="s">
        <v>88</v>
      </c>
      <c r="D133" s="30" t="s">
        <v>1349</v>
      </c>
      <c r="E133" t="s">
        <v>494</v>
      </c>
      <c r="F133" t="s">
        <v>810</v>
      </c>
      <c r="G133">
        <v>1</v>
      </c>
    </row>
    <row r="134" spans="1:8" x14ac:dyDescent="0.4">
      <c r="A134" s="13" t="s">
        <v>33</v>
      </c>
      <c r="B134" t="s">
        <v>796</v>
      </c>
      <c r="C134" t="s">
        <v>516</v>
      </c>
      <c r="D134" s="30" t="s">
        <v>56</v>
      </c>
      <c r="E134" t="s">
        <v>493</v>
      </c>
      <c r="F134" t="s">
        <v>810</v>
      </c>
      <c r="G134">
        <v>1</v>
      </c>
    </row>
    <row r="135" spans="1:8" x14ac:dyDescent="0.4">
      <c r="A135" s="13" t="s">
        <v>33</v>
      </c>
      <c r="B135" t="s">
        <v>196</v>
      </c>
      <c r="C135" s="13" t="s">
        <v>798</v>
      </c>
      <c r="D135" s="13" t="s">
        <v>797</v>
      </c>
      <c r="E135" t="s">
        <v>494</v>
      </c>
      <c r="F135" t="s">
        <v>810</v>
      </c>
      <c r="G135">
        <v>1</v>
      </c>
    </row>
    <row r="136" spans="1:8" x14ac:dyDescent="0.4">
      <c r="A136" s="13" t="s">
        <v>33</v>
      </c>
      <c r="B136" t="s">
        <v>196</v>
      </c>
      <c r="C136" s="13" t="s">
        <v>799</v>
      </c>
      <c r="D136" s="13" t="s">
        <v>800</v>
      </c>
      <c r="E136" t="s">
        <v>494</v>
      </c>
      <c r="F136" t="s">
        <v>810</v>
      </c>
      <c r="G136">
        <v>1</v>
      </c>
    </row>
    <row r="137" spans="1:8" x14ac:dyDescent="0.4">
      <c r="A137" s="13" t="s">
        <v>33</v>
      </c>
      <c r="B137" t="s">
        <v>196</v>
      </c>
      <c r="C137" s="13" t="s">
        <v>799</v>
      </c>
      <c r="D137" s="13" t="s">
        <v>801</v>
      </c>
      <c r="E137" t="s">
        <v>494</v>
      </c>
      <c r="F137" t="s">
        <v>810</v>
      </c>
      <c r="G137">
        <v>1</v>
      </c>
    </row>
    <row r="138" spans="1:8" x14ac:dyDescent="0.4">
      <c r="A138" s="13" t="s">
        <v>33</v>
      </c>
      <c r="B138" t="s">
        <v>196</v>
      </c>
      <c r="C138" s="13" t="s">
        <v>448</v>
      </c>
      <c r="D138" s="13" t="s">
        <v>691</v>
      </c>
      <c r="E138" t="s">
        <v>494</v>
      </c>
      <c r="F138" t="s">
        <v>810</v>
      </c>
      <c r="G138">
        <v>1</v>
      </c>
    </row>
    <row r="139" spans="1:8" x14ac:dyDescent="0.4">
      <c r="A139" s="13" t="s">
        <v>33</v>
      </c>
      <c r="B139" t="s">
        <v>196</v>
      </c>
      <c r="C139" s="13" t="s">
        <v>448</v>
      </c>
      <c r="D139" s="13" t="s">
        <v>803</v>
      </c>
      <c r="E139" t="s">
        <v>494</v>
      </c>
      <c r="F139" t="s">
        <v>810</v>
      </c>
      <c r="G139">
        <v>1</v>
      </c>
    </row>
    <row r="140" spans="1:8" x14ac:dyDescent="0.4">
      <c r="A140" s="13" t="s">
        <v>33</v>
      </c>
      <c r="B140" t="s">
        <v>196</v>
      </c>
      <c r="C140" s="13" t="s">
        <v>804</v>
      </c>
      <c r="D140" s="13" t="s">
        <v>56</v>
      </c>
      <c r="E140" t="s">
        <v>494</v>
      </c>
      <c r="F140" t="s">
        <v>810</v>
      </c>
      <c r="G140">
        <v>1</v>
      </c>
      <c r="H140" t="s">
        <v>805</v>
      </c>
    </row>
    <row r="141" spans="1:8" x14ac:dyDescent="0.4">
      <c r="A141" s="13" t="s">
        <v>33</v>
      </c>
      <c r="B141" t="s">
        <v>196</v>
      </c>
      <c r="C141" s="13" t="s">
        <v>807</v>
      </c>
      <c r="D141" s="13" t="s">
        <v>56</v>
      </c>
      <c r="E141" t="s">
        <v>494</v>
      </c>
      <c r="F141" t="s">
        <v>810</v>
      </c>
      <c r="G141">
        <v>1</v>
      </c>
      <c r="H141" t="s">
        <v>806</v>
      </c>
    </row>
    <row r="142" spans="1:8" x14ac:dyDescent="0.4">
      <c r="A142" s="13" t="s">
        <v>33</v>
      </c>
      <c r="B142" t="s">
        <v>196</v>
      </c>
      <c r="C142" s="13" t="s">
        <v>809</v>
      </c>
      <c r="D142" s="13" t="s">
        <v>56</v>
      </c>
      <c r="E142" t="s">
        <v>494</v>
      </c>
      <c r="F142" t="s">
        <v>810</v>
      </c>
      <c r="G142">
        <v>1</v>
      </c>
      <c r="H142" t="s">
        <v>808</v>
      </c>
    </row>
    <row r="144" spans="1:8" x14ac:dyDescent="0.4">
      <c r="B144">
        <f>199+142</f>
        <v>341</v>
      </c>
    </row>
    <row r="145" spans="1:8" s="3" customFormat="1" x14ac:dyDescent="0.4"/>
    <row r="146" spans="1:8" x14ac:dyDescent="0.4">
      <c r="B146" t="s">
        <v>257</v>
      </c>
      <c r="C146" t="s">
        <v>217</v>
      </c>
      <c r="F146" t="s">
        <v>47</v>
      </c>
    </row>
    <row r="147" spans="1:8" x14ac:dyDescent="0.4">
      <c r="B147" t="s">
        <v>216</v>
      </c>
      <c r="C147" t="s">
        <v>218</v>
      </c>
      <c r="F147" t="s">
        <v>47</v>
      </c>
    </row>
    <row r="148" spans="1:8" x14ac:dyDescent="0.4">
      <c r="B148" t="s">
        <v>216</v>
      </c>
      <c r="C148" t="s">
        <v>219</v>
      </c>
      <c r="F148" t="s">
        <v>47</v>
      </c>
    </row>
    <row r="149" spans="1:8" x14ac:dyDescent="0.4">
      <c r="B149" t="s">
        <v>216</v>
      </c>
      <c r="C149" t="s">
        <v>220</v>
      </c>
      <c r="F149" t="s">
        <v>47</v>
      </c>
    </row>
    <row r="150" spans="1:8" x14ac:dyDescent="0.4">
      <c r="B150" t="s">
        <v>216</v>
      </c>
      <c r="C150" t="s">
        <v>221</v>
      </c>
      <c r="F150" t="s">
        <v>47</v>
      </c>
    </row>
    <row r="151" spans="1:8" x14ac:dyDescent="0.4">
      <c r="A151" t="s">
        <v>32</v>
      </c>
      <c r="B151" t="s">
        <v>179</v>
      </c>
      <c r="C151" t="s">
        <v>180</v>
      </c>
      <c r="F151" t="s">
        <v>112</v>
      </c>
      <c r="H151" t="s">
        <v>181</v>
      </c>
    </row>
    <row r="152" spans="1:8" x14ac:dyDescent="0.4">
      <c r="B152" s="20" t="s">
        <v>263</v>
      </c>
      <c r="C152" s="20" t="s">
        <v>258</v>
      </c>
      <c r="D152" s="20" t="s">
        <v>56</v>
      </c>
    </row>
    <row r="153" spans="1:8" x14ac:dyDescent="0.4">
      <c r="B153" s="20" t="s">
        <v>263</v>
      </c>
      <c r="C153" s="20" t="s">
        <v>259</v>
      </c>
      <c r="D153" s="20" t="s">
        <v>56</v>
      </c>
    </row>
    <row r="154" spans="1:8" x14ac:dyDescent="0.4">
      <c r="B154" s="20" t="s">
        <v>263</v>
      </c>
      <c r="C154" s="20" t="s">
        <v>260</v>
      </c>
      <c r="D154" s="20" t="s">
        <v>56</v>
      </c>
    </row>
    <row r="155" spans="1:8" x14ac:dyDescent="0.4">
      <c r="B155" s="20" t="s">
        <v>263</v>
      </c>
      <c r="C155" s="20" t="s">
        <v>261</v>
      </c>
      <c r="D155" s="20" t="s">
        <v>56</v>
      </c>
    </row>
    <row r="156" spans="1:8" x14ac:dyDescent="0.4">
      <c r="B156" s="20" t="s">
        <v>263</v>
      </c>
      <c r="C156" s="20" t="s">
        <v>262</v>
      </c>
      <c r="D156" s="20" t="s">
        <v>56</v>
      </c>
    </row>
    <row r="161" spans="3:3" x14ac:dyDescent="0.4">
      <c r="C161" s="29"/>
    </row>
  </sheetData>
  <autoFilter ref="A1:H142" xr:uid="{00000000-0009-0000-0000-000005000000}"/>
  <dataConsolidate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Справочники!$B$2:$B$14</xm:f>
          </x14:formula1>
          <xm:sqref>E557:E565 E361:E373 E375:E387 E389:E401 E403:E415 E417:E429 E431:E443 E445:E457 E459:E471 E473:E485 E487:E499 E501:E513 E515:E527 E529:E541 E241:E247 E543:E555 E249:E261 E263:E275 E277:E289 E291:E303 E305:E317 E319:E331 E333:E345 E347:E359 E2:E24</xm:sqref>
        </x14:dataValidation>
        <x14:dataValidation type="list" allowBlank="1" showInputMessage="1" showErrorMessage="1" xr:uid="{00000000-0002-0000-0500-000001000000}">
          <x14:formula1>
            <xm:f>Справочники!$B$2:$B$17</xm:f>
          </x14:formula1>
          <xm:sqref>E74:E78 E80:E125 E130:E142 E146:E156 E160:E240 E25:E71</xm:sqref>
        </x14:dataValidation>
        <x14:dataValidation type="list" allowBlank="1" showInputMessage="1" showErrorMessage="1" xr:uid="{00000000-0002-0000-0500-000002000000}">
          <x14:formula1>
            <xm:f>Справочники!$A$2:$A$6</xm:f>
          </x14:formula1>
          <xm:sqref>A146:A156 A160:A1048576 A2:A142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1"/>
  <sheetViews>
    <sheetView zoomScale="90" zoomScaleNormal="90" workbookViewId="0">
      <pane ySplit="1" topLeftCell="A2" activePane="bottomLeft" state="frozen"/>
      <selection pane="bottomLeft" activeCell="E25" sqref="E25"/>
    </sheetView>
  </sheetViews>
  <sheetFormatPr defaultRowHeight="14.6" x14ac:dyDescent="0.4"/>
  <cols>
    <col min="1" max="1" width="24.84375" customWidth="1"/>
    <col min="2" max="2" width="23.84375" customWidth="1"/>
    <col min="3" max="3" width="25.3828125" customWidth="1"/>
    <col min="4" max="4" width="26.15234375" customWidth="1"/>
    <col min="5" max="5" width="21.69140625" customWidth="1"/>
    <col min="6" max="6" width="16.3828125" customWidth="1"/>
    <col min="7" max="7" width="16.84375" customWidth="1"/>
  </cols>
  <sheetData>
    <row r="1" spans="1:7" x14ac:dyDescent="0.4">
      <c r="A1" s="2" t="s">
        <v>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119</v>
      </c>
    </row>
    <row r="2" spans="1:7" x14ac:dyDescent="0.4">
      <c r="A2" t="s">
        <v>29</v>
      </c>
      <c r="B2" t="s">
        <v>87</v>
      </c>
      <c r="C2" t="s">
        <v>88</v>
      </c>
      <c r="D2" t="s">
        <v>317</v>
      </c>
      <c r="E2" t="s">
        <v>30</v>
      </c>
      <c r="F2" t="s">
        <v>492</v>
      </c>
    </row>
    <row r="3" spans="1:7" x14ac:dyDescent="0.4">
      <c r="A3" t="s">
        <v>29</v>
      </c>
      <c r="B3" t="s">
        <v>87</v>
      </c>
      <c r="C3" t="s">
        <v>88</v>
      </c>
      <c r="D3" t="s">
        <v>316</v>
      </c>
      <c r="E3" t="s">
        <v>30</v>
      </c>
      <c r="F3" t="s">
        <v>492</v>
      </c>
      <c r="G3" t="s">
        <v>318</v>
      </c>
    </row>
    <row r="4" spans="1:7" x14ac:dyDescent="0.4">
      <c r="A4" t="s">
        <v>29</v>
      </c>
      <c r="B4" t="s">
        <v>94</v>
      </c>
      <c r="C4" t="s">
        <v>95</v>
      </c>
      <c r="D4" t="s">
        <v>96</v>
      </c>
      <c r="E4" t="s">
        <v>30</v>
      </c>
      <c r="F4" t="s">
        <v>492</v>
      </c>
    </row>
    <row r="5" spans="1:7" x14ac:dyDescent="0.4">
      <c r="A5" t="s">
        <v>29</v>
      </c>
      <c r="B5" t="s">
        <v>93</v>
      </c>
      <c r="C5" t="s">
        <v>516</v>
      </c>
      <c r="D5" t="s">
        <v>56</v>
      </c>
      <c r="E5" t="s">
        <v>30</v>
      </c>
      <c r="F5" t="s">
        <v>492</v>
      </c>
    </row>
    <row r="6" spans="1:7" x14ac:dyDescent="0.4">
      <c r="A6" t="s">
        <v>31</v>
      </c>
      <c r="B6" t="s">
        <v>94</v>
      </c>
      <c r="C6" t="s">
        <v>95</v>
      </c>
      <c r="D6" t="s">
        <v>1365</v>
      </c>
      <c r="E6" t="s">
        <v>35</v>
      </c>
    </row>
    <row r="7" spans="1:7" x14ac:dyDescent="0.4">
      <c r="A7" t="s">
        <v>31</v>
      </c>
      <c r="B7" t="s">
        <v>1366</v>
      </c>
      <c r="C7" t="s">
        <v>95</v>
      </c>
      <c r="D7" t="s">
        <v>1367</v>
      </c>
      <c r="E7" t="s">
        <v>35</v>
      </c>
    </row>
    <row r="8" spans="1:7" x14ac:dyDescent="0.4">
      <c r="A8" t="s">
        <v>31</v>
      </c>
      <c r="B8" t="s">
        <v>1375</v>
      </c>
      <c r="C8" t="s">
        <v>95</v>
      </c>
      <c r="D8" t="s">
        <v>1376</v>
      </c>
      <c r="E8" t="s">
        <v>36</v>
      </c>
    </row>
    <row r="9" spans="1:7" x14ac:dyDescent="0.4">
      <c r="A9" t="s">
        <v>31</v>
      </c>
      <c r="B9" t="s">
        <v>1375</v>
      </c>
      <c r="D9" t="s">
        <v>1377</v>
      </c>
      <c r="E9" t="s">
        <v>36</v>
      </c>
    </row>
    <row r="10" spans="1:7" x14ac:dyDescent="0.4">
      <c r="A10" t="s">
        <v>31</v>
      </c>
      <c r="B10" t="s">
        <v>1375</v>
      </c>
      <c r="D10" t="s">
        <v>1378</v>
      </c>
      <c r="E10" t="s">
        <v>36</v>
      </c>
    </row>
    <row r="11" spans="1:7" x14ac:dyDescent="0.4">
      <c r="A11" t="s">
        <v>31</v>
      </c>
      <c r="B11" t="s">
        <v>1375</v>
      </c>
      <c r="D11" t="s">
        <v>1379</v>
      </c>
      <c r="E11" t="s">
        <v>36</v>
      </c>
    </row>
    <row r="12" spans="1:7" x14ac:dyDescent="0.4">
      <c r="A12" t="s">
        <v>31</v>
      </c>
      <c r="B12" t="s">
        <v>1375</v>
      </c>
      <c r="D12" t="s">
        <v>1380</v>
      </c>
      <c r="E12" t="s">
        <v>36</v>
      </c>
    </row>
    <row r="13" spans="1:7" x14ac:dyDescent="0.4">
      <c r="A13" t="s">
        <v>9</v>
      </c>
      <c r="B13" t="s">
        <v>49</v>
      </c>
      <c r="C13" t="s">
        <v>49</v>
      </c>
      <c r="D13" t="s">
        <v>48</v>
      </c>
      <c r="E13" t="s">
        <v>30</v>
      </c>
      <c r="F13" t="s">
        <v>492</v>
      </c>
    </row>
    <row r="14" spans="1:7" x14ac:dyDescent="0.4">
      <c r="A14" t="s">
        <v>9</v>
      </c>
      <c r="B14" t="s">
        <v>315</v>
      </c>
      <c r="D14" t="s">
        <v>314</v>
      </c>
      <c r="E14" t="s">
        <v>30</v>
      </c>
      <c r="F14" t="s">
        <v>492</v>
      </c>
    </row>
    <row r="15" spans="1:7" x14ac:dyDescent="0.4">
      <c r="A15" t="s">
        <v>32</v>
      </c>
      <c r="B15" t="s">
        <v>514</v>
      </c>
      <c r="C15" t="s">
        <v>513</v>
      </c>
      <c r="D15" t="s">
        <v>499</v>
      </c>
      <c r="E15" t="s">
        <v>742</v>
      </c>
      <c r="F15" t="s">
        <v>492</v>
      </c>
    </row>
    <row r="16" spans="1:7" x14ac:dyDescent="0.4">
      <c r="A16" t="s">
        <v>32</v>
      </c>
      <c r="B16" t="s">
        <v>515</v>
      </c>
      <c r="C16" t="s">
        <v>513</v>
      </c>
      <c r="D16" t="s">
        <v>499</v>
      </c>
      <c r="E16" t="s">
        <v>743</v>
      </c>
      <c r="F16" t="s">
        <v>492</v>
      </c>
    </row>
    <row r="17" spans="1:6" x14ac:dyDescent="0.4">
      <c r="A17" t="s">
        <v>29</v>
      </c>
      <c r="B17" t="s">
        <v>113</v>
      </c>
      <c r="C17" t="s">
        <v>516</v>
      </c>
      <c r="D17" t="s">
        <v>56</v>
      </c>
      <c r="E17" t="s">
        <v>30</v>
      </c>
      <c r="F17" t="s">
        <v>319</v>
      </c>
    </row>
    <row r="18" spans="1:6" x14ac:dyDescent="0.4">
      <c r="A18" t="s">
        <v>29</v>
      </c>
      <c r="B18" t="s">
        <v>320</v>
      </c>
      <c r="C18" t="s">
        <v>516</v>
      </c>
      <c r="D18" t="s">
        <v>56</v>
      </c>
      <c r="E18" t="s">
        <v>30</v>
      </c>
      <c r="F18" t="s">
        <v>319</v>
      </c>
    </row>
    <row r="19" spans="1:6" x14ac:dyDescent="0.4">
      <c r="A19" t="s">
        <v>29</v>
      </c>
      <c r="B19" t="s">
        <v>321</v>
      </c>
      <c r="C19" t="s">
        <v>516</v>
      </c>
      <c r="D19" t="s">
        <v>56</v>
      </c>
      <c r="E19" t="s">
        <v>30</v>
      </c>
      <c r="F19" t="s">
        <v>319</v>
      </c>
    </row>
    <row r="20" spans="1:6" x14ac:dyDescent="0.4">
      <c r="A20" t="s">
        <v>29</v>
      </c>
      <c r="B20" t="s">
        <v>322</v>
      </c>
      <c r="C20" t="s">
        <v>516</v>
      </c>
      <c r="D20" t="s">
        <v>56</v>
      </c>
      <c r="E20" t="s">
        <v>30</v>
      </c>
      <c r="F20" t="s">
        <v>319</v>
      </c>
    </row>
    <row r="21" spans="1:6" x14ac:dyDescent="0.4">
      <c r="A21" t="s">
        <v>29</v>
      </c>
      <c r="B21" t="s">
        <v>323</v>
      </c>
      <c r="C21" t="s">
        <v>516</v>
      </c>
      <c r="D21" t="s">
        <v>56</v>
      </c>
      <c r="E21" t="s">
        <v>30</v>
      </c>
      <c r="F21" t="s">
        <v>319</v>
      </c>
    </row>
    <row r="22" spans="1:6" x14ac:dyDescent="0.4">
      <c r="A22" t="s">
        <v>29</v>
      </c>
      <c r="B22" t="s">
        <v>324</v>
      </c>
      <c r="C22" t="s">
        <v>516</v>
      </c>
      <c r="D22" t="s">
        <v>56</v>
      </c>
      <c r="E22" t="s">
        <v>30</v>
      </c>
      <c r="F22" t="s">
        <v>319</v>
      </c>
    </row>
    <row r="23" spans="1:6" x14ac:dyDescent="0.4">
      <c r="A23" t="s">
        <v>32</v>
      </c>
      <c r="B23" t="s">
        <v>325</v>
      </c>
      <c r="D23" t="s">
        <v>326</v>
      </c>
      <c r="E23" t="s">
        <v>744</v>
      </c>
      <c r="F23" t="s">
        <v>319</v>
      </c>
    </row>
    <row r="24" spans="1:6" x14ac:dyDescent="0.4">
      <c r="A24" t="s">
        <v>29</v>
      </c>
      <c r="B24" t="s">
        <v>327</v>
      </c>
      <c r="D24" t="s">
        <v>140</v>
      </c>
      <c r="E24" t="s">
        <v>30</v>
      </c>
      <c r="F24" t="s">
        <v>319</v>
      </c>
    </row>
    <row r="25" spans="1:6" x14ac:dyDescent="0.4">
      <c r="A25" t="s">
        <v>29</v>
      </c>
      <c r="B25" t="s">
        <v>327</v>
      </c>
      <c r="D25" t="s">
        <v>83</v>
      </c>
      <c r="E25" t="s">
        <v>30</v>
      </c>
      <c r="F25" t="s">
        <v>312</v>
      </c>
    </row>
    <row r="26" spans="1:6" x14ac:dyDescent="0.4">
      <c r="A26" t="s">
        <v>29</v>
      </c>
      <c r="B26" t="s">
        <v>327</v>
      </c>
      <c r="D26" t="s">
        <v>313</v>
      </c>
      <c r="E26" t="s">
        <v>30</v>
      </c>
      <c r="F26" t="s">
        <v>312</v>
      </c>
    </row>
    <row r="27" spans="1:6" x14ac:dyDescent="0.4">
      <c r="A27" t="s">
        <v>9</v>
      </c>
      <c r="B27" t="s">
        <v>328</v>
      </c>
      <c r="C27" t="s">
        <v>379</v>
      </c>
      <c r="D27" t="s">
        <v>56</v>
      </c>
      <c r="E27" t="s">
        <v>30</v>
      </c>
      <c r="F27" t="s">
        <v>329</v>
      </c>
    </row>
    <row r="28" spans="1:6" x14ac:dyDescent="0.4">
      <c r="A28" t="s">
        <v>33</v>
      </c>
      <c r="B28" t="s">
        <v>330</v>
      </c>
      <c r="C28" t="s">
        <v>253</v>
      </c>
      <c r="D28" t="s">
        <v>331</v>
      </c>
      <c r="E28" t="s">
        <v>494</v>
      </c>
      <c r="F28" t="s">
        <v>329</v>
      </c>
    </row>
    <row r="29" spans="1:6" x14ac:dyDescent="0.4">
      <c r="A29" t="s">
        <v>33</v>
      </c>
      <c r="B29" t="s">
        <v>330</v>
      </c>
      <c r="C29" t="s">
        <v>253</v>
      </c>
      <c r="D29" t="s">
        <v>332</v>
      </c>
      <c r="E29" t="s">
        <v>494</v>
      </c>
      <c r="F29" t="s">
        <v>329</v>
      </c>
    </row>
    <row r="30" spans="1:6" x14ac:dyDescent="0.4">
      <c r="A30" t="s">
        <v>33</v>
      </c>
      <c r="B30" t="s">
        <v>330</v>
      </c>
      <c r="C30" t="s">
        <v>745</v>
      </c>
      <c r="D30" t="s">
        <v>333</v>
      </c>
      <c r="E30" t="s">
        <v>494</v>
      </c>
      <c r="F30" t="s">
        <v>329</v>
      </c>
    </row>
    <row r="31" spans="1:6" x14ac:dyDescent="0.4">
      <c r="A31" t="s">
        <v>33</v>
      </c>
      <c r="B31" t="s">
        <v>330</v>
      </c>
      <c r="C31" t="s">
        <v>88</v>
      </c>
      <c r="D31" t="s">
        <v>334</v>
      </c>
      <c r="E31" t="s">
        <v>494</v>
      </c>
      <c r="F31" t="s">
        <v>329</v>
      </c>
    </row>
    <row r="32" spans="1:6" x14ac:dyDescent="0.4">
      <c r="A32" t="s">
        <v>33</v>
      </c>
      <c r="B32" t="s">
        <v>330</v>
      </c>
      <c r="C32" t="s">
        <v>88</v>
      </c>
      <c r="D32" t="s">
        <v>335</v>
      </c>
      <c r="E32" t="s">
        <v>494</v>
      </c>
      <c r="F32" t="s">
        <v>329</v>
      </c>
    </row>
    <row r="33" spans="1:7" x14ac:dyDescent="0.4">
      <c r="A33" t="s">
        <v>33</v>
      </c>
      <c r="B33" t="s">
        <v>330</v>
      </c>
      <c r="C33" t="s">
        <v>127</v>
      </c>
      <c r="D33" t="s">
        <v>336</v>
      </c>
      <c r="E33" t="s">
        <v>494</v>
      </c>
      <c r="F33" t="s">
        <v>329</v>
      </c>
    </row>
    <row r="34" spans="1:7" x14ac:dyDescent="0.4">
      <c r="A34" t="s">
        <v>33</v>
      </c>
      <c r="B34" t="s">
        <v>338</v>
      </c>
      <c r="C34" t="s">
        <v>232</v>
      </c>
      <c r="D34" t="s">
        <v>339</v>
      </c>
      <c r="E34" t="s">
        <v>494</v>
      </c>
      <c r="F34" t="s">
        <v>329</v>
      </c>
      <c r="G34" t="s">
        <v>337</v>
      </c>
    </row>
    <row r="35" spans="1:7" x14ac:dyDescent="0.4">
      <c r="A35" t="s">
        <v>33</v>
      </c>
      <c r="B35" t="s">
        <v>338</v>
      </c>
      <c r="C35" t="s">
        <v>340</v>
      </c>
      <c r="D35" t="s">
        <v>341</v>
      </c>
      <c r="E35" t="s">
        <v>494</v>
      </c>
      <c r="F35" t="s">
        <v>329</v>
      </c>
    </row>
    <row r="36" spans="1:7" x14ac:dyDescent="0.4">
      <c r="A36" t="s">
        <v>33</v>
      </c>
      <c r="B36" t="s">
        <v>338</v>
      </c>
      <c r="C36" t="s">
        <v>344</v>
      </c>
      <c r="D36" t="s">
        <v>342</v>
      </c>
      <c r="E36" t="s">
        <v>494</v>
      </c>
      <c r="F36" t="s">
        <v>329</v>
      </c>
    </row>
    <row r="37" spans="1:7" x14ac:dyDescent="0.4">
      <c r="A37" t="s">
        <v>33</v>
      </c>
      <c r="B37" t="s">
        <v>338</v>
      </c>
      <c r="C37" t="s">
        <v>635</v>
      </c>
      <c r="D37" t="s">
        <v>343</v>
      </c>
      <c r="E37" t="s">
        <v>494</v>
      </c>
      <c r="F37" t="s">
        <v>329</v>
      </c>
    </row>
    <row r="38" spans="1:7" x14ac:dyDescent="0.4">
      <c r="A38" t="s">
        <v>33</v>
      </c>
      <c r="B38" t="s">
        <v>347</v>
      </c>
      <c r="C38" t="s">
        <v>253</v>
      </c>
      <c r="D38" t="s">
        <v>348</v>
      </c>
      <c r="E38" t="s">
        <v>494</v>
      </c>
      <c r="F38" t="s">
        <v>346</v>
      </c>
    </row>
    <row r="39" spans="1:7" x14ac:dyDescent="0.4">
      <c r="A39" t="s">
        <v>33</v>
      </c>
      <c r="B39" t="s">
        <v>347</v>
      </c>
      <c r="C39" t="s">
        <v>253</v>
      </c>
      <c r="D39" t="s">
        <v>348</v>
      </c>
      <c r="E39" t="s">
        <v>493</v>
      </c>
      <c r="F39" t="s">
        <v>346</v>
      </c>
    </row>
    <row r="40" spans="1:7" x14ac:dyDescent="0.4">
      <c r="A40" t="s">
        <v>33</v>
      </c>
      <c r="B40" t="s">
        <v>347</v>
      </c>
      <c r="C40" t="s">
        <v>253</v>
      </c>
      <c r="D40" t="s">
        <v>973</v>
      </c>
      <c r="E40" t="s">
        <v>493</v>
      </c>
      <c r="F40" t="s">
        <v>346</v>
      </c>
    </row>
    <row r="41" spans="1:7" x14ac:dyDescent="0.4">
      <c r="A41" t="s">
        <v>33</v>
      </c>
      <c r="B41" t="s">
        <v>347</v>
      </c>
      <c r="C41" t="s">
        <v>974</v>
      </c>
      <c r="D41" t="s">
        <v>978</v>
      </c>
      <c r="E41" t="s">
        <v>493</v>
      </c>
      <c r="F41" t="s">
        <v>346</v>
      </c>
    </row>
    <row r="42" spans="1:7" x14ac:dyDescent="0.4">
      <c r="A42" t="s">
        <v>33</v>
      </c>
      <c r="B42" t="s">
        <v>347</v>
      </c>
      <c r="C42" t="s">
        <v>975</v>
      </c>
      <c r="D42" t="s">
        <v>976</v>
      </c>
      <c r="E42" t="s">
        <v>493</v>
      </c>
      <c r="F42" t="s">
        <v>346</v>
      </c>
    </row>
    <row r="43" spans="1:7" x14ac:dyDescent="0.4">
      <c r="A43" t="s">
        <v>33</v>
      </c>
      <c r="B43" t="s">
        <v>347</v>
      </c>
      <c r="C43" t="s">
        <v>975</v>
      </c>
      <c r="D43" t="s">
        <v>977</v>
      </c>
      <c r="E43" t="s">
        <v>493</v>
      </c>
      <c r="F43" t="s">
        <v>346</v>
      </c>
    </row>
    <row r="44" spans="1:7" x14ac:dyDescent="0.4">
      <c r="A44" t="s">
        <v>32</v>
      </c>
      <c r="B44" t="s">
        <v>227</v>
      </c>
      <c r="C44" t="s">
        <v>86</v>
      </c>
      <c r="E44" t="s">
        <v>38</v>
      </c>
      <c r="F44" t="s">
        <v>349</v>
      </c>
    </row>
    <row r="45" spans="1:7" x14ac:dyDescent="0.4">
      <c r="A45" t="s">
        <v>32</v>
      </c>
      <c r="B45" t="s">
        <v>284</v>
      </c>
      <c r="C45" t="s">
        <v>86</v>
      </c>
      <c r="E45" t="s">
        <v>38</v>
      </c>
      <c r="F45" t="s">
        <v>349</v>
      </c>
    </row>
    <row r="46" spans="1:7" x14ac:dyDescent="0.4">
      <c r="A46" t="s">
        <v>32</v>
      </c>
      <c r="B46" t="s">
        <v>488</v>
      </c>
      <c r="C46" t="s">
        <v>489</v>
      </c>
      <c r="E46" t="s">
        <v>38</v>
      </c>
      <c r="F46" t="s">
        <v>474</v>
      </c>
    </row>
    <row r="47" spans="1:7" x14ac:dyDescent="0.4">
      <c r="A47" t="s">
        <v>32</v>
      </c>
      <c r="B47" t="s">
        <v>490</v>
      </c>
      <c r="C47" t="s">
        <v>86</v>
      </c>
      <c r="E47" t="s">
        <v>38</v>
      </c>
      <c r="F47" t="s">
        <v>474</v>
      </c>
    </row>
    <row r="48" spans="1:7" x14ac:dyDescent="0.4">
      <c r="A48" t="s">
        <v>32</v>
      </c>
      <c r="B48" t="s">
        <v>491</v>
      </c>
      <c r="C48" t="s">
        <v>747</v>
      </c>
      <c r="E48" t="s">
        <v>38</v>
      </c>
      <c r="F48" t="s">
        <v>474</v>
      </c>
    </row>
    <row r="49" spans="1:6" x14ac:dyDescent="0.4">
      <c r="A49" t="s">
        <v>33</v>
      </c>
      <c r="B49" t="s">
        <v>749</v>
      </c>
      <c r="C49" t="s">
        <v>201</v>
      </c>
      <c r="D49" t="s">
        <v>748</v>
      </c>
      <c r="E49" t="s">
        <v>494</v>
      </c>
      <c r="F49" t="s">
        <v>349</v>
      </c>
    </row>
    <row r="50" spans="1:6" x14ac:dyDescent="0.4">
      <c r="A50" t="s">
        <v>33</v>
      </c>
      <c r="B50" t="s">
        <v>749</v>
      </c>
      <c r="C50" t="s">
        <v>197</v>
      </c>
      <c r="D50" t="s">
        <v>360</v>
      </c>
      <c r="E50" t="s">
        <v>494</v>
      </c>
      <c r="F50" t="s">
        <v>349</v>
      </c>
    </row>
    <row r="51" spans="1:6" x14ac:dyDescent="0.4">
      <c r="A51" t="s">
        <v>33</v>
      </c>
      <c r="B51" t="s">
        <v>749</v>
      </c>
      <c r="C51" t="s">
        <v>201</v>
      </c>
      <c r="D51" t="s">
        <v>350</v>
      </c>
      <c r="E51" t="s">
        <v>494</v>
      </c>
      <c r="F51" t="s">
        <v>349</v>
      </c>
    </row>
    <row r="52" spans="1:6" x14ac:dyDescent="0.4">
      <c r="A52" t="s">
        <v>33</v>
      </c>
      <c r="B52" t="s">
        <v>749</v>
      </c>
      <c r="C52" t="s">
        <v>750</v>
      </c>
      <c r="E52" t="s">
        <v>494</v>
      </c>
      <c r="F52" t="s">
        <v>349</v>
      </c>
    </row>
    <row r="53" spans="1:6" x14ac:dyDescent="0.4">
      <c r="A53" t="s">
        <v>9</v>
      </c>
      <c r="B53" t="s">
        <v>50</v>
      </c>
      <c r="C53" t="s">
        <v>379</v>
      </c>
      <c r="E53" t="s">
        <v>30</v>
      </c>
      <c r="F53" t="s">
        <v>381</v>
      </c>
    </row>
    <row r="54" spans="1:6" x14ac:dyDescent="0.4">
      <c r="A54" t="s">
        <v>9</v>
      </c>
      <c r="B54" t="s">
        <v>380</v>
      </c>
      <c r="E54" t="s">
        <v>30</v>
      </c>
      <c r="F54" t="s">
        <v>381</v>
      </c>
    </row>
    <row r="55" spans="1:6" x14ac:dyDescent="0.4">
      <c r="A55" t="s">
        <v>9</v>
      </c>
      <c r="B55" t="s">
        <v>378</v>
      </c>
      <c r="C55" t="s">
        <v>378</v>
      </c>
      <c r="D55" t="s">
        <v>878</v>
      </c>
      <c r="E55" t="s">
        <v>30</v>
      </c>
      <c r="F55" t="s">
        <v>381</v>
      </c>
    </row>
    <row r="56" spans="1:6" x14ac:dyDescent="0.4">
      <c r="A56" t="s">
        <v>9</v>
      </c>
      <c r="B56" t="s">
        <v>382</v>
      </c>
      <c r="C56" t="s">
        <v>345</v>
      </c>
      <c r="D56" t="s">
        <v>383</v>
      </c>
      <c r="E56" t="s">
        <v>30</v>
      </c>
      <c r="F56" t="s">
        <v>381</v>
      </c>
    </row>
    <row r="57" spans="1:6" x14ac:dyDescent="0.4">
      <c r="A57" t="s">
        <v>9</v>
      </c>
      <c r="B57" t="s">
        <v>382</v>
      </c>
      <c r="C57" t="s">
        <v>345</v>
      </c>
      <c r="D57" t="s">
        <v>389</v>
      </c>
      <c r="E57" t="s">
        <v>30</v>
      </c>
      <c r="F57" t="s">
        <v>381</v>
      </c>
    </row>
    <row r="58" spans="1:6" x14ac:dyDescent="0.4">
      <c r="A58" t="s">
        <v>9</v>
      </c>
      <c r="B58" t="s">
        <v>384</v>
      </c>
      <c r="C58" t="s">
        <v>345</v>
      </c>
      <c r="D58" t="s">
        <v>385</v>
      </c>
      <c r="E58" t="s">
        <v>30</v>
      </c>
      <c r="F58" t="s">
        <v>381</v>
      </c>
    </row>
    <row r="59" spans="1:6" x14ac:dyDescent="0.4">
      <c r="A59" t="s">
        <v>9</v>
      </c>
      <c r="B59" t="s">
        <v>384</v>
      </c>
      <c r="C59" t="s">
        <v>345</v>
      </c>
      <c r="D59" t="s">
        <v>386</v>
      </c>
      <c r="E59" t="s">
        <v>30</v>
      </c>
      <c r="F59" t="s">
        <v>381</v>
      </c>
    </row>
    <row r="60" spans="1:6" x14ac:dyDescent="0.4">
      <c r="A60" t="s">
        <v>9</v>
      </c>
      <c r="B60" t="s">
        <v>387</v>
      </c>
      <c r="D60" t="s">
        <v>388</v>
      </c>
      <c r="E60" t="s">
        <v>30</v>
      </c>
      <c r="F60" t="s">
        <v>381</v>
      </c>
    </row>
    <row r="61" spans="1:6" x14ac:dyDescent="0.4">
      <c r="A61" t="s">
        <v>29</v>
      </c>
      <c r="B61" t="s">
        <v>281</v>
      </c>
      <c r="C61" t="s">
        <v>390</v>
      </c>
      <c r="D61" t="s">
        <v>931</v>
      </c>
      <c r="E61" t="s">
        <v>30</v>
      </c>
      <c r="F61" t="s">
        <v>398</v>
      </c>
    </row>
    <row r="62" spans="1:6" x14ac:dyDescent="0.4">
      <c r="A62" t="s">
        <v>29</v>
      </c>
      <c r="B62" t="s">
        <v>281</v>
      </c>
      <c r="C62" t="s">
        <v>391</v>
      </c>
      <c r="D62" t="s">
        <v>392</v>
      </c>
      <c r="E62" t="s">
        <v>30</v>
      </c>
      <c r="F62" t="s">
        <v>398</v>
      </c>
    </row>
    <row r="63" spans="1:6" x14ac:dyDescent="0.4">
      <c r="A63" t="s">
        <v>9</v>
      </c>
      <c r="B63" t="s">
        <v>393</v>
      </c>
      <c r="C63" t="s">
        <v>394</v>
      </c>
      <c r="D63" t="s">
        <v>56</v>
      </c>
      <c r="E63" t="s">
        <v>30</v>
      </c>
      <c r="F63" t="s">
        <v>398</v>
      </c>
    </row>
    <row r="64" spans="1:6" x14ac:dyDescent="0.4">
      <c r="A64" t="s">
        <v>9</v>
      </c>
      <c r="B64" t="s">
        <v>393</v>
      </c>
      <c r="C64" t="s">
        <v>395</v>
      </c>
      <c r="E64" t="s">
        <v>30</v>
      </c>
      <c r="F64" t="s">
        <v>398</v>
      </c>
    </row>
    <row r="65" spans="1:7" x14ac:dyDescent="0.4">
      <c r="A65" t="s">
        <v>9</v>
      </c>
      <c r="B65" t="s">
        <v>393</v>
      </c>
      <c r="C65" t="s">
        <v>396</v>
      </c>
      <c r="E65" t="s">
        <v>30</v>
      </c>
      <c r="F65" t="s">
        <v>398</v>
      </c>
    </row>
    <row r="66" spans="1:7" x14ac:dyDescent="0.4">
      <c r="A66" t="s">
        <v>9</v>
      </c>
      <c r="B66" t="s">
        <v>393</v>
      </c>
      <c r="C66" t="s">
        <v>57</v>
      </c>
      <c r="E66" t="s">
        <v>30</v>
      </c>
      <c r="F66" t="s">
        <v>398</v>
      </c>
    </row>
    <row r="67" spans="1:7" x14ac:dyDescent="0.4">
      <c r="A67" t="s">
        <v>9</v>
      </c>
      <c r="B67" t="s">
        <v>393</v>
      </c>
      <c r="C67" t="s">
        <v>397</v>
      </c>
      <c r="E67" t="s">
        <v>30</v>
      </c>
      <c r="F67" t="s">
        <v>398</v>
      </c>
    </row>
    <row r="68" spans="1:7" x14ac:dyDescent="0.4">
      <c r="A68" t="s">
        <v>9</v>
      </c>
      <c r="B68" t="s">
        <v>399</v>
      </c>
      <c r="C68" t="s">
        <v>400</v>
      </c>
      <c r="D68" t="s">
        <v>402</v>
      </c>
      <c r="E68" t="s">
        <v>30</v>
      </c>
      <c r="F68" t="s">
        <v>398</v>
      </c>
    </row>
    <row r="69" spans="1:7" x14ac:dyDescent="0.4">
      <c r="A69" t="s">
        <v>9</v>
      </c>
      <c r="B69" t="s">
        <v>399</v>
      </c>
      <c r="C69" t="s">
        <v>401</v>
      </c>
      <c r="D69" t="s">
        <v>402</v>
      </c>
      <c r="E69" t="s">
        <v>30</v>
      </c>
      <c r="F69" t="s">
        <v>398</v>
      </c>
    </row>
    <row r="70" spans="1:7" x14ac:dyDescent="0.4">
      <c r="A70" t="s">
        <v>9</v>
      </c>
      <c r="B70" t="s">
        <v>403</v>
      </c>
      <c r="C70" t="s">
        <v>404</v>
      </c>
      <c r="D70" t="s">
        <v>407</v>
      </c>
      <c r="E70" t="s">
        <v>30</v>
      </c>
      <c r="F70" t="s">
        <v>398</v>
      </c>
    </row>
    <row r="71" spans="1:7" x14ac:dyDescent="0.4">
      <c r="A71" t="s">
        <v>9</v>
      </c>
      <c r="B71" t="s">
        <v>403</v>
      </c>
      <c r="C71" t="s">
        <v>405</v>
      </c>
      <c r="D71" t="s">
        <v>407</v>
      </c>
      <c r="E71" t="s">
        <v>30</v>
      </c>
      <c r="F71" t="s">
        <v>398</v>
      </c>
    </row>
    <row r="72" spans="1:7" x14ac:dyDescent="0.4">
      <c r="A72" t="s">
        <v>9</v>
      </c>
      <c r="B72" t="s">
        <v>403</v>
      </c>
      <c r="C72" t="s">
        <v>406</v>
      </c>
      <c r="D72" t="s">
        <v>407</v>
      </c>
      <c r="E72" t="s">
        <v>30</v>
      </c>
      <c r="F72" t="s">
        <v>398</v>
      </c>
    </row>
    <row r="73" spans="1:7" x14ac:dyDescent="0.4">
      <c r="A73" t="s">
        <v>9</v>
      </c>
      <c r="B73" t="s">
        <v>408</v>
      </c>
      <c r="D73" t="s">
        <v>136</v>
      </c>
      <c r="E73" t="s">
        <v>30</v>
      </c>
      <c r="F73" t="s">
        <v>398</v>
      </c>
    </row>
    <row r="74" spans="1:7" x14ac:dyDescent="0.4">
      <c r="A74" t="s">
        <v>9</v>
      </c>
      <c r="B74" t="s">
        <v>409</v>
      </c>
      <c r="D74" t="s">
        <v>136</v>
      </c>
      <c r="E74" t="s">
        <v>30</v>
      </c>
      <c r="F74" t="s">
        <v>398</v>
      </c>
    </row>
    <row r="75" spans="1:7" x14ac:dyDescent="0.4">
      <c r="A75" t="s">
        <v>9</v>
      </c>
      <c r="B75" t="s">
        <v>410</v>
      </c>
      <c r="D75" t="s">
        <v>136</v>
      </c>
      <c r="E75" t="s">
        <v>30</v>
      </c>
      <c r="F75" t="s">
        <v>398</v>
      </c>
    </row>
    <row r="76" spans="1:7" x14ac:dyDescent="0.4">
      <c r="A76" t="s">
        <v>9</v>
      </c>
      <c r="B76" t="s">
        <v>411</v>
      </c>
      <c r="D76" t="s">
        <v>136</v>
      </c>
      <c r="E76" t="s">
        <v>30</v>
      </c>
      <c r="F76" t="s">
        <v>398</v>
      </c>
    </row>
    <row r="77" spans="1:7" x14ac:dyDescent="0.4">
      <c r="A77" t="s">
        <v>9</v>
      </c>
      <c r="B77" t="s">
        <v>412</v>
      </c>
      <c r="D77" t="s">
        <v>136</v>
      </c>
      <c r="E77" t="s">
        <v>30</v>
      </c>
      <c r="F77" t="s">
        <v>398</v>
      </c>
    </row>
    <row r="78" spans="1:7" x14ac:dyDescent="0.4">
      <c r="A78" t="s">
        <v>9</v>
      </c>
      <c r="B78" t="s">
        <v>413</v>
      </c>
      <c r="D78" t="s">
        <v>136</v>
      </c>
      <c r="E78" t="s">
        <v>30</v>
      </c>
      <c r="F78" t="s">
        <v>398</v>
      </c>
    </row>
    <row r="79" spans="1:7" x14ac:dyDescent="0.4">
      <c r="A79" t="s">
        <v>33</v>
      </c>
      <c r="B79" t="s">
        <v>416</v>
      </c>
      <c r="C79" t="s">
        <v>95</v>
      </c>
      <c r="D79" t="s">
        <v>963</v>
      </c>
      <c r="E79" t="s">
        <v>41</v>
      </c>
      <c r="F79" t="s">
        <v>398</v>
      </c>
      <c r="G79" t="s">
        <v>966</v>
      </c>
    </row>
    <row r="80" spans="1:7" x14ac:dyDescent="0.4">
      <c r="A80" t="s">
        <v>33</v>
      </c>
      <c r="B80" t="s">
        <v>416</v>
      </c>
      <c r="C80" t="s">
        <v>95</v>
      </c>
      <c r="D80" t="s">
        <v>964</v>
      </c>
      <c r="E80" t="s">
        <v>41</v>
      </c>
      <c r="F80" t="s">
        <v>398</v>
      </c>
      <c r="G80" t="s">
        <v>966</v>
      </c>
    </row>
    <row r="81" spans="1:7" x14ac:dyDescent="0.4">
      <c r="A81" t="s">
        <v>33</v>
      </c>
      <c r="B81" t="s">
        <v>417</v>
      </c>
      <c r="C81" t="s">
        <v>127</v>
      </c>
      <c r="E81" t="s">
        <v>41</v>
      </c>
      <c r="F81" t="s">
        <v>398</v>
      </c>
      <c r="G81" t="s">
        <v>418</v>
      </c>
    </row>
    <row r="82" spans="1:7" x14ac:dyDescent="0.4">
      <c r="A82" t="s">
        <v>33</v>
      </c>
      <c r="B82" t="s">
        <v>419</v>
      </c>
      <c r="C82" t="s">
        <v>375</v>
      </c>
      <c r="D82" t="s">
        <v>423</v>
      </c>
      <c r="E82" t="s">
        <v>41</v>
      </c>
      <c r="F82" t="s">
        <v>398</v>
      </c>
    </row>
    <row r="83" spans="1:7" x14ac:dyDescent="0.4">
      <c r="A83" t="s">
        <v>33</v>
      </c>
      <c r="B83" t="s">
        <v>420</v>
      </c>
      <c r="C83" t="s">
        <v>516</v>
      </c>
      <c r="D83" t="s">
        <v>56</v>
      </c>
      <c r="E83" t="s">
        <v>41</v>
      </c>
      <c r="F83" t="s">
        <v>398</v>
      </c>
    </row>
    <row r="84" spans="1:7" x14ac:dyDescent="0.4">
      <c r="A84" t="s">
        <v>33</v>
      </c>
      <c r="B84" t="s">
        <v>425</v>
      </c>
      <c r="C84" t="s">
        <v>364</v>
      </c>
      <c r="D84" t="s">
        <v>426</v>
      </c>
      <c r="E84" t="s">
        <v>424</v>
      </c>
      <c r="F84" t="s">
        <v>398</v>
      </c>
    </row>
    <row r="85" spans="1:7" x14ac:dyDescent="0.4">
      <c r="A85" t="s">
        <v>32</v>
      </c>
      <c r="B85" s="28" t="s">
        <v>480</v>
      </c>
      <c r="C85" t="s">
        <v>752</v>
      </c>
      <c r="D85" t="s">
        <v>475</v>
      </c>
      <c r="E85" t="s">
        <v>753</v>
      </c>
      <c r="F85" t="s">
        <v>474</v>
      </c>
    </row>
    <row r="86" spans="1:7" x14ac:dyDescent="0.4">
      <c r="A86" t="s">
        <v>32</v>
      </c>
      <c r="B86" s="28" t="s">
        <v>480</v>
      </c>
      <c r="C86" t="s">
        <v>752</v>
      </c>
      <c r="D86" t="s">
        <v>476</v>
      </c>
      <c r="E86" t="s">
        <v>753</v>
      </c>
      <c r="F86" t="s">
        <v>474</v>
      </c>
    </row>
    <row r="87" spans="1:7" x14ac:dyDescent="0.4">
      <c r="A87" t="s">
        <v>32</v>
      </c>
      <c r="B87" s="28" t="s">
        <v>480</v>
      </c>
      <c r="C87" t="s">
        <v>752</v>
      </c>
      <c r="D87" t="s">
        <v>477</v>
      </c>
      <c r="E87" t="s">
        <v>753</v>
      </c>
      <c r="F87" t="s">
        <v>474</v>
      </c>
    </row>
    <row r="88" spans="1:7" x14ac:dyDescent="0.4">
      <c r="A88" t="s">
        <v>32</v>
      </c>
      <c r="B88" s="28" t="s">
        <v>480</v>
      </c>
      <c r="C88" t="s">
        <v>752</v>
      </c>
      <c r="D88" t="s">
        <v>478</v>
      </c>
      <c r="E88" t="s">
        <v>753</v>
      </c>
      <c r="F88" t="s">
        <v>474</v>
      </c>
    </row>
    <row r="89" spans="1:7" x14ac:dyDescent="0.4">
      <c r="A89" t="s">
        <v>32</v>
      </c>
      <c r="B89" s="28" t="s">
        <v>480</v>
      </c>
      <c r="C89" t="s">
        <v>752</v>
      </c>
      <c r="D89" t="s">
        <v>479</v>
      </c>
      <c r="E89" t="s">
        <v>753</v>
      </c>
      <c r="F89" t="s">
        <v>474</v>
      </c>
    </row>
    <row r="90" spans="1:7" x14ac:dyDescent="0.4">
      <c r="A90" t="s">
        <v>32</v>
      </c>
      <c r="B90" s="28" t="s">
        <v>452</v>
      </c>
      <c r="C90" t="s">
        <v>466</v>
      </c>
      <c r="D90" t="s">
        <v>326</v>
      </c>
      <c r="E90" t="s">
        <v>754</v>
      </c>
      <c r="F90" t="s">
        <v>458</v>
      </c>
    </row>
    <row r="91" spans="1:7" x14ac:dyDescent="0.4">
      <c r="A91" t="s">
        <v>32</v>
      </c>
      <c r="B91" t="s">
        <v>453</v>
      </c>
      <c r="C91" t="s">
        <v>466</v>
      </c>
      <c r="D91" t="s">
        <v>457</v>
      </c>
      <c r="E91" t="s">
        <v>501</v>
      </c>
      <c r="F91" t="s">
        <v>458</v>
      </c>
    </row>
    <row r="92" spans="1:7" x14ac:dyDescent="0.4">
      <c r="A92" t="s">
        <v>31</v>
      </c>
      <c r="B92" t="s">
        <v>288</v>
      </c>
      <c r="C92" t="s">
        <v>88</v>
      </c>
      <c r="D92" t="s">
        <v>454</v>
      </c>
      <c r="E92" t="s">
        <v>37</v>
      </c>
      <c r="F92" t="s">
        <v>458</v>
      </c>
    </row>
    <row r="93" spans="1:7" x14ac:dyDescent="0.4">
      <c r="A93" t="s">
        <v>31</v>
      </c>
      <c r="B93" t="s">
        <v>288</v>
      </c>
      <c r="C93" t="s">
        <v>88</v>
      </c>
      <c r="D93" t="s">
        <v>455</v>
      </c>
      <c r="E93" t="s">
        <v>37</v>
      </c>
      <c r="F93" t="s">
        <v>458</v>
      </c>
    </row>
    <row r="94" spans="1:7" x14ac:dyDescent="0.4">
      <c r="A94" t="s">
        <v>32</v>
      </c>
      <c r="B94" t="s">
        <v>465</v>
      </c>
      <c r="C94" t="s">
        <v>466</v>
      </c>
      <c r="D94" t="s">
        <v>415</v>
      </c>
      <c r="E94" t="s">
        <v>465</v>
      </c>
      <c r="F94" t="s">
        <v>467</v>
      </c>
    </row>
    <row r="95" spans="1:7" x14ac:dyDescent="0.4">
      <c r="A95" t="s">
        <v>32</v>
      </c>
      <c r="B95" t="s">
        <v>755</v>
      </c>
      <c r="C95" t="s">
        <v>466</v>
      </c>
      <c r="D95" t="s">
        <v>415</v>
      </c>
      <c r="E95" t="s">
        <v>468</v>
      </c>
      <c r="F95" t="s">
        <v>467</v>
      </c>
    </row>
    <row r="96" spans="1:7" x14ac:dyDescent="0.4">
      <c r="A96" t="s">
        <v>32</v>
      </c>
      <c r="B96" t="s">
        <v>757</v>
      </c>
      <c r="C96" t="s">
        <v>469</v>
      </c>
      <c r="D96" t="s">
        <v>471</v>
      </c>
      <c r="E96" t="s">
        <v>756</v>
      </c>
      <c r="F96" t="s">
        <v>467</v>
      </c>
    </row>
    <row r="97" spans="1:7" x14ac:dyDescent="0.4">
      <c r="A97" t="s">
        <v>32</v>
      </c>
      <c r="B97" t="s">
        <v>757</v>
      </c>
      <c r="C97" t="s">
        <v>470</v>
      </c>
      <c r="D97" t="s">
        <v>472</v>
      </c>
      <c r="E97" t="s">
        <v>756</v>
      </c>
      <c r="F97" t="s">
        <v>467</v>
      </c>
    </row>
    <row r="98" spans="1:7" x14ac:dyDescent="0.4">
      <c r="A98" t="s">
        <v>29</v>
      </c>
      <c r="B98" t="s">
        <v>266</v>
      </c>
      <c r="C98" t="s">
        <v>516</v>
      </c>
      <c r="D98" t="s">
        <v>56</v>
      </c>
      <c r="E98" t="s">
        <v>30</v>
      </c>
      <c r="F98" t="s">
        <v>474</v>
      </c>
    </row>
    <row r="99" spans="1:7" x14ac:dyDescent="0.4">
      <c r="A99" t="s">
        <v>29</v>
      </c>
      <c r="B99" t="s">
        <v>481</v>
      </c>
      <c r="C99" t="s">
        <v>55</v>
      </c>
      <c r="D99" t="s">
        <v>56</v>
      </c>
      <c r="E99" t="s">
        <v>30</v>
      </c>
      <c r="F99" t="s">
        <v>474</v>
      </c>
    </row>
    <row r="100" spans="1:7" x14ac:dyDescent="0.4">
      <c r="A100" t="s">
        <v>33</v>
      </c>
      <c r="B100" t="s">
        <v>482</v>
      </c>
      <c r="C100" t="s">
        <v>55</v>
      </c>
      <c r="D100" t="s">
        <v>56</v>
      </c>
      <c r="E100" t="s">
        <v>494</v>
      </c>
      <c r="F100" t="s">
        <v>474</v>
      </c>
    </row>
    <row r="101" spans="1:7" x14ac:dyDescent="0.4">
      <c r="A101" t="s">
        <v>33</v>
      </c>
      <c r="B101" t="s">
        <v>483</v>
      </c>
      <c r="C101" t="s">
        <v>55</v>
      </c>
      <c r="D101" t="s">
        <v>56</v>
      </c>
      <c r="E101" t="s">
        <v>494</v>
      </c>
      <c r="F101" t="s">
        <v>474</v>
      </c>
    </row>
    <row r="102" spans="1:7" x14ac:dyDescent="0.4">
      <c r="A102" t="s">
        <v>33</v>
      </c>
      <c r="B102" t="s">
        <v>484</v>
      </c>
      <c r="C102" t="s">
        <v>55</v>
      </c>
      <c r="D102" t="s">
        <v>56</v>
      </c>
      <c r="E102" t="s">
        <v>494</v>
      </c>
      <c r="F102" t="s">
        <v>474</v>
      </c>
    </row>
    <row r="103" spans="1:7" x14ac:dyDescent="0.4">
      <c r="A103" t="s">
        <v>33</v>
      </c>
      <c r="B103" t="s">
        <v>485</v>
      </c>
      <c r="C103" t="s">
        <v>95</v>
      </c>
      <c r="D103" t="s">
        <v>487</v>
      </c>
      <c r="E103" t="s">
        <v>494</v>
      </c>
      <c r="F103" t="s">
        <v>474</v>
      </c>
    </row>
    <row r="104" spans="1:7" x14ac:dyDescent="0.4">
      <c r="A104" t="s">
        <v>33</v>
      </c>
      <c r="B104" t="s">
        <v>485</v>
      </c>
      <c r="C104" t="s">
        <v>95</v>
      </c>
      <c r="D104" t="s">
        <v>486</v>
      </c>
      <c r="E104" t="s">
        <v>494</v>
      </c>
      <c r="F104" t="s">
        <v>474</v>
      </c>
    </row>
    <row r="105" spans="1:7" x14ac:dyDescent="0.4">
      <c r="A105" t="s">
        <v>32</v>
      </c>
      <c r="B105" t="s">
        <v>759</v>
      </c>
      <c r="C105" t="s">
        <v>466</v>
      </c>
      <c r="D105" t="s">
        <v>471</v>
      </c>
      <c r="E105" t="s">
        <v>758</v>
      </c>
      <c r="F105" t="s">
        <v>492</v>
      </c>
    </row>
    <row r="106" spans="1:7" x14ac:dyDescent="0.4">
      <c r="A106" t="s">
        <v>32</v>
      </c>
      <c r="B106" t="s">
        <v>303</v>
      </c>
      <c r="C106" t="s">
        <v>426</v>
      </c>
      <c r="D106" t="s">
        <v>938</v>
      </c>
      <c r="E106" t="s">
        <v>940</v>
      </c>
      <c r="F106" t="s">
        <v>458</v>
      </c>
    </row>
    <row r="107" spans="1:7" x14ac:dyDescent="0.4">
      <c r="A107" t="s">
        <v>32</v>
      </c>
      <c r="B107" t="s">
        <v>130</v>
      </c>
      <c r="C107" t="s">
        <v>426</v>
      </c>
      <c r="D107" t="s">
        <v>939</v>
      </c>
      <c r="E107" t="s">
        <v>940</v>
      </c>
      <c r="F107" t="s">
        <v>458</v>
      </c>
    </row>
    <row r="108" spans="1:7" x14ac:dyDescent="0.4">
      <c r="A108" t="s">
        <v>32</v>
      </c>
      <c r="B108" s="23" t="s">
        <v>762</v>
      </c>
      <c r="C108" t="s">
        <v>739</v>
      </c>
      <c r="D108" t="s">
        <v>471</v>
      </c>
      <c r="E108" s="34" t="s">
        <v>1503</v>
      </c>
      <c r="F108" s="14" t="s">
        <v>763</v>
      </c>
    </row>
    <row r="109" spans="1:7" x14ac:dyDescent="0.4">
      <c r="A109" t="s">
        <v>32</v>
      </c>
      <c r="B109" t="s">
        <v>761</v>
      </c>
      <c r="C109" t="s">
        <v>740</v>
      </c>
      <c r="D109" t="s">
        <v>495</v>
      </c>
      <c r="E109" t="s">
        <v>760</v>
      </c>
      <c r="F109" s="14" t="s">
        <v>763</v>
      </c>
    </row>
    <row r="110" spans="1:7" x14ac:dyDescent="0.4">
      <c r="A110" t="s">
        <v>32</v>
      </c>
      <c r="B110" t="s">
        <v>761</v>
      </c>
      <c r="C110" t="s">
        <v>741</v>
      </c>
      <c r="D110" t="s">
        <v>471</v>
      </c>
      <c r="E110" t="s">
        <v>760</v>
      </c>
      <c r="F110" s="14" t="s">
        <v>763</v>
      </c>
    </row>
    <row r="111" spans="1:7" x14ac:dyDescent="0.4">
      <c r="A111" t="s">
        <v>32</v>
      </c>
      <c r="B111" t="s">
        <v>761</v>
      </c>
      <c r="C111" t="s">
        <v>310</v>
      </c>
      <c r="D111" t="s">
        <v>495</v>
      </c>
      <c r="E111" t="s">
        <v>760</v>
      </c>
      <c r="F111" t="s">
        <v>492</v>
      </c>
      <c r="G111" t="s">
        <v>311</v>
      </c>
    </row>
    <row r="112" spans="1:7" x14ac:dyDescent="0.4">
      <c r="A112" t="s">
        <v>32</v>
      </c>
      <c r="B112" t="s">
        <v>500</v>
      </c>
      <c r="C112" t="s">
        <v>764</v>
      </c>
      <c r="D112" t="s">
        <v>499</v>
      </c>
      <c r="E112" t="s">
        <v>464</v>
      </c>
      <c r="F112" t="s">
        <v>504</v>
      </c>
    </row>
    <row r="113" spans="1:7" x14ac:dyDescent="0.4">
      <c r="A113" t="s">
        <v>32</v>
      </c>
      <c r="B113" t="s">
        <v>765</v>
      </c>
      <c r="C113" t="s">
        <v>513</v>
      </c>
      <c r="D113" t="s">
        <v>471</v>
      </c>
      <c r="E113" t="s">
        <v>766</v>
      </c>
      <c r="F113" t="s">
        <v>458</v>
      </c>
    </row>
    <row r="114" spans="1:7" x14ac:dyDescent="0.4">
      <c r="A114" t="s">
        <v>32</v>
      </c>
      <c r="B114" t="s">
        <v>767</v>
      </c>
      <c r="C114" t="s">
        <v>496</v>
      </c>
      <c r="D114" t="s">
        <v>495</v>
      </c>
      <c r="E114" t="s">
        <v>768</v>
      </c>
      <c r="F114" t="s">
        <v>497</v>
      </c>
    </row>
    <row r="115" spans="1:7" x14ac:dyDescent="0.4">
      <c r="A115" t="s">
        <v>32</v>
      </c>
      <c r="B115" t="s">
        <v>503</v>
      </c>
      <c r="C115" t="s">
        <v>769</v>
      </c>
      <c r="D115" t="s">
        <v>472</v>
      </c>
      <c r="E115" t="s">
        <v>502</v>
      </c>
      <c r="F115" t="s">
        <v>504</v>
      </c>
      <c r="G115" t="s">
        <v>770</v>
      </c>
    </row>
    <row r="116" spans="1:7" x14ac:dyDescent="0.4">
      <c r="A116" t="s">
        <v>32</v>
      </c>
      <c r="B116" t="s">
        <v>773</v>
      </c>
      <c r="C116" t="s">
        <v>771</v>
      </c>
      <c r="D116" t="s">
        <v>472</v>
      </c>
      <c r="E116" t="s">
        <v>464</v>
      </c>
      <c r="F116" t="s">
        <v>467</v>
      </c>
      <c r="G116" t="s">
        <v>772</v>
      </c>
    </row>
    <row r="117" spans="1:7" x14ac:dyDescent="0.4">
      <c r="A117" t="s">
        <v>32</v>
      </c>
      <c r="B117" t="s">
        <v>414</v>
      </c>
      <c r="C117" t="s">
        <v>466</v>
      </c>
      <c r="D117" t="s">
        <v>415</v>
      </c>
      <c r="E117" t="s">
        <v>775</v>
      </c>
      <c r="F117" t="s">
        <v>398</v>
      </c>
    </row>
    <row r="118" spans="1:7" ht="13.5" customHeight="1" x14ac:dyDescent="0.4">
      <c r="A118" t="s">
        <v>33</v>
      </c>
      <c r="B118" t="s">
        <v>421</v>
      </c>
      <c r="C118" t="s">
        <v>95</v>
      </c>
      <c r="D118" t="s">
        <v>648</v>
      </c>
      <c r="E118" t="s">
        <v>494</v>
      </c>
      <c r="F118" t="s">
        <v>398</v>
      </c>
    </row>
    <row r="119" spans="1:7" x14ac:dyDescent="0.4">
      <c r="A119" t="s">
        <v>33</v>
      </c>
      <c r="B119" t="s">
        <v>422</v>
      </c>
      <c r="C119" t="s">
        <v>95</v>
      </c>
      <c r="D119" t="s">
        <v>774</v>
      </c>
      <c r="E119" t="s">
        <v>494</v>
      </c>
      <c r="F119" t="s">
        <v>398</v>
      </c>
    </row>
    <row r="120" spans="1:7" x14ac:dyDescent="0.4">
      <c r="A120" t="s">
        <v>32</v>
      </c>
      <c r="B120" t="s">
        <v>776</v>
      </c>
      <c r="C120" t="s">
        <v>466</v>
      </c>
      <c r="D120" t="s">
        <v>415</v>
      </c>
      <c r="E120" t="s">
        <v>777</v>
      </c>
      <c r="F120" t="s">
        <v>319</v>
      </c>
      <c r="G120" t="s">
        <v>778</v>
      </c>
    </row>
    <row r="123" spans="1:7" x14ac:dyDescent="0.4">
      <c r="A123">
        <f>341+120</f>
        <v>461</v>
      </c>
    </row>
    <row r="144" spans="1:6" x14ac:dyDescent="0.4">
      <c r="A144" t="s">
        <v>33</v>
      </c>
      <c r="B144" s="21" t="s">
        <v>347</v>
      </c>
      <c r="C144" t="s">
        <v>201</v>
      </c>
      <c r="D144" t="s">
        <v>350</v>
      </c>
      <c r="E144" t="s">
        <v>493</v>
      </c>
      <c r="F144" t="s">
        <v>351</v>
      </c>
    </row>
    <row r="145" spans="1:7" x14ac:dyDescent="0.4">
      <c r="A145" t="s">
        <v>33</v>
      </c>
      <c r="B145" s="21" t="s">
        <v>347</v>
      </c>
      <c r="C145" t="s">
        <v>201</v>
      </c>
      <c r="D145" t="s">
        <v>352</v>
      </c>
      <c r="E145" t="s">
        <v>493</v>
      </c>
      <c r="F145" t="s">
        <v>351</v>
      </c>
    </row>
    <row r="146" spans="1:7" x14ac:dyDescent="0.4">
      <c r="A146" t="s">
        <v>33</v>
      </c>
      <c r="B146" s="21" t="s">
        <v>347</v>
      </c>
      <c r="C146" t="s">
        <v>353</v>
      </c>
      <c r="D146" t="s">
        <v>354</v>
      </c>
      <c r="E146" t="s">
        <v>493</v>
      </c>
      <c r="F146" t="s">
        <v>351</v>
      </c>
    </row>
    <row r="147" spans="1:7" x14ac:dyDescent="0.4">
      <c r="A147" t="s">
        <v>33</v>
      </c>
      <c r="B147" s="21" t="s">
        <v>347</v>
      </c>
      <c r="C147" t="s">
        <v>355</v>
      </c>
      <c r="E147" t="s">
        <v>493</v>
      </c>
      <c r="F147" t="s">
        <v>351</v>
      </c>
      <c r="G147" s="5">
        <v>0.71</v>
      </c>
    </row>
    <row r="148" spans="1:7" x14ac:dyDescent="0.4">
      <c r="A148" t="s">
        <v>33</v>
      </c>
      <c r="B148" s="21" t="s">
        <v>347</v>
      </c>
      <c r="C148" t="s">
        <v>356</v>
      </c>
      <c r="D148" t="s">
        <v>357</v>
      </c>
      <c r="E148" t="s">
        <v>493</v>
      </c>
      <c r="F148" t="s">
        <v>351</v>
      </c>
    </row>
    <row r="149" spans="1:7" x14ac:dyDescent="0.4">
      <c r="A149" s="142" t="s">
        <v>361</v>
      </c>
      <c r="B149" s="21" t="s">
        <v>347</v>
      </c>
      <c r="C149" t="s">
        <v>356</v>
      </c>
      <c r="D149" t="s">
        <v>358</v>
      </c>
      <c r="E149" t="s">
        <v>493</v>
      </c>
      <c r="F149" t="s">
        <v>351</v>
      </c>
      <c r="G149" s="5">
        <v>0.28999999999999998</v>
      </c>
    </row>
    <row r="150" spans="1:7" x14ac:dyDescent="0.4">
      <c r="A150" s="142"/>
      <c r="B150" s="21" t="s">
        <v>347</v>
      </c>
      <c r="C150" t="s">
        <v>359</v>
      </c>
      <c r="D150" t="s">
        <v>360</v>
      </c>
      <c r="E150" t="s">
        <v>493</v>
      </c>
      <c r="F150" t="s">
        <v>351</v>
      </c>
    </row>
    <row r="151" spans="1:7" x14ac:dyDescent="0.4">
      <c r="A151" t="s">
        <v>33</v>
      </c>
      <c r="B151" s="21" t="s">
        <v>347</v>
      </c>
      <c r="C151" t="s">
        <v>356</v>
      </c>
      <c r="D151" t="s">
        <v>751</v>
      </c>
      <c r="E151" t="s">
        <v>493</v>
      </c>
      <c r="F151" t="s">
        <v>351</v>
      </c>
      <c r="G151" s="6">
        <v>0.193</v>
      </c>
    </row>
    <row r="152" spans="1:7" x14ac:dyDescent="0.4">
      <c r="A152" t="s">
        <v>33</v>
      </c>
      <c r="B152" s="21" t="s">
        <v>365</v>
      </c>
      <c r="C152" t="s">
        <v>364</v>
      </c>
      <c r="D152" t="s">
        <v>363</v>
      </c>
      <c r="E152" t="s">
        <v>362</v>
      </c>
      <c r="F152" t="s">
        <v>351</v>
      </c>
    </row>
    <row r="153" spans="1:7" x14ac:dyDescent="0.4">
      <c r="A153" t="s">
        <v>33</v>
      </c>
      <c r="B153" s="21" t="s">
        <v>365</v>
      </c>
      <c r="C153" t="s">
        <v>88</v>
      </c>
      <c r="D153" t="s">
        <v>366</v>
      </c>
      <c r="E153" t="s">
        <v>362</v>
      </c>
      <c r="F153" t="s">
        <v>351</v>
      </c>
    </row>
    <row r="154" spans="1:7" x14ac:dyDescent="0.4">
      <c r="A154" t="s">
        <v>33</v>
      </c>
      <c r="B154" s="21" t="s">
        <v>365</v>
      </c>
      <c r="C154" t="s">
        <v>367</v>
      </c>
      <c r="D154" t="s">
        <v>368</v>
      </c>
      <c r="E154" t="s">
        <v>362</v>
      </c>
      <c r="F154" t="s">
        <v>351</v>
      </c>
    </row>
    <row r="155" spans="1:7" x14ac:dyDescent="0.4">
      <c r="A155" t="s">
        <v>33</v>
      </c>
      <c r="B155" s="21" t="s">
        <v>252</v>
      </c>
      <c r="C155" t="s">
        <v>253</v>
      </c>
      <c r="D155" t="s">
        <v>369</v>
      </c>
      <c r="E155" t="s">
        <v>493</v>
      </c>
      <c r="F155" t="s">
        <v>351</v>
      </c>
    </row>
    <row r="156" spans="1:7" x14ac:dyDescent="0.4">
      <c r="A156" s="142" t="s">
        <v>361</v>
      </c>
      <c r="B156" s="21" t="s">
        <v>252</v>
      </c>
      <c r="C156" t="s">
        <v>355</v>
      </c>
      <c r="E156" t="s">
        <v>493</v>
      </c>
      <c r="F156" t="s">
        <v>351</v>
      </c>
    </row>
    <row r="157" spans="1:7" x14ac:dyDescent="0.4">
      <c r="A157" s="142"/>
      <c r="B157" s="21" t="s">
        <v>252</v>
      </c>
      <c r="C157" t="s">
        <v>367</v>
      </c>
      <c r="E157" t="s">
        <v>493</v>
      </c>
      <c r="F157" t="s">
        <v>351</v>
      </c>
    </row>
    <row r="158" spans="1:7" x14ac:dyDescent="0.4">
      <c r="A158" t="s">
        <v>33</v>
      </c>
      <c r="B158" s="21" t="s">
        <v>252</v>
      </c>
      <c r="C158" t="s">
        <v>370</v>
      </c>
      <c r="D158" s="7" t="s">
        <v>371</v>
      </c>
      <c r="E158" t="s">
        <v>493</v>
      </c>
      <c r="F158" t="s">
        <v>351</v>
      </c>
    </row>
    <row r="159" spans="1:7" x14ac:dyDescent="0.4">
      <c r="A159" t="s">
        <v>33</v>
      </c>
      <c r="B159" s="21" t="s">
        <v>252</v>
      </c>
      <c r="C159" t="s">
        <v>372</v>
      </c>
      <c r="D159" t="s">
        <v>373</v>
      </c>
      <c r="E159" t="s">
        <v>362</v>
      </c>
      <c r="F159" t="s">
        <v>351</v>
      </c>
    </row>
    <row r="160" spans="1:7" x14ac:dyDescent="0.4">
      <c r="A160" t="s">
        <v>33</v>
      </c>
      <c r="B160" s="21" t="s">
        <v>252</v>
      </c>
      <c r="C160" t="s">
        <v>377</v>
      </c>
      <c r="D160" t="s">
        <v>374</v>
      </c>
      <c r="E160" t="s">
        <v>493</v>
      </c>
      <c r="F160" t="s">
        <v>351</v>
      </c>
    </row>
    <row r="161" spans="1:6" x14ac:dyDescent="0.4">
      <c r="A161" t="s">
        <v>33</v>
      </c>
      <c r="B161" s="21" t="s">
        <v>252</v>
      </c>
      <c r="C161" t="s">
        <v>375</v>
      </c>
      <c r="D161" t="s">
        <v>376</v>
      </c>
      <c r="E161" t="s">
        <v>493</v>
      </c>
      <c r="F161" t="s">
        <v>351</v>
      </c>
    </row>
  </sheetData>
  <autoFilter ref="A1:G120" xr:uid="{00000000-0009-0000-0000-000006000000}"/>
  <mergeCells count="2">
    <mergeCell ref="A149:A150"/>
    <mergeCell ref="A156:A157"/>
  </mergeCells>
  <dataValidations count="1">
    <dataValidation allowBlank="1" showDropDown="1" showInputMessage="1" showErrorMessage="1" sqref="E23" xr:uid="{00000000-0002-0000-0600-000000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Справочники!$A$2:$A$6</xm:f>
          </x14:formula1>
          <xm:sqref>A151:A155 A90:A93 A118:A120 A98:A115 A144:A148 A158:A161 A2:A84</xm:sqref>
        </x14:dataValidation>
        <x14:dataValidation type="list" allowBlank="1" showInputMessage="1" showErrorMessage="1" xr:uid="{00000000-0002-0000-0600-000002000000}">
          <x14:formula1>
            <xm:f>Справочники!$B$2:$B$23</xm:f>
          </x14:formula1>
          <xm:sqref>E100:E104 E2:E14 E24:E83 E144:E161 E118:E119 E17:E22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9"/>
  <sheetViews>
    <sheetView workbookViewId="0">
      <selection activeCell="B5" sqref="B5:D5"/>
    </sheetView>
  </sheetViews>
  <sheetFormatPr defaultColWidth="8.69140625" defaultRowHeight="14.6" x14ac:dyDescent="0.4"/>
  <cols>
    <col min="1" max="1" width="17.84375" style="32" customWidth="1"/>
    <col min="2" max="2" width="26" style="32" bestFit="1" customWidth="1"/>
    <col min="3" max="3" width="13.53515625" style="32" customWidth="1"/>
    <col min="4" max="4" width="19.84375" style="32" customWidth="1"/>
    <col min="5" max="6" width="22.15234375" style="32" customWidth="1"/>
    <col min="7" max="7" width="13.15234375" style="32" bestFit="1" customWidth="1"/>
    <col min="8" max="16384" width="8.69140625" style="32"/>
  </cols>
  <sheetData>
    <row r="1" spans="1:7" s="19" customFormat="1" x14ac:dyDescent="0.4">
      <c r="A1" s="2" t="s">
        <v>28</v>
      </c>
      <c r="B1" s="2" t="s">
        <v>0</v>
      </c>
      <c r="C1" s="2" t="s">
        <v>1</v>
      </c>
      <c r="D1" s="2" t="s">
        <v>1920</v>
      </c>
      <c r="E1" s="2" t="s">
        <v>3</v>
      </c>
      <c r="F1" s="2" t="s">
        <v>4</v>
      </c>
      <c r="G1" s="2" t="s">
        <v>119</v>
      </c>
    </row>
    <row r="2" spans="1:7" x14ac:dyDescent="0.4">
      <c r="A2" s="32" t="s">
        <v>33</v>
      </c>
      <c r="B2" s="105" t="s">
        <v>1923</v>
      </c>
      <c r="C2" s="105" t="s">
        <v>142</v>
      </c>
      <c r="D2" s="105" t="s">
        <v>1924</v>
      </c>
      <c r="E2" s="32" t="s">
        <v>1922</v>
      </c>
      <c r="F2" t="s">
        <v>1921</v>
      </c>
    </row>
    <row r="3" spans="1:7" x14ac:dyDescent="0.4">
      <c r="A3" s="32" t="s">
        <v>31</v>
      </c>
      <c r="B3" s="32" t="s">
        <v>292</v>
      </c>
      <c r="C3" s="32" t="s">
        <v>88</v>
      </c>
      <c r="D3" s="32" t="s">
        <v>1925</v>
      </c>
      <c r="F3" t="s">
        <v>1921</v>
      </c>
    </row>
    <row r="4" spans="1:7" x14ac:dyDescent="0.4">
      <c r="A4" s="32" t="s">
        <v>29</v>
      </c>
      <c r="B4" s="105" t="s">
        <v>2213</v>
      </c>
      <c r="C4" s="105" t="s">
        <v>55</v>
      </c>
      <c r="D4" s="105" t="s">
        <v>56</v>
      </c>
      <c r="F4" t="s">
        <v>1921</v>
      </c>
    </row>
    <row r="5" spans="1:7" x14ac:dyDescent="0.4">
      <c r="A5" s="32" t="s">
        <v>29</v>
      </c>
      <c r="B5" s="117" t="s">
        <v>1926</v>
      </c>
      <c r="C5" s="117" t="s">
        <v>55</v>
      </c>
      <c r="D5" s="117" t="s">
        <v>56</v>
      </c>
      <c r="F5" t="s">
        <v>1921</v>
      </c>
    </row>
    <row r="6" spans="1:7" x14ac:dyDescent="0.4">
      <c r="A6" s="32" t="s">
        <v>29</v>
      </c>
      <c r="B6" s="105" t="s">
        <v>87</v>
      </c>
      <c r="C6" s="105" t="s">
        <v>88</v>
      </c>
      <c r="D6" s="105" t="s">
        <v>525</v>
      </c>
      <c r="F6" t="s">
        <v>1921</v>
      </c>
    </row>
    <row r="7" spans="1:7" x14ac:dyDescent="0.4">
      <c r="B7" s="110" t="s">
        <v>1092</v>
      </c>
      <c r="C7" s="110"/>
      <c r="D7" s="110"/>
      <c r="F7" t="s">
        <v>1921</v>
      </c>
    </row>
    <row r="8" spans="1:7" x14ac:dyDescent="0.4">
      <c r="B8" s="110" t="s">
        <v>1927</v>
      </c>
      <c r="C8" s="110"/>
      <c r="D8" s="110"/>
      <c r="F8" t="s">
        <v>1921</v>
      </c>
    </row>
    <row r="9" spans="1:7" x14ac:dyDescent="0.4">
      <c r="A9" s="32" t="s">
        <v>33</v>
      </c>
      <c r="B9" s="110" t="s">
        <v>420</v>
      </c>
      <c r="C9" s="110" t="s">
        <v>88</v>
      </c>
      <c r="D9" s="110" t="s">
        <v>1928</v>
      </c>
      <c r="E9" s="32" t="s">
        <v>494</v>
      </c>
      <c r="F9" t="s">
        <v>1936</v>
      </c>
    </row>
    <row r="10" spans="1:7" x14ac:dyDescent="0.4">
      <c r="A10" s="32" t="s">
        <v>33</v>
      </c>
      <c r="B10" s="110" t="s">
        <v>483</v>
      </c>
      <c r="C10" s="110" t="s">
        <v>55</v>
      </c>
      <c r="D10" s="110" t="s">
        <v>56</v>
      </c>
      <c r="E10" s="32" t="s">
        <v>494</v>
      </c>
      <c r="F10" t="s">
        <v>1936</v>
      </c>
    </row>
    <row r="11" spans="1:7" x14ac:dyDescent="0.4">
      <c r="A11" s="32" t="s">
        <v>33</v>
      </c>
      <c r="B11" s="110" t="s">
        <v>483</v>
      </c>
      <c r="C11" s="110" t="s">
        <v>55</v>
      </c>
      <c r="D11" s="110" t="s">
        <v>56</v>
      </c>
      <c r="E11" s="32" t="s">
        <v>493</v>
      </c>
      <c r="F11" t="s">
        <v>1936</v>
      </c>
    </row>
    <row r="12" spans="1:7" x14ac:dyDescent="0.4">
      <c r="A12" s="32" t="s">
        <v>33</v>
      </c>
      <c r="B12" s="117" t="s">
        <v>1929</v>
      </c>
      <c r="C12" s="117" t="s">
        <v>82</v>
      </c>
      <c r="D12" s="117" t="s">
        <v>1930</v>
      </c>
      <c r="E12" s="32" t="s">
        <v>1933</v>
      </c>
      <c r="F12" t="s">
        <v>1936</v>
      </c>
    </row>
    <row r="13" spans="1:7" x14ac:dyDescent="0.4">
      <c r="A13" s="32" t="s">
        <v>33</v>
      </c>
      <c r="B13" s="117" t="s">
        <v>1931</v>
      </c>
      <c r="C13" s="117" t="s">
        <v>82</v>
      </c>
      <c r="D13" s="117" t="s">
        <v>1932</v>
      </c>
      <c r="E13" s="32" t="s">
        <v>1933</v>
      </c>
      <c r="F13" t="s">
        <v>1936</v>
      </c>
    </row>
    <row r="14" spans="1:7" x14ac:dyDescent="0.4">
      <c r="A14" s="32" t="s">
        <v>33</v>
      </c>
      <c r="B14" s="117" t="s">
        <v>1934</v>
      </c>
      <c r="C14" s="117" t="s">
        <v>88</v>
      </c>
      <c r="D14" s="117" t="s">
        <v>1935</v>
      </c>
      <c r="E14" s="32" t="s">
        <v>1933</v>
      </c>
      <c r="F14" t="s">
        <v>1936</v>
      </c>
    </row>
    <row r="15" spans="1:7" x14ac:dyDescent="0.4">
      <c r="A15" s="32" t="s">
        <v>33</v>
      </c>
      <c r="B15" s="117" t="s">
        <v>1929</v>
      </c>
      <c r="C15" s="117" t="s">
        <v>98</v>
      </c>
      <c r="D15" s="117" t="s">
        <v>1937</v>
      </c>
      <c r="E15" s="32" t="s">
        <v>1933</v>
      </c>
      <c r="F15" t="s">
        <v>1936</v>
      </c>
    </row>
    <row r="16" spans="1:7" x14ac:dyDescent="0.4">
      <c r="A16" s="32" t="s">
        <v>33</v>
      </c>
      <c r="B16" s="117" t="s">
        <v>1931</v>
      </c>
      <c r="C16" s="117" t="s">
        <v>82</v>
      </c>
      <c r="D16" s="117" t="s">
        <v>1938</v>
      </c>
      <c r="E16" s="32" t="s">
        <v>1933</v>
      </c>
      <c r="F16" t="s">
        <v>1936</v>
      </c>
    </row>
    <row r="17" spans="1:7" x14ac:dyDescent="0.4">
      <c r="A17" s="32" t="s">
        <v>33</v>
      </c>
      <c r="B17" s="117" t="s">
        <v>1939</v>
      </c>
      <c r="C17" s="117" t="s">
        <v>82</v>
      </c>
      <c r="D17" s="117" t="s">
        <v>1940</v>
      </c>
      <c r="E17" s="32" t="s">
        <v>1933</v>
      </c>
      <c r="F17" t="s">
        <v>1936</v>
      </c>
      <c r="G17" s="32" t="s">
        <v>1941</v>
      </c>
    </row>
    <row r="18" spans="1:7" x14ac:dyDescent="0.4">
      <c r="A18" s="32" t="s">
        <v>33</v>
      </c>
      <c r="B18" s="117" t="s">
        <v>1942</v>
      </c>
      <c r="C18" s="117" t="s">
        <v>253</v>
      </c>
      <c r="D18" s="117" t="s">
        <v>1944</v>
      </c>
      <c r="E18" s="32" t="s">
        <v>1933</v>
      </c>
      <c r="F18" t="s">
        <v>1936</v>
      </c>
    </row>
    <row r="19" spans="1:7" x14ac:dyDescent="0.4">
      <c r="A19" s="32" t="s">
        <v>33</v>
      </c>
      <c r="B19" s="117" t="s">
        <v>1943</v>
      </c>
      <c r="C19" s="117" t="s">
        <v>253</v>
      </c>
      <c r="D19" s="117" t="s">
        <v>1944</v>
      </c>
      <c r="E19" s="32" t="s">
        <v>1933</v>
      </c>
      <c r="F19" t="s">
        <v>1936</v>
      </c>
    </row>
    <row r="20" spans="1:7" x14ac:dyDescent="0.4">
      <c r="A20" s="32" t="s">
        <v>33</v>
      </c>
      <c r="B20" s="117" t="s">
        <v>1934</v>
      </c>
      <c r="C20" s="117" t="s">
        <v>88</v>
      </c>
      <c r="D20" s="117" t="s">
        <v>1945</v>
      </c>
      <c r="E20" s="32" t="s">
        <v>1933</v>
      </c>
      <c r="F20" t="s">
        <v>1936</v>
      </c>
    </row>
    <row r="21" spans="1:7" x14ac:dyDescent="0.4">
      <c r="A21" s="32" t="s">
        <v>33</v>
      </c>
      <c r="B21" s="117" t="s">
        <v>1929</v>
      </c>
      <c r="C21" s="117" t="s">
        <v>98</v>
      </c>
      <c r="D21" s="117" t="s">
        <v>1946</v>
      </c>
      <c r="E21" s="32" t="s">
        <v>1933</v>
      </c>
      <c r="F21" t="s">
        <v>1936</v>
      </c>
    </row>
    <row r="22" spans="1:7" x14ac:dyDescent="0.4">
      <c r="A22" s="32" t="s">
        <v>33</v>
      </c>
      <c r="B22" s="117" t="s">
        <v>1934</v>
      </c>
      <c r="C22" s="117" t="s">
        <v>88</v>
      </c>
      <c r="D22" s="117" t="s">
        <v>1947</v>
      </c>
      <c r="E22" s="32" t="s">
        <v>1933</v>
      </c>
      <c r="F22" t="s">
        <v>1936</v>
      </c>
    </row>
    <row r="23" spans="1:7" x14ac:dyDescent="0.4">
      <c r="A23" s="32" t="s">
        <v>33</v>
      </c>
      <c r="B23" s="117" t="s">
        <v>1934</v>
      </c>
      <c r="C23" s="117" t="s">
        <v>375</v>
      </c>
      <c r="D23" s="117" t="s">
        <v>1948</v>
      </c>
      <c r="E23" s="32" t="s">
        <v>1933</v>
      </c>
      <c r="F23" t="s">
        <v>1936</v>
      </c>
    </row>
    <row r="24" spans="1:7" x14ac:dyDescent="0.4">
      <c r="A24" s="32" t="s">
        <v>33</v>
      </c>
      <c r="B24" s="117" t="s">
        <v>1949</v>
      </c>
      <c r="C24" s="117" t="s">
        <v>55</v>
      </c>
      <c r="D24" s="117" t="s">
        <v>56</v>
      </c>
      <c r="E24" s="32" t="s">
        <v>1933</v>
      </c>
      <c r="F24" t="s">
        <v>1936</v>
      </c>
    </row>
    <row r="25" spans="1:7" x14ac:dyDescent="0.4">
      <c r="A25" s="32" t="s">
        <v>33</v>
      </c>
      <c r="B25" s="117" t="s">
        <v>1950</v>
      </c>
      <c r="C25" s="117" t="s">
        <v>82</v>
      </c>
      <c r="D25" s="117" t="s">
        <v>1951</v>
      </c>
      <c r="E25" s="32" t="s">
        <v>1933</v>
      </c>
      <c r="F25" t="s">
        <v>1936</v>
      </c>
    </row>
    <row r="26" spans="1:7" x14ac:dyDescent="0.4">
      <c r="A26" s="32" t="s">
        <v>33</v>
      </c>
      <c r="B26" s="117" t="s">
        <v>1952</v>
      </c>
      <c r="C26" s="117" t="s">
        <v>82</v>
      </c>
      <c r="D26" s="117" t="s">
        <v>1951</v>
      </c>
      <c r="E26" s="32" t="s">
        <v>1933</v>
      </c>
      <c r="F26" t="s">
        <v>1936</v>
      </c>
    </row>
    <row r="27" spans="1:7" x14ac:dyDescent="0.4">
      <c r="A27" s="32" t="s">
        <v>33</v>
      </c>
      <c r="B27" s="117" t="s">
        <v>1929</v>
      </c>
      <c r="C27" s="117" t="s">
        <v>98</v>
      </c>
      <c r="D27" s="117" t="s">
        <v>1953</v>
      </c>
      <c r="E27" s="32" t="s">
        <v>1933</v>
      </c>
      <c r="F27" t="s">
        <v>1936</v>
      </c>
    </row>
    <row r="28" spans="1:7" x14ac:dyDescent="0.4">
      <c r="A28" s="32" t="s">
        <v>33</v>
      </c>
      <c r="B28" s="117" t="s">
        <v>1954</v>
      </c>
      <c r="C28" s="117" t="s">
        <v>201</v>
      </c>
      <c r="D28" s="117" t="s">
        <v>1955</v>
      </c>
      <c r="E28" s="32" t="s">
        <v>1933</v>
      </c>
      <c r="F28" t="s">
        <v>1936</v>
      </c>
    </row>
    <row r="29" spans="1:7" x14ac:dyDescent="0.4">
      <c r="A29" s="32" t="s">
        <v>33</v>
      </c>
      <c r="B29" s="117" t="s">
        <v>1929</v>
      </c>
      <c r="C29" s="117" t="s">
        <v>1956</v>
      </c>
      <c r="D29" s="117" t="s">
        <v>1957</v>
      </c>
      <c r="E29" s="32" t="s">
        <v>1933</v>
      </c>
      <c r="F29" t="s">
        <v>1936</v>
      </c>
    </row>
    <row r="30" spans="1:7" x14ac:dyDescent="0.4">
      <c r="A30" s="32" t="s">
        <v>33</v>
      </c>
      <c r="B30" s="117" t="s">
        <v>1958</v>
      </c>
      <c r="C30" s="117" t="s">
        <v>82</v>
      </c>
      <c r="D30" s="117" t="s">
        <v>204</v>
      </c>
      <c r="E30" s="32" t="s">
        <v>1933</v>
      </c>
      <c r="F30" t="s">
        <v>1936</v>
      </c>
    </row>
    <row r="31" spans="1:7" x14ac:dyDescent="0.4">
      <c r="A31" s="32" t="s">
        <v>33</v>
      </c>
      <c r="B31" s="117" t="s">
        <v>1959</v>
      </c>
      <c r="C31" s="117" t="s">
        <v>82</v>
      </c>
      <c r="D31" s="117" t="s">
        <v>204</v>
      </c>
      <c r="E31" s="32" t="s">
        <v>1933</v>
      </c>
      <c r="F31" t="s">
        <v>1936</v>
      </c>
    </row>
    <row r="32" spans="1:7" x14ac:dyDescent="0.4">
      <c r="A32" s="32" t="s">
        <v>33</v>
      </c>
      <c r="B32" s="117" t="s">
        <v>1934</v>
      </c>
      <c r="C32" s="117" t="s">
        <v>375</v>
      </c>
      <c r="D32" s="117" t="s">
        <v>1960</v>
      </c>
      <c r="E32" s="32" t="s">
        <v>1933</v>
      </c>
      <c r="F32" t="s">
        <v>1936</v>
      </c>
      <c r="G32" s="71" t="s">
        <v>1961</v>
      </c>
    </row>
    <row r="33" spans="1:7" x14ac:dyDescent="0.4">
      <c r="A33" s="32" t="s">
        <v>9</v>
      </c>
      <c r="B33" s="117" t="s">
        <v>1963</v>
      </c>
      <c r="C33" s="117" t="s">
        <v>55</v>
      </c>
      <c r="D33" s="117" t="s">
        <v>56</v>
      </c>
      <c r="E33" s="32" t="s">
        <v>30</v>
      </c>
      <c r="F33" t="s">
        <v>1962</v>
      </c>
    </row>
    <row r="34" spans="1:7" x14ac:dyDescent="0.4">
      <c r="A34" s="32" t="s">
        <v>9</v>
      </c>
      <c r="B34" s="117" t="s">
        <v>1964</v>
      </c>
      <c r="C34" s="117" t="s">
        <v>55</v>
      </c>
      <c r="D34" s="117" t="s">
        <v>56</v>
      </c>
      <c r="E34" s="32" t="s">
        <v>30</v>
      </c>
      <c r="F34" t="s">
        <v>1962</v>
      </c>
    </row>
    <row r="35" spans="1:7" x14ac:dyDescent="0.4">
      <c r="A35" s="32" t="s">
        <v>9</v>
      </c>
      <c r="B35" s="110" t="s">
        <v>2223</v>
      </c>
      <c r="C35" s="110" t="s">
        <v>2224</v>
      </c>
      <c r="D35" s="110" t="s">
        <v>2225</v>
      </c>
      <c r="E35" s="32" t="s">
        <v>30</v>
      </c>
      <c r="F35" t="s">
        <v>1962</v>
      </c>
      <c r="G35" s="32" t="s">
        <v>2214</v>
      </c>
    </row>
    <row r="36" spans="1:7" x14ac:dyDescent="0.4">
      <c r="A36" s="32" t="s">
        <v>29</v>
      </c>
      <c r="B36" s="32" t="s">
        <v>87</v>
      </c>
      <c r="C36" s="32" t="s">
        <v>391</v>
      </c>
      <c r="D36" s="32" t="s">
        <v>1966</v>
      </c>
      <c r="E36" s="32" t="s">
        <v>30</v>
      </c>
      <c r="F36" t="s">
        <v>1965</v>
      </c>
      <c r="G36" s="32" t="s">
        <v>2214</v>
      </c>
    </row>
    <row r="37" spans="1:7" x14ac:dyDescent="0.4">
      <c r="A37" s="32" t="s">
        <v>29</v>
      </c>
      <c r="B37" s="32" t="s">
        <v>91</v>
      </c>
      <c r="C37" s="32" t="s">
        <v>55</v>
      </c>
      <c r="D37" s="32" t="s">
        <v>56</v>
      </c>
      <c r="E37" s="32" t="s">
        <v>30</v>
      </c>
      <c r="F37" t="s">
        <v>1965</v>
      </c>
    </row>
    <row r="38" spans="1:7" x14ac:dyDescent="0.4">
      <c r="A38" s="32" t="s">
        <v>9</v>
      </c>
      <c r="B38" s="32" t="s">
        <v>1967</v>
      </c>
      <c r="C38" s="32" t="s">
        <v>67</v>
      </c>
      <c r="D38" s="32" t="s">
        <v>1968</v>
      </c>
      <c r="E38" s="32" t="s">
        <v>30</v>
      </c>
      <c r="F38" t="s">
        <v>1965</v>
      </c>
    </row>
    <row r="39" spans="1:7" x14ac:dyDescent="0.4">
      <c r="A39" s="32" t="s">
        <v>9</v>
      </c>
      <c r="B39" s="32" t="s">
        <v>1969</v>
      </c>
      <c r="C39" s="32" t="s">
        <v>828</v>
      </c>
      <c r="D39" s="32" t="s">
        <v>1970</v>
      </c>
      <c r="E39" s="32" t="s">
        <v>30</v>
      </c>
      <c r="F39" t="s">
        <v>1965</v>
      </c>
    </row>
    <row r="40" spans="1:7" x14ac:dyDescent="0.4">
      <c r="A40" s="32" t="s">
        <v>29</v>
      </c>
      <c r="B40" s="32" t="s">
        <v>1971</v>
      </c>
      <c r="C40" s="32" t="s">
        <v>84</v>
      </c>
      <c r="D40" s="32" t="s">
        <v>1972</v>
      </c>
      <c r="E40" s="32" t="s">
        <v>30</v>
      </c>
      <c r="F40" t="s">
        <v>1965</v>
      </c>
    </row>
    <row r="41" spans="1:7" x14ac:dyDescent="0.4">
      <c r="B41" s="32" t="s">
        <v>2215</v>
      </c>
      <c r="E41" s="32" t="s">
        <v>34</v>
      </c>
    </row>
    <row r="42" spans="1:7" x14ac:dyDescent="0.4">
      <c r="B42" s="105" t="s">
        <v>483</v>
      </c>
      <c r="C42" s="105"/>
      <c r="D42" s="105"/>
      <c r="E42" s="32" t="s">
        <v>34</v>
      </c>
    </row>
    <row r="43" spans="1:7" x14ac:dyDescent="0.4">
      <c r="B43" s="32" t="s">
        <v>277</v>
      </c>
      <c r="E43" s="32" t="s">
        <v>34</v>
      </c>
    </row>
    <row r="44" spans="1:7" x14ac:dyDescent="0.4">
      <c r="B44" s="32" t="s">
        <v>2216</v>
      </c>
      <c r="E44" s="32" t="s">
        <v>34</v>
      </c>
    </row>
    <row r="45" spans="1:7" x14ac:dyDescent="0.4">
      <c r="B45" s="106" t="s">
        <v>2217</v>
      </c>
      <c r="C45" s="106" t="s">
        <v>2218</v>
      </c>
      <c r="D45" s="106" t="s">
        <v>2219</v>
      </c>
    </row>
    <row r="46" spans="1:7" x14ac:dyDescent="0.4">
      <c r="B46" s="143" t="s">
        <v>2221</v>
      </c>
      <c r="C46" s="144" t="s">
        <v>2220</v>
      </c>
      <c r="D46" s="110">
        <v>1</v>
      </c>
      <c r="F46" s="32" t="s">
        <v>2222</v>
      </c>
    </row>
    <row r="47" spans="1:7" x14ac:dyDescent="0.4">
      <c r="B47" s="143"/>
      <c r="C47" s="144"/>
      <c r="D47" s="110">
        <v>2</v>
      </c>
      <c r="F47" s="32" t="s">
        <v>2222</v>
      </c>
    </row>
    <row r="48" spans="1:7" x14ac:dyDescent="0.4">
      <c r="B48" s="143"/>
      <c r="C48" s="144"/>
      <c r="D48" s="110">
        <v>3</v>
      </c>
      <c r="F48" s="32" t="s">
        <v>2222</v>
      </c>
    </row>
    <row r="49" spans="2:6" x14ac:dyDescent="0.4">
      <c r="B49" s="143"/>
      <c r="C49" s="144"/>
      <c r="D49" s="110">
        <v>4</v>
      </c>
      <c r="F49" s="32" t="s">
        <v>2222</v>
      </c>
    </row>
  </sheetData>
  <autoFilter ref="A1:G40" xr:uid="{00000000-0009-0000-0000-00001D000000}"/>
  <mergeCells count="2">
    <mergeCell ref="B46:B49"/>
    <mergeCell ref="C46:C4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0000000}">
          <x14:formula1>
            <xm:f>Справочники!$B$2:$B$23</xm:f>
          </x14:formula1>
          <xm:sqref>E3:E11 E33:E203</xm:sqref>
        </x14:dataValidation>
        <x14:dataValidation type="list" allowBlank="1" showInputMessage="1" showErrorMessage="1" xr:uid="{00000000-0002-0000-1D00-000001000000}">
          <x14:formula1>
            <xm:f>Справочники!$A$2:$A$6</xm:f>
          </x14:formula1>
          <xm:sqref>A2:A203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6"/>
  <sheetViews>
    <sheetView workbookViewId="0">
      <selection activeCell="B17" sqref="B17"/>
    </sheetView>
  </sheetViews>
  <sheetFormatPr defaultRowHeight="14.6" x14ac:dyDescent="0.4"/>
  <cols>
    <col min="1" max="1" width="14.84375" style="19" customWidth="1"/>
    <col min="2" max="2" width="18.3046875" style="19" customWidth="1"/>
    <col min="3" max="3" width="13.53515625" style="19" customWidth="1"/>
    <col min="4" max="4" width="19.84375" style="19" customWidth="1"/>
    <col min="5" max="5" width="22.15234375" style="19" customWidth="1"/>
    <col min="6" max="6" width="22.15234375" customWidth="1"/>
    <col min="7" max="7" width="13.15234375" bestFit="1" customWidth="1"/>
  </cols>
  <sheetData>
    <row r="1" spans="1:7" x14ac:dyDescent="0.4">
      <c r="A1" s="2" t="s">
        <v>28</v>
      </c>
      <c r="B1" s="2" t="s">
        <v>0</v>
      </c>
      <c r="C1" s="2" t="s">
        <v>1</v>
      </c>
      <c r="D1" s="2" t="s">
        <v>1920</v>
      </c>
      <c r="E1" s="2" t="s">
        <v>3</v>
      </c>
      <c r="F1" s="2" t="s">
        <v>4</v>
      </c>
      <c r="G1" s="2" t="s">
        <v>119</v>
      </c>
    </row>
    <row r="2" spans="1:7" x14ac:dyDescent="0.4">
      <c r="B2" s="19" t="s">
        <v>2226</v>
      </c>
      <c r="G2" t="s">
        <v>2227</v>
      </c>
    </row>
    <row r="3" spans="1:7" x14ac:dyDescent="0.4">
      <c r="B3" s="19" t="s">
        <v>2228</v>
      </c>
      <c r="G3" t="s">
        <v>2229</v>
      </c>
    </row>
    <row r="4" spans="1:7" x14ac:dyDescent="0.4">
      <c r="B4" s="19" t="s">
        <v>2286</v>
      </c>
    </row>
    <row r="5" spans="1:7" x14ac:dyDescent="0.4">
      <c r="B5" s="19" t="s">
        <v>2230</v>
      </c>
      <c r="D5" s="19" t="s">
        <v>2236</v>
      </c>
    </row>
    <row r="6" spans="1:7" x14ac:dyDescent="0.4">
      <c r="B6" s="19" t="s">
        <v>947</v>
      </c>
    </row>
    <row r="7" spans="1:7" x14ac:dyDescent="0.4">
      <c r="B7" s="19" t="s">
        <v>2231</v>
      </c>
    </row>
    <row r="8" spans="1:7" ht="116.6" x14ac:dyDescent="0.4">
      <c r="B8" s="19" t="s">
        <v>2232</v>
      </c>
      <c r="D8" s="107" t="s">
        <v>2237</v>
      </c>
    </row>
    <row r="9" spans="1:7" x14ac:dyDescent="0.4">
      <c r="B9" s="19" t="s">
        <v>1035</v>
      </c>
    </row>
    <row r="10" spans="1:7" x14ac:dyDescent="0.4">
      <c r="B10" s="19" t="s">
        <v>2233</v>
      </c>
    </row>
    <row r="11" spans="1:7" x14ac:dyDescent="0.4">
      <c r="B11" s="19" t="s">
        <v>2139</v>
      </c>
      <c r="C11" s="19" t="s">
        <v>711</v>
      </c>
    </row>
    <row r="12" spans="1:7" x14ac:dyDescent="0.4">
      <c r="B12" s="19" t="s">
        <v>892</v>
      </c>
    </row>
    <row r="13" spans="1:7" x14ac:dyDescent="0.4">
      <c r="B13" s="19" t="s">
        <v>2234</v>
      </c>
      <c r="C13" s="19" t="s">
        <v>2245</v>
      </c>
    </row>
    <row r="14" spans="1:7" x14ac:dyDescent="0.4">
      <c r="B14" s="19" t="s">
        <v>2246</v>
      </c>
    </row>
    <row r="15" spans="1:7" x14ac:dyDescent="0.4">
      <c r="B15" s="19" t="s">
        <v>1243</v>
      </c>
    </row>
    <row r="16" spans="1:7" x14ac:dyDescent="0.4">
      <c r="B16" s="19" t="s">
        <v>2235</v>
      </c>
    </row>
    <row r="17" spans="2:5" x14ac:dyDescent="0.4">
      <c r="B17" s="108" t="s">
        <v>2238</v>
      </c>
      <c r="D17" s="141" t="s">
        <v>2244</v>
      </c>
    </row>
    <row r="18" spans="2:5" x14ac:dyDescent="0.4">
      <c r="B18" s="108" t="s">
        <v>2239</v>
      </c>
      <c r="D18" s="141"/>
    </row>
    <row r="19" spans="2:5" x14ac:dyDescent="0.4">
      <c r="B19" s="108" t="s">
        <v>2240</v>
      </c>
      <c r="D19" s="141"/>
    </row>
    <row r="20" spans="2:5" x14ac:dyDescent="0.4">
      <c r="B20" s="108" t="s">
        <v>2241</v>
      </c>
      <c r="D20" s="141"/>
    </row>
    <row r="21" spans="2:5" x14ac:dyDescent="0.4">
      <c r="B21" s="108" t="s">
        <v>2242</v>
      </c>
      <c r="D21" s="141"/>
    </row>
    <row r="22" spans="2:5" x14ac:dyDescent="0.4">
      <c r="B22" s="108" t="s">
        <v>2243</v>
      </c>
      <c r="D22" s="141"/>
    </row>
    <row r="23" spans="2:5" x14ac:dyDescent="0.4">
      <c r="B23" s="19" t="s">
        <v>2247</v>
      </c>
      <c r="E23" s="19" t="s">
        <v>2248</v>
      </c>
    </row>
    <row r="24" spans="2:5" x14ac:dyDescent="0.4">
      <c r="B24" s="19" t="s">
        <v>2249</v>
      </c>
      <c r="E24" s="19" t="s">
        <v>2248</v>
      </c>
    </row>
    <row r="25" spans="2:5" x14ac:dyDescent="0.4">
      <c r="B25" s="19" t="s">
        <v>2250</v>
      </c>
      <c r="E25" s="19" t="s">
        <v>2248</v>
      </c>
    </row>
    <row r="26" spans="2:5" x14ac:dyDescent="0.4">
      <c r="B26" s="19" t="s">
        <v>2251</v>
      </c>
      <c r="E26" s="19" t="s">
        <v>2248</v>
      </c>
    </row>
  </sheetData>
  <mergeCells count="1">
    <mergeCell ref="D17:D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0000000}">
          <x14:formula1>
            <xm:f>Справочники!$A$2:$A$6</xm:f>
          </x14:formula1>
          <xm:sqref>A2:A205</xm:sqref>
        </x14:dataValidation>
        <x14:dataValidation type="list" allowBlank="1" showInputMessage="1" showErrorMessage="1" xr:uid="{00000000-0002-0000-1E00-000001000000}">
          <x14:formula1>
            <xm:f>Справочники!$B$2:$B$23</xm:f>
          </x14:formula1>
          <xm:sqref>E2:E205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3"/>
  <sheetViews>
    <sheetView zoomScale="80" zoomScaleNormal="80" workbookViewId="0">
      <selection activeCell="A30" sqref="A30:A32"/>
    </sheetView>
  </sheetViews>
  <sheetFormatPr defaultRowHeight="14.6" x14ac:dyDescent="0.4"/>
  <cols>
    <col min="1" max="2" width="41.84375" customWidth="1"/>
    <col min="3" max="3" width="43.15234375" customWidth="1"/>
    <col min="4" max="4" width="39.69140625" customWidth="1"/>
  </cols>
  <sheetData>
    <row r="1" spans="1:4" x14ac:dyDescent="0.4">
      <c r="A1" s="8" t="s">
        <v>874</v>
      </c>
      <c r="B1" s="8" t="s">
        <v>875</v>
      </c>
      <c r="C1" s="8" t="s">
        <v>870</v>
      </c>
      <c r="D1" s="8" t="s">
        <v>872</v>
      </c>
    </row>
    <row r="2" spans="1:4" x14ac:dyDescent="0.4">
      <c r="A2" s="142" t="s">
        <v>871</v>
      </c>
      <c r="B2" s="145" t="s">
        <v>899</v>
      </c>
      <c r="C2" t="s">
        <v>140</v>
      </c>
      <c r="D2" t="s">
        <v>873</v>
      </c>
    </row>
    <row r="3" spans="1:4" x14ac:dyDescent="0.4">
      <c r="A3" s="142"/>
      <c r="B3" s="145"/>
      <c r="C3" t="s">
        <v>83</v>
      </c>
      <c r="D3" t="s">
        <v>873</v>
      </c>
    </row>
    <row r="4" spans="1:4" x14ac:dyDescent="0.4">
      <c r="A4" s="142"/>
      <c r="B4" s="145"/>
      <c r="C4" t="s">
        <v>313</v>
      </c>
      <c r="D4" t="s">
        <v>873</v>
      </c>
    </row>
    <row r="5" spans="1:4" x14ac:dyDescent="0.4">
      <c r="A5" s="142" t="s">
        <v>1008</v>
      </c>
      <c r="B5" s="145" t="s">
        <v>1009</v>
      </c>
      <c r="C5" t="s">
        <v>271</v>
      </c>
      <c r="D5" t="s">
        <v>873</v>
      </c>
    </row>
    <row r="6" spans="1:4" x14ac:dyDescent="0.4">
      <c r="A6" s="142"/>
      <c r="B6" s="145"/>
      <c r="C6" t="s">
        <v>272</v>
      </c>
      <c r="D6" t="s">
        <v>873</v>
      </c>
    </row>
    <row r="7" spans="1:4" x14ac:dyDescent="0.4">
      <c r="A7" s="142"/>
      <c r="B7" s="145"/>
      <c r="C7" t="s">
        <v>273</v>
      </c>
      <c r="D7" t="s">
        <v>873</v>
      </c>
    </row>
    <row r="8" spans="1:4" x14ac:dyDescent="0.4">
      <c r="A8" s="142"/>
      <c r="B8" s="145"/>
      <c r="C8" t="s">
        <v>274</v>
      </c>
      <c r="D8" t="s">
        <v>873</v>
      </c>
    </row>
    <row r="9" spans="1:4" x14ac:dyDescent="0.4">
      <c r="A9" s="142"/>
      <c r="B9" s="145"/>
      <c r="C9" t="s">
        <v>275</v>
      </c>
      <c r="D9" t="s">
        <v>873</v>
      </c>
    </row>
    <row r="10" spans="1:4" x14ac:dyDescent="0.4">
      <c r="A10" s="142"/>
      <c r="B10" s="145"/>
      <c r="C10" t="s">
        <v>276</v>
      </c>
      <c r="D10" t="s">
        <v>873</v>
      </c>
    </row>
    <row r="11" spans="1:4" x14ac:dyDescent="0.4">
      <c r="A11" s="142"/>
      <c r="B11" s="145"/>
      <c r="C11" t="s">
        <v>83</v>
      </c>
      <c r="D11" t="s">
        <v>873</v>
      </c>
    </row>
    <row r="12" spans="1:4" x14ac:dyDescent="0.4">
      <c r="A12" s="142"/>
      <c r="B12" s="145"/>
      <c r="C12" t="s">
        <v>140</v>
      </c>
      <c r="D12" t="s">
        <v>873</v>
      </c>
    </row>
    <row r="13" spans="1:4" x14ac:dyDescent="0.4">
      <c r="A13" s="142" t="s">
        <v>1069</v>
      </c>
      <c r="B13" s="145" t="s">
        <v>1064</v>
      </c>
      <c r="C13" t="s">
        <v>1065</v>
      </c>
      <c r="D13" t="s">
        <v>873</v>
      </c>
    </row>
    <row r="14" spans="1:4" x14ac:dyDescent="0.4">
      <c r="A14" s="142"/>
      <c r="B14" s="145"/>
      <c r="C14" t="s">
        <v>1066</v>
      </c>
      <c r="D14" t="s">
        <v>873</v>
      </c>
    </row>
    <row r="15" spans="1:4" x14ac:dyDescent="0.4">
      <c r="A15" s="142"/>
      <c r="B15" s="145"/>
      <c r="C15" t="s">
        <v>1068</v>
      </c>
      <c r="D15" t="s">
        <v>873</v>
      </c>
    </row>
    <row r="16" spans="1:4" x14ac:dyDescent="0.4">
      <c r="A16" s="142"/>
      <c r="B16" s="145"/>
      <c r="C16" t="s">
        <v>323</v>
      </c>
      <c r="D16" t="s">
        <v>873</v>
      </c>
    </row>
    <row r="17" spans="1:4" x14ac:dyDescent="0.4">
      <c r="A17" s="142"/>
      <c r="B17" s="145"/>
      <c r="C17" t="s">
        <v>265</v>
      </c>
      <c r="D17" t="s">
        <v>873</v>
      </c>
    </row>
    <row r="18" spans="1:4" x14ac:dyDescent="0.4">
      <c r="A18" s="142"/>
      <c r="B18" s="145"/>
      <c r="C18" t="s">
        <v>266</v>
      </c>
      <c r="D18" t="s">
        <v>873</v>
      </c>
    </row>
    <row r="19" spans="1:4" x14ac:dyDescent="0.4">
      <c r="A19" s="142" t="s">
        <v>1105</v>
      </c>
      <c r="B19" s="142" t="s">
        <v>1101</v>
      </c>
      <c r="C19" t="s">
        <v>1102</v>
      </c>
      <c r="D19" t="s">
        <v>873</v>
      </c>
    </row>
    <row r="20" spans="1:4" x14ac:dyDescent="0.4">
      <c r="A20" s="142"/>
      <c r="B20" s="142"/>
      <c r="C20" t="s">
        <v>1104</v>
      </c>
      <c r="D20" t="s">
        <v>873</v>
      </c>
    </row>
    <row r="21" spans="1:4" x14ac:dyDescent="0.4">
      <c r="A21" s="142"/>
      <c r="B21" s="142"/>
      <c r="C21" t="s">
        <v>1103</v>
      </c>
      <c r="D21" t="s">
        <v>873</v>
      </c>
    </row>
    <row r="22" spans="1:4" x14ac:dyDescent="0.4">
      <c r="A22" s="142"/>
      <c r="B22" s="142"/>
      <c r="C22" t="s">
        <v>578</v>
      </c>
      <c r="D22" t="s">
        <v>873</v>
      </c>
    </row>
    <row r="23" spans="1:4" x14ac:dyDescent="0.4">
      <c r="A23" s="142" t="s">
        <v>1233</v>
      </c>
      <c r="B23" s="142" t="s">
        <v>161</v>
      </c>
      <c r="C23" t="s">
        <v>1103</v>
      </c>
      <c r="D23" t="s">
        <v>873</v>
      </c>
    </row>
    <row r="24" spans="1:4" x14ac:dyDescent="0.4">
      <c r="A24" s="142"/>
      <c r="B24" s="142"/>
      <c r="C24" t="s">
        <v>1227</v>
      </c>
      <c r="D24" t="s">
        <v>873</v>
      </c>
    </row>
    <row r="25" spans="1:4" x14ac:dyDescent="0.4">
      <c r="A25" s="142"/>
      <c r="B25" s="142"/>
      <c r="C25" t="s">
        <v>1228</v>
      </c>
      <c r="D25" t="s">
        <v>873</v>
      </c>
    </row>
    <row r="26" spans="1:4" x14ac:dyDescent="0.4">
      <c r="A26" s="142"/>
      <c r="B26" s="142"/>
      <c r="C26" t="s">
        <v>1229</v>
      </c>
      <c r="D26" t="s">
        <v>873</v>
      </c>
    </row>
    <row r="27" spans="1:4" x14ac:dyDescent="0.4">
      <c r="A27" s="142"/>
      <c r="B27" s="142"/>
      <c r="C27" t="s">
        <v>1230</v>
      </c>
      <c r="D27" t="s">
        <v>873</v>
      </c>
    </row>
    <row r="28" spans="1:4" x14ac:dyDescent="0.4">
      <c r="A28" s="142"/>
      <c r="B28" s="142"/>
      <c r="C28" t="s">
        <v>1231</v>
      </c>
      <c r="D28" t="s">
        <v>873</v>
      </c>
    </row>
    <row r="29" spans="1:4" x14ac:dyDescent="0.4">
      <c r="A29" s="142"/>
      <c r="B29" s="142"/>
      <c r="C29" t="s">
        <v>1232</v>
      </c>
      <c r="D29" t="s">
        <v>873</v>
      </c>
    </row>
    <row r="30" spans="1:4" x14ac:dyDescent="0.4">
      <c r="A30" s="142" t="s">
        <v>1245</v>
      </c>
      <c r="B30" s="142" t="s">
        <v>1244</v>
      </c>
      <c r="C30" t="s">
        <v>150</v>
      </c>
      <c r="D30" t="s">
        <v>1246</v>
      </c>
    </row>
    <row r="31" spans="1:4" x14ac:dyDescent="0.4">
      <c r="A31" s="142"/>
      <c r="B31" s="142"/>
      <c r="C31" t="s">
        <v>151</v>
      </c>
      <c r="D31" t="s">
        <v>1246</v>
      </c>
    </row>
    <row r="32" spans="1:4" x14ac:dyDescent="0.4">
      <c r="A32" s="142"/>
      <c r="B32" s="142"/>
      <c r="C32" t="s">
        <v>152</v>
      </c>
      <c r="D32" t="s">
        <v>1246</v>
      </c>
    </row>
    <row r="33" spans="1:4" x14ac:dyDescent="0.4">
      <c r="A33" s="142" t="s">
        <v>1250</v>
      </c>
      <c r="B33" s="142" t="s">
        <v>115</v>
      </c>
      <c r="C33" t="s">
        <v>1253</v>
      </c>
      <c r="D33" t="s">
        <v>1246</v>
      </c>
    </row>
    <row r="34" spans="1:4" x14ac:dyDescent="0.4">
      <c r="A34" s="142"/>
      <c r="B34" s="142"/>
      <c r="C34" t="s">
        <v>1252</v>
      </c>
      <c r="D34" t="s">
        <v>1246</v>
      </c>
    </row>
    <row r="35" spans="1:4" x14ac:dyDescent="0.4">
      <c r="A35" s="142"/>
      <c r="B35" s="142"/>
      <c r="C35" t="s">
        <v>1251</v>
      </c>
      <c r="D35" t="s">
        <v>1246</v>
      </c>
    </row>
    <row r="36" spans="1:4" x14ac:dyDescent="0.4">
      <c r="A36" s="142"/>
      <c r="B36" s="142"/>
      <c r="C36" t="s">
        <v>118</v>
      </c>
      <c r="D36" t="s">
        <v>1246</v>
      </c>
    </row>
    <row r="37" spans="1:4" x14ac:dyDescent="0.4">
      <c r="A37" s="142" t="s">
        <v>1259</v>
      </c>
      <c r="B37" s="142" t="s">
        <v>167</v>
      </c>
      <c r="C37" t="s">
        <v>1264</v>
      </c>
    </row>
    <row r="38" spans="1:4" x14ac:dyDescent="0.4">
      <c r="A38" s="142"/>
      <c r="B38" s="142"/>
      <c r="C38" t="s">
        <v>1260</v>
      </c>
    </row>
    <row r="39" spans="1:4" x14ac:dyDescent="0.4">
      <c r="A39" s="142"/>
      <c r="B39" s="142"/>
      <c r="C39" t="s">
        <v>1265</v>
      </c>
    </row>
    <row r="40" spans="1:4" x14ac:dyDescent="0.4">
      <c r="A40" s="142"/>
      <c r="B40" s="142"/>
      <c r="C40" t="s">
        <v>1266</v>
      </c>
    </row>
    <row r="41" spans="1:4" x14ac:dyDescent="0.4">
      <c r="A41" s="142"/>
      <c r="B41" s="142"/>
      <c r="C41" t="s">
        <v>1257</v>
      </c>
    </row>
    <row r="42" spans="1:4" x14ac:dyDescent="0.4">
      <c r="A42" s="142"/>
      <c r="B42" s="142"/>
      <c r="C42" t="s">
        <v>1258</v>
      </c>
    </row>
    <row r="43" spans="1:4" x14ac:dyDescent="0.4">
      <c r="A43" s="142"/>
      <c r="B43" s="142"/>
      <c r="C43" t="s">
        <v>172</v>
      </c>
    </row>
  </sheetData>
  <mergeCells count="16">
    <mergeCell ref="B37:B43"/>
    <mergeCell ref="A37:A43"/>
    <mergeCell ref="B23:B29"/>
    <mergeCell ref="A23:A29"/>
    <mergeCell ref="B30:B32"/>
    <mergeCell ref="A30:A32"/>
    <mergeCell ref="B33:B36"/>
    <mergeCell ref="A33:A36"/>
    <mergeCell ref="B19:B22"/>
    <mergeCell ref="A19:A22"/>
    <mergeCell ref="A2:A4"/>
    <mergeCell ref="B2:B4"/>
    <mergeCell ref="B5:B12"/>
    <mergeCell ref="A5:A12"/>
    <mergeCell ref="B13:B18"/>
    <mergeCell ref="A13:A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I14" sqref="I14"/>
    </sheetView>
  </sheetViews>
  <sheetFormatPr defaultRowHeight="14.6" x14ac:dyDescent="0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159"/>
  <sheetViews>
    <sheetView topLeftCell="A4123" zoomScale="110" zoomScaleNormal="110" workbookViewId="0">
      <selection activeCell="A3" sqref="A3:G4159"/>
    </sheetView>
  </sheetViews>
  <sheetFormatPr defaultRowHeight="14.6" x14ac:dyDescent="0.4"/>
  <cols>
    <col min="1" max="1" width="2.15234375" customWidth="1"/>
    <col min="2" max="2" width="5.15234375" customWidth="1"/>
  </cols>
  <sheetData>
    <row r="1" spans="1:7" x14ac:dyDescent="0.4">
      <c r="C1" t="s">
        <v>1655</v>
      </c>
    </row>
    <row r="3" spans="1:7" x14ac:dyDescent="0.4">
      <c r="A3" t="s">
        <v>1405</v>
      </c>
      <c r="B3">
        <v>1</v>
      </c>
      <c r="C3" t="s">
        <v>1656</v>
      </c>
      <c r="D3" t="s">
        <v>1398</v>
      </c>
      <c r="E3" s="7" t="s">
        <v>1400</v>
      </c>
      <c r="F3" s="7" t="s">
        <v>1399</v>
      </c>
      <c r="G3" s="7" t="s">
        <v>1657</v>
      </c>
    </row>
    <row r="4" spans="1:7" x14ac:dyDescent="0.4">
      <c r="A4" t="s">
        <v>1405</v>
      </c>
      <c r="B4">
        <v>2</v>
      </c>
      <c r="C4" t="s">
        <v>1656</v>
      </c>
      <c r="D4" t="s">
        <v>1398</v>
      </c>
      <c r="E4" s="7" t="s">
        <v>1400</v>
      </c>
      <c r="F4" s="7" t="s">
        <v>1399</v>
      </c>
      <c r="G4" s="7" t="s">
        <v>1657</v>
      </c>
    </row>
    <row r="5" spans="1:7" x14ac:dyDescent="0.4">
      <c r="A5" t="s">
        <v>1405</v>
      </c>
      <c r="B5">
        <v>3</v>
      </c>
      <c r="C5" t="s">
        <v>1656</v>
      </c>
      <c r="D5" t="s">
        <v>1398</v>
      </c>
      <c r="E5" s="7" t="s">
        <v>1400</v>
      </c>
      <c r="F5" s="7" t="s">
        <v>1399</v>
      </c>
      <c r="G5" s="7" t="s">
        <v>1657</v>
      </c>
    </row>
    <row r="6" spans="1:7" x14ac:dyDescent="0.4">
      <c r="A6" t="s">
        <v>1405</v>
      </c>
      <c r="B6">
        <v>4</v>
      </c>
      <c r="C6" t="s">
        <v>1656</v>
      </c>
      <c r="D6" t="s">
        <v>1398</v>
      </c>
      <c r="E6" s="7" t="s">
        <v>1400</v>
      </c>
      <c r="F6" s="7" t="s">
        <v>1399</v>
      </c>
      <c r="G6" s="7" t="s">
        <v>1657</v>
      </c>
    </row>
    <row r="7" spans="1:7" x14ac:dyDescent="0.4">
      <c r="A7" t="s">
        <v>1405</v>
      </c>
      <c r="B7">
        <v>5</v>
      </c>
      <c r="C7" t="s">
        <v>1656</v>
      </c>
      <c r="D7" t="s">
        <v>1398</v>
      </c>
      <c r="E7" s="7" t="s">
        <v>1400</v>
      </c>
      <c r="F7" s="7" t="s">
        <v>1399</v>
      </c>
      <c r="G7" s="7" t="s">
        <v>1657</v>
      </c>
    </row>
    <row r="8" spans="1:7" x14ac:dyDescent="0.4">
      <c r="A8" t="s">
        <v>1405</v>
      </c>
      <c r="B8">
        <v>6</v>
      </c>
      <c r="C8" t="s">
        <v>1656</v>
      </c>
      <c r="D8" t="s">
        <v>1398</v>
      </c>
      <c r="E8" s="7" t="s">
        <v>1400</v>
      </c>
      <c r="F8" s="7" t="s">
        <v>1399</v>
      </c>
      <c r="G8" s="7" t="s">
        <v>1657</v>
      </c>
    </row>
    <row r="9" spans="1:7" x14ac:dyDescent="0.4">
      <c r="A9" t="s">
        <v>1405</v>
      </c>
      <c r="B9">
        <v>7</v>
      </c>
      <c r="C9" t="s">
        <v>1656</v>
      </c>
      <c r="D9" t="s">
        <v>1398</v>
      </c>
      <c r="E9" s="7" t="s">
        <v>1400</v>
      </c>
      <c r="F9" s="7" t="s">
        <v>1399</v>
      </c>
      <c r="G9" s="7" t="s">
        <v>1657</v>
      </c>
    </row>
    <row r="10" spans="1:7" x14ac:dyDescent="0.4">
      <c r="A10" t="s">
        <v>1405</v>
      </c>
      <c r="B10">
        <v>8</v>
      </c>
      <c r="C10" t="s">
        <v>1656</v>
      </c>
      <c r="D10" t="s">
        <v>1398</v>
      </c>
      <c r="E10" s="7" t="s">
        <v>1400</v>
      </c>
      <c r="F10" s="7" t="s">
        <v>1399</v>
      </c>
      <c r="G10" s="7" t="s">
        <v>1657</v>
      </c>
    </row>
    <row r="11" spans="1:7" x14ac:dyDescent="0.4">
      <c r="A11" t="s">
        <v>1405</v>
      </c>
      <c r="B11">
        <v>9</v>
      </c>
      <c r="C11" t="s">
        <v>1656</v>
      </c>
      <c r="D11" t="s">
        <v>1416</v>
      </c>
      <c r="E11" s="7" t="s">
        <v>1400</v>
      </c>
      <c r="F11" s="7" t="s">
        <v>1399</v>
      </c>
      <c r="G11" s="7" t="s">
        <v>1657</v>
      </c>
    </row>
    <row r="12" spans="1:7" x14ac:dyDescent="0.4">
      <c r="A12" t="s">
        <v>1405</v>
      </c>
      <c r="B12">
        <v>10</v>
      </c>
      <c r="C12" t="s">
        <v>1656</v>
      </c>
      <c r="D12" t="s">
        <v>1416</v>
      </c>
      <c r="E12" s="7" t="s">
        <v>1400</v>
      </c>
      <c r="F12" s="7" t="s">
        <v>1399</v>
      </c>
      <c r="G12" s="7" t="s">
        <v>1657</v>
      </c>
    </row>
    <row r="13" spans="1:7" x14ac:dyDescent="0.4">
      <c r="A13" t="s">
        <v>1405</v>
      </c>
      <c r="B13">
        <v>11</v>
      </c>
      <c r="C13" t="s">
        <v>1656</v>
      </c>
      <c r="D13" t="s">
        <v>1416</v>
      </c>
      <c r="E13" s="7" t="s">
        <v>1400</v>
      </c>
      <c r="F13" s="7" t="s">
        <v>1399</v>
      </c>
      <c r="G13" s="7" t="s">
        <v>1657</v>
      </c>
    </row>
    <row r="14" spans="1:7" x14ac:dyDescent="0.4">
      <c r="A14" t="s">
        <v>1405</v>
      </c>
      <c r="B14">
        <v>12</v>
      </c>
      <c r="C14" t="s">
        <v>1656</v>
      </c>
      <c r="D14" t="s">
        <v>1416</v>
      </c>
      <c r="E14" s="7" t="s">
        <v>1400</v>
      </c>
      <c r="F14" s="7" t="s">
        <v>1399</v>
      </c>
      <c r="G14" s="7" t="s">
        <v>1657</v>
      </c>
    </row>
    <row r="15" spans="1:7" x14ac:dyDescent="0.4">
      <c r="A15" t="s">
        <v>1405</v>
      </c>
      <c r="B15">
        <v>13</v>
      </c>
      <c r="C15" t="s">
        <v>1656</v>
      </c>
      <c r="D15" t="s">
        <v>1416</v>
      </c>
      <c r="E15" s="7" t="s">
        <v>1400</v>
      </c>
      <c r="F15" s="7" t="s">
        <v>1399</v>
      </c>
      <c r="G15" s="7" t="s">
        <v>1657</v>
      </c>
    </row>
    <row r="16" spans="1:7" x14ac:dyDescent="0.4">
      <c r="A16" t="s">
        <v>1405</v>
      </c>
      <c r="B16">
        <v>14</v>
      </c>
      <c r="C16" t="s">
        <v>1656</v>
      </c>
      <c r="D16" t="s">
        <v>1416</v>
      </c>
      <c r="E16" s="7" t="s">
        <v>1400</v>
      </c>
      <c r="F16" s="7" t="s">
        <v>1399</v>
      </c>
      <c r="G16" s="7" t="s">
        <v>1657</v>
      </c>
    </row>
    <row r="17" spans="1:7" x14ac:dyDescent="0.4">
      <c r="A17" t="s">
        <v>1405</v>
      </c>
      <c r="B17">
        <v>15</v>
      </c>
      <c r="C17" t="s">
        <v>1656</v>
      </c>
      <c r="D17" t="s">
        <v>1416</v>
      </c>
      <c r="E17" s="7" t="s">
        <v>1400</v>
      </c>
      <c r="F17" s="7" t="s">
        <v>1399</v>
      </c>
      <c r="G17" s="7" t="s">
        <v>1657</v>
      </c>
    </row>
    <row r="18" spans="1:7" x14ac:dyDescent="0.4">
      <c r="A18" t="s">
        <v>1405</v>
      </c>
      <c r="B18">
        <v>16</v>
      </c>
      <c r="C18" t="s">
        <v>1656</v>
      </c>
      <c r="D18" t="s">
        <v>1416</v>
      </c>
      <c r="E18" s="7" t="s">
        <v>1400</v>
      </c>
      <c r="F18" s="7" t="s">
        <v>1399</v>
      </c>
      <c r="G18" s="7" t="s">
        <v>1657</v>
      </c>
    </row>
    <row r="19" spans="1:7" x14ac:dyDescent="0.4">
      <c r="A19" t="s">
        <v>1405</v>
      </c>
      <c r="B19">
        <v>17</v>
      </c>
      <c r="C19" t="s">
        <v>1656</v>
      </c>
      <c r="D19" t="s">
        <v>1416</v>
      </c>
      <c r="E19" s="7" t="s">
        <v>1400</v>
      </c>
      <c r="F19" s="7" t="s">
        <v>1399</v>
      </c>
      <c r="G19" s="7" t="s">
        <v>1657</v>
      </c>
    </row>
    <row r="20" spans="1:7" x14ac:dyDescent="0.4">
      <c r="A20" t="s">
        <v>1405</v>
      </c>
      <c r="B20">
        <v>18</v>
      </c>
      <c r="C20" t="s">
        <v>1656</v>
      </c>
      <c r="D20" t="s">
        <v>1416</v>
      </c>
      <c r="E20" s="7" t="s">
        <v>1400</v>
      </c>
      <c r="F20" s="7" t="s">
        <v>1399</v>
      </c>
      <c r="G20" s="7" t="s">
        <v>1657</v>
      </c>
    </row>
    <row r="21" spans="1:7" x14ac:dyDescent="0.4">
      <c r="A21" t="s">
        <v>1405</v>
      </c>
      <c r="B21">
        <v>19</v>
      </c>
      <c r="C21" t="s">
        <v>1656</v>
      </c>
      <c r="D21" t="s">
        <v>1416</v>
      </c>
      <c r="E21" s="7" t="s">
        <v>1400</v>
      </c>
      <c r="F21" s="7" t="s">
        <v>1399</v>
      </c>
      <c r="G21" s="7" t="s">
        <v>1657</v>
      </c>
    </row>
    <row r="22" spans="1:7" x14ac:dyDescent="0.4">
      <c r="A22" t="s">
        <v>1405</v>
      </c>
      <c r="B22">
        <v>20</v>
      </c>
      <c r="C22" t="s">
        <v>1656</v>
      </c>
      <c r="D22" t="s">
        <v>1416</v>
      </c>
      <c r="E22" s="7" t="s">
        <v>1400</v>
      </c>
      <c r="F22" s="7" t="s">
        <v>1399</v>
      </c>
      <c r="G22" s="7" t="s">
        <v>1657</v>
      </c>
    </row>
    <row r="23" spans="1:7" x14ac:dyDescent="0.4">
      <c r="A23" t="s">
        <v>1405</v>
      </c>
      <c r="B23">
        <v>21</v>
      </c>
      <c r="C23" t="s">
        <v>1656</v>
      </c>
      <c r="D23" t="s">
        <v>1416</v>
      </c>
      <c r="E23" s="7" t="s">
        <v>1400</v>
      </c>
      <c r="F23" s="7" t="s">
        <v>1399</v>
      </c>
      <c r="G23" s="7" t="s">
        <v>1657</v>
      </c>
    </row>
    <row r="24" spans="1:7" x14ac:dyDescent="0.4">
      <c r="A24" t="s">
        <v>1405</v>
      </c>
      <c r="B24">
        <v>22</v>
      </c>
      <c r="C24" t="s">
        <v>1656</v>
      </c>
      <c r="D24" t="s">
        <v>1416</v>
      </c>
      <c r="E24" s="7" t="s">
        <v>1400</v>
      </c>
      <c r="F24" s="7" t="s">
        <v>1399</v>
      </c>
      <c r="G24" s="7" t="s">
        <v>1657</v>
      </c>
    </row>
    <row r="25" spans="1:7" x14ac:dyDescent="0.4">
      <c r="A25" t="s">
        <v>1405</v>
      </c>
      <c r="B25">
        <v>23</v>
      </c>
      <c r="C25" t="s">
        <v>1656</v>
      </c>
      <c r="D25" t="s">
        <v>1416</v>
      </c>
      <c r="E25" s="7" t="s">
        <v>1400</v>
      </c>
      <c r="F25" s="7" t="s">
        <v>1399</v>
      </c>
      <c r="G25" s="7" t="s">
        <v>1657</v>
      </c>
    </row>
    <row r="26" spans="1:7" x14ac:dyDescent="0.4">
      <c r="A26" t="s">
        <v>1405</v>
      </c>
      <c r="B26">
        <v>24</v>
      </c>
      <c r="C26" t="s">
        <v>1656</v>
      </c>
      <c r="D26" t="s">
        <v>1416</v>
      </c>
      <c r="E26" s="7" t="s">
        <v>1400</v>
      </c>
      <c r="F26" s="7" t="s">
        <v>1399</v>
      </c>
      <c r="G26" s="7" t="s">
        <v>1657</v>
      </c>
    </row>
    <row r="27" spans="1:7" x14ac:dyDescent="0.4">
      <c r="A27" t="s">
        <v>1405</v>
      </c>
      <c r="B27">
        <v>25</v>
      </c>
      <c r="C27" t="s">
        <v>1656</v>
      </c>
      <c r="D27" t="s">
        <v>1416</v>
      </c>
      <c r="E27" s="7" t="s">
        <v>1400</v>
      </c>
      <c r="F27" s="7" t="s">
        <v>1399</v>
      </c>
      <c r="G27" s="7" t="s">
        <v>1657</v>
      </c>
    </row>
    <row r="28" spans="1:7" x14ac:dyDescent="0.4">
      <c r="A28" t="s">
        <v>1405</v>
      </c>
      <c r="B28">
        <v>26</v>
      </c>
      <c r="C28" t="s">
        <v>1656</v>
      </c>
      <c r="D28" t="s">
        <v>1416</v>
      </c>
      <c r="E28" s="7" t="s">
        <v>1400</v>
      </c>
      <c r="F28" s="7" t="s">
        <v>1399</v>
      </c>
      <c r="G28" s="7" t="s">
        <v>1657</v>
      </c>
    </row>
    <row r="29" spans="1:7" x14ac:dyDescent="0.4">
      <c r="A29" t="s">
        <v>1405</v>
      </c>
      <c r="B29">
        <v>27</v>
      </c>
      <c r="C29" t="s">
        <v>1656</v>
      </c>
      <c r="D29" t="s">
        <v>1416</v>
      </c>
      <c r="E29" s="7" t="s">
        <v>1400</v>
      </c>
      <c r="F29" s="7" t="s">
        <v>1399</v>
      </c>
      <c r="G29" s="7" t="s">
        <v>1657</v>
      </c>
    </row>
    <row r="30" spans="1:7" x14ac:dyDescent="0.4">
      <c r="A30" t="s">
        <v>1405</v>
      </c>
      <c r="B30">
        <v>28</v>
      </c>
      <c r="C30" t="s">
        <v>1656</v>
      </c>
      <c r="D30" t="s">
        <v>1416</v>
      </c>
      <c r="E30" s="7" t="s">
        <v>1400</v>
      </c>
      <c r="F30" s="7" t="s">
        <v>1399</v>
      </c>
      <c r="G30" s="7" t="s">
        <v>1657</v>
      </c>
    </row>
    <row r="31" spans="1:7" x14ac:dyDescent="0.4">
      <c r="A31" t="s">
        <v>1405</v>
      </c>
      <c r="B31">
        <v>29</v>
      </c>
      <c r="C31" t="s">
        <v>1656</v>
      </c>
      <c r="D31" t="s">
        <v>1416</v>
      </c>
      <c r="E31" s="7" t="s">
        <v>1400</v>
      </c>
      <c r="F31" s="7" t="s">
        <v>1399</v>
      </c>
      <c r="G31" s="7" t="s">
        <v>1657</v>
      </c>
    </row>
    <row r="32" spans="1:7" x14ac:dyDescent="0.4">
      <c r="A32" t="s">
        <v>1405</v>
      </c>
      <c r="B32">
        <v>30</v>
      </c>
      <c r="C32" t="s">
        <v>1656</v>
      </c>
      <c r="D32" t="s">
        <v>1416</v>
      </c>
      <c r="E32" s="7" t="s">
        <v>1400</v>
      </c>
      <c r="F32" s="7" t="s">
        <v>1399</v>
      </c>
      <c r="G32" s="7" t="s">
        <v>1657</v>
      </c>
    </row>
    <row r="33" spans="1:7" x14ac:dyDescent="0.4">
      <c r="A33" t="s">
        <v>1405</v>
      </c>
      <c r="B33">
        <v>31</v>
      </c>
      <c r="C33" t="s">
        <v>1656</v>
      </c>
      <c r="D33" t="s">
        <v>1416</v>
      </c>
      <c r="E33" s="7" t="s">
        <v>1400</v>
      </c>
      <c r="F33" s="7" t="s">
        <v>1399</v>
      </c>
      <c r="G33" s="7" t="s">
        <v>1657</v>
      </c>
    </row>
    <row r="34" spans="1:7" x14ac:dyDescent="0.4">
      <c r="A34" t="s">
        <v>1405</v>
      </c>
      <c r="B34">
        <v>32</v>
      </c>
      <c r="C34" t="s">
        <v>1656</v>
      </c>
      <c r="D34" t="s">
        <v>1416</v>
      </c>
      <c r="E34" s="7" t="s">
        <v>1400</v>
      </c>
      <c r="F34" s="7" t="s">
        <v>1399</v>
      </c>
      <c r="G34" s="7" t="s">
        <v>1657</v>
      </c>
    </row>
    <row r="35" spans="1:7" x14ac:dyDescent="0.4">
      <c r="A35" t="s">
        <v>1405</v>
      </c>
      <c r="B35">
        <v>33</v>
      </c>
      <c r="C35" t="s">
        <v>1656</v>
      </c>
      <c r="D35" t="s">
        <v>1416</v>
      </c>
      <c r="E35" s="7" t="s">
        <v>1400</v>
      </c>
      <c r="F35" s="7" t="s">
        <v>1399</v>
      </c>
      <c r="G35" s="7" t="s">
        <v>1657</v>
      </c>
    </row>
    <row r="36" spans="1:7" x14ac:dyDescent="0.4">
      <c r="A36" t="s">
        <v>1405</v>
      </c>
      <c r="B36">
        <v>34</v>
      </c>
      <c r="C36" t="s">
        <v>1656</v>
      </c>
      <c r="D36" t="s">
        <v>1416</v>
      </c>
      <c r="E36" s="7" t="s">
        <v>1400</v>
      </c>
      <c r="F36" s="7" t="s">
        <v>1399</v>
      </c>
      <c r="G36" s="7" t="s">
        <v>1657</v>
      </c>
    </row>
    <row r="37" spans="1:7" x14ac:dyDescent="0.4">
      <c r="A37" t="s">
        <v>1405</v>
      </c>
      <c r="B37">
        <v>35</v>
      </c>
      <c r="C37" t="s">
        <v>1656</v>
      </c>
      <c r="D37" t="s">
        <v>1416</v>
      </c>
      <c r="E37" s="7" t="s">
        <v>1400</v>
      </c>
      <c r="F37" s="7" t="s">
        <v>1399</v>
      </c>
      <c r="G37" s="7" t="s">
        <v>1657</v>
      </c>
    </row>
    <row r="38" spans="1:7" x14ac:dyDescent="0.4">
      <c r="A38" t="s">
        <v>1405</v>
      </c>
      <c r="B38">
        <v>36</v>
      </c>
      <c r="C38" t="s">
        <v>1656</v>
      </c>
      <c r="D38" t="s">
        <v>1416</v>
      </c>
      <c r="E38" s="7" t="s">
        <v>1400</v>
      </c>
      <c r="F38" s="7" t="s">
        <v>1399</v>
      </c>
      <c r="G38" s="7" t="s">
        <v>1657</v>
      </c>
    </row>
    <row r="39" spans="1:7" x14ac:dyDescent="0.4">
      <c r="A39" t="s">
        <v>1405</v>
      </c>
      <c r="B39">
        <v>37</v>
      </c>
      <c r="C39" t="s">
        <v>1656</v>
      </c>
      <c r="D39" t="s">
        <v>1416</v>
      </c>
      <c r="E39" s="7" t="s">
        <v>1400</v>
      </c>
      <c r="F39" s="7" t="s">
        <v>1399</v>
      </c>
      <c r="G39" s="7" t="s">
        <v>1657</v>
      </c>
    </row>
    <row r="40" spans="1:7" x14ac:dyDescent="0.4">
      <c r="A40" t="s">
        <v>1405</v>
      </c>
      <c r="B40">
        <v>38</v>
      </c>
      <c r="C40" t="s">
        <v>1656</v>
      </c>
      <c r="D40" t="s">
        <v>1416</v>
      </c>
      <c r="E40" s="7" t="s">
        <v>1400</v>
      </c>
      <c r="F40" s="7" t="s">
        <v>1399</v>
      </c>
      <c r="G40" s="7" t="s">
        <v>1657</v>
      </c>
    </row>
    <row r="41" spans="1:7" x14ac:dyDescent="0.4">
      <c r="A41" t="s">
        <v>1405</v>
      </c>
      <c r="B41">
        <v>39</v>
      </c>
      <c r="C41" t="s">
        <v>1656</v>
      </c>
      <c r="D41" t="s">
        <v>1416</v>
      </c>
      <c r="E41" s="7" t="s">
        <v>1400</v>
      </c>
      <c r="F41" s="7" t="s">
        <v>1399</v>
      </c>
      <c r="G41" s="7" t="s">
        <v>1657</v>
      </c>
    </row>
    <row r="42" spans="1:7" x14ac:dyDescent="0.4">
      <c r="A42" t="s">
        <v>1405</v>
      </c>
      <c r="B42">
        <v>40</v>
      </c>
      <c r="C42" t="s">
        <v>1656</v>
      </c>
      <c r="D42" t="s">
        <v>1416</v>
      </c>
      <c r="E42" s="7" t="s">
        <v>1400</v>
      </c>
      <c r="F42" s="7" t="s">
        <v>1399</v>
      </c>
      <c r="G42" s="7" t="s">
        <v>1657</v>
      </c>
    </row>
    <row r="43" spans="1:7" x14ac:dyDescent="0.4">
      <c r="A43" t="s">
        <v>1405</v>
      </c>
      <c r="B43">
        <v>41</v>
      </c>
      <c r="C43" t="s">
        <v>1656</v>
      </c>
      <c r="D43" t="s">
        <v>1416</v>
      </c>
      <c r="E43" s="7" t="s">
        <v>1400</v>
      </c>
      <c r="F43" s="7" t="s">
        <v>1399</v>
      </c>
      <c r="G43" s="7" t="s">
        <v>1657</v>
      </c>
    </row>
    <row r="44" spans="1:7" x14ac:dyDescent="0.4">
      <c r="A44" t="s">
        <v>1405</v>
      </c>
      <c r="B44">
        <v>42</v>
      </c>
      <c r="C44" t="s">
        <v>1656</v>
      </c>
      <c r="D44" t="s">
        <v>1416</v>
      </c>
      <c r="E44" s="7" t="s">
        <v>1400</v>
      </c>
      <c r="F44" s="7" t="s">
        <v>1399</v>
      </c>
      <c r="G44" s="7" t="s">
        <v>1657</v>
      </c>
    </row>
    <row r="45" spans="1:7" x14ac:dyDescent="0.4">
      <c r="A45" t="s">
        <v>1405</v>
      </c>
      <c r="B45">
        <v>43</v>
      </c>
      <c r="C45" t="s">
        <v>1656</v>
      </c>
      <c r="D45" t="s">
        <v>1416</v>
      </c>
      <c r="E45" s="7" t="s">
        <v>1400</v>
      </c>
      <c r="F45" s="7" t="s">
        <v>1399</v>
      </c>
      <c r="G45" s="7" t="s">
        <v>1657</v>
      </c>
    </row>
    <row r="46" spans="1:7" x14ac:dyDescent="0.4">
      <c r="A46" t="s">
        <v>1405</v>
      </c>
      <c r="B46">
        <v>44</v>
      </c>
      <c r="C46" t="s">
        <v>1656</v>
      </c>
      <c r="D46" t="s">
        <v>1416</v>
      </c>
      <c r="E46" s="7" t="s">
        <v>1400</v>
      </c>
      <c r="F46" s="7" t="s">
        <v>1399</v>
      </c>
      <c r="G46" s="7" t="s">
        <v>1657</v>
      </c>
    </row>
    <row r="47" spans="1:7" x14ac:dyDescent="0.4">
      <c r="A47" t="s">
        <v>1405</v>
      </c>
      <c r="B47">
        <v>45</v>
      </c>
      <c r="C47" t="s">
        <v>1656</v>
      </c>
      <c r="D47" t="s">
        <v>1416</v>
      </c>
      <c r="E47" s="7" t="s">
        <v>1400</v>
      </c>
      <c r="F47" s="7" t="s">
        <v>1399</v>
      </c>
      <c r="G47" s="7" t="s">
        <v>1657</v>
      </c>
    </row>
    <row r="48" spans="1:7" x14ac:dyDescent="0.4">
      <c r="A48" t="s">
        <v>1405</v>
      </c>
      <c r="B48">
        <v>46</v>
      </c>
      <c r="C48" t="s">
        <v>1656</v>
      </c>
      <c r="D48" t="s">
        <v>1416</v>
      </c>
      <c r="E48" s="7" t="s">
        <v>1400</v>
      </c>
      <c r="F48" s="7" t="s">
        <v>1399</v>
      </c>
      <c r="G48" s="7" t="s">
        <v>1657</v>
      </c>
    </row>
    <row r="49" spans="1:7" x14ac:dyDescent="0.4">
      <c r="A49" t="s">
        <v>1405</v>
      </c>
      <c r="B49">
        <v>47</v>
      </c>
      <c r="C49" t="s">
        <v>1656</v>
      </c>
      <c r="D49" t="s">
        <v>1416</v>
      </c>
      <c r="E49" s="7" t="s">
        <v>1400</v>
      </c>
      <c r="F49" s="7" t="s">
        <v>1399</v>
      </c>
      <c r="G49" s="7" t="s">
        <v>1657</v>
      </c>
    </row>
    <row r="50" spans="1:7" x14ac:dyDescent="0.4">
      <c r="A50" t="s">
        <v>1405</v>
      </c>
      <c r="B50">
        <v>48</v>
      </c>
      <c r="C50" t="s">
        <v>1656</v>
      </c>
      <c r="D50" t="s">
        <v>1416</v>
      </c>
      <c r="E50" s="7" t="s">
        <v>1400</v>
      </c>
      <c r="F50" s="7" t="s">
        <v>1399</v>
      </c>
      <c r="G50" s="7" t="s">
        <v>1657</v>
      </c>
    </row>
    <row r="51" spans="1:7" x14ac:dyDescent="0.4">
      <c r="A51" t="s">
        <v>1405</v>
      </c>
      <c r="B51">
        <v>49</v>
      </c>
      <c r="C51" t="s">
        <v>1656</v>
      </c>
      <c r="D51" t="s">
        <v>1416</v>
      </c>
      <c r="E51" s="7" t="s">
        <v>1400</v>
      </c>
      <c r="F51" s="7" t="s">
        <v>1399</v>
      </c>
      <c r="G51" s="7" t="s">
        <v>1657</v>
      </c>
    </row>
    <row r="52" spans="1:7" x14ac:dyDescent="0.4">
      <c r="A52" t="s">
        <v>1405</v>
      </c>
      <c r="B52">
        <v>50</v>
      </c>
      <c r="C52" t="s">
        <v>1656</v>
      </c>
      <c r="D52" t="s">
        <v>1416</v>
      </c>
      <c r="E52" s="7" t="s">
        <v>1400</v>
      </c>
      <c r="F52" s="7" t="s">
        <v>1399</v>
      </c>
      <c r="G52" s="7" t="s">
        <v>1657</v>
      </c>
    </row>
    <row r="53" spans="1:7" x14ac:dyDescent="0.4">
      <c r="A53" t="s">
        <v>1405</v>
      </c>
      <c r="B53">
        <v>51</v>
      </c>
      <c r="C53" t="s">
        <v>1656</v>
      </c>
      <c r="D53" t="s">
        <v>1416</v>
      </c>
      <c r="E53" s="7" t="s">
        <v>1400</v>
      </c>
      <c r="F53" s="7" t="s">
        <v>1399</v>
      </c>
      <c r="G53" s="7" t="s">
        <v>1657</v>
      </c>
    </row>
    <row r="54" spans="1:7" x14ac:dyDescent="0.4">
      <c r="A54" t="s">
        <v>1405</v>
      </c>
      <c r="B54">
        <v>52</v>
      </c>
      <c r="C54" t="s">
        <v>1656</v>
      </c>
      <c r="D54" t="s">
        <v>1416</v>
      </c>
      <c r="E54" s="7" t="s">
        <v>1400</v>
      </c>
      <c r="F54" s="7" t="s">
        <v>1399</v>
      </c>
      <c r="G54" s="7" t="s">
        <v>1657</v>
      </c>
    </row>
    <row r="55" spans="1:7" x14ac:dyDescent="0.4">
      <c r="A55" t="s">
        <v>1405</v>
      </c>
      <c r="B55">
        <v>53</v>
      </c>
      <c r="C55" t="s">
        <v>1656</v>
      </c>
      <c r="D55" t="s">
        <v>1416</v>
      </c>
      <c r="E55" s="7" t="s">
        <v>1400</v>
      </c>
      <c r="F55" s="7" t="s">
        <v>1399</v>
      </c>
      <c r="G55" s="7" t="s">
        <v>1657</v>
      </c>
    </row>
    <row r="56" spans="1:7" x14ac:dyDescent="0.4">
      <c r="A56" t="s">
        <v>1405</v>
      </c>
      <c r="B56">
        <v>54</v>
      </c>
      <c r="C56" t="s">
        <v>1656</v>
      </c>
      <c r="D56" t="s">
        <v>1416</v>
      </c>
      <c r="E56" s="7" t="s">
        <v>1400</v>
      </c>
      <c r="F56" s="7" t="s">
        <v>1399</v>
      </c>
      <c r="G56" s="7" t="s">
        <v>1657</v>
      </c>
    </row>
    <row r="57" spans="1:7" x14ac:dyDescent="0.4">
      <c r="A57" t="s">
        <v>1405</v>
      </c>
      <c r="B57">
        <v>55</v>
      </c>
      <c r="C57" t="s">
        <v>1656</v>
      </c>
      <c r="D57" t="s">
        <v>1416</v>
      </c>
      <c r="E57" s="7" t="s">
        <v>1400</v>
      </c>
      <c r="F57" s="7" t="s">
        <v>1399</v>
      </c>
      <c r="G57" s="7" t="s">
        <v>1657</v>
      </c>
    </row>
    <row r="58" spans="1:7" x14ac:dyDescent="0.4">
      <c r="A58" t="s">
        <v>1405</v>
      </c>
      <c r="B58">
        <v>56</v>
      </c>
      <c r="C58" t="s">
        <v>1656</v>
      </c>
      <c r="D58" t="s">
        <v>1416</v>
      </c>
      <c r="E58" s="7" t="s">
        <v>1400</v>
      </c>
      <c r="F58" s="7" t="s">
        <v>1399</v>
      </c>
      <c r="G58" s="7" t="s">
        <v>1657</v>
      </c>
    </row>
    <row r="59" spans="1:7" x14ac:dyDescent="0.4">
      <c r="A59" t="s">
        <v>1405</v>
      </c>
      <c r="B59">
        <v>57</v>
      </c>
      <c r="C59" t="s">
        <v>1656</v>
      </c>
      <c r="D59" t="s">
        <v>1416</v>
      </c>
      <c r="E59" s="7" t="s">
        <v>1400</v>
      </c>
      <c r="F59" s="7" t="s">
        <v>1399</v>
      </c>
      <c r="G59" s="7" t="s">
        <v>1657</v>
      </c>
    </row>
    <row r="60" spans="1:7" x14ac:dyDescent="0.4">
      <c r="A60" t="s">
        <v>1405</v>
      </c>
      <c r="B60">
        <v>58</v>
      </c>
      <c r="C60" t="s">
        <v>1656</v>
      </c>
      <c r="D60" t="s">
        <v>1416</v>
      </c>
      <c r="E60" s="7" t="s">
        <v>1400</v>
      </c>
      <c r="F60" s="7" t="s">
        <v>1399</v>
      </c>
      <c r="G60" s="7" t="s">
        <v>1657</v>
      </c>
    </row>
    <row r="61" spans="1:7" x14ac:dyDescent="0.4">
      <c r="A61" t="s">
        <v>1405</v>
      </c>
      <c r="B61">
        <v>59</v>
      </c>
      <c r="C61" t="s">
        <v>1656</v>
      </c>
      <c r="D61" t="s">
        <v>1416</v>
      </c>
      <c r="E61" s="7" t="s">
        <v>1400</v>
      </c>
      <c r="F61" s="7" t="s">
        <v>1399</v>
      </c>
      <c r="G61" s="7" t="s">
        <v>1657</v>
      </c>
    </row>
    <row r="62" spans="1:7" x14ac:dyDescent="0.4">
      <c r="A62" t="s">
        <v>1405</v>
      </c>
      <c r="B62">
        <v>60</v>
      </c>
      <c r="C62" t="s">
        <v>1656</v>
      </c>
      <c r="D62" t="s">
        <v>1416</v>
      </c>
      <c r="E62" s="7" t="s">
        <v>1400</v>
      </c>
      <c r="F62" s="7" t="s">
        <v>1399</v>
      </c>
      <c r="G62" s="7" t="s">
        <v>1657</v>
      </c>
    </row>
    <row r="63" spans="1:7" x14ac:dyDescent="0.4">
      <c r="A63" t="s">
        <v>1405</v>
      </c>
      <c r="B63">
        <v>61</v>
      </c>
      <c r="C63" t="s">
        <v>1656</v>
      </c>
      <c r="D63" t="s">
        <v>1416</v>
      </c>
      <c r="E63" s="7" t="s">
        <v>1400</v>
      </c>
      <c r="F63" s="7" t="s">
        <v>1399</v>
      </c>
      <c r="G63" s="7" t="s">
        <v>1657</v>
      </c>
    </row>
    <row r="64" spans="1:7" x14ac:dyDescent="0.4">
      <c r="A64" t="s">
        <v>1405</v>
      </c>
      <c r="B64">
        <v>62</v>
      </c>
      <c r="C64" t="s">
        <v>1656</v>
      </c>
      <c r="D64" t="s">
        <v>1416</v>
      </c>
      <c r="E64" s="7" t="s">
        <v>1400</v>
      </c>
      <c r="F64" s="7" t="s">
        <v>1399</v>
      </c>
      <c r="G64" s="7" t="s">
        <v>1657</v>
      </c>
    </row>
    <row r="65" spans="1:7" x14ac:dyDescent="0.4">
      <c r="A65" t="s">
        <v>1405</v>
      </c>
      <c r="B65">
        <v>63</v>
      </c>
      <c r="C65" t="s">
        <v>1656</v>
      </c>
      <c r="D65" t="s">
        <v>1416</v>
      </c>
      <c r="E65" s="7" t="s">
        <v>1400</v>
      </c>
      <c r="F65" s="7" t="s">
        <v>1399</v>
      </c>
      <c r="G65" s="7" t="s">
        <v>1657</v>
      </c>
    </row>
    <row r="66" spans="1:7" x14ac:dyDescent="0.4">
      <c r="A66" t="s">
        <v>1405</v>
      </c>
      <c r="B66">
        <v>64</v>
      </c>
      <c r="C66" t="s">
        <v>1656</v>
      </c>
      <c r="D66" t="s">
        <v>1416</v>
      </c>
      <c r="E66" s="7" t="s">
        <v>1400</v>
      </c>
      <c r="F66" s="7" t="s">
        <v>1399</v>
      </c>
      <c r="G66" s="7" t="s">
        <v>1657</v>
      </c>
    </row>
    <row r="67" spans="1:7" x14ac:dyDescent="0.4">
      <c r="A67" t="s">
        <v>1405</v>
      </c>
      <c r="B67">
        <v>65</v>
      </c>
      <c r="C67" t="s">
        <v>1656</v>
      </c>
      <c r="D67" t="s">
        <v>1416</v>
      </c>
      <c r="E67" s="7" t="s">
        <v>1400</v>
      </c>
      <c r="F67" s="7" t="s">
        <v>1399</v>
      </c>
      <c r="G67" s="7" t="s">
        <v>1657</v>
      </c>
    </row>
    <row r="68" spans="1:7" x14ac:dyDescent="0.4">
      <c r="A68" t="s">
        <v>1405</v>
      </c>
      <c r="B68">
        <v>66</v>
      </c>
      <c r="C68" t="s">
        <v>1656</v>
      </c>
      <c r="D68" t="s">
        <v>1416</v>
      </c>
      <c r="E68" s="7" t="s">
        <v>1400</v>
      </c>
      <c r="F68" s="7" t="s">
        <v>1399</v>
      </c>
      <c r="G68" s="7" t="s">
        <v>1657</v>
      </c>
    </row>
    <row r="69" spans="1:7" x14ac:dyDescent="0.4">
      <c r="A69" t="s">
        <v>1405</v>
      </c>
      <c r="B69">
        <v>67</v>
      </c>
      <c r="C69" t="s">
        <v>1656</v>
      </c>
      <c r="D69" t="s">
        <v>1416</v>
      </c>
      <c r="E69" s="7" t="s">
        <v>1400</v>
      </c>
      <c r="F69" s="7" t="s">
        <v>1399</v>
      </c>
      <c r="G69" s="7" t="s">
        <v>1657</v>
      </c>
    </row>
    <row r="70" spans="1:7" x14ac:dyDescent="0.4">
      <c r="A70" t="s">
        <v>1405</v>
      </c>
      <c r="B70">
        <v>68</v>
      </c>
      <c r="C70" t="s">
        <v>1656</v>
      </c>
      <c r="D70" t="s">
        <v>1416</v>
      </c>
      <c r="E70" s="7" t="s">
        <v>1400</v>
      </c>
      <c r="F70" s="7" t="s">
        <v>1399</v>
      </c>
      <c r="G70" s="7" t="s">
        <v>1657</v>
      </c>
    </row>
    <row r="71" spans="1:7" x14ac:dyDescent="0.4">
      <c r="A71" t="s">
        <v>1405</v>
      </c>
      <c r="B71">
        <v>69</v>
      </c>
      <c r="C71" t="s">
        <v>1656</v>
      </c>
      <c r="D71" t="s">
        <v>1416</v>
      </c>
      <c r="E71" s="7" t="s">
        <v>1400</v>
      </c>
      <c r="F71" s="7" t="s">
        <v>1399</v>
      </c>
      <c r="G71" s="7" t="s">
        <v>1657</v>
      </c>
    </row>
    <row r="72" spans="1:7" x14ac:dyDescent="0.4">
      <c r="A72" t="s">
        <v>1405</v>
      </c>
      <c r="B72">
        <v>70</v>
      </c>
      <c r="C72" t="s">
        <v>1656</v>
      </c>
      <c r="D72" t="s">
        <v>1416</v>
      </c>
      <c r="E72" s="7" t="s">
        <v>1400</v>
      </c>
      <c r="F72" s="7" t="s">
        <v>1399</v>
      </c>
      <c r="G72" s="7" t="s">
        <v>1657</v>
      </c>
    </row>
    <row r="73" spans="1:7" x14ac:dyDescent="0.4">
      <c r="A73" t="s">
        <v>1405</v>
      </c>
      <c r="B73">
        <v>71</v>
      </c>
      <c r="C73" t="s">
        <v>1656</v>
      </c>
      <c r="D73" t="s">
        <v>1416</v>
      </c>
      <c r="E73" s="7" t="s">
        <v>1400</v>
      </c>
      <c r="F73" s="7" t="s">
        <v>1399</v>
      </c>
      <c r="G73" s="7" t="s">
        <v>1657</v>
      </c>
    </row>
    <row r="74" spans="1:7" x14ac:dyDescent="0.4">
      <c r="A74" t="s">
        <v>1405</v>
      </c>
      <c r="B74">
        <v>72</v>
      </c>
      <c r="C74" t="s">
        <v>1656</v>
      </c>
      <c r="D74" t="s">
        <v>1416</v>
      </c>
      <c r="E74" s="7" t="s">
        <v>1400</v>
      </c>
      <c r="F74" s="7" t="s">
        <v>1399</v>
      </c>
      <c r="G74" s="7" t="s">
        <v>1657</v>
      </c>
    </row>
    <row r="75" spans="1:7" x14ac:dyDescent="0.4">
      <c r="A75" t="s">
        <v>1405</v>
      </c>
      <c r="B75">
        <v>73</v>
      </c>
      <c r="C75" t="s">
        <v>1656</v>
      </c>
      <c r="D75" t="s">
        <v>1416</v>
      </c>
      <c r="E75" s="7" t="s">
        <v>1400</v>
      </c>
      <c r="F75" s="7" t="s">
        <v>1399</v>
      </c>
      <c r="G75" s="7" t="s">
        <v>1657</v>
      </c>
    </row>
    <row r="76" spans="1:7" x14ac:dyDescent="0.4">
      <c r="A76" t="s">
        <v>1405</v>
      </c>
      <c r="B76">
        <v>74</v>
      </c>
      <c r="C76" t="s">
        <v>1656</v>
      </c>
      <c r="D76" t="s">
        <v>1416</v>
      </c>
      <c r="E76" s="7" t="s">
        <v>1400</v>
      </c>
      <c r="F76" s="7" t="s">
        <v>1399</v>
      </c>
      <c r="G76" s="7" t="s">
        <v>1657</v>
      </c>
    </row>
    <row r="77" spans="1:7" x14ac:dyDescent="0.4">
      <c r="A77" t="s">
        <v>1405</v>
      </c>
      <c r="B77">
        <v>75</v>
      </c>
      <c r="C77" t="s">
        <v>1656</v>
      </c>
      <c r="D77" t="s">
        <v>1416</v>
      </c>
      <c r="E77" s="7" t="s">
        <v>1400</v>
      </c>
      <c r="F77" s="7" t="s">
        <v>1399</v>
      </c>
      <c r="G77" s="7" t="s">
        <v>1657</v>
      </c>
    </row>
    <row r="78" spans="1:7" x14ac:dyDescent="0.4">
      <c r="A78" t="s">
        <v>1405</v>
      </c>
      <c r="B78">
        <v>76</v>
      </c>
      <c r="C78" t="s">
        <v>1656</v>
      </c>
      <c r="D78" t="s">
        <v>1416</v>
      </c>
      <c r="E78" s="7" t="s">
        <v>1400</v>
      </c>
      <c r="F78" s="7" t="s">
        <v>1399</v>
      </c>
      <c r="G78" s="7" t="s">
        <v>1657</v>
      </c>
    </row>
    <row r="79" spans="1:7" x14ac:dyDescent="0.4">
      <c r="A79" t="s">
        <v>1405</v>
      </c>
      <c r="B79">
        <v>77</v>
      </c>
      <c r="C79" t="s">
        <v>1656</v>
      </c>
      <c r="D79" t="s">
        <v>1416</v>
      </c>
      <c r="E79" s="7" t="s">
        <v>1400</v>
      </c>
      <c r="F79" s="7" t="s">
        <v>1399</v>
      </c>
      <c r="G79" s="7" t="s">
        <v>1657</v>
      </c>
    </row>
    <row r="80" spans="1:7" x14ac:dyDescent="0.4">
      <c r="A80" t="s">
        <v>1405</v>
      </c>
      <c r="B80">
        <v>78</v>
      </c>
      <c r="C80" t="s">
        <v>1656</v>
      </c>
      <c r="D80" t="s">
        <v>1416</v>
      </c>
      <c r="E80" s="7" t="s">
        <v>1400</v>
      </c>
      <c r="F80" s="7" t="s">
        <v>1399</v>
      </c>
      <c r="G80" s="7" t="s">
        <v>1657</v>
      </c>
    </row>
    <row r="81" spans="1:7" x14ac:dyDescent="0.4">
      <c r="A81" t="s">
        <v>1405</v>
      </c>
      <c r="B81">
        <v>79</v>
      </c>
      <c r="C81" t="s">
        <v>1656</v>
      </c>
      <c r="D81" t="s">
        <v>1416</v>
      </c>
      <c r="E81" s="7" t="s">
        <v>1400</v>
      </c>
      <c r="F81" s="7" t="s">
        <v>1399</v>
      </c>
      <c r="G81" s="7" t="s">
        <v>1657</v>
      </c>
    </row>
    <row r="82" spans="1:7" x14ac:dyDescent="0.4">
      <c r="A82" t="s">
        <v>1405</v>
      </c>
      <c r="B82">
        <v>80</v>
      </c>
      <c r="C82" t="s">
        <v>1656</v>
      </c>
      <c r="D82" t="s">
        <v>1416</v>
      </c>
      <c r="E82" s="7" t="s">
        <v>1400</v>
      </c>
      <c r="F82" s="7" t="s">
        <v>1399</v>
      </c>
      <c r="G82" s="7" t="s">
        <v>1657</v>
      </c>
    </row>
    <row r="83" spans="1:7" x14ac:dyDescent="0.4">
      <c r="A83" t="s">
        <v>1405</v>
      </c>
      <c r="B83">
        <v>81</v>
      </c>
      <c r="C83" t="s">
        <v>1656</v>
      </c>
      <c r="D83" t="s">
        <v>1416</v>
      </c>
      <c r="E83" s="7" t="s">
        <v>1400</v>
      </c>
      <c r="F83" s="7" t="s">
        <v>1399</v>
      </c>
      <c r="G83" s="7" t="s">
        <v>1657</v>
      </c>
    </row>
    <row r="84" spans="1:7" x14ac:dyDescent="0.4">
      <c r="A84" t="s">
        <v>1405</v>
      </c>
      <c r="B84">
        <v>82</v>
      </c>
      <c r="C84" t="s">
        <v>1656</v>
      </c>
      <c r="D84" t="s">
        <v>1416</v>
      </c>
      <c r="E84" s="7" t="s">
        <v>1400</v>
      </c>
      <c r="F84" s="7" t="s">
        <v>1399</v>
      </c>
      <c r="G84" s="7" t="s">
        <v>1657</v>
      </c>
    </row>
    <row r="85" spans="1:7" x14ac:dyDescent="0.4">
      <c r="A85" t="s">
        <v>1405</v>
      </c>
      <c r="B85">
        <v>83</v>
      </c>
      <c r="C85" t="s">
        <v>1656</v>
      </c>
      <c r="D85" t="s">
        <v>1416</v>
      </c>
      <c r="E85" s="7" t="s">
        <v>1400</v>
      </c>
      <c r="F85" s="7" t="s">
        <v>1399</v>
      </c>
      <c r="G85" s="7" t="s">
        <v>1657</v>
      </c>
    </row>
    <row r="86" spans="1:7" x14ac:dyDescent="0.4">
      <c r="A86" t="s">
        <v>1405</v>
      </c>
      <c r="B86">
        <v>84</v>
      </c>
      <c r="C86" t="s">
        <v>1656</v>
      </c>
      <c r="D86" t="s">
        <v>1416</v>
      </c>
      <c r="E86" s="7" t="s">
        <v>1400</v>
      </c>
      <c r="F86" s="7" t="s">
        <v>1399</v>
      </c>
      <c r="G86" s="7" t="s">
        <v>1657</v>
      </c>
    </row>
    <row r="87" spans="1:7" x14ac:dyDescent="0.4">
      <c r="A87" t="s">
        <v>1405</v>
      </c>
      <c r="B87">
        <v>85</v>
      </c>
      <c r="C87" t="s">
        <v>1656</v>
      </c>
      <c r="D87" t="s">
        <v>1416</v>
      </c>
      <c r="E87" s="7" t="s">
        <v>1400</v>
      </c>
      <c r="F87" s="7" t="s">
        <v>1399</v>
      </c>
      <c r="G87" s="7" t="s">
        <v>1657</v>
      </c>
    </row>
    <row r="88" spans="1:7" x14ac:dyDescent="0.4">
      <c r="A88" t="s">
        <v>1405</v>
      </c>
      <c r="B88">
        <v>86</v>
      </c>
      <c r="C88" t="s">
        <v>1656</v>
      </c>
      <c r="D88" t="s">
        <v>1416</v>
      </c>
      <c r="E88" s="7" t="s">
        <v>1400</v>
      </c>
      <c r="F88" s="7" t="s">
        <v>1399</v>
      </c>
      <c r="G88" s="7" t="s">
        <v>1657</v>
      </c>
    </row>
    <row r="89" spans="1:7" x14ac:dyDescent="0.4">
      <c r="A89" t="s">
        <v>1405</v>
      </c>
      <c r="B89">
        <v>87</v>
      </c>
      <c r="C89" t="s">
        <v>1656</v>
      </c>
      <c r="D89" t="s">
        <v>1416</v>
      </c>
      <c r="E89" s="7" t="s">
        <v>1400</v>
      </c>
      <c r="F89" s="7" t="s">
        <v>1399</v>
      </c>
      <c r="G89" s="7" t="s">
        <v>1657</v>
      </c>
    </row>
    <row r="90" spans="1:7" x14ac:dyDescent="0.4">
      <c r="A90" t="s">
        <v>1405</v>
      </c>
      <c r="B90">
        <v>88</v>
      </c>
      <c r="C90" t="s">
        <v>1656</v>
      </c>
      <c r="D90" t="s">
        <v>1416</v>
      </c>
      <c r="E90" s="7" t="s">
        <v>1400</v>
      </c>
      <c r="F90" s="7" t="s">
        <v>1399</v>
      </c>
      <c r="G90" s="7" t="s">
        <v>1657</v>
      </c>
    </row>
    <row r="91" spans="1:7" x14ac:dyDescent="0.4">
      <c r="A91" t="s">
        <v>1405</v>
      </c>
      <c r="B91">
        <v>89</v>
      </c>
      <c r="C91" t="s">
        <v>1656</v>
      </c>
      <c r="D91" t="s">
        <v>1416</v>
      </c>
      <c r="E91" s="7" t="s">
        <v>1400</v>
      </c>
      <c r="F91" s="7" t="s">
        <v>1399</v>
      </c>
      <c r="G91" s="7" t="s">
        <v>1657</v>
      </c>
    </row>
    <row r="92" spans="1:7" x14ac:dyDescent="0.4">
      <c r="A92" t="s">
        <v>1405</v>
      </c>
      <c r="B92">
        <v>90</v>
      </c>
      <c r="C92" t="s">
        <v>1656</v>
      </c>
      <c r="D92" t="s">
        <v>1416</v>
      </c>
      <c r="E92" s="7" t="s">
        <v>1400</v>
      </c>
      <c r="F92" s="7" t="s">
        <v>1399</v>
      </c>
      <c r="G92" s="7" t="s">
        <v>1657</v>
      </c>
    </row>
    <row r="93" spans="1:7" x14ac:dyDescent="0.4">
      <c r="A93" t="s">
        <v>1405</v>
      </c>
      <c r="B93">
        <v>91</v>
      </c>
      <c r="C93" t="s">
        <v>1656</v>
      </c>
      <c r="D93" t="s">
        <v>1416</v>
      </c>
      <c r="E93" s="7" t="s">
        <v>1400</v>
      </c>
      <c r="F93" s="7" t="s">
        <v>1399</v>
      </c>
      <c r="G93" s="7" t="s">
        <v>1657</v>
      </c>
    </row>
    <row r="94" spans="1:7" x14ac:dyDescent="0.4">
      <c r="A94" t="s">
        <v>1405</v>
      </c>
      <c r="B94">
        <v>92</v>
      </c>
      <c r="C94" t="s">
        <v>1656</v>
      </c>
      <c r="D94" t="s">
        <v>1416</v>
      </c>
      <c r="E94" s="7" t="s">
        <v>1400</v>
      </c>
      <c r="F94" s="7" t="s">
        <v>1399</v>
      </c>
      <c r="G94" s="7" t="s">
        <v>1657</v>
      </c>
    </row>
    <row r="95" spans="1:7" x14ac:dyDescent="0.4">
      <c r="A95" t="s">
        <v>1405</v>
      </c>
      <c r="B95">
        <v>93</v>
      </c>
      <c r="C95" t="s">
        <v>1656</v>
      </c>
      <c r="D95" t="s">
        <v>1416</v>
      </c>
      <c r="E95" s="7" t="s">
        <v>1400</v>
      </c>
      <c r="F95" s="7" t="s">
        <v>1399</v>
      </c>
      <c r="G95" s="7" t="s">
        <v>1657</v>
      </c>
    </row>
    <row r="96" spans="1:7" x14ac:dyDescent="0.4">
      <c r="A96" t="s">
        <v>1405</v>
      </c>
      <c r="B96">
        <v>94</v>
      </c>
      <c r="C96" t="s">
        <v>1656</v>
      </c>
      <c r="D96" t="s">
        <v>1416</v>
      </c>
      <c r="E96" s="7" t="s">
        <v>1400</v>
      </c>
      <c r="F96" s="7" t="s">
        <v>1399</v>
      </c>
      <c r="G96" s="7" t="s">
        <v>1657</v>
      </c>
    </row>
    <row r="97" spans="1:7" x14ac:dyDescent="0.4">
      <c r="A97" t="s">
        <v>1405</v>
      </c>
      <c r="B97">
        <v>95</v>
      </c>
      <c r="C97" t="s">
        <v>1656</v>
      </c>
      <c r="D97" t="s">
        <v>1416</v>
      </c>
      <c r="E97" s="7" t="s">
        <v>1400</v>
      </c>
      <c r="F97" s="7" t="s">
        <v>1399</v>
      </c>
      <c r="G97" s="7" t="s">
        <v>1657</v>
      </c>
    </row>
    <row r="98" spans="1:7" x14ac:dyDescent="0.4">
      <c r="A98" t="s">
        <v>1405</v>
      </c>
      <c r="B98">
        <v>96</v>
      </c>
      <c r="C98" t="s">
        <v>1656</v>
      </c>
      <c r="D98" t="s">
        <v>1416</v>
      </c>
      <c r="E98" s="7" t="s">
        <v>1400</v>
      </c>
      <c r="F98" s="7" t="s">
        <v>1399</v>
      </c>
      <c r="G98" s="7" t="s">
        <v>1657</v>
      </c>
    </row>
    <row r="99" spans="1:7" x14ac:dyDescent="0.4">
      <c r="A99" t="s">
        <v>1405</v>
      </c>
      <c r="B99">
        <v>97</v>
      </c>
      <c r="C99" t="s">
        <v>1656</v>
      </c>
      <c r="D99" t="s">
        <v>1416</v>
      </c>
      <c r="E99" s="7" t="s">
        <v>1400</v>
      </c>
      <c r="F99" s="7" t="s">
        <v>1399</v>
      </c>
      <c r="G99" s="7" t="s">
        <v>1657</v>
      </c>
    </row>
    <row r="100" spans="1:7" x14ac:dyDescent="0.4">
      <c r="A100" t="s">
        <v>1405</v>
      </c>
      <c r="B100">
        <v>98</v>
      </c>
      <c r="C100" t="s">
        <v>1656</v>
      </c>
      <c r="D100" t="s">
        <v>1416</v>
      </c>
      <c r="E100" s="7" t="s">
        <v>1400</v>
      </c>
      <c r="F100" s="7" t="s">
        <v>1399</v>
      </c>
      <c r="G100" s="7" t="s">
        <v>1657</v>
      </c>
    </row>
    <row r="101" spans="1:7" x14ac:dyDescent="0.4">
      <c r="A101" t="s">
        <v>1405</v>
      </c>
      <c r="B101">
        <v>99</v>
      </c>
      <c r="C101" t="s">
        <v>1656</v>
      </c>
      <c r="D101" t="s">
        <v>1416</v>
      </c>
      <c r="E101" s="7" t="s">
        <v>1400</v>
      </c>
      <c r="F101" s="7" t="s">
        <v>1399</v>
      </c>
      <c r="G101" s="7" t="s">
        <v>1657</v>
      </c>
    </row>
    <row r="102" spans="1:7" x14ac:dyDescent="0.4">
      <c r="A102" t="s">
        <v>1405</v>
      </c>
      <c r="B102">
        <v>100</v>
      </c>
      <c r="C102" t="s">
        <v>1656</v>
      </c>
      <c r="D102" t="s">
        <v>1416</v>
      </c>
      <c r="E102" s="7" t="s">
        <v>1400</v>
      </c>
      <c r="F102" s="7" t="s">
        <v>1399</v>
      </c>
      <c r="G102" s="7" t="s">
        <v>1657</v>
      </c>
    </row>
    <row r="103" spans="1:7" x14ac:dyDescent="0.4">
      <c r="A103" t="s">
        <v>1405</v>
      </c>
      <c r="B103">
        <v>101</v>
      </c>
      <c r="C103" t="s">
        <v>1656</v>
      </c>
      <c r="D103" t="s">
        <v>1416</v>
      </c>
      <c r="E103" s="7" t="s">
        <v>1400</v>
      </c>
      <c r="F103" s="7" t="s">
        <v>1399</v>
      </c>
      <c r="G103" s="7" t="s">
        <v>1657</v>
      </c>
    </row>
    <row r="104" spans="1:7" x14ac:dyDescent="0.4">
      <c r="A104" t="s">
        <v>1405</v>
      </c>
      <c r="B104">
        <v>102</v>
      </c>
      <c r="C104" t="s">
        <v>1656</v>
      </c>
      <c r="D104" t="s">
        <v>1416</v>
      </c>
      <c r="E104" s="7" t="s">
        <v>1400</v>
      </c>
      <c r="F104" s="7" t="s">
        <v>1399</v>
      </c>
      <c r="G104" s="7" t="s">
        <v>1657</v>
      </c>
    </row>
    <row r="105" spans="1:7" x14ac:dyDescent="0.4">
      <c r="A105" t="s">
        <v>1405</v>
      </c>
      <c r="B105">
        <v>103</v>
      </c>
      <c r="C105" t="s">
        <v>1656</v>
      </c>
      <c r="D105" t="s">
        <v>1416</v>
      </c>
      <c r="E105" s="7" t="s">
        <v>1400</v>
      </c>
      <c r="F105" s="7" t="s">
        <v>1399</v>
      </c>
      <c r="G105" s="7" t="s">
        <v>1657</v>
      </c>
    </row>
    <row r="106" spans="1:7" x14ac:dyDescent="0.4">
      <c r="A106" t="s">
        <v>1405</v>
      </c>
      <c r="B106">
        <v>104</v>
      </c>
      <c r="C106" t="s">
        <v>1656</v>
      </c>
      <c r="D106" t="s">
        <v>1416</v>
      </c>
      <c r="E106" s="7" t="s">
        <v>1400</v>
      </c>
      <c r="F106" s="7" t="s">
        <v>1399</v>
      </c>
      <c r="G106" s="7" t="s">
        <v>1657</v>
      </c>
    </row>
    <row r="107" spans="1:7" x14ac:dyDescent="0.4">
      <c r="A107" t="s">
        <v>1405</v>
      </c>
      <c r="B107">
        <v>105</v>
      </c>
      <c r="C107" t="s">
        <v>1656</v>
      </c>
      <c r="D107" t="s">
        <v>1416</v>
      </c>
      <c r="E107" s="7" t="s">
        <v>1400</v>
      </c>
      <c r="F107" s="7" t="s">
        <v>1399</v>
      </c>
      <c r="G107" s="7" t="s">
        <v>1657</v>
      </c>
    </row>
    <row r="108" spans="1:7" x14ac:dyDescent="0.4">
      <c r="A108" t="s">
        <v>1405</v>
      </c>
      <c r="B108">
        <v>106</v>
      </c>
      <c r="C108" t="s">
        <v>1656</v>
      </c>
      <c r="D108" t="s">
        <v>1416</v>
      </c>
      <c r="E108" s="7" t="s">
        <v>1400</v>
      </c>
      <c r="F108" s="7" t="s">
        <v>1399</v>
      </c>
      <c r="G108" s="7" t="s">
        <v>1657</v>
      </c>
    </row>
    <row r="109" spans="1:7" x14ac:dyDescent="0.4">
      <c r="A109" t="s">
        <v>1405</v>
      </c>
      <c r="B109">
        <v>107</v>
      </c>
      <c r="C109" t="s">
        <v>1656</v>
      </c>
      <c r="D109" t="s">
        <v>1416</v>
      </c>
      <c r="E109" s="7" t="s">
        <v>1400</v>
      </c>
      <c r="F109" s="7" t="s">
        <v>1399</v>
      </c>
      <c r="G109" s="7" t="s">
        <v>1657</v>
      </c>
    </row>
    <row r="110" spans="1:7" x14ac:dyDescent="0.4">
      <c r="A110" t="s">
        <v>1405</v>
      </c>
      <c r="B110">
        <v>108</v>
      </c>
      <c r="C110" t="s">
        <v>1656</v>
      </c>
      <c r="D110" t="s">
        <v>1416</v>
      </c>
      <c r="E110" s="7" t="s">
        <v>1400</v>
      </c>
      <c r="F110" s="7" t="s">
        <v>1399</v>
      </c>
      <c r="G110" s="7" t="s">
        <v>1657</v>
      </c>
    </row>
    <row r="111" spans="1:7" x14ac:dyDescent="0.4">
      <c r="A111" t="s">
        <v>1405</v>
      </c>
      <c r="B111">
        <v>109</v>
      </c>
      <c r="C111" t="s">
        <v>1656</v>
      </c>
      <c r="D111" t="s">
        <v>1416</v>
      </c>
      <c r="E111" s="7" t="s">
        <v>1400</v>
      </c>
      <c r="F111" s="7" t="s">
        <v>1399</v>
      </c>
      <c r="G111" s="7" t="s">
        <v>1657</v>
      </c>
    </row>
    <row r="112" spans="1:7" x14ac:dyDescent="0.4">
      <c r="A112" t="s">
        <v>1405</v>
      </c>
      <c r="B112">
        <v>110</v>
      </c>
      <c r="C112" t="s">
        <v>1656</v>
      </c>
      <c r="D112" t="s">
        <v>1416</v>
      </c>
      <c r="E112" s="7" t="s">
        <v>1400</v>
      </c>
      <c r="F112" s="7" t="s">
        <v>1399</v>
      </c>
      <c r="G112" s="7" t="s">
        <v>1657</v>
      </c>
    </row>
    <row r="113" spans="1:7" x14ac:dyDescent="0.4">
      <c r="A113" t="s">
        <v>1405</v>
      </c>
      <c r="B113">
        <v>111</v>
      </c>
      <c r="C113" t="s">
        <v>1656</v>
      </c>
      <c r="D113" t="s">
        <v>1416</v>
      </c>
      <c r="E113" s="7" t="s">
        <v>1400</v>
      </c>
      <c r="F113" s="7" t="s">
        <v>1399</v>
      </c>
      <c r="G113" s="7" t="s">
        <v>1657</v>
      </c>
    </row>
    <row r="114" spans="1:7" x14ac:dyDescent="0.4">
      <c r="A114" t="s">
        <v>1405</v>
      </c>
      <c r="B114">
        <v>112</v>
      </c>
      <c r="C114" t="s">
        <v>1656</v>
      </c>
      <c r="D114" t="s">
        <v>1416</v>
      </c>
      <c r="E114" s="7" t="s">
        <v>1400</v>
      </c>
      <c r="F114" s="7" t="s">
        <v>1399</v>
      </c>
      <c r="G114" s="7" t="s">
        <v>1657</v>
      </c>
    </row>
    <row r="115" spans="1:7" x14ac:dyDescent="0.4">
      <c r="A115" t="s">
        <v>1405</v>
      </c>
      <c r="B115">
        <v>113</v>
      </c>
      <c r="C115" t="s">
        <v>1656</v>
      </c>
      <c r="D115" t="s">
        <v>1416</v>
      </c>
      <c r="E115" s="7" t="s">
        <v>1400</v>
      </c>
      <c r="F115" s="7" t="s">
        <v>1399</v>
      </c>
      <c r="G115" s="7" t="s">
        <v>1657</v>
      </c>
    </row>
    <row r="116" spans="1:7" x14ac:dyDescent="0.4">
      <c r="A116" t="s">
        <v>1405</v>
      </c>
      <c r="B116">
        <v>114</v>
      </c>
      <c r="C116" t="s">
        <v>1656</v>
      </c>
      <c r="D116" t="s">
        <v>1416</v>
      </c>
      <c r="E116" s="7" t="s">
        <v>1400</v>
      </c>
      <c r="F116" s="7" t="s">
        <v>1399</v>
      </c>
      <c r="G116" s="7" t="s">
        <v>1657</v>
      </c>
    </row>
    <row r="117" spans="1:7" x14ac:dyDescent="0.4">
      <c r="A117" t="s">
        <v>1405</v>
      </c>
      <c r="B117">
        <v>115</v>
      </c>
      <c r="C117" t="s">
        <v>1656</v>
      </c>
      <c r="D117" t="s">
        <v>1416</v>
      </c>
      <c r="E117" s="7" t="s">
        <v>1400</v>
      </c>
      <c r="F117" s="7" t="s">
        <v>1399</v>
      </c>
      <c r="G117" s="7" t="s">
        <v>1657</v>
      </c>
    </row>
    <row r="118" spans="1:7" x14ac:dyDescent="0.4">
      <c r="A118" t="s">
        <v>1405</v>
      </c>
      <c r="B118">
        <v>116</v>
      </c>
      <c r="C118" t="s">
        <v>1656</v>
      </c>
      <c r="D118" t="s">
        <v>1416</v>
      </c>
      <c r="E118" s="7" t="s">
        <v>1400</v>
      </c>
      <c r="F118" s="7" t="s">
        <v>1399</v>
      </c>
      <c r="G118" s="7" t="s">
        <v>1657</v>
      </c>
    </row>
    <row r="119" spans="1:7" x14ac:dyDescent="0.4">
      <c r="A119" t="s">
        <v>1405</v>
      </c>
      <c r="B119">
        <v>117</v>
      </c>
      <c r="C119" t="s">
        <v>1656</v>
      </c>
      <c r="D119" t="s">
        <v>1416</v>
      </c>
      <c r="E119" s="7" t="s">
        <v>1400</v>
      </c>
      <c r="F119" s="7" t="s">
        <v>1399</v>
      </c>
      <c r="G119" s="7" t="s">
        <v>1657</v>
      </c>
    </row>
    <row r="120" spans="1:7" x14ac:dyDescent="0.4">
      <c r="A120" t="s">
        <v>1405</v>
      </c>
      <c r="B120">
        <v>118</v>
      </c>
      <c r="C120" t="s">
        <v>1656</v>
      </c>
      <c r="D120" t="s">
        <v>1416</v>
      </c>
      <c r="E120" s="7" t="s">
        <v>1400</v>
      </c>
      <c r="F120" s="7" t="s">
        <v>1399</v>
      </c>
      <c r="G120" s="7" t="s">
        <v>1657</v>
      </c>
    </row>
    <row r="121" spans="1:7" x14ac:dyDescent="0.4">
      <c r="A121" t="s">
        <v>1405</v>
      </c>
      <c r="B121">
        <v>119</v>
      </c>
      <c r="C121" t="s">
        <v>1656</v>
      </c>
      <c r="D121" t="s">
        <v>1416</v>
      </c>
      <c r="E121" s="7" t="s">
        <v>1400</v>
      </c>
      <c r="F121" s="7" t="s">
        <v>1399</v>
      </c>
      <c r="G121" s="7" t="s">
        <v>1657</v>
      </c>
    </row>
    <row r="122" spans="1:7" x14ac:dyDescent="0.4">
      <c r="A122" t="s">
        <v>1405</v>
      </c>
      <c r="B122">
        <v>120</v>
      </c>
      <c r="C122" t="s">
        <v>1656</v>
      </c>
      <c r="D122" t="s">
        <v>1416</v>
      </c>
      <c r="E122" s="7" t="s">
        <v>1400</v>
      </c>
      <c r="F122" s="7" t="s">
        <v>1399</v>
      </c>
      <c r="G122" s="7" t="s">
        <v>1657</v>
      </c>
    </row>
    <row r="123" spans="1:7" x14ac:dyDescent="0.4">
      <c r="A123" t="s">
        <v>1405</v>
      </c>
      <c r="B123">
        <v>121</v>
      </c>
      <c r="C123" t="s">
        <v>1656</v>
      </c>
      <c r="D123" t="s">
        <v>1416</v>
      </c>
      <c r="E123" s="7" t="s">
        <v>1400</v>
      </c>
      <c r="F123" s="7" t="s">
        <v>1399</v>
      </c>
      <c r="G123" s="7" t="s">
        <v>1657</v>
      </c>
    </row>
    <row r="124" spans="1:7" x14ac:dyDescent="0.4">
      <c r="A124" t="s">
        <v>1405</v>
      </c>
      <c r="B124">
        <v>122</v>
      </c>
      <c r="C124" t="s">
        <v>1656</v>
      </c>
      <c r="D124" t="s">
        <v>1416</v>
      </c>
      <c r="E124" s="7" t="s">
        <v>1400</v>
      </c>
      <c r="F124" s="7" t="s">
        <v>1399</v>
      </c>
      <c r="G124" s="7" t="s">
        <v>1657</v>
      </c>
    </row>
    <row r="125" spans="1:7" x14ac:dyDescent="0.4">
      <c r="A125" t="s">
        <v>1405</v>
      </c>
      <c r="B125">
        <v>123</v>
      </c>
      <c r="C125" t="s">
        <v>1656</v>
      </c>
      <c r="D125" t="s">
        <v>1416</v>
      </c>
      <c r="E125" s="7" t="s">
        <v>1400</v>
      </c>
      <c r="F125" s="7" t="s">
        <v>1399</v>
      </c>
      <c r="G125" s="7" t="s">
        <v>1657</v>
      </c>
    </row>
    <row r="126" spans="1:7" x14ac:dyDescent="0.4">
      <c r="A126" t="s">
        <v>1405</v>
      </c>
      <c r="B126">
        <v>124</v>
      </c>
      <c r="C126" t="s">
        <v>1656</v>
      </c>
      <c r="D126" t="s">
        <v>1416</v>
      </c>
      <c r="E126" s="7" t="s">
        <v>1400</v>
      </c>
      <c r="F126" s="7" t="s">
        <v>1399</v>
      </c>
      <c r="G126" s="7" t="s">
        <v>1657</v>
      </c>
    </row>
    <row r="127" spans="1:7" x14ac:dyDescent="0.4">
      <c r="A127" t="s">
        <v>1405</v>
      </c>
      <c r="B127">
        <v>125</v>
      </c>
      <c r="C127" t="s">
        <v>1656</v>
      </c>
      <c r="D127" t="s">
        <v>1416</v>
      </c>
      <c r="E127" s="7" t="s">
        <v>1400</v>
      </c>
      <c r="F127" s="7" t="s">
        <v>1399</v>
      </c>
      <c r="G127" s="7" t="s">
        <v>1657</v>
      </c>
    </row>
    <row r="128" spans="1:7" x14ac:dyDescent="0.4">
      <c r="A128" t="s">
        <v>1405</v>
      </c>
      <c r="B128">
        <v>126</v>
      </c>
      <c r="C128" t="s">
        <v>1656</v>
      </c>
      <c r="D128" t="s">
        <v>1416</v>
      </c>
      <c r="E128" s="7" t="s">
        <v>1400</v>
      </c>
      <c r="F128" s="7" t="s">
        <v>1399</v>
      </c>
      <c r="G128" s="7" t="s">
        <v>1657</v>
      </c>
    </row>
    <row r="129" spans="1:7" x14ac:dyDescent="0.4">
      <c r="A129" t="s">
        <v>1405</v>
      </c>
      <c r="B129">
        <v>127</v>
      </c>
      <c r="C129" t="s">
        <v>1656</v>
      </c>
      <c r="D129" t="s">
        <v>1416</v>
      </c>
      <c r="E129" s="7" t="s">
        <v>1400</v>
      </c>
      <c r="F129" s="7" t="s">
        <v>1399</v>
      </c>
      <c r="G129" s="7" t="s">
        <v>1657</v>
      </c>
    </row>
    <row r="130" spans="1:7" x14ac:dyDescent="0.4">
      <c r="A130" t="s">
        <v>1405</v>
      </c>
      <c r="B130">
        <v>128</v>
      </c>
      <c r="C130" t="s">
        <v>1656</v>
      </c>
      <c r="D130" t="s">
        <v>1416</v>
      </c>
      <c r="E130" s="7" t="s">
        <v>1400</v>
      </c>
      <c r="F130" s="7" t="s">
        <v>1399</v>
      </c>
      <c r="G130" s="7" t="s">
        <v>1657</v>
      </c>
    </row>
    <row r="131" spans="1:7" x14ac:dyDescent="0.4">
      <c r="A131" t="s">
        <v>1405</v>
      </c>
      <c r="B131">
        <v>129</v>
      </c>
      <c r="C131" t="s">
        <v>1656</v>
      </c>
      <c r="D131" t="s">
        <v>1416</v>
      </c>
      <c r="E131" s="7" t="s">
        <v>1400</v>
      </c>
      <c r="F131" s="7" t="s">
        <v>1399</v>
      </c>
      <c r="G131" s="7" t="s">
        <v>1657</v>
      </c>
    </row>
    <row r="132" spans="1:7" x14ac:dyDescent="0.4">
      <c r="A132" t="s">
        <v>1405</v>
      </c>
      <c r="B132">
        <v>130</v>
      </c>
      <c r="C132" t="s">
        <v>1656</v>
      </c>
      <c r="D132" t="s">
        <v>1416</v>
      </c>
      <c r="E132" s="7" t="s">
        <v>1400</v>
      </c>
      <c r="F132" s="7" t="s">
        <v>1399</v>
      </c>
      <c r="G132" s="7" t="s">
        <v>1657</v>
      </c>
    </row>
    <row r="133" spans="1:7" x14ac:dyDescent="0.4">
      <c r="A133" t="s">
        <v>1405</v>
      </c>
      <c r="B133">
        <v>131</v>
      </c>
      <c r="C133" t="s">
        <v>1656</v>
      </c>
      <c r="D133" t="s">
        <v>1416</v>
      </c>
      <c r="E133" s="7" t="s">
        <v>1400</v>
      </c>
      <c r="F133" s="7" t="s">
        <v>1399</v>
      </c>
      <c r="G133" s="7" t="s">
        <v>1657</v>
      </c>
    </row>
    <row r="134" spans="1:7" x14ac:dyDescent="0.4">
      <c r="A134" t="s">
        <v>1405</v>
      </c>
      <c r="B134">
        <v>132</v>
      </c>
      <c r="C134" t="s">
        <v>1656</v>
      </c>
      <c r="D134" t="s">
        <v>1416</v>
      </c>
      <c r="E134" s="7" t="s">
        <v>1400</v>
      </c>
      <c r="F134" s="7" t="s">
        <v>1399</v>
      </c>
      <c r="G134" s="7" t="s">
        <v>1657</v>
      </c>
    </row>
    <row r="135" spans="1:7" x14ac:dyDescent="0.4">
      <c r="A135" t="s">
        <v>1405</v>
      </c>
      <c r="B135">
        <v>133</v>
      </c>
      <c r="C135" t="s">
        <v>1656</v>
      </c>
      <c r="D135" t="s">
        <v>1416</v>
      </c>
      <c r="E135" s="7" t="s">
        <v>1400</v>
      </c>
      <c r="F135" s="7" t="s">
        <v>1399</v>
      </c>
      <c r="G135" s="7" t="s">
        <v>1657</v>
      </c>
    </row>
    <row r="136" spans="1:7" x14ac:dyDescent="0.4">
      <c r="A136" t="s">
        <v>1405</v>
      </c>
      <c r="B136">
        <v>134</v>
      </c>
      <c r="C136" t="s">
        <v>1656</v>
      </c>
      <c r="D136" t="s">
        <v>1416</v>
      </c>
      <c r="E136" s="7" t="s">
        <v>1400</v>
      </c>
      <c r="F136" s="7" t="s">
        <v>1399</v>
      </c>
      <c r="G136" s="7" t="s">
        <v>1657</v>
      </c>
    </row>
    <row r="137" spans="1:7" x14ac:dyDescent="0.4">
      <c r="A137" t="s">
        <v>1405</v>
      </c>
      <c r="B137">
        <v>135</v>
      </c>
      <c r="C137" t="s">
        <v>1656</v>
      </c>
      <c r="D137" t="s">
        <v>1416</v>
      </c>
      <c r="E137" s="7" t="s">
        <v>1400</v>
      </c>
      <c r="F137" s="7" t="s">
        <v>1399</v>
      </c>
      <c r="G137" s="7" t="s">
        <v>1657</v>
      </c>
    </row>
    <row r="138" spans="1:7" x14ac:dyDescent="0.4">
      <c r="A138" t="s">
        <v>1405</v>
      </c>
      <c r="B138">
        <v>136</v>
      </c>
      <c r="C138" t="s">
        <v>1656</v>
      </c>
      <c r="D138" t="s">
        <v>1416</v>
      </c>
      <c r="E138" s="7" t="s">
        <v>1400</v>
      </c>
      <c r="F138" s="7" t="s">
        <v>1399</v>
      </c>
      <c r="G138" s="7" t="s">
        <v>1657</v>
      </c>
    </row>
    <row r="139" spans="1:7" x14ac:dyDescent="0.4">
      <c r="A139" t="s">
        <v>1405</v>
      </c>
      <c r="B139">
        <v>137</v>
      </c>
      <c r="C139" t="s">
        <v>1656</v>
      </c>
      <c r="D139" t="s">
        <v>1416</v>
      </c>
      <c r="E139" s="7" t="s">
        <v>1400</v>
      </c>
      <c r="F139" s="7" t="s">
        <v>1399</v>
      </c>
      <c r="G139" s="7" t="s">
        <v>1657</v>
      </c>
    </row>
    <row r="140" spans="1:7" x14ac:dyDescent="0.4">
      <c r="A140" t="s">
        <v>1405</v>
      </c>
      <c r="B140">
        <v>138</v>
      </c>
      <c r="C140" t="s">
        <v>1656</v>
      </c>
      <c r="D140" t="s">
        <v>1416</v>
      </c>
      <c r="E140" s="7" t="s">
        <v>1400</v>
      </c>
      <c r="F140" s="7" t="s">
        <v>1399</v>
      </c>
      <c r="G140" s="7" t="s">
        <v>1657</v>
      </c>
    </row>
    <row r="141" spans="1:7" x14ac:dyDescent="0.4">
      <c r="A141" t="s">
        <v>1405</v>
      </c>
      <c r="B141">
        <v>139</v>
      </c>
      <c r="C141" t="s">
        <v>1656</v>
      </c>
      <c r="D141" t="s">
        <v>1416</v>
      </c>
      <c r="E141" s="7" t="s">
        <v>1400</v>
      </c>
      <c r="F141" s="7" t="s">
        <v>1399</v>
      </c>
      <c r="G141" s="7" t="s">
        <v>1657</v>
      </c>
    </row>
    <row r="142" spans="1:7" x14ac:dyDescent="0.4">
      <c r="A142" t="s">
        <v>1405</v>
      </c>
      <c r="B142">
        <v>140</v>
      </c>
      <c r="C142" t="s">
        <v>1656</v>
      </c>
      <c r="D142" t="s">
        <v>1416</v>
      </c>
      <c r="E142" s="7" t="s">
        <v>1400</v>
      </c>
      <c r="F142" s="7" t="s">
        <v>1399</v>
      </c>
      <c r="G142" s="7" t="s">
        <v>1657</v>
      </c>
    </row>
    <row r="143" spans="1:7" x14ac:dyDescent="0.4">
      <c r="A143" t="s">
        <v>1405</v>
      </c>
      <c r="B143">
        <v>141</v>
      </c>
      <c r="C143" t="s">
        <v>1656</v>
      </c>
      <c r="D143" t="s">
        <v>1416</v>
      </c>
      <c r="E143" s="7" t="s">
        <v>1400</v>
      </c>
      <c r="F143" s="7" t="s">
        <v>1399</v>
      </c>
      <c r="G143" s="7" t="s">
        <v>1657</v>
      </c>
    </row>
    <row r="144" spans="1:7" x14ac:dyDescent="0.4">
      <c r="A144" t="s">
        <v>1405</v>
      </c>
      <c r="B144">
        <v>142</v>
      </c>
      <c r="C144" t="s">
        <v>1656</v>
      </c>
      <c r="D144" t="s">
        <v>1416</v>
      </c>
      <c r="E144" s="7" t="s">
        <v>1400</v>
      </c>
      <c r="F144" s="7" t="s">
        <v>1399</v>
      </c>
      <c r="G144" s="7" t="s">
        <v>1657</v>
      </c>
    </row>
    <row r="145" spans="1:7" x14ac:dyDescent="0.4">
      <c r="A145" t="s">
        <v>1405</v>
      </c>
      <c r="B145">
        <v>143</v>
      </c>
      <c r="C145" t="s">
        <v>1656</v>
      </c>
      <c r="D145" t="s">
        <v>1416</v>
      </c>
      <c r="E145" s="7" t="s">
        <v>1400</v>
      </c>
      <c r="F145" s="7" t="s">
        <v>1399</v>
      </c>
      <c r="G145" s="7" t="s">
        <v>1657</v>
      </c>
    </row>
    <row r="146" spans="1:7" x14ac:dyDescent="0.4">
      <c r="A146" t="s">
        <v>1405</v>
      </c>
      <c r="B146">
        <v>144</v>
      </c>
      <c r="C146" t="s">
        <v>1656</v>
      </c>
      <c r="D146" t="s">
        <v>1416</v>
      </c>
      <c r="E146" s="7" t="s">
        <v>1400</v>
      </c>
      <c r="F146" s="7" t="s">
        <v>1399</v>
      </c>
      <c r="G146" s="7" t="s">
        <v>1657</v>
      </c>
    </row>
    <row r="147" spans="1:7" x14ac:dyDescent="0.4">
      <c r="A147" t="s">
        <v>1405</v>
      </c>
      <c r="B147">
        <v>145</v>
      </c>
      <c r="C147" t="s">
        <v>1656</v>
      </c>
      <c r="D147" t="s">
        <v>1416</v>
      </c>
      <c r="E147" s="7" t="s">
        <v>1400</v>
      </c>
      <c r="F147" s="7" t="s">
        <v>1399</v>
      </c>
      <c r="G147" s="7" t="s">
        <v>1657</v>
      </c>
    </row>
    <row r="148" spans="1:7" x14ac:dyDescent="0.4">
      <c r="A148" t="s">
        <v>1405</v>
      </c>
      <c r="B148">
        <v>146</v>
      </c>
      <c r="C148" t="s">
        <v>1656</v>
      </c>
      <c r="D148" t="s">
        <v>1416</v>
      </c>
      <c r="E148" s="7" t="s">
        <v>1400</v>
      </c>
      <c r="F148" s="7" t="s">
        <v>1399</v>
      </c>
      <c r="G148" s="7" t="s">
        <v>1657</v>
      </c>
    </row>
    <row r="149" spans="1:7" x14ac:dyDescent="0.4">
      <c r="A149" t="s">
        <v>1405</v>
      </c>
      <c r="B149">
        <v>147</v>
      </c>
      <c r="C149" t="s">
        <v>1656</v>
      </c>
      <c r="D149" t="s">
        <v>1416</v>
      </c>
      <c r="E149" s="7" t="s">
        <v>1400</v>
      </c>
      <c r="F149" s="7" t="s">
        <v>1399</v>
      </c>
      <c r="G149" s="7" t="s">
        <v>1657</v>
      </c>
    </row>
    <row r="150" spans="1:7" x14ac:dyDescent="0.4">
      <c r="A150" t="s">
        <v>1405</v>
      </c>
      <c r="B150">
        <v>148</v>
      </c>
      <c r="C150" t="s">
        <v>1656</v>
      </c>
      <c r="D150" t="s">
        <v>1416</v>
      </c>
      <c r="E150" s="7" t="s">
        <v>1400</v>
      </c>
      <c r="F150" s="7" t="s">
        <v>1399</v>
      </c>
      <c r="G150" s="7" t="s">
        <v>1657</v>
      </c>
    </row>
    <row r="151" spans="1:7" x14ac:dyDescent="0.4">
      <c r="A151" t="s">
        <v>1405</v>
      </c>
      <c r="B151">
        <v>149</v>
      </c>
      <c r="C151" t="s">
        <v>1656</v>
      </c>
      <c r="D151" t="s">
        <v>1416</v>
      </c>
      <c r="E151" s="7" t="s">
        <v>1400</v>
      </c>
      <c r="F151" s="7" t="s">
        <v>1399</v>
      </c>
      <c r="G151" s="7" t="s">
        <v>1657</v>
      </c>
    </row>
    <row r="152" spans="1:7" x14ac:dyDescent="0.4">
      <c r="A152" t="s">
        <v>1405</v>
      </c>
      <c r="B152">
        <v>150</v>
      </c>
      <c r="C152" t="s">
        <v>1656</v>
      </c>
      <c r="D152" t="s">
        <v>1416</v>
      </c>
      <c r="E152" s="7" t="s">
        <v>1400</v>
      </c>
      <c r="F152" s="7" t="s">
        <v>1399</v>
      </c>
      <c r="G152" s="7" t="s">
        <v>1657</v>
      </c>
    </row>
    <row r="153" spans="1:7" x14ac:dyDescent="0.4">
      <c r="A153" t="s">
        <v>1405</v>
      </c>
      <c r="B153">
        <v>151</v>
      </c>
      <c r="C153" t="s">
        <v>1656</v>
      </c>
      <c r="D153" t="s">
        <v>1416</v>
      </c>
      <c r="E153" s="7" t="s">
        <v>1400</v>
      </c>
      <c r="F153" s="7" t="s">
        <v>1399</v>
      </c>
      <c r="G153" s="7" t="s">
        <v>1657</v>
      </c>
    </row>
    <row r="154" spans="1:7" x14ac:dyDescent="0.4">
      <c r="A154" t="s">
        <v>1405</v>
      </c>
      <c r="B154">
        <v>152</v>
      </c>
      <c r="C154" t="s">
        <v>1656</v>
      </c>
      <c r="D154" t="s">
        <v>1416</v>
      </c>
      <c r="E154" s="7" t="s">
        <v>1400</v>
      </c>
      <c r="F154" s="7" t="s">
        <v>1399</v>
      </c>
      <c r="G154" s="7" t="s">
        <v>1657</v>
      </c>
    </row>
    <row r="155" spans="1:7" x14ac:dyDescent="0.4">
      <c r="A155" t="s">
        <v>1405</v>
      </c>
      <c r="B155">
        <v>153</v>
      </c>
      <c r="C155" t="s">
        <v>1656</v>
      </c>
      <c r="D155" t="s">
        <v>1416</v>
      </c>
      <c r="E155" s="7" t="s">
        <v>1400</v>
      </c>
      <c r="F155" s="7" t="s">
        <v>1399</v>
      </c>
      <c r="G155" s="7" t="s">
        <v>1657</v>
      </c>
    </row>
    <row r="156" spans="1:7" x14ac:dyDescent="0.4">
      <c r="A156" t="s">
        <v>1405</v>
      </c>
      <c r="B156">
        <v>154</v>
      </c>
      <c r="C156" t="s">
        <v>1656</v>
      </c>
      <c r="D156" t="s">
        <v>1416</v>
      </c>
      <c r="E156" s="7" t="s">
        <v>1400</v>
      </c>
      <c r="F156" s="7" t="s">
        <v>1399</v>
      </c>
      <c r="G156" s="7" t="s">
        <v>1657</v>
      </c>
    </row>
    <row r="157" spans="1:7" x14ac:dyDescent="0.4">
      <c r="A157" t="s">
        <v>1405</v>
      </c>
      <c r="B157">
        <v>155</v>
      </c>
      <c r="C157" t="s">
        <v>1656</v>
      </c>
      <c r="D157" t="s">
        <v>1416</v>
      </c>
      <c r="E157" s="7" t="s">
        <v>1400</v>
      </c>
      <c r="F157" s="7" t="s">
        <v>1399</v>
      </c>
      <c r="G157" s="7" t="s">
        <v>1657</v>
      </c>
    </row>
    <row r="158" spans="1:7" x14ac:dyDescent="0.4">
      <c r="A158" t="s">
        <v>1405</v>
      </c>
      <c r="B158">
        <v>156</v>
      </c>
      <c r="C158" t="s">
        <v>1656</v>
      </c>
      <c r="D158" t="s">
        <v>1416</v>
      </c>
      <c r="E158" s="7" t="s">
        <v>1400</v>
      </c>
      <c r="F158" s="7" t="s">
        <v>1399</v>
      </c>
      <c r="G158" s="7" t="s">
        <v>1657</v>
      </c>
    </row>
    <row r="159" spans="1:7" x14ac:dyDescent="0.4">
      <c r="A159" t="s">
        <v>1405</v>
      </c>
      <c r="B159">
        <v>157</v>
      </c>
      <c r="C159" t="s">
        <v>1656</v>
      </c>
      <c r="D159" t="s">
        <v>1416</v>
      </c>
      <c r="E159" s="7" t="s">
        <v>1400</v>
      </c>
      <c r="F159" s="7" t="s">
        <v>1399</v>
      </c>
      <c r="G159" s="7" t="s">
        <v>1657</v>
      </c>
    </row>
    <row r="160" spans="1:7" x14ac:dyDescent="0.4">
      <c r="A160" t="s">
        <v>1405</v>
      </c>
      <c r="B160">
        <v>158</v>
      </c>
      <c r="C160" t="s">
        <v>1656</v>
      </c>
      <c r="D160" t="s">
        <v>1416</v>
      </c>
      <c r="E160" s="7" t="s">
        <v>1400</v>
      </c>
      <c r="F160" s="7" t="s">
        <v>1399</v>
      </c>
      <c r="G160" s="7" t="s">
        <v>1657</v>
      </c>
    </row>
    <row r="161" spans="1:7" x14ac:dyDescent="0.4">
      <c r="A161" t="s">
        <v>1405</v>
      </c>
      <c r="B161">
        <v>159</v>
      </c>
      <c r="C161" t="s">
        <v>1656</v>
      </c>
      <c r="D161" t="s">
        <v>1416</v>
      </c>
      <c r="E161" s="7" t="s">
        <v>1400</v>
      </c>
      <c r="F161" s="7" t="s">
        <v>1399</v>
      </c>
      <c r="G161" s="7" t="s">
        <v>1657</v>
      </c>
    </row>
    <row r="162" spans="1:7" x14ac:dyDescent="0.4">
      <c r="A162" t="s">
        <v>1405</v>
      </c>
      <c r="B162">
        <v>160</v>
      </c>
      <c r="C162" t="s">
        <v>1656</v>
      </c>
      <c r="D162" t="s">
        <v>1416</v>
      </c>
      <c r="E162" s="7" t="s">
        <v>1400</v>
      </c>
      <c r="F162" s="7" t="s">
        <v>1399</v>
      </c>
      <c r="G162" s="7" t="s">
        <v>1657</v>
      </c>
    </row>
    <row r="163" spans="1:7" x14ac:dyDescent="0.4">
      <c r="A163" t="s">
        <v>1405</v>
      </c>
      <c r="B163">
        <v>161</v>
      </c>
      <c r="C163" t="s">
        <v>1656</v>
      </c>
      <c r="D163" t="s">
        <v>1416</v>
      </c>
      <c r="E163" s="7" t="s">
        <v>1400</v>
      </c>
      <c r="F163" s="7" t="s">
        <v>1399</v>
      </c>
      <c r="G163" s="7" t="s">
        <v>1657</v>
      </c>
    </row>
    <row r="164" spans="1:7" x14ac:dyDescent="0.4">
      <c r="A164" t="s">
        <v>1405</v>
      </c>
      <c r="B164">
        <v>162</v>
      </c>
      <c r="C164" t="s">
        <v>1656</v>
      </c>
      <c r="D164" t="s">
        <v>1416</v>
      </c>
      <c r="E164" s="7" t="s">
        <v>1400</v>
      </c>
      <c r="F164" s="7" t="s">
        <v>1399</v>
      </c>
      <c r="G164" s="7" t="s">
        <v>1657</v>
      </c>
    </row>
    <row r="165" spans="1:7" x14ac:dyDescent="0.4">
      <c r="A165" t="s">
        <v>1405</v>
      </c>
      <c r="B165">
        <v>163</v>
      </c>
      <c r="C165" t="s">
        <v>1656</v>
      </c>
      <c r="D165" t="s">
        <v>1416</v>
      </c>
      <c r="E165" s="7" t="s">
        <v>1400</v>
      </c>
      <c r="F165" s="7" t="s">
        <v>1399</v>
      </c>
      <c r="G165" s="7" t="s">
        <v>1657</v>
      </c>
    </row>
    <row r="166" spans="1:7" x14ac:dyDescent="0.4">
      <c r="A166" t="s">
        <v>1405</v>
      </c>
      <c r="B166">
        <v>164</v>
      </c>
      <c r="C166" t="s">
        <v>1656</v>
      </c>
      <c r="D166" t="s">
        <v>1416</v>
      </c>
      <c r="E166" s="7" t="s">
        <v>1400</v>
      </c>
      <c r="F166" s="7" t="s">
        <v>1399</v>
      </c>
      <c r="G166" s="7" t="s">
        <v>1657</v>
      </c>
    </row>
    <row r="167" spans="1:7" x14ac:dyDescent="0.4">
      <c r="A167" t="s">
        <v>1405</v>
      </c>
      <c r="B167">
        <v>165</v>
      </c>
      <c r="C167" t="s">
        <v>1656</v>
      </c>
      <c r="D167" t="s">
        <v>1416</v>
      </c>
      <c r="E167" s="7" t="s">
        <v>1400</v>
      </c>
      <c r="F167" s="7" t="s">
        <v>1399</v>
      </c>
      <c r="G167" s="7" t="s">
        <v>1657</v>
      </c>
    </row>
    <row r="168" spans="1:7" x14ac:dyDescent="0.4">
      <c r="A168" t="s">
        <v>1405</v>
      </c>
      <c r="B168">
        <v>166</v>
      </c>
      <c r="C168" t="s">
        <v>1656</v>
      </c>
      <c r="D168" t="s">
        <v>1416</v>
      </c>
      <c r="E168" s="7" t="s">
        <v>1400</v>
      </c>
      <c r="F168" s="7" t="s">
        <v>1399</v>
      </c>
      <c r="G168" s="7" t="s">
        <v>1657</v>
      </c>
    </row>
    <row r="169" spans="1:7" x14ac:dyDescent="0.4">
      <c r="A169" t="s">
        <v>1405</v>
      </c>
      <c r="B169">
        <v>167</v>
      </c>
      <c r="C169" t="s">
        <v>1656</v>
      </c>
      <c r="D169" t="s">
        <v>1416</v>
      </c>
      <c r="E169" s="7" t="s">
        <v>1400</v>
      </c>
      <c r="F169" s="7" t="s">
        <v>1399</v>
      </c>
      <c r="G169" s="7" t="s">
        <v>1657</v>
      </c>
    </row>
    <row r="170" spans="1:7" x14ac:dyDescent="0.4">
      <c r="A170" t="s">
        <v>1405</v>
      </c>
      <c r="B170">
        <v>168</v>
      </c>
      <c r="C170" t="s">
        <v>1656</v>
      </c>
      <c r="D170" t="s">
        <v>1416</v>
      </c>
      <c r="E170" s="7" t="s">
        <v>1400</v>
      </c>
      <c r="F170" s="7" t="s">
        <v>1399</v>
      </c>
      <c r="G170" s="7" t="s">
        <v>1657</v>
      </c>
    </row>
    <row r="171" spans="1:7" x14ac:dyDescent="0.4">
      <c r="A171" t="s">
        <v>1405</v>
      </c>
      <c r="B171">
        <v>169</v>
      </c>
      <c r="C171" t="s">
        <v>1656</v>
      </c>
      <c r="D171" t="s">
        <v>1416</v>
      </c>
      <c r="E171" s="7" t="s">
        <v>1400</v>
      </c>
      <c r="F171" s="7" t="s">
        <v>1399</v>
      </c>
      <c r="G171" s="7" t="s">
        <v>1657</v>
      </c>
    </row>
    <row r="172" spans="1:7" x14ac:dyDescent="0.4">
      <c r="A172" t="s">
        <v>1405</v>
      </c>
      <c r="B172">
        <v>170</v>
      </c>
      <c r="C172" t="s">
        <v>1656</v>
      </c>
      <c r="D172" t="s">
        <v>1416</v>
      </c>
      <c r="E172" s="7" t="s">
        <v>1400</v>
      </c>
      <c r="F172" s="7" t="s">
        <v>1399</v>
      </c>
      <c r="G172" s="7" t="s">
        <v>1657</v>
      </c>
    </row>
    <row r="173" spans="1:7" x14ac:dyDescent="0.4">
      <c r="A173" t="s">
        <v>1405</v>
      </c>
      <c r="B173">
        <v>171</v>
      </c>
      <c r="C173" t="s">
        <v>1656</v>
      </c>
      <c r="D173" t="s">
        <v>1416</v>
      </c>
      <c r="E173" s="7" t="s">
        <v>1400</v>
      </c>
      <c r="F173" s="7" t="s">
        <v>1399</v>
      </c>
      <c r="G173" s="7" t="s">
        <v>1657</v>
      </c>
    </row>
    <row r="174" spans="1:7" x14ac:dyDescent="0.4">
      <c r="A174" t="s">
        <v>1405</v>
      </c>
      <c r="B174">
        <v>172</v>
      </c>
      <c r="C174" t="s">
        <v>1656</v>
      </c>
      <c r="D174" t="s">
        <v>1416</v>
      </c>
      <c r="E174" s="7" t="s">
        <v>1400</v>
      </c>
      <c r="F174" s="7" t="s">
        <v>1399</v>
      </c>
      <c r="G174" s="7" t="s">
        <v>1657</v>
      </c>
    </row>
    <row r="175" spans="1:7" x14ac:dyDescent="0.4">
      <c r="A175" t="s">
        <v>1405</v>
      </c>
      <c r="B175">
        <v>173</v>
      </c>
      <c r="C175" t="s">
        <v>1656</v>
      </c>
      <c r="D175" t="s">
        <v>1416</v>
      </c>
      <c r="E175" s="7" t="s">
        <v>1400</v>
      </c>
      <c r="F175" s="7" t="s">
        <v>1399</v>
      </c>
      <c r="G175" s="7" t="s">
        <v>1657</v>
      </c>
    </row>
    <row r="176" spans="1:7" x14ac:dyDescent="0.4">
      <c r="A176" t="s">
        <v>1405</v>
      </c>
      <c r="B176">
        <v>174</v>
      </c>
      <c r="C176" t="s">
        <v>1656</v>
      </c>
      <c r="D176" t="s">
        <v>1416</v>
      </c>
      <c r="E176" s="7" t="s">
        <v>1400</v>
      </c>
      <c r="F176" s="7" t="s">
        <v>1399</v>
      </c>
      <c r="G176" s="7" t="s">
        <v>1657</v>
      </c>
    </row>
    <row r="177" spans="1:7" x14ac:dyDescent="0.4">
      <c r="A177" t="s">
        <v>1405</v>
      </c>
      <c r="B177">
        <v>175</v>
      </c>
      <c r="C177" t="s">
        <v>1656</v>
      </c>
      <c r="D177" t="s">
        <v>1416</v>
      </c>
      <c r="E177" s="7" t="s">
        <v>1400</v>
      </c>
      <c r="F177" s="7" t="s">
        <v>1399</v>
      </c>
      <c r="G177" s="7" t="s">
        <v>1657</v>
      </c>
    </row>
    <row r="178" spans="1:7" x14ac:dyDescent="0.4">
      <c r="A178" t="s">
        <v>1405</v>
      </c>
      <c r="B178">
        <v>176</v>
      </c>
      <c r="C178" t="s">
        <v>1656</v>
      </c>
      <c r="D178" t="s">
        <v>1416</v>
      </c>
      <c r="E178" s="7" t="s">
        <v>1400</v>
      </c>
      <c r="F178" s="7" t="s">
        <v>1399</v>
      </c>
      <c r="G178" s="7" t="s">
        <v>1657</v>
      </c>
    </row>
    <row r="179" spans="1:7" x14ac:dyDescent="0.4">
      <c r="A179" t="s">
        <v>1405</v>
      </c>
      <c r="B179">
        <v>177</v>
      </c>
      <c r="C179" t="s">
        <v>1656</v>
      </c>
      <c r="D179" t="s">
        <v>1416</v>
      </c>
      <c r="E179" s="7" t="s">
        <v>1400</v>
      </c>
      <c r="F179" s="7" t="s">
        <v>1399</v>
      </c>
      <c r="G179" s="7" t="s">
        <v>1657</v>
      </c>
    </row>
    <row r="180" spans="1:7" x14ac:dyDescent="0.4">
      <c r="A180" t="s">
        <v>1405</v>
      </c>
      <c r="B180">
        <v>178</v>
      </c>
      <c r="C180" t="s">
        <v>1656</v>
      </c>
      <c r="D180" t="s">
        <v>1416</v>
      </c>
      <c r="E180" s="7" t="s">
        <v>1400</v>
      </c>
      <c r="F180" s="7" t="s">
        <v>1399</v>
      </c>
      <c r="G180" s="7" t="s">
        <v>1657</v>
      </c>
    </row>
    <row r="181" spans="1:7" x14ac:dyDescent="0.4">
      <c r="A181" t="s">
        <v>1405</v>
      </c>
      <c r="B181">
        <v>179</v>
      </c>
      <c r="C181" t="s">
        <v>1656</v>
      </c>
      <c r="D181" t="s">
        <v>1416</v>
      </c>
      <c r="E181" s="7" t="s">
        <v>1400</v>
      </c>
      <c r="F181" s="7" t="s">
        <v>1399</v>
      </c>
      <c r="G181" s="7" t="s">
        <v>1657</v>
      </c>
    </row>
    <row r="182" spans="1:7" x14ac:dyDescent="0.4">
      <c r="A182" t="s">
        <v>1405</v>
      </c>
      <c r="B182">
        <v>180</v>
      </c>
      <c r="C182" t="s">
        <v>1656</v>
      </c>
      <c r="D182" t="s">
        <v>1416</v>
      </c>
      <c r="E182" s="7" t="s">
        <v>1400</v>
      </c>
      <c r="F182" s="7" t="s">
        <v>1399</v>
      </c>
      <c r="G182" s="7" t="s">
        <v>1657</v>
      </c>
    </row>
    <row r="183" spans="1:7" x14ac:dyDescent="0.4">
      <c r="A183" t="s">
        <v>1405</v>
      </c>
      <c r="B183">
        <v>181</v>
      </c>
      <c r="C183" t="s">
        <v>1656</v>
      </c>
      <c r="D183" t="s">
        <v>1416</v>
      </c>
      <c r="E183" s="7" t="s">
        <v>1400</v>
      </c>
      <c r="F183" s="7" t="s">
        <v>1399</v>
      </c>
      <c r="G183" s="7" t="s">
        <v>1657</v>
      </c>
    </row>
    <row r="184" spans="1:7" x14ac:dyDescent="0.4">
      <c r="A184" t="s">
        <v>1405</v>
      </c>
      <c r="B184">
        <v>182</v>
      </c>
      <c r="C184" t="s">
        <v>1656</v>
      </c>
      <c r="D184" t="s">
        <v>1416</v>
      </c>
      <c r="E184" s="7" t="s">
        <v>1400</v>
      </c>
      <c r="F184" s="7" t="s">
        <v>1399</v>
      </c>
      <c r="G184" s="7" t="s">
        <v>1657</v>
      </c>
    </row>
    <row r="185" spans="1:7" x14ac:dyDescent="0.4">
      <c r="A185" t="s">
        <v>1405</v>
      </c>
      <c r="B185">
        <v>183</v>
      </c>
      <c r="C185" t="s">
        <v>1656</v>
      </c>
      <c r="D185" t="s">
        <v>1416</v>
      </c>
      <c r="E185" s="7" t="s">
        <v>1400</v>
      </c>
      <c r="F185" s="7" t="s">
        <v>1399</v>
      </c>
      <c r="G185" s="7" t="s">
        <v>1657</v>
      </c>
    </row>
    <row r="186" spans="1:7" x14ac:dyDescent="0.4">
      <c r="A186" t="s">
        <v>1405</v>
      </c>
      <c r="B186">
        <v>184</v>
      </c>
      <c r="C186" t="s">
        <v>1656</v>
      </c>
      <c r="D186" t="s">
        <v>1416</v>
      </c>
      <c r="E186" s="7" t="s">
        <v>1400</v>
      </c>
      <c r="F186" s="7" t="s">
        <v>1399</v>
      </c>
      <c r="G186" s="7" t="s">
        <v>1657</v>
      </c>
    </row>
    <row r="187" spans="1:7" x14ac:dyDescent="0.4">
      <c r="A187" t="s">
        <v>1405</v>
      </c>
      <c r="B187">
        <v>185</v>
      </c>
      <c r="C187" t="s">
        <v>1656</v>
      </c>
      <c r="D187" t="s">
        <v>1416</v>
      </c>
      <c r="E187" s="7" t="s">
        <v>1400</v>
      </c>
      <c r="F187" s="7" t="s">
        <v>1399</v>
      </c>
      <c r="G187" s="7" t="s">
        <v>1657</v>
      </c>
    </row>
    <row r="188" spans="1:7" x14ac:dyDescent="0.4">
      <c r="A188" t="s">
        <v>1405</v>
      </c>
      <c r="B188">
        <v>186</v>
      </c>
      <c r="C188" t="s">
        <v>1656</v>
      </c>
      <c r="D188" t="s">
        <v>1416</v>
      </c>
      <c r="E188" s="7" t="s">
        <v>1400</v>
      </c>
      <c r="F188" s="7" t="s">
        <v>1399</v>
      </c>
      <c r="G188" s="7" t="s">
        <v>1657</v>
      </c>
    </row>
    <row r="189" spans="1:7" x14ac:dyDescent="0.4">
      <c r="A189" t="s">
        <v>1405</v>
      </c>
      <c r="B189">
        <v>187</v>
      </c>
      <c r="C189" t="s">
        <v>1656</v>
      </c>
      <c r="D189" t="s">
        <v>1416</v>
      </c>
      <c r="E189" s="7" t="s">
        <v>1400</v>
      </c>
      <c r="F189" s="7" t="s">
        <v>1399</v>
      </c>
      <c r="G189" s="7" t="s">
        <v>1657</v>
      </c>
    </row>
    <row r="190" spans="1:7" x14ac:dyDescent="0.4">
      <c r="A190" t="s">
        <v>1405</v>
      </c>
      <c r="B190">
        <v>188</v>
      </c>
      <c r="C190" t="s">
        <v>1656</v>
      </c>
      <c r="D190" t="s">
        <v>1416</v>
      </c>
      <c r="E190" s="7" t="s">
        <v>1400</v>
      </c>
      <c r="F190" s="7" t="s">
        <v>1399</v>
      </c>
      <c r="G190" s="7" t="s">
        <v>1657</v>
      </c>
    </row>
    <row r="191" spans="1:7" x14ac:dyDescent="0.4">
      <c r="A191" t="s">
        <v>1405</v>
      </c>
      <c r="B191">
        <v>189</v>
      </c>
      <c r="C191" t="s">
        <v>1656</v>
      </c>
      <c r="D191" t="s">
        <v>1416</v>
      </c>
      <c r="E191" s="7" t="s">
        <v>1400</v>
      </c>
      <c r="F191" s="7" t="s">
        <v>1399</v>
      </c>
      <c r="G191" s="7" t="s">
        <v>1657</v>
      </c>
    </row>
    <row r="192" spans="1:7" x14ac:dyDescent="0.4">
      <c r="A192" t="s">
        <v>1405</v>
      </c>
      <c r="B192">
        <v>190</v>
      </c>
      <c r="C192" t="s">
        <v>1656</v>
      </c>
      <c r="D192" t="s">
        <v>1416</v>
      </c>
      <c r="E192" s="7" t="s">
        <v>1400</v>
      </c>
      <c r="F192" s="7" t="s">
        <v>1399</v>
      </c>
      <c r="G192" s="7" t="s">
        <v>1657</v>
      </c>
    </row>
    <row r="193" spans="1:7" x14ac:dyDescent="0.4">
      <c r="A193" t="s">
        <v>1405</v>
      </c>
      <c r="B193">
        <v>191</v>
      </c>
      <c r="C193" t="s">
        <v>1656</v>
      </c>
      <c r="D193" t="s">
        <v>1416</v>
      </c>
      <c r="E193" s="7" t="s">
        <v>1400</v>
      </c>
      <c r="F193" s="7" t="s">
        <v>1399</v>
      </c>
      <c r="G193" s="7" t="s">
        <v>1657</v>
      </c>
    </row>
    <row r="194" spans="1:7" x14ac:dyDescent="0.4">
      <c r="A194" t="s">
        <v>1405</v>
      </c>
      <c r="B194">
        <v>192</v>
      </c>
      <c r="C194" t="s">
        <v>1656</v>
      </c>
      <c r="D194" t="s">
        <v>1416</v>
      </c>
      <c r="E194" s="7" t="s">
        <v>1400</v>
      </c>
      <c r="F194" s="7" t="s">
        <v>1399</v>
      </c>
      <c r="G194" s="7" t="s">
        <v>1657</v>
      </c>
    </row>
    <row r="195" spans="1:7" x14ac:dyDescent="0.4">
      <c r="A195" t="s">
        <v>1405</v>
      </c>
      <c r="B195">
        <v>193</v>
      </c>
      <c r="C195" t="s">
        <v>1656</v>
      </c>
      <c r="D195" t="s">
        <v>1416</v>
      </c>
      <c r="E195" s="7" t="s">
        <v>1400</v>
      </c>
      <c r="F195" s="7" t="s">
        <v>1399</v>
      </c>
      <c r="G195" s="7" t="s">
        <v>1657</v>
      </c>
    </row>
    <row r="196" spans="1:7" x14ac:dyDescent="0.4">
      <c r="A196" t="s">
        <v>1405</v>
      </c>
      <c r="B196">
        <v>194</v>
      </c>
      <c r="C196" t="s">
        <v>1656</v>
      </c>
      <c r="D196" t="s">
        <v>1416</v>
      </c>
      <c r="E196" s="7" t="s">
        <v>1400</v>
      </c>
      <c r="F196" s="7" t="s">
        <v>1399</v>
      </c>
      <c r="G196" s="7" t="s">
        <v>1657</v>
      </c>
    </row>
    <row r="197" spans="1:7" x14ac:dyDescent="0.4">
      <c r="A197" t="s">
        <v>1405</v>
      </c>
      <c r="B197">
        <v>195</v>
      </c>
      <c r="C197" t="s">
        <v>1656</v>
      </c>
      <c r="D197" t="s">
        <v>1416</v>
      </c>
      <c r="E197" s="7" t="s">
        <v>1400</v>
      </c>
      <c r="F197" s="7" t="s">
        <v>1399</v>
      </c>
      <c r="G197" s="7" t="s">
        <v>1657</v>
      </c>
    </row>
    <row r="198" spans="1:7" x14ac:dyDescent="0.4">
      <c r="A198" t="s">
        <v>1405</v>
      </c>
      <c r="B198">
        <v>196</v>
      </c>
      <c r="C198" t="s">
        <v>1656</v>
      </c>
      <c r="D198" t="s">
        <v>1416</v>
      </c>
      <c r="E198" s="7" t="s">
        <v>1400</v>
      </c>
      <c r="F198" s="7" t="s">
        <v>1399</v>
      </c>
      <c r="G198" s="7" t="s">
        <v>1657</v>
      </c>
    </row>
    <row r="199" spans="1:7" x14ac:dyDescent="0.4">
      <c r="A199" t="s">
        <v>1405</v>
      </c>
      <c r="B199">
        <v>197</v>
      </c>
      <c r="C199" t="s">
        <v>1656</v>
      </c>
      <c r="D199" t="s">
        <v>1416</v>
      </c>
      <c r="E199" s="7" t="s">
        <v>1400</v>
      </c>
      <c r="F199" s="7" t="s">
        <v>1399</v>
      </c>
      <c r="G199" s="7" t="s">
        <v>1657</v>
      </c>
    </row>
    <row r="200" spans="1:7" x14ac:dyDescent="0.4">
      <c r="A200" t="s">
        <v>1405</v>
      </c>
      <c r="B200">
        <v>198</v>
      </c>
      <c r="C200" t="s">
        <v>1656</v>
      </c>
      <c r="D200" t="s">
        <v>1416</v>
      </c>
      <c r="E200" s="7" t="s">
        <v>1400</v>
      </c>
      <c r="F200" s="7" t="s">
        <v>1399</v>
      </c>
      <c r="G200" s="7" t="s">
        <v>1657</v>
      </c>
    </row>
    <row r="201" spans="1:7" x14ac:dyDescent="0.4">
      <c r="A201" t="s">
        <v>1405</v>
      </c>
      <c r="B201">
        <v>199</v>
      </c>
      <c r="C201" t="s">
        <v>1656</v>
      </c>
      <c r="D201" t="s">
        <v>1416</v>
      </c>
      <c r="E201" s="7" t="s">
        <v>1400</v>
      </c>
      <c r="F201" s="7" t="s">
        <v>1399</v>
      </c>
      <c r="G201" s="7" t="s">
        <v>1657</v>
      </c>
    </row>
    <row r="202" spans="1:7" x14ac:dyDescent="0.4">
      <c r="A202" t="s">
        <v>1405</v>
      </c>
      <c r="B202">
        <v>200</v>
      </c>
      <c r="C202" t="s">
        <v>1656</v>
      </c>
      <c r="D202" t="s">
        <v>1416</v>
      </c>
      <c r="E202" s="7" t="s">
        <v>1400</v>
      </c>
      <c r="F202" s="7" t="s">
        <v>1399</v>
      </c>
      <c r="G202" s="7" t="s">
        <v>1657</v>
      </c>
    </row>
    <row r="203" spans="1:7" x14ac:dyDescent="0.4">
      <c r="A203" t="s">
        <v>1405</v>
      </c>
      <c r="B203">
        <v>201</v>
      </c>
      <c r="C203" t="s">
        <v>1656</v>
      </c>
      <c r="D203" t="s">
        <v>1416</v>
      </c>
      <c r="E203" s="7" t="s">
        <v>1400</v>
      </c>
      <c r="F203" s="7" t="s">
        <v>1399</v>
      </c>
      <c r="G203" s="7" t="s">
        <v>1657</v>
      </c>
    </row>
    <row r="204" spans="1:7" x14ac:dyDescent="0.4">
      <c r="A204" t="s">
        <v>1405</v>
      </c>
      <c r="B204">
        <v>202</v>
      </c>
      <c r="C204" t="s">
        <v>1656</v>
      </c>
      <c r="D204" t="s">
        <v>1416</v>
      </c>
      <c r="E204" s="7" t="s">
        <v>1400</v>
      </c>
      <c r="F204" s="7" t="s">
        <v>1399</v>
      </c>
      <c r="G204" s="7" t="s">
        <v>1657</v>
      </c>
    </row>
    <row r="205" spans="1:7" x14ac:dyDescent="0.4">
      <c r="A205" t="s">
        <v>1405</v>
      </c>
      <c r="B205">
        <v>203</v>
      </c>
      <c r="C205" t="s">
        <v>1656</v>
      </c>
      <c r="D205" t="s">
        <v>1416</v>
      </c>
      <c r="E205" s="7" t="s">
        <v>1400</v>
      </c>
      <c r="F205" s="7" t="s">
        <v>1399</v>
      </c>
      <c r="G205" s="7" t="s">
        <v>1657</v>
      </c>
    </row>
    <row r="206" spans="1:7" x14ac:dyDescent="0.4">
      <c r="A206" t="s">
        <v>1405</v>
      </c>
      <c r="B206">
        <v>204</v>
      </c>
      <c r="C206" t="s">
        <v>1656</v>
      </c>
      <c r="D206" t="s">
        <v>1416</v>
      </c>
      <c r="E206" s="7" t="s">
        <v>1400</v>
      </c>
      <c r="F206" s="7" t="s">
        <v>1399</v>
      </c>
      <c r="G206" s="7" t="s">
        <v>1657</v>
      </c>
    </row>
    <row r="207" spans="1:7" x14ac:dyDescent="0.4">
      <c r="A207" t="s">
        <v>1405</v>
      </c>
      <c r="B207">
        <v>205</v>
      </c>
      <c r="C207" t="s">
        <v>1656</v>
      </c>
      <c r="D207" t="s">
        <v>1416</v>
      </c>
      <c r="E207" s="7" t="s">
        <v>1400</v>
      </c>
      <c r="F207" s="7" t="s">
        <v>1399</v>
      </c>
      <c r="G207" s="7" t="s">
        <v>1657</v>
      </c>
    </row>
    <row r="208" spans="1:7" x14ac:dyDescent="0.4">
      <c r="A208" t="s">
        <v>1405</v>
      </c>
      <c r="B208">
        <v>206</v>
      </c>
      <c r="C208" t="s">
        <v>1656</v>
      </c>
      <c r="D208" t="s">
        <v>1416</v>
      </c>
      <c r="E208" s="7" t="s">
        <v>1400</v>
      </c>
      <c r="F208" s="7" t="s">
        <v>1399</v>
      </c>
      <c r="G208" s="7" t="s">
        <v>1657</v>
      </c>
    </row>
    <row r="209" spans="1:7" x14ac:dyDescent="0.4">
      <c r="A209" t="s">
        <v>1405</v>
      </c>
      <c r="B209">
        <v>207</v>
      </c>
      <c r="C209" t="s">
        <v>1656</v>
      </c>
      <c r="D209" t="s">
        <v>1416</v>
      </c>
      <c r="E209" s="7" t="s">
        <v>1400</v>
      </c>
      <c r="F209" s="7" t="s">
        <v>1399</v>
      </c>
      <c r="G209" s="7" t="s">
        <v>1657</v>
      </c>
    </row>
    <row r="210" spans="1:7" x14ac:dyDescent="0.4">
      <c r="A210" t="s">
        <v>1405</v>
      </c>
      <c r="B210">
        <v>208</v>
      </c>
      <c r="C210" t="s">
        <v>1656</v>
      </c>
      <c r="D210" t="s">
        <v>1416</v>
      </c>
      <c r="E210" s="7" t="s">
        <v>1400</v>
      </c>
      <c r="F210" s="7" t="s">
        <v>1399</v>
      </c>
      <c r="G210" s="7" t="s">
        <v>1657</v>
      </c>
    </row>
    <row r="211" spans="1:7" x14ac:dyDescent="0.4">
      <c r="A211" t="s">
        <v>1405</v>
      </c>
      <c r="B211">
        <v>209</v>
      </c>
      <c r="C211" t="s">
        <v>1656</v>
      </c>
      <c r="D211" t="s">
        <v>1416</v>
      </c>
      <c r="E211" s="7" t="s">
        <v>1400</v>
      </c>
      <c r="F211" s="7" t="s">
        <v>1399</v>
      </c>
      <c r="G211" s="7" t="s">
        <v>1657</v>
      </c>
    </row>
    <row r="212" spans="1:7" x14ac:dyDescent="0.4">
      <c r="A212" t="s">
        <v>1405</v>
      </c>
      <c r="B212">
        <v>210</v>
      </c>
      <c r="C212" t="s">
        <v>1656</v>
      </c>
      <c r="D212" t="s">
        <v>1416</v>
      </c>
      <c r="E212" s="7" t="s">
        <v>1400</v>
      </c>
      <c r="F212" s="7" t="s">
        <v>1399</v>
      </c>
      <c r="G212" s="7" t="s">
        <v>1657</v>
      </c>
    </row>
    <row r="213" spans="1:7" x14ac:dyDescent="0.4">
      <c r="A213" t="s">
        <v>1405</v>
      </c>
      <c r="B213">
        <v>211</v>
      </c>
      <c r="C213" t="s">
        <v>1656</v>
      </c>
      <c r="D213" t="s">
        <v>1416</v>
      </c>
      <c r="E213" s="7" t="s">
        <v>1400</v>
      </c>
      <c r="F213" s="7" t="s">
        <v>1399</v>
      </c>
      <c r="G213" s="7" t="s">
        <v>1657</v>
      </c>
    </row>
    <row r="214" spans="1:7" x14ac:dyDescent="0.4">
      <c r="A214" t="s">
        <v>1405</v>
      </c>
      <c r="B214">
        <v>212</v>
      </c>
      <c r="C214" t="s">
        <v>1656</v>
      </c>
      <c r="D214" t="s">
        <v>1416</v>
      </c>
      <c r="E214" s="7" t="s">
        <v>1400</v>
      </c>
      <c r="F214" s="7" t="s">
        <v>1399</v>
      </c>
      <c r="G214" s="7" t="s">
        <v>1657</v>
      </c>
    </row>
    <row r="215" spans="1:7" x14ac:dyDescent="0.4">
      <c r="A215" t="s">
        <v>1405</v>
      </c>
      <c r="B215">
        <v>213</v>
      </c>
      <c r="C215" t="s">
        <v>1656</v>
      </c>
      <c r="D215" t="s">
        <v>1416</v>
      </c>
      <c r="E215" s="7" t="s">
        <v>1400</v>
      </c>
      <c r="F215" s="7" t="s">
        <v>1399</v>
      </c>
      <c r="G215" s="7" t="s">
        <v>1657</v>
      </c>
    </row>
    <row r="216" spans="1:7" x14ac:dyDescent="0.4">
      <c r="A216" t="s">
        <v>1405</v>
      </c>
      <c r="B216">
        <v>214</v>
      </c>
      <c r="C216" t="s">
        <v>1656</v>
      </c>
      <c r="D216" t="s">
        <v>1416</v>
      </c>
      <c r="E216" s="7" t="s">
        <v>1400</v>
      </c>
      <c r="F216" s="7" t="s">
        <v>1399</v>
      </c>
      <c r="G216" s="7" t="s">
        <v>1657</v>
      </c>
    </row>
    <row r="217" spans="1:7" x14ac:dyDescent="0.4">
      <c r="A217" t="s">
        <v>1405</v>
      </c>
      <c r="B217">
        <v>215</v>
      </c>
      <c r="C217" t="s">
        <v>1656</v>
      </c>
      <c r="D217" t="s">
        <v>1416</v>
      </c>
      <c r="E217" s="7" t="s">
        <v>1400</v>
      </c>
      <c r="F217" s="7" t="s">
        <v>1399</v>
      </c>
      <c r="G217" s="7" t="s">
        <v>1657</v>
      </c>
    </row>
    <row r="218" spans="1:7" x14ac:dyDescent="0.4">
      <c r="A218" t="s">
        <v>1405</v>
      </c>
      <c r="B218">
        <v>216</v>
      </c>
      <c r="C218" t="s">
        <v>1656</v>
      </c>
      <c r="D218" t="s">
        <v>1416</v>
      </c>
      <c r="E218" s="7" t="s">
        <v>1400</v>
      </c>
      <c r="F218" s="7" t="s">
        <v>1399</v>
      </c>
      <c r="G218" s="7" t="s">
        <v>1657</v>
      </c>
    </row>
    <row r="219" spans="1:7" x14ac:dyDescent="0.4">
      <c r="A219" t="s">
        <v>1405</v>
      </c>
      <c r="B219">
        <v>217</v>
      </c>
      <c r="C219" t="s">
        <v>1656</v>
      </c>
      <c r="D219" t="s">
        <v>1416</v>
      </c>
      <c r="E219" s="7" t="s">
        <v>1400</v>
      </c>
      <c r="F219" s="7" t="s">
        <v>1399</v>
      </c>
      <c r="G219" s="7" t="s">
        <v>1657</v>
      </c>
    </row>
    <row r="220" spans="1:7" x14ac:dyDescent="0.4">
      <c r="A220" t="s">
        <v>1405</v>
      </c>
      <c r="B220">
        <v>218</v>
      </c>
      <c r="C220" t="s">
        <v>1656</v>
      </c>
      <c r="D220" t="s">
        <v>1416</v>
      </c>
      <c r="E220" s="7" t="s">
        <v>1400</v>
      </c>
      <c r="F220" s="7" t="s">
        <v>1399</v>
      </c>
      <c r="G220" s="7" t="s">
        <v>1657</v>
      </c>
    </row>
    <row r="221" spans="1:7" x14ac:dyDescent="0.4">
      <c r="A221" t="s">
        <v>1405</v>
      </c>
      <c r="B221">
        <v>219</v>
      </c>
      <c r="C221" t="s">
        <v>1656</v>
      </c>
      <c r="D221" t="s">
        <v>1416</v>
      </c>
      <c r="E221" s="7" t="s">
        <v>1400</v>
      </c>
      <c r="F221" s="7" t="s">
        <v>1399</v>
      </c>
      <c r="G221" s="7" t="s">
        <v>1657</v>
      </c>
    </row>
    <row r="222" spans="1:7" x14ac:dyDescent="0.4">
      <c r="A222" t="s">
        <v>1405</v>
      </c>
      <c r="B222">
        <v>220</v>
      </c>
      <c r="C222" t="s">
        <v>1656</v>
      </c>
      <c r="D222" t="s">
        <v>1416</v>
      </c>
      <c r="E222" s="7" t="s">
        <v>1400</v>
      </c>
      <c r="F222" s="7" t="s">
        <v>1399</v>
      </c>
      <c r="G222" s="7" t="s">
        <v>1657</v>
      </c>
    </row>
    <row r="223" spans="1:7" x14ac:dyDescent="0.4">
      <c r="A223" t="s">
        <v>1405</v>
      </c>
      <c r="B223">
        <v>221</v>
      </c>
      <c r="C223" t="s">
        <v>1656</v>
      </c>
      <c r="D223" t="s">
        <v>1416</v>
      </c>
      <c r="E223" s="7" t="s">
        <v>1400</v>
      </c>
      <c r="F223" s="7" t="s">
        <v>1399</v>
      </c>
      <c r="G223" s="7" t="s">
        <v>1657</v>
      </c>
    </row>
    <row r="224" spans="1:7" x14ac:dyDescent="0.4">
      <c r="A224" t="s">
        <v>1405</v>
      </c>
      <c r="B224">
        <v>222</v>
      </c>
      <c r="C224" t="s">
        <v>1656</v>
      </c>
      <c r="D224" t="s">
        <v>1416</v>
      </c>
      <c r="E224" s="7" t="s">
        <v>1400</v>
      </c>
      <c r="F224" s="7" t="s">
        <v>1399</v>
      </c>
      <c r="G224" s="7" t="s">
        <v>1657</v>
      </c>
    </row>
    <row r="225" spans="1:7" x14ac:dyDescent="0.4">
      <c r="A225" t="s">
        <v>1405</v>
      </c>
      <c r="B225">
        <v>223</v>
      </c>
      <c r="C225" t="s">
        <v>1656</v>
      </c>
      <c r="D225" t="s">
        <v>1416</v>
      </c>
      <c r="E225" s="7" t="s">
        <v>1400</v>
      </c>
      <c r="F225" s="7" t="s">
        <v>1399</v>
      </c>
      <c r="G225" s="7" t="s">
        <v>1657</v>
      </c>
    </row>
    <row r="226" spans="1:7" x14ac:dyDescent="0.4">
      <c r="A226" t="s">
        <v>1405</v>
      </c>
      <c r="B226">
        <v>224</v>
      </c>
      <c r="C226" t="s">
        <v>1656</v>
      </c>
      <c r="D226" t="s">
        <v>1416</v>
      </c>
      <c r="E226" s="7" t="s">
        <v>1400</v>
      </c>
      <c r="F226" s="7" t="s">
        <v>1399</v>
      </c>
      <c r="G226" s="7" t="s">
        <v>1657</v>
      </c>
    </row>
    <row r="227" spans="1:7" x14ac:dyDescent="0.4">
      <c r="A227" t="s">
        <v>1405</v>
      </c>
      <c r="B227">
        <v>225</v>
      </c>
      <c r="C227" t="s">
        <v>1656</v>
      </c>
      <c r="D227" t="s">
        <v>1416</v>
      </c>
      <c r="E227" s="7" t="s">
        <v>1400</v>
      </c>
      <c r="F227" s="7" t="s">
        <v>1399</v>
      </c>
      <c r="G227" s="7" t="s">
        <v>1657</v>
      </c>
    </row>
    <row r="228" spans="1:7" x14ac:dyDescent="0.4">
      <c r="A228" t="s">
        <v>1405</v>
      </c>
      <c r="B228">
        <v>226</v>
      </c>
      <c r="C228" t="s">
        <v>1656</v>
      </c>
      <c r="D228" t="s">
        <v>1416</v>
      </c>
      <c r="E228" s="7" t="s">
        <v>1400</v>
      </c>
      <c r="F228" s="7" t="s">
        <v>1399</v>
      </c>
      <c r="G228" s="7" t="s">
        <v>1657</v>
      </c>
    </row>
    <row r="229" spans="1:7" x14ac:dyDescent="0.4">
      <c r="A229" t="s">
        <v>1405</v>
      </c>
      <c r="B229">
        <v>227</v>
      </c>
      <c r="C229" t="s">
        <v>1656</v>
      </c>
      <c r="D229" t="s">
        <v>1416</v>
      </c>
      <c r="E229" s="7" t="s">
        <v>1400</v>
      </c>
      <c r="F229" s="7" t="s">
        <v>1399</v>
      </c>
      <c r="G229" s="7" t="s">
        <v>1657</v>
      </c>
    </row>
    <row r="230" spans="1:7" x14ac:dyDescent="0.4">
      <c r="A230" t="s">
        <v>1405</v>
      </c>
      <c r="B230">
        <v>228</v>
      </c>
      <c r="C230" t="s">
        <v>1656</v>
      </c>
      <c r="D230" t="s">
        <v>1416</v>
      </c>
      <c r="E230" s="7" t="s">
        <v>1400</v>
      </c>
      <c r="F230" s="7" t="s">
        <v>1399</v>
      </c>
      <c r="G230" s="7" t="s">
        <v>1657</v>
      </c>
    </row>
    <row r="231" spans="1:7" x14ac:dyDescent="0.4">
      <c r="A231" t="s">
        <v>1405</v>
      </c>
      <c r="B231">
        <v>229</v>
      </c>
      <c r="C231" t="s">
        <v>1656</v>
      </c>
      <c r="D231" t="s">
        <v>1416</v>
      </c>
      <c r="E231" s="7" t="s">
        <v>1400</v>
      </c>
      <c r="F231" s="7" t="s">
        <v>1399</v>
      </c>
      <c r="G231" s="7" t="s">
        <v>1657</v>
      </c>
    </row>
    <row r="232" spans="1:7" x14ac:dyDescent="0.4">
      <c r="A232" t="s">
        <v>1405</v>
      </c>
      <c r="B232">
        <v>230</v>
      </c>
      <c r="C232" t="s">
        <v>1656</v>
      </c>
      <c r="D232" t="s">
        <v>1416</v>
      </c>
      <c r="E232" s="7" t="s">
        <v>1400</v>
      </c>
      <c r="F232" s="7" t="s">
        <v>1399</v>
      </c>
      <c r="G232" s="7" t="s">
        <v>1657</v>
      </c>
    </row>
    <row r="233" spans="1:7" x14ac:dyDescent="0.4">
      <c r="A233" t="s">
        <v>1405</v>
      </c>
      <c r="B233">
        <v>231</v>
      </c>
      <c r="C233" t="s">
        <v>1656</v>
      </c>
      <c r="D233" t="s">
        <v>1416</v>
      </c>
      <c r="E233" s="7" t="s">
        <v>1400</v>
      </c>
      <c r="F233" s="7" t="s">
        <v>1399</v>
      </c>
      <c r="G233" s="7" t="s">
        <v>1657</v>
      </c>
    </row>
    <row r="234" spans="1:7" x14ac:dyDescent="0.4">
      <c r="A234" t="s">
        <v>1405</v>
      </c>
      <c r="B234">
        <v>232</v>
      </c>
      <c r="C234" t="s">
        <v>1656</v>
      </c>
      <c r="D234" t="s">
        <v>1416</v>
      </c>
      <c r="E234" s="7" t="s">
        <v>1400</v>
      </c>
      <c r="F234" s="7" t="s">
        <v>1399</v>
      </c>
      <c r="G234" s="7" t="s">
        <v>1657</v>
      </c>
    </row>
    <row r="235" spans="1:7" x14ac:dyDescent="0.4">
      <c r="A235" t="s">
        <v>1405</v>
      </c>
      <c r="B235">
        <v>233</v>
      </c>
      <c r="C235" t="s">
        <v>1656</v>
      </c>
      <c r="D235" t="s">
        <v>1416</v>
      </c>
      <c r="E235" s="7" t="s">
        <v>1400</v>
      </c>
      <c r="F235" s="7" t="s">
        <v>1399</v>
      </c>
      <c r="G235" s="7" t="s">
        <v>1657</v>
      </c>
    </row>
    <row r="236" spans="1:7" x14ac:dyDescent="0.4">
      <c r="A236" t="s">
        <v>1405</v>
      </c>
      <c r="B236">
        <v>234</v>
      </c>
      <c r="C236" t="s">
        <v>1656</v>
      </c>
      <c r="D236" t="s">
        <v>1416</v>
      </c>
      <c r="E236" s="7" t="s">
        <v>1400</v>
      </c>
      <c r="F236" s="7" t="s">
        <v>1399</v>
      </c>
      <c r="G236" s="7" t="s">
        <v>1657</v>
      </c>
    </row>
    <row r="237" spans="1:7" x14ac:dyDescent="0.4">
      <c r="A237" t="s">
        <v>1405</v>
      </c>
      <c r="B237">
        <v>235</v>
      </c>
      <c r="C237" t="s">
        <v>1656</v>
      </c>
      <c r="D237" t="s">
        <v>1416</v>
      </c>
      <c r="E237" s="7" t="s">
        <v>1400</v>
      </c>
      <c r="F237" s="7" t="s">
        <v>1399</v>
      </c>
      <c r="G237" s="7" t="s">
        <v>1657</v>
      </c>
    </row>
    <row r="238" spans="1:7" x14ac:dyDescent="0.4">
      <c r="A238" t="s">
        <v>1405</v>
      </c>
      <c r="B238">
        <v>236</v>
      </c>
      <c r="C238" t="s">
        <v>1656</v>
      </c>
      <c r="D238" t="s">
        <v>1416</v>
      </c>
      <c r="E238" s="7" t="s">
        <v>1400</v>
      </c>
      <c r="F238" s="7" t="s">
        <v>1399</v>
      </c>
      <c r="G238" s="7" t="s">
        <v>1657</v>
      </c>
    </row>
    <row r="239" spans="1:7" x14ac:dyDescent="0.4">
      <c r="A239" t="s">
        <v>1405</v>
      </c>
      <c r="B239">
        <v>237</v>
      </c>
      <c r="C239" t="s">
        <v>1656</v>
      </c>
      <c r="D239" t="s">
        <v>1416</v>
      </c>
      <c r="E239" s="7" t="s">
        <v>1400</v>
      </c>
      <c r="F239" s="7" t="s">
        <v>1399</v>
      </c>
      <c r="G239" s="7" t="s">
        <v>1657</v>
      </c>
    </row>
    <row r="240" spans="1:7" x14ac:dyDescent="0.4">
      <c r="A240" t="s">
        <v>1405</v>
      </c>
      <c r="B240">
        <v>238</v>
      </c>
      <c r="C240" t="s">
        <v>1656</v>
      </c>
      <c r="D240" t="s">
        <v>1416</v>
      </c>
      <c r="E240" s="7" t="s">
        <v>1400</v>
      </c>
      <c r="F240" s="7" t="s">
        <v>1399</v>
      </c>
      <c r="G240" s="7" t="s">
        <v>1657</v>
      </c>
    </row>
    <row r="241" spans="1:7" x14ac:dyDescent="0.4">
      <c r="A241" t="s">
        <v>1405</v>
      </c>
      <c r="B241">
        <v>239</v>
      </c>
      <c r="C241" t="s">
        <v>1656</v>
      </c>
      <c r="D241" t="s">
        <v>1416</v>
      </c>
      <c r="E241" s="7" t="s">
        <v>1400</v>
      </c>
      <c r="F241" s="7" t="s">
        <v>1399</v>
      </c>
      <c r="G241" s="7" t="s">
        <v>1657</v>
      </c>
    </row>
    <row r="242" spans="1:7" x14ac:dyDescent="0.4">
      <c r="A242" t="s">
        <v>1405</v>
      </c>
      <c r="B242">
        <v>240</v>
      </c>
      <c r="C242" t="s">
        <v>1656</v>
      </c>
      <c r="D242" t="s">
        <v>1416</v>
      </c>
      <c r="E242" s="7" t="s">
        <v>1400</v>
      </c>
      <c r="F242" s="7" t="s">
        <v>1399</v>
      </c>
      <c r="G242" s="7" t="s">
        <v>1657</v>
      </c>
    </row>
    <row r="243" spans="1:7" x14ac:dyDescent="0.4">
      <c r="A243" t="s">
        <v>1405</v>
      </c>
      <c r="B243">
        <v>241</v>
      </c>
      <c r="C243" t="s">
        <v>1656</v>
      </c>
      <c r="D243" t="s">
        <v>1416</v>
      </c>
      <c r="E243" s="7" t="s">
        <v>1400</v>
      </c>
      <c r="F243" s="7" t="s">
        <v>1399</v>
      </c>
      <c r="G243" s="7" t="s">
        <v>1657</v>
      </c>
    </row>
    <row r="244" spans="1:7" x14ac:dyDescent="0.4">
      <c r="A244" t="s">
        <v>1405</v>
      </c>
      <c r="B244">
        <v>242</v>
      </c>
      <c r="C244" t="s">
        <v>1656</v>
      </c>
      <c r="D244" t="s">
        <v>1416</v>
      </c>
      <c r="E244" s="7" t="s">
        <v>1400</v>
      </c>
      <c r="F244" s="7" t="s">
        <v>1399</v>
      </c>
      <c r="G244" s="7" t="s">
        <v>1657</v>
      </c>
    </row>
    <row r="245" spans="1:7" x14ac:dyDescent="0.4">
      <c r="A245" t="s">
        <v>1405</v>
      </c>
      <c r="B245">
        <v>243</v>
      </c>
      <c r="C245" t="s">
        <v>1656</v>
      </c>
      <c r="D245" t="s">
        <v>1416</v>
      </c>
      <c r="E245" s="7" t="s">
        <v>1400</v>
      </c>
      <c r="F245" s="7" t="s">
        <v>1399</v>
      </c>
      <c r="G245" s="7" t="s">
        <v>1657</v>
      </c>
    </row>
    <row r="246" spans="1:7" x14ac:dyDescent="0.4">
      <c r="A246" t="s">
        <v>1405</v>
      </c>
      <c r="B246">
        <v>244</v>
      </c>
      <c r="C246" t="s">
        <v>1656</v>
      </c>
      <c r="D246" t="s">
        <v>1416</v>
      </c>
      <c r="E246" s="7" t="s">
        <v>1400</v>
      </c>
      <c r="F246" s="7" t="s">
        <v>1399</v>
      </c>
      <c r="G246" s="7" t="s">
        <v>1657</v>
      </c>
    </row>
    <row r="247" spans="1:7" x14ac:dyDescent="0.4">
      <c r="A247" t="s">
        <v>1405</v>
      </c>
      <c r="B247">
        <v>245</v>
      </c>
      <c r="C247" t="s">
        <v>1656</v>
      </c>
      <c r="D247" t="s">
        <v>1416</v>
      </c>
      <c r="E247" s="7" t="s">
        <v>1400</v>
      </c>
      <c r="F247" s="7" t="s">
        <v>1399</v>
      </c>
      <c r="G247" s="7" t="s">
        <v>1657</v>
      </c>
    </row>
    <row r="248" spans="1:7" x14ac:dyDescent="0.4">
      <c r="A248" t="s">
        <v>1405</v>
      </c>
      <c r="B248">
        <v>246</v>
      </c>
      <c r="C248" t="s">
        <v>1656</v>
      </c>
      <c r="D248" t="s">
        <v>1416</v>
      </c>
      <c r="E248" s="7" t="s">
        <v>1400</v>
      </c>
      <c r="F248" s="7" t="s">
        <v>1399</v>
      </c>
      <c r="G248" s="7" t="s">
        <v>1657</v>
      </c>
    </row>
    <row r="249" spans="1:7" x14ac:dyDescent="0.4">
      <c r="A249" t="s">
        <v>1405</v>
      </c>
      <c r="B249">
        <v>247</v>
      </c>
      <c r="C249" t="s">
        <v>1656</v>
      </c>
      <c r="D249" t="s">
        <v>1416</v>
      </c>
      <c r="E249" s="7" t="s">
        <v>1400</v>
      </c>
      <c r="F249" s="7" t="s">
        <v>1399</v>
      </c>
      <c r="G249" s="7" t="s">
        <v>1657</v>
      </c>
    </row>
    <row r="250" spans="1:7" x14ac:dyDescent="0.4">
      <c r="A250" t="s">
        <v>1405</v>
      </c>
      <c r="B250">
        <v>248</v>
      </c>
      <c r="C250" t="s">
        <v>1656</v>
      </c>
      <c r="D250" t="s">
        <v>1416</v>
      </c>
      <c r="E250" s="7" t="s">
        <v>1400</v>
      </c>
      <c r="F250" s="7" t="s">
        <v>1399</v>
      </c>
      <c r="G250" s="7" t="s">
        <v>1657</v>
      </c>
    </row>
    <row r="251" spans="1:7" x14ac:dyDescent="0.4">
      <c r="A251" t="s">
        <v>1405</v>
      </c>
      <c r="B251">
        <v>249</v>
      </c>
      <c r="C251" t="s">
        <v>1656</v>
      </c>
      <c r="D251" t="s">
        <v>1416</v>
      </c>
      <c r="E251" s="7" t="s">
        <v>1400</v>
      </c>
      <c r="F251" s="7" t="s">
        <v>1399</v>
      </c>
      <c r="G251" s="7" t="s">
        <v>1657</v>
      </c>
    </row>
    <row r="252" spans="1:7" x14ac:dyDescent="0.4">
      <c r="A252" t="s">
        <v>1405</v>
      </c>
      <c r="B252">
        <v>250</v>
      </c>
      <c r="C252" t="s">
        <v>1656</v>
      </c>
      <c r="D252" t="s">
        <v>1416</v>
      </c>
      <c r="E252" s="7" t="s">
        <v>1400</v>
      </c>
      <c r="F252" s="7" t="s">
        <v>1399</v>
      </c>
      <c r="G252" s="7" t="s">
        <v>1657</v>
      </c>
    </row>
    <row r="253" spans="1:7" x14ac:dyDescent="0.4">
      <c r="A253" t="s">
        <v>1405</v>
      </c>
      <c r="B253">
        <v>251</v>
      </c>
      <c r="C253" t="s">
        <v>1656</v>
      </c>
      <c r="D253" t="s">
        <v>1416</v>
      </c>
      <c r="E253" s="7" t="s">
        <v>1400</v>
      </c>
      <c r="F253" s="7" t="s">
        <v>1399</v>
      </c>
      <c r="G253" s="7" t="s">
        <v>1657</v>
      </c>
    </row>
    <row r="254" spans="1:7" x14ac:dyDescent="0.4">
      <c r="A254" t="s">
        <v>1405</v>
      </c>
      <c r="B254">
        <v>252</v>
      </c>
      <c r="C254" t="s">
        <v>1656</v>
      </c>
      <c r="D254" t="s">
        <v>1416</v>
      </c>
      <c r="E254" s="7" t="s">
        <v>1400</v>
      </c>
      <c r="F254" s="7" t="s">
        <v>1399</v>
      </c>
      <c r="G254" s="7" t="s">
        <v>1657</v>
      </c>
    </row>
    <row r="255" spans="1:7" x14ac:dyDescent="0.4">
      <c r="A255" t="s">
        <v>1405</v>
      </c>
      <c r="B255">
        <v>253</v>
      </c>
      <c r="C255" t="s">
        <v>1656</v>
      </c>
      <c r="D255" t="s">
        <v>1416</v>
      </c>
      <c r="E255" s="7" t="s">
        <v>1400</v>
      </c>
      <c r="F255" s="7" t="s">
        <v>1399</v>
      </c>
      <c r="G255" s="7" t="s">
        <v>1657</v>
      </c>
    </row>
    <row r="256" spans="1:7" x14ac:dyDescent="0.4">
      <c r="A256" t="s">
        <v>1405</v>
      </c>
      <c r="B256">
        <v>254</v>
      </c>
      <c r="C256" t="s">
        <v>1656</v>
      </c>
      <c r="D256" t="s">
        <v>1416</v>
      </c>
      <c r="E256" s="7" t="s">
        <v>1400</v>
      </c>
      <c r="F256" s="7" t="s">
        <v>1399</v>
      </c>
      <c r="G256" s="7" t="s">
        <v>1657</v>
      </c>
    </row>
    <row r="257" spans="1:7" x14ac:dyDescent="0.4">
      <c r="A257" t="s">
        <v>1405</v>
      </c>
      <c r="B257">
        <v>255</v>
      </c>
      <c r="C257" t="s">
        <v>1656</v>
      </c>
      <c r="D257" t="s">
        <v>1416</v>
      </c>
      <c r="E257" s="7" t="s">
        <v>1400</v>
      </c>
      <c r="F257" s="7" t="s">
        <v>1399</v>
      </c>
      <c r="G257" s="7" t="s">
        <v>1657</v>
      </c>
    </row>
    <row r="258" spans="1:7" x14ac:dyDescent="0.4">
      <c r="A258" t="s">
        <v>1405</v>
      </c>
      <c r="B258">
        <v>256</v>
      </c>
      <c r="C258" t="s">
        <v>1656</v>
      </c>
      <c r="D258" t="s">
        <v>1416</v>
      </c>
      <c r="E258" s="7" t="s">
        <v>1400</v>
      </c>
      <c r="F258" s="7" t="s">
        <v>1399</v>
      </c>
      <c r="G258" s="7" t="s">
        <v>1657</v>
      </c>
    </row>
    <row r="259" spans="1:7" x14ac:dyDescent="0.4">
      <c r="A259" t="s">
        <v>1405</v>
      </c>
      <c r="B259">
        <v>257</v>
      </c>
      <c r="C259" t="s">
        <v>1656</v>
      </c>
      <c r="D259" t="s">
        <v>1416</v>
      </c>
      <c r="E259" s="7" t="s">
        <v>1400</v>
      </c>
      <c r="F259" s="7" t="s">
        <v>1399</v>
      </c>
      <c r="G259" s="7" t="s">
        <v>1657</v>
      </c>
    </row>
    <row r="260" spans="1:7" x14ac:dyDescent="0.4">
      <c r="A260" t="s">
        <v>1405</v>
      </c>
      <c r="B260">
        <v>258</v>
      </c>
      <c r="C260" t="s">
        <v>1656</v>
      </c>
      <c r="D260" t="s">
        <v>1416</v>
      </c>
      <c r="E260" s="7" t="s">
        <v>1400</v>
      </c>
      <c r="F260" s="7" t="s">
        <v>1399</v>
      </c>
      <c r="G260" s="7" t="s">
        <v>1657</v>
      </c>
    </row>
    <row r="261" spans="1:7" x14ac:dyDescent="0.4">
      <c r="A261" t="s">
        <v>1405</v>
      </c>
      <c r="B261">
        <v>259</v>
      </c>
      <c r="C261" t="s">
        <v>1656</v>
      </c>
      <c r="D261" t="s">
        <v>1416</v>
      </c>
      <c r="E261" s="7" t="s">
        <v>1400</v>
      </c>
      <c r="F261" s="7" t="s">
        <v>1399</v>
      </c>
      <c r="G261" s="7" t="s">
        <v>1657</v>
      </c>
    </row>
    <row r="262" spans="1:7" x14ac:dyDescent="0.4">
      <c r="A262" t="s">
        <v>1405</v>
      </c>
      <c r="B262">
        <v>260</v>
      </c>
      <c r="C262" t="s">
        <v>1656</v>
      </c>
      <c r="D262" t="s">
        <v>1416</v>
      </c>
      <c r="E262" s="7" t="s">
        <v>1400</v>
      </c>
      <c r="F262" s="7" t="s">
        <v>1399</v>
      </c>
      <c r="G262" s="7" t="s">
        <v>1657</v>
      </c>
    </row>
    <row r="263" spans="1:7" x14ac:dyDescent="0.4">
      <c r="A263" t="s">
        <v>1405</v>
      </c>
      <c r="B263">
        <v>261</v>
      </c>
      <c r="C263" t="s">
        <v>1656</v>
      </c>
      <c r="D263" t="s">
        <v>1416</v>
      </c>
      <c r="E263" s="7" t="s">
        <v>1400</v>
      </c>
      <c r="F263" s="7" t="s">
        <v>1399</v>
      </c>
      <c r="G263" s="7" t="s">
        <v>1657</v>
      </c>
    </row>
    <row r="264" spans="1:7" x14ac:dyDescent="0.4">
      <c r="A264" t="s">
        <v>1405</v>
      </c>
      <c r="B264">
        <v>262</v>
      </c>
      <c r="C264" t="s">
        <v>1656</v>
      </c>
      <c r="D264" t="s">
        <v>1416</v>
      </c>
      <c r="E264" s="7" t="s">
        <v>1400</v>
      </c>
      <c r="F264" s="7" t="s">
        <v>1399</v>
      </c>
      <c r="G264" s="7" t="s">
        <v>1657</v>
      </c>
    </row>
    <row r="265" spans="1:7" x14ac:dyDescent="0.4">
      <c r="A265" t="s">
        <v>1405</v>
      </c>
      <c r="B265">
        <v>263</v>
      </c>
      <c r="C265" t="s">
        <v>1656</v>
      </c>
      <c r="D265" t="s">
        <v>1416</v>
      </c>
      <c r="E265" s="7" t="s">
        <v>1400</v>
      </c>
      <c r="F265" s="7" t="s">
        <v>1399</v>
      </c>
      <c r="G265" s="7" t="s">
        <v>1657</v>
      </c>
    </row>
    <row r="266" spans="1:7" x14ac:dyDescent="0.4">
      <c r="A266" t="s">
        <v>1405</v>
      </c>
      <c r="B266">
        <v>264</v>
      </c>
      <c r="C266" t="s">
        <v>1656</v>
      </c>
      <c r="D266" t="s">
        <v>1416</v>
      </c>
      <c r="E266" s="7" t="s">
        <v>1400</v>
      </c>
      <c r="F266" s="7" t="s">
        <v>1399</v>
      </c>
      <c r="G266" s="7" t="s">
        <v>1657</v>
      </c>
    </row>
    <row r="267" spans="1:7" x14ac:dyDescent="0.4">
      <c r="A267" t="s">
        <v>1405</v>
      </c>
      <c r="B267">
        <v>265</v>
      </c>
      <c r="C267" t="s">
        <v>1656</v>
      </c>
      <c r="D267" t="s">
        <v>1416</v>
      </c>
      <c r="E267" s="7" t="s">
        <v>1400</v>
      </c>
      <c r="F267" s="7" t="s">
        <v>1399</v>
      </c>
      <c r="G267" s="7" t="s">
        <v>1657</v>
      </c>
    </row>
    <row r="268" spans="1:7" x14ac:dyDescent="0.4">
      <c r="A268" t="s">
        <v>1405</v>
      </c>
      <c r="B268">
        <v>266</v>
      </c>
      <c r="C268" t="s">
        <v>1656</v>
      </c>
      <c r="D268" t="s">
        <v>1416</v>
      </c>
      <c r="E268" s="7" t="s">
        <v>1400</v>
      </c>
      <c r="F268" s="7" t="s">
        <v>1399</v>
      </c>
      <c r="G268" s="7" t="s">
        <v>1657</v>
      </c>
    </row>
    <row r="269" spans="1:7" x14ac:dyDescent="0.4">
      <c r="A269" t="s">
        <v>1405</v>
      </c>
      <c r="B269">
        <v>267</v>
      </c>
      <c r="C269" t="s">
        <v>1656</v>
      </c>
      <c r="D269" t="s">
        <v>1416</v>
      </c>
      <c r="E269" s="7" t="s">
        <v>1400</v>
      </c>
      <c r="F269" s="7" t="s">
        <v>1399</v>
      </c>
      <c r="G269" s="7" t="s">
        <v>1657</v>
      </c>
    </row>
    <row r="270" spans="1:7" x14ac:dyDescent="0.4">
      <c r="A270" t="s">
        <v>1405</v>
      </c>
      <c r="B270">
        <v>268</v>
      </c>
      <c r="C270" t="s">
        <v>1656</v>
      </c>
      <c r="D270" t="s">
        <v>1416</v>
      </c>
      <c r="E270" s="7" t="s">
        <v>1400</v>
      </c>
      <c r="F270" s="7" t="s">
        <v>1399</v>
      </c>
      <c r="G270" s="7" t="s">
        <v>1657</v>
      </c>
    </row>
    <row r="271" spans="1:7" x14ac:dyDescent="0.4">
      <c r="A271" t="s">
        <v>1405</v>
      </c>
      <c r="B271">
        <v>269</v>
      </c>
      <c r="C271" t="s">
        <v>1656</v>
      </c>
      <c r="D271" t="s">
        <v>1416</v>
      </c>
      <c r="E271" s="7" t="s">
        <v>1400</v>
      </c>
      <c r="F271" s="7" t="s">
        <v>1399</v>
      </c>
      <c r="G271" s="7" t="s">
        <v>1657</v>
      </c>
    </row>
    <row r="272" spans="1:7" x14ac:dyDescent="0.4">
      <c r="A272" t="s">
        <v>1405</v>
      </c>
      <c r="B272">
        <v>270</v>
      </c>
      <c r="C272" t="s">
        <v>1656</v>
      </c>
      <c r="D272" t="s">
        <v>1416</v>
      </c>
      <c r="E272" s="7" t="s">
        <v>1400</v>
      </c>
      <c r="F272" s="7" t="s">
        <v>1399</v>
      </c>
      <c r="G272" s="7" t="s">
        <v>1657</v>
      </c>
    </row>
    <row r="273" spans="1:7" x14ac:dyDescent="0.4">
      <c r="A273" t="s">
        <v>1405</v>
      </c>
      <c r="B273">
        <v>271</v>
      </c>
      <c r="C273" t="s">
        <v>1656</v>
      </c>
      <c r="D273" t="s">
        <v>1416</v>
      </c>
      <c r="E273" s="7" t="s">
        <v>1400</v>
      </c>
      <c r="F273" s="7" t="s">
        <v>1399</v>
      </c>
      <c r="G273" s="7" t="s">
        <v>1657</v>
      </c>
    </row>
    <row r="274" spans="1:7" x14ac:dyDescent="0.4">
      <c r="A274" t="s">
        <v>1405</v>
      </c>
      <c r="B274">
        <v>272</v>
      </c>
      <c r="C274" t="s">
        <v>1656</v>
      </c>
      <c r="D274" t="s">
        <v>1416</v>
      </c>
      <c r="E274" s="7" t="s">
        <v>1400</v>
      </c>
      <c r="F274" s="7" t="s">
        <v>1399</v>
      </c>
      <c r="G274" s="7" t="s">
        <v>1657</v>
      </c>
    </row>
    <row r="275" spans="1:7" x14ac:dyDescent="0.4">
      <c r="A275" t="s">
        <v>1405</v>
      </c>
      <c r="B275">
        <v>273</v>
      </c>
      <c r="C275" t="s">
        <v>1656</v>
      </c>
      <c r="D275" t="s">
        <v>1416</v>
      </c>
      <c r="E275" s="7" t="s">
        <v>1400</v>
      </c>
      <c r="F275" s="7" t="s">
        <v>1399</v>
      </c>
      <c r="G275" s="7" t="s">
        <v>1657</v>
      </c>
    </row>
    <row r="276" spans="1:7" x14ac:dyDescent="0.4">
      <c r="A276" t="s">
        <v>1405</v>
      </c>
      <c r="B276">
        <v>274</v>
      </c>
      <c r="C276" t="s">
        <v>1656</v>
      </c>
      <c r="D276" t="s">
        <v>1416</v>
      </c>
      <c r="E276" s="7" t="s">
        <v>1400</v>
      </c>
      <c r="F276" s="7" t="s">
        <v>1399</v>
      </c>
      <c r="G276" s="7" t="s">
        <v>1657</v>
      </c>
    </row>
    <row r="277" spans="1:7" x14ac:dyDescent="0.4">
      <c r="A277" t="s">
        <v>1405</v>
      </c>
      <c r="B277">
        <v>275</v>
      </c>
      <c r="C277" t="s">
        <v>1656</v>
      </c>
      <c r="D277" t="s">
        <v>1416</v>
      </c>
      <c r="E277" s="7" t="s">
        <v>1400</v>
      </c>
      <c r="F277" s="7" t="s">
        <v>1399</v>
      </c>
      <c r="G277" s="7" t="s">
        <v>1657</v>
      </c>
    </row>
    <row r="278" spans="1:7" x14ac:dyDescent="0.4">
      <c r="A278" t="s">
        <v>1405</v>
      </c>
      <c r="B278">
        <v>276</v>
      </c>
      <c r="C278" t="s">
        <v>1656</v>
      </c>
      <c r="D278" t="s">
        <v>1416</v>
      </c>
      <c r="E278" s="7" t="s">
        <v>1400</v>
      </c>
      <c r="F278" s="7" t="s">
        <v>1399</v>
      </c>
      <c r="G278" s="7" t="s">
        <v>1657</v>
      </c>
    </row>
    <row r="279" spans="1:7" x14ac:dyDescent="0.4">
      <c r="A279" t="s">
        <v>1405</v>
      </c>
      <c r="B279">
        <v>277</v>
      </c>
      <c r="C279" t="s">
        <v>1656</v>
      </c>
      <c r="D279" t="s">
        <v>1416</v>
      </c>
      <c r="E279" s="7" t="s">
        <v>1400</v>
      </c>
      <c r="F279" s="7" t="s">
        <v>1399</v>
      </c>
      <c r="G279" s="7" t="s">
        <v>1657</v>
      </c>
    </row>
    <row r="280" spans="1:7" x14ac:dyDescent="0.4">
      <c r="A280" t="s">
        <v>1405</v>
      </c>
      <c r="B280">
        <v>278</v>
      </c>
      <c r="C280" t="s">
        <v>1656</v>
      </c>
      <c r="D280" t="s">
        <v>1416</v>
      </c>
      <c r="E280" s="7" t="s">
        <v>1400</v>
      </c>
      <c r="F280" s="7" t="s">
        <v>1399</v>
      </c>
      <c r="G280" s="7" t="s">
        <v>1657</v>
      </c>
    </row>
    <row r="281" spans="1:7" x14ac:dyDescent="0.4">
      <c r="A281" t="s">
        <v>1405</v>
      </c>
      <c r="B281">
        <v>279</v>
      </c>
      <c r="C281" t="s">
        <v>1656</v>
      </c>
      <c r="D281" t="s">
        <v>1416</v>
      </c>
      <c r="E281" s="7" t="s">
        <v>1400</v>
      </c>
      <c r="F281" s="7" t="s">
        <v>1399</v>
      </c>
      <c r="G281" s="7" t="s">
        <v>1657</v>
      </c>
    </row>
    <row r="282" spans="1:7" x14ac:dyDescent="0.4">
      <c r="A282" t="s">
        <v>1405</v>
      </c>
      <c r="B282">
        <v>280</v>
      </c>
      <c r="C282" t="s">
        <v>1656</v>
      </c>
      <c r="D282" t="s">
        <v>1416</v>
      </c>
      <c r="E282" s="7" t="s">
        <v>1400</v>
      </c>
      <c r="F282" s="7" t="s">
        <v>1399</v>
      </c>
      <c r="G282" s="7" t="s">
        <v>1657</v>
      </c>
    </row>
    <row r="283" spans="1:7" x14ac:dyDescent="0.4">
      <c r="A283" t="s">
        <v>1405</v>
      </c>
      <c r="B283">
        <v>281</v>
      </c>
      <c r="C283" t="s">
        <v>1656</v>
      </c>
      <c r="D283" t="s">
        <v>1416</v>
      </c>
      <c r="E283" s="7" t="s">
        <v>1400</v>
      </c>
      <c r="F283" s="7" t="s">
        <v>1399</v>
      </c>
      <c r="G283" s="7" t="s">
        <v>1657</v>
      </c>
    </row>
    <row r="284" spans="1:7" x14ac:dyDescent="0.4">
      <c r="A284" t="s">
        <v>1405</v>
      </c>
      <c r="B284">
        <v>282</v>
      </c>
      <c r="C284" t="s">
        <v>1656</v>
      </c>
      <c r="D284" t="s">
        <v>1416</v>
      </c>
      <c r="E284" s="7" t="s">
        <v>1400</v>
      </c>
      <c r="F284" s="7" t="s">
        <v>1399</v>
      </c>
      <c r="G284" s="7" t="s">
        <v>1657</v>
      </c>
    </row>
    <row r="285" spans="1:7" x14ac:dyDescent="0.4">
      <c r="A285" t="s">
        <v>1405</v>
      </c>
      <c r="B285">
        <v>283</v>
      </c>
      <c r="C285" t="s">
        <v>1656</v>
      </c>
      <c r="D285" t="s">
        <v>1416</v>
      </c>
      <c r="E285" s="7" t="s">
        <v>1400</v>
      </c>
      <c r="F285" s="7" t="s">
        <v>1399</v>
      </c>
      <c r="G285" s="7" t="s">
        <v>1657</v>
      </c>
    </row>
    <row r="286" spans="1:7" x14ac:dyDescent="0.4">
      <c r="A286" t="s">
        <v>1405</v>
      </c>
      <c r="B286">
        <v>284</v>
      </c>
      <c r="C286" t="s">
        <v>1656</v>
      </c>
      <c r="D286" t="s">
        <v>1416</v>
      </c>
      <c r="E286" s="7" t="s">
        <v>1400</v>
      </c>
      <c r="F286" s="7" t="s">
        <v>1399</v>
      </c>
      <c r="G286" s="7" t="s">
        <v>1657</v>
      </c>
    </row>
    <row r="287" spans="1:7" x14ac:dyDescent="0.4">
      <c r="A287" t="s">
        <v>1405</v>
      </c>
      <c r="B287">
        <v>285</v>
      </c>
      <c r="C287" t="s">
        <v>1656</v>
      </c>
      <c r="D287" t="s">
        <v>1416</v>
      </c>
      <c r="E287" s="7" t="s">
        <v>1400</v>
      </c>
      <c r="F287" s="7" t="s">
        <v>1399</v>
      </c>
      <c r="G287" s="7" t="s">
        <v>1657</v>
      </c>
    </row>
    <row r="288" spans="1:7" x14ac:dyDescent="0.4">
      <c r="A288" t="s">
        <v>1405</v>
      </c>
      <c r="B288">
        <v>286</v>
      </c>
      <c r="C288" t="s">
        <v>1656</v>
      </c>
      <c r="D288" t="s">
        <v>1416</v>
      </c>
      <c r="E288" s="7" t="s">
        <v>1400</v>
      </c>
      <c r="F288" s="7" t="s">
        <v>1399</v>
      </c>
      <c r="G288" s="7" t="s">
        <v>1657</v>
      </c>
    </row>
    <row r="289" spans="1:7" x14ac:dyDescent="0.4">
      <c r="A289" t="s">
        <v>1405</v>
      </c>
      <c r="B289">
        <v>287</v>
      </c>
      <c r="C289" t="s">
        <v>1656</v>
      </c>
      <c r="D289" t="s">
        <v>1416</v>
      </c>
      <c r="E289" s="7" t="s">
        <v>1400</v>
      </c>
      <c r="F289" s="7" t="s">
        <v>1399</v>
      </c>
      <c r="G289" s="7" t="s">
        <v>1657</v>
      </c>
    </row>
    <row r="290" spans="1:7" x14ac:dyDescent="0.4">
      <c r="A290" t="s">
        <v>1405</v>
      </c>
      <c r="B290">
        <v>288</v>
      </c>
      <c r="C290" t="s">
        <v>1656</v>
      </c>
      <c r="D290" t="s">
        <v>1416</v>
      </c>
      <c r="E290" s="7" t="s">
        <v>1400</v>
      </c>
      <c r="F290" s="7" t="s">
        <v>1399</v>
      </c>
      <c r="G290" s="7" t="s">
        <v>1657</v>
      </c>
    </row>
    <row r="291" spans="1:7" x14ac:dyDescent="0.4">
      <c r="A291" t="s">
        <v>1405</v>
      </c>
      <c r="B291">
        <v>289</v>
      </c>
      <c r="C291" t="s">
        <v>1656</v>
      </c>
      <c r="D291" t="s">
        <v>1416</v>
      </c>
      <c r="E291" s="7" t="s">
        <v>1400</v>
      </c>
      <c r="F291" s="7" t="s">
        <v>1399</v>
      </c>
      <c r="G291" s="7" t="s">
        <v>1657</v>
      </c>
    </row>
    <row r="292" spans="1:7" x14ac:dyDescent="0.4">
      <c r="A292" t="s">
        <v>1405</v>
      </c>
      <c r="B292">
        <v>290</v>
      </c>
      <c r="C292" t="s">
        <v>1656</v>
      </c>
      <c r="D292" t="s">
        <v>1416</v>
      </c>
      <c r="E292" s="7" t="s">
        <v>1400</v>
      </c>
      <c r="F292" s="7" t="s">
        <v>1399</v>
      </c>
      <c r="G292" s="7" t="s">
        <v>1657</v>
      </c>
    </row>
    <row r="293" spans="1:7" x14ac:dyDescent="0.4">
      <c r="A293" t="s">
        <v>1405</v>
      </c>
      <c r="B293">
        <v>291</v>
      </c>
      <c r="C293" t="s">
        <v>1656</v>
      </c>
      <c r="D293" t="s">
        <v>1416</v>
      </c>
      <c r="E293" s="7" t="s">
        <v>1400</v>
      </c>
      <c r="F293" s="7" t="s">
        <v>1399</v>
      </c>
      <c r="G293" s="7" t="s">
        <v>1657</v>
      </c>
    </row>
    <row r="294" spans="1:7" x14ac:dyDescent="0.4">
      <c r="A294" t="s">
        <v>1405</v>
      </c>
      <c r="B294">
        <v>292</v>
      </c>
      <c r="C294" t="s">
        <v>1656</v>
      </c>
      <c r="D294" t="s">
        <v>1416</v>
      </c>
      <c r="E294" s="7" t="s">
        <v>1400</v>
      </c>
      <c r="F294" s="7" t="s">
        <v>1399</v>
      </c>
      <c r="G294" s="7" t="s">
        <v>1657</v>
      </c>
    </row>
    <row r="295" spans="1:7" x14ac:dyDescent="0.4">
      <c r="A295" t="s">
        <v>1405</v>
      </c>
      <c r="B295">
        <v>293</v>
      </c>
      <c r="C295" t="s">
        <v>1656</v>
      </c>
      <c r="D295" t="s">
        <v>1416</v>
      </c>
      <c r="E295" s="7" t="s">
        <v>1400</v>
      </c>
      <c r="F295" s="7" t="s">
        <v>1399</v>
      </c>
      <c r="G295" s="7" t="s">
        <v>1657</v>
      </c>
    </row>
    <row r="296" spans="1:7" x14ac:dyDescent="0.4">
      <c r="A296" t="s">
        <v>1405</v>
      </c>
      <c r="B296">
        <v>294</v>
      </c>
      <c r="C296" t="s">
        <v>1656</v>
      </c>
      <c r="D296" t="s">
        <v>1416</v>
      </c>
      <c r="E296" s="7" t="s">
        <v>1400</v>
      </c>
      <c r="F296" s="7" t="s">
        <v>1399</v>
      </c>
      <c r="G296" s="7" t="s">
        <v>1657</v>
      </c>
    </row>
    <row r="297" spans="1:7" x14ac:dyDescent="0.4">
      <c r="A297" t="s">
        <v>1405</v>
      </c>
      <c r="B297">
        <v>295</v>
      </c>
      <c r="C297" t="s">
        <v>1656</v>
      </c>
      <c r="D297" t="s">
        <v>1416</v>
      </c>
      <c r="E297" s="7" t="s">
        <v>1400</v>
      </c>
      <c r="F297" s="7" t="s">
        <v>1399</v>
      </c>
      <c r="G297" s="7" t="s">
        <v>1657</v>
      </c>
    </row>
    <row r="298" spans="1:7" x14ac:dyDescent="0.4">
      <c r="A298" t="s">
        <v>1405</v>
      </c>
      <c r="B298">
        <v>296</v>
      </c>
      <c r="C298" t="s">
        <v>1656</v>
      </c>
      <c r="D298" t="s">
        <v>1416</v>
      </c>
      <c r="E298" s="7" t="s">
        <v>1400</v>
      </c>
      <c r="F298" s="7" t="s">
        <v>1399</v>
      </c>
      <c r="G298" s="7" t="s">
        <v>1657</v>
      </c>
    </row>
    <row r="299" spans="1:7" x14ac:dyDescent="0.4">
      <c r="A299" t="s">
        <v>1405</v>
      </c>
      <c r="B299">
        <v>297</v>
      </c>
      <c r="C299" t="s">
        <v>1656</v>
      </c>
      <c r="D299" t="s">
        <v>1416</v>
      </c>
      <c r="E299" s="7" t="s">
        <v>1400</v>
      </c>
      <c r="F299" s="7" t="s">
        <v>1399</v>
      </c>
      <c r="G299" s="7" t="s">
        <v>1657</v>
      </c>
    </row>
    <row r="300" spans="1:7" x14ac:dyDescent="0.4">
      <c r="A300" t="s">
        <v>1405</v>
      </c>
      <c r="B300">
        <v>298</v>
      </c>
      <c r="C300" t="s">
        <v>1656</v>
      </c>
      <c r="D300" t="s">
        <v>1416</v>
      </c>
      <c r="E300" s="7" t="s">
        <v>1400</v>
      </c>
      <c r="F300" s="7" t="s">
        <v>1399</v>
      </c>
      <c r="G300" s="7" t="s">
        <v>1657</v>
      </c>
    </row>
    <row r="301" spans="1:7" x14ac:dyDescent="0.4">
      <c r="A301" t="s">
        <v>1405</v>
      </c>
      <c r="B301">
        <v>299</v>
      </c>
      <c r="C301" t="s">
        <v>1656</v>
      </c>
      <c r="D301" t="s">
        <v>1416</v>
      </c>
      <c r="E301" s="7" t="s">
        <v>1400</v>
      </c>
      <c r="F301" s="7" t="s">
        <v>1399</v>
      </c>
      <c r="G301" s="7" t="s">
        <v>1657</v>
      </c>
    </row>
    <row r="302" spans="1:7" x14ac:dyDescent="0.4">
      <c r="A302" t="s">
        <v>1405</v>
      </c>
      <c r="B302">
        <v>300</v>
      </c>
      <c r="C302" t="s">
        <v>1656</v>
      </c>
      <c r="D302" t="s">
        <v>1416</v>
      </c>
      <c r="E302" s="7" t="s">
        <v>1400</v>
      </c>
      <c r="F302" s="7" t="s">
        <v>1399</v>
      </c>
      <c r="G302" s="7" t="s">
        <v>1657</v>
      </c>
    </row>
    <row r="303" spans="1:7" x14ac:dyDescent="0.4">
      <c r="A303" t="s">
        <v>1405</v>
      </c>
      <c r="B303">
        <v>301</v>
      </c>
      <c r="C303" t="s">
        <v>1656</v>
      </c>
      <c r="D303" t="s">
        <v>1416</v>
      </c>
      <c r="E303" s="7" t="s">
        <v>1400</v>
      </c>
      <c r="F303" s="7" t="s">
        <v>1399</v>
      </c>
      <c r="G303" s="7" t="s">
        <v>1657</v>
      </c>
    </row>
    <row r="304" spans="1:7" x14ac:dyDescent="0.4">
      <c r="A304" t="s">
        <v>1405</v>
      </c>
      <c r="B304">
        <v>302</v>
      </c>
      <c r="C304" t="s">
        <v>1656</v>
      </c>
      <c r="D304" t="s">
        <v>1416</v>
      </c>
      <c r="E304" s="7" t="s">
        <v>1400</v>
      </c>
      <c r="F304" s="7" t="s">
        <v>1399</v>
      </c>
      <c r="G304" s="7" t="s">
        <v>1657</v>
      </c>
    </row>
    <row r="305" spans="1:7" x14ac:dyDescent="0.4">
      <c r="A305" t="s">
        <v>1405</v>
      </c>
      <c r="B305">
        <v>303</v>
      </c>
      <c r="C305" t="s">
        <v>1656</v>
      </c>
      <c r="D305" t="s">
        <v>1416</v>
      </c>
      <c r="E305" s="7" t="s">
        <v>1400</v>
      </c>
      <c r="F305" s="7" t="s">
        <v>1399</v>
      </c>
      <c r="G305" s="7" t="s">
        <v>1657</v>
      </c>
    </row>
    <row r="306" spans="1:7" x14ac:dyDescent="0.4">
      <c r="A306" t="s">
        <v>1405</v>
      </c>
      <c r="B306">
        <v>304</v>
      </c>
      <c r="C306" t="s">
        <v>1656</v>
      </c>
      <c r="D306" t="s">
        <v>1416</v>
      </c>
      <c r="E306" s="7" t="s">
        <v>1400</v>
      </c>
      <c r="F306" s="7" t="s">
        <v>1399</v>
      </c>
      <c r="G306" s="7" t="s">
        <v>1657</v>
      </c>
    </row>
    <row r="307" spans="1:7" x14ac:dyDescent="0.4">
      <c r="A307" t="s">
        <v>1405</v>
      </c>
      <c r="B307">
        <v>305</v>
      </c>
      <c r="C307" t="s">
        <v>1656</v>
      </c>
      <c r="D307" t="s">
        <v>1416</v>
      </c>
      <c r="E307" s="7" t="s">
        <v>1400</v>
      </c>
      <c r="F307" s="7" t="s">
        <v>1399</v>
      </c>
      <c r="G307" s="7" t="s">
        <v>1657</v>
      </c>
    </row>
    <row r="308" spans="1:7" x14ac:dyDescent="0.4">
      <c r="A308" t="s">
        <v>1405</v>
      </c>
      <c r="B308">
        <v>306</v>
      </c>
      <c r="C308" t="s">
        <v>1656</v>
      </c>
      <c r="D308" t="s">
        <v>1416</v>
      </c>
      <c r="E308" s="7" t="s">
        <v>1400</v>
      </c>
      <c r="F308" s="7" t="s">
        <v>1399</v>
      </c>
      <c r="G308" s="7" t="s">
        <v>1657</v>
      </c>
    </row>
    <row r="309" spans="1:7" x14ac:dyDescent="0.4">
      <c r="A309" t="s">
        <v>1405</v>
      </c>
      <c r="B309">
        <v>307</v>
      </c>
      <c r="C309" t="s">
        <v>1656</v>
      </c>
      <c r="D309" t="s">
        <v>1416</v>
      </c>
      <c r="E309" s="7" t="s">
        <v>1400</v>
      </c>
      <c r="F309" s="7" t="s">
        <v>1399</v>
      </c>
      <c r="G309" s="7" t="s">
        <v>1657</v>
      </c>
    </row>
    <row r="310" spans="1:7" x14ac:dyDescent="0.4">
      <c r="A310" t="s">
        <v>1405</v>
      </c>
      <c r="B310">
        <v>308</v>
      </c>
      <c r="C310" t="s">
        <v>1656</v>
      </c>
      <c r="D310" t="s">
        <v>1416</v>
      </c>
      <c r="E310" s="7" t="s">
        <v>1400</v>
      </c>
      <c r="F310" s="7" t="s">
        <v>1399</v>
      </c>
      <c r="G310" s="7" t="s">
        <v>1657</v>
      </c>
    </row>
    <row r="311" spans="1:7" x14ac:dyDescent="0.4">
      <c r="A311" t="s">
        <v>1405</v>
      </c>
      <c r="B311">
        <v>309</v>
      </c>
      <c r="C311" t="s">
        <v>1656</v>
      </c>
      <c r="D311" t="s">
        <v>1416</v>
      </c>
      <c r="E311" s="7" t="s">
        <v>1400</v>
      </c>
      <c r="F311" s="7" t="s">
        <v>1399</v>
      </c>
      <c r="G311" s="7" t="s">
        <v>1657</v>
      </c>
    </row>
    <row r="312" spans="1:7" x14ac:dyDescent="0.4">
      <c r="A312" t="s">
        <v>1405</v>
      </c>
      <c r="B312">
        <v>310</v>
      </c>
      <c r="C312" t="s">
        <v>1656</v>
      </c>
      <c r="D312" t="s">
        <v>1416</v>
      </c>
      <c r="E312" s="7" t="s">
        <v>1400</v>
      </c>
      <c r="F312" s="7" t="s">
        <v>1399</v>
      </c>
      <c r="G312" s="7" t="s">
        <v>1657</v>
      </c>
    </row>
    <row r="313" spans="1:7" x14ac:dyDescent="0.4">
      <c r="A313" t="s">
        <v>1405</v>
      </c>
      <c r="B313">
        <v>311</v>
      </c>
      <c r="C313" t="s">
        <v>1656</v>
      </c>
      <c r="D313" t="s">
        <v>1416</v>
      </c>
      <c r="E313" s="7" t="s">
        <v>1400</v>
      </c>
      <c r="F313" s="7" t="s">
        <v>1399</v>
      </c>
      <c r="G313" s="7" t="s">
        <v>1657</v>
      </c>
    </row>
    <row r="314" spans="1:7" x14ac:dyDescent="0.4">
      <c r="A314" t="s">
        <v>1405</v>
      </c>
      <c r="B314">
        <v>312</v>
      </c>
      <c r="C314" t="s">
        <v>1656</v>
      </c>
      <c r="D314" t="s">
        <v>1416</v>
      </c>
      <c r="E314" s="7" t="s">
        <v>1400</v>
      </c>
      <c r="F314" s="7" t="s">
        <v>1399</v>
      </c>
      <c r="G314" s="7" t="s">
        <v>1657</v>
      </c>
    </row>
    <row r="315" spans="1:7" x14ac:dyDescent="0.4">
      <c r="A315" t="s">
        <v>1405</v>
      </c>
      <c r="B315">
        <v>313</v>
      </c>
      <c r="C315" t="s">
        <v>1656</v>
      </c>
      <c r="D315" t="s">
        <v>1416</v>
      </c>
      <c r="E315" s="7" t="s">
        <v>1400</v>
      </c>
      <c r="F315" s="7" t="s">
        <v>1399</v>
      </c>
      <c r="G315" s="7" t="s">
        <v>1657</v>
      </c>
    </row>
    <row r="316" spans="1:7" x14ac:dyDescent="0.4">
      <c r="A316" t="s">
        <v>1405</v>
      </c>
      <c r="B316">
        <v>314</v>
      </c>
      <c r="C316" t="s">
        <v>1656</v>
      </c>
      <c r="D316" t="s">
        <v>1416</v>
      </c>
      <c r="E316" s="7" t="s">
        <v>1400</v>
      </c>
      <c r="F316" s="7" t="s">
        <v>1399</v>
      </c>
      <c r="G316" s="7" t="s">
        <v>1657</v>
      </c>
    </row>
    <row r="317" spans="1:7" x14ac:dyDescent="0.4">
      <c r="A317" t="s">
        <v>1405</v>
      </c>
      <c r="B317">
        <v>315</v>
      </c>
      <c r="C317" t="s">
        <v>1656</v>
      </c>
      <c r="D317" t="s">
        <v>1416</v>
      </c>
      <c r="E317" s="7" t="s">
        <v>1400</v>
      </c>
      <c r="F317" s="7" t="s">
        <v>1399</v>
      </c>
      <c r="G317" s="7" t="s">
        <v>1657</v>
      </c>
    </row>
    <row r="318" spans="1:7" x14ac:dyDescent="0.4">
      <c r="A318" t="s">
        <v>1405</v>
      </c>
      <c r="B318">
        <v>316</v>
      </c>
      <c r="C318" t="s">
        <v>1656</v>
      </c>
      <c r="D318" t="s">
        <v>1416</v>
      </c>
      <c r="E318" s="7" t="s">
        <v>1400</v>
      </c>
      <c r="F318" s="7" t="s">
        <v>1399</v>
      </c>
      <c r="G318" s="7" t="s">
        <v>1657</v>
      </c>
    </row>
    <row r="319" spans="1:7" x14ac:dyDescent="0.4">
      <c r="A319" t="s">
        <v>1405</v>
      </c>
      <c r="B319">
        <v>317</v>
      </c>
      <c r="C319" t="s">
        <v>1656</v>
      </c>
      <c r="D319" t="s">
        <v>1416</v>
      </c>
      <c r="E319" s="7" t="s">
        <v>1400</v>
      </c>
      <c r="F319" s="7" t="s">
        <v>1399</v>
      </c>
      <c r="G319" s="7" t="s">
        <v>1657</v>
      </c>
    </row>
    <row r="320" spans="1:7" x14ac:dyDescent="0.4">
      <c r="A320" t="s">
        <v>1405</v>
      </c>
      <c r="B320">
        <v>318</v>
      </c>
      <c r="C320" t="s">
        <v>1656</v>
      </c>
      <c r="D320" t="s">
        <v>1416</v>
      </c>
      <c r="E320" s="7" t="s">
        <v>1400</v>
      </c>
      <c r="F320" s="7" t="s">
        <v>1399</v>
      </c>
      <c r="G320" s="7" t="s">
        <v>1657</v>
      </c>
    </row>
    <row r="321" spans="1:7" x14ac:dyDescent="0.4">
      <c r="A321" t="s">
        <v>1405</v>
      </c>
      <c r="B321">
        <v>319</v>
      </c>
      <c r="C321" t="s">
        <v>1656</v>
      </c>
      <c r="D321" t="s">
        <v>1416</v>
      </c>
      <c r="E321" s="7" t="s">
        <v>1400</v>
      </c>
      <c r="F321" s="7" t="s">
        <v>1399</v>
      </c>
      <c r="G321" s="7" t="s">
        <v>1657</v>
      </c>
    </row>
    <row r="322" spans="1:7" x14ac:dyDescent="0.4">
      <c r="A322" t="s">
        <v>1405</v>
      </c>
      <c r="B322">
        <v>320</v>
      </c>
      <c r="C322" t="s">
        <v>1656</v>
      </c>
      <c r="D322" t="s">
        <v>1416</v>
      </c>
      <c r="E322" s="7" t="s">
        <v>1400</v>
      </c>
      <c r="F322" s="7" t="s">
        <v>1399</v>
      </c>
      <c r="G322" s="7" t="s">
        <v>1657</v>
      </c>
    </row>
    <row r="323" spans="1:7" x14ac:dyDescent="0.4">
      <c r="A323" t="s">
        <v>1405</v>
      </c>
      <c r="B323">
        <v>321</v>
      </c>
      <c r="C323" t="s">
        <v>1656</v>
      </c>
      <c r="D323" t="s">
        <v>1416</v>
      </c>
      <c r="E323" s="7" t="s">
        <v>1400</v>
      </c>
      <c r="F323" s="7" t="s">
        <v>1399</v>
      </c>
      <c r="G323" s="7" t="s">
        <v>1657</v>
      </c>
    </row>
    <row r="324" spans="1:7" x14ac:dyDescent="0.4">
      <c r="A324" t="s">
        <v>1405</v>
      </c>
      <c r="B324">
        <v>322</v>
      </c>
      <c r="C324" t="s">
        <v>1656</v>
      </c>
      <c r="D324" t="s">
        <v>1416</v>
      </c>
      <c r="E324" s="7" t="s">
        <v>1400</v>
      </c>
      <c r="F324" s="7" t="s">
        <v>1399</v>
      </c>
      <c r="G324" s="7" t="s">
        <v>1657</v>
      </c>
    </row>
    <row r="325" spans="1:7" x14ac:dyDescent="0.4">
      <c r="A325" t="s">
        <v>1405</v>
      </c>
      <c r="B325">
        <v>323</v>
      </c>
      <c r="C325" t="s">
        <v>1656</v>
      </c>
      <c r="D325" t="s">
        <v>1416</v>
      </c>
      <c r="E325" s="7" t="s">
        <v>1400</v>
      </c>
      <c r="F325" s="7" t="s">
        <v>1399</v>
      </c>
      <c r="G325" s="7" t="s">
        <v>1657</v>
      </c>
    </row>
    <row r="326" spans="1:7" x14ac:dyDescent="0.4">
      <c r="A326" t="s">
        <v>1405</v>
      </c>
      <c r="B326">
        <v>324</v>
      </c>
      <c r="C326" t="s">
        <v>1656</v>
      </c>
      <c r="D326" t="s">
        <v>1416</v>
      </c>
      <c r="E326" s="7" t="s">
        <v>1400</v>
      </c>
      <c r="F326" s="7" t="s">
        <v>1399</v>
      </c>
      <c r="G326" s="7" t="s">
        <v>1657</v>
      </c>
    </row>
    <row r="327" spans="1:7" x14ac:dyDescent="0.4">
      <c r="A327" t="s">
        <v>1405</v>
      </c>
      <c r="B327">
        <v>325</v>
      </c>
      <c r="C327" t="s">
        <v>1656</v>
      </c>
      <c r="D327" t="s">
        <v>1416</v>
      </c>
      <c r="E327" s="7" t="s">
        <v>1400</v>
      </c>
      <c r="F327" s="7" t="s">
        <v>1399</v>
      </c>
      <c r="G327" s="7" t="s">
        <v>1657</v>
      </c>
    </row>
    <row r="328" spans="1:7" x14ac:dyDescent="0.4">
      <c r="A328" t="s">
        <v>1405</v>
      </c>
      <c r="B328">
        <v>326</v>
      </c>
      <c r="C328" t="s">
        <v>1656</v>
      </c>
      <c r="D328" t="s">
        <v>1416</v>
      </c>
      <c r="E328" s="7" t="s">
        <v>1400</v>
      </c>
      <c r="F328" s="7" t="s">
        <v>1399</v>
      </c>
      <c r="G328" s="7" t="s">
        <v>1657</v>
      </c>
    </row>
    <row r="329" spans="1:7" x14ac:dyDescent="0.4">
      <c r="A329" t="s">
        <v>1405</v>
      </c>
      <c r="B329">
        <v>327</v>
      </c>
      <c r="C329" t="s">
        <v>1656</v>
      </c>
      <c r="D329" t="s">
        <v>1416</v>
      </c>
      <c r="E329" s="7" t="s">
        <v>1400</v>
      </c>
      <c r="F329" s="7" t="s">
        <v>1399</v>
      </c>
      <c r="G329" s="7" t="s">
        <v>1657</v>
      </c>
    </row>
    <row r="330" spans="1:7" x14ac:dyDescent="0.4">
      <c r="A330" t="s">
        <v>1405</v>
      </c>
      <c r="B330">
        <v>328</v>
      </c>
      <c r="C330" t="s">
        <v>1656</v>
      </c>
      <c r="D330" t="s">
        <v>1416</v>
      </c>
      <c r="E330" s="7" t="s">
        <v>1400</v>
      </c>
      <c r="F330" s="7" t="s">
        <v>1399</v>
      </c>
      <c r="G330" s="7" t="s">
        <v>1657</v>
      </c>
    </row>
    <row r="331" spans="1:7" x14ac:dyDescent="0.4">
      <c r="A331" t="s">
        <v>1405</v>
      </c>
      <c r="B331">
        <v>329</v>
      </c>
      <c r="C331" t="s">
        <v>1656</v>
      </c>
      <c r="D331" t="s">
        <v>1416</v>
      </c>
      <c r="E331" s="7" t="s">
        <v>1400</v>
      </c>
      <c r="F331" s="7" t="s">
        <v>1399</v>
      </c>
      <c r="G331" s="7" t="s">
        <v>1657</v>
      </c>
    </row>
    <row r="332" spans="1:7" x14ac:dyDescent="0.4">
      <c r="A332" t="s">
        <v>1405</v>
      </c>
      <c r="B332">
        <v>330</v>
      </c>
      <c r="C332" t="s">
        <v>1656</v>
      </c>
      <c r="D332" t="s">
        <v>1416</v>
      </c>
      <c r="E332" s="7" t="s">
        <v>1400</v>
      </c>
      <c r="F332" s="7" t="s">
        <v>1399</v>
      </c>
      <c r="G332" s="7" t="s">
        <v>1657</v>
      </c>
    </row>
    <row r="333" spans="1:7" x14ac:dyDescent="0.4">
      <c r="A333" t="s">
        <v>1405</v>
      </c>
      <c r="B333">
        <v>331</v>
      </c>
      <c r="C333" t="s">
        <v>1656</v>
      </c>
      <c r="D333" t="s">
        <v>1416</v>
      </c>
      <c r="E333" s="7" t="s">
        <v>1400</v>
      </c>
      <c r="F333" s="7" t="s">
        <v>1399</v>
      </c>
      <c r="G333" s="7" t="s">
        <v>1657</v>
      </c>
    </row>
    <row r="334" spans="1:7" x14ac:dyDescent="0.4">
      <c r="A334" t="s">
        <v>1405</v>
      </c>
      <c r="B334">
        <v>332</v>
      </c>
      <c r="C334" t="s">
        <v>1656</v>
      </c>
      <c r="D334" t="s">
        <v>1416</v>
      </c>
      <c r="E334" s="7" t="s">
        <v>1400</v>
      </c>
      <c r="F334" s="7" t="s">
        <v>1399</v>
      </c>
      <c r="G334" s="7" t="s">
        <v>1657</v>
      </c>
    </row>
    <row r="335" spans="1:7" x14ac:dyDescent="0.4">
      <c r="A335" t="s">
        <v>1405</v>
      </c>
      <c r="B335">
        <v>333</v>
      </c>
      <c r="C335" t="s">
        <v>1656</v>
      </c>
      <c r="D335" t="s">
        <v>1416</v>
      </c>
      <c r="E335" s="7" t="s">
        <v>1400</v>
      </c>
      <c r="F335" s="7" t="s">
        <v>1399</v>
      </c>
      <c r="G335" s="7" t="s">
        <v>1657</v>
      </c>
    </row>
    <row r="336" spans="1:7" x14ac:dyDescent="0.4">
      <c r="A336" t="s">
        <v>1405</v>
      </c>
      <c r="B336">
        <v>334</v>
      </c>
      <c r="C336" t="s">
        <v>1656</v>
      </c>
      <c r="D336" t="s">
        <v>1416</v>
      </c>
      <c r="E336" s="7" t="s">
        <v>1400</v>
      </c>
      <c r="F336" s="7" t="s">
        <v>1399</v>
      </c>
      <c r="G336" s="7" t="s">
        <v>1657</v>
      </c>
    </row>
    <row r="337" spans="1:7" x14ac:dyDescent="0.4">
      <c r="A337" t="s">
        <v>1405</v>
      </c>
      <c r="B337">
        <v>335</v>
      </c>
      <c r="C337" t="s">
        <v>1656</v>
      </c>
      <c r="D337" t="s">
        <v>1416</v>
      </c>
      <c r="E337" s="7" t="s">
        <v>1400</v>
      </c>
      <c r="F337" s="7" t="s">
        <v>1399</v>
      </c>
      <c r="G337" s="7" t="s">
        <v>1657</v>
      </c>
    </row>
    <row r="338" spans="1:7" x14ac:dyDescent="0.4">
      <c r="A338" t="s">
        <v>1405</v>
      </c>
      <c r="B338">
        <v>336</v>
      </c>
      <c r="C338" t="s">
        <v>1656</v>
      </c>
      <c r="D338" t="s">
        <v>1416</v>
      </c>
      <c r="E338" s="7" t="s">
        <v>1400</v>
      </c>
      <c r="F338" s="7" t="s">
        <v>1399</v>
      </c>
      <c r="G338" s="7" t="s">
        <v>1657</v>
      </c>
    </row>
    <row r="339" spans="1:7" x14ac:dyDescent="0.4">
      <c r="A339" t="s">
        <v>1405</v>
      </c>
      <c r="B339">
        <v>337</v>
      </c>
      <c r="C339" t="s">
        <v>1656</v>
      </c>
      <c r="D339" t="s">
        <v>1416</v>
      </c>
      <c r="E339" s="7" t="s">
        <v>1400</v>
      </c>
      <c r="F339" s="7" t="s">
        <v>1399</v>
      </c>
      <c r="G339" s="7" t="s">
        <v>1657</v>
      </c>
    </row>
    <row r="340" spans="1:7" x14ac:dyDescent="0.4">
      <c r="A340" t="s">
        <v>1405</v>
      </c>
      <c r="B340">
        <v>338</v>
      </c>
      <c r="C340" t="s">
        <v>1656</v>
      </c>
      <c r="D340" t="s">
        <v>1416</v>
      </c>
      <c r="E340" s="7" t="s">
        <v>1400</v>
      </c>
      <c r="F340" s="7" t="s">
        <v>1399</v>
      </c>
      <c r="G340" s="7" t="s">
        <v>1657</v>
      </c>
    </row>
    <row r="341" spans="1:7" x14ac:dyDescent="0.4">
      <c r="A341" t="s">
        <v>1405</v>
      </c>
      <c r="B341">
        <v>339</v>
      </c>
      <c r="C341" t="s">
        <v>1656</v>
      </c>
      <c r="D341" t="s">
        <v>1416</v>
      </c>
      <c r="E341" s="7" t="s">
        <v>1400</v>
      </c>
      <c r="F341" s="7" t="s">
        <v>1399</v>
      </c>
      <c r="G341" s="7" t="s">
        <v>1657</v>
      </c>
    </row>
    <row r="342" spans="1:7" x14ac:dyDescent="0.4">
      <c r="A342" t="s">
        <v>1405</v>
      </c>
      <c r="B342">
        <v>340</v>
      </c>
      <c r="C342" t="s">
        <v>1656</v>
      </c>
      <c r="D342" t="s">
        <v>1416</v>
      </c>
      <c r="E342" s="7" t="s">
        <v>1400</v>
      </c>
      <c r="F342" s="7" t="s">
        <v>1399</v>
      </c>
      <c r="G342" s="7" t="s">
        <v>1657</v>
      </c>
    </row>
    <row r="343" spans="1:7" x14ac:dyDescent="0.4">
      <c r="A343" t="s">
        <v>1405</v>
      </c>
      <c r="B343">
        <v>341</v>
      </c>
      <c r="C343" t="s">
        <v>1656</v>
      </c>
      <c r="D343" t="s">
        <v>1416</v>
      </c>
      <c r="E343" s="7" t="s">
        <v>1400</v>
      </c>
      <c r="F343" s="7" t="s">
        <v>1399</v>
      </c>
      <c r="G343" s="7" t="s">
        <v>1657</v>
      </c>
    </row>
    <row r="344" spans="1:7" x14ac:dyDescent="0.4">
      <c r="A344" t="s">
        <v>1405</v>
      </c>
      <c r="B344">
        <v>342</v>
      </c>
      <c r="C344" t="s">
        <v>1656</v>
      </c>
      <c r="D344" t="s">
        <v>1416</v>
      </c>
      <c r="E344" s="7" t="s">
        <v>1400</v>
      </c>
      <c r="F344" s="7" t="s">
        <v>1399</v>
      </c>
      <c r="G344" s="7" t="s">
        <v>1657</v>
      </c>
    </row>
    <row r="345" spans="1:7" x14ac:dyDescent="0.4">
      <c r="A345" t="s">
        <v>1405</v>
      </c>
      <c r="B345">
        <v>343</v>
      </c>
      <c r="C345" t="s">
        <v>1656</v>
      </c>
      <c r="D345" t="s">
        <v>1416</v>
      </c>
      <c r="E345" s="7" t="s">
        <v>1400</v>
      </c>
      <c r="F345" s="7" t="s">
        <v>1399</v>
      </c>
      <c r="G345" s="7" t="s">
        <v>1657</v>
      </c>
    </row>
    <row r="346" spans="1:7" x14ac:dyDescent="0.4">
      <c r="A346" t="s">
        <v>1405</v>
      </c>
      <c r="B346">
        <v>344</v>
      </c>
      <c r="C346" t="s">
        <v>1656</v>
      </c>
      <c r="D346" t="s">
        <v>1416</v>
      </c>
      <c r="E346" s="7" t="s">
        <v>1400</v>
      </c>
      <c r="F346" s="7" t="s">
        <v>1399</v>
      </c>
      <c r="G346" s="7" t="s">
        <v>1657</v>
      </c>
    </row>
    <row r="347" spans="1:7" x14ac:dyDescent="0.4">
      <c r="A347" t="s">
        <v>1405</v>
      </c>
      <c r="B347">
        <v>345</v>
      </c>
      <c r="C347" t="s">
        <v>1656</v>
      </c>
      <c r="D347" t="s">
        <v>1416</v>
      </c>
      <c r="E347" s="7" t="s">
        <v>1400</v>
      </c>
      <c r="F347" s="7" t="s">
        <v>1399</v>
      </c>
      <c r="G347" s="7" t="s">
        <v>1657</v>
      </c>
    </row>
    <row r="348" spans="1:7" x14ac:dyDescent="0.4">
      <c r="A348" t="s">
        <v>1405</v>
      </c>
      <c r="B348">
        <v>346</v>
      </c>
      <c r="C348" t="s">
        <v>1656</v>
      </c>
      <c r="D348" t="s">
        <v>1416</v>
      </c>
      <c r="E348" s="7" t="s">
        <v>1400</v>
      </c>
      <c r="F348" s="7" t="s">
        <v>1399</v>
      </c>
      <c r="G348" s="7" t="s">
        <v>1657</v>
      </c>
    </row>
    <row r="349" spans="1:7" x14ac:dyDescent="0.4">
      <c r="A349" t="s">
        <v>1405</v>
      </c>
      <c r="B349">
        <v>347</v>
      </c>
      <c r="C349" t="s">
        <v>1656</v>
      </c>
      <c r="D349" t="s">
        <v>1416</v>
      </c>
      <c r="E349" s="7" t="s">
        <v>1400</v>
      </c>
      <c r="F349" s="7" t="s">
        <v>1399</v>
      </c>
      <c r="G349" s="7" t="s">
        <v>1657</v>
      </c>
    </row>
    <row r="350" spans="1:7" x14ac:dyDescent="0.4">
      <c r="A350" t="s">
        <v>1405</v>
      </c>
      <c r="B350">
        <v>348</v>
      </c>
      <c r="C350" t="s">
        <v>1656</v>
      </c>
      <c r="D350" t="s">
        <v>1416</v>
      </c>
      <c r="E350" s="7" t="s">
        <v>1400</v>
      </c>
      <c r="F350" s="7" t="s">
        <v>1399</v>
      </c>
      <c r="G350" s="7" t="s">
        <v>1657</v>
      </c>
    </row>
    <row r="351" spans="1:7" x14ac:dyDescent="0.4">
      <c r="A351" t="s">
        <v>1405</v>
      </c>
      <c r="B351">
        <v>349</v>
      </c>
      <c r="C351" t="s">
        <v>1656</v>
      </c>
      <c r="D351" t="s">
        <v>1416</v>
      </c>
      <c r="E351" s="7" t="s">
        <v>1400</v>
      </c>
      <c r="F351" s="7" t="s">
        <v>1399</v>
      </c>
      <c r="G351" s="7" t="s">
        <v>1657</v>
      </c>
    </row>
    <row r="352" spans="1:7" x14ac:dyDescent="0.4">
      <c r="A352" t="s">
        <v>1405</v>
      </c>
      <c r="B352">
        <v>350</v>
      </c>
      <c r="C352" t="s">
        <v>1656</v>
      </c>
      <c r="D352" t="s">
        <v>1416</v>
      </c>
      <c r="E352" s="7" t="s">
        <v>1400</v>
      </c>
      <c r="F352" s="7" t="s">
        <v>1399</v>
      </c>
      <c r="G352" s="7" t="s">
        <v>1657</v>
      </c>
    </row>
    <row r="353" spans="1:7" x14ac:dyDescent="0.4">
      <c r="A353" t="s">
        <v>1405</v>
      </c>
      <c r="B353">
        <v>351</v>
      </c>
      <c r="C353" t="s">
        <v>1656</v>
      </c>
      <c r="D353" t="s">
        <v>1416</v>
      </c>
      <c r="E353" s="7" t="s">
        <v>1400</v>
      </c>
      <c r="F353" s="7" t="s">
        <v>1399</v>
      </c>
      <c r="G353" s="7" t="s">
        <v>1657</v>
      </c>
    </row>
    <row r="354" spans="1:7" x14ac:dyDescent="0.4">
      <c r="A354" t="s">
        <v>1405</v>
      </c>
      <c r="B354">
        <v>352</v>
      </c>
      <c r="C354" t="s">
        <v>1656</v>
      </c>
      <c r="D354" t="s">
        <v>1416</v>
      </c>
      <c r="E354" s="7" t="s">
        <v>1400</v>
      </c>
      <c r="F354" s="7" t="s">
        <v>1399</v>
      </c>
      <c r="G354" s="7" t="s">
        <v>1657</v>
      </c>
    </row>
    <row r="355" spans="1:7" x14ac:dyDescent="0.4">
      <c r="A355" t="s">
        <v>1405</v>
      </c>
      <c r="B355">
        <v>353</v>
      </c>
      <c r="C355" t="s">
        <v>1656</v>
      </c>
      <c r="D355" t="s">
        <v>1416</v>
      </c>
      <c r="E355" s="7" t="s">
        <v>1400</v>
      </c>
      <c r="F355" s="7" t="s">
        <v>1399</v>
      </c>
      <c r="G355" s="7" t="s">
        <v>1657</v>
      </c>
    </row>
    <row r="356" spans="1:7" x14ac:dyDescent="0.4">
      <c r="A356" t="s">
        <v>1405</v>
      </c>
      <c r="B356">
        <v>354</v>
      </c>
      <c r="C356" t="s">
        <v>1656</v>
      </c>
      <c r="D356" t="s">
        <v>1416</v>
      </c>
      <c r="E356" s="7" t="s">
        <v>1400</v>
      </c>
      <c r="F356" s="7" t="s">
        <v>1399</v>
      </c>
      <c r="G356" s="7" t="s">
        <v>1657</v>
      </c>
    </row>
    <row r="357" spans="1:7" x14ac:dyDescent="0.4">
      <c r="A357" t="s">
        <v>1405</v>
      </c>
      <c r="B357">
        <v>355</v>
      </c>
      <c r="C357" t="s">
        <v>1656</v>
      </c>
      <c r="D357" t="s">
        <v>1416</v>
      </c>
      <c r="E357" s="7" t="s">
        <v>1400</v>
      </c>
      <c r="F357" s="7" t="s">
        <v>1399</v>
      </c>
      <c r="G357" s="7" t="s">
        <v>1657</v>
      </c>
    </row>
    <row r="358" spans="1:7" x14ac:dyDescent="0.4">
      <c r="A358" t="s">
        <v>1405</v>
      </c>
      <c r="B358">
        <v>356</v>
      </c>
      <c r="C358" t="s">
        <v>1656</v>
      </c>
      <c r="D358" t="s">
        <v>1416</v>
      </c>
      <c r="E358" s="7" t="s">
        <v>1400</v>
      </c>
      <c r="F358" s="7" t="s">
        <v>1399</v>
      </c>
      <c r="G358" s="7" t="s">
        <v>1657</v>
      </c>
    </row>
    <row r="359" spans="1:7" x14ac:dyDescent="0.4">
      <c r="A359" t="s">
        <v>1405</v>
      </c>
      <c r="B359">
        <v>357</v>
      </c>
      <c r="C359" t="s">
        <v>1656</v>
      </c>
      <c r="D359" t="s">
        <v>1416</v>
      </c>
      <c r="E359" s="7" t="s">
        <v>1400</v>
      </c>
      <c r="F359" s="7" t="s">
        <v>1399</v>
      </c>
      <c r="G359" s="7" t="s">
        <v>1657</v>
      </c>
    </row>
    <row r="360" spans="1:7" x14ac:dyDescent="0.4">
      <c r="A360" t="s">
        <v>1405</v>
      </c>
      <c r="B360">
        <v>358</v>
      </c>
      <c r="C360" t="s">
        <v>1656</v>
      </c>
      <c r="D360" t="s">
        <v>1416</v>
      </c>
      <c r="E360" s="7" t="s">
        <v>1400</v>
      </c>
      <c r="F360" s="7" t="s">
        <v>1399</v>
      </c>
      <c r="G360" s="7" t="s">
        <v>1657</v>
      </c>
    </row>
    <row r="361" spans="1:7" x14ac:dyDescent="0.4">
      <c r="A361" t="s">
        <v>1405</v>
      </c>
      <c r="B361">
        <v>359</v>
      </c>
      <c r="C361" t="s">
        <v>1656</v>
      </c>
      <c r="D361" t="s">
        <v>1416</v>
      </c>
      <c r="E361" s="7" t="s">
        <v>1400</v>
      </c>
      <c r="F361" s="7" t="s">
        <v>1399</v>
      </c>
      <c r="G361" s="7" t="s">
        <v>1657</v>
      </c>
    </row>
    <row r="362" spans="1:7" x14ac:dyDescent="0.4">
      <c r="A362" t="s">
        <v>1405</v>
      </c>
      <c r="B362">
        <v>360</v>
      </c>
      <c r="C362" t="s">
        <v>1656</v>
      </c>
      <c r="D362" t="s">
        <v>1416</v>
      </c>
      <c r="E362" s="7" t="s">
        <v>1400</v>
      </c>
      <c r="F362" s="7" t="s">
        <v>1399</v>
      </c>
      <c r="G362" s="7" t="s">
        <v>1657</v>
      </c>
    </row>
    <row r="363" spans="1:7" x14ac:dyDescent="0.4">
      <c r="A363" t="s">
        <v>1405</v>
      </c>
      <c r="B363">
        <v>361</v>
      </c>
      <c r="C363" t="s">
        <v>1656</v>
      </c>
      <c r="D363" t="s">
        <v>1416</v>
      </c>
      <c r="E363" s="7" t="s">
        <v>1400</v>
      </c>
      <c r="F363" s="7" t="s">
        <v>1399</v>
      </c>
      <c r="G363" s="7" t="s">
        <v>1657</v>
      </c>
    </row>
    <row r="364" spans="1:7" x14ac:dyDescent="0.4">
      <c r="A364" t="s">
        <v>1405</v>
      </c>
      <c r="B364">
        <v>362</v>
      </c>
      <c r="C364" t="s">
        <v>1656</v>
      </c>
      <c r="D364" t="s">
        <v>1416</v>
      </c>
      <c r="E364" s="7" t="s">
        <v>1400</v>
      </c>
      <c r="F364" s="7" t="s">
        <v>1399</v>
      </c>
      <c r="G364" s="7" t="s">
        <v>1657</v>
      </c>
    </row>
    <row r="365" spans="1:7" x14ac:dyDescent="0.4">
      <c r="A365" t="s">
        <v>1405</v>
      </c>
      <c r="B365">
        <v>363</v>
      </c>
      <c r="C365" t="s">
        <v>1656</v>
      </c>
      <c r="D365" t="s">
        <v>1416</v>
      </c>
      <c r="E365" s="7" t="s">
        <v>1400</v>
      </c>
      <c r="F365" s="7" t="s">
        <v>1399</v>
      </c>
      <c r="G365" s="7" t="s">
        <v>1657</v>
      </c>
    </row>
    <row r="366" spans="1:7" x14ac:dyDescent="0.4">
      <c r="A366" t="s">
        <v>1405</v>
      </c>
      <c r="B366">
        <v>364</v>
      </c>
      <c r="C366" t="s">
        <v>1656</v>
      </c>
      <c r="D366" t="s">
        <v>1416</v>
      </c>
      <c r="E366" s="7" t="s">
        <v>1400</v>
      </c>
      <c r="F366" s="7" t="s">
        <v>1399</v>
      </c>
      <c r="G366" s="7" t="s">
        <v>1657</v>
      </c>
    </row>
    <row r="367" spans="1:7" x14ac:dyDescent="0.4">
      <c r="A367" t="s">
        <v>1405</v>
      </c>
      <c r="B367">
        <v>365</v>
      </c>
      <c r="C367" t="s">
        <v>1656</v>
      </c>
      <c r="D367" t="s">
        <v>1416</v>
      </c>
      <c r="E367" s="7" t="s">
        <v>1400</v>
      </c>
      <c r="F367" s="7" t="s">
        <v>1399</v>
      </c>
      <c r="G367" s="7" t="s">
        <v>1657</v>
      </c>
    </row>
    <row r="368" spans="1:7" x14ac:dyDescent="0.4">
      <c r="A368" t="s">
        <v>1405</v>
      </c>
      <c r="B368">
        <v>366</v>
      </c>
      <c r="C368" t="s">
        <v>1656</v>
      </c>
      <c r="D368" t="s">
        <v>1416</v>
      </c>
      <c r="E368" s="7" t="s">
        <v>1400</v>
      </c>
      <c r="F368" s="7" t="s">
        <v>1399</v>
      </c>
      <c r="G368" s="7" t="s">
        <v>1657</v>
      </c>
    </row>
    <row r="369" spans="1:7" x14ac:dyDescent="0.4">
      <c r="A369" t="s">
        <v>1405</v>
      </c>
      <c r="B369">
        <v>367</v>
      </c>
      <c r="C369" t="s">
        <v>1656</v>
      </c>
      <c r="D369" t="s">
        <v>1416</v>
      </c>
      <c r="E369" s="7" t="s">
        <v>1400</v>
      </c>
      <c r="F369" s="7" t="s">
        <v>1399</v>
      </c>
      <c r="G369" s="7" t="s">
        <v>1657</v>
      </c>
    </row>
    <row r="370" spans="1:7" x14ac:dyDescent="0.4">
      <c r="A370" t="s">
        <v>1405</v>
      </c>
      <c r="B370">
        <v>368</v>
      </c>
      <c r="C370" t="s">
        <v>1656</v>
      </c>
      <c r="D370" t="s">
        <v>1416</v>
      </c>
      <c r="E370" s="7" t="s">
        <v>1400</v>
      </c>
      <c r="F370" s="7" t="s">
        <v>1399</v>
      </c>
      <c r="G370" s="7" t="s">
        <v>1657</v>
      </c>
    </row>
    <row r="371" spans="1:7" x14ac:dyDescent="0.4">
      <c r="A371" t="s">
        <v>1405</v>
      </c>
      <c r="B371">
        <v>369</v>
      </c>
      <c r="C371" t="s">
        <v>1656</v>
      </c>
      <c r="D371" t="s">
        <v>1416</v>
      </c>
      <c r="E371" s="7" t="s">
        <v>1400</v>
      </c>
      <c r="F371" s="7" t="s">
        <v>1399</v>
      </c>
      <c r="G371" s="7" t="s">
        <v>1657</v>
      </c>
    </row>
    <row r="372" spans="1:7" x14ac:dyDescent="0.4">
      <c r="A372" t="s">
        <v>1405</v>
      </c>
      <c r="B372">
        <v>370</v>
      </c>
      <c r="C372" t="s">
        <v>1656</v>
      </c>
      <c r="D372" t="s">
        <v>1416</v>
      </c>
      <c r="E372" s="7" t="s">
        <v>1400</v>
      </c>
      <c r="F372" s="7" t="s">
        <v>1399</v>
      </c>
      <c r="G372" s="7" t="s">
        <v>1657</v>
      </c>
    </row>
    <row r="373" spans="1:7" x14ac:dyDescent="0.4">
      <c r="A373" t="s">
        <v>1405</v>
      </c>
      <c r="B373">
        <v>371</v>
      </c>
      <c r="C373" t="s">
        <v>1656</v>
      </c>
      <c r="D373" t="s">
        <v>1416</v>
      </c>
      <c r="E373" s="7" t="s">
        <v>1400</v>
      </c>
      <c r="F373" s="7" t="s">
        <v>1399</v>
      </c>
      <c r="G373" s="7" t="s">
        <v>1657</v>
      </c>
    </row>
    <row r="374" spans="1:7" x14ac:dyDescent="0.4">
      <c r="A374" t="s">
        <v>1405</v>
      </c>
      <c r="B374">
        <v>372</v>
      </c>
      <c r="C374" t="s">
        <v>1656</v>
      </c>
      <c r="D374" t="s">
        <v>1416</v>
      </c>
      <c r="E374" s="7" t="s">
        <v>1400</v>
      </c>
      <c r="F374" s="7" t="s">
        <v>1399</v>
      </c>
      <c r="G374" s="7" t="s">
        <v>1657</v>
      </c>
    </row>
    <row r="375" spans="1:7" x14ac:dyDescent="0.4">
      <c r="A375" t="s">
        <v>1405</v>
      </c>
      <c r="B375">
        <v>373</v>
      </c>
      <c r="C375" t="s">
        <v>1656</v>
      </c>
      <c r="D375" t="s">
        <v>1416</v>
      </c>
      <c r="E375" s="7" t="s">
        <v>1400</v>
      </c>
      <c r="F375" s="7" t="s">
        <v>1399</v>
      </c>
      <c r="G375" s="7" t="s">
        <v>1657</v>
      </c>
    </row>
    <row r="376" spans="1:7" x14ac:dyDescent="0.4">
      <c r="A376" t="s">
        <v>1405</v>
      </c>
      <c r="B376">
        <v>374</v>
      </c>
      <c r="C376" t="s">
        <v>1656</v>
      </c>
      <c r="D376" t="s">
        <v>1416</v>
      </c>
      <c r="E376" s="7" t="s">
        <v>1400</v>
      </c>
      <c r="F376" s="7" t="s">
        <v>1399</v>
      </c>
      <c r="G376" s="7" t="s">
        <v>1657</v>
      </c>
    </row>
    <row r="377" spans="1:7" x14ac:dyDescent="0.4">
      <c r="A377" t="s">
        <v>1405</v>
      </c>
      <c r="B377">
        <v>375</v>
      </c>
      <c r="C377" t="s">
        <v>1656</v>
      </c>
      <c r="D377" t="s">
        <v>1416</v>
      </c>
      <c r="E377" s="7" t="s">
        <v>1400</v>
      </c>
      <c r="F377" s="7" t="s">
        <v>1399</v>
      </c>
      <c r="G377" s="7" t="s">
        <v>1657</v>
      </c>
    </row>
    <row r="378" spans="1:7" x14ac:dyDescent="0.4">
      <c r="A378" t="s">
        <v>1405</v>
      </c>
      <c r="B378">
        <v>376</v>
      </c>
      <c r="C378" t="s">
        <v>1656</v>
      </c>
      <c r="D378" t="s">
        <v>1416</v>
      </c>
      <c r="E378" s="7" t="s">
        <v>1400</v>
      </c>
      <c r="F378" s="7" t="s">
        <v>1399</v>
      </c>
      <c r="G378" s="7" t="s">
        <v>1657</v>
      </c>
    </row>
    <row r="379" spans="1:7" x14ac:dyDescent="0.4">
      <c r="A379" t="s">
        <v>1405</v>
      </c>
      <c r="B379">
        <v>377</v>
      </c>
      <c r="C379" t="s">
        <v>1656</v>
      </c>
      <c r="D379" t="s">
        <v>1416</v>
      </c>
      <c r="E379" s="7" t="s">
        <v>1400</v>
      </c>
      <c r="F379" s="7" t="s">
        <v>1399</v>
      </c>
      <c r="G379" s="7" t="s">
        <v>1657</v>
      </c>
    </row>
    <row r="380" spans="1:7" x14ac:dyDescent="0.4">
      <c r="A380" t="s">
        <v>1405</v>
      </c>
      <c r="B380">
        <v>378</v>
      </c>
      <c r="C380" t="s">
        <v>1656</v>
      </c>
      <c r="D380" t="s">
        <v>1416</v>
      </c>
      <c r="E380" s="7" t="s">
        <v>1400</v>
      </c>
      <c r="F380" s="7" t="s">
        <v>1399</v>
      </c>
      <c r="G380" s="7" t="s">
        <v>1657</v>
      </c>
    </row>
    <row r="381" spans="1:7" x14ac:dyDescent="0.4">
      <c r="A381" t="s">
        <v>1405</v>
      </c>
      <c r="B381">
        <v>379</v>
      </c>
      <c r="C381" t="s">
        <v>1656</v>
      </c>
      <c r="D381" t="s">
        <v>1416</v>
      </c>
      <c r="E381" s="7" t="s">
        <v>1400</v>
      </c>
      <c r="F381" s="7" t="s">
        <v>1399</v>
      </c>
      <c r="G381" s="7" t="s">
        <v>1657</v>
      </c>
    </row>
    <row r="382" spans="1:7" x14ac:dyDescent="0.4">
      <c r="A382" t="s">
        <v>1405</v>
      </c>
      <c r="B382">
        <v>380</v>
      </c>
      <c r="C382" t="s">
        <v>1656</v>
      </c>
      <c r="D382" t="s">
        <v>1416</v>
      </c>
      <c r="E382" s="7" t="s">
        <v>1400</v>
      </c>
      <c r="F382" s="7" t="s">
        <v>1399</v>
      </c>
      <c r="G382" s="7" t="s">
        <v>1657</v>
      </c>
    </row>
    <row r="383" spans="1:7" x14ac:dyDescent="0.4">
      <c r="A383" t="s">
        <v>1405</v>
      </c>
      <c r="B383">
        <v>381</v>
      </c>
      <c r="C383" t="s">
        <v>1656</v>
      </c>
      <c r="D383" t="s">
        <v>1416</v>
      </c>
      <c r="E383" s="7" t="s">
        <v>1400</v>
      </c>
      <c r="F383" s="7" t="s">
        <v>1399</v>
      </c>
      <c r="G383" s="7" t="s">
        <v>1657</v>
      </c>
    </row>
    <row r="384" spans="1:7" x14ac:dyDescent="0.4">
      <c r="A384" t="s">
        <v>1405</v>
      </c>
      <c r="B384">
        <v>382</v>
      </c>
      <c r="C384" t="s">
        <v>1656</v>
      </c>
      <c r="D384" t="s">
        <v>1416</v>
      </c>
      <c r="E384" s="7" t="s">
        <v>1400</v>
      </c>
      <c r="F384" s="7" t="s">
        <v>1399</v>
      </c>
      <c r="G384" s="7" t="s">
        <v>1657</v>
      </c>
    </row>
    <row r="385" spans="1:7" x14ac:dyDescent="0.4">
      <c r="A385" t="s">
        <v>1405</v>
      </c>
      <c r="B385">
        <v>383</v>
      </c>
      <c r="C385" t="s">
        <v>1656</v>
      </c>
      <c r="D385" t="s">
        <v>1416</v>
      </c>
      <c r="E385" s="7" t="s">
        <v>1400</v>
      </c>
      <c r="F385" s="7" t="s">
        <v>1399</v>
      </c>
      <c r="G385" s="7" t="s">
        <v>1657</v>
      </c>
    </row>
    <row r="386" spans="1:7" x14ac:dyDescent="0.4">
      <c r="A386" t="s">
        <v>1405</v>
      </c>
      <c r="B386">
        <v>384</v>
      </c>
      <c r="C386" t="s">
        <v>1656</v>
      </c>
      <c r="D386" t="s">
        <v>1416</v>
      </c>
      <c r="E386" s="7" t="s">
        <v>1400</v>
      </c>
      <c r="F386" s="7" t="s">
        <v>1399</v>
      </c>
      <c r="G386" s="7" t="s">
        <v>1657</v>
      </c>
    </row>
    <row r="387" spans="1:7" x14ac:dyDescent="0.4">
      <c r="A387" t="s">
        <v>1405</v>
      </c>
      <c r="B387">
        <v>385</v>
      </c>
      <c r="C387" t="s">
        <v>1656</v>
      </c>
      <c r="D387" t="s">
        <v>1416</v>
      </c>
      <c r="E387" s="7" t="s">
        <v>1400</v>
      </c>
      <c r="F387" s="7" t="s">
        <v>1399</v>
      </c>
      <c r="G387" s="7" t="s">
        <v>1657</v>
      </c>
    </row>
    <row r="388" spans="1:7" x14ac:dyDescent="0.4">
      <c r="A388" t="s">
        <v>1405</v>
      </c>
      <c r="B388">
        <v>386</v>
      </c>
      <c r="C388" t="s">
        <v>1656</v>
      </c>
      <c r="D388" t="s">
        <v>1416</v>
      </c>
      <c r="E388" s="7" t="s">
        <v>1400</v>
      </c>
      <c r="F388" s="7" t="s">
        <v>1399</v>
      </c>
      <c r="G388" s="7" t="s">
        <v>1657</v>
      </c>
    </row>
    <row r="389" spans="1:7" x14ac:dyDescent="0.4">
      <c r="A389" t="s">
        <v>1405</v>
      </c>
      <c r="B389">
        <v>387</v>
      </c>
      <c r="C389" t="s">
        <v>1656</v>
      </c>
      <c r="D389" t="s">
        <v>1416</v>
      </c>
      <c r="E389" s="7" t="s">
        <v>1400</v>
      </c>
      <c r="F389" s="7" t="s">
        <v>1399</v>
      </c>
      <c r="G389" s="7" t="s">
        <v>1657</v>
      </c>
    </row>
    <row r="390" spans="1:7" x14ac:dyDescent="0.4">
      <c r="A390" t="s">
        <v>1405</v>
      </c>
      <c r="B390">
        <v>388</v>
      </c>
      <c r="C390" t="s">
        <v>1656</v>
      </c>
      <c r="D390" t="s">
        <v>1416</v>
      </c>
      <c r="E390" s="7" t="s">
        <v>1400</v>
      </c>
      <c r="F390" s="7" t="s">
        <v>1399</v>
      </c>
      <c r="G390" s="7" t="s">
        <v>1657</v>
      </c>
    </row>
    <row r="391" spans="1:7" x14ac:dyDescent="0.4">
      <c r="A391" t="s">
        <v>1405</v>
      </c>
      <c r="B391">
        <v>389</v>
      </c>
      <c r="C391" t="s">
        <v>1656</v>
      </c>
      <c r="D391" t="s">
        <v>1416</v>
      </c>
      <c r="E391" s="7" t="s">
        <v>1400</v>
      </c>
      <c r="F391" s="7" t="s">
        <v>1399</v>
      </c>
      <c r="G391" s="7" t="s">
        <v>1657</v>
      </c>
    </row>
    <row r="392" spans="1:7" x14ac:dyDescent="0.4">
      <c r="A392" t="s">
        <v>1405</v>
      </c>
      <c r="B392">
        <v>390</v>
      </c>
      <c r="C392" t="s">
        <v>1656</v>
      </c>
      <c r="D392" t="s">
        <v>1416</v>
      </c>
      <c r="E392" s="7" t="s">
        <v>1400</v>
      </c>
      <c r="F392" s="7" t="s">
        <v>1399</v>
      </c>
      <c r="G392" s="7" t="s">
        <v>1657</v>
      </c>
    </row>
    <row r="393" spans="1:7" x14ac:dyDescent="0.4">
      <c r="A393" t="s">
        <v>1405</v>
      </c>
      <c r="B393">
        <v>391</v>
      </c>
      <c r="C393" t="s">
        <v>1656</v>
      </c>
      <c r="D393" t="s">
        <v>1416</v>
      </c>
      <c r="E393" s="7" t="s">
        <v>1400</v>
      </c>
      <c r="F393" s="7" t="s">
        <v>1399</v>
      </c>
      <c r="G393" s="7" t="s">
        <v>1657</v>
      </c>
    </row>
    <row r="394" spans="1:7" x14ac:dyDescent="0.4">
      <c r="A394" t="s">
        <v>1405</v>
      </c>
      <c r="B394">
        <v>392</v>
      </c>
      <c r="C394" t="s">
        <v>1656</v>
      </c>
      <c r="D394" t="s">
        <v>1416</v>
      </c>
      <c r="E394" s="7" t="s">
        <v>1400</v>
      </c>
      <c r="F394" s="7" t="s">
        <v>1399</v>
      </c>
      <c r="G394" s="7" t="s">
        <v>1657</v>
      </c>
    </row>
    <row r="395" spans="1:7" x14ac:dyDescent="0.4">
      <c r="A395" t="s">
        <v>1405</v>
      </c>
      <c r="B395">
        <v>393</v>
      </c>
      <c r="C395" t="s">
        <v>1656</v>
      </c>
      <c r="D395" t="s">
        <v>1416</v>
      </c>
      <c r="E395" s="7" t="s">
        <v>1400</v>
      </c>
      <c r="F395" s="7" t="s">
        <v>1399</v>
      </c>
      <c r="G395" s="7" t="s">
        <v>1657</v>
      </c>
    </row>
    <row r="396" spans="1:7" x14ac:dyDescent="0.4">
      <c r="A396" t="s">
        <v>1405</v>
      </c>
      <c r="B396">
        <v>394</v>
      </c>
      <c r="C396" t="s">
        <v>1656</v>
      </c>
      <c r="D396" t="s">
        <v>1416</v>
      </c>
      <c r="E396" s="7" t="s">
        <v>1400</v>
      </c>
      <c r="F396" s="7" t="s">
        <v>1399</v>
      </c>
      <c r="G396" s="7" t="s">
        <v>1657</v>
      </c>
    </row>
    <row r="397" spans="1:7" x14ac:dyDescent="0.4">
      <c r="A397" t="s">
        <v>1405</v>
      </c>
      <c r="B397">
        <v>395</v>
      </c>
      <c r="C397" t="s">
        <v>1656</v>
      </c>
      <c r="D397" t="s">
        <v>1416</v>
      </c>
      <c r="E397" s="7" t="s">
        <v>1400</v>
      </c>
      <c r="F397" s="7" t="s">
        <v>1399</v>
      </c>
      <c r="G397" s="7" t="s">
        <v>1657</v>
      </c>
    </row>
    <row r="398" spans="1:7" x14ac:dyDescent="0.4">
      <c r="A398" t="s">
        <v>1405</v>
      </c>
      <c r="B398">
        <v>396</v>
      </c>
      <c r="C398" t="s">
        <v>1656</v>
      </c>
      <c r="D398" t="s">
        <v>1416</v>
      </c>
      <c r="E398" s="7" t="s">
        <v>1400</v>
      </c>
      <c r="F398" s="7" t="s">
        <v>1399</v>
      </c>
      <c r="G398" s="7" t="s">
        <v>1657</v>
      </c>
    </row>
    <row r="399" spans="1:7" x14ac:dyDescent="0.4">
      <c r="A399" t="s">
        <v>1405</v>
      </c>
      <c r="B399">
        <v>397</v>
      </c>
      <c r="C399" t="s">
        <v>1656</v>
      </c>
      <c r="D399" t="s">
        <v>1416</v>
      </c>
      <c r="E399" s="7" t="s">
        <v>1400</v>
      </c>
      <c r="F399" s="7" t="s">
        <v>1399</v>
      </c>
      <c r="G399" s="7" t="s">
        <v>1657</v>
      </c>
    </row>
    <row r="400" spans="1:7" x14ac:dyDescent="0.4">
      <c r="A400" t="s">
        <v>1405</v>
      </c>
      <c r="B400">
        <v>398</v>
      </c>
      <c r="C400" t="s">
        <v>1656</v>
      </c>
      <c r="D400" t="s">
        <v>1416</v>
      </c>
      <c r="E400" s="7" t="s">
        <v>1400</v>
      </c>
      <c r="F400" s="7" t="s">
        <v>1399</v>
      </c>
      <c r="G400" s="7" t="s">
        <v>1657</v>
      </c>
    </row>
    <row r="401" spans="1:7" x14ac:dyDescent="0.4">
      <c r="A401" t="s">
        <v>1405</v>
      </c>
      <c r="B401">
        <v>399</v>
      </c>
      <c r="C401" t="s">
        <v>1656</v>
      </c>
      <c r="D401" t="s">
        <v>1416</v>
      </c>
      <c r="E401" s="7" t="s">
        <v>1400</v>
      </c>
      <c r="F401" s="7" t="s">
        <v>1399</v>
      </c>
      <c r="G401" s="7" t="s">
        <v>1657</v>
      </c>
    </row>
    <row r="402" spans="1:7" x14ac:dyDescent="0.4">
      <c r="A402" t="s">
        <v>1405</v>
      </c>
      <c r="B402">
        <v>400</v>
      </c>
      <c r="C402" t="s">
        <v>1656</v>
      </c>
      <c r="D402" t="s">
        <v>1416</v>
      </c>
      <c r="E402" s="7" t="s">
        <v>1400</v>
      </c>
      <c r="F402" s="7" t="s">
        <v>1399</v>
      </c>
      <c r="G402" s="7" t="s">
        <v>1657</v>
      </c>
    </row>
    <row r="403" spans="1:7" x14ac:dyDescent="0.4">
      <c r="A403" t="s">
        <v>1405</v>
      </c>
      <c r="B403">
        <v>401</v>
      </c>
      <c r="C403" t="s">
        <v>1656</v>
      </c>
      <c r="D403" t="s">
        <v>1416</v>
      </c>
      <c r="E403" s="7" t="s">
        <v>1400</v>
      </c>
      <c r="F403" s="7" t="s">
        <v>1399</v>
      </c>
      <c r="G403" s="7" t="s">
        <v>1657</v>
      </c>
    </row>
    <row r="404" spans="1:7" x14ac:dyDescent="0.4">
      <c r="A404" t="s">
        <v>1405</v>
      </c>
      <c r="B404">
        <v>402</v>
      </c>
      <c r="C404" t="s">
        <v>1656</v>
      </c>
      <c r="D404" t="s">
        <v>1416</v>
      </c>
      <c r="E404" s="7" t="s">
        <v>1400</v>
      </c>
      <c r="F404" s="7" t="s">
        <v>1399</v>
      </c>
      <c r="G404" s="7" t="s">
        <v>1657</v>
      </c>
    </row>
    <row r="405" spans="1:7" x14ac:dyDescent="0.4">
      <c r="A405" t="s">
        <v>1405</v>
      </c>
      <c r="B405">
        <v>403</v>
      </c>
      <c r="C405" t="s">
        <v>1656</v>
      </c>
      <c r="D405" t="s">
        <v>1416</v>
      </c>
      <c r="E405" s="7" t="s">
        <v>1400</v>
      </c>
      <c r="F405" s="7" t="s">
        <v>1399</v>
      </c>
      <c r="G405" s="7" t="s">
        <v>1657</v>
      </c>
    </row>
    <row r="406" spans="1:7" x14ac:dyDescent="0.4">
      <c r="A406" t="s">
        <v>1405</v>
      </c>
      <c r="B406">
        <v>404</v>
      </c>
      <c r="C406" t="s">
        <v>1656</v>
      </c>
      <c r="D406" t="s">
        <v>1416</v>
      </c>
      <c r="E406" s="7" t="s">
        <v>1400</v>
      </c>
      <c r="F406" s="7" t="s">
        <v>1399</v>
      </c>
      <c r="G406" s="7" t="s">
        <v>1657</v>
      </c>
    </row>
    <row r="407" spans="1:7" x14ac:dyDescent="0.4">
      <c r="A407" t="s">
        <v>1405</v>
      </c>
      <c r="B407">
        <v>405</v>
      </c>
      <c r="C407" t="s">
        <v>1656</v>
      </c>
      <c r="D407" t="s">
        <v>1416</v>
      </c>
      <c r="E407" s="7" t="s">
        <v>1400</v>
      </c>
      <c r="F407" s="7" t="s">
        <v>1399</v>
      </c>
      <c r="G407" s="7" t="s">
        <v>1657</v>
      </c>
    </row>
    <row r="408" spans="1:7" x14ac:dyDescent="0.4">
      <c r="A408" t="s">
        <v>1405</v>
      </c>
      <c r="B408">
        <v>406</v>
      </c>
      <c r="C408" t="s">
        <v>1656</v>
      </c>
      <c r="D408" t="s">
        <v>1416</v>
      </c>
      <c r="E408" s="7" t="s">
        <v>1400</v>
      </c>
      <c r="F408" s="7" t="s">
        <v>1399</v>
      </c>
      <c r="G408" s="7" t="s">
        <v>1657</v>
      </c>
    </row>
    <row r="409" spans="1:7" x14ac:dyDescent="0.4">
      <c r="A409" t="s">
        <v>1405</v>
      </c>
      <c r="B409">
        <v>407</v>
      </c>
      <c r="C409" t="s">
        <v>1656</v>
      </c>
      <c r="D409" t="s">
        <v>1416</v>
      </c>
      <c r="E409" s="7" t="s">
        <v>1400</v>
      </c>
      <c r="F409" s="7" t="s">
        <v>1399</v>
      </c>
      <c r="G409" s="7" t="s">
        <v>1657</v>
      </c>
    </row>
    <row r="410" spans="1:7" x14ac:dyDescent="0.4">
      <c r="A410" t="s">
        <v>1405</v>
      </c>
      <c r="B410">
        <v>408</v>
      </c>
      <c r="C410" t="s">
        <v>1656</v>
      </c>
      <c r="D410" t="s">
        <v>1416</v>
      </c>
      <c r="E410" s="7" t="s">
        <v>1400</v>
      </c>
      <c r="F410" s="7" t="s">
        <v>1399</v>
      </c>
      <c r="G410" s="7" t="s">
        <v>1657</v>
      </c>
    </row>
    <row r="411" spans="1:7" x14ac:dyDescent="0.4">
      <c r="A411" t="s">
        <v>1405</v>
      </c>
      <c r="B411">
        <v>409</v>
      </c>
      <c r="C411" t="s">
        <v>1656</v>
      </c>
      <c r="D411" t="s">
        <v>1416</v>
      </c>
      <c r="E411" s="7" t="s">
        <v>1400</v>
      </c>
      <c r="F411" s="7" t="s">
        <v>1399</v>
      </c>
      <c r="G411" s="7" t="s">
        <v>1657</v>
      </c>
    </row>
    <row r="412" spans="1:7" x14ac:dyDescent="0.4">
      <c r="A412" t="s">
        <v>1405</v>
      </c>
      <c r="B412">
        <v>410</v>
      </c>
      <c r="C412" t="s">
        <v>1656</v>
      </c>
      <c r="D412" t="s">
        <v>1416</v>
      </c>
      <c r="E412" s="7" t="s">
        <v>1400</v>
      </c>
      <c r="F412" s="7" t="s">
        <v>1399</v>
      </c>
      <c r="G412" s="7" t="s">
        <v>1657</v>
      </c>
    </row>
    <row r="413" spans="1:7" x14ac:dyDescent="0.4">
      <c r="A413" t="s">
        <v>1405</v>
      </c>
      <c r="B413">
        <v>411</v>
      </c>
      <c r="C413" t="s">
        <v>1656</v>
      </c>
      <c r="D413" t="s">
        <v>1416</v>
      </c>
      <c r="E413" s="7" t="s">
        <v>1400</v>
      </c>
      <c r="F413" s="7" t="s">
        <v>1399</v>
      </c>
      <c r="G413" s="7" t="s">
        <v>1657</v>
      </c>
    </row>
    <row r="414" spans="1:7" x14ac:dyDescent="0.4">
      <c r="A414" t="s">
        <v>1405</v>
      </c>
      <c r="B414">
        <v>412</v>
      </c>
      <c r="C414" t="s">
        <v>1656</v>
      </c>
      <c r="D414" t="s">
        <v>1416</v>
      </c>
      <c r="E414" s="7" t="s">
        <v>1400</v>
      </c>
      <c r="F414" s="7" t="s">
        <v>1399</v>
      </c>
      <c r="G414" s="7" t="s">
        <v>1657</v>
      </c>
    </row>
    <row r="415" spans="1:7" x14ac:dyDescent="0.4">
      <c r="A415" t="s">
        <v>1405</v>
      </c>
      <c r="B415">
        <v>413</v>
      </c>
      <c r="C415" t="s">
        <v>1656</v>
      </c>
      <c r="D415" t="s">
        <v>1416</v>
      </c>
      <c r="E415" s="7" t="s">
        <v>1400</v>
      </c>
      <c r="F415" s="7" t="s">
        <v>1399</v>
      </c>
      <c r="G415" s="7" t="s">
        <v>1657</v>
      </c>
    </row>
    <row r="416" spans="1:7" x14ac:dyDescent="0.4">
      <c r="A416" t="s">
        <v>1405</v>
      </c>
      <c r="B416">
        <v>414</v>
      </c>
      <c r="C416" t="s">
        <v>1656</v>
      </c>
      <c r="D416" t="s">
        <v>1416</v>
      </c>
      <c r="E416" s="7" t="s">
        <v>1400</v>
      </c>
      <c r="F416" s="7" t="s">
        <v>1399</v>
      </c>
      <c r="G416" s="7" t="s">
        <v>1657</v>
      </c>
    </row>
    <row r="417" spans="1:7" x14ac:dyDescent="0.4">
      <c r="A417" t="s">
        <v>1405</v>
      </c>
      <c r="B417">
        <v>415</v>
      </c>
      <c r="C417" t="s">
        <v>1656</v>
      </c>
      <c r="D417" t="s">
        <v>1416</v>
      </c>
      <c r="E417" s="7" t="s">
        <v>1400</v>
      </c>
      <c r="F417" s="7" t="s">
        <v>1399</v>
      </c>
      <c r="G417" s="7" t="s">
        <v>1657</v>
      </c>
    </row>
    <row r="418" spans="1:7" x14ac:dyDescent="0.4">
      <c r="A418" t="s">
        <v>1405</v>
      </c>
      <c r="B418">
        <v>416</v>
      </c>
      <c r="C418" t="s">
        <v>1656</v>
      </c>
      <c r="D418" t="s">
        <v>1416</v>
      </c>
      <c r="E418" s="7" t="s">
        <v>1400</v>
      </c>
      <c r="F418" s="7" t="s">
        <v>1399</v>
      </c>
      <c r="G418" s="7" t="s">
        <v>1657</v>
      </c>
    </row>
    <row r="419" spans="1:7" x14ac:dyDescent="0.4">
      <c r="A419" t="s">
        <v>1405</v>
      </c>
      <c r="B419">
        <v>417</v>
      </c>
      <c r="C419" t="s">
        <v>1656</v>
      </c>
      <c r="D419" t="s">
        <v>1416</v>
      </c>
      <c r="E419" s="7" t="s">
        <v>1400</v>
      </c>
      <c r="F419" s="7" t="s">
        <v>1399</v>
      </c>
      <c r="G419" s="7" t="s">
        <v>1657</v>
      </c>
    </row>
    <row r="420" spans="1:7" x14ac:dyDescent="0.4">
      <c r="A420" t="s">
        <v>1405</v>
      </c>
      <c r="B420">
        <v>418</v>
      </c>
      <c r="C420" t="s">
        <v>1656</v>
      </c>
      <c r="D420" t="s">
        <v>1416</v>
      </c>
      <c r="E420" s="7" t="s">
        <v>1400</v>
      </c>
      <c r="F420" s="7" t="s">
        <v>1399</v>
      </c>
      <c r="G420" s="7" t="s">
        <v>1657</v>
      </c>
    </row>
    <row r="421" spans="1:7" x14ac:dyDescent="0.4">
      <c r="A421" t="s">
        <v>1405</v>
      </c>
      <c r="B421">
        <v>419</v>
      </c>
      <c r="C421" t="s">
        <v>1656</v>
      </c>
      <c r="D421" t="s">
        <v>1416</v>
      </c>
      <c r="E421" s="7" t="s">
        <v>1400</v>
      </c>
      <c r="F421" s="7" t="s">
        <v>1399</v>
      </c>
      <c r="G421" s="7" t="s">
        <v>1657</v>
      </c>
    </row>
    <row r="422" spans="1:7" x14ac:dyDescent="0.4">
      <c r="A422" t="s">
        <v>1405</v>
      </c>
      <c r="B422">
        <v>420</v>
      </c>
      <c r="C422" t="s">
        <v>1656</v>
      </c>
      <c r="D422" t="s">
        <v>1416</v>
      </c>
      <c r="E422" s="7" t="s">
        <v>1400</v>
      </c>
      <c r="F422" s="7" t="s">
        <v>1399</v>
      </c>
      <c r="G422" s="7" t="s">
        <v>1657</v>
      </c>
    </row>
    <row r="423" spans="1:7" x14ac:dyDescent="0.4">
      <c r="A423" t="s">
        <v>1405</v>
      </c>
      <c r="B423">
        <v>421</v>
      </c>
      <c r="C423" t="s">
        <v>1656</v>
      </c>
      <c r="D423" t="s">
        <v>1416</v>
      </c>
      <c r="E423" s="7" t="s">
        <v>1400</v>
      </c>
      <c r="F423" s="7" t="s">
        <v>1399</v>
      </c>
      <c r="G423" s="7" t="s">
        <v>1657</v>
      </c>
    </row>
    <row r="424" spans="1:7" x14ac:dyDescent="0.4">
      <c r="A424" t="s">
        <v>1405</v>
      </c>
      <c r="B424">
        <v>422</v>
      </c>
      <c r="C424" t="s">
        <v>1656</v>
      </c>
      <c r="D424" t="s">
        <v>1416</v>
      </c>
      <c r="E424" s="7" t="s">
        <v>1400</v>
      </c>
      <c r="F424" s="7" t="s">
        <v>1399</v>
      </c>
      <c r="G424" s="7" t="s">
        <v>1657</v>
      </c>
    </row>
    <row r="425" spans="1:7" x14ac:dyDescent="0.4">
      <c r="A425" t="s">
        <v>1405</v>
      </c>
      <c r="B425">
        <v>423</v>
      </c>
      <c r="C425" t="s">
        <v>1656</v>
      </c>
      <c r="D425" t="s">
        <v>1416</v>
      </c>
      <c r="E425" s="7" t="s">
        <v>1400</v>
      </c>
      <c r="F425" s="7" t="s">
        <v>1399</v>
      </c>
      <c r="G425" s="7" t="s">
        <v>1657</v>
      </c>
    </row>
    <row r="426" spans="1:7" x14ac:dyDescent="0.4">
      <c r="A426" t="s">
        <v>1405</v>
      </c>
      <c r="B426">
        <v>424</v>
      </c>
      <c r="C426" t="s">
        <v>1656</v>
      </c>
      <c r="D426" t="s">
        <v>1416</v>
      </c>
      <c r="E426" s="7" t="s">
        <v>1400</v>
      </c>
      <c r="F426" s="7" t="s">
        <v>1399</v>
      </c>
      <c r="G426" s="7" t="s">
        <v>1657</v>
      </c>
    </row>
    <row r="427" spans="1:7" x14ac:dyDescent="0.4">
      <c r="A427" t="s">
        <v>1405</v>
      </c>
      <c r="B427">
        <v>425</v>
      </c>
      <c r="C427" t="s">
        <v>1656</v>
      </c>
      <c r="D427" t="s">
        <v>1416</v>
      </c>
      <c r="E427" s="7" t="s">
        <v>1400</v>
      </c>
      <c r="F427" s="7" t="s">
        <v>1399</v>
      </c>
      <c r="G427" s="7" t="s">
        <v>1657</v>
      </c>
    </row>
    <row r="428" spans="1:7" x14ac:dyDescent="0.4">
      <c r="A428" t="s">
        <v>1405</v>
      </c>
      <c r="B428">
        <v>426</v>
      </c>
      <c r="C428" t="s">
        <v>1656</v>
      </c>
      <c r="D428" t="s">
        <v>1416</v>
      </c>
      <c r="E428" s="7" t="s">
        <v>1400</v>
      </c>
      <c r="F428" s="7" t="s">
        <v>1399</v>
      </c>
      <c r="G428" s="7" t="s">
        <v>1657</v>
      </c>
    </row>
    <row r="429" spans="1:7" x14ac:dyDescent="0.4">
      <c r="A429" t="s">
        <v>1405</v>
      </c>
      <c r="B429">
        <v>427</v>
      </c>
      <c r="C429" t="s">
        <v>1656</v>
      </c>
      <c r="D429" t="s">
        <v>1416</v>
      </c>
      <c r="E429" s="7" t="s">
        <v>1400</v>
      </c>
      <c r="F429" s="7" t="s">
        <v>1399</v>
      </c>
      <c r="G429" s="7" t="s">
        <v>1657</v>
      </c>
    </row>
    <row r="430" spans="1:7" x14ac:dyDescent="0.4">
      <c r="A430" t="s">
        <v>1405</v>
      </c>
      <c r="B430">
        <v>428</v>
      </c>
      <c r="C430" t="s">
        <v>1656</v>
      </c>
      <c r="D430" t="s">
        <v>1416</v>
      </c>
      <c r="E430" s="7" t="s">
        <v>1400</v>
      </c>
      <c r="F430" s="7" t="s">
        <v>1399</v>
      </c>
      <c r="G430" s="7" t="s">
        <v>1657</v>
      </c>
    </row>
    <row r="431" spans="1:7" x14ac:dyDescent="0.4">
      <c r="A431" t="s">
        <v>1405</v>
      </c>
      <c r="B431">
        <v>429</v>
      </c>
      <c r="C431" t="s">
        <v>1656</v>
      </c>
      <c r="D431" t="s">
        <v>1416</v>
      </c>
      <c r="E431" s="7" t="s">
        <v>1400</v>
      </c>
      <c r="F431" s="7" t="s">
        <v>1399</v>
      </c>
      <c r="G431" s="7" t="s">
        <v>1657</v>
      </c>
    </row>
    <row r="432" spans="1:7" x14ac:dyDescent="0.4">
      <c r="A432" t="s">
        <v>1405</v>
      </c>
      <c r="B432">
        <v>430</v>
      </c>
      <c r="C432" t="s">
        <v>1656</v>
      </c>
      <c r="D432" t="s">
        <v>1416</v>
      </c>
      <c r="E432" s="7" t="s">
        <v>1400</v>
      </c>
      <c r="F432" s="7" t="s">
        <v>1399</v>
      </c>
      <c r="G432" s="7" t="s">
        <v>1657</v>
      </c>
    </row>
    <row r="433" spans="1:7" x14ac:dyDescent="0.4">
      <c r="A433" t="s">
        <v>1405</v>
      </c>
      <c r="B433">
        <v>431</v>
      </c>
      <c r="C433" t="s">
        <v>1656</v>
      </c>
      <c r="D433" t="s">
        <v>1416</v>
      </c>
      <c r="E433" s="7" t="s">
        <v>1400</v>
      </c>
      <c r="F433" s="7" t="s">
        <v>1399</v>
      </c>
      <c r="G433" s="7" t="s">
        <v>1657</v>
      </c>
    </row>
    <row r="434" spans="1:7" x14ac:dyDescent="0.4">
      <c r="A434" t="s">
        <v>1405</v>
      </c>
      <c r="B434">
        <v>432</v>
      </c>
      <c r="C434" t="s">
        <v>1656</v>
      </c>
      <c r="D434" t="s">
        <v>1416</v>
      </c>
      <c r="E434" s="7" t="s">
        <v>1400</v>
      </c>
      <c r="F434" s="7" t="s">
        <v>1399</v>
      </c>
      <c r="G434" s="7" t="s">
        <v>1657</v>
      </c>
    </row>
    <row r="435" spans="1:7" x14ac:dyDescent="0.4">
      <c r="A435" t="s">
        <v>1405</v>
      </c>
      <c r="B435">
        <v>433</v>
      </c>
      <c r="C435" t="s">
        <v>1656</v>
      </c>
      <c r="D435" t="s">
        <v>1416</v>
      </c>
      <c r="E435" s="7" t="s">
        <v>1400</v>
      </c>
      <c r="F435" s="7" t="s">
        <v>1399</v>
      </c>
      <c r="G435" s="7" t="s">
        <v>1657</v>
      </c>
    </row>
    <row r="436" spans="1:7" x14ac:dyDescent="0.4">
      <c r="A436" t="s">
        <v>1405</v>
      </c>
      <c r="B436">
        <v>434</v>
      </c>
      <c r="C436" t="s">
        <v>1656</v>
      </c>
      <c r="D436" t="s">
        <v>1416</v>
      </c>
      <c r="E436" s="7" t="s">
        <v>1400</v>
      </c>
      <c r="F436" s="7" t="s">
        <v>1399</v>
      </c>
      <c r="G436" s="7" t="s">
        <v>1657</v>
      </c>
    </row>
    <row r="437" spans="1:7" x14ac:dyDescent="0.4">
      <c r="A437" t="s">
        <v>1405</v>
      </c>
      <c r="B437">
        <v>435</v>
      </c>
      <c r="C437" t="s">
        <v>1656</v>
      </c>
      <c r="D437" t="s">
        <v>1416</v>
      </c>
      <c r="E437" s="7" t="s">
        <v>1400</v>
      </c>
      <c r="F437" s="7" t="s">
        <v>1399</v>
      </c>
      <c r="G437" s="7" t="s">
        <v>1657</v>
      </c>
    </row>
    <row r="438" spans="1:7" x14ac:dyDescent="0.4">
      <c r="A438" t="s">
        <v>1405</v>
      </c>
      <c r="B438">
        <v>436</v>
      </c>
      <c r="C438" t="s">
        <v>1656</v>
      </c>
      <c r="D438" t="s">
        <v>1416</v>
      </c>
      <c r="E438" s="7" t="s">
        <v>1400</v>
      </c>
      <c r="F438" s="7" t="s">
        <v>1399</v>
      </c>
      <c r="G438" s="7" t="s">
        <v>1657</v>
      </c>
    </row>
    <row r="439" spans="1:7" x14ac:dyDescent="0.4">
      <c r="A439" t="s">
        <v>1405</v>
      </c>
      <c r="B439">
        <v>437</v>
      </c>
      <c r="C439" t="s">
        <v>1656</v>
      </c>
      <c r="D439" t="s">
        <v>1416</v>
      </c>
      <c r="E439" s="7" t="s">
        <v>1400</v>
      </c>
      <c r="F439" s="7" t="s">
        <v>1399</v>
      </c>
      <c r="G439" s="7" t="s">
        <v>1657</v>
      </c>
    </row>
    <row r="440" spans="1:7" x14ac:dyDescent="0.4">
      <c r="A440" t="s">
        <v>1405</v>
      </c>
      <c r="B440">
        <v>438</v>
      </c>
      <c r="C440" t="s">
        <v>1656</v>
      </c>
      <c r="D440" t="s">
        <v>1416</v>
      </c>
      <c r="E440" s="7" t="s">
        <v>1400</v>
      </c>
      <c r="F440" s="7" t="s">
        <v>1399</v>
      </c>
      <c r="G440" s="7" t="s">
        <v>1657</v>
      </c>
    </row>
    <row r="441" spans="1:7" x14ac:dyDescent="0.4">
      <c r="A441" t="s">
        <v>1405</v>
      </c>
      <c r="B441">
        <v>439</v>
      </c>
      <c r="C441" t="s">
        <v>1656</v>
      </c>
      <c r="D441" t="s">
        <v>1416</v>
      </c>
      <c r="E441" s="7" t="s">
        <v>1400</v>
      </c>
      <c r="F441" s="7" t="s">
        <v>1399</v>
      </c>
      <c r="G441" s="7" t="s">
        <v>1657</v>
      </c>
    </row>
    <row r="442" spans="1:7" x14ac:dyDescent="0.4">
      <c r="A442" t="s">
        <v>1405</v>
      </c>
      <c r="B442">
        <v>440</v>
      </c>
      <c r="C442" t="s">
        <v>1656</v>
      </c>
      <c r="D442" t="s">
        <v>1416</v>
      </c>
      <c r="E442" s="7" t="s">
        <v>1400</v>
      </c>
      <c r="F442" s="7" t="s">
        <v>1399</v>
      </c>
      <c r="G442" s="7" t="s">
        <v>1657</v>
      </c>
    </row>
    <row r="443" spans="1:7" x14ac:dyDescent="0.4">
      <c r="A443" t="s">
        <v>1405</v>
      </c>
      <c r="B443">
        <v>441</v>
      </c>
      <c r="C443" t="s">
        <v>1656</v>
      </c>
      <c r="D443" t="s">
        <v>1416</v>
      </c>
      <c r="E443" s="7" t="s">
        <v>1400</v>
      </c>
      <c r="F443" s="7" t="s">
        <v>1399</v>
      </c>
      <c r="G443" s="7" t="s">
        <v>1657</v>
      </c>
    </row>
    <row r="444" spans="1:7" x14ac:dyDescent="0.4">
      <c r="A444" t="s">
        <v>1405</v>
      </c>
      <c r="B444">
        <v>442</v>
      </c>
      <c r="C444" t="s">
        <v>1656</v>
      </c>
      <c r="D444" t="s">
        <v>1416</v>
      </c>
      <c r="E444" s="7" t="s">
        <v>1400</v>
      </c>
      <c r="F444" s="7" t="s">
        <v>1399</v>
      </c>
      <c r="G444" s="7" t="s">
        <v>1657</v>
      </c>
    </row>
    <row r="445" spans="1:7" x14ac:dyDescent="0.4">
      <c r="A445" t="s">
        <v>1405</v>
      </c>
      <c r="B445">
        <v>443</v>
      </c>
      <c r="C445" t="s">
        <v>1656</v>
      </c>
      <c r="D445" t="s">
        <v>1416</v>
      </c>
      <c r="E445" s="7" t="s">
        <v>1400</v>
      </c>
      <c r="F445" s="7" t="s">
        <v>1399</v>
      </c>
      <c r="G445" s="7" t="s">
        <v>1657</v>
      </c>
    </row>
    <row r="446" spans="1:7" x14ac:dyDescent="0.4">
      <c r="A446" t="s">
        <v>1405</v>
      </c>
      <c r="B446">
        <v>444</v>
      </c>
      <c r="C446" t="s">
        <v>1656</v>
      </c>
      <c r="D446" t="s">
        <v>1416</v>
      </c>
      <c r="E446" s="7" t="s">
        <v>1400</v>
      </c>
      <c r="F446" s="7" t="s">
        <v>1399</v>
      </c>
      <c r="G446" s="7" t="s">
        <v>1657</v>
      </c>
    </row>
    <row r="447" spans="1:7" x14ac:dyDescent="0.4">
      <c r="A447" t="s">
        <v>1405</v>
      </c>
      <c r="B447">
        <v>445</v>
      </c>
      <c r="C447" t="s">
        <v>1656</v>
      </c>
      <c r="D447" t="s">
        <v>1416</v>
      </c>
      <c r="E447" s="7" t="s">
        <v>1400</v>
      </c>
      <c r="F447" s="7" t="s">
        <v>1399</v>
      </c>
      <c r="G447" s="7" t="s">
        <v>1657</v>
      </c>
    </row>
    <row r="448" spans="1:7" x14ac:dyDescent="0.4">
      <c r="A448" t="s">
        <v>1405</v>
      </c>
      <c r="B448">
        <v>446</v>
      </c>
      <c r="C448" t="s">
        <v>1656</v>
      </c>
      <c r="D448" t="s">
        <v>1416</v>
      </c>
      <c r="E448" s="7" t="s">
        <v>1400</v>
      </c>
      <c r="F448" s="7" t="s">
        <v>1399</v>
      </c>
      <c r="G448" s="7" t="s">
        <v>1657</v>
      </c>
    </row>
    <row r="449" spans="1:7" x14ac:dyDescent="0.4">
      <c r="A449" t="s">
        <v>1405</v>
      </c>
      <c r="B449">
        <v>447</v>
      </c>
      <c r="C449" t="s">
        <v>1656</v>
      </c>
      <c r="D449" t="s">
        <v>1416</v>
      </c>
      <c r="E449" s="7" t="s">
        <v>1400</v>
      </c>
      <c r="F449" s="7" t="s">
        <v>1399</v>
      </c>
      <c r="G449" s="7" t="s">
        <v>1657</v>
      </c>
    </row>
    <row r="450" spans="1:7" x14ac:dyDescent="0.4">
      <c r="A450" t="s">
        <v>1405</v>
      </c>
      <c r="B450">
        <v>448</v>
      </c>
      <c r="C450" t="s">
        <v>1656</v>
      </c>
      <c r="D450" t="s">
        <v>1416</v>
      </c>
      <c r="E450" s="7" t="s">
        <v>1400</v>
      </c>
      <c r="F450" s="7" t="s">
        <v>1399</v>
      </c>
      <c r="G450" s="7" t="s">
        <v>1657</v>
      </c>
    </row>
    <row r="451" spans="1:7" x14ac:dyDescent="0.4">
      <c r="A451" t="s">
        <v>1405</v>
      </c>
      <c r="B451">
        <v>449</v>
      </c>
      <c r="C451" t="s">
        <v>1656</v>
      </c>
      <c r="D451" t="s">
        <v>1416</v>
      </c>
      <c r="E451" s="7" t="s">
        <v>1400</v>
      </c>
      <c r="F451" s="7" t="s">
        <v>1399</v>
      </c>
      <c r="G451" s="7" t="s">
        <v>1657</v>
      </c>
    </row>
    <row r="452" spans="1:7" x14ac:dyDescent="0.4">
      <c r="A452" t="s">
        <v>1405</v>
      </c>
      <c r="B452">
        <v>450</v>
      </c>
      <c r="C452" t="s">
        <v>1656</v>
      </c>
      <c r="D452" t="s">
        <v>1416</v>
      </c>
      <c r="E452" s="7" t="s">
        <v>1400</v>
      </c>
      <c r="F452" s="7" t="s">
        <v>1399</v>
      </c>
      <c r="G452" s="7" t="s">
        <v>1657</v>
      </c>
    </row>
    <row r="453" spans="1:7" x14ac:dyDescent="0.4">
      <c r="A453" t="s">
        <v>1405</v>
      </c>
      <c r="B453">
        <v>451</v>
      </c>
      <c r="C453" t="s">
        <v>1656</v>
      </c>
      <c r="D453" t="s">
        <v>1416</v>
      </c>
      <c r="E453" s="7" t="s">
        <v>1400</v>
      </c>
      <c r="F453" s="7" t="s">
        <v>1399</v>
      </c>
      <c r="G453" s="7" t="s">
        <v>1657</v>
      </c>
    </row>
    <row r="454" spans="1:7" x14ac:dyDescent="0.4">
      <c r="A454" t="s">
        <v>1405</v>
      </c>
      <c r="B454">
        <v>452</v>
      </c>
      <c r="C454" t="s">
        <v>1656</v>
      </c>
      <c r="D454" t="s">
        <v>1416</v>
      </c>
      <c r="E454" s="7" t="s">
        <v>1400</v>
      </c>
      <c r="F454" s="7" t="s">
        <v>1399</v>
      </c>
      <c r="G454" s="7" t="s">
        <v>1657</v>
      </c>
    </row>
    <row r="455" spans="1:7" x14ac:dyDescent="0.4">
      <c r="A455" t="s">
        <v>1405</v>
      </c>
      <c r="B455">
        <v>453</v>
      </c>
      <c r="C455" t="s">
        <v>1656</v>
      </c>
      <c r="D455" t="s">
        <v>1416</v>
      </c>
      <c r="E455" s="7" t="s">
        <v>1400</v>
      </c>
      <c r="F455" s="7" t="s">
        <v>1399</v>
      </c>
      <c r="G455" s="7" t="s">
        <v>1657</v>
      </c>
    </row>
    <row r="456" spans="1:7" x14ac:dyDescent="0.4">
      <c r="A456" t="s">
        <v>1405</v>
      </c>
      <c r="B456">
        <v>454</v>
      </c>
      <c r="C456" t="s">
        <v>1656</v>
      </c>
      <c r="D456" t="s">
        <v>1416</v>
      </c>
      <c r="E456" s="7" t="s">
        <v>1400</v>
      </c>
      <c r="F456" s="7" t="s">
        <v>1399</v>
      </c>
      <c r="G456" s="7" t="s">
        <v>1657</v>
      </c>
    </row>
    <row r="457" spans="1:7" x14ac:dyDescent="0.4">
      <c r="A457" t="s">
        <v>1405</v>
      </c>
      <c r="B457">
        <v>455</v>
      </c>
      <c r="C457" t="s">
        <v>1656</v>
      </c>
      <c r="D457" t="s">
        <v>1416</v>
      </c>
      <c r="E457" s="7" t="s">
        <v>1400</v>
      </c>
      <c r="F457" s="7" t="s">
        <v>1399</v>
      </c>
      <c r="G457" s="7" t="s">
        <v>1657</v>
      </c>
    </row>
    <row r="458" spans="1:7" x14ac:dyDescent="0.4">
      <c r="A458" t="s">
        <v>1405</v>
      </c>
      <c r="B458">
        <v>456</v>
      </c>
      <c r="C458" t="s">
        <v>1656</v>
      </c>
      <c r="D458" t="s">
        <v>1416</v>
      </c>
      <c r="E458" s="7" t="s">
        <v>1400</v>
      </c>
      <c r="F458" s="7" t="s">
        <v>1399</v>
      </c>
      <c r="G458" s="7" t="s">
        <v>1657</v>
      </c>
    </row>
    <row r="459" spans="1:7" x14ac:dyDescent="0.4">
      <c r="A459" t="s">
        <v>1405</v>
      </c>
      <c r="B459">
        <v>457</v>
      </c>
      <c r="C459" t="s">
        <v>1656</v>
      </c>
      <c r="D459" t="s">
        <v>1416</v>
      </c>
      <c r="E459" s="7" t="s">
        <v>1400</v>
      </c>
      <c r="F459" s="7" t="s">
        <v>1399</v>
      </c>
      <c r="G459" s="7" t="s">
        <v>1657</v>
      </c>
    </row>
    <row r="460" spans="1:7" x14ac:dyDescent="0.4">
      <c r="A460" t="s">
        <v>1405</v>
      </c>
      <c r="B460">
        <v>458</v>
      </c>
      <c r="C460" t="s">
        <v>1656</v>
      </c>
      <c r="D460" t="s">
        <v>1416</v>
      </c>
      <c r="E460" s="7" t="s">
        <v>1400</v>
      </c>
      <c r="F460" s="7" t="s">
        <v>1399</v>
      </c>
      <c r="G460" s="7" t="s">
        <v>1657</v>
      </c>
    </row>
    <row r="461" spans="1:7" x14ac:dyDescent="0.4">
      <c r="A461" t="s">
        <v>1405</v>
      </c>
      <c r="B461">
        <v>459</v>
      </c>
      <c r="C461" t="s">
        <v>1656</v>
      </c>
      <c r="D461" t="s">
        <v>1416</v>
      </c>
      <c r="E461" s="7" t="s">
        <v>1400</v>
      </c>
      <c r="F461" s="7" t="s">
        <v>1399</v>
      </c>
      <c r="G461" s="7" t="s">
        <v>1657</v>
      </c>
    </row>
    <row r="462" spans="1:7" x14ac:dyDescent="0.4">
      <c r="A462" t="s">
        <v>1405</v>
      </c>
      <c r="B462">
        <v>460</v>
      </c>
      <c r="C462" t="s">
        <v>1656</v>
      </c>
      <c r="D462" t="s">
        <v>1416</v>
      </c>
      <c r="E462" s="7" t="s">
        <v>1400</v>
      </c>
      <c r="F462" s="7" t="s">
        <v>1399</v>
      </c>
      <c r="G462" s="7" t="s">
        <v>1657</v>
      </c>
    </row>
    <row r="463" spans="1:7" x14ac:dyDescent="0.4">
      <c r="A463" t="s">
        <v>1405</v>
      </c>
      <c r="B463">
        <v>461</v>
      </c>
      <c r="C463" t="s">
        <v>1656</v>
      </c>
      <c r="D463" t="s">
        <v>1416</v>
      </c>
      <c r="E463" s="7" t="s">
        <v>1400</v>
      </c>
      <c r="F463" s="7" t="s">
        <v>1399</v>
      </c>
      <c r="G463" s="7" t="s">
        <v>1657</v>
      </c>
    </row>
    <row r="464" spans="1:7" x14ac:dyDescent="0.4">
      <c r="A464" t="s">
        <v>1405</v>
      </c>
      <c r="B464">
        <v>462</v>
      </c>
      <c r="C464" t="s">
        <v>1656</v>
      </c>
      <c r="D464" t="s">
        <v>1416</v>
      </c>
      <c r="E464" s="7" t="s">
        <v>1400</v>
      </c>
      <c r="F464" s="7" t="s">
        <v>1399</v>
      </c>
      <c r="G464" s="7" t="s">
        <v>1657</v>
      </c>
    </row>
    <row r="465" spans="1:7" x14ac:dyDescent="0.4">
      <c r="A465" t="s">
        <v>1405</v>
      </c>
      <c r="B465">
        <v>463</v>
      </c>
      <c r="C465" t="s">
        <v>1656</v>
      </c>
      <c r="D465" t="s">
        <v>1416</v>
      </c>
      <c r="E465" s="7" t="s">
        <v>1400</v>
      </c>
      <c r="F465" s="7" t="s">
        <v>1399</v>
      </c>
      <c r="G465" s="7" t="s">
        <v>1657</v>
      </c>
    </row>
    <row r="466" spans="1:7" x14ac:dyDescent="0.4">
      <c r="A466" t="s">
        <v>1405</v>
      </c>
      <c r="B466">
        <v>464</v>
      </c>
      <c r="C466" t="s">
        <v>1656</v>
      </c>
      <c r="D466" t="s">
        <v>1416</v>
      </c>
      <c r="E466" s="7" t="s">
        <v>1400</v>
      </c>
      <c r="F466" s="7" t="s">
        <v>1399</v>
      </c>
      <c r="G466" s="7" t="s">
        <v>1657</v>
      </c>
    </row>
    <row r="467" spans="1:7" x14ac:dyDescent="0.4">
      <c r="A467" t="s">
        <v>1405</v>
      </c>
      <c r="B467">
        <v>465</v>
      </c>
      <c r="C467" t="s">
        <v>1656</v>
      </c>
      <c r="D467" t="s">
        <v>1416</v>
      </c>
      <c r="E467" s="7" t="s">
        <v>1400</v>
      </c>
      <c r="F467" s="7" t="s">
        <v>1399</v>
      </c>
      <c r="G467" s="7" t="s">
        <v>1657</v>
      </c>
    </row>
    <row r="468" spans="1:7" x14ac:dyDescent="0.4">
      <c r="A468" t="s">
        <v>1405</v>
      </c>
      <c r="B468">
        <v>466</v>
      </c>
      <c r="C468" t="s">
        <v>1656</v>
      </c>
      <c r="D468" t="s">
        <v>1416</v>
      </c>
      <c r="E468" s="7" t="s">
        <v>1400</v>
      </c>
      <c r="F468" s="7" t="s">
        <v>1399</v>
      </c>
      <c r="G468" s="7" t="s">
        <v>1657</v>
      </c>
    </row>
    <row r="469" spans="1:7" x14ac:dyDescent="0.4">
      <c r="A469" t="s">
        <v>1405</v>
      </c>
      <c r="B469">
        <v>467</v>
      </c>
      <c r="C469" t="s">
        <v>1656</v>
      </c>
      <c r="D469" t="s">
        <v>1416</v>
      </c>
      <c r="E469" s="7" t="s">
        <v>1400</v>
      </c>
      <c r="F469" s="7" t="s">
        <v>1399</v>
      </c>
      <c r="G469" s="7" t="s">
        <v>1657</v>
      </c>
    </row>
    <row r="470" spans="1:7" x14ac:dyDescent="0.4">
      <c r="A470" t="s">
        <v>1405</v>
      </c>
      <c r="B470">
        <v>468</v>
      </c>
      <c r="C470" t="s">
        <v>1656</v>
      </c>
      <c r="D470" t="s">
        <v>1416</v>
      </c>
      <c r="E470" s="7" t="s">
        <v>1400</v>
      </c>
      <c r="F470" s="7" t="s">
        <v>1399</v>
      </c>
      <c r="G470" s="7" t="s">
        <v>1657</v>
      </c>
    </row>
    <row r="471" spans="1:7" x14ac:dyDescent="0.4">
      <c r="A471" t="s">
        <v>1405</v>
      </c>
      <c r="B471">
        <v>469</v>
      </c>
      <c r="C471" t="s">
        <v>1656</v>
      </c>
      <c r="D471" t="s">
        <v>1416</v>
      </c>
      <c r="E471" s="7" t="s">
        <v>1400</v>
      </c>
      <c r="F471" s="7" t="s">
        <v>1399</v>
      </c>
      <c r="G471" s="7" t="s">
        <v>1657</v>
      </c>
    </row>
    <row r="472" spans="1:7" x14ac:dyDescent="0.4">
      <c r="A472" t="s">
        <v>1405</v>
      </c>
      <c r="B472">
        <v>470</v>
      </c>
      <c r="C472" t="s">
        <v>1656</v>
      </c>
      <c r="D472" t="s">
        <v>1416</v>
      </c>
      <c r="E472" s="7" t="s">
        <v>1400</v>
      </c>
      <c r="F472" s="7" t="s">
        <v>1399</v>
      </c>
      <c r="G472" s="7" t="s">
        <v>1657</v>
      </c>
    </row>
    <row r="473" spans="1:7" x14ac:dyDescent="0.4">
      <c r="A473" t="s">
        <v>1405</v>
      </c>
      <c r="B473">
        <v>471</v>
      </c>
      <c r="C473" t="s">
        <v>1656</v>
      </c>
      <c r="D473" t="s">
        <v>1416</v>
      </c>
      <c r="E473" s="7" t="s">
        <v>1400</v>
      </c>
      <c r="F473" s="7" t="s">
        <v>1399</v>
      </c>
      <c r="G473" s="7" t="s">
        <v>1657</v>
      </c>
    </row>
    <row r="474" spans="1:7" x14ac:dyDescent="0.4">
      <c r="A474" t="s">
        <v>1405</v>
      </c>
      <c r="B474">
        <v>472</v>
      </c>
      <c r="C474" t="s">
        <v>1656</v>
      </c>
      <c r="D474" t="s">
        <v>1416</v>
      </c>
      <c r="E474" s="7" t="s">
        <v>1400</v>
      </c>
      <c r="F474" s="7" t="s">
        <v>1399</v>
      </c>
      <c r="G474" s="7" t="s">
        <v>1657</v>
      </c>
    </row>
    <row r="475" spans="1:7" x14ac:dyDescent="0.4">
      <c r="A475" t="s">
        <v>1405</v>
      </c>
      <c r="B475">
        <v>473</v>
      </c>
      <c r="C475" t="s">
        <v>1656</v>
      </c>
      <c r="D475" t="s">
        <v>1416</v>
      </c>
      <c r="E475" s="7" t="s">
        <v>1400</v>
      </c>
      <c r="F475" s="7" t="s">
        <v>1399</v>
      </c>
      <c r="G475" s="7" t="s">
        <v>1657</v>
      </c>
    </row>
    <row r="476" spans="1:7" x14ac:dyDescent="0.4">
      <c r="A476" t="s">
        <v>1405</v>
      </c>
      <c r="B476">
        <v>474</v>
      </c>
      <c r="C476" t="s">
        <v>1656</v>
      </c>
      <c r="D476" t="s">
        <v>1416</v>
      </c>
      <c r="E476" s="7" t="s">
        <v>1400</v>
      </c>
      <c r="F476" s="7" t="s">
        <v>1399</v>
      </c>
      <c r="G476" s="7" t="s">
        <v>1657</v>
      </c>
    </row>
    <row r="477" spans="1:7" x14ac:dyDescent="0.4">
      <c r="A477" t="s">
        <v>1405</v>
      </c>
      <c r="B477">
        <v>475</v>
      </c>
      <c r="C477" t="s">
        <v>1656</v>
      </c>
      <c r="D477" t="s">
        <v>1416</v>
      </c>
      <c r="E477" s="7" t="s">
        <v>1400</v>
      </c>
      <c r="F477" s="7" t="s">
        <v>1399</v>
      </c>
      <c r="G477" s="7" t="s">
        <v>1657</v>
      </c>
    </row>
    <row r="478" spans="1:7" x14ac:dyDescent="0.4">
      <c r="A478" t="s">
        <v>1405</v>
      </c>
      <c r="B478">
        <v>476</v>
      </c>
      <c r="C478" t="s">
        <v>1656</v>
      </c>
      <c r="D478" t="s">
        <v>1416</v>
      </c>
      <c r="E478" s="7" t="s">
        <v>1400</v>
      </c>
      <c r="F478" s="7" t="s">
        <v>1399</v>
      </c>
      <c r="G478" s="7" t="s">
        <v>1657</v>
      </c>
    </row>
    <row r="479" spans="1:7" x14ac:dyDescent="0.4">
      <c r="A479" t="s">
        <v>1405</v>
      </c>
      <c r="B479">
        <v>477</v>
      </c>
      <c r="C479" t="s">
        <v>1656</v>
      </c>
      <c r="D479" t="s">
        <v>1416</v>
      </c>
      <c r="E479" s="7" t="s">
        <v>1400</v>
      </c>
      <c r="F479" s="7" t="s">
        <v>1399</v>
      </c>
      <c r="G479" s="7" t="s">
        <v>1657</v>
      </c>
    </row>
    <row r="480" spans="1:7" x14ac:dyDescent="0.4">
      <c r="A480" t="s">
        <v>1405</v>
      </c>
      <c r="B480">
        <v>478</v>
      </c>
      <c r="C480" t="s">
        <v>1656</v>
      </c>
      <c r="D480" t="s">
        <v>1416</v>
      </c>
      <c r="E480" s="7" t="s">
        <v>1400</v>
      </c>
      <c r="F480" s="7" t="s">
        <v>1399</v>
      </c>
      <c r="G480" s="7" t="s">
        <v>1657</v>
      </c>
    </row>
    <row r="481" spans="1:7" x14ac:dyDescent="0.4">
      <c r="A481" t="s">
        <v>1405</v>
      </c>
      <c r="B481">
        <v>479</v>
      </c>
      <c r="C481" t="s">
        <v>1656</v>
      </c>
      <c r="D481" t="s">
        <v>1416</v>
      </c>
      <c r="E481" s="7" t="s">
        <v>1400</v>
      </c>
      <c r="F481" s="7" t="s">
        <v>1399</v>
      </c>
      <c r="G481" s="7" t="s">
        <v>1657</v>
      </c>
    </row>
    <row r="482" spans="1:7" x14ac:dyDescent="0.4">
      <c r="A482" t="s">
        <v>1405</v>
      </c>
      <c r="B482">
        <v>480</v>
      </c>
      <c r="C482" t="s">
        <v>1656</v>
      </c>
      <c r="D482" t="s">
        <v>1416</v>
      </c>
      <c r="E482" s="7" t="s">
        <v>1400</v>
      </c>
      <c r="F482" s="7" t="s">
        <v>1399</v>
      </c>
      <c r="G482" s="7" t="s">
        <v>1657</v>
      </c>
    </row>
    <row r="483" spans="1:7" x14ac:dyDescent="0.4">
      <c r="A483" t="s">
        <v>1405</v>
      </c>
      <c r="B483">
        <v>481</v>
      </c>
      <c r="C483" t="s">
        <v>1656</v>
      </c>
      <c r="D483" t="s">
        <v>1416</v>
      </c>
      <c r="E483" s="7" t="s">
        <v>1400</v>
      </c>
      <c r="F483" s="7" t="s">
        <v>1399</v>
      </c>
      <c r="G483" s="7" t="s">
        <v>1657</v>
      </c>
    </row>
    <row r="484" spans="1:7" x14ac:dyDescent="0.4">
      <c r="A484" t="s">
        <v>1405</v>
      </c>
      <c r="B484">
        <v>482</v>
      </c>
      <c r="C484" t="s">
        <v>1656</v>
      </c>
      <c r="D484" t="s">
        <v>1416</v>
      </c>
      <c r="E484" s="7" t="s">
        <v>1400</v>
      </c>
      <c r="F484" s="7" t="s">
        <v>1399</v>
      </c>
      <c r="G484" s="7" t="s">
        <v>1657</v>
      </c>
    </row>
    <row r="485" spans="1:7" x14ac:dyDescent="0.4">
      <c r="A485" t="s">
        <v>1405</v>
      </c>
      <c r="B485">
        <v>483</v>
      </c>
      <c r="C485" t="s">
        <v>1656</v>
      </c>
      <c r="D485" t="s">
        <v>1416</v>
      </c>
      <c r="E485" s="7" t="s">
        <v>1400</v>
      </c>
      <c r="F485" s="7" t="s">
        <v>1399</v>
      </c>
      <c r="G485" s="7" t="s">
        <v>1657</v>
      </c>
    </row>
    <row r="486" spans="1:7" x14ac:dyDescent="0.4">
      <c r="A486" t="s">
        <v>1405</v>
      </c>
      <c r="B486">
        <v>484</v>
      </c>
      <c r="C486" t="s">
        <v>1656</v>
      </c>
      <c r="D486" t="s">
        <v>1416</v>
      </c>
      <c r="E486" s="7" t="s">
        <v>1400</v>
      </c>
      <c r="F486" s="7" t="s">
        <v>1399</v>
      </c>
      <c r="G486" s="7" t="s">
        <v>1657</v>
      </c>
    </row>
    <row r="487" spans="1:7" x14ac:dyDescent="0.4">
      <c r="A487" t="s">
        <v>1405</v>
      </c>
      <c r="B487">
        <v>485</v>
      </c>
      <c r="C487" t="s">
        <v>1656</v>
      </c>
      <c r="D487" t="s">
        <v>1416</v>
      </c>
      <c r="E487" s="7" t="s">
        <v>1400</v>
      </c>
      <c r="F487" s="7" t="s">
        <v>1399</v>
      </c>
      <c r="G487" s="7" t="s">
        <v>1657</v>
      </c>
    </row>
    <row r="488" spans="1:7" x14ac:dyDescent="0.4">
      <c r="A488" t="s">
        <v>1405</v>
      </c>
      <c r="B488">
        <v>486</v>
      </c>
      <c r="C488" t="s">
        <v>1656</v>
      </c>
      <c r="D488" t="s">
        <v>1416</v>
      </c>
      <c r="E488" s="7" t="s">
        <v>1400</v>
      </c>
      <c r="F488" s="7" t="s">
        <v>1399</v>
      </c>
      <c r="G488" s="7" t="s">
        <v>1657</v>
      </c>
    </row>
    <row r="489" spans="1:7" x14ac:dyDescent="0.4">
      <c r="A489" t="s">
        <v>1405</v>
      </c>
      <c r="B489">
        <v>487</v>
      </c>
      <c r="C489" t="s">
        <v>1656</v>
      </c>
      <c r="D489" t="s">
        <v>1416</v>
      </c>
      <c r="E489" s="7" t="s">
        <v>1400</v>
      </c>
      <c r="F489" s="7" t="s">
        <v>1399</v>
      </c>
      <c r="G489" s="7" t="s">
        <v>1657</v>
      </c>
    </row>
    <row r="490" spans="1:7" x14ac:dyDescent="0.4">
      <c r="A490" t="s">
        <v>1405</v>
      </c>
      <c r="B490">
        <v>488</v>
      </c>
      <c r="C490" t="s">
        <v>1656</v>
      </c>
      <c r="D490" t="s">
        <v>1416</v>
      </c>
      <c r="E490" s="7" t="s">
        <v>1400</v>
      </c>
      <c r="F490" s="7" t="s">
        <v>1399</v>
      </c>
      <c r="G490" s="7" t="s">
        <v>1657</v>
      </c>
    </row>
    <row r="491" spans="1:7" x14ac:dyDescent="0.4">
      <c r="A491" t="s">
        <v>1405</v>
      </c>
      <c r="B491">
        <v>489</v>
      </c>
      <c r="C491" t="s">
        <v>1656</v>
      </c>
      <c r="D491" t="s">
        <v>1416</v>
      </c>
      <c r="E491" s="7" t="s">
        <v>1400</v>
      </c>
      <c r="F491" s="7" t="s">
        <v>1399</v>
      </c>
      <c r="G491" s="7" t="s">
        <v>1657</v>
      </c>
    </row>
    <row r="492" spans="1:7" x14ac:dyDescent="0.4">
      <c r="A492" t="s">
        <v>1405</v>
      </c>
      <c r="B492">
        <v>490</v>
      </c>
      <c r="C492" t="s">
        <v>1656</v>
      </c>
      <c r="D492" t="s">
        <v>1416</v>
      </c>
      <c r="E492" s="7" t="s">
        <v>1400</v>
      </c>
      <c r="F492" s="7" t="s">
        <v>1399</v>
      </c>
      <c r="G492" s="7" t="s">
        <v>1657</v>
      </c>
    </row>
    <row r="493" spans="1:7" x14ac:dyDescent="0.4">
      <c r="A493" t="s">
        <v>1405</v>
      </c>
      <c r="B493">
        <v>491</v>
      </c>
      <c r="C493" t="s">
        <v>1656</v>
      </c>
      <c r="D493" t="s">
        <v>1416</v>
      </c>
      <c r="E493" s="7" t="s">
        <v>1400</v>
      </c>
      <c r="F493" s="7" t="s">
        <v>1399</v>
      </c>
      <c r="G493" s="7" t="s">
        <v>1657</v>
      </c>
    </row>
    <row r="494" spans="1:7" x14ac:dyDescent="0.4">
      <c r="A494" t="s">
        <v>1405</v>
      </c>
      <c r="B494">
        <v>492</v>
      </c>
      <c r="C494" t="s">
        <v>1656</v>
      </c>
      <c r="D494" t="s">
        <v>1416</v>
      </c>
      <c r="E494" s="7" t="s">
        <v>1400</v>
      </c>
      <c r="F494" s="7" t="s">
        <v>1399</v>
      </c>
      <c r="G494" s="7" t="s">
        <v>1657</v>
      </c>
    </row>
    <row r="495" spans="1:7" x14ac:dyDescent="0.4">
      <c r="A495" t="s">
        <v>1405</v>
      </c>
      <c r="B495">
        <v>493</v>
      </c>
      <c r="C495" t="s">
        <v>1656</v>
      </c>
      <c r="D495" t="s">
        <v>1416</v>
      </c>
      <c r="E495" s="7" t="s">
        <v>1400</v>
      </c>
      <c r="F495" s="7" t="s">
        <v>1399</v>
      </c>
      <c r="G495" s="7" t="s">
        <v>1657</v>
      </c>
    </row>
    <row r="496" spans="1:7" x14ac:dyDescent="0.4">
      <c r="A496" t="s">
        <v>1405</v>
      </c>
      <c r="B496">
        <v>494</v>
      </c>
      <c r="C496" t="s">
        <v>1656</v>
      </c>
      <c r="D496" t="s">
        <v>1416</v>
      </c>
      <c r="E496" s="7" t="s">
        <v>1400</v>
      </c>
      <c r="F496" s="7" t="s">
        <v>1399</v>
      </c>
      <c r="G496" s="7" t="s">
        <v>1657</v>
      </c>
    </row>
    <row r="497" spans="1:7" x14ac:dyDescent="0.4">
      <c r="A497" t="s">
        <v>1405</v>
      </c>
      <c r="B497">
        <v>495</v>
      </c>
      <c r="C497" t="s">
        <v>1656</v>
      </c>
      <c r="D497" t="s">
        <v>1416</v>
      </c>
      <c r="E497" s="7" t="s">
        <v>1400</v>
      </c>
      <c r="F497" s="7" t="s">
        <v>1399</v>
      </c>
      <c r="G497" s="7" t="s">
        <v>1657</v>
      </c>
    </row>
    <row r="498" spans="1:7" x14ac:dyDescent="0.4">
      <c r="A498" t="s">
        <v>1405</v>
      </c>
      <c r="B498">
        <v>496</v>
      </c>
      <c r="C498" t="s">
        <v>1656</v>
      </c>
      <c r="D498" t="s">
        <v>1416</v>
      </c>
      <c r="E498" s="7" t="s">
        <v>1400</v>
      </c>
      <c r="F498" s="7" t="s">
        <v>1399</v>
      </c>
      <c r="G498" s="7" t="s">
        <v>1657</v>
      </c>
    </row>
    <row r="499" spans="1:7" x14ac:dyDescent="0.4">
      <c r="A499" t="s">
        <v>1405</v>
      </c>
      <c r="B499">
        <v>497</v>
      </c>
      <c r="C499" t="s">
        <v>1656</v>
      </c>
      <c r="D499" t="s">
        <v>1416</v>
      </c>
      <c r="E499" s="7" t="s">
        <v>1400</v>
      </c>
      <c r="F499" s="7" t="s">
        <v>1399</v>
      </c>
      <c r="G499" s="7" t="s">
        <v>1657</v>
      </c>
    </row>
    <row r="500" spans="1:7" x14ac:dyDescent="0.4">
      <c r="A500" t="s">
        <v>1405</v>
      </c>
      <c r="B500">
        <v>498</v>
      </c>
      <c r="C500" t="s">
        <v>1656</v>
      </c>
      <c r="D500" t="s">
        <v>1416</v>
      </c>
      <c r="E500" s="7" t="s">
        <v>1400</v>
      </c>
      <c r="F500" s="7" t="s">
        <v>1399</v>
      </c>
      <c r="G500" s="7" t="s">
        <v>1657</v>
      </c>
    </row>
    <row r="501" spans="1:7" x14ac:dyDescent="0.4">
      <c r="A501" t="s">
        <v>1405</v>
      </c>
      <c r="B501">
        <v>499</v>
      </c>
      <c r="C501" t="s">
        <v>1656</v>
      </c>
      <c r="D501" t="s">
        <v>1416</v>
      </c>
      <c r="E501" s="7" t="s">
        <v>1400</v>
      </c>
      <c r="F501" s="7" t="s">
        <v>1399</v>
      </c>
      <c r="G501" s="7" t="s">
        <v>1657</v>
      </c>
    </row>
    <row r="502" spans="1:7" x14ac:dyDescent="0.4">
      <c r="A502" t="s">
        <v>1405</v>
      </c>
      <c r="B502">
        <v>500</v>
      </c>
      <c r="C502" t="s">
        <v>1656</v>
      </c>
      <c r="D502" t="s">
        <v>1416</v>
      </c>
      <c r="E502" s="7" t="s">
        <v>1400</v>
      </c>
      <c r="F502" s="7" t="s">
        <v>1399</v>
      </c>
      <c r="G502" s="7" t="s">
        <v>1657</v>
      </c>
    </row>
    <row r="503" spans="1:7" x14ac:dyDescent="0.4">
      <c r="A503" t="s">
        <v>1405</v>
      </c>
      <c r="B503">
        <v>501</v>
      </c>
      <c r="C503" t="s">
        <v>1656</v>
      </c>
      <c r="D503" t="s">
        <v>1416</v>
      </c>
      <c r="E503" s="7" t="s">
        <v>1400</v>
      </c>
      <c r="F503" s="7" t="s">
        <v>1399</v>
      </c>
      <c r="G503" s="7" t="s">
        <v>1657</v>
      </c>
    </row>
    <row r="504" spans="1:7" x14ac:dyDescent="0.4">
      <c r="A504" t="s">
        <v>1405</v>
      </c>
      <c r="B504">
        <v>502</v>
      </c>
      <c r="C504" t="s">
        <v>1656</v>
      </c>
      <c r="D504" t="s">
        <v>1416</v>
      </c>
      <c r="E504" s="7" t="s">
        <v>1400</v>
      </c>
      <c r="F504" s="7" t="s">
        <v>1399</v>
      </c>
      <c r="G504" s="7" t="s">
        <v>1657</v>
      </c>
    </row>
    <row r="505" spans="1:7" x14ac:dyDescent="0.4">
      <c r="A505" t="s">
        <v>1405</v>
      </c>
      <c r="B505">
        <v>503</v>
      </c>
      <c r="C505" t="s">
        <v>1656</v>
      </c>
      <c r="D505" t="s">
        <v>1416</v>
      </c>
      <c r="E505" s="7" t="s">
        <v>1400</v>
      </c>
      <c r="F505" s="7" t="s">
        <v>1399</v>
      </c>
      <c r="G505" s="7" t="s">
        <v>1657</v>
      </c>
    </row>
    <row r="506" spans="1:7" x14ac:dyDescent="0.4">
      <c r="A506" t="s">
        <v>1405</v>
      </c>
      <c r="B506">
        <v>504</v>
      </c>
      <c r="C506" t="s">
        <v>1656</v>
      </c>
      <c r="D506" t="s">
        <v>1416</v>
      </c>
      <c r="E506" s="7" t="s">
        <v>1400</v>
      </c>
      <c r="F506" s="7" t="s">
        <v>1399</v>
      </c>
      <c r="G506" s="7" t="s">
        <v>1657</v>
      </c>
    </row>
    <row r="507" spans="1:7" x14ac:dyDescent="0.4">
      <c r="A507" t="s">
        <v>1405</v>
      </c>
      <c r="B507">
        <v>505</v>
      </c>
      <c r="C507" t="s">
        <v>1656</v>
      </c>
      <c r="D507" t="s">
        <v>1416</v>
      </c>
      <c r="E507" s="7" t="s">
        <v>1400</v>
      </c>
      <c r="F507" s="7" t="s">
        <v>1399</v>
      </c>
      <c r="G507" s="7" t="s">
        <v>1657</v>
      </c>
    </row>
    <row r="508" spans="1:7" x14ac:dyDescent="0.4">
      <c r="A508" t="s">
        <v>1405</v>
      </c>
      <c r="B508">
        <v>506</v>
      </c>
      <c r="C508" t="s">
        <v>1656</v>
      </c>
      <c r="D508" t="s">
        <v>1416</v>
      </c>
      <c r="E508" s="7" t="s">
        <v>1400</v>
      </c>
      <c r="F508" s="7" t="s">
        <v>1399</v>
      </c>
      <c r="G508" s="7" t="s">
        <v>1657</v>
      </c>
    </row>
    <row r="509" spans="1:7" x14ac:dyDescent="0.4">
      <c r="A509" t="s">
        <v>1405</v>
      </c>
      <c r="B509">
        <v>507</v>
      </c>
      <c r="C509" t="s">
        <v>1656</v>
      </c>
      <c r="D509" t="s">
        <v>1416</v>
      </c>
      <c r="E509" s="7" t="s">
        <v>1400</v>
      </c>
      <c r="F509" s="7" t="s">
        <v>1399</v>
      </c>
      <c r="G509" s="7" t="s">
        <v>1657</v>
      </c>
    </row>
    <row r="510" spans="1:7" x14ac:dyDescent="0.4">
      <c r="A510" t="s">
        <v>1405</v>
      </c>
      <c r="B510">
        <v>508</v>
      </c>
      <c r="C510" t="s">
        <v>1656</v>
      </c>
      <c r="D510" t="s">
        <v>1416</v>
      </c>
      <c r="E510" s="7" t="s">
        <v>1400</v>
      </c>
      <c r="F510" s="7" t="s">
        <v>1399</v>
      </c>
      <c r="G510" s="7" t="s">
        <v>1657</v>
      </c>
    </row>
    <row r="511" spans="1:7" x14ac:dyDescent="0.4">
      <c r="A511" t="s">
        <v>1405</v>
      </c>
      <c r="B511">
        <v>509</v>
      </c>
      <c r="C511" t="s">
        <v>1656</v>
      </c>
      <c r="D511" t="s">
        <v>1416</v>
      </c>
      <c r="E511" s="7" t="s">
        <v>1400</v>
      </c>
      <c r="F511" s="7" t="s">
        <v>1399</v>
      </c>
      <c r="G511" s="7" t="s">
        <v>1657</v>
      </c>
    </row>
    <row r="512" spans="1:7" x14ac:dyDescent="0.4">
      <c r="A512" t="s">
        <v>1405</v>
      </c>
      <c r="B512">
        <v>510</v>
      </c>
      <c r="C512" t="s">
        <v>1656</v>
      </c>
      <c r="D512" t="s">
        <v>1416</v>
      </c>
      <c r="E512" s="7" t="s">
        <v>1400</v>
      </c>
      <c r="F512" s="7" t="s">
        <v>1399</v>
      </c>
      <c r="G512" s="7" t="s">
        <v>1657</v>
      </c>
    </row>
    <row r="513" spans="1:7" x14ac:dyDescent="0.4">
      <c r="A513" t="s">
        <v>1405</v>
      </c>
      <c r="B513">
        <v>511</v>
      </c>
      <c r="C513" t="s">
        <v>1656</v>
      </c>
      <c r="D513" t="s">
        <v>1416</v>
      </c>
      <c r="E513" s="7" t="s">
        <v>1400</v>
      </c>
      <c r="F513" s="7" t="s">
        <v>1399</v>
      </c>
      <c r="G513" s="7" t="s">
        <v>1657</v>
      </c>
    </row>
    <row r="514" spans="1:7" x14ac:dyDescent="0.4">
      <c r="A514" t="s">
        <v>1405</v>
      </c>
      <c r="B514">
        <v>512</v>
      </c>
      <c r="C514" t="s">
        <v>1656</v>
      </c>
      <c r="D514" t="s">
        <v>1416</v>
      </c>
      <c r="E514" s="7" t="s">
        <v>1400</v>
      </c>
      <c r="F514" s="7" t="s">
        <v>1399</v>
      </c>
      <c r="G514" s="7" t="s">
        <v>1657</v>
      </c>
    </row>
    <row r="515" spans="1:7" x14ac:dyDescent="0.4">
      <c r="A515" t="s">
        <v>1405</v>
      </c>
      <c r="B515">
        <v>513</v>
      </c>
      <c r="C515" t="s">
        <v>1656</v>
      </c>
      <c r="D515" t="s">
        <v>1416</v>
      </c>
      <c r="E515" s="7" t="s">
        <v>1400</v>
      </c>
      <c r="F515" s="7" t="s">
        <v>1399</v>
      </c>
      <c r="G515" s="7" t="s">
        <v>1657</v>
      </c>
    </row>
    <row r="516" spans="1:7" x14ac:dyDescent="0.4">
      <c r="A516" t="s">
        <v>1405</v>
      </c>
      <c r="B516">
        <v>514</v>
      </c>
      <c r="C516" t="s">
        <v>1656</v>
      </c>
      <c r="D516" t="s">
        <v>1416</v>
      </c>
      <c r="E516" s="7" t="s">
        <v>1400</v>
      </c>
      <c r="F516" s="7" t="s">
        <v>1399</v>
      </c>
      <c r="G516" s="7" t="s">
        <v>1657</v>
      </c>
    </row>
    <row r="517" spans="1:7" x14ac:dyDescent="0.4">
      <c r="A517" t="s">
        <v>1405</v>
      </c>
      <c r="B517">
        <v>515</v>
      </c>
      <c r="C517" t="s">
        <v>1656</v>
      </c>
      <c r="D517" t="s">
        <v>1416</v>
      </c>
      <c r="E517" s="7" t="s">
        <v>1400</v>
      </c>
      <c r="F517" s="7" t="s">
        <v>1399</v>
      </c>
      <c r="G517" s="7" t="s">
        <v>1657</v>
      </c>
    </row>
    <row r="518" spans="1:7" x14ac:dyDescent="0.4">
      <c r="A518" t="s">
        <v>1405</v>
      </c>
      <c r="B518">
        <v>516</v>
      </c>
      <c r="C518" t="s">
        <v>1656</v>
      </c>
      <c r="D518" t="s">
        <v>1416</v>
      </c>
      <c r="E518" s="7" t="s">
        <v>1400</v>
      </c>
      <c r="F518" s="7" t="s">
        <v>1399</v>
      </c>
      <c r="G518" s="7" t="s">
        <v>1657</v>
      </c>
    </row>
    <row r="519" spans="1:7" x14ac:dyDescent="0.4">
      <c r="A519" t="s">
        <v>1405</v>
      </c>
      <c r="B519">
        <v>517</v>
      </c>
      <c r="C519" t="s">
        <v>1656</v>
      </c>
      <c r="D519" t="s">
        <v>1416</v>
      </c>
      <c r="E519" s="7" t="s">
        <v>1400</v>
      </c>
      <c r="F519" s="7" t="s">
        <v>1399</v>
      </c>
      <c r="G519" s="7" t="s">
        <v>1657</v>
      </c>
    </row>
    <row r="520" spans="1:7" x14ac:dyDescent="0.4">
      <c r="A520" t="s">
        <v>1405</v>
      </c>
      <c r="B520">
        <v>518</v>
      </c>
      <c r="C520" t="s">
        <v>1656</v>
      </c>
      <c r="D520" t="s">
        <v>1416</v>
      </c>
      <c r="E520" s="7" t="s">
        <v>1400</v>
      </c>
      <c r="F520" s="7" t="s">
        <v>1399</v>
      </c>
      <c r="G520" s="7" t="s">
        <v>1657</v>
      </c>
    </row>
    <row r="521" spans="1:7" x14ac:dyDescent="0.4">
      <c r="A521" t="s">
        <v>1405</v>
      </c>
      <c r="B521">
        <v>519</v>
      </c>
      <c r="C521" t="s">
        <v>1656</v>
      </c>
      <c r="D521" t="s">
        <v>1416</v>
      </c>
      <c r="E521" s="7" t="s">
        <v>1400</v>
      </c>
      <c r="F521" s="7" t="s">
        <v>1399</v>
      </c>
      <c r="G521" s="7" t="s">
        <v>1657</v>
      </c>
    </row>
    <row r="522" spans="1:7" x14ac:dyDescent="0.4">
      <c r="A522" t="s">
        <v>1405</v>
      </c>
      <c r="B522">
        <v>520</v>
      </c>
      <c r="C522" t="s">
        <v>1656</v>
      </c>
      <c r="D522" t="s">
        <v>1416</v>
      </c>
      <c r="E522" s="7" t="s">
        <v>1400</v>
      </c>
      <c r="F522" s="7" t="s">
        <v>1399</v>
      </c>
      <c r="G522" s="7" t="s">
        <v>1657</v>
      </c>
    </row>
    <row r="523" spans="1:7" x14ac:dyDescent="0.4">
      <c r="A523" t="s">
        <v>1405</v>
      </c>
      <c r="B523">
        <v>521</v>
      </c>
      <c r="C523" t="s">
        <v>1656</v>
      </c>
      <c r="D523" t="s">
        <v>1416</v>
      </c>
      <c r="E523" s="7" t="s">
        <v>1400</v>
      </c>
      <c r="F523" s="7" t="s">
        <v>1399</v>
      </c>
      <c r="G523" s="7" t="s">
        <v>1657</v>
      </c>
    </row>
    <row r="524" spans="1:7" x14ac:dyDescent="0.4">
      <c r="A524" t="s">
        <v>1405</v>
      </c>
      <c r="B524">
        <v>522</v>
      </c>
      <c r="C524" t="s">
        <v>1656</v>
      </c>
      <c r="D524" t="s">
        <v>1416</v>
      </c>
      <c r="E524" s="7" t="s">
        <v>1400</v>
      </c>
      <c r="F524" s="7" t="s">
        <v>1399</v>
      </c>
      <c r="G524" s="7" t="s">
        <v>1657</v>
      </c>
    </row>
    <row r="525" spans="1:7" x14ac:dyDescent="0.4">
      <c r="A525" t="s">
        <v>1405</v>
      </c>
      <c r="B525">
        <v>523</v>
      </c>
      <c r="C525" t="s">
        <v>1656</v>
      </c>
      <c r="D525" t="s">
        <v>1416</v>
      </c>
      <c r="E525" s="7" t="s">
        <v>1400</v>
      </c>
      <c r="F525" s="7" t="s">
        <v>1399</v>
      </c>
      <c r="G525" s="7" t="s">
        <v>1657</v>
      </c>
    </row>
    <row r="526" spans="1:7" x14ac:dyDescent="0.4">
      <c r="A526" t="s">
        <v>1405</v>
      </c>
      <c r="B526">
        <v>524</v>
      </c>
      <c r="C526" t="s">
        <v>1656</v>
      </c>
      <c r="D526" t="s">
        <v>1416</v>
      </c>
      <c r="E526" s="7" t="s">
        <v>1400</v>
      </c>
      <c r="F526" s="7" t="s">
        <v>1399</v>
      </c>
      <c r="G526" s="7" t="s">
        <v>1657</v>
      </c>
    </row>
    <row r="527" spans="1:7" x14ac:dyDescent="0.4">
      <c r="A527" t="s">
        <v>1405</v>
      </c>
      <c r="B527">
        <v>525</v>
      </c>
      <c r="C527" t="s">
        <v>1656</v>
      </c>
      <c r="D527" t="s">
        <v>1416</v>
      </c>
      <c r="E527" s="7" t="s">
        <v>1400</v>
      </c>
      <c r="F527" s="7" t="s">
        <v>1399</v>
      </c>
      <c r="G527" s="7" t="s">
        <v>1657</v>
      </c>
    </row>
    <row r="528" spans="1:7" x14ac:dyDescent="0.4">
      <c r="A528" t="s">
        <v>1405</v>
      </c>
      <c r="B528">
        <v>526</v>
      </c>
      <c r="C528" t="s">
        <v>1656</v>
      </c>
      <c r="D528" t="s">
        <v>1416</v>
      </c>
      <c r="E528" s="7" t="s">
        <v>1400</v>
      </c>
      <c r="F528" s="7" t="s">
        <v>1399</v>
      </c>
      <c r="G528" s="7" t="s">
        <v>1657</v>
      </c>
    </row>
    <row r="529" spans="1:7" x14ac:dyDescent="0.4">
      <c r="A529" t="s">
        <v>1405</v>
      </c>
      <c r="B529">
        <v>527</v>
      </c>
      <c r="C529" t="s">
        <v>1656</v>
      </c>
      <c r="D529" t="s">
        <v>1416</v>
      </c>
      <c r="E529" s="7" t="s">
        <v>1400</v>
      </c>
      <c r="F529" s="7" t="s">
        <v>1399</v>
      </c>
      <c r="G529" s="7" t="s">
        <v>1657</v>
      </c>
    </row>
    <row r="530" spans="1:7" x14ac:dyDescent="0.4">
      <c r="A530" t="s">
        <v>1405</v>
      </c>
      <c r="B530">
        <v>528</v>
      </c>
      <c r="C530" t="s">
        <v>1656</v>
      </c>
      <c r="D530" t="s">
        <v>1416</v>
      </c>
      <c r="E530" s="7" t="s">
        <v>1400</v>
      </c>
      <c r="F530" s="7" t="s">
        <v>1399</v>
      </c>
      <c r="G530" s="7" t="s">
        <v>1657</v>
      </c>
    </row>
    <row r="531" spans="1:7" x14ac:dyDescent="0.4">
      <c r="A531" t="s">
        <v>1405</v>
      </c>
      <c r="B531">
        <v>529</v>
      </c>
      <c r="C531" t="s">
        <v>1656</v>
      </c>
      <c r="D531" t="s">
        <v>1416</v>
      </c>
      <c r="E531" s="7" t="s">
        <v>1400</v>
      </c>
      <c r="F531" s="7" t="s">
        <v>1399</v>
      </c>
      <c r="G531" s="7" t="s">
        <v>1657</v>
      </c>
    </row>
    <row r="532" spans="1:7" x14ac:dyDescent="0.4">
      <c r="A532" t="s">
        <v>1405</v>
      </c>
      <c r="B532">
        <v>530</v>
      </c>
      <c r="C532" t="s">
        <v>1656</v>
      </c>
      <c r="D532" t="s">
        <v>1416</v>
      </c>
      <c r="E532" s="7" t="s">
        <v>1400</v>
      </c>
      <c r="F532" s="7" t="s">
        <v>1399</v>
      </c>
      <c r="G532" s="7" t="s">
        <v>1657</v>
      </c>
    </row>
    <row r="533" spans="1:7" x14ac:dyDescent="0.4">
      <c r="A533" t="s">
        <v>1405</v>
      </c>
      <c r="B533">
        <v>531</v>
      </c>
      <c r="C533" t="s">
        <v>1656</v>
      </c>
      <c r="D533" t="s">
        <v>1416</v>
      </c>
      <c r="E533" s="7" t="s">
        <v>1400</v>
      </c>
      <c r="F533" s="7" t="s">
        <v>1399</v>
      </c>
      <c r="G533" s="7" t="s">
        <v>1657</v>
      </c>
    </row>
    <row r="534" spans="1:7" x14ac:dyDescent="0.4">
      <c r="A534" t="s">
        <v>1405</v>
      </c>
      <c r="B534">
        <v>532</v>
      </c>
      <c r="C534" t="s">
        <v>1656</v>
      </c>
      <c r="D534" t="s">
        <v>1416</v>
      </c>
      <c r="E534" s="7" t="s">
        <v>1400</v>
      </c>
      <c r="F534" s="7" t="s">
        <v>1399</v>
      </c>
      <c r="G534" s="7" t="s">
        <v>1657</v>
      </c>
    </row>
    <row r="535" spans="1:7" x14ac:dyDescent="0.4">
      <c r="A535" t="s">
        <v>1405</v>
      </c>
      <c r="B535">
        <v>533</v>
      </c>
      <c r="C535" t="s">
        <v>1656</v>
      </c>
      <c r="D535" t="s">
        <v>1416</v>
      </c>
      <c r="E535" s="7" t="s">
        <v>1400</v>
      </c>
      <c r="F535" s="7" t="s">
        <v>1399</v>
      </c>
      <c r="G535" s="7" t="s">
        <v>1657</v>
      </c>
    </row>
    <row r="536" spans="1:7" x14ac:dyDescent="0.4">
      <c r="A536" t="s">
        <v>1405</v>
      </c>
      <c r="B536">
        <v>534</v>
      </c>
      <c r="C536" t="s">
        <v>1656</v>
      </c>
      <c r="D536" t="s">
        <v>1416</v>
      </c>
      <c r="E536" s="7" t="s">
        <v>1400</v>
      </c>
      <c r="F536" s="7" t="s">
        <v>1399</v>
      </c>
      <c r="G536" s="7" t="s">
        <v>1657</v>
      </c>
    </row>
    <row r="537" spans="1:7" x14ac:dyDescent="0.4">
      <c r="A537" t="s">
        <v>1405</v>
      </c>
      <c r="B537">
        <v>535</v>
      </c>
      <c r="C537" t="s">
        <v>1656</v>
      </c>
      <c r="D537" t="s">
        <v>1416</v>
      </c>
      <c r="E537" s="7" t="s">
        <v>1400</v>
      </c>
      <c r="F537" s="7" t="s">
        <v>1399</v>
      </c>
      <c r="G537" s="7" t="s">
        <v>1657</v>
      </c>
    </row>
    <row r="538" spans="1:7" x14ac:dyDescent="0.4">
      <c r="A538" t="s">
        <v>1405</v>
      </c>
      <c r="B538">
        <v>536</v>
      </c>
      <c r="C538" t="s">
        <v>1656</v>
      </c>
      <c r="D538" t="s">
        <v>1416</v>
      </c>
      <c r="E538" s="7" t="s">
        <v>1400</v>
      </c>
      <c r="F538" s="7" t="s">
        <v>1399</v>
      </c>
      <c r="G538" s="7" t="s">
        <v>1657</v>
      </c>
    </row>
    <row r="539" spans="1:7" x14ac:dyDescent="0.4">
      <c r="A539" t="s">
        <v>1405</v>
      </c>
      <c r="B539">
        <v>537</v>
      </c>
      <c r="C539" t="s">
        <v>1656</v>
      </c>
      <c r="D539" t="s">
        <v>1416</v>
      </c>
      <c r="E539" s="7" t="s">
        <v>1400</v>
      </c>
      <c r="F539" s="7" t="s">
        <v>1399</v>
      </c>
      <c r="G539" s="7" t="s">
        <v>1657</v>
      </c>
    </row>
    <row r="540" spans="1:7" x14ac:dyDescent="0.4">
      <c r="A540" t="s">
        <v>1405</v>
      </c>
      <c r="B540">
        <v>538</v>
      </c>
      <c r="C540" t="s">
        <v>1656</v>
      </c>
      <c r="D540" t="s">
        <v>1416</v>
      </c>
      <c r="E540" s="7" t="s">
        <v>1400</v>
      </c>
      <c r="F540" s="7" t="s">
        <v>1399</v>
      </c>
      <c r="G540" s="7" t="s">
        <v>1657</v>
      </c>
    </row>
    <row r="541" spans="1:7" x14ac:dyDescent="0.4">
      <c r="A541" t="s">
        <v>1405</v>
      </c>
      <c r="B541">
        <v>539</v>
      </c>
      <c r="C541" t="s">
        <v>1656</v>
      </c>
      <c r="D541" t="s">
        <v>1416</v>
      </c>
      <c r="E541" s="7" t="s">
        <v>1400</v>
      </c>
      <c r="F541" s="7" t="s">
        <v>1399</v>
      </c>
      <c r="G541" s="7" t="s">
        <v>1657</v>
      </c>
    </row>
    <row r="542" spans="1:7" x14ac:dyDescent="0.4">
      <c r="A542" t="s">
        <v>1405</v>
      </c>
      <c r="B542">
        <v>540</v>
      </c>
      <c r="C542" t="s">
        <v>1656</v>
      </c>
      <c r="D542" t="s">
        <v>1416</v>
      </c>
      <c r="E542" s="7" t="s">
        <v>1400</v>
      </c>
      <c r="F542" s="7" t="s">
        <v>1399</v>
      </c>
      <c r="G542" s="7" t="s">
        <v>1657</v>
      </c>
    </row>
    <row r="543" spans="1:7" x14ac:dyDescent="0.4">
      <c r="A543" t="s">
        <v>1405</v>
      </c>
      <c r="B543">
        <v>541</v>
      </c>
      <c r="C543" t="s">
        <v>1656</v>
      </c>
      <c r="D543" t="s">
        <v>1416</v>
      </c>
      <c r="E543" s="7" t="s">
        <v>1400</v>
      </c>
      <c r="F543" s="7" t="s">
        <v>1399</v>
      </c>
      <c r="G543" s="7" t="s">
        <v>1657</v>
      </c>
    </row>
    <row r="544" spans="1:7" x14ac:dyDescent="0.4">
      <c r="A544" t="s">
        <v>1405</v>
      </c>
      <c r="B544">
        <v>542</v>
      </c>
      <c r="C544" t="s">
        <v>1656</v>
      </c>
      <c r="D544" t="s">
        <v>1416</v>
      </c>
      <c r="E544" s="7" t="s">
        <v>1400</v>
      </c>
      <c r="F544" s="7" t="s">
        <v>1399</v>
      </c>
      <c r="G544" s="7" t="s">
        <v>1657</v>
      </c>
    </row>
    <row r="545" spans="1:7" x14ac:dyDescent="0.4">
      <c r="A545" t="s">
        <v>1405</v>
      </c>
      <c r="B545">
        <v>543</v>
      </c>
      <c r="C545" t="s">
        <v>1656</v>
      </c>
      <c r="D545" t="s">
        <v>1416</v>
      </c>
      <c r="E545" s="7" t="s">
        <v>1400</v>
      </c>
      <c r="F545" s="7" t="s">
        <v>1399</v>
      </c>
      <c r="G545" s="7" t="s">
        <v>1657</v>
      </c>
    </row>
    <row r="546" spans="1:7" x14ac:dyDescent="0.4">
      <c r="A546" t="s">
        <v>1405</v>
      </c>
      <c r="B546">
        <v>544</v>
      </c>
      <c r="C546" t="s">
        <v>1656</v>
      </c>
      <c r="D546" t="s">
        <v>1416</v>
      </c>
      <c r="E546" s="7" t="s">
        <v>1400</v>
      </c>
      <c r="F546" s="7" t="s">
        <v>1399</v>
      </c>
      <c r="G546" s="7" t="s">
        <v>1657</v>
      </c>
    </row>
    <row r="547" spans="1:7" x14ac:dyDescent="0.4">
      <c r="A547" t="s">
        <v>1405</v>
      </c>
      <c r="B547">
        <v>545</v>
      </c>
      <c r="C547" t="s">
        <v>1656</v>
      </c>
      <c r="D547" t="s">
        <v>1416</v>
      </c>
      <c r="E547" s="7" t="s">
        <v>1400</v>
      </c>
      <c r="F547" s="7" t="s">
        <v>1399</v>
      </c>
      <c r="G547" s="7" t="s">
        <v>1657</v>
      </c>
    </row>
    <row r="548" spans="1:7" x14ac:dyDescent="0.4">
      <c r="A548" t="s">
        <v>1405</v>
      </c>
      <c r="B548">
        <v>546</v>
      </c>
      <c r="C548" t="s">
        <v>1656</v>
      </c>
      <c r="D548" t="s">
        <v>1416</v>
      </c>
      <c r="E548" s="7" t="s">
        <v>1400</v>
      </c>
      <c r="F548" s="7" t="s">
        <v>1399</v>
      </c>
      <c r="G548" s="7" t="s">
        <v>1657</v>
      </c>
    </row>
    <row r="549" spans="1:7" x14ac:dyDescent="0.4">
      <c r="A549" t="s">
        <v>1405</v>
      </c>
      <c r="B549">
        <v>547</v>
      </c>
      <c r="C549" t="s">
        <v>1656</v>
      </c>
      <c r="D549" t="s">
        <v>1416</v>
      </c>
      <c r="E549" s="7" t="s">
        <v>1400</v>
      </c>
      <c r="F549" s="7" t="s">
        <v>1399</v>
      </c>
      <c r="G549" s="7" t="s">
        <v>1657</v>
      </c>
    </row>
    <row r="550" spans="1:7" x14ac:dyDescent="0.4">
      <c r="A550" t="s">
        <v>1405</v>
      </c>
      <c r="B550">
        <v>548</v>
      </c>
      <c r="C550" t="s">
        <v>1656</v>
      </c>
      <c r="D550" t="s">
        <v>1416</v>
      </c>
      <c r="E550" s="7" t="s">
        <v>1400</v>
      </c>
      <c r="F550" s="7" t="s">
        <v>1399</v>
      </c>
      <c r="G550" s="7" t="s">
        <v>1657</v>
      </c>
    </row>
    <row r="551" spans="1:7" x14ac:dyDescent="0.4">
      <c r="A551" t="s">
        <v>1405</v>
      </c>
      <c r="B551">
        <v>549</v>
      </c>
      <c r="C551" t="s">
        <v>1656</v>
      </c>
      <c r="D551" t="s">
        <v>1416</v>
      </c>
      <c r="E551" s="7" t="s">
        <v>1400</v>
      </c>
      <c r="F551" s="7" t="s">
        <v>1399</v>
      </c>
      <c r="G551" s="7" t="s">
        <v>1657</v>
      </c>
    </row>
    <row r="552" spans="1:7" x14ac:dyDescent="0.4">
      <c r="A552" t="s">
        <v>1405</v>
      </c>
      <c r="B552">
        <v>550</v>
      </c>
      <c r="C552" t="s">
        <v>1656</v>
      </c>
      <c r="D552" t="s">
        <v>1416</v>
      </c>
      <c r="E552" s="7" t="s">
        <v>1400</v>
      </c>
      <c r="F552" s="7" t="s">
        <v>1399</v>
      </c>
      <c r="G552" s="7" t="s">
        <v>1657</v>
      </c>
    </row>
    <row r="553" spans="1:7" x14ac:dyDescent="0.4">
      <c r="A553" t="s">
        <v>1405</v>
      </c>
      <c r="B553">
        <v>551</v>
      </c>
      <c r="C553" t="s">
        <v>1656</v>
      </c>
      <c r="D553" t="s">
        <v>1416</v>
      </c>
      <c r="E553" s="7" t="s">
        <v>1400</v>
      </c>
      <c r="F553" s="7" t="s">
        <v>1399</v>
      </c>
      <c r="G553" s="7" t="s">
        <v>1657</v>
      </c>
    </row>
    <row r="554" spans="1:7" x14ac:dyDescent="0.4">
      <c r="A554" t="s">
        <v>1405</v>
      </c>
      <c r="B554">
        <v>552</v>
      </c>
      <c r="C554" t="s">
        <v>1656</v>
      </c>
      <c r="D554" t="s">
        <v>1416</v>
      </c>
      <c r="E554" s="7" t="s">
        <v>1400</v>
      </c>
      <c r="F554" s="7" t="s">
        <v>1399</v>
      </c>
      <c r="G554" s="7" t="s">
        <v>1657</v>
      </c>
    </row>
    <row r="555" spans="1:7" x14ac:dyDescent="0.4">
      <c r="A555" t="s">
        <v>1405</v>
      </c>
      <c r="B555">
        <v>553</v>
      </c>
      <c r="C555" t="s">
        <v>1656</v>
      </c>
      <c r="D555" t="s">
        <v>1416</v>
      </c>
      <c r="E555" s="7" t="s">
        <v>1400</v>
      </c>
      <c r="F555" s="7" t="s">
        <v>1399</v>
      </c>
      <c r="G555" s="7" t="s">
        <v>1657</v>
      </c>
    </row>
    <row r="556" spans="1:7" x14ac:dyDescent="0.4">
      <c r="A556" t="s">
        <v>1405</v>
      </c>
      <c r="B556">
        <v>554</v>
      </c>
      <c r="C556" t="s">
        <v>1656</v>
      </c>
      <c r="D556" t="s">
        <v>1416</v>
      </c>
      <c r="E556" s="7" t="s">
        <v>1400</v>
      </c>
      <c r="F556" s="7" t="s">
        <v>1399</v>
      </c>
      <c r="G556" s="7" t="s">
        <v>1657</v>
      </c>
    </row>
    <row r="557" spans="1:7" x14ac:dyDescent="0.4">
      <c r="A557" t="s">
        <v>1405</v>
      </c>
      <c r="B557">
        <v>555</v>
      </c>
      <c r="C557" t="s">
        <v>1656</v>
      </c>
      <c r="D557" t="s">
        <v>1416</v>
      </c>
      <c r="E557" s="7" t="s">
        <v>1400</v>
      </c>
      <c r="F557" s="7" t="s">
        <v>1399</v>
      </c>
      <c r="G557" s="7" t="s">
        <v>1657</v>
      </c>
    </row>
    <row r="558" spans="1:7" x14ac:dyDescent="0.4">
      <c r="A558" t="s">
        <v>1405</v>
      </c>
      <c r="B558">
        <v>556</v>
      </c>
      <c r="C558" t="s">
        <v>1656</v>
      </c>
      <c r="D558" t="s">
        <v>1416</v>
      </c>
      <c r="E558" s="7" t="s">
        <v>1400</v>
      </c>
      <c r="F558" s="7" t="s">
        <v>1399</v>
      </c>
      <c r="G558" s="7" t="s">
        <v>1657</v>
      </c>
    </row>
    <row r="559" spans="1:7" x14ac:dyDescent="0.4">
      <c r="A559" t="s">
        <v>1405</v>
      </c>
      <c r="B559">
        <v>557</v>
      </c>
      <c r="C559" t="s">
        <v>1656</v>
      </c>
      <c r="D559" t="s">
        <v>1416</v>
      </c>
      <c r="E559" s="7" t="s">
        <v>1400</v>
      </c>
      <c r="F559" s="7" t="s">
        <v>1399</v>
      </c>
      <c r="G559" s="7" t="s">
        <v>1657</v>
      </c>
    </row>
    <row r="560" spans="1:7" x14ac:dyDescent="0.4">
      <c r="A560" t="s">
        <v>1405</v>
      </c>
      <c r="B560">
        <v>558</v>
      </c>
      <c r="C560" t="s">
        <v>1656</v>
      </c>
      <c r="D560" t="s">
        <v>1416</v>
      </c>
      <c r="E560" s="7" t="s">
        <v>1400</v>
      </c>
      <c r="F560" s="7" t="s">
        <v>1399</v>
      </c>
      <c r="G560" s="7" t="s">
        <v>1657</v>
      </c>
    </row>
    <row r="561" spans="1:7" x14ac:dyDescent="0.4">
      <c r="A561" t="s">
        <v>1405</v>
      </c>
      <c r="B561">
        <v>559</v>
      </c>
      <c r="C561" t="s">
        <v>1656</v>
      </c>
      <c r="D561" t="s">
        <v>1416</v>
      </c>
      <c r="E561" s="7" t="s">
        <v>1400</v>
      </c>
      <c r="F561" s="7" t="s">
        <v>1399</v>
      </c>
      <c r="G561" s="7" t="s">
        <v>1657</v>
      </c>
    </row>
    <row r="562" spans="1:7" x14ac:dyDescent="0.4">
      <c r="A562" t="s">
        <v>1405</v>
      </c>
      <c r="B562">
        <v>560</v>
      </c>
      <c r="C562" t="s">
        <v>1656</v>
      </c>
      <c r="D562" t="s">
        <v>1416</v>
      </c>
      <c r="E562" s="7" t="s">
        <v>1400</v>
      </c>
      <c r="F562" s="7" t="s">
        <v>1399</v>
      </c>
      <c r="G562" s="7" t="s">
        <v>1657</v>
      </c>
    </row>
    <row r="563" spans="1:7" x14ac:dyDescent="0.4">
      <c r="A563" t="s">
        <v>1405</v>
      </c>
      <c r="B563">
        <v>561</v>
      </c>
      <c r="C563" t="s">
        <v>1656</v>
      </c>
      <c r="D563" t="s">
        <v>1416</v>
      </c>
      <c r="E563" s="7" t="s">
        <v>1400</v>
      </c>
      <c r="F563" s="7" t="s">
        <v>1399</v>
      </c>
      <c r="G563" s="7" t="s">
        <v>1657</v>
      </c>
    </row>
    <row r="564" spans="1:7" x14ac:dyDescent="0.4">
      <c r="A564" t="s">
        <v>1405</v>
      </c>
      <c r="B564">
        <v>562</v>
      </c>
      <c r="C564" t="s">
        <v>1656</v>
      </c>
      <c r="D564" t="s">
        <v>1416</v>
      </c>
      <c r="E564" s="7" t="s">
        <v>1400</v>
      </c>
      <c r="F564" s="7" t="s">
        <v>1399</v>
      </c>
      <c r="G564" s="7" t="s">
        <v>1657</v>
      </c>
    </row>
    <row r="565" spans="1:7" x14ac:dyDescent="0.4">
      <c r="A565" t="s">
        <v>1405</v>
      </c>
      <c r="B565">
        <v>563</v>
      </c>
      <c r="C565" t="s">
        <v>1656</v>
      </c>
      <c r="D565" t="s">
        <v>1416</v>
      </c>
      <c r="E565" s="7" t="s">
        <v>1400</v>
      </c>
      <c r="F565" s="7" t="s">
        <v>1399</v>
      </c>
      <c r="G565" s="7" t="s">
        <v>1657</v>
      </c>
    </row>
    <row r="566" spans="1:7" x14ac:dyDescent="0.4">
      <c r="A566" t="s">
        <v>1405</v>
      </c>
      <c r="B566">
        <v>564</v>
      </c>
      <c r="C566" t="s">
        <v>1656</v>
      </c>
      <c r="D566" t="s">
        <v>1416</v>
      </c>
      <c r="E566" s="7" t="s">
        <v>1400</v>
      </c>
      <c r="F566" s="7" t="s">
        <v>1399</v>
      </c>
      <c r="G566" s="7" t="s">
        <v>1657</v>
      </c>
    </row>
    <row r="567" spans="1:7" x14ac:dyDescent="0.4">
      <c r="A567" t="s">
        <v>1405</v>
      </c>
      <c r="B567">
        <v>565</v>
      </c>
      <c r="C567" t="s">
        <v>1656</v>
      </c>
      <c r="D567" t="s">
        <v>1416</v>
      </c>
      <c r="E567" s="7" t="s">
        <v>1400</v>
      </c>
      <c r="F567" s="7" t="s">
        <v>1399</v>
      </c>
      <c r="G567" s="7" t="s">
        <v>1657</v>
      </c>
    </row>
    <row r="568" spans="1:7" x14ac:dyDescent="0.4">
      <c r="A568" t="s">
        <v>1405</v>
      </c>
      <c r="B568">
        <v>566</v>
      </c>
      <c r="C568" t="s">
        <v>1656</v>
      </c>
      <c r="D568" t="s">
        <v>1416</v>
      </c>
      <c r="E568" s="7" t="s">
        <v>1400</v>
      </c>
      <c r="F568" s="7" t="s">
        <v>1399</v>
      </c>
      <c r="G568" s="7" t="s">
        <v>1657</v>
      </c>
    </row>
    <row r="569" spans="1:7" x14ac:dyDescent="0.4">
      <c r="A569" t="s">
        <v>1405</v>
      </c>
      <c r="B569">
        <v>567</v>
      </c>
      <c r="C569" t="s">
        <v>1656</v>
      </c>
      <c r="D569" t="s">
        <v>1416</v>
      </c>
      <c r="E569" s="7" t="s">
        <v>1400</v>
      </c>
      <c r="F569" s="7" t="s">
        <v>1399</v>
      </c>
      <c r="G569" s="7" t="s">
        <v>1657</v>
      </c>
    </row>
    <row r="570" spans="1:7" x14ac:dyDescent="0.4">
      <c r="A570" t="s">
        <v>1405</v>
      </c>
      <c r="B570">
        <v>568</v>
      </c>
      <c r="C570" t="s">
        <v>1656</v>
      </c>
      <c r="D570" t="s">
        <v>1416</v>
      </c>
      <c r="E570" s="7" t="s">
        <v>1400</v>
      </c>
      <c r="F570" s="7" t="s">
        <v>1399</v>
      </c>
      <c r="G570" s="7" t="s">
        <v>1657</v>
      </c>
    </row>
    <row r="571" spans="1:7" x14ac:dyDescent="0.4">
      <c r="A571" t="s">
        <v>1405</v>
      </c>
      <c r="B571">
        <v>569</v>
      </c>
      <c r="C571" t="s">
        <v>1656</v>
      </c>
      <c r="D571" t="s">
        <v>1416</v>
      </c>
      <c r="E571" s="7" t="s">
        <v>1400</v>
      </c>
      <c r="F571" s="7" t="s">
        <v>1399</v>
      </c>
      <c r="G571" s="7" t="s">
        <v>1657</v>
      </c>
    </row>
    <row r="572" spans="1:7" x14ac:dyDescent="0.4">
      <c r="A572" t="s">
        <v>1405</v>
      </c>
      <c r="B572">
        <v>570</v>
      </c>
      <c r="C572" t="s">
        <v>1656</v>
      </c>
      <c r="D572" t="s">
        <v>1416</v>
      </c>
      <c r="E572" s="7" t="s">
        <v>1400</v>
      </c>
      <c r="F572" s="7" t="s">
        <v>1399</v>
      </c>
      <c r="G572" s="7" t="s">
        <v>1657</v>
      </c>
    </row>
    <row r="573" spans="1:7" x14ac:dyDescent="0.4">
      <c r="A573" t="s">
        <v>1405</v>
      </c>
      <c r="B573">
        <v>571</v>
      </c>
      <c r="C573" t="s">
        <v>1656</v>
      </c>
      <c r="D573" t="s">
        <v>1416</v>
      </c>
      <c r="E573" s="7" t="s">
        <v>1400</v>
      </c>
      <c r="F573" s="7" t="s">
        <v>1399</v>
      </c>
      <c r="G573" s="7" t="s">
        <v>1657</v>
      </c>
    </row>
    <row r="574" spans="1:7" x14ac:dyDescent="0.4">
      <c r="A574" t="s">
        <v>1405</v>
      </c>
      <c r="B574">
        <v>572</v>
      </c>
      <c r="C574" t="s">
        <v>1656</v>
      </c>
      <c r="D574" t="s">
        <v>1416</v>
      </c>
      <c r="E574" s="7" t="s">
        <v>1400</v>
      </c>
      <c r="F574" s="7" t="s">
        <v>1399</v>
      </c>
      <c r="G574" s="7" t="s">
        <v>1657</v>
      </c>
    </row>
    <row r="575" spans="1:7" x14ac:dyDescent="0.4">
      <c r="A575" t="s">
        <v>1405</v>
      </c>
      <c r="B575">
        <v>573</v>
      </c>
      <c r="C575" t="s">
        <v>1656</v>
      </c>
      <c r="D575" t="s">
        <v>1416</v>
      </c>
      <c r="E575" s="7" t="s">
        <v>1400</v>
      </c>
      <c r="F575" s="7" t="s">
        <v>1399</v>
      </c>
      <c r="G575" s="7" t="s">
        <v>1657</v>
      </c>
    </row>
    <row r="576" spans="1:7" x14ac:dyDescent="0.4">
      <c r="A576" t="s">
        <v>1405</v>
      </c>
      <c r="B576">
        <v>574</v>
      </c>
      <c r="C576" t="s">
        <v>1656</v>
      </c>
      <c r="D576" t="s">
        <v>1416</v>
      </c>
      <c r="E576" s="7" t="s">
        <v>1400</v>
      </c>
      <c r="F576" s="7" t="s">
        <v>1399</v>
      </c>
      <c r="G576" s="7" t="s">
        <v>1657</v>
      </c>
    </row>
    <row r="577" spans="1:7" x14ac:dyDescent="0.4">
      <c r="A577" t="s">
        <v>1405</v>
      </c>
      <c r="B577">
        <v>575</v>
      </c>
      <c r="C577" t="s">
        <v>1656</v>
      </c>
      <c r="D577" t="s">
        <v>1416</v>
      </c>
      <c r="E577" s="7" t="s">
        <v>1400</v>
      </c>
      <c r="F577" s="7" t="s">
        <v>1399</v>
      </c>
      <c r="G577" s="7" t="s">
        <v>1657</v>
      </c>
    </row>
    <row r="578" spans="1:7" x14ac:dyDescent="0.4">
      <c r="A578" t="s">
        <v>1405</v>
      </c>
      <c r="B578">
        <v>576</v>
      </c>
      <c r="C578" t="s">
        <v>1656</v>
      </c>
      <c r="D578" t="s">
        <v>1416</v>
      </c>
      <c r="E578" s="7" t="s">
        <v>1400</v>
      </c>
      <c r="F578" s="7" t="s">
        <v>1399</v>
      </c>
      <c r="G578" s="7" t="s">
        <v>1657</v>
      </c>
    </row>
    <row r="579" spans="1:7" x14ac:dyDescent="0.4">
      <c r="A579" t="s">
        <v>1405</v>
      </c>
      <c r="B579">
        <v>577</v>
      </c>
      <c r="C579" t="s">
        <v>1656</v>
      </c>
      <c r="D579" t="s">
        <v>1416</v>
      </c>
      <c r="E579" s="7" t="s">
        <v>1400</v>
      </c>
      <c r="F579" s="7" t="s">
        <v>1399</v>
      </c>
      <c r="G579" s="7" t="s">
        <v>1657</v>
      </c>
    </row>
    <row r="580" spans="1:7" x14ac:dyDescent="0.4">
      <c r="A580" t="s">
        <v>1405</v>
      </c>
      <c r="B580">
        <v>578</v>
      </c>
      <c r="C580" t="s">
        <v>1656</v>
      </c>
      <c r="D580" t="s">
        <v>1416</v>
      </c>
      <c r="E580" s="7" t="s">
        <v>1400</v>
      </c>
      <c r="F580" s="7" t="s">
        <v>1399</v>
      </c>
      <c r="G580" s="7" t="s">
        <v>1657</v>
      </c>
    </row>
    <row r="581" spans="1:7" x14ac:dyDescent="0.4">
      <c r="A581" t="s">
        <v>1405</v>
      </c>
      <c r="B581">
        <v>579</v>
      </c>
      <c r="C581" t="s">
        <v>1656</v>
      </c>
      <c r="D581" t="s">
        <v>1416</v>
      </c>
      <c r="E581" s="7" t="s">
        <v>1400</v>
      </c>
      <c r="F581" s="7" t="s">
        <v>1399</v>
      </c>
      <c r="G581" s="7" t="s">
        <v>1657</v>
      </c>
    </row>
    <row r="582" spans="1:7" x14ac:dyDescent="0.4">
      <c r="A582" t="s">
        <v>1405</v>
      </c>
      <c r="B582">
        <v>580</v>
      </c>
      <c r="C582" t="s">
        <v>1656</v>
      </c>
      <c r="D582" t="s">
        <v>1416</v>
      </c>
      <c r="E582" s="7" t="s">
        <v>1400</v>
      </c>
      <c r="F582" s="7" t="s">
        <v>1399</v>
      </c>
      <c r="G582" s="7" t="s">
        <v>1657</v>
      </c>
    </row>
    <row r="583" spans="1:7" x14ac:dyDescent="0.4">
      <c r="A583" t="s">
        <v>1405</v>
      </c>
      <c r="B583">
        <v>581</v>
      </c>
      <c r="C583" t="s">
        <v>1656</v>
      </c>
      <c r="D583" t="s">
        <v>1416</v>
      </c>
      <c r="E583" s="7" t="s">
        <v>1400</v>
      </c>
      <c r="F583" s="7" t="s">
        <v>1399</v>
      </c>
      <c r="G583" s="7" t="s">
        <v>1657</v>
      </c>
    </row>
    <row r="584" spans="1:7" x14ac:dyDescent="0.4">
      <c r="A584" t="s">
        <v>1405</v>
      </c>
      <c r="B584">
        <v>582</v>
      </c>
      <c r="C584" t="s">
        <v>1656</v>
      </c>
      <c r="D584" t="s">
        <v>1416</v>
      </c>
      <c r="E584" s="7" t="s">
        <v>1400</v>
      </c>
      <c r="F584" s="7" t="s">
        <v>1399</v>
      </c>
      <c r="G584" s="7" t="s">
        <v>1657</v>
      </c>
    </row>
    <row r="585" spans="1:7" x14ac:dyDescent="0.4">
      <c r="A585" t="s">
        <v>1405</v>
      </c>
      <c r="B585">
        <v>583</v>
      </c>
      <c r="C585" t="s">
        <v>1656</v>
      </c>
      <c r="D585" t="s">
        <v>1416</v>
      </c>
      <c r="E585" s="7" t="s">
        <v>1400</v>
      </c>
      <c r="F585" s="7" t="s">
        <v>1399</v>
      </c>
      <c r="G585" s="7" t="s">
        <v>1657</v>
      </c>
    </row>
    <row r="586" spans="1:7" x14ac:dyDescent="0.4">
      <c r="A586" t="s">
        <v>1405</v>
      </c>
      <c r="B586">
        <v>584</v>
      </c>
      <c r="C586" t="s">
        <v>1656</v>
      </c>
      <c r="D586" t="s">
        <v>1416</v>
      </c>
      <c r="E586" s="7" t="s">
        <v>1400</v>
      </c>
      <c r="F586" s="7" t="s">
        <v>1399</v>
      </c>
      <c r="G586" s="7" t="s">
        <v>1657</v>
      </c>
    </row>
    <row r="587" spans="1:7" x14ac:dyDescent="0.4">
      <c r="A587" t="s">
        <v>1405</v>
      </c>
      <c r="B587">
        <v>585</v>
      </c>
      <c r="C587" t="s">
        <v>1656</v>
      </c>
      <c r="D587" t="s">
        <v>1416</v>
      </c>
      <c r="E587" s="7" t="s">
        <v>1400</v>
      </c>
      <c r="F587" s="7" t="s">
        <v>1399</v>
      </c>
      <c r="G587" s="7" t="s">
        <v>1657</v>
      </c>
    </row>
    <row r="588" spans="1:7" x14ac:dyDescent="0.4">
      <c r="A588" t="s">
        <v>1405</v>
      </c>
      <c r="B588">
        <v>586</v>
      </c>
      <c r="C588" t="s">
        <v>1656</v>
      </c>
      <c r="D588" t="s">
        <v>1416</v>
      </c>
      <c r="E588" s="7" t="s">
        <v>1400</v>
      </c>
      <c r="F588" s="7" t="s">
        <v>1399</v>
      </c>
      <c r="G588" s="7" t="s">
        <v>1657</v>
      </c>
    </row>
    <row r="589" spans="1:7" x14ac:dyDescent="0.4">
      <c r="A589" t="s">
        <v>1405</v>
      </c>
      <c r="B589">
        <v>587</v>
      </c>
      <c r="C589" t="s">
        <v>1656</v>
      </c>
      <c r="D589" t="s">
        <v>1416</v>
      </c>
      <c r="E589" s="7" t="s">
        <v>1400</v>
      </c>
      <c r="F589" s="7" t="s">
        <v>1399</v>
      </c>
      <c r="G589" s="7" t="s">
        <v>1657</v>
      </c>
    </row>
    <row r="590" spans="1:7" x14ac:dyDescent="0.4">
      <c r="A590" t="s">
        <v>1405</v>
      </c>
      <c r="B590">
        <v>588</v>
      </c>
      <c r="C590" t="s">
        <v>1656</v>
      </c>
      <c r="D590" t="s">
        <v>1416</v>
      </c>
      <c r="E590" s="7" t="s">
        <v>1400</v>
      </c>
      <c r="F590" s="7" t="s">
        <v>1399</v>
      </c>
      <c r="G590" s="7" t="s">
        <v>1657</v>
      </c>
    </row>
    <row r="591" spans="1:7" x14ac:dyDescent="0.4">
      <c r="A591" t="s">
        <v>1405</v>
      </c>
      <c r="B591">
        <v>589</v>
      </c>
      <c r="C591" t="s">
        <v>1656</v>
      </c>
      <c r="D591" t="s">
        <v>1416</v>
      </c>
      <c r="E591" s="7" t="s">
        <v>1400</v>
      </c>
      <c r="F591" s="7" t="s">
        <v>1399</v>
      </c>
      <c r="G591" s="7" t="s">
        <v>1657</v>
      </c>
    </row>
    <row r="592" spans="1:7" x14ac:dyDescent="0.4">
      <c r="A592" t="s">
        <v>1405</v>
      </c>
      <c r="B592">
        <v>590</v>
      </c>
      <c r="C592" t="s">
        <v>1656</v>
      </c>
      <c r="D592" t="s">
        <v>1416</v>
      </c>
      <c r="E592" s="7" t="s">
        <v>1400</v>
      </c>
      <c r="F592" s="7" t="s">
        <v>1399</v>
      </c>
      <c r="G592" s="7" t="s">
        <v>1657</v>
      </c>
    </row>
    <row r="593" spans="1:7" x14ac:dyDescent="0.4">
      <c r="A593" t="s">
        <v>1405</v>
      </c>
      <c r="B593">
        <v>591</v>
      </c>
      <c r="C593" t="s">
        <v>1656</v>
      </c>
      <c r="D593" t="s">
        <v>1416</v>
      </c>
      <c r="E593" s="7" t="s">
        <v>1400</v>
      </c>
      <c r="F593" s="7" t="s">
        <v>1399</v>
      </c>
      <c r="G593" s="7" t="s">
        <v>1657</v>
      </c>
    </row>
    <row r="594" spans="1:7" x14ac:dyDescent="0.4">
      <c r="A594" t="s">
        <v>1405</v>
      </c>
      <c r="B594">
        <v>592</v>
      </c>
      <c r="C594" t="s">
        <v>1656</v>
      </c>
      <c r="D594" t="s">
        <v>1416</v>
      </c>
      <c r="E594" s="7" t="s">
        <v>1400</v>
      </c>
      <c r="F594" s="7" t="s">
        <v>1399</v>
      </c>
      <c r="G594" s="7" t="s">
        <v>1657</v>
      </c>
    </row>
    <row r="595" spans="1:7" x14ac:dyDescent="0.4">
      <c r="A595" t="s">
        <v>1405</v>
      </c>
      <c r="B595">
        <v>593</v>
      </c>
      <c r="C595" t="s">
        <v>1656</v>
      </c>
      <c r="D595" t="s">
        <v>1416</v>
      </c>
      <c r="E595" s="7" t="s">
        <v>1400</v>
      </c>
      <c r="F595" s="7" t="s">
        <v>1399</v>
      </c>
      <c r="G595" s="7" t="s">
        <v>1657</v>
      </c>
    </row>
    <row r="596" spans="1:7" x14ac:dyDescent="0.4">
      <c r="A596" t="s">
        <v>1405</v>
      </c>
      <c r="B596">
        <v>594</v>
      </c>
      <c r="C596" t="s">
        <v>1656</v>
      </c>
      <c r="D596" t="s">
        <v>1416</v>
      </c>
      <c r="E596" s="7" t="s">
        <v>1400</v>
      </c>
      <c r="F596" s="7" t="s">
        <v>1399</v>
      </c>
      <c r="G596" s="7" t="s">
        <v>1657</v>
      </c>
    </row>
    <row r="597" spans="1:7" x14ac:dyDescent="0.4">
      <c r="A597" t="s">
        <v>1405</v>
      </c>
      <c r="B597">
        <v>595</v>
      </c>
      <c r="C597" t="s">
        <v>1656</v>
      </c>
      <c r="D597" t="s">
        <v>1416</v>
      </c>
      <c r="E597" s="7" t="s">
        <v>1400</v>
      </c>
      <c r="F597" s="7" t="s">
        <v>1399</v>
      </c>
      <c r="G597" s="7" t="s">
        <v>1657</v>
      </c>
    </row>
    <row r="598" spans="1:7" x14ac:dyDescent="0.4">
      <c r="A598" t="s">
        <v>1405</v>
      </c>
      <c r="B598">
        <v>596</v>
      </c>
      <c r="C598" t="s">
        <v>1656</v>
      </c>
      <c r="D598" t="s">
        <v>1416</v>
      </c>
      <c r="E598" s="7" t="s">
        <v>1400</v>
      </c>
      <c r="F598" s="7" t="s">
        <v>1399</v>
      </c>
      <c r="G598" s="7" t="s">
        <v>1657</v>
      </c>
    </row>
    <row r="599" spans="1:7" x14ac:dyDescent="0.4">
      <c r="A599" t="s">
        <v>1405</v>
      </c>
      <c r="B599">
        <v>597</v>
      </c>
      <c r="C599" t="s">
        <v>1656</v>
      </c>
      <c r="D599" t="s">
        <v>1416</v>
      </c>
      <c r="E599" s="7" t="s">
        <v>1400</v>
      </c>
      <c r="F599" s="7" t="s">
        <v>1399</v>
      </c>
      <c r="G599" s="7" t="s">
        <v>1657</v>
      </c>
    </row>
    <row r="600" spans="1:7" x14ac:dyDescent="0.4">
      <c r="A600" t="s">
        <v>1405</v>
      </c>
      <c r="B600">
        <v>598</v>
      </c>
      <c r="C600" t="s">
        <v>1656</v>
      </c>
      <c r="D600" t="s">
        <v>1416</v>
      </c>
      <c r="E600" s="7" t="s">
        <v>1400</v>
      </c>
      <c r="F600" s="7" t="s">
        <v>1399</v>
      </c>
      <c r="G600" s="7" t="s">
        <v>1657</v>
      </c>
    </row>
    <row r="601" spans="1:7" x14ac:dyDescent="0.4">
      <c r="A601" t="s">
        <v>1405</v>
      </c>
      <c r="B601">
        <v>599</v>
      </c>
      <c r="C601" t="s">
        <v>1656</v>
      </c>
      <c r="D601" t="s">
        <v>1416</v>
      </c>
      <c r="E601" s="7" t="s">
        <v>1400</v>
      </c>
      <c r="F601" s="7" t="s">
        <v>1399</v>
      </c>
      <c r="G601" s="7" t="s">
        <v>1657</v>
      </c>
    </row>
    <row r="602" spans="1:7" x14ac:dyDescent="0.4">
      <c r="A602" t="s">
        <v>1405</v>
      </c>
      <c r="B602">
        <v>600</v>
      </c>
      <c r="C602" t="s">
        <v>1656</v>
      </c>
      <c r="D602" t="s">
        <v>1416</v>
      </c>
      <c r="E602" s="7" t="s">
        <v>1400</v>
      </c>
      <c r="F602" s="7" t="s">
        <v>1399</v>
      </c>
      <c r="G602" s="7" t="s">
        <v>1657</v>
      </c>
    </row>
    <row r="603" spans="1:7" x14ac:dyDescent="0.4">
      <c r="A603" t="s">
        <v>1405</v>
      </c>
      <c r="B603">
        <v>601</v>
      </c>
      <c r="C603" t="s">
        <v>1656</v>
      </c>
      <c r="D603" t="s">
        <v>1416</v>
      </c>
      <c r="E603" s="7" t="s">
        <v>1400</v>
      </c>
      <c r="F603" s="7" t="s">
        <v>1399</v>
      </c>
      <c r="G603" s="7" t="s">
        <v>1657</v>
      </c>
    </row>
    <row r="604" spans="1:7" x14ac:dyDescent="0.4">
      <c r="A604" t="s">
        <v>1405</v>
      </c>
      <c r="B604">
        <v>602</v>
      </c>
      <c r="C604" t="s">
        <v>1656</v>
      </c>
      <c r="D604" t="s">
        <v>1416</v>
      </c>
      <c r="E604" s="7" t="s">
        <v>1400</v>
      </c>
      <c r="F604" s="7" t="s">
        <v>1399</v>
      </c>
      <c r="G604" s="7" t="s">
        <v>1657</v>
      </c>
    </row>
    <row r="605" spans="1:7" x14ac:dyDescent="0.4">
      <c r="A605" t="s">
        <v>1405</v>
      </c>
      <c r="B605">
        <v>603</v>
      </c>
      <c r="C605" t="s">
        <v>1656</v>
      </c>
      <c r="D605" t="s">
        <v>1416</v>
      </c>
      <c r="E605" s="7" t="s">
        <v>1400</v>
      </c>
      <c r="F605" s="7" t="s">
        <v>1399</v>
      </c>
      <c r="G605" s="7" t="s">
        <v>1657</v>
      </c>
    </row>
    <row r="606" spans="1:7" x14ac:dyDescent="0.4">
      <c r="A606" t="s">
        <v>1405</v>
      </c>
      <c r="B606">
        <v>604</v>
      </c>
      <c r="C606" t="s">
        <v>1656</v>
      </c>
      <c r="D606" t="s">
        <v>1416</v>
      </c>
      <c r="E606" s="7" t="s">
        <v>1400</v>
      </c>
      <c r="F606" s="7" t="s">
        <v>1399</v>
      </c>
      <c r="G606" s="7" t="s">
        <v>1657</v>
      </c>
    </row>
    <row r="607" spans="1:7" x14ac:dyDescent="0.4">
      <c r="A607" t="s">
        <v>1405</v>
      </c>
      <c r="B607">
        <v>605</v>
      </c>
      <c r="C607" t="s">
        <v>1656</v>
      </c>
      <c r="D607" t="s">
        <v>1416</v>
      </c>
      <c r="E607" s="7" t="s">
        <v>1400</v>
      </c>
      <c r="F607" s="7" t="s">
        <v>1399</v>
      </c>
      <c r="G607" s="7" t="s">
        <v>1657</v>
      </c>
    </row>
    <row r="608" spans="1:7" x14ac:dyDescent="0.4">
      <c r="A608" t="s">
        <v>1405</v>
      </c>
      <c r="B608">
        <v>606</v>
      </c>
      <c r="C608" t="s">
        <v>1656</v>
      </c>
      <c r="D608" t="s">
        <v>1416</v>
      </c>
      <c r="E608" s="7" t="s">
        <v>1400</v>
      </c>
      <c r="F608" s="7" t="s">
        <v>1399</v>
      </c>
      <c r="G608" s="7" t="s">
        <v>1657</v>
      </c>
    </row>
    <row r="609" spans="1:7" x14ac:dyDescent="0.4">
      <c r="A609" t="s">
        <v>1405</v>
      </c>
      <c r="B609">
        <v>607</v>
      </c>
      <c r="C609" t="s">
        <v>1656</v>
      </c>
      <c r="D609" t="s">
        <v>1416</v>
      </c>
      <c r="E609" s="7" t="s">
        <v>1400</v>
      </c>
      <c r="F609" s="7" t="s">
        <v>1399</v>
      </c>
      <c r="G609" s="7" t="s">
        <v>1657</v>
      </c>
    </row>
    <row r="610" spans="1:7" x14ac:dyDescent="0.4">
      <c r="A610" t="s">
        <v>1405</v>
      </c>
      <c r="B610">
        <v>608</v>
      </c>
      <c r="C610" t="s">
        <v>1656</v>
      </c>
      <c r="D610" t="s">
        <v>1416</v>
      </c>
      <c r="E610" s="7" t="s">
        <v>1400</v>
      </c>
      <c r="F610" s="7" t="s">
        <v>1399</v>
      </c>
      <c r="G610" s="7" t="s">
        <v>1657</v>
      </c>
    </row>
    <row r="611" spans="1:7" x14ac:dyDescent="0.4">
      <c r="A611" t="s">
        <v>1405</v>
      </c>
      <c r="B611">
        <v>609</v>
      </c>
      <c r="C611" t="s">
        <v>1656</v>
      </c>
      <c r="D611" t="s">
        <v>1416</v>
      </c>
      <c r="E611" s="7" t="s">
        <v>1400</v>
      </c>
      <c r="F611" s="7" t="s">
        <v>1399</v>
      </c>
      <c r="G611" s="7" t="s">
        <v>1657</v>
      </c>
    </row>
    <row r="612" spans="1:7" x14ac:dyDescent="0.4">
      <c r="A612" t="s">
        <v>1405</v>
      </c>
      <c r="B612">
        <v>610</v>
      </c>
      <c r="C612" t="s">
        <v>1656</v>
      </c>
      <c r="D612" t="s">
        <v>1416</v>
      </c>
      <c r="E612" s="7" t="s">
        <v>1400</v>
      </c>
      <c r="F612" s="7" t="s">
        <v>1399</v>
      </c>
      <c r="G612" s="7" t="s">
        <v>1657</v>
      </c>
    </row>
    <row r="613" spans="1:7" x14ac:dyDescent="0.4">
      <c r="A613" t="s">
        <v>1405</v>
      </c>
      <c r="B613">
        <v>611</v>
      </c>
      <c r="C613" t="s">
        <v>1656</v>
      </c>
      <c r="D613" t="s">
        <v>1416</v>
      </c>
      <c r="E613" s="7" t="s">
        <v>1400</v>
      </c>
      <c r="F613" s="7" t="s">
        <v>1399</v>
      </c>
      <c r="G613" s="7" t="s">
        <v>1657</v>
      </c>
    </row>
    <row r="614" spans="1:7" x14ac:dyDescent="0.4">
      <c r="A614" t="s">
        <v>1405</v>
      </c>
      <c r="B614">
        <v>612</v>
      </c>
      <c r="C614" t="s">
        <v>1656</v>
      </c>
      <c r="D614" t="s">
        <v>1416</v>
      </c>
      <c r="E614" s="7" t="s">
        <v>1400</v>
      </c>
      <c r="F614" s="7" t="s">
        <v>1399</v>
      </c>
      <c r="G614" s="7" t="s">
        <v>1657</v>
      </c>
    </row>
    <row r="615" spans="1:7" x14ac:dyDescent="0.4">
      <c r="A615" t="s">
        <v>1405</v>
      </c>
      <c r="B615">
        <v>613</v>
      </c>
      <c r="C615" t="s">
        <v>1656</v>
      </c>
      <c r="D615" t="s">
        <v>1416</v>
      </c>
      <c r="E615" s="7" t="s">
        <v>1400</v>
      </c>
      <c r="F615" s="7" t="s">
        <v>1399</v>
      </c>
      <c r="G615" s="7" t="s">
        <v>1657</v>
      </c>
    </row>
    <row r="616" spans="1:7" x14ac:dyDescent="0.4">
      <c r="A616" t="s">
        <v>1405</v>
      </c>
      <c r="B616">
        <v>614</v>
      </c>
      <c r="C616" t="s">
        <v>1656</v>
      </c>
      <c r="D616" t="s">
        <v>1416</v>
      </c>
      <c r="E616" s="7" t="s">
        <v>1400</v>
      </c>
      <c r="F616" s="7" t="s">
        <v>1399</v>
      </c>
      <c r="G616" s="7" t="s">
        <v>1657</v>
      </c>
    </row>
    <row r="617" spans="1:7" x14ac:dyDescent="0.4">
      <c r="A617" t="s">
        <v>1405</v>
      </c>
      <c r="B617">
        <v>615</v>
      </c>
      <c r="C617" t="s">
        <v>1656</v>
      </c>
      <c r="D617" t="s">
        <v>1416</v>
      </c>
      <c r="E617" s="7" t="s">
        <v>1400</v>
      </c>
      <c r="F617" s="7" t="s">
        <v>1399</v>
      </c>
      <c r="G617" s="7" t="s">
        <v>1657</v>
      </c>
    </row>
    <row r="618" spans="1:7" x14ac:dyDescent="0.4">
      <c r="A618" t="s">
        <v>1405</v>
      </c>
      <c r="B618">
        <v>616</v>
      </c>
      <c r="C618" t="s">
        <v>1656</v>
      </c>
      <c r="D618" t="s">
        <v>1416</v>
      </c>
      <c r="E618" s="7" t="s">
        <v>1400</v>
      </c>
      <c r="F618" s="7" t="s">
        <v>1399</v>
      </c>
      <c r="G618" s="7" t="s">
        <v>1657</v>
      </c>
    </row>
    <row r="619" spans="1:7" x14ac:dyDescent="0.4">
      <c r="A619" t="s">
        <v>1405</v>
      </c>
      <c r="B619">
        <v>617</v>
      </c>
      <c r="C619" t="s">
        <v>1656</v>
      </c>
      <c r="D619" t="s">
        <v>1416</v>
      </c>
      <c r="E619" s="7" t="s">
        <v>1400</v>
      </c>
      <c r="F619" s="7" t="s">
        <v>1399</v>
      </c>
      <c r="G619" s="7" t="s">
        <v>1657</v>
      </c>
    </row>
    <row r="620" spans="1:7" x14ac:dyDescent="0.4">
      <c r="A620" t="s">
        <v>1405</v>
      </c>
      <c r="B620">
        <v>618</v>
      </c>
      <c r="C620" t="s">
        <v>1656</v>
      </c>
      <c r="D620" t="s">
        <v>1416</v>
      </c>
      <c r="E620" s="7" t="s">
        <v>1400</v>
      </c>
      <c r="F620" s="7" t="s">
        <v>1399</v>
      </c>
      <c r="G620" s="7" t="s">
        <v>1657</v>
      </c>
    </row>
    <row r="621" spans="1:7" x14ac:dyDescent="0.4">
      <c r="A621" t="s">
        <v>1405</v>
      </c>
      <c r="B621">
        <v>619</v>
      </c>
      <c r="C621" t="s">
        <v>1656</v>
      </c>
      <c r="D621" t="s">
        <v>1416</v>
      </c>
      <c r="E621" s="7" t="s">
        <v>1400</v>
      </c>
      <c r="F621" s="7" t="s">
        <v>1399</v>
      </c>
      <c r="G621" s="7" t="s">
        <v>1657</v>
      </c>
    </row>
    <row r="622" spans="1:7" x14ac:dyDescent="0.4">
      <c r="A622" t="s">
        <v>1405</v>
      </c>
      <c r="B622">
        <v>620</v>
      </c>
      <c r="C622" t="s">
        <v>1656</v>
      </c>
      <c r="D622" t="s">
        <v>1416</v>
      </c>
      <c r="E622" s="7" t="s">
        <v>1400</v>
      </c>
      <c r="F622" s="7" t="s">
        <v>1399</v>
      </c>
      <c r="G622" s="7" t="s">
        <v>1657</v>
      </c>
    </row>
    <row r="623" spans="1:7" x14ac:dyDescent="0.4">
      <c r="A623" t="s">
        <v>1405</v>
      </c>
      <c r="B623">
        <v>621</v>
      </c>
      <c r="C623" t="s">
        <v>1656</v>
      </c>
      <c r="D623" t="s">
        <v>1416</v>
      </c>
      <c r="E623" s="7" t="s">
        <v>1400</v>
      </c>
      <c r="F623" s="7" t="s">
        <v>1399</v>
      </c>
      <c r="G623" s="7" t="s">
        <v>1657</v>
      </c>
    </row>
    <row r="624" spans="1:7" x14ac:dyDescent="0.4">
      <c r="A624" t="s">
        <v>1405</v>
      </c>
      <c r="B624">
        <v>622</v>
      </c>
      <c r="C624" t="s">
        <v>1656</v>
      </c>
      <c r="D624" t="s">
        <v>1416</v>
      </c>
      <c r="E624" s="7" t="s">
        <v>1400</v>
      </c>
      <c r="F624" s="7" t="s">
        <v>1399</v>
      </c>
      <c r="G624" s="7" t="s">
        <v>1657</v>
      </c>
    </row>
    <row r="625" spans="1:7" x14ac:dyDescent="0.4">
      <c r="A625" t="s">
        <v>1405</v>
      </c>
      <c r="B625">
        <v>623</v>
      </c>
      <c r="C625" t="s">
        <v>1656</v>
      </c>
      <c r="D625" t="s">
        <v>1416</v>
      </c>
      <c r="E625" s="7" t="s">
        <v>1400</v>
      </c>
      <c r="F625" s="7" t="s">
        <v>1399</v>
      </c>
      <c r="G625" s="7" t="s">
        <v>1657</v>
      </c>
    </row>
    <row r="626" spans="1:7" x14ac:dyDescent="0.4">
      <c r="A626" t="s">
        <v>1405</v>
      </c>
      <c r="B626">
        <v>624</v>
      </c>
      <c r="C626" t="s">
        <v>1656</v>
      </c>
      <c r="D626" t="s">
        <v>1416</v>
      </c>
      <c r="E626" s="7" t="s">
        <v>1400</v>
      </c>
      <c r="F626" s="7" t="s">
        <v>1399</v>
      </c>
      <c r="G626" s="7" t="s">
        <v>1657</v>
      </c>
    </row>
    <row r="627" spans="1:7" x14ac:dyDescent="0.4">
      <c r="A627" t="s">
        <v>1405</v>
      </c>
      <c r="B627">
        <v>625</v>
      </c>
      <c r="C627" t="s">
        <v>1656</v>
      </c>
      <c r="D627" t="s">
        <v>1416</v>
      </c>
      <c r="E627" s="7" t="s">
        <v>1400</v>
      </c>
      <c r="F627" s="7" t="s">
        <v>1399</v>
      </c>
      <c r="G627" s="7" t="s">
        <v>1657</v>
      </c>
    </row>
    <row r="628" spans="1:7" x14ac:dyDescent="0.4">
      <c r="A628" t="s">
        <v>1405</v>
      </c>
      <c r="B628">
        <v>626</v>
      </c>
      <c r="C628" t="s">
        <v>1656</v>
      </c>
      <c r="D628" t="s">
        <v>1416</v>
      </c>
      <c r="E628" s="7" t="s">
        <v>1400</v>
      </c>
      <c r="F628" s="7" t="s">
        <v>1399</v>
      </c>
      <c r="G628" s="7" t="s">
        <v>1657</v>
      </c>
    </row>
    <row r="629" spans="1:7" x14ac:dyDescent="0.4">
      <c r="A629" t="s">
        <v>1405</v>
      </c>
      <c r="B629">
        <v>627</v>
      </c>
      <c r="C629" t="s">
        <v>1656</v>
      </c>
      <c r="D629" t="s">
        <v>1416</v>
      </c>
      <c r="E629" s="7" t="s">
        <v>1400</v>
      </c>
      <c r="F629" s="7" t="s">
        <v>1399</v>
      </c>
      <c r="G629" s="7" t="s">
        <v>1657</v>
      </c>
    </row>
    <row r="630" spans="1:7" x14ac:dyDescent="0.4">
      <c r="A630" t="s">
        <v>1405</v>
      </c>
      <c r="B630">
        <v>628</v>
      </c>
      <c r="C630" t="s">
        <v>1656</v>
      </c>
      <c r="D630" t="s">
        <v>1416</v>
      </c>
      <c r="E630" s="7" t="s">
        <v>1400</v>
      </c>
      <c r="F630" s="7" t="s">
        <v>1399</v>
      </c>
      <c r="G630" s="7" t="s">
        <v>1657</v>
      </c>
    </row>
    <row r="631" spans="1:7" x14ac:dyDescent="0.4">
      <c r="A631" t="s">
        <v>1405</v>
      </c>
      <c r="B631">
        <v>629</v>
      </c>
      <c r="C631" t="s">
        <v>1656</v>
      </c>
      <c r="D631" t="s">
        <v>1416</v>
      </c>
      <c r="E631" s="7" t="s">
        <v>1400</v>
      </c>
      <c r="F631" s="7" t="s">
        <v>1399</v>
      </c>
      <c r="G631" s="7" t="s">
        <v>1657</v>
      </c>
    </row>
    <row r="632" spans="1:7" x14ac:dyDescent="0.4">
      <c r="A632" t="s">
        <v>1405</v>
      </c>
      <c r="B632">
        <v>630</v>
      </c>
      <c r="C632" t="s">
        <v>1656</v>
      </c>
      <c r="D632" t="s">
        <v>1416</v>
      </c>
      <c r="E632" s="7" t="s">
        <v>1400</v>
      </c>
      <c r="F632" s="7" t="s">
        <v>1399</v>
      </c>
      <c r="G632" s="7" t="s">
        <v>1657</v>
      </c>
    </row>
    <row r="633" spans="1:7" x14ac:dyDescent="0.4">
      <c r="A633" t="s">
        <v>1405</v>
      </c>
      <c r="B633">
        <v>631</v>
      </c>
      <c r="C633" t="s">
        <v>1656</v>
      </c>
      <c r="D633" t="s">
        <v>1416</v>
      </c>
      <c r="E633" s="7" t="s">
        <v>1400</v>
      </c>
      <c r="F633" s="7" t="s">
        <v>1399</v>
      </c>
      <c r="G633" s="7" t="s">
        <v>1657</v>
      </c>
    </row>
    <row r="634" spans="1:7" x14ac:dyDescent="0.4">
      <c r="A634" t="s">
        <v>1405</v>
      </c>
      <c r="B634">
        <v>632</v>
      </c>
      <c r="C634" t="s">
        <v>1656</v>
      </c>
      <c r="D634" t="s">
        <v>1416</v>
      </c>
      <c r="E634" s="7" t="s">
        <v>1400</v>
      </c>
      <c r="F634" s="7" t="s">
        <v>1399</v>
      </c>
      <c r="G634" s="7" t="s">
        <v>1657</v>
      </c>
    </row>
    <row r="635" spans="1:7" x14ac:dyDescent="0.4">
      <c r="A635" t="s">
        <v>1405</v>
      </c>
      <c r="B635">
        <v>633</v>
      </c>
      <c r="C635" t="s">
        <v>1656</v>
      </c>
      <c r="D635" t="s">
        <v>1416</v>
      </c>
      <c r="E635" s="7" t="s">
        <v>1400</v>
      </c>
      <c r="F635" s="7" t="s">
        <v>1399</v>
      </c>
      <c r="G635" s="7" t="s">
        <v>1657</v>
      </c>
    </row>
    <row r="636" spans="1:7" x14ac:dyDescent="0.4">
      <c r="A636" t="s">
        <v>1405</v>
      </c>
      <c r="B636">
        <v>634</v>
      </c>
      <c r="C636" t="s">
        <v>1656</v>
      </c>
      <c r="D636" t="s">
        <v>1416</v>
      </c>
      <c r="E636" s="7" t="s">
        <v>1400</v>
      </c>
      <c r="F636" s="7" t="s">
        <v>1399</v>
      </c>
      <c r="G636" s="7" t="s">
        <v>1657</v>
      </c>
    </row>
    <row r="637" spans="1:7" x14ac:dyDescent="0.4">
      <c r="A637" t="s">
        <v>1405</v>
      </c>
      <c r="B637">
        <v>635</v>
      </c>
      <c r="C637" t="s">
        <v>1656</v>
      </c>
      <c r="D637" t="s">
        <v>1416</v>
      </c>
      <c r="E637" s="7" t="s">
        <v>1400</v>
      </c>
      <c r="F637" s="7" t="s">
        <v>1399</v>
      </c>
      <c r="G637" s="7" t="s">
        <v>1657</v>
      </c>
    </row>
    <row r="638" spans="1:7" x14ac:dyDescent="0.4">
      <c r="A638" t="s">
        <v>1405</v>
      </c>
      <c r="B638">
        <v>636</v>
      </c>
      <c r="C638" t="s">
        <v>1656</v>
      </c>
      <c r="D638" t="s">
        <v>1416</v>
      </c>
      <c r="E638" s="7" t="s">
        <v>1400</v>
      </c>
      <c r="F638" s="7" t="s">
        <v>1399</v>
      </c>
      <c r="G638" s="7" t="s">
        <v>1657</v>
      </c>
    </row>
    <row r="639" spans="1:7" x14ac:dyDescent="0.4">
      <c r="A639" t="s">
        <v>1405</v>
      </c>
      <c r="B639">
        <v>637</v>
      </c>
      <c r="C639" t="s">
        <v>1656</v>
      </c>
      <c r="D639" t="s">
        <v>1416</v>
      </c>
      <c r="E639" s="7" t="s">
        <v>1400</v>
      </c>
      <c r="F639" s="7" t="s">
        <v>1399</v>
      </c>
      <c r="G639" s="7" t="s">
        <v>1657</v>
      </c>
    </row>
    <row r="640" spans="1:7" x14ac:dyDescent="0.4">
      <c r="A640" t="s">
        <v>1405</v>
      </c>
      <c r="B640">
        <v>638</v>
      </c>
      <c r="C640" t="s">
        <v>1656</v>
      </c>
      <c r="D640" t="s">
        <v>1416</v>
      </c>
      <c r="E640" s="7" t="s">
        <v>1400</v>
      </c>
      <c r="F640" s="7" t="s">
        <v>1399</v>
      </c>
      <c r="G640" s="7" t="s">
        <v>1657</v>
      </c>
    </row>
    <row r="641" spans="1:7" x14ac:dyDescent="0.4">
      <c r="A641" t="s">
        <v>1405</v>
      </c>
      <c r="B641">
        <v>639</v>
      </c>
      <c r="C641" t="s">
        <v>1656</v>
      </c>
      <c r="D641" t="s">
        <v>1416</v>
      </c>
      <c r="E641" s="7" t="s">
        <v>1400</v>
      </c>
      <c r="F641" s="7" t="s">
        <v>1399</v>
      </c>
      <c r="G641" s="7" t="s">
        <v>1657</v>
      </c>
    </row>
    <row r="642" spans="1:7" x14ac:dyDescent="0.4">
      <c r="A642" t="s">
        <v>1405</v>
      </c>
      <c r="B642">
        <v>640</v>
      </c>
      <c r="C642" t="s">
        <v>1656</v>
      </c>
      <c r="D642" t="s">
        <v>1416</v>
      </c>
      <c r="E642" s="7" t="s">
        <v>1400</v>
      </c>
      <c r="F642" s="7" t="s">
        <v>1399</v>
      </c>
      <c r="G642" s="7" t="s">
        <v>1657</v>
      </c>
    </row>
    <row r="643" spans="1:7" x14ac:dyDescent="0.4">
      <c r="A643" t="s">
        <v>1405</v>
      </c>
      <c r="B643">
        <v>641</v>
      </c>
      <c r="C643" t="s">
        <v>1656</v>
      </c>
      <c r="D643" t="s">
        <v>1416</v>
      </c>
      <c r="E643" s="7" t="s">
        <v>1400</v>
      </c>
      <c r="F643" s="7" t="s">
        <v>1399</v>
      </c>
      <c r="G643" s="7" t="s">
        <v>1657</v>
      </c>
    </row>
    <row r="644" spans="1:7" x14ac:dyDescent="0.4">
      <c r="A644" t="s">
        <v>1405</v>
      </c>
      <c r="B644">
        <v>642</v>
      </c>
      <c r="C644" t="s">
        <v>1656</v>
      </c>
      <c r="D644" t="s">
        <v>1416</v>
      </c>
      <c r="E644" s="7" t="s">
        <v>1400</v>
      </c>
      <c r="F644" s="7" t="s">
        <v>1399</v>
      </c>
      <c r="G644" s="7" t="s">
        <v>1657</v>
      </c>
    </row>
    <row r="645" spans="1:7" x14ac:dyDescent="0.4">
      <c r="A645" t="s">
        <v>1405</v>
      </c>
      <c r="B645">
        <v>643</v>
      </c>
      <c r="C645" t="s">
        <v>1656</v>
      </c>
      <c r="D645" t="s">
        <v>1416</v>
      </c>
      <c r="E645" s="7" t="s">
        <v>1400</v>
      </c>
      <c r="F645" s="7" t="s">
        <v>1399</v>
      </c>
      <c r="G645" s="7" t="s">
        <v>1657</v>
      </c>
    </row>
    <row r="646" spans="1:7" x14ac:dyDescent="0.4">
      <c r="A646" t="s">
        <v>1405</v>
      </c>
      <c r="B646">
        <v>644</v>
      </c>
      <c r="C646" t="s">
        <v>1656</v>
      </c>
      <c r="D646" t="s">
        <v>1416</v>
      </c>
      <c r="E646" s="7" t="s">
        <v>1400</v>
      </c>
      <c r="F646" s="7" t="s">
        <v>1399</v>
      </c>
      <c r="G646" s="7" t="s">
        <v>1657</v>
      </c>
    </row>
    <row r="647" spans="1:7" x14ac:dyDescent="0.4">
      <c r="A647" t="s">
        <v>1405</v>
      </c>
      <c r="B647">
        <v>645</v>
      </c>
      <c r="C647" t="s">
        <v>1656</v>
      </c>
      <c r="D647" t="s">
        <v>1416</v>
      </c>
      <c r="E647" s="7" t="s">
        <v>1400</v>
      </c>
      <c r="F647" s="7" t="s">
        <v>1399</v>
      </c>
      <c r="G647" s="7" t="s">
        <v>1657</v>
      </c>
    </row>
    <row r="648" spans="1:7" x14ac:dyDescent="0.4">
      <c r="A648" t="s">
        <v>1405</v>
      </c>
      <c r="B648">
        <v>646</v>
      </c>
      <c r="C648" t="s">
        <v>1656</v>
      </c>
      <c r="D648" t="s">
        <v>1416</v>
      </c>
      <c r="E648" s="7" t="s">
        <v>1400</v>
      </c>
      <c r="F648" s="7" t="s">
        <v>1399</v>
      </c>
      <c r="G648" s="7" t="s">
        <v>1657</v>
      </c>
    </row>
    <row r="649" spans="1:7" x14ac:dyDescent="0.4">
      <c r="A649" t="s">
        <v>1405</v>
      </c>
      <c r="B649">
        <v>647</v>
      </c>
      <c r="C649" t="s">
        <v>1656</v>
      </c>
      <c r="D649" t="s">
        <v>1416</v>
      </c>
      <c r="E649" s="7" t="s">
        <v>1400</v>
      </c>
      <c r="F649" s="7" t="s">
        <v>1399</v>
      </c>
      <c r="G649" s="7" t="s">
        <v>1657</v>
      </c>
    </row>
    <row r="650" spans="1:7" x14ac:dyDescent="0.4">
      <c r="A650" t="s">
        <v>1405</v>
      </c>
      <c r="B650">
        <v>648</v>
      </c>
      <c r="C650" t="s">
        <v>1656</v>
      </c>
      <c r="D650" t="s">
        <v>1416</v>
      </c>
      <c r="E650" s="7" t="s">
        <v>1400</v>
      </c>
      <c r="F650" s="7" t="s">
        <v>1399</v>
      </c>
      <c r="G650" s="7" t="s">
        <v>1657</v>
      </c>
    </row>
    <row r="651" spans="1:7" x14ac:dyDescent="0.4">
      <c r="A651" t="s">
        <v>1405</v>
      </c>
      <c r="B651">
        <v>649</v>
      </c>
      <c r="C651" t="s">
        <v>1656</v>
      </c>
      <c r="D651" t="s">
        <v>1416</v>
      </c>
      <c r="E651" s="7" t="s">
        <v>1400</v>
      </c>
      <c r="F651" s="7" t="s">
        <v>1399</v>
      </c>
      <c r="G651" s="7" t="s">
        <v>1657</v>
      </c>
    </row>
    <row r="652" spans="1:7" x14ac:dyDescent="0.4">
      <c r="A652" t="s">
        <v>1405</v>
      </c>
      <c r="B652">
        <v>650</v>
      </c>
      <c r="C652" t="s">
        <v>1656</v>
      </c>
      <c r="D652" t="s">
        <v>1416</v>
      </c>
      <c r="E652" s="7" t="s">
        <v>1400</v>
      </c>
      <c r="F652" s="7" t="s">
        <v>1399</v>
      </c>
      <c r="G652" s="7" t="s">
        <v>1657</v>
      </c>
    </row>
    <row r="653" spans="1:7" x14ac:dyDescent="0.4">
      <c r="A653" t="s">
        <v>1405</v>
      </c>
      <c r="B653">
        <v>651</v>
      </c>
      <c r="C653" t="s">
        <v>1656</v>
      </c>
      <c r="D653" t="s">
        <v>1416</v>
      </c>
      <c r="E653" s="7" t="s">
        <v>1400</v>
      </c>
      <c r="F653" s="7" t="s">
        <v>1399</v>
      </c>
      <c r="G653" s="7" t="s">
        <v>1657</v>
      </c>
    </row>
    <row r="654" spans="1:7" x14ac:dyDescent="0.4">
      <c r="A654" t="s">
        <v>1405</v>
      </c>
      <c r="B654">
        <v>652</v>
      </c>
      <c r="C654" t="s">
        <v>1656</v>
      </c>
      <c r="D654" t="s">
        <v>1416</v>
      </c>
      <c r="E654" s="7" t="s">
        <v>1400</v>
      </c>
      <c r="F654" s="7" t="s">
        <v>1399</v>
      </c>
      <c r="G654" s="7" t="s">
        <v>1657</v>
      </c>
    </row>
    <row r="655" spans="1:7" x14ac:dyDescent="0.4">
      <c r="A655" t="s">
        <v>1405</v>
      </c>
      <c r="B655">
        <v>653</v>
      </c>
      <c r="C655" t="s">
        <v>1656</v>
      </c>
      <c r="D655" t="s">
        <v>1416</v>
      </c>
      <c r="E655" s="7" t="s">
        <v>1400</v>
      </c>
      <c r="F655" s="7" t="s">
        <v>1399</v>
      </c>
      <c r="G655" s="7" t="s">
        <v>1657</v>
      </c>
    </row>
    <row r="656" spans="1:7" x14ac:dyDescent="0.4">
      <c r="A656" t="s">
        <v>1405</v>
      </c>
      <c r="B656">
        <v>654</v>
      </c>
      <c r="C656" t="s">
        <v>1656</v>
      </c>
      <c r="D656" t="s">
        <v>1416</v>
      </c>
      <c r="E656" s="7" t="s">
        <v>1400</v>
      </c>
      <c r="F656" s="7" t="s">
        <v>1399</v>
      </c>
      <c r="G656" s="7" t="s">
        <v>1657</v>
      </c>
    </row>
    <row r="657" spans="1:7" x14ac:dyDescent="0.4">
      <c r="A657" t="s">
        <v>1405</v>
      </c>
      <c r="B657">
        <v>655</v>
      </c>
      <c r="C657" t="s">
        <v>1656</v>
      </c>
      <c r="D657" t="s">
        <v>1416</v>
      </c>
      <c r="E657" s="7" t="s">
        <v>1400</v>
      </c>
      <c r="F657" s="7" t="s">
        <v>1399</v>
      </c>
      <c r="G657" s="7" t="s">
        <v>1657</v>
      </c>
    </row>
    <row r="658" spans="1:7" x14ac:dyDescent="0.4">
      <c r="A658" t="s">
        <v>1405</v>
      </c>
      <c r="B658">
        <v>656</v>
      </c>
      <c r="C658" t="s">
        <v>1656</v>
      </c>
      <c r="D658" t="s">
        <v>1416</v>
      </c>
      <c r="E658" s="7" t="s">
        <v>1400</v>
      </c>
      <c r="F658" s="7" t="s">
        <v>1399</v>
      </c>
      <c r="G658" s="7" t="s">
        <v>1657</v>
      </c>
    </row>
    <row r="659" spans="1:7" x14ac:dyDescent="0.4">
      <c r="A659" t="s">
        <v>1405</v>
      </c>
      <c r="B659">
        <v>657</v>
      </c>
      <c r="C659" t="s">
        <v>1656</v>
      </c>
      <c r="D659" t="s">
        <v>1416</v>
      </c>
      <c r="E659" s="7" t="s">
        <v>1400</v>
      </c>
      <c r="F659" s="7" t="s">
        <v>1399</v>
      </c>
      <c r="G659" s="7" t="s">
        <v>1657</v>
      </c>
    </row>
    <row r="660" spans="1:7" x14ac:dyDescent="0.4">
      <c r="A660" t="s">
        <v>1405</v>
      </c>
      <c r="B660">
        <v>658</v>
      </c>
      <c r="C660" t="s">
        <v>1656</v>
      </c>
      <c r="D660" t="s">
        <v>1416</v>
      </c>
      <c r="E660" s="7" t="s">
        <v>1400</v>
      </c>
      <c r="F660" s="7" t="s">
        <v>1399</v>
      </c>
      <c r="G660" s="7" t="s">
        <v>1657</v>
      </c>
    </row>
    <row r="661" spans="1:7" x14ac:dyDescent="0.4">
      <c r="A661" t="s">
        <v>1405</v>
      </c>
      <c r="B661">
        <v>659</v>
      </c>
      <c r="C661" t="s">
        <v>1656</v>
      </c>
      <c r="D661" t="s">
        <v>1416</v>
      </c>
      <c r="E661" s="7" t="s">
        <v>1400</v>
      </c>
      <c r="F661" s="7" t="s">
        <v>1399</v>
      </c>
      <c r="G661" s="7" t="s">
        <v>1657</v>
      </c>
    </row>
    <row r="662" spans="1:7" x14ac:dyDescent="0.4">
      <c r="A662" t="s">
        <v>1405</v>
      </c>
      <c r="B662">
        <v>660</v>
      </c>
      <c r="C662" t="s">
        <v>1656</v>
      </c>
      <c r="D662" t="s">
        <v>1416</v>
      </c>
      <c r="E662" s="7" t="s">
        <v>1400</v>
      </c>
      <c r="F662" s="7" t="s">
        <v>1399</v>
      </c>
      <c r="G662" s="7" t="s">
        <v>1657</v>
      </c>
    </row>
    <row r="663" spans="1:7" x14ac:dyDescent="0.4">
      <c r="A663" t="s">
        <v>1405</v>
      </c>
      <c r="B663">
        <v>661</v>
      </c>
      <c r="C663" t="s">
        <v>1656</v>
      </c>
      <c r="D663" t="s">
        <v>1416</v>
      </c>
      <c r="E663" s="7" t="s">
        <v>1400</v>
      </c>
      <c r="F663" s="7" t="s">
        <v>1399</v>
      </c>
      <c r="G663" s="7" t="s">
        <v>1657</v>
      </c>
    </row>
    <row r="664" spans="1:7" x14ac:dyDescent="0.4">
      <c r="A664" t="s">
        <v>1405</v>
      </c>
      <c r="B664">
        <v>662</v>
      </c>
      <c r="C664" t="s">
        <v>1656</v>
      </c>
      <c r="D664" t="s">
        <v>1416</v>
      </c>
      <c r="E664" s="7" t="s">
        <v>1400</v>
      </c>
      <c r="F664" s="7" t="s">
        <v>1399</v>
      </c>
      <c r="G664" s="7" t="s">
        <v>1657</v>
      </c>
    </row>
    <row r="665" spans="1:7" x14ac:dyDescent="0.4">
      <c r="A665" t="s">
        <v>1405</v>
      </c>
      <c r="B665">
        <v>663</v>
      </c>
      <c r="C665" t="s">
        <v>1656</v>
      </c>
      <c r="D665" t="s">
        <v>1416</v>
      </c>
      <c r="E665" s="7" t="s">
        <v>1400</v>
      </c>
      <c r="F665" s="7" t="s">
        <v>1399</v>
      </c>
      <c r="G665" s="7" t="s">
        <v>1657</v>
      </c>
    </row>
    <row r="666" spans="1:7" x14ac:dyDescent="0.4">
      <c r="A666" t="s">
        <v>1405</v>
      </c>
      <c r="B666">
        <v>664</v>
      </c>
      <c r="C666" t="s">
        <v>1656</v>
      </c>
      <c r="D666" t="s">
        <v>1416</v>
      </c>
      <c r="E666" s="7" t="s">
        <v>1400</v>
      </c>
      <c r="F666" s="7" t="s">
        <v>1399</v>
      </c>
      <c r="G666" s="7" t="s">
        <v>1657</v>
      </c>
    </row>
    <row r="667" spans="1:7" x14ac:dyDescent="0.4">
      <c r="A667" t="s">
        <v>1405</v>
      </c>
      <c r="B667">
        <v>665</v>
      </c>
      <c r="C667" t="s">
        <v>1656</v>
      </c>
      <c r="D667" t="s">
        <v>1416</v>
      </c>
      <c r="E667" s="7" t="s">
        <v>1400</v>
      </c>
      <c r="F667" s="7" t="s">
        <v>1399</v>
      </c>
      <c r="G667" s="7" t="s">
        <v>1657</v>
      </c>
    </row>
    <row r="668" spans="1:7" x14ac:dyDescent="0.4">
      <c r="A668" t="s">
        <v>1405</v>
      </c>
      <c r="B668">
        <v>666</v>
      </c>
      <c r="C668" t="s">
        <v>1656</v>
      </c>
      <c r="D668" t="s">
        <v>1416</v>
      </c>
      <c r="E668" s="7" t="s">
        <v>1400</v>
      </c>
      <c r="F668" s="7" t="s">
        <v>1399</v>
      </c>
      <c r="G668" s="7" t="s">
        <v>1657</v>
      </c>
    </row>
    <row r="669" spans="1:7" x14ac:dyDescent="0.4">
      <c r="A669" t="s">
        <v>1405</v>
      </c>
      <c r="B669">
        <v>667</v>
      </c>
      <c r="C669" t="s">
        <v>1656</v>
      </c>
      <c r="D669" t="s">
        <v>1416</v>
      </c>
      <c r="E669" s="7" t="s">
        <v>1400</v>
      </c>
      <c r="F669" s="7" t="s">
        <v>1399</v>
      </c>
      <c r="G669" s="7" t="s">
        <v>1657</v>
      </c>
    </row>
    <row r="670" spans="1:7" x14ac:dyDescent="0.4">
      <c r="A670" t="s">
        <v>1405</v>
      </c>
      <c r="B670">
        <v>668</v>
      </c>
      <c r="C670" t="s">
        <v>1656</v>
      </c>
      <c r="D670" t="s">
        <v>1416</v>
      </c>
      <c r="E670" s="7" t="s">
        <v>1400</v>
      </c>
      <c r="F670" s="7" t="s">
        <v>1399</v>
      </c>
      <c r="G670" s="7" t="s">
        <v>1657</v>
      </c>
    </row>
    <row r="671" spans="1:7" x14ac:dyDescent="0.4">
      <c r="A671" t="s">
        <v>1405</v>
      </c>
      <c r="B671">
        <v>669</v>
      </c>
      <c r="C671" t="s">
        <v>1656</v>
      </c>
      <c r="D671" t="s">
        <v>1416</v>
      </c>
      <c r="E671" s="7" t="s">
        <v>1400</v>
      </c>
      <c r="F671" s="7" t="s">
        <v>1399</v>
      </c>
      <c r="G671" s="7" t="s">
        <v>1657</v>
      </c>
    </row>
    <row r="672" spans="1:7" x14ac:dyDescent="0.4">
      <c r="A672" t="s">
        <v>1405</v>
      </c>
      <c r="B672">
        <v>670</v>
      </c>
      <c r="C672" t="s">
        <v>1656</v>
      </c>
      <c r="D672" t="s">
        <v>1416</v>
      </c>
      <c r="E672" s="7" t="s">
        <v>1400</v>
      </c>
      <c r="F672" s="7" t="s">
        <v>1399</v>
      </c>
      <c r="G672" s="7" t="s">
        <v>1657</v>
      </c>
    </row>
    <row r="673" spans="1:7" x14ac:dyDescent="0.4">
      <c r="A673" t="s">
        <v>1405</v>
      </c>
      <c r="B673">
        <v>671</v>
      </c>
      <c r="C673" t="s">
        <v>1656</v>
      </c>
      <c r="D673" t="s">
        <v>1416</v>
      </c>
      <c r="E673" s="7" t="s">
        <v>1400</v>
      </c>
      <c r="F673" s="7" t="s">
        <v>1399</v>
      </c>
      <c r="G673" s="7" t="s">
        <v>1657</v>
      </c>
    </row>
    <row r="674" spans="1:7" x14ac:dyDescent="0.4">
      <c r="A674" t="s">
        <v>1405</v>
      </c>
      <c r="B674">
        <v>672</v>
      </c>
      <c r="C674" t="s">
        <v>1656</v>
      </c>
      <c r="D674" t="s">
        <v>1416</v>
      </c>
      <c r="E674" s="7" t="s">
        <v>1400</v>
      </c>
      <c r="F674" s="7" t="s">
        <v>1399</v>
      </c>
      <c r="G674" s="7" t="s">
        <v>1657</v>
      </c>
    </row>
    <row r="675" spans="1:7" x14ac:dyDescent="0.4">
      <c r="A675" t="s">
        <v>1405</v>
      </c>
      <c r="B675">
        <v>673</v>
      </c>
      <c r="C675" t="s">
        <v>1656</v>
      </c>
      <c r="D675" t="s">
        <v>1416</v>
      </c>
      <c r="E675" s="7" t="s">
        <v>1400</v>
      </c>
      <c r="F675" s="7" t="s">
        <v>1399</v>
      </c>
      <c r="G675" s="7" t="s">
        <v>1657</v>
      </c>
    </row>
    <row r="676" spans="1:7" x14ac:dyDescent="0.4">
      <c r="A676" t="s">
        <v>1405</v>
      </c>
      <c r="B676">
        <v>674</v>
      </c>
      <c r="C676" t="s">
        <v>1656</v>
      </c>
      <c r="D676" t="s">
        <v>1416</v>
      </c>
      <c r="E676" s="7" t="s">
        <v>1400</v>
      </c>
      <c r="F676" s="7" t="s">
        <v>1399</v>
      </c>
      <c r="G676" s="7" t="s">
        <v>1657</v>
      </c>
    </row>
    <row r="677" spans="1:7" x14ac:dyDescent="0.4">
      <c r="A677" t="s">
        <v>1405</v>
      </c>
      <c r="B677">
        <v>675</v>
      </c>
      <c r="C677" t="s">
        <v>1656</v>
      </c>
      <c r="D677" t="s">
        <v>1416</v>
      </c>
      <c r="E677" s="7" t="s">
        <v>1400</v>
      </c>
      <c r="F677" s="7" t="s">
        <v>1399</v>
      </c>
      <c r="G677" s="7" t="s">
        <v>1657</v>
      </c>
    </row>
    <row r="678" spans="1:7" x14ac:dyDescent="0.4">
      <c r="A678" t="s">
        <v>1405</v>
      </c>
      <c r="B678">
        <v>676</v>
      </c>
      <c r="C678" t="s">
        <v>1656</v>
      </c>
      <c r="D678" t="s">
        <v>1416</v>
      </c>
      <c r="E678" s="7" t="s">
        <v>1400</v>
      </c>
      <c r="F678" s="7" t="s">
        <v>1399</v>
      </c>
      <c r="G678" s="7" t="s">
        <v>1657</v>
      </c>
    </row>
    <row r="679" spans="1:7" x14ac:dyDescent="0.4">
      <c r="A679" t="s">
        <v>1405</v>
      </c>
      <c r="B679">
        <v>677</v>
      </c>
      <c r="C679" t="s">
        <v>1656</v>
      </c>
      <c r="D679" t="s">
        <v>1416</v>
      </c>
      <c r="E679" s="7" t="s">
        <v>1400</v>
      </c>
      <c r="F679" s="7" t="s">
        <v>1399</v>
      </c>
      <c r="G679" s="7" t="s">
        <v>1657</v>
      </c>
    </row>
    <row r="680" spans="1:7" x14ac:dyDescent="0.4">
      <c r="A680" t="s">
        <v>1405</v>
      </c>
      <c r="B680">
        <v>678</v>
      </c>
      <c r="C680" t="s">
        <v>1656</v>
      </c>
      <c r="D680" t="s">
        <v>1416</v>
      </c>
      <c r="E680" s="7" t="s">
        <v>1400</v>
      </c>
      <c r="F680" s="7" t="s">
        <v>1399</v>
      </c>
      <c r="G680" s="7" t="s">
        <v>1657</v>
      </c>
    </row>
    <row r="681" spans="1:7" x14ac:dyDescent="0.4">
      <c r="A681" t="s">
        <v>1405</v>
      </c>
      <c r="B681">
        <v>679</v>
      </c>
      <c r="C681" t="s">
        <v>1656</v>
      </c>
      <c r="D681" t="s">
        <v>1416</v>
      </c>
      <c r="E681" s="7" t="s">
        <v>1400</v>
      </c>
      <c r="F681" s="7" t="s">
        <v>1399</v>
      </c>
      <c r="G681" s="7" t="s">
        <v>1657</v>
      </c>
    </row>
    <row r="682" spans="1:7" x14ac:dyDescent="0.4">
      <c r="A682" t="s">
        <v>1405</v>
      </c>
      <c r="B682">
        <v>680</v>
      </c>
      <c r="C682" t="s">
        <v>1656</v>
      </c>
      <c r="D682" t="s">
        <v>1416</v>
      </c>
      <c r="E682" s="7" t="s">
        <v>1400</v>
      </c>
      <c r="F682" s="7" t="s">
        <v>1399</v>
      </c>
      <c r="G682" s="7" t="s">
        <v>1657</v>
      </c>
    </row>
    <row r="683" spans="1:7" x14ac:dyDescent="0.4">
      <c r="A683" t="s">
        <v>1405</v>
      </c>
      <c r="B683">
        <v>681</v>
      </c>
      <c r="C683" t="s">
        <v>1656</v>
      </c>
      <c r="D683" t="s">
        <v>1416</v>
      </c>
      <c r="E683" s="7" t="s">
        <v>1400</v>
      </c>
      <c r="F683" s="7" t="s">
        <v>1399</v>
      </c>
      <c r="G683" s="7" t="s">
        <v>1657</v>
      </c>
    </row>
    <row r="684" spans="1:7" x14ac:dyDescent="0.4">
      <c r="A684" t="s">
        <v>1405</v>
      </c>
      <c r="B684">
        <v>682</v>
      </c>
      <c r="C684" t="s">
        <v>1656</v>
      </c>
      <c r="D684" t="s">
        <v>1416</v>
      </c>
      <c r="E684" s="7" t="s">
        <v>1400</v>
      </c>
      <c r="F684" s="7" t="s">
        <v>1399</v>
      </c>
      <c r="G684" s="7" t="s">
        <v>1657</v>
      </c>
    </row>
    <row r="685" spans="1:7" x14ac:dyDescent="0.4">
      <c r="A685" t="s">
        <v>1405</v>
      </c>
      <c r="B685">
        <v>683</v>
      </c>
      <c r="C685" t="s">
        <v>1656</v>
      </c>
      <c r="D685" t="s">
        <v>1416</v>
      </c>
      <c r="E685" s="7" t="s">
        <v>1400</v>
      </c>
      <c r="F685" s="7" t="s">
        <v>1399</v>
      </c>
      <c r="G685" s="7" t="s">
        <v>1657</v>
      </c>
    </row>
    <row r="686" spans="1:7" x14ac:dyDescent="0.4">
      <c r="A686" t="s">
        <v>1405</v>
      </c>
      <c r="B686">
        <v>684</v>
      </c>
      <c r="C686" t="s">
        <v>1656</v>
      </c>
      <c r="D686" t="s">
        <v>1416</v>
      </c>
      <c r="E686" s="7" t="s">
        <v>1400</v>
      </c>
      <c r="F686" s="7" t="s">
        <v>1399</v>
      </c>
      <c r="G686" s="7" t="s">
        <v>1657</v>
      </c>
    </row>
    <row r="687" spans="1:7" x14ac:dyDescent="0.4">
      <c r="A687" t="s">
        <v>1405</v>
      </c>
      <c r="B687">
        <v>685</v>
      </c>
      <c r="C687" t="s">
        <v>1656</v>
      </c>
      <c r="D687" t="s">
        <v>1416</v>
      </c>
      <c r="E687" s="7" t="s">
        <v>1400</v>
      </c>
      <c r="F687" s="7" t="s">
        <v>1399</v>
      </c>
      <c r="G687" s="7" t="s">
        <v>1657</v>
      </c>
    </row>
    <row r="688" spans="1:7" x14ac:dyDescent="0.4">
      <c r="A688" t="s">
        <v>1405</v>
      </c>
      <c r="B688">
        <v>686</v>
      </c>
      <c r="C688" t="s">
        <v>1656</v>
      </c>
      <c r="D688" t="s">
        <v>1416</v>
      </c>
      <c r="E688" s="7" t="s">
        <v>1400</v>
      </c>
      <c r="F688" s="7" t="s">
        <v>1399</v>
      </c>
      <c r="G688" s="7" t="s">
        <v>1657</v>
      </c>
    </row>
    <row r="689" spans="1:7" x14ac:dyDescent="0.4">
      <c r="A689" t="s">
        <v>1405</v>
      </c>
      <c r="B689">
        <v>687</v>
      </c>
      <c r="C689" t="s">
        <v>1656</v>
      </c>
      <c r="D689" t="s">
        <v>1416</v>
      </c>
      <c r="E689" s="7" t="s">
        <v>1400</v>
      </c>
      <c r="F689" s="7" t="s">
        <v>1399</v>
      </c>
      <c r="G689" s="7" t="s">
        <v>1657</v>
      </c>
    </row>
    <row r="690" spans="1:7" x14ac:dyDescent="0.4">
      <c r="A690" t="s">
        <v>1405</v>
      </c>
      <c r="B690">
        <v>688</v>
      </c>
      <c r="C690" t="s">
        <v>1656</v>
      </c>
      <c r="D690" t="s">
        <v>1416</v>
      </c>
      <c r="E690" s="7" t="s">
        <v>1400</v>
      </c>
      <c r="F690" s="7" t="s">
        <v>1399</v>
      </c>
      <c r="G690" s="7" t="s">
        <v>1657</v>
      </c>
    </row>
    <row r="691" spans="1:7" x14ac:dyDescent="0.4">
      <c r="A691" t="s">
        <v>1405</v>
      </c>
      <c r="B691">
        <v>689</v>
      </c>
      <c r="C691" t="s">
        <v>1656</v>
      </c>
      <c r="D691" t="s">
        <v>1416</v>
      </c>
      <c r="E691" s="7" t="s">
        <v>1400</v>
      </c>
      <c r="F691" s="7" t="s">
        <v>1399</v>
      </c>
      <c r="G691" s="7" t="s">
        <v>1657</v>
      </c>
    </row>
    <row r="692" spans="1:7" x14ac:dyDescent="0.4">
      <c r="A692" t="s">
        <v>1405</v>
      </c>
      <c r="B692">
        <v>690</v>
      </c>
      <c r="C692" t="s">
        <v>1656</v>
      </c>
      <c r="D692" t="s">
        <v>1416</v>
      </c>
      <c r="E692" s="7" t="s">
        <v>1400</v>
      </c>
      <c r="F692" s="7" t="s">
        <v>1399</v>
      </c>
      <c r="G692" s="7" t="s">
        <v>1657</v>
      </c>
    </row>
    <row r="693" spans="1:7" x14ac:dyDescent="0.4">
      <c r="A693" t="s">
        <v>1405</v>
      </c>
      <c r="B693">
        <v>691</v>
      </c>
      <c r="C693" t="s">
        <v>1656</v>
      </c>
      <c r="D693" t="s">
        <v>1416</v>
      </c>
      <c r="E693" s="7" t="s">
        <v>1400</v>
      </c>
      <c r="F693" s="7" t="s">
        <v>1399</v>
      </c>
      <c r="G693" s="7" t="s">
        <v>1657</v>
      </c>
    </row>
    <row r="694" spans="1:7" x14ac:dyDescent="0.4">
      <c r="A694" t="s">
        <v>1405</v>
      </c>
      <c r="B694">
        <v>692</v>
      </c>
      <c r="C694" t="s">
        <v>1656</v>
      </c>
      <c r="D694" t="s">
        <v>1416</v>
      </c>
      <c r="E694" s="7" t="s">
        <v>1400</v>
      </c>
      <c r="F694" s="7" t="s">
        <v>1399</v>
      </c>
      <c r="G694" s="7" t="s">
        <v>1657</v>
      </c>
    </row>
    <row r="695" spans="1:7" x14ac:dyDescent="0.4">
      <c r="A695" t="s">
        <v>1405</v>
      </c>
      <c r="B695">
        <v>693</v>
      </c>
      <c r="C695" t="s">
        <v>1656</v>
      </c>
      <c r="D695" t="s">
        <v>1416</v>
      </c>
      <c r="E695" s="7" t="s">
        <v>1400</v>
      </c>
      <c r="F695" s="7" t="s">
        <v>1399</v>
      </c>
      <c r="G695" s="7" t="s">
        <v>1657</v>
      </c>
    </row>
    <row r="696" spans="1:7" x14ac:dyDescent="0.4">
      <c r="A696" t="s">
        <v>1405</v>
      </c>
      <c r="B696">
        <v>694</v>
      </c>
      <c r="C696" t="s">
        <v>1656</v>
      </c>
      <c r="D696" t="s">
        <v>1416</v>
      </c>
      <c r="E696" s="7" t="s">
        <v>1400</v>
      </c>
      <c r="F696" s="7" t="s">
        <v>1399</v>
      </c>
      <c r="G696" s="7" t="s">
        <v>1657</v>
      </c>
    </row>
    <row r="697" spans="1:7" x14ac:dyDescent="0.4">
      <c r="A697" t="s">
        <v>1405</v>
      </c>
      <c r="B697">
        <v>695</v>
      </c>
      <c r="C697" t="s">
        <v>1656</v>
      </c>
      <c r="D697" t="s">
        <v>1416</v>
      </c>
      <c r="E697" s="7" t="s">
        <v>1400</v>
      </c>
      <c r="F697" s="7" t="s">
        <v>1399</v>
      </c>
      <c r="G697" s="7" t="s">
        <v>1657</v>
      </c>
    </row>
    <row r="698" spans="1:7" x14ac:dyDescent="0.4">
      <c r="A698" t="s">
        <v>1405</v>
      </c>
      <c r="B698">
        <v>696</v>
      </c>
      <c r="C698" t="s">
        <v>1656</v>
      </c>
      <c r="D698" t="s">
        <v>1416</v>
      </c>
      <c r="E698" s="7" t="s">
        <v>1400</v>
      </c>
      <c r="F698" s="7" t="s">
        <v>1399</v>
      </c>
      <c r="G698" s="7" t="s">
        <v>1657</v>
      </c>
    </row>
    <row r="699" spans="1:7" x14ac:dyDescent="0.4">
      <c r="A699" t="s">
        <v>1405</v>
      </c>
      <c r="B699">
        <v>697</v>
      </c>
      <c r="C699" t="s">
        <v>1656</v>
      </c>
      <c r="D699" t="s">
        <v>1416</v>
      </c>
      <c r="E699" s="7" t="s">
        <v>1400</v>
      </c>
      <c r="F699" s="7" t="s">
        <v>1399</v>
      </c>
      <c r="G699" s="7" t="s">
        <v>1657</v>
      </c>
    </row>
    <row r="700" spans="1:7" x14ac:dyDescent="0.4">
      <c r="A700" t="s">
        <v>1405</v>
      </c>
      <c r="B700">
        <v>698</v>
      </c>
      <c r="C700" t="s">
        <v>1656</v>
      </c>
      <c r="D700" t="s">
        <v>1416</v>
      </c>
      <c r="E700" s="7" t="s">
        <v>1400</v>
      </c>
      <c r="F700" s="7" t="s">
        <v>1399</v>
      </c>
      <c r="G700" s="7" t="s">
        <v>1657</v>
      </c>
    </row>
    <row r="701" spans="1:7" x14ac:dyDescent="0.4">
      <c r="A701" t="s">
        <v>1405</v>
      </c>
      <c r="B701">
        <v>699</v>
      </c>
      <c r="C701" t="s">
        <v>1656</v>
      </c>
      <c r="D701" t="s">
        <v>1416</v>
      </c>
      <c r="E701" s="7" t="s">
        <v>1400</v>
      </c>
      <c r="F701" s="7" t="s">
        <v>1399</v>
      </c>
      <c r="G701" s="7" t="s">
        <v>1657</v>
      </c>
    </row>
    <row r="702" spans="1:7" x14ac:dyDescent="0.4">
      <c r="A702" t="s">
        <v>1405</v>
      </c>
      <c r="B702">
        <v>700</v>
      </c>
      <c r="C702" t="s">
        <v>1656</v>
      </c>
      <c r="D702" t="s">
        <v>1417</v>
      </c>
      <c r="E702" s="7" t="s">
        <v>1400</v>
      </c>
      <c r="F702" s="7" t="s">
        <v>1399</v>
      </c>
      <c r="G702" s="7" t="s">
        <v>1657</v>
      </c>
    </row>
    <row r="703" spans="1:7" x14ac:dyDescent="0.4">
      <c r="A703" t="s">
        <v>1405</v>
      </c>
      <c r="B703">
        <v>701</v>
      </c>
      <c r="C703" t="s">
        <v>1656</v>
      </c>
      <c r="D703" t="s">
        <v>1417</v>
      </c>
      <c r="E703" s="7" t="s">
        <v>1400</v>
      </c>
      <c r="F703" s="7" t="s">
        <v>1399</v>
      </c>
      <c r="G703" s="7" t="s">
        <v>1657</v>
      </c>
    </row>
    <row r="704" spans="1:7" x14ac:dyDescent="0.4">
      <c r="A704" t="s">
        <v>1405</v>
      </c>
      <c r="B704">
        <v>702</v>
      </c>
      <c r="C704" t="s">
        <v>1656</v>
      </c>
      <c r="D704" t="s">
        <v>1417</v>
      </c>
      <c r="E704" s="7" t="s">
        <v>1400</v>
      </c>
      <c r="F704" s="7" t="s">
        <v>1399</v>
      </c>
      <c r="G704" s="7" t="s">
        <v>1657</v>
      </c>
    </row>
    <row r="705" spans="1:7" x14ac:dyDescent="0.4">
      <c r="A705" t="s">
        <v>1405</v>
      </c>
      <c r="B705">
        <v>703</v>
      </c>
      <c r="C705" t="s">
        <v>1656</v>
      </c>
      <c r="D705" t="s">
        <v>1417</v>
      </c>
      <c r="E705" s="7" t="s">
        <v>1400</v>
      </c>
      <c r="F705" s="7" t="s">
        <v>1399</v>
      </c>
      <c r="G705" s="7" t="s">
        <v>1657</v>
      </c>
    </row>
    <row r="706" spans="1:7" x14ac:dyDescent="0.4">
      <c r="A706" t="s">
        <v>1405</v>
      </c>
      <c r="B706">
        <v>704</v>
      </c>
      <c r="C706" t="s">
        <v>1656</v>
      </c>
      <c r="D706" t="s">
        <v>1417</v>
      </c>
      <c r="E706" s="7" t="s">
        <v>1400</v>
      </c>
      <c r="F706" s="7" t="s">
        <v>1399</v>
      </c>
      <c r="G706" s="7" t="s">
        <v>1657</v>
      </c>
    </row>
    <row r="707" spans="1:7" x14ac:dyDescent="0.4">
      <c r="A707" t="s">
        <v>1405</v>
      </c>
      <c r="B707">
        <v>705</v>
      </c>
      <c r="C707" t="s">
        <v>1656</v>
      </c>
      <c r="D707" t="s">
        <v>1417</v>
      </c>
      <c r="E707" s="7" t="s">
        <v>1400</v>
      </c>
      <c r="F707" s="7" t="s">
        <v>1399</v>
      </c>
      <c r="G707" s="7" t="s">
        <v>1657</v>
      </c>
    </row>
    <row r="708" spans="1:7" x14ac:dyDescent="0.4">
      <c r="A708" t="s">
        <v>1405</v>
      </c>
      <c r="B708">
        <v>706</v>
      </c>
      <c r="C708" t="s">
        <v>1656</v>
      </c>
      <c r="D708" t="s">
        <v>1417</v>
      </c>
      <c r="E708" s="7" t="s">
        <v>1400</v>
      </c>
      <c r="F708" s="7" t="s">
        <v>1399</v>
      </c>
      <c r="G708" s="7" t="s">
        <v>1657</v>
      </c>
    </row>
    <row r="709" spans="1:7" x14ac:dyDescent="0.4">
      <c r="A709" t="s">
        <v>1405</v>
      </c>
      <c r="B709">
        <v>707</v>
      </c>
      <c r="C709" t="s">
        <v>1656</v>
      </c>
      <c r="D709" t="s">
        <v>1417</v>
      </c>
      <c r="E709" s="7" t="s">
        <v>1400</v>
      </c>
      <c r="F709" s="7" t="s">
        <v>1399</v>
      </c>
      <c r="G709" s="7" t="s">
        <v>1657</v>
      </c>
    </row>
    <row r="710" spans="1:7" x14ac:dyDescent="0.4">
      <c r="A710" t="s">
        <v>1405</v>
      </c>
      <c r="B710">
        <v>708</v>
      </c>
      <c r="C710" t="s">
        <v>1656</v>
      </c>
      <c r="D710" t="s">
        <v>1417</v>
      </c>
      <c r="E710" s="7" t="s">
        <v>1400</v>
      </c>
      <c r="F710" s="7" t="s">
        <v>1399</v>
      </c>
      <c r="G710" s="7" t="s">
        <v>1657</v>
      </c>
    </row>
    <row r="711" spans="1:7" x14ac:dyDescent="0.4">
      <c r="A711" t="s">
        <v>1405</v>
      </c>
      <c r="B711">
        <v>709</v>
      </c>
      <c r="C711" t="s">
        <v>1656</v>
      </c>
      <c r="D711" t="s">
        <v>1417</v>
      </c>
      <c r="E711" s="7" t="s">
        <v>1400</v>
      </c>
      <c r="F711" s="7" t="s">
        <v>1399</v>
      </c>
      <c r="G711" s="7" t="s">
        <v>1657</v>
      </c>
    </row>
    <row r="712" spans="1:7" x14ac:dyDescent="0.4">
      <c r="A712" t="s">
        <v>1405</v>
      </c>
      <c r="B712">
        <v>710</v>
      </c>
      <c r="C712" t="s">
        <v>1656</v>
      </c>
      <c r="D712" t="s">
        <v>1417</v>
      </c>
      <c r="E712" s="7" t="s">
        <v>1400</v>
      </c>
      <c r="F712" s="7" t="s">
        <v>1399</v>
      </c>
      <c r="G712" s="7" t="s">
        <v>1657</v>
      </c>
    </row>
    <row r="713" spans="1:7" x14ac:dyDescent="0.4">
      <c r="A713" t="s">
        <v>1405</v>
      </c>
      <c r="B713">
        <v>711</v>
      </c>
      <c r="C713" t="s">
        <v>1656</v>
      </c>
      <c r="D713" t="s">
        <v>1417</v>
      </c>
      <c r="E713" s="7" t="s">
        <v>1400</v>
      </c>
      <c r="F713" s="7" t="s">
        <v>1399</v>
      </c>
      <c r="G713" s="7" t="s">
        <v>1657</v>
      </c>
    </row>
    <row r="714" spans="1:7" x14ac:dyDescent="0.4">
      <c r="A714" t="s">
        <v>1405</v>
      </c>
      <c r="B714">
        <v>712</v>
      </c>
      <c r="C714" t="s">
        <v>1656</v>
      </c>
      <c r="D714" t="s">
        <v>1417</v>
      </c>
      <c r="E714" s="7" t="s">
        <v>1400</v>
      </c>
      <c r="F714" s="7" t="s">
        <v>1399</v>
      </c>
      <c r="G714" s="7" t="s">
        <v>1657</v>
      </c>
    </row>
    <row r="715" spans="1:7" x14ac:dyDescent="0.4">
      <c r="A715" t="s">
        <v>1405</v>
      </c>
      <c r="B715">
        <v>713</v>
      </c>
      <c r="C715" t="s">
        <v>1656</v>
      </c>
      <c r="D715" t="s">
        <v>1417</v>
      </c>
      <c r="E715" s="7" t="s">
        <v>1400</v>
      </c>
      <c r="F715" s="7" t="s">
        <v>1399</v>
      </c>
      <c r="G715" s="7" t="s">
        <v>1657</v>
      </c>
    </row>
    <row r="716" spans="1:7" x14ac:dyDescent="0.4">
      <c r="A716" t="s">
        <v>1405</v>
      </c>
      <c r="B716">
        <v>714</v>
      </c>
      <c r="C716" t="s">
        <v>1656</v>
      </c>
      <c r="D716" t="s">
        <v>1417</v>
      </c>
      <c r="E716" s="7" t="s">
        <v>1400</v>
      </c>
      <c r="F716" s="7" t="s">
        <v>1399</v>
      </c>
      <c r="G716" s="7" t="s">
        <v>1657</v>
      </c>
    </row>
    <row r="717" spans="1:7" x14ac:dyDescent="0.4">
      <c r="A717" t="s">
        <v>1405</v>
      </c>
      <c r="B717">
        <v>715</v>
      </c>
      <c r="C717" t="s">
        <v>1656</v>
      </c>
      <c r="D717" t="s">
        <v>1417</v>
      </c>
      <c r="E717" s="7" t="s">
        <v>1400</v>
      </c>
      <c r="F717" s="7" t="s">
        <v>1399</v>
      </c>
      <c r="G717" s="7" t="s">
        <v>1657</v>
      </c>
    </row>
    <row r="718" spans="1:7" x14ac:dyDescent="0.4">
      <c r="A718" t="s">
        <v>1405</v>
      </c>
      <c r="B718">
        <v>716</v>
      </c>
      <c r="C718" t="s">
        <v>1656</v>
      </c>
      <c r="D718" t="s">
        <v>1417</v>
      </c>
      <c r="E718" s="7" t="s">
        <v>1400</v>
      </c>
      <c r="F718" s="7" t="s">
        <v>1399</v>
      </c>
      <c r="G718" s="7" t="s">
        <v>1657</v>
      </c>
    </row>
    <row r="719" spans="1:7" x14ac:dyDescent="0.4">
      <c r="A719" t="s">
        <v>1405</v>
      </c>
      <c r="B719">
        <v>717</v>
      </c>
      <c r="C719" t="s">
        <v>1656</v>
      </c>
      <c r="D719" t="s">
        <v>1417</v>
      </c>
      <c r="E719" s="7" t="s">
        <v>1400</v>
      </c>
      <c r="F719" s="7" t="s">
        <v>1399</v>
      </c>
      <c r="G719" s="7" t="s">
        <v>1657</v>
      </c>
    </row>
    <row r="720" spans="1:7" x14ac:dyDescent="0.4">
      <c r="A720" t="s">
        <v>1405</v>
      </c>
      <c r="B720">
        <v>718</v>
      </c>
      <c r="C720" t="s">
        <v>1656</v>
      </c>
      <c r="D720" t="s">
        <v>1417</v>
      </c>
      <c r="E720" s="7" t="s">
        <v>1400</v>
      </c>
      <c r="F720" s="7" t="s">
        <v>1399</v>
      </c>
      <c r="G720" s="7" t="s">
        <v>1657</v>
      </c>
    </row>
    <row r="721" spans="1:7" x14ac:dyDescent="0.4">
      <c r="A721" t="s">
        <v>1405</v>
      </c>
      <c r="B721">
        <v>719</v>
      </c>
      <c r="C721" t="s">
        <v>1656</v>
      </c>
      <c r="D721" t="s">
        <v>1417</v>
      </c>
      <c r="E721" s="7" t="s">
        <v>1400</v>
      </c>
      <c r="F721" s="7" t="s">
        <v>1399</v>
      </c>
      <c r="G721" s="7" t="s">
        <v>1657</v>
      </c>
    </row>
    <row r="722" spans="1:7" x14ac:dyDescent="0.4">
      <c r="A722" t="s">
        <v>1405</v>
      </c>
      <c r="B722">
        <v>720</v>
      </c>
      <c r="C722" t="s">
        <v>1656</v>
      </c>
      <c r="D722" t="s">
        <v>1417</v>
      </c>
      <c r="E722" s="7" t="s">
        <v>1400</v>
      </c>
      <c r="F722" s="7" t="s">
        <v>1399</v>
      </c>
      <c r="G722" s="7" t="s">
        <v>1657</v>
      </c>
    </row>
    <row r="723" spans="1:7" x14ac:dyDescent="0.4">
      <c r="A723" t="s">
        <v>1405</v>
      </c>
      <c r="B723">
        <v>721</v>
      </c>
      <c r="C723" t="s">
        <v>1656</v>
      </c>
      <c r="D723" t="s">
        <v>1417</v>
      </c>
      <c r="E723" s="7" t="s">
        <v>1400</v>
      </c>
      <c r="F723" s="7" t="s">
        <v>1399</v>
      </c>
      <c r="G723" s="7" t="s">
        <v>1657</v>
      </c>
    </row>
    <row r="724" spans="1:7" x14ac:dyDescent="0.4">
      <c r="A724" t="s">
        <v>1405</v>
      </c>
      <c r="B724">
        <v>722</v>
      </c>
      <c r="C724" t="s">
        <v>1656</v>
      </c>
      <c r="D724" t="s">
        <v>1417</v>
      </c>
      <c r="E724" s="7" t="s">
        <v>1400</v>
      </c>
      <c r="F724" s="7" t="s">
        <v>1399</v>
      </c>
      <c r="G724" s="7" t="s">
        <v>1657</v>
      </c>
    </row>
    <row r="725" spans="1:7" x14ac:dyDescent="0.4">
      <c r="A725" t="s">
        <v>1405</v>
      </c>
      <c r="B725">
        <v>723</v>
      </c>
      <c r="C725" t="s">
        <v>1656</v>
      </c>
      <c r="D725" t="s">
        <v>1417</v>
      </c>
      <c r="E725" s="7" t="s">
        <v>1400</v>
      </c>
      <c r="F725" s="7" t="s">
        <v>1399</v>
      </c>
      <c r="G725" s="7" t="s">
        <v>1657</v>
      </c>
    </row>
    <row r="726" spans="1:7" x14ac:dyDescent="0.4">
      <c r="A726" t="s">
        <v>1405</v>
      </c>
      <c r="B726">
        <v>724</v>
      </c>
      <c r="C726" t="s">
        <v>1656</v>
      </c>
      <c r="D726" t="s">
        <v>1417</v>
      </c>
      <c r="E726" s="7" t="s">
        <v>1400</v>
      </c>
      <c r="F726" s="7" t="s">
        <v>1399</v>
      </c>
      <c r="G726" s="7" t="s">
        <v>1657</v>
      </c>
    </row>
    <row r="727" spans="1:7" x14ac:dyDescent="0.4">
      <c r="A727" t="s">
        <v>1405</v>
      </c>
      <c r="B727">
        <v>725</v>
      </c>
      <c r="C727" t="s">
        <v>1656</v>
      </c>
      <c r="D727" t="s">
        <v>1417</v>
      </c>
      <c r="E727" s="7" t="s">
        <v>1400</v>
      </c>
      <c r="F727" s="7" t="s">
        <v>1399</v>
      </c>
      <c r="G727" s="7" t="s">
        <v>1657</v>
      </c>
    </row>
    <row r="728" spans="1:7" x14ac:dyDescent="0.4">
      <c r="A728" t="s">
        <v>1405</v>
      </c>
      <c r="B728">
        <v>726</v>
      </c>
      <c r="C728" t="s">
        <v>1656</v>
      </c>
      <c r="D728" t="s">
        <v>1417</v>
      </c>
      <c r="E728" s="7" t="s">
        <v>1400</v>
      </c>
      <c r="F728" s="7" t="s">
        <v>1399</v>
      </c>
      <c r="G728" s="7" t="s">
        <v>1657</v>
      </c>
    </row>
    <row r="729" spans="1:7" x14ac:dyDescent="0.4">
      <c r="A729" t="s">
        <v>1405</v>
      </c>
      <c r="B729">
        <v>727</v>
      </c>
      <c r="C729" t="s">
        <v>1656</v>
      </c>
      <c r="D729" t="s">
        <v>1417</v>
      </c>
      <c r="E729" s="7" t="s">
        <v>1400</v>
      </c>
      <c r="F729" s="7" t="s">
        <v>1399</v>
      </c>
      <c r="G729" s="7" t="s">
        <v>1657</v>
      </c>
    </row>
    <row r="730" spans="1:7" x14ac:dyDescent="0.4">
      <c r="A730" t="s">
        <v>1405</v>
      </c>
      <c r="B730">
        <v>728</v>
      </c>
      <c r="C730" t="s">
        <v>1656</v>
      </c>
      <c r="D730" t="s">
        <v>1417</v>
      </c>
      <c r="E730" s="7" t="s">
        <v>1400</v>
      </c>
      <c r="F730" s="7" t="s">
        <v>1399</v>
      </c>
      <c r="G730" s="7" t="s">
        <v>1657</v>
      </c>
    </row>
    <row r="731" spans="1:7" x14ac:dyDescent="0.4">
      <c r="A731" t="s">
        <v>1405</v>
      </c>
      <c r="B731">
        <v>729</v>
      </c>
      <c r="C731" t="s">
        <v>1656</v>
      </c>
      <c r="D731" t="s">
        <v>1417</v>
      </c>
      <c r="E731" s="7" t="s">
        <v>1400</v>
      </c>
      <c r="F731" s="7" t="s">
        <v>1399</v>
      </c>
      <c r="G731" s="7" t="s">
        <v>1657</v>
      </c>
    </row>
    <row r="732" spans="1:7" x14ac:dyDescent="0.4">
      <c r="A732" t="s">
        <v>1405</v>
      </c>
      <c r="B732">
        <v>730</v>
      </c>
      <c r="C732" t="s">
        <v>1656</v>
      </c>
      <c r="D732" t="s">
        <v>1417</v>
      </c>
      <c r="E732" s="7" t="s">
        <v>1400</v>
      </c>
      <c r="F732" s="7" t="s">
        <v>1399</v>
      </c>
      <c r="G732" s="7" t="s">
        <v>1657</v>
      </c>
    </row>
    <row r="733" spans="1:7" x14ac:dyDescent="0.4">
      <c r="A733" t="s">
        <v>1405</v>
      </c>
      <c r="B733">
        <v>731</v>
      </c>
      <c r="C733" t="s">
        <v>1656</v>
      </c>
      <c r="D733" t="s">
        <v>1417</v>
      </c>
      <c r="E733" s="7" t="s">
        <v>1400</v>
      </c>
      <c r="F733" s="7" t="s">
        <v>1399</v>
      </c>
      <c r="G733" s="7" t="s">
        <v>1657</v>
      </c>
    </row>
    <row r="734" spans="1:7" x14ac:dyDescent="0.4">
      <c r="A734" t="s">
        <v>1405</v>
      </c>
      <c r="B734">
        <v>732</v>
      </c>
      <c r="C734" t="s">
        <v>1656</v>
      </c>
      <c r="D734" t="s">
        <v>1417</v>
      </c>
      <c r="E734" s="7" t="s">
        <v>1400</v>
      </c>
      <c r="F734" s="7" t="s">
        <v>1399</v>
      </c>
      <c r="G734" s="7" t="s">
        <v>1657</v>
      </c>
    </row>
    <row r="735" spans="1:7" x14ac:dyDescent="0.4">
      <c r="A735" t="s">
        <v>1405</v>
      </c>
      <c r="B735">
        <v>733</v>
      </c>
      <c r="C735" t="s">
        <v>1656</v>
      </c>
      <c r="D735" t="s">
        <v>1417</v>
      </c>
      <c r="E735" s="7" t="s">
        <v>1400</v>
      </c>
      <c r="F735" s="7" t="s">
        <v>1399</v>
      </c>
      <c r="G735" s="7" t="s">
        <v>1657</v>
      </c>
    </row>
    <row r="736" spans="1:7" x14ac:dyDescent="0.4">
      <c r="A736" t="s">
        <v>1405</v>
      </c>
      <c r="B736">
        <v>734</v>
      </c>
      <c r="C736" t="s">
        <v>1656</v>
      </c>
      <c r="D736" t="s">
        <v>1417</v>
      </c>
      <c r="E736" s="7" t="s">
        <v>1400</v>
      </c>
      <c r="F736" s="7" t="s">
        <v>1399</v>
      </c>
      <c r="G736" s="7" t="s">
        <v>1657</v>
      </c>
    </row>
    <row r="737" spans="1:7" x14ac:dyDescent="0.4">
      <c r="A737" t="s">
        <v>1405</v>
      </c>
      <c r="B737">
        <v>735</v>
      </c>
      <c r="C737" t="s">
        <v>1656</v>
      </c>
      <c r="D737" t="s">
        <v>1417</v>
      </c>
      <c r="E737" s="7" t="s">
        <v>1400</v>
      </c>
      <c r="F737" s="7" t="s">
        <v>1399</v>
      </c>
      <c r="G737" s="7" t="s">
        <v>1657</v>
      </c>
    </row>
    <row r="738" spans="1:7" x14ac:dyDescent="0.4">
      <c r="A738" t="s">
        <v>1405</v>
      </c>
      <c r="B738">
        <v>736</v>
      </c>
      <c r="C738" t="s">
        <v>1656</v>
      </c>
      <c r="D738" t="s">
        <v>1417</v>
      </c>
      <c r="E738" s="7" t="s">
        <v>1400</v>
      </c>
      <c r="F738" s="7" t="s">
        <v>1399</v>
      </c>
      <c r="G738" s="7" t="s">
        <v>1657</v>
      </c>
    </row>
    <row r="739" spans="1:7" x14ac:dyDescent="0.4">
      <c r="A739" t="s">
        <v>1405</v>
      </c>
      <c r="B739">
        <v>737</v>
      </c>
      <c r="C739" t="s">
        <v>1656</v>
      </c>
      <c r="D739" t="s">
        <v>1417</v>
      </c>
      <c r="E739" s="7" t="s">
        <v>1400</v>
      </c>
      <c r="F739" s="7" t="s">
        <v>1399</v>
      </c>
      <c r="G739" s="7" t="s">
        <v>1657</v>
      </c>
    </row>
    <row r="740" spans="1:7" x14ac:dyDescent="0.4">
      <c r="A740" t="s">
        <v>1405</v>
      </c>
      <c r="B740">
        <v>738</v>
      </c>
      <c r="C740" t="s">
        <v>1656</v>
      </c>
      <c r="D740" t="s">
        <v>1417</v>
      </c>
      <c r="E740" s="7" t="s">
        <v>1400</v>
      </c>
      <c r="F740" s="7" t="s">
        <v>1399</v>
      </c>
      <c r="G740" s="7" t="s">
        <v>1657</v>
      </c>
    </row>
    <row r="741" spans="1:7" x14ac:dyDescent="0.4">
      <c r="A741" t="s">
        <v>1405</v>
      </c>
      <c r="B741">
        <v>739</v>
      </c>
      <c r="C741" t="s">
        <v>1656</v>
      </c>
      <c r="D741" t="s">
        <v>1417</v>
      </c>
      <c r="E741" s="7" t="s">
        <v>1400</v>
      </c>
      <c r="F741" s="7" t="s">
        <v>1399</v>
      </c>
      <c r="G741" s="7" t="s">
        <v>1657</v>
      </c>
    </row>
    <row r="742" spans="1:7" x14ac:dyDescent="0.4">
      <c r="A742" t="s">
        <v>1405</v>
      </c>
      <c r="B742">
        <v>740</v>
      </c>
      <c r="C742" t="s">
        <v>1656</v>
      </c>
      <c r="D742" t="s">
        <v>1417</v>
      </c>
      <c r="E742" s="7" t="s">
        <v>1400</v>
      </c>
      <c r="F742" s="7" t="s">
        <v>1399</v>
      </c>
      <c r="G742" s="7" t="s">
        <v>1657</v>
      </c>
    </row>
    <row r="743" spans="1:7" x14ac:dyDescent="0.4">
      <c r="A743" t="s">
        <v>1405</v>
      </c>
      <c r="B743">
        <v>741</v>
      </c>
      <c r="C743" t="s">
        <v>1656</v>
      </c>
      <c r="D743" t="s">
        <v>1417</v>
      </c>
      <c r="E743" s="7" t="s">
        <v>1400</v>
      </c>
      <c r="F743" s="7" t="s">
        <v>1399</v>
      </c>
      <c r="G743" s="7" t="s">
        <v>1657</v>
      </c>
    </row>
    <row r="744" spans="1:7" x14ac:dyDescent="0.4">
      <c r="A744" t="s">
        <v>1405</v>
      </c>
      <c r="B744">
        <v>742</v>
      </c>
      <c r="C744" t="s">
        <v>1656</v>
      </c>
      <c r="D744" t="s">
        <v>1417</v>
      </c>
      <c r="E744" s="7" t="s">
        <v>1400</v>
      </c>
      <c r="F744" s="7" t="s">
        <v>1399</v>
      </c>
      <c r="G744" s="7" t="s">
        <v>1657</v>
      </c>
    </row>
    <row r="745" spans="1:7" x14ac:dyDescent="0.4">
      <c r="A745" t="s">
        <v>1405</v>
      </c>
      <c r="B745">
        <v>743</v>
      </c>
      <c r="C745" t="s">
        <v>1656</v>
      </c>
      <c r="D745" t="s">
        <v>1417</v>
      </c>
      <c r="E745" s="7" t="s">
        <v>1400</v>
      </c>
      <c r="F745" s="7" t="s">
        <v>1399</v>
      </c>
      <c r="G745" s="7" t="s">
        <v>1657</v>
      </c>
    </row>
    <row r="746" spans="1:7" x14ac:dyDescent="0.4">
      <c r="A746" t="s">
        <v>1405</v>
      </c>
      <c r="B746">
        <v>744</v>
      </c>
      <c r="C746" t="s">
        <v>1656</v>
      </c>
      <c r="D746" t="s">
        <v>1417</v>
      </c>
      <c r="E746" s="7" t="s">
        <v>1400</v>
      </c>
      <c r="F746" s="7" t="s">
        <v>1399</v>
      </c>
      <c r="G746" s="7" t="s">
        <v>1657</v>
      </c>
    </row>
    <row r="747" spans="1:7" x14ac:dyDescent="0.4">
      <c r="A747" t="s">
        <v>1405</v>
      </c>
      <c r="B747">
        <v>745</v>
      </c>
      <c r="C747" t="s">
        <v>1656</v>
      </c>
      <c r="D747" t="s">
        <v>1417</v>
      </c>
      <c r="E747" s="7" t="s">
        <v>1400</v>
      </c>
      <c r="F747" s="7" t="s">
        <v>1399</v>
      </c>
      <c r="G747" s="7" t="s">
        <v>1657</v>
      </c>
    </row>
    <row r="748" spans="1:7" x14ac:dyDescent="0.4">
      <c r="A748" t="s">
        <v>1405</v>
      </c>
      <c r="B748">
        <v>746</v>
      </c>
      <c r="C748" t="s">
        <v>1656</v>
      </c>
      <c r="D748" t="s">
        <v>1417</v>
      </c>
      <c r="E748" s="7" t="s">
        <v>1400</v>
      </c>
      <c r="F748" s="7" t="s">
        <v>1399</v>
      </c>
      <c r="G748" s="7" t="s">
        <v>1657</v>
      </c>
    </row>
    <row r="749" spans="1:7" x14ac:dyDescent="0.4">
      <c r="A749" t="s">
        <v>1405</v>
      </c>
      <c r="B749">
        <v>747</v>
      </c>
      <c r="C749" t="s">
        <v>1656</v>
      </c>
      <c r="D749" t="s">
        <v>1417</v>
      </c>
      <c r="E749" s="7" t="s">
        <v>1400</v>
      </c>
      <c r="F749" s="7" t="s">
        <v>1399</v>
      </c>
      <c r="G749" s="7" t="s">
        <v>1657</v>
      </c>
    </row>
    <row r="750" spans="1:7" x14ac:dyDescent="0.4">
      <c r="A750" t="s">
        <v>1405</v>
      </c>
      <c r="B750">
        <v>748</v>
      </c>
      <c r="C750" t="s">
        <v>1656</v>
      </c>
      <c r="D750" t="s">
        <v>1417</v>
      </c>
      <c r="E750" s="7" t="s">
        <v>1400</v>
      </c>
      <c r="F750" s="7" t="s">
        <v>1399</v>
      </c>
      <c r="G750" s="7" t="s">
        <v>1657</v>
      </c>
    </row>
    <row r="751" spans="1:7" x14ac:dyDescent="0.4">
      <c r="A751" t="s">
        <v>1405</v>
      </c>
      <c r="B751">
        <v>749</v>
      </c>
      <c r="C751" t="s">
        <v>1656</v>
      </c>
      <c r="D751" t="s">
        <v>1417</v>
      </c>
      <c r="E751" s="7" t="s">
        <v>1400</v>
      </c>
      <c r="F751" s="7" t="s">
        <v>1399</v>
      </c>
      <c r="G751" s="7" t="s">
        <v>1657</v>
      </c>
    </row>
    <row r="752" spans="1:7" x14ac:dyDescent="0.4">
      <c r="A752" t="s">
        <v>1405</v>
      </c>
      <c r="B752">
        <v>750</v>
      </c>
      <c r="C752" t="s">
        <v>1656</v>
      </c>
      <c r="D752" t="s">
        <v>1417</v>
      </c>
      <c r="E752" s="7" t="s">
        <v>1400</v>
      </c>
      <c r="F752" s="7" t="s">
        <v>1399</v>
      </c>
      <c r="G752" s="7" t="s">
        <v>1657</v>
      </c>
    </row>
    <row r="753" spans="1:7" x14ac:dyDescent="0.4">
      <c r="A753" t="s">
        <v>1405</v>
      </c>
      <c r="B753">
        <v>751</v>
      </c>
      <c r="C753" t="s">
        <v>1656</v>
      </c>
      <c r="D753" t="s">
        <v>1417</v>
      </c>
      <c r="E753" s="7" t="s">
        <v>1400</v>
      </c>
      <c r="F753" s="7" t="s">
        <v>1399</v>
      </c>
      <c r="G753" s="7" t="s">
        <v>1657</v>
      </c>
    </row>
    <row r="754" spans="1:7" x14ac:dyDescent="0.4">
      <c r="A754" t="s">
        <v>1405</v>
      </c>
      <c r="B754">
        <v>752</v>
      </c>
      <c r="C754" t="s">
        <v>1656</v>
      </c>
      <c r="D754" t="s">
        <v>1417</v>
      </c>
      <c r="E754" s="7" t="s">
        <v>1400</v>
      </c>
      <c r="F754" s="7" t="s">
        <v>1399</v>
      </c>
      <c r="G754" s="7" t="s">
        <v>1657</v>
      </c>
    </row>
    <row r="755" spans="1:7" x14ac:dyDescent="0.4">
      <c r="A755" t="s">
        <v>1405</v>
      </c>
      <c r="B755">
        <v>753</v>
      </c>
      <c r="C755" t="s">
        <v>1656</v>
      </c>
      <c r="D755" t="s">
        <v>1417</v>
      </c>
      <c r="E755" s="7" t="s">
        <v>1400</v>
      </c>
      <c r="F755" s="7" t="s">
        <v>1399</v>
      </c>
      <c r="G755" s="7" t="s">
        <v>1657</v>
      </c>
    </row>
    <row r="756" spans="1:7" x14ac:dyDescent="0.4">
      <c r="A756" t="s">
        <v>1405</v>
      </c>
      <c r="B756">
        <v>754</v>
      </c>
      <c r="C756" t="s">
        <v>1656</v>
      </c>
      <c r="D756" t="s">
        <v>1417</v>
      </c>
      <c r="E756" s="7" t="s">
        <v>1400</v>
      </c>
      <c r="F756" s="7" t="s">
        <v>1399</v>
      </c>
      <c r="G756" s="7" t="s">
        <v>1657</v>
      </c>
    </row>
    <row r="757" spans="1:7" x14ac:dyDescent="0.4">
      <c r="A757" t="s">
        <v>1405</v>
      </c>
      <c r="B757">
        <v>755</v>
      </c>
      <c r="C757" t="s">
        <v>1656</v>
      </c>
      <c r="D757" t="s">
        <v>1417</v>
      </c>
      <c r="E757" s="7" t="s">
        <v>1400</v>
      </c>
      <c r="F757" s="7" t="s">
        <v>1399</v>
      </c>
      <c r="G757" s="7" t="s">
        <v>1657</v>
      </c>
    </row>
    <row r="758" spans="1:7" x14ac:dyDescent="0.4">
      <c r="A758" t="s">
        <v>1405</v>
      </c>
      <c r="B758">
        <v>756</v>
      </c>
      <c r="C758" t="s">
        <v>1656</v>
      </c>
      <c r="D758" t="s">
        <v>1417</v>
      </c>
      <c r="E758" s="7" t="s">
        <v>1400</v>
      </c>
      <c r="F758" s="7" t="s">
        <v>1399</v>
      </c>
      <c r="G758" s="7" t="s">
        <v>1657</v>
      </c>
    </row>
    <row r="759" spans="1:7" x14ac:dyDescent="0.4">
      <c r="A759" t="s">
        <v>1405</v>
      </c>
      <c r="B759">
        <v>757</v>
      </c>
      <c r="C759" t="s">
        <v>1656</v>
      </c>
      <c r="D759" t="s">
        <v>1417</v>
      </c>
      <c r="E759" s="7" t="s">
        <v>1400</v>
      </c>
      <c r="F759" s="7" t="s">
        <v>1399</v>
      </c>
      <c r="G759" s="7" t="s">
        <v>1657</v>
      </c>
    </row>
    <row r="760" spans="1:7" x14ac:dyDescent="0.4">
      <c r="A760" t="s">
        <v>1405</v>
      </c>
      <c r="B760">
        <v>758</v>
      </c>
      <c r="C760" t="s">
        <v>1656</v>
      </c>
      <c r="D760" t="s">
        <v>1417</v>
      </c>
      <c r="E760" s="7" t="s">
        <v>1400</v>
      </c>
      <c r="F760" s="7" t="s">
        <v>1399</v>
      </c>
      <c r="G760" s="7" t="s">
        <v>1657</v>
      </c>
    </row>
    <row r="761" spans="1:7" x14ac:dyDescent="0.4">
      <c r="A761" t="s">
        <v>1405</v>
      </c>
      <c r="B761">
        <v>759</v>
      </c>
      <c r="C761" t="s">
        <v>1656</v>
      </c>
      <c r="D761" t="s">
        <v>1417</v>
      </c>
      <c r="E761" s="7" t="s">
        <v>1400</v>
      </c>
      <c r="F761" s="7" t="s">
        <v>1399</v>
      </c>
      <c r="G761" s="7" t="s">
        <v>1657</v>
      </c>
    </row>
    <row r="762" spans="1:7" x14ac:dyDescent="0.4">
      <c r="A762" t="s">
        <v>1405</v>
      </c>
      <c r="B762">
        <v>760</v>
      </c>
      <c r="C762" t="s">
        <v>1656</v>
      </c>
      <c r="D762" t="s">
        <v>1417</v>
      </c>
      <c r="E762" s="7" t="s">
        <v>1400</v>
      </c>
      <c r="F762" s="7" t="s">
        <v>1399</v>
      </c>
      <c r="G762" s="7" t="s">
        <v>1657</v>
      </c>
    </row>
    <row r="763" spans="1:7" x14ac:dyDescent="0.4">
      <c r="A763" t="s">
        <v>1405</v>
      </c>
      <c r="B763">
        <v>761</v>
      </c>
      <c r="C763" t="s">
        <v>1656</v>
      </c>
      <c r="D763" t="s">
        <v>1417</v>
      </c>
      <c r="E763" s="7" t="s">
        <v>1400</v>
      </c>
      <c r="F763" s="7" t="s">
        <v>1399</v>
      </c>
      <c r="G763" s="7" t="s">
        <v>1657</v>
      </c>
    </row>
    <row r="764" spans="1:7" x14ac:dyDescent="0.4">
      <c r="A764" t="s">
        <v>1405</v>
      </c>
      <c r="B764">
        <v>762</v>
      </c>
      <c r="C764" t="s">
        <v>1656</v>
      </c>
      <c r="D764" t="s">
        <v>1417</v>
      </c>
      <c r="E764" s="7" t="s">
        <v>1400</v>
      </c>
      <c r="F764" s="7" t="s">
        <v>1399</v>
      </c>
      <c r="G764" s="7" t="s">
        <v>1657</v>
      </c>
    </row>
    <row r="765" spans="1:7" x14ac:dyDescent="0.4">
      <c r="A765" t="s">
        <v>1405</v>
      </c>
      <c r="B765">
        <v>763</v>
      </c>
      <c r="C765" t="s">
        <v>1656</v>
      </c>
      <c r="D765" t="s">
        <v>1417</v>
      </c>
      <c r="E765" s="7" t="s">
        <v>1400</v>
      </c>
      <c r="F765" s="7" t="s">
        <v>1399</v>
      </c>
      <c r="G765" s="7" t="s">
        <v>1657</v>
      </c>
    </row>
    <row r="766" spans="1:7" x14ac:dyDescent="0.4">
      <c r="A766" t="s">
        <v>1405</v>
      </c>
      <c r="B766">
        <v>764</v>
      </c>
      <c r="C766" t="s">
        <v>1656</v>
      </c>
      <c r="D766" t="s">
        <v>1417</v>
      </c>
      <c r="E766" s="7" t="s">
        <v>1400</v>
      </c>
      <c r="F766" s="7" t="s">
        <v>1399</v>
      </c>
      <c r="G766" s="7" t="s">
        <v>1657</v>
      </c>
    </row>
    <row r="767" spans="1:7" x14ac:dyDescent="0.4">
      <c r="A767" t="s">
        <v>1405</v>
      </c>
      <c r="B767">
        <v>765</v>
      </c>
      <c r="C767" t="s">
        <v>1656</v>
      </c>
      <c r="D767" t="s">
        <v>1417</v>
      </c>
      <c r="E767" s="7" t="s">
        <v>1400</v>
      </c>
      <c r="F767" s="7" t="s">
        <v>1399</v>
      </c>
      <c r="G767" s="7" t="s">
        <v>1657</v>
      </c>
    </row>
    <row r="768" spans="1:7" x14ac:dyDescent="0.4">
      <c r="A768" t="s">
        <v>1405</v>
      </c>
      <c r="B768">
        <v>766</v>
      </c>
      <c r="C768" t="s">
        <v>1656</v>
      </c>
      <c r="D768" t="s">
        <v>1417</v>
      </c>
      <c r="E768" s="7" t="s">
        <v>1400</v>
      </c>
      <c r="F768" s="7" t="s">
        <v>1399</v>
      </c>
      <c r="G768" s="7" t="s">
        <v>1657</v>
      </c>
    </row>
    <row r="769" spans="1:7" x14ac:dyDescent="0.4">
      <c r="A769" t="s">
        <v>1405</v>
      </c>
      <c r="B769">
        <v>767</v>
      </c>
      <c r="C769" t="s">
        <v>1656</v>
      </c>
      <c r="D769" t="s">
        <v>1417</v>
      </c>
      <c r="E769" s="7" t="s">
        <v>1400</v>
      </c>
      <c r="F769" s="7" t="s">
        <v>1399</v>
      </c>
      <c r="G769" s="7" t="s">
        <v>1657</v>
      </c>
    </row>
    <row r="770" spans="1:7" x14ac:dyDescent="0.4">
      <c r="A770" t="s">
        <v>1405</v>
      </c>
      <c r="B770">
        <v>768</v>
      </c>
      <c r="C770" t="s">
        <v>1656</v>
      </c>
      <c r="D770" t="s">
        <v>1417</v>
      </c>
      <c r="E770" s="7" t="s">
        <v>1400</v>
      </c>
      <c r="F770" s="7" t="s">
        <v>1399</v>
      </c>
      <c r="G770" s="7" t="s">
        <v>1657</v>
      </c>
    </row>
    <row r="771" spans="1:7" x14ac:dyDescent="0.4">
      <c r="A771" t="s">
        <v>1405</v>
      </c>
      <c r="B771">
        <v>769</v>
      </c>
      <c r="C771" t="s">
        <v>1656</v>
      </c>
      <c r="D771" t="s">
        <v>1417</v>
      </c>
      <c r="E771" s="7" t="s">
        <v>1400</v>
      </c>
      <c r="F771" s="7" t="s">
        <v>1399</v>
      </c>
      <c r="G771" s="7" t="s">
        <v>1657</v>
      </c>
    </row>
    <row r="772" spans="1:7" x14ac:dyDescent="0.4">
      <c r="A772" t="s">
        <v>1405</v>
      </c>
      <c r="B772">
        <v>770</v>
      </c>
      <c r="C772" t="s">
        <v>1656</v>
      </c>
      <c r="D772" t="s">
        <v>1417</v>
      </c>
      <c r="E772" s="7" t="s">
        <v>1400</v>
      </c>
      <c r="F772" s="7" t="s">
        <v>1399</v>
      </c>
      <c r="G772" s="7" t="s">
        <v>1657</v>
      </c>
    </row>
    <row r="773" spans="1:7" x14ac:dyDescent="0.4">
      <c r="A773" t="s">
        <v>1405</v>
      </c>
      <c r="B773">
        <v>771</v>
      </c>
      <c r="C773" t="s">
        <v>1656</v>
      </c>
      <c r="D773" t="s">
        <v>1417</v>
      </c>
      <c r="E773" s="7" t="s">
        <v>1400</v>
      </c>
      <c r="F773" s="7" t="s">
        <v>1399</v>
      </c>
      <c r="G773" s="7" t="s">
        <v>1657</v>
      </c>
    </row>
    <row r="774" spans="1:7" x14ac:dyDescent="0.4">
      <c r="A774" t="s">
        <v>1405</v>
      </c>
      <c r="B774">
        <v>772</v>
      </c>
      <c r="C774" t="s">
        <v>1656</v>
      </c>
      <c r="D774" t="s">
        <v>1417</v>
      </c>
      <c r="E774" s="7" t="s">
        <v>1400</v>
      </c>
      <c r="F774" s="7" t="s">
        <v>1399</v>
      </c>
      <c r="G774" s="7" t="s">
        <v>1657</v>
      </c>
    </row>
    <row r="775" spans="1:7" x14ac:dyDescent="0.4">
      <c r="A775" t="s">
        <v>1405</v>
      </c>
      <c r="B775">
        <v>773</v>
      </c>
      <c r="C775" t="s">
        <v>1656</v>
      </c>
      <c r="D775" t="s">
        <v>1417</v>
      </c>
      <c r="E775" s="7" t="s">
        <v>1400</v>
      </c>
      <c r="F775" s="7" t="s">
        <v>1399</v>
      </c>
      <c r="G775" s="7" t="s">
        <v>1657</v>
      </c>
    </row>
    <row r="776" spans="1:7" x14ac:dyDescent="0.4">
      <c r="A776" t="s">
        <v>1405</v>
      </c>
      <c r="B776">
        <v>774</v>
      </c>
      <c r="C776" t="s">
        <v>1656</v>
      </c>
      <c r="D776" t="s">
        <v>1417</v>
      </c>
      <c r="E776" s="7" t="s">
        <v>1400</v>
      </c>
      <c r="F776" s="7" t="s">
        <v>1399</v>
      </c>
      <c r="G776" s="7" t="s">
        <v>1657</v>
      </c>
    </row>
    <row r="777" spans="1:7" x14ac:dyDescent="0.4">
      <c r="A777" t="s">
        <v>1405</v>
      </c>
      <c r="B777">
        <v>775</v>
      </c>
      <c r="C777" t="s">
        <v>1656</v>
      </c>
      <c r="D777" t="s">
        <v>1417</v>
      </c>
      <c r="E777" s="7" t="s">
        <v>1400</v>
      </c>
      <c r="F777" s="7" t="s">
        <v>1399</v>
      </c>
      <c r="G777" s="7" t="s">
        <v>1657</v>
      </c>
    </row>
    <row r="778" spans="1:7" x14ac:dyDescent="0.4">
      <c r="A778" t="s">
        <v>1405</v>
      </c>
      <c r="B778">
        <v>776</v>
      </c>
      <c r="C778" t="s">
        <v>1656</v>
      </c>
      <c r="D778" t="s">
        <v>1417</v>
      </c>
      <c r="E778" s="7" t="s">
        <v>1400</v>
      </c>
      <c r="F778" s="7" t="s">
        <v>1399</v>
      </c>
      <c r="G778" s="7" t="s">
        <v>1657</v>
      </c>
    </row>
    <row r="779" spans="1:7" x14ac:dyDescent="0.4">
      <c r="A779" t="s">
        <v>1405</v>
      </c>
      <c r="B779">
        <v>777</v>
      </c>
      <c r="C779" t="s">
        <v>1656</v>
      </c>
      <c r="D779" t="s">
        <v>1417</v>
      </c>
      <c r="E779" s="7" t="s">
        <v>1400</v>
      </c>
      <c r="F779" s="7" t="s">
        <v>1399</v>
      </c>
      <c r="G779" s="7" t="s">
        <v>1657</v>
      </c>
    </row>
    <row r="780" spans="1:7" x14ac:dyDescent="0.4">
      <c r="A780" t="s">
        <v>1405</v>
      </c>
      <c r="B780">
        <v>778</v>
      </c>
      <c r="C780" t="s">
        <v>1656</v>
      </c>
      <c r="D780" t="s">
        <v>1417</v>
      </c>
      <c r="E780" s="7" t="s">
        <v>1400</v>
      </c>
      <c r="F780" s="7" t="s">
        <v>1399</v>
      </c>
      <c r="G780" s="7" t="s">
        <v>1657</v>
      </c>
    </row>
    <row r="781" spans="1:7" x14ac:dyDescent="0.4">
      <c r="A781" t="s">
        <v>1405</v>
      </c>
      <c r="B781">
        <v>779</v>
      </c>
      <c r="C781" t="s">
        <v>1656</v>
      </c>
      <c r="D781" t="s">
        <v>1417</v>
      </c>
      <c r="E781" s="7" t="s">
        <v>1400</v>
      </c>
      <c r="F781" s="7" t="s">
        <v>1399</v>
      </c>
      <c r="G781" s="7" t="s">
        <v>1657</v>
      </c>
    </row>
    <row r="782" spans="1:7" x14ac:dyDescent="0.4">
      <c r="A782" t="s">
        <v>1405</v>
      </c>
      <c r="B782">
        <v>780</v>
      </c>
      <c r="C782" t="s">
        <v>1656</v>
      </c>
      <c r="D782" t="s">
        <v>1417</v>
      </c>
      <c r="E782" s="7" t="s">
        <v>1400</v>
      </c>
      <c r="F782" s="7" t="s">
        <v>1399</v>
      </c>
      <c r="G782" s="7" t="s">
        <v>1657</v>
      </c>
    </row>
    <row r="783" spans="1:7" x14ac:dyDescent="0.4">
      <c r="A783" t="s">
        <v>1405</v>
      </c>
      <c r="B783">
        <v>781</v>
      </c>
      <c r="C783" t="s">
        <v>1656</v>
      </c>
      <c r="D783" t="s">
        <v>1417</v>
      </c>
      <c r="E783" s="7" t="s">
        <v>1400</v>
      </c>
      <c r="F783" s="7" t="s">
        <v>1399</v>
      </c>
      <c r="G783" s="7" t="s">
        <v>1657</v>
      </c>
    </row>
    <row r="784" spans="1:7" x14ac:dyDescent="0.4">
      <c r="A784" t="s">
        <v>1405</v>
      </c>
      <c r="B784">
        <v>782</v>
      </c>
      <c r="C784" t="s">
        <v>1656</v>
      </c>
      <c r="D784" t="s">
        <v>1417</v>
      </c>
      <c r="E784" s="7" t="s">
        <v>1400</v>
      </c>
      <c r="F784" s="7" t="s">
        <v>1399</v>
      </c>
      <c r="G784" s="7" t="s">
        <v>1657</v>
      </c>
    </row>
    <row r="785" spans="1:7" x14ac:dyDescent="0.4">
      <c r="A785" t="s">
        <v>1405</v>
      </c>
      <c r="B785">
        <v>783</v>
      </c>
      <c r="C785" t="s">
        <v>1656</v>
      </c>
      <c r="D785" t="s">
        <v>1417</v>
      </c>
      <c r="E785" s="7" t="s">
        <v>1400</v>
      </c>
      <c r="F785" s="7" t="s">
        <v>1399</v>
      </c>
      <c r="G785" s="7" t="s">
        <v>1657</v>
      </c>
    </row>
    <row r="786" spans="1:7" x14ac:dyDescent="0.4">
      <c r="A786" t="s">
        <v>1405</v>
      </c>
      <c r="B786">
        <v>784</v>
      </c>
      <c r="C786" t="s">
        <v>1656</v>
      </c>
      <c r="D786" t="s">
        <v>1417</v>
      </c>
      <c r="E786" s="7" t="s">
        <v>1400</v>
      </c>
      <c r="F786" s="7" t="s">
        <v>1399</v>
      </c>
      <c r="G786" s="7" t="s">
        <v>1657</v>
      </c>
    </row>
    <row r="787" spans="1:7" x14ac:dyDescent="0.4">
      <c r="A787" t="s">
        <v>1405</v>
      </c>
      <c r="B787">
        <v>785</v>
      </c>
      <c r="C787" t="s">
        <v>1656</v>
      </c>
      <c r="D787" t="s">
        <v>1417</v>
      </c>
      <c r="E787" s="7" t="s">
        <v>1400</v>
      </c>
      <c r="F787" s="7" t="s">
        <v>1399</v>
      </c>
      <c r="G787" s="7" t="s">
        <v>1657</v>
      </c>
    </row>
    <row r="788" spans="1:7" x14ac:dyDescent="0.4">
      <c r="A788" t="s">
        <v>1405</v>
      </c>
      <c r="B788">
        <v>786</v>
      </c>
      <c r="C788" t="s">
        <v>1656</v>
      </c>
      <c r="D788" t="s">
        <v>1417</v>
      </c>
      <c r="E788" s="7" t="s">
        <v>1400</v>
      </c>
      <c r="F788" s="7" t="s">
        <v>1399</v>
      </c>
      <c r="G788" s="7" t="s">
        <v>1657</v>
      </c>
    </row>
    <row r="789" spans="1:7" x14ac:dyDescent="0.4">
      <c r="A789" t="s">
        <v>1405</v>
      </c>
      <c r="B789">
        <v>787</v>
      </c>
      <c r="C789" t="s">
        <v>1656</v>
      </c>
      <c r="D789" t="s">
        <v>1417</v>
      </c>
      <c r="E789" s="7" t="s">
        <v>1400</v>
      </c>
      <c r="F789" s="7" t="s">
        <v>1399</v>
      </c>
      <c r="G789" s="7" t="s">
        <v>1657</v>
      </c>
    </row>
    <row r="790" spans="1:7" x14ac:dyDescent="0.4">
      <c r="A790" t="s">
        <v>1405</v>
      </c>
      <c r="B790">
        <v>788</v>
      </c>
      <c r="C790" t="s">
        <v>1656</v>
      </c>
      <c r="D790" t="s">
        <v>1417</v>
      </c>
      <c r="E790" s="7" t="s">
        <v>1400</v>
      </c>
      <c r="F790" s="7" t="s">
        <v>1399</v>
      </c>
      <c r="G790" s="7" t="s">
        <v>1657</v>
      </c>
    </row>
    <row r="791" spans="1:7" x14ac:dyDescent="0.4">
      <c r="A791" t="s">
        <v>1405</v>
      </c>
      <c r="B791">
        <v>789</v>
      </c>
      <c r="C791" t="s">
        <v>1656</v>
      </c>
      <c r="D791" t="s">
        <v>1417</v>
      </c>
      <c r="E791" s="7" t="s">
        <v>1400</v>
      </c>
      <c r="F791" s="7" t="s">
        <v>1399</v>
      </c>
      <c r="G791" s="7" t="s">
        <v>1657</v>
      </c>
    </row>
    <row r="792" spans="1:7" x14ac:dyDescent="0.4">
      <c r="A792" t="s">
        <v>1405</v>
      </c>
      <c r="B792">
        <v>790</v>
      </c>
      <c r="C792" t="s">
        <v>1656</v>
      </c>
      <c r="D792" t="s">
        <v>1417</v>
      </c>
      <c r="E792" s="7" t="s">
        <v>1400</v>
      </c>
      <c r="F792" s="7" t="s">
        <v>1399</v>
      </c>
      <c r="G792" s="7" t="s">
        <v>1657</v>
      </c>
    </row>
    <row r="793" spans="1:7" x14ac:dyDescent="0.4">
      <c r="A793" t="s">
        <v>1405</v>
      </c>
      <c r="B793">
        <v>791</v>
      </c>
      <c r="C793" t="s">
        <v>1656</v>
      </c>
      <c r="D793" t="s">
        <v>1417</v>
      </c>
      <c r="E793" s="7" t="s">
        <v>1400</v>
      </c>
      <c r="F793" s="7" t="s">
        <v>1399</v>
      </c>
      <c r="G793" s="7" t="s">
        <v>1657</v>
      </c>
    </row>
    <row r="794" spans="1:7" x14ac:dyDescent="0.4">
      <c r="A794" t="s">
        <v>1405</v>
      </c>
      <c r="B794">
        <v>792</v>
      </c>
      <c r="C794" t="s">
        <v>1656</v>
      </c>
      <c r="D794" t="s">
        <v>1417</v>
      </c>
      <c r="E794" s="7" t="s">
        <v>1400</v>
      </c>
      <c r="F794" s="7" t="s">
        <v>1399</v>
      </c>
      <c r="G794" s="7" t="s">
        <v>1657</v>
      </c>
    </row>
    <row r="795" spans="1:7" x14ac:dyDescent="0.4">
      <c r="A795" t="s">
        <v>1405</v>
      </c>
      <c r="B795">
        <v>793</v>
      </c>
      <c r="C795" t="s">
        <v>1656</v>
      </c>
      <c r="D795" t="s">
        <v>1417</v>
      </c>
      <c r="E795" s="7" t="s">
        <v>1400</v>
      </c>
      <c r="F795" s="7" t="s">
        <v>1399</v>
      </c>
      <c r="G795" s="7" t="s">
        <v>1657</v>
      </c>
    </row>
    <row r="796" spans="1:7" x14ac:dyDescent="0.4">
      <c r="A796" t="s">
        <v>1405</v>
      </c>
      <c r="B796">
        <v>794</v>
      </c>
      <c r="C796" t="s">
        <v>1656</v>
      </c>
      <c r="D796" t="s">
        <v>1417</v>
      </c>
      <c r="E796" s="7" t="s">
        <v>1400</v>
      </c>
      <c r="F796" s="7" t="s">
        <v>1399</v>
      </c>
      <c r="G796" s="7" t="s">
        <v>1657</v>
      </c>
    </row>
    <row r="797" spans="1:7" x14ac:dyDescent="0.4">
      <c r="A797" t="s">
        <v>1405</v>
      </c>
      <c r="B797">
        <v>795</v>
      </c>
      <c r="C797" t="s">
        <v>1656</v>
      </c>
      <c r="D797" t="s">
        <v>1417</v>
      </c>
      <c r="E797" s="7" t="s">
        <v>1400</v>
      </c>
      <c r="F797" s="7" t="s">
        <v>1399</v>
      </c>
      <c r="G797" s="7" t="s">
        <v>1657</v>
      </c>
    </row>
    <row r="798" spans="1:7" x14ac:dyDescent="0.4">
      <c r="A798" t="s">
        <v>1405</v>
      </c>
      <c r="B798">
        <v>796</v>
      </c>
      <c r="C798" t="s">
        <v>1656</v>
      </c>
      <c r="D798" t="s">
        <v>1417</v>
      </c>
      <c r="E798" s="7" t="s">
        <v>1400</v>
      </c>
      <c r="F798" s="7" t="s">
        <v>1399</v>
      </c>
      <c r="G798" s="7" t="s">
        <v>1657</v>
      </c>
    </row>
    <row r="799" spans="1:7" x14ac:dyDescent="0.4">
      <c r="A799" t="s">
        <v>1405</v>
      </c>
      <c r="B799">
        <v>797</v>
      </c>
      <c r="C799" t="s">
        <v>1656</v>
      </c>
      <c r="D799" t="s">
        <v>1417</v>
      </c>
      <c r="E799" s="7" t="s">
        <v>1400</v>
      </c>
      <c r="F799" s="7" t="s">
        <v>1399</v>
      </c>
      <c r="G799" s="7" t="s">
        <v>1657</v>
      </c>
    </row>
    <row r="800" spans="1:7" x14ac:dyDescent="0.4">
      <c r="A800" t="s">
        <v>1405</v>
      </c>
      <c r="B800">
        <v>798</v>
      </c>
      <c r="C800" t="s">
        <v>1656</v>
      </c>
      <c r="D800" t="s">
        <v>1417</v>
      </c>
      <c r="E800" s="7" t="s">
        <v>1400</v>
      </c>
      <c r="F800" s="7" t="s">
        <v>1399</v>
      </c>
      <c r="G800" s="7" t="s">
        <v>1657</v>
      </c>
    </row>
    <row r="801" spans="1:7" x14ac:dyDescent="0.4">
      <c r="A801" t="s">
        <v>1405</v>
      </c>
      <c r="B801">
        <v>799</v>
      </c>
      <c r="C801" t="s">
        <v>1656</v>
      </c>
      <c r="D801" t="s">
        <v>1417</v>
      </c>
      <c r="E801" s="7" t="s">
        <v>1400</v>
      </c>
      <c r="F801" s="7" t="s">
        <v>1399</v>
      </c>
      <c r="G801" s="7" t="s">
        <v>1657</v>
      </c>
    </row>
    <row r="802" spans="1:7" x14ac:dyDescent="0.4">
      <c r="A802" t="s">
        <v>1405</v>
      </c>
      <c r="B802">
        <v>800</v>
      </c>
      <c r="C802" t="s">
        <v>1656</v>
      </c>
      <c r="D802" t="s">
        <v>1417</v>
      </c>
      <c r="E802" s="7" t="s">
        <v>1400</v>
      </c>
      <c r="F802" s="7" t="s">
        <v>1399</v>
      </c>
      <c r="G802" s="7" t="s">
        <v>1657</v>
      </c>
    </row>
    <row r="803" spans="1:7" x14ac:dyDescent="0.4">
      <c r="A803" t="s">
        <v>1405</v>
      </c>
      <c r="B803">
        <v>801</v>
      </c>
      <c r="C803" t="s">
        <v>1656</v>
      </c>
      <c r="D803" t="s">
        <v>1417</v>
      </c>
      <c r="E803" s="7" t="s">
        <v>1400</v>
      </c>
      <c r="F803" s="7" t="s">
        <v>1399</v>
      </c>
      <c r="G803" s="7" t="s">
        <v>1657</v>
      </c>
    </row>
    <row r="804" spans="1:7" x14ac:dyDescent="0.4">
      <c r="A804" t="s">
        <v>1405</v>
      </c>
      <c r="B804">
        <v>802</v>
      </c>
      <c r="C804" t="s">
        <v>1656</v>
      </c>
      <c r="D804" t="s">
        <v>1417</v>
      </c>
      <c r="E804" s="7" t="s">
        <v>1400</v>
      </c>
      <c r="F804" s="7" t="s">
        <v>1399</v>
      </c>
      <c r="G804" s="7" t="s">
        <v>1657</v>
      </c>
    </row>
    <row r="805" spans="1:7" x14ac:dyDescent="0.4">
      <c r="A805" t="s">
        <v>1405</v>
      </c>
      <c r="B805">
        <v>803</v>
      </c>
      <c r="C805" t="s">
        <v>1656</v>
      </c>
      <c r="D805" t="s">
        <v>1417</v>
      </c>
      <c r="E805" s="7" t="s">
        <v>1400</v>
      </c>
      <c r="F805" s="7" t="s">
        <v>1399</v>
      </c>
      <c r="G805" s="7" t="s">
        <v>1657</v>
      </c>
    </row>
    <row r="806" spans="1:7" x14ac:dyDescent="0.4">
      <c r="A806" t="s">
        <v>1405</v>
      </c>
      <c r="B806">
        <v>804</v>
      </c>
      <c r="C806" t="s">
        <v>1656</v>
      </c>
      <c r="D806" t="s">
        <v>1417</v>
      </c>
      <c r="E806" s="7" t="s">
        <v>1400</v>
      </c>
      <c r="F806" s="7" t="s">
        <v>1399</v>
      </c>
      <c r="G806" s="7" t="s">
        <v>1657</v>
      </c>
    </row>
    <row r="807" spans="1:7" x14ac:dyDescent="0.4">
      <c r="A807" t="s">
        <v>1405</v>
      </c>
      <c r="B807">
        <v>805</v>
      </c>
      <c r="C807" t="s">
        <v>1656</v>
      </c>
      <c r="D807" t="s">
        <v>1417</v>
      </c>
      <c r="E807" s="7" t="s">
        <v>1400</v>
      </c>
      <c r="F807" s="7" t="s">
        <v>1399</v>
      </c>
      <c r="G807" s="7" t="s">
        <v>1657</v>
      </c>
    </row>
    <row r="808" spans="1:7" x14ac:dyDescent="0.4">
      <c r="A808" t="s">
        <v>1405</v>
      </c>
      <c r="B808">
        <v>806</v>
      </c>
      <c r="C808" t="s">
        <v>1656</v>
      </c>
      <c r="D808" t="s">
        <v>1417</v>
      </c>
      <c r="E808" s="7" t="s">
        <v>1400</v>
      </c>
      <c r="F808" s="7" t="s">
        <v>1399</v>
      </c>
      <c r="G808" s="7" t="s">
        <v>1657</v>
      </c>
    </row>
    <row r="809" spans="1:7" x14ac:dyDescent="0.4">
      <c r="A809" t="s">
        <v>1405</v>
      </c>
      <c r="B809">
        <v>807</v>
      </c>
      <c r="C809" t="s">
        <v>1656</v>
      </c>
      <c r="D809" t="s">
        <v>1417</v>
      </c>
      <c r="E809" s="7" t="s">
        <v>1400</v>
      </c>
      <c r="F809" s="7" t="s">
        <v>1399</v>
      </c>
      <c r="G809" s="7" t="s">
        <v>1657</v>
      </c>
    </row>
    <row r="810" spans="1:7" x14ac:dyDescent="0.4">
      <c r="A810" t="s">
        <v>1405</v>
      </c>
      <c r="B810">
        <v>808</v>
      </c>
      <c r="C810" t="s">
        <v>1656</v>
      </c>
      <c r="D810" t="s">
        <v>1417</v>
      </c>
      <c r="E810" s="7" t="s">
        <v>1400</v>
      </c>
      <c r="F810" s="7" t="s">
        <v>1399</v>
      </c>
      <c r="G810" s="7" t="s">
        <v>1657</v>
      </c>
    </row>
    <row r="811" spans="1:7" x14ac:dyDescent="0.4">
      <c r="A811" t="s">
        <v>1405</v>
      </c>
      <c r="B811">
        <v>809</v>
      </c>
      <c r="C811" t="s">
        <v>1656</v>
      </c>
      <c r="D811" t="s">
        <v>1417</v>
      </c>
      <c r="E811" s="7" t="s">
        <v>1400</v>
      </c>
      <c r="F811" s="7" t="s">
        <v>1399</v>
      </c>
      <c r="G811" s="7" t="s">
        <v>1657</v>
      </c>
    </row>
    <row r="812" spans="1:7" x14ac:dyDescent="0.4">
      <c r="A812" t="s">
        <v>1405</v>
      </c>
      <c r="B812">
        <v>810</v>
      </c>
      <c r="C812" t="s">
        <v>1656</v>
      </c>
      <c r="D812" t="s">
        <v>1417</v>
      </c>
      <c r="E812" s="7" t="s">
        <v>1400</v>
      </c>
      <c r="F812" s="7" t="s">
        <v>1399</v>
      </c>
      <c r="G812" s="7" t="s">
        <v>1657</v>
      </c>
    </row>
    <row r="813" spans="1:7" x14ac:dyDescent="0.4">
      <c r="A813" t="s">
        <v>1405</v>
      </c>
      <c r="B813">
        <v>811</v>
      </c>
      <c r="C813" t="s">
        <v>1656</v>
      </c>
      <c r="D813" t="s">
        <v>1417</v>
      </c>
      <c r="E813" s="7" t="s">
        <v>1400</v>
      </c>
      <c r="F813" s="7" t="s">
        <v>1399</v>
      </c>
      <c r="G813" s="7" t="s">
        <v>1657</v>
      </c>
    </row>
    <row r="814" spans="1:7" x14ac:dyDescent="0.4">
      <c r="A814" t="s">
        <v>1405</v>
      </c>
      <c r="B814">
        <v>812</v>
      </c>
      <c r="C814" t="s">
        <v>1656</v>
      </c>
      <c r="D814" t="s">
        <v>1417</v>
      </c>
      <c r="E814" s="7" t="s">
        <v>1400</v>
      </c>
      <c r="F814" s="7" t="s">
        <v>1399</v>
      </c>
      <c r="G814" s="7" t="s">
        <v>1657</v>
      </c>
    </row>
    <row r="815" spans="1:7" x14ac:dyDescent="0.4">
      <c r="A815" t="s">
        <v>1405</v>
      </c>
      <c r="B815">
        <v>813</v>
      </c>
      <c r="C815" t="s">
        <v>1656</v>
      </c>
      <c r="D815" t="s">
        <v>1417</v>
      </c>
      <c r="E815" s="7" t="s">
        <v>1400</v>
      </c>
      <c r="F815" s="7" t="s">
        <v>1399</v>
      </c>
      <c r="G815" s="7" t="s">
        <v>1657</v>
      </c>
    </row>
    <row r="816" spans="1:7" x14ac:dyDescent="0.4">
      <c r="A816" t="s">
        <v>1405</v>
      </c>
      <c r="B816">
        <v>814</v>
      </c>
      <c r="C816" t="s">
        <v>1656</v>
      </c>
      <c r="D816" t="s">
        <v>1417</v>
      </c>
      <c r="E816" s="7" t="s">
        <v>1400</v>
      </c>
      <c r="F816" s="7" t="s">
        <v>1399</v>
      </c>
      <c r="G816" s="7" t="s">
        <v>1657</v>
      </c>
    </row>
    <row r="817" spans="1:7" x14ac:dyDescent="0.4">
      <c r="A817" t="s">
        <v>1405</v>
      </c>
      <c r="B817">
        <v>815</v>
      </c>
      <c r="C817" t="s">
        <v>1656</v>
      </c>
      <c r="D817" t="s">
        <v>1417</v>
      </c>
      <c r="E817" s="7" t="s">
        <v>1400</v>
      </c>
      <c r="F817" s="7" t="s">
        <v>1399</v>
      </c>
      <c r="G817" s="7" t="s">
        <v>1657</v>
      </c>
    </row>
    <row r="818" spans="1:7" x14ac:dyDescent="0.4">
      <c r="A818" t="s">
        <v>1405</v>
      </c>
      <c r="B818">
        <v>816</v>
      </c>
      <c r="C818" t="s">
        <v>1656</v>
      </c>
      <c r="D818" t="s">
        <v>1417</v>
      </c>
      <c r="E818" s="7" t="s">
        <v>1400</v>
      </c>
      <c r="F818" s="7" t="s">
        <v>1399</v>
      </c>
      <c r="G818" s="7" t="s">
        <v>1657</v>
      </c>
    </row>
    <row r="819" spans="1:7" x14ac:dyDescent="0.4">
      <c r="A819" t="s">
        <v>1405</v>
      </c>
      <c r="B819">
        <v>817</v>
      </c>
      <c r="C819" t="s">
        <v>1656</v>
      </c>
      <c r="D819" t="s">
        <v>1417</v>
      </c>
      <c r="E819" s="7" t="s">
        <v>1400</v>
      </c>
      <c r="F819" s="7" t="s">
        <v>1399</v>
      </c>
      <c r="G819" s="7" t="s">
        <v>1657</v>
      </c>
    </row>
    <row r="820" spans="1:7" x14ac:dyDescent="0.4">
      <c r="A820" t="s">
        <v>1405</v>
      </c>
      <c r="B820">
        <v>818</v>
      </c>
      <c r="C820" t="s">
        <v>1656</v>
      </c>
      <c r="D820" t="s">
        <v>1417</v>
      </c>
      <c r="E820" s="7" t="s">
        <v>1400</v>
      </c>
      <c r="F820" s="7" t="s">
        <v>1399</v>
      </c>
      <c r="G820" s="7" t="s">
        <v>1657</v>
      </c>
    </row>
    <row r="821" spans="1:7" x14ac:dyDescent="0.4">
      <c r="A821" t="s">
        <v>1405</v>
      </c>
      <c r="B821">
        <v>819</v>
      </c>
      <c r="C821" t="s">
        <v>1656</v>
      </c>
      <c r="D821" t="s">
        <v>1417</v>
      </c>
      <c r="E821" s="7" t="s">
        <v>1400</v>
      </c>
      <c r="F821" s="7" t="s">
        <v>1399</v>
      </c>
      <c r="G821" s="7" t="s">
        <v>1657</v>
      </c>
    </row>
    <row r="822" spans="1:7" x14ac:dyDescent="0.4">
      <c r="A822" t="s">
        <v>1405</v>
      </c>
      <c r="B822">
        <v>820</v>
      </c>
      <c r="C822" t="s">
        <v>1656</v>
      </c>
      <c r="D822" t="s">
        <v>1417</v>
      </c>
      <c r="E822" s="7" t="s">
        <v>1400</v>
      </c>
      <c r="F822" s="7" t="s">
        <v>1399</v>
      </c>
      <c r="G822" s="7" t="s">
        <v>1657</v>
      </c>
    </row>
    <row r="823" spans="1:7" x14ac:dyDescent="0.4">
      <c r="A823" t="s">
        <v>1405</v>
      </c>
      <c r="B823">
        <v>821</v>
      </c>
      <c r="C823" t="s">
        <v>1656</v>
      </c>
      <c r="D823" t="s">
        <v>1417</v>
      </c>
      <c r="E823" s="7" t="s">
        <v>1400</v>
      </c>
      <c r="F823" s="7" t="s">
        <v>1399</v>
      </c>
      <c r="G823" s="7" t="s">
        <v>1657</v>
      </c>
    </row>
    <row r="824" spans="1:7" x14ac:dyDescent="0.4">
      <c r="A824" t="s">
        <v>1405</v>
      </c>
      <c r="B824">
        <v>822</v>
      </c>
      <c r="C824" t="s">
        <v>1656</v>
      </c>
      <c r="D824" t="s">
        <v>1417</v>
      </c>
      <c r="E824" s="7" t="s">
        <v>1400</v>
      </c>
      <c r="F824" s="7" t="s">
        <v>1399</v>
      </c>
      <c r="G824" s="7" t="s">
        <v>1657</v>
      </c>
    </row>
    <row r="825" spans="1:7" x14ac:dyDescent="0.4">
      <c r="A825" t="s">
        <v>1405</v>
      </c>
      <c r="B825">
        <v>823</v>
      </c>
      <c r="C825" t="s">
        <v>1656</v>
      </c>
      <c r="D825" t="s">
        <v>1417</v>
      </c>
      <c r="E825" s="7" t="s">
        <v>1400</v>
      </c>
      <c r="F825" s="7" t="s">
        <v>1399</v>
      </c>
      <c r="G825" s="7" t="s">
        <v>1657</v>
      </c>
    </row>
    <row r="826" spans="1:7" x14ac:dyDescent="0.4">
      <c r="A826" t="s">
        <v>1405</v>
      </c>
      <c r="B826">
        <v>824</v>
      </c>
      <c r="C826" t="s">
        <v>1656</v>
      </c>
      <c r="D826" t="s">
        <v>1417</v>
      </c>
      <c r="E826" s="7" t="s">
        <v>1400</v>
      </c>
      <c r="F826" s="7" t="s">
        <v>1399</v>
      </c>
      <c r="G826" s="7" t="s">
        <v>1657</v>
      </c>
    </row>
    <row r="827" spans="1:7" x14ac:dyDescent="0.4">
      <c r="A827" t="s">
        <v>1405</v>
      </c>
      <c r="B827">
        <v>825</v>
      </c>
      <c r="C827" t="s">
        <v>1656</v>
      </c>
      <c r="D827" t="s">
        <v>1417</v>
      </c>
      <c r="E827" s="7" t="s">
        <v>1400</v>
      </c>
      <c r="F827" s="7" t="s">
        <v>1399</v>
      </c>
      <c r="G827" s="7" t="s">
        <v>1657</v>
      </c>
    </row>
    <row r="828" spans="1:7" x14ac:dyDescent="0.4">
      <c r="A828" t="s">
        <v>1405</v>
      </c>
      <c r="B828">
        <v>826</v>
      </c>
      <c r="C828" t="s">
        <v>1656</v>
      </c>
      <c r="D828" t="s">
        <v>1417</v>
      </c>
      <c r="E828" s="7" t="s">
        <v>1400</v>
      </c>
      <c r="F828" s="7" t="s">
        <v>1399</v>
      </c>
      <c r="G828" s="7" t="s">
        <v>1657</v>
      </c>
    </row>
    <row r="829" spans="1:7" x14ac:dyDescent="0.4">
      <c r="A829" t="s">
        <v>1405</v>
      </c>
      <c r="B829">
        <v>827</v>
      </c>
      <c r="C829" t="s">
        <v>1656</v>
      </c>
      <c r="D829" t="s">
        <v>1417</v>
      </c>
      <c r="E829" s="7" t="s">
        <v>1400</v>
      </c>
      <c r="F829" s="7" t="s">
        <v>1399</v>
      </c>
      <c r="G829" s="7" t="s">
        <v>1657</v>
      </c>
    </row>
    <row r="830" spans="1:7" x14ac:dyDescent="0.4">
      <c r="A830" t="s">
        <v>1405</v>
      </c>
      <c r="B830">
        <v>828</v>
      </c>
      <c r="C830" t="s">
        <v>1656</v>
      </c>
      <c r="D830" t="s">
        <v>1417</v>
      </c>
      <c r="E830" s="7" t="s">
        <v>1400</v>
      </c>
      <c r="F830" s="7" t="s">
        <v>1399</v>
      </c>
      <c r="G830" s="7" t="s">
        <v>1657</v>
      </c>
    </row>
    <row r="831" spans="1:7" x14ac:dyDescent="0.4">
      <c r="A831" t="s">
        <v>1405</v>
      </c>
      <c r="B831">
        <v>829</v>
      </c>
      <c r="C831" t="s">
        <v>1656</v>
      </c>
      <c r="D831" t="s">
        <v>1417</v>
      </c>
      <c r="E831" s="7" t="s">
        <v>1400</v>
      </c>
      <c r="F831" s="7" t="s">
        <v>1399</v>
      </c>
      <c r="G831" s="7" t="s">
        <v>1657</v>
      </c>
    </row>
    <row r="832" spans="1:7" x14ac:dyDescent="0.4">
      <c r="A832" t="s">
        <v>1405</v>
      </c>
      <c r="B832">
        <v>830</v>
      </c>
      <c r="C832" t="s">
        <v>1656</v>
      </c>
      <c r="D832" t="s">
        <v>1417</v>
      </c>
      <c r="E832" s="7" t="s">
        <v>1400</v>
      </c>
      <c r="F832" s="7" t="s">
        <v>1399</v>
      </c>
      <c r="G832" s="7" t="s">
        <v>1657</v>
      </c>
    </row>
    <row r="833" spans="1:7" x14ac:dyDescent="0.4">
      <c r="A833" t="s">
        <v>1405</v>
      </c>
      <c r="B833">
        <v>831</v>
      </c>
      <c r="C833" t="s">
        <v>1656</v>
      </c>
      <c r="D833" t="s">
        <v>1417</v>
      </c>
      <c r="E833" s="7" t="s">
        <v>1400</v>
      </c>
      <c r="F833" s="7" t="s">
        <v>1399</v>
      </c>
      <c r="G833" s="7" t="s">
        <v>1657</v>
      </c>
    </row>
    <row r="834" spans="1:7" x14ac:dyDescent="0.4">
      <c r="A834" t="s">
        <v>1405</v>
      </c>
      <c r="B834">
        <v>832</v>
      </c>
      <c r="C834" t="s">
        <v>1656</v>
      </c>
      <c r="D834" t="s">
        <v>1417</v>
      </c>
      <c r="E834" s="7" t="s">
        <v>1400</v>
      </c>
      <c r="F834" s="7" t="s">
        <v>1399</v>
      </c>
      <c r="G834" s="7" t="s">
        <v>1657</v>
      </c>
    </row>
    <row r="835" spans="1:7" x14ac:dyDescent="0.4">
      <c r="A835" t="s">
        <v>1405</v>
      </c>
      <c r="B835">
        <v>833</v>
      </c>
      <c r="C835" t="s">
        <v>1656</v>
      </c>
      <c r="D835" t="s">
        <v>1417</v>
      </c>
      <c r="E835" s="7" t="s">
        <v>1400</v>
      </c>
      <c r="F835" s="7" t="s">
        <v>1399</v>
      </c>
      <c r="G835" s="7" t="s">
        <v>1657</v>
      </c>
    </row>
    <row r="836" spans="1:7" x14ac:dyDescent="0.4">
      <c r="A836" t="s">
        <v>1405</v>
      </c>
      <c r="B836">
        <v>834</v>
      </c>
      <c r="C836" t="s">
        <v>1656</v>
      </c>
      <c r="D836" t="s">
        <v>1417</v>
      </c>
      <c r="E836" s="7" t="s">
        <v>1400</v>
      </c>
      <c r="F836" s="7" t="s">
        <v>1399</v>
      </c>
      <c r="G836" s="7" t="s">
        <v>1657</v>
      </c>
    </row>
    <row r="837" spans="1:7" x14ac:dyDescent="0.4">
      <c r="A837" t="s">
        <v>1405</v>
      </c>
      <c r="B837">
        <v>835</v>
      </c>
      <c r="C837" t="s">
        <v>1656</v>
      </c>
      <c r="D837" t="s">
        <v>1417</v>
      </c>
      <c r="E837" s="7" t="s">
        <v>1400</v>
      </c>
      <c r="F837" s="7" t="s">
        <v>1399</v>
      </c>
      <c r="G837" s="7" t="s">
        <v>1657</v>
      </c>
    </row>
    <row r="838" spans="1:7" x14ac:dyDescent="0.4">
      <c r="A838" t="s">
        <v>1405</v>
      </c>
      <c r="B838">
        <v>836</v>
      </c>
      <c r="C838" t="s">
        <v>1656</v>
      </c>
      <c r="D838" t="s">
        <v>1417</v>
      </c>
      <c r="E838" s="7" t="s">
        <v>1400</v>
      </c>
      <c r="F838" s="7" t="s">
        <v>1399</v>
      </c>
      <c r="G838" s="7" t="s">
        <v>1657</v>
      </c>
    </row>
    <row r="839" spans="1:7" x14ac:dyDescent="0.4">
      <c r="A839" t="s">
        <v>1405</v>
      </c>
      <c r="B839">
        <v>837</v>
      </c>
      <c r="C839" t="s">
        <v>1656</v>
      </c>
      <c r="D839" t="s">
        <v>1417</v>
      </c>
      <c r="E839" s="7" t="s">
        <v>1400</v>
      </c>
      <c r="F839" s="7" t="s">
        <v>1399</v>
      </c>
      <c r="G839" s="7" t="s">
        <v>1657</v>
      </c>
    </row>
    <row r="840" spans="1:7" x14ac:dyDescent="0.4">
      <c r="A840" t="s">
        <v>1405</v>
      </c>
      <c r="B840">
        <v>838</v>
      </c>
      <c r="C840" t="s">
        <v>1656</v>
      </c>
      <c r="D840" t="s">
        <v>1417</v>
      </c>
      <c r="E840" s="7" t="s">
        <v>1400</v>
      </c>
      <c r="F840" s="7" t="s">
        <v>1399</v>
      </c>
      <c r="G840" s="7" t="s">
        <v>1657</v>
      </c>
    </row>
    <row r="841" spans="1:7" x14ac:dyDescent="0.4">
      <c r="A841" t="s">
        <v>1405</v>
      </c>
      <c r="B841">
        <v>839</v>
      </c>
      <c r="C841" t="s">
        <v>1656</v>
      </c>
      <c r="D841" t="s">
        <v>1417</v>
      </c>
      <c r="E841" s="7" t="s">
        <v>1400</v>
      </c>
      <c r="F841" s="7" t="s">
        <v>1399</v>
      </c>
      <c r="G841" s="7" t="s">
        <v>1657</v>
      </c>
    </row>
    <row r="842" spans="1:7" x14ac:dyDescent="0.4">
      <c r="A842" t="s">
        <v>1405</v>
      </c>
      <c r="B842">
        <v>840</v>
      </c>
      <c r="C842" t="s">
        <v>1656</v>
      </c>
      <c r="D842" t="s">
        <v>1417</v>
      </c>
      <c r="E842" s="7" t="s">
        <v>1400</v>
      </c>
      <c r="F842" s="7" t="s">
        <v>1399</v>
      </c>
      <c r="G842" s="7" t="s">
        <v>1657</v>
      </c>
    </row>
    <row r="843" spans="1:7" x14ac:dyDescent="0.4">
      <c r="A843" t="s">
        <v>1405</v>
      </c>
      <c r="B843">
        <v>841</v>
      </c>
      <c r="C843" t="s">
        <v>1656</v>
      </c>
      <c r="D843" t="s">
        <v>1417</v>
      </c>
      <c r="E843" s="7" t="s">
        <v>1400</v>
      </c>
      <c r="F843" s="7" t="s">
        <v>1399</v>
      </c>
      <c r="G843" s="7" t="s">
        <v>1657</v>
      </c>
    </row>
    <row r="844" spans="1:7" x14ac:dyDescent="0.4">
      <c r="A844" t="s">
        <v>1405</v>
      </c>
      <c r="B844">
        <v>842</v>
      </c>
      <c r="C844" t="s">
        <v>1656</v>
      </c>
      <c r="D844" t="s">
        <v>1417</v>
      </c>
      <c r="E844" s="7" t="s">
        <v>1400</v>
      </c>
      <c r="F844" s="7" t="s">
        <v>1399</v>
      </c>
      <c r="G844" s="7" t="s">
        <v>1657</v>
      </c>
    </row>
    <row r="845" spans="1:7" x14ac:dyDescent="0.4">
      <c r="A845" t="s">
        <v>1405</v>
      </c>
      <c r="B845">
        <v>843</v>
      </c>
      <c r="C845" t="s">
        <v>1656</v>
      </c>
      <c r="D845" t="s">
        <v>1417</v>
      </c>
      <c r="E845" s="7" t="s">
        <v>1400</v>
      </c>
      <c r="F845" s="7" t="s">
        <v>1399</v>
      </c>
      <c r="G845" s="7" t="s">
        <v>1657</v>
      </c>
    </row>
    <row r="846" spans="1:7" x14ac:dyDescent="0.4">
      <c r="A846" t="s">
        <v>1405</v>
      </c>
      <c r="B846">
        <v>844</v>
      </c>
      <c r="C846" t="s">
        <v>1656</v>
      </c>
      <c r="D846" t="s">
        <v>1417</v>
      </c>
      <c r="E846" s="7" t="s">
        <v>1400</v>
      </c>
      <c r="F846" s="7" t="s">
        <v>1399</v>
      </c>
      <c r="G846" s="7" t="s">
        <v>1657</v>
      </c>
    </row>
    <row r="847" spans="1:7" x14ac:dyDescent="0.4">
      <c r="A847" t="s">
        <v>1405</v>
      </c>
      <c r="B847">
        <v>845</v>
      </c>
      <c r="C847" t="s">
        <v>1656</v>
      </c>
      <c r="D847" t="s">
        <v>1417</v>
      </c>
      <c r="E847" s="7" t="s">
        <v>1400</v>
      </c>
      <c r="F847" s="7" t="s">
        <v>1399</v>
      </c>
      <c r="G847" s="7" t="s">
        <v>1657</v>
      </c>
    </row>
    <row r="848" spans="1:7" x14ac:dyDescent="0.4">
      <c r="A848" t="s">
        <v>1405</v>
      </c>
      <c r="B848">
        <v>846</v>
      </c>
      <c r="C848" t="s">
        <v>1656</v>
      </c>
      <c r="D848" t="s">
        <v>1417</v>
      </c>
      <c r="E848" s="7" t="s">
        <v>1400</v>
      </c>
      <c r="F848" s="7" t="s">
        <v>1399</v>
      </c>
      <c r="G848" s="7" t="s">
        <v>1657</v>
      </c>
    </row>
    <row r="849" spans="1:7" x14ac:dyDescent="0.4">
      <c r="A849" t="s">
        <v>1405</v>
      </c>
      <c r="B849">
        <v>847</v>
      </c>
      <c r="C849" t="s">
        <v>1656</v>
      </c>
      <c r="D849" t="s">
        <v>1417</v>
      </c>
      <c r="E849" s="7" t="s">
        <v>1400</v>
      </c>
      <c r="F849" s="7" t="s">
        <v>1399</v>
      </c>
      <c r="G849" s="7" t="s">
        <v>1657</v>
      </c>
    </row>
    <row r="850" spans="1:7" x14ac:dyDescent="0.4">
      <c r="A850" t="s">
        <v>1405</v>
      </c>
      <c r="B850">
        <v>848</v>
      </c>
      <c r="C850" t="s">
        <v>1656</v>
      </c>
      <c r="D850" t="s">
        <v>1417</v>
      </c>
      <c r="E850" s="7" t="s">
        <v>1400</v>
      </c>
      <c r="F850" s="7" t="s">
        <v>1399</v>
      </c>
      <c r="G850" s="7" t="s">
        <v>1657</v>
      </c>
    </row>
    <row r="851" spans="1:7" x14ac:dyDescent="0.4">
      <c r="A851" t="s">
        <v>1405</v>
      </c>
      <c r="B851">
        <v>849</v>
      </c>
      <c r="C851" t="s">
        <v>1656</v>
      </c>
      <c r="D851" t="s">
        <v>1417</v>
      </c>
      <c r="E851" s="7" t="s">
        <v>1400</v>
      </c>
      <c r="F851" s="7" t="s">
        <v>1399</v>
      </c>
      <c r="G851" s="7" t="s">
        <v>1657</v>
      </c>
    </row>
    <row r="852" spans="1:7" x14ac:dyDescent="0.4">
      <c r="A852" t="s">
        <v>1405</v>
      </c>
      <c r="B852">
        <v>850</v>
      </c>
      <c r="C852" t="s">
        <v>1656</v>
      </c>
      <c r="D852" t="s">
        <v>1417</v>
      </c>
      <c r="E852" s="7" t="s">
        <v>1400</v>
      </c>
      <c r="F852" s="7" t="s">
        <v>1399</v>
      </c>
      <c r="G852" s="7" t="s">
        <v>1657</v>
      </c>
    </row>
    <row r="853" spans="1:7" x14ac:dyDescent="0.4">
      <c r="A853" t="s">
        <v>1405</v>
      </c>
      <c r="B853">
        <v>851</v>
      </c>
      <c r="C853" t="s">
        <v>1656</v>
      </c>
      <c r="D853" t="s">
        <v>1417</v>
      </c>
      <c r="E853" s="7" t="s">
        <v>1400</v>
      </c>
      <c r="F853" s="7" t="s">
        <v>1399</v>
      </c>
      <c r="G853" s="7" t="s">
        <v>1657</v>
      </c>
    </row>
    <row r="854" spans="1:7" x14ac:dyDescent="0.4">
      <c r="A854" t="s">
        <v>1405</v>
      </c>
      <c r="B854">
        <v>852</v>
      </c>
      <c r="C854" t="s">
        <v>1656</v>
      </c>
      <c r="D854" t="s">
        <v>1417</v>
      </c>
      <c r="E854" s="7" t="s">
        <v>1400</v>
      </c>
      <c r="F854" s="7" t="s">
        <v>1399</v>
      </c>
      <c r="G854" s="7" t="s">
        <v>1657</v>
      </c>
    </row>
    <row r="855" spans="1:7" x14ac:dyDescent="0.4">
      <c r="A855" t="s">
        <v>1405</v>
      </c>
      <c r="B855">
        <v>853</v>
      </c>
      <c r="C855" t="s">
        <v>1656</v>
      </c>
      <c r="D855" t="s">
        <v>1417</v>
      </c>
      <c r="E855" s="7" t="s">
        <v>1400</v>
      </c>
      <c r="F855" s="7" t="s">
        <v>1399</v>
      </c>
      <c r="G855" s="7" t="s">
        <v>1657</v>
      </c>
    </row>
    <row r="856" spans="1:7" x14ac:dyDescent="0.4">
      <c r="A856" t="s">
        <v>1405</v>
      </c>
      <c r="B856">
        <v>854</v>
      </c>
      <c r="C856" t="s">
        <v>1656</v>
      </c>
      <c r="D856" t="s">
        <v>1417</v>
      </c>
      <c r="E856" s="7" t="s">
        <v>1400</v>
      </c>
      <c r="F856" s="7" t="s">
        <v>1399</v>
      </c>
      <c r="G856" s="7" t="s">
        <v>1657</v>
      </c>
    </row>
    <row r="857" spans="1:7" x14ac:dyDescent="0.4">
      <c r="A857" t="s">
        <v>1405</v>
      </c>
      <c r="B857">
        <v>855</v>
      </c>
      <c r="C857" t="s">
        <v>1656</v>
      </c>
      <c r="D857" t="s">
        <v>1417</v>
      </c>
      <c r="E857" s="7" t="s">
        <v>1400</v>
      </c>
      <c r="F857" s="7" t="s">
        <v>1399</v>
      </c>
      <c r="G857" s="7" t="s">
        <v>1657</v>
      </c>
    </row>
    <row r="858" spans="1:7" x14ac:dyDescent="0.4">
      <c r="A858" t="s">
        <v>1405</v>
      </c>
      <c r="B858">
        <v>856</v>
      </c>
      <c r="C858" t="s">
        <v>1656</v>
      </c>
      <c r="D858" t="s">
        <v>1417</v>
      </c>
      <c r="E858" s="7" t="s">
        <v>1400</v>
      </c>
      <c r="F858" s="7" t="s">
        <v>1399</v>
      </c>
      <c r="G858" s="7" t="s">
        <v>1657</v>
      </c>
    </row>
    <row r="859" spans="1:7" x14ac:dyDescent="0.4">
      <c r="A859" t="s">
        <v>1405</v>
      </c>
      <c r="B859">
        <v>857</v>
      </c>
      <c r="C859" t="s">
        <v>1656</v>
      </c>
      <c r="D859" t="s">
        <v>1417</v>
      </c>
      <c r="E859" s="7" t="s">
        <v>1400</v>
      </c>
      <c r="F859" s="7" t="s">
        <v>1399</v>
      </c>
      <c r="G859" s="7" t="s">
        <v>1657</v>
      </c>
    </row>
    <row r="860" spans="1:7" x14ac:dyDescent="0.4">
      <c r="A860" t="s">
        <v>1405</v>
      </c>
      <c r="B860">
        <v>858</v>
      </c>
      <c r="C860" t="s">
        <v>1656</v>
      </c>
      <c r="D860" t="s">
        <v>1417</v>
      </c>
      <c r="E860" s="7" t="s">
        <v>1400</v>
      </c>
      <c r="F860" s="7" t="s">
        <v>1399</v>
      </c>
      <c r="G860" s="7" t="s">
        <v>1657</v>
      </c>
    </row>
    <row r="861" spans="1:7" x14ac:dyDescent="0.4">
      <c r="A861" t="s">
        <v>1405</v>
      </c>
      <c r="B861">
        <v>859</v>
      </c>
      <c r="C861" t="s">
        <v>1656</v>
      </c>
      <c r="D861" t="s">
        <v>1417</v>
      </c>
      <c r="E861" s="7" t="s">
        <v>1400</v>
      </c>
      <c r="F861" s="7" t="s">
        <v>1399</v>
      </c>
      <c r="G861" s="7" t="s">
        <v>1657</v>
      </c>
    </row>
    <row r="862" spans="1:7" x14ac:dyDescent="0.4">
      <c r="A862" t="s">
        <v>1405</v>
      </c>
      <c r="B862">
        <v>860</v>
      </c>
      <c r="C862" t="s">
        <v>1656</v>
      </c>
      <c r="D862" t="s">
        <v>1417</v>
      </c>
      <c r="E862" s="7" t="s">
        <v>1400</v>
      </c>
      <c r="F862" s="7" t="s">
        <v>1399</v>
      </c>
      <c r="G862" s="7" t="s">
        <v>1657</v>
      </c>
    </row>
    <row r="863" spans="1:7" x14ac:dyDescent="0.4">
      <c r="A863" t="s">
        <v>1405</v>
      </c>
      <c r="B863">
        <v>861</v>
      </c>
      <c r="C863" t="s">
        <v>1656</v>
      </c>
      <c r="D863" t="s">
        <v>1417</v>
      </c>
      <c r="E863" s="7" t="s">
        <v>1400</v>
      </c>
      <c r="F863" s="7" t="s">
        <v>1399</v>
      </c>
      <c r="G863" s="7" t="s">
        <v>1657</v>
      </c>
    </row>
    <row r="864" spans="1:7" x14ac:dyDescent="0.4">
      <c r="A864" t="s">
        <v>1405</v>
      </c>
      <c r="B864">
        <v>862</v>
      </c>
      <c r="C864" t="s">
        <v>1656</v>
      </c>
      <c r="D864" t="s">
        <v>1417</v>
      </c>
      <c r="E864" s="7" t="s">
        <v>1400</v>
      </c>
      <c r="F864" s="7" t="s">
        <v>1399</v>
      </c>
      <c r="G864" s="7" t="s">
        <v>1657</v>
      </c>
    </row>
    <row r="865" spans="1:7" x14ac:dyDescent="0.4">
      <c r="A865" t="s">
        <v>1405</v>
      </c>
      <c r="B865">
        <v>863</v>
      </c>
      <c r="C865" t="s">
        <v>1656</v>
      </c>
      <c r="D865" t="s">
        <v>1417</v>
      </c>
      <c r="E865" s="7" t="s">
        <v>1400</v>
      </c>
      <c r="F865" s="7" t="s">
        <v>1399</v>
      </c>
      <c r="G865" s="7" t="s">
        <v>1657</v>
      </c>
    </row>
    <row r="866" spans="1:7" x14ac:dyDescent="0.4">
      <c r="A866" t="s">
        <v>1405</v>
      </c>
      <c r="B866">
        <v>864</v>
      </c>
      <c r="C866" t="s">
        <v>1656</v>
      </c>
      <c r="D866" t="s">
        <v>1417</v>
      </c>
      <c r="E866" s="7" t="s">
        <v>1400</v>
      </c>
      <c r="F866" s="7" t="s">
        <v>1399</v>
      </c>
      <c r="G866" s="7" t="s">
        <v>1657</v>
      </c>
    </row>
    <row r="867" spans="1:7" x14ac:dyDescent="0.4">
      <c r="A867" t="s">
        <v>1405</v>
      </c>
      <c r="B867">
        <v>865</v>
      </c>
      <c r="C867" t="s">
        <v>1656</v>
      </c>
      <c r="D867" t="s">
        <v>1417</v>
      </c>
      <c r="E867" s="7" t="s">
        <v>1400</v>
      </c>
      <c r="F867" s="7" t="s">
        <v>1399</v>
      </c>
      <c r="G867" s="7" t="s">
        <v>1657</v>
      </c>
    </row>
    <row r="868" spans="1:7" x14ac:dyDescent="0.4">
      <c r="A868" t="s">
        <v>1405</v>
      </c>
      <c r="B868">
        <v>866</v>
      </c>
      <c r="C868" t="s">
        <v>1656</v>
      </c>
      <c r="D868" t="s">
        <v>1417</v>
      </c>
      <c r="E868" s="7" t="s">
        <v>1400</v>
      </c>
      <c r="F868" s="7" t="s">
        <v>1399</v>
      </c>
      <c r="G868" s="7" t="s">
        <v>1657</v>
      </c>
    </row>
    <row r="869" spans="1:7" x14ac:dyDescent="0.4">
      <c r="A869" t="s">
        <v>1405</v>
      </c>
      <c r="B869">
        <v>867</v>
      </c>
      <c r="C869" t="s">
        <v>1656</v>
      </c>
      <c r="D869" t="s">
        <v>1417</v>
      </c>
      <c r="E869" s="7" t="s">
        <v>1400</v>
      </c>
      <c r="F869" s="7" t="s">
        <v>1399</v>
      </c>
      <c r="G869" s="7" t="s">
        <v>1657</v>
      </c>
    </row>
    <row r="870" spans="1:7" x14ac:dyDescent="0.4">
      <c r="A870" t="s">
        <v>1405</v>
      </c>
      <c r="B870">
        <v>868</v>
      </c>
      <c r="C870" t="s">
        <v>1656</v>
      </c>
      <c r="D870" t="s">
        <v>1417</v>
      </c>
      <c r="E870" s="7" t="s">
        <v>1400</v>
      </c>
      <c r="F870" s="7" t="s">
        <v>1399</v>
      </c>
      <c r="G870" s="7" t="s">
        <v>1657</v>
      </c>
    </row>
    <row r="871" spans="1:7" x14ac:dyDescent="0.4">
      <c r="A871" t="s">
        <v>1405</v>
      </c>
      <c r="B871">
        <v>869</v>
      </c>
      <c r="C871" t="s">
        <v>1656</v>
      </c>
      <c r="D871" t="s">
        <v>1417</v>
      </c>
      <c r="E871" s="7" t="s">
        <v>1400</v>
      </c>
      <c r="F871" s="7" t="s">
        <v>1399</v>
      </c>
      <c r="G871" s="7" t="s">
        <v>1657</v>
      </c>
    </row>
    <row r="872" spans="1:7" x14ac:dyDescent="0.4">
      <c r="A872" t="s">
        <v>1405</v>
      </c>
      <c r="B872">
        <v>870</v>
      </c>
      <c r="C872" t="s">
        <v>1656</v>
      </c>
      <c r="D872" t="s">
        <v>1417</v>
      </c>
      <c r="E872" s="7" t="s">
        <v>1400</v>
      </c>
      <c r="F872" s="7" t="s">
        <v>1399</v>
      </c>
      <c r="G872" s="7" t="s">
        <v>1657</v>
      </c>
    </row>
    <row r="873" spans="1:7" x14ac:dyDescent="0.4">
      <c r="A873" t="s">
        <v>1405</v>
      </c>
      <c r="B873">
        <v>871</v>
      </c>
      <c r="C873" t="s">
        <v>1656</v>
      </c>
      <c r="D873" t="s">
        <v>1417</v>
      </c>
      <c r="E873" s="7" t="s">
        <v>1400</v>
      </c>
      <c r="F873" s="7" t="s">
        <v>1399</v>
      </c>
      <c r="G873" s="7" t="s">
        <v>1657</v>
      </c>
    </row>
    <row r="874" spans="1:7" x14ac:dyDescent="0.4">
      <c r="A874" t="s">
        <v>1405</v>
      </c>
      <c r="B874">
        <v>872</v>
      </c>
      <c r="C874" t="s">
        <v>1656</v>
      </c>
      <c r="D874" t="s">
        <v>1417</v>
      </c>
      <c r="E874" s="7" t="s">
        <v>1400</v>
      </c>
      <c r="F874" s="7" t="s">
        <v>1399</v>
      </c>
      <c r="G874" s="7" t="s">
        <v>1657</v>
      </c>
    </row>
    <row r="875" spans="1:7" x14ac:dyDescent="0.4">
      <c r="A875" t="s">
        <v>1405</v>
      </c>
      <c r="B875">
        <v>873</v>
      </c>
      <c r="C875" t="s">
        <v>1656</v>
      </c>
      <c r="D875" t="s">
        <v>1417</v>
      </c>
      <c r="E875" s="7" t="s">
        <v>1400</v>
      </c>
      <c r="F875" s="7" t="s">
        <v>1399</v>
      </c>
      <c r="G875" s="7" t="s">
        <v>1657</v>
      </c>
    </row>
    <row r="876" spans="1:7" x14ac:dyDescent="0.4">
      <c r="A876" t="s">
        <v>1405</v>
      </c>
      <c r="B876">
        <v>874</v>
      </c>
      <c r="C876" t="s">
        <v>1656</v>
      </c>
      <c r="D876" t="s">
        <v>1417</v>
      </c>
      <c r="E876" s="7" t="s">
        <v>1400</v>
      </c>
      <c r="F876" s="7" t="s">
        <v>1399</v>
      </c>
      <c r="G876" s="7" t="s">
        <v>1657</v>
      </c>
    </row>
    <row r="877" spans="1:7" x14ac:dyDescent="0.4">
      <c r="A877" t="s">
        <v>1405</v>
      </c>
      <c r="B877">
        <v>875</v>
      </c>
      <c r="C877" t="s">
        <v>1656</v>
      </c>
      <c r="D877" t="s">
        <v>1417</v>
      </c>
      <c r="E877" s="7" t="s">
        <v>1400</v>
      </c>
      <c r="F877" s="7" t="s">
        <v>1399</v>
      </c>
      <c r="G877" s="7" t="s">
        <v>1657</v>
      </c>
    </row>
    <row r="878" spans="1:7" x14ac:dyDescent="0.4">
      <c r="A878" t="s">
        <v>1405</v>
      </c>
      <c r="B878">
        <v>876</v>
      </c>
      <c r="C878" t="s">
        <v>1656</v>
      </c>
      <c r="D878" t="s">
        <v>1417</v>
      </c>
      <c r="E878" s="7" t="s">
        <v>1400</v>
      </c>
      <c r="F878" s="7" t="s">
        <v>1399</v>
      </c>
      <c r="G878" s="7" t="s">
        <v>1657</v>
      </c>
    </row>
    <row r="879" spans="1:7" x14ac:dyDescent="0.4">
      <c r="A879" t="s">
        <v>1405</v>
      </c>
      <c r="B879">
        <v>877</v>
      </c>
      <c r="C879" t="s">
        <v>1656</v>
      </c>
      <c r="D879" t="s">
        <v>1417</v>
      </c>
      <c r="E879" s="7" t="s">
        <v>1400</v>
      </c>
      <c r="F879" s="7" t="s">
        <v>1399</v>
      </c>
      <c r="G879" s="7" t="s">
        <v>1657</v>
      </c>
    </row>
    <row r="880" spans="1:7" x14ac:dyDescent="0.4">
      <c r="A880" t="s">
        <v>1405</v>
      </c>
      <c r="B880">
        <v>878</v>
      </c>
      <c r="C880" t="s">
        <v>1656</v>
      </c>
      <c r="D880" t="s">
        <v>1417</v>
      </c>
      <c r="E880" s="7" t="s">
        <v>1400</v>
      </c>
      <c r="F880" s="7" t="s">
        <v>1399</v>
      </c>
      <c r="G880" s="7" t="s">
        <v>1657</v>
      </c>
    </row>
    <row r="881" spans="1:7" x14ac:dyDescent="0.4">
      <c r="A881" t="s">
        <v>1405</v>
      </c>
      <c r="B881">
        <v>879</v>
      </c>
      <c r="C881" t="s">
        <v>1656</v>
      </c>
      <c r="D881" t="s">
        <v>1417</v>
      </c>
      <c r="E881" s="7" t="s">
        <v>1400</v>
      </c>
      <c r="F881" s="7" t="s">
        <v>1399</v>
      </c>
      <c r="G881" s="7" t="s">
        <v>1657</v>
      </c>
    </row>
    <row r="882" spans="1:7" x14ac:dyDescent="0.4">
      <c r="A882" t="s">
        <v>1405</v>
      </c>
      <c r="B882">
        <v>880</v>
      </c>
      <c r="C882" t="s">
        <v>1656</v>
      </c>
      <c r="D882" t="s">
        <v>1417</v>
      </c>
      <c r="E882" s="7" t="s">
        <v>1400</v>
      </c>
      <c r="F882" s="7" t="s">
        <v>1399</v>
      </c>
      <c r="G882" s="7" t="s">
        <v>1657</v>
      </c>
    </row>
    <row r="883" spans="1:7" x14ac:dyDescent="0.4">
      <c r="A883" t="s">
        <v>1405</v>
      </c>
      <c r="B883">
        <v>881</v>
      </c>
      <c r="C883" t="s">
        <v>1656</v>
      </c>
      <c r="D883" t="s">
        <v>1417</v>
      </c>
      <c r="E883" s="7" t="s">
        <v>1400</v>
      </c>
      <c r="F883" s="7" t="s">
        <v>1399</v>
      </c>
      <c r="G883" s="7" t="s">
        <v>1657</v>
      </c>
    </row>
    <row r="884" spans="1:7" x14ac:dyDescent="0.4">
      <c r="A884" t="s">
        <v>1405</v>
      </c>
      <c r="B884">
        <v>882</v>
      </c>
      <c r="C884" t="s">
        <v>1656</v>
      </c>
      <c r="D884" t="s">
        <v>1417</v>
      </c>
      <c r="E884" s="7" t="s">
        <v>1400</v>
      </c>
      <c r="F884" s="7" t="s">
        <v>1399</v>
      </c>
      <c r="G884" s="7" t="s">
        <v>1657</v>
      </c>
    </row>
    <row r="885" spans="1:7" x14ac:dyDescent="0.4">
      <c r="A885" t="s">
        <v>1405</v>
      </c>
      <c r="B885">
        <v>883</v>
      </c>
      <c r="C885" t="s">
        <v>1656</v>
      </c>
      <c r="D885" t="s">
        <v>1417</v>
      </c>
      <c r="E885" s="7" t="s">
        <v>1400</v>
      </c>
      <c r="F885" s="7" t="s">
        <v>1399</v>
      </c>
      <c r="G885" s="7" t="s">
        <v>1657</v>
      </c>
    </row>
    <row r="886" spans="1:7" x14ac:dyDescent="0.4">
      <c r="A886" t="s">
        <v>1405</v>
      </c>
      <c r="B886">
        <v>884</v>
      </c>
      <c r="C886" t="s">
        <v>1656</v>
      </c>
      <c r="D886" t="s">
        <v>1417</v>
      </c>
      <c r="E886" s="7" t="s">
        <v>1400</v>
      </c>
      <c r="F886" s="7" t="s">
        <v>1399</v>
      </c>
      <c r="G886" s="7" t="s">
        <v>1657</v>
      </c>
    </row>
    <row r="887" spans="1:7" x14ac:dyDescent="0.4">
      <c r="A887" t="s">
        <v>1405</v>
      </c>
      <c r="B887">
        <v>885</v>
      </c>
      <c r="C887" t="s">
        <v>1656</v>
      </c>
      <c r="D887" t="s">
        <v>1417</v>
      </c>
      <c r="E887" s="7" t="s">
        <v>1400</v>
      </c>
      <c r="F887" s="7" t="s">
        <v>1399</v>
      </c>
      <c r="G887" s="7" t="s">
        <v>1657</v>
      </c>
    </row>
    <row r="888" spans="1:7" x14ac:dyDescent="0.4">
      <c r="A888" t="s">
        <v>1405</v>
      </c>
      <c r="B888">
        <v>886</v>
      </c>
      <c r="C888" t="s">
        <v>1656</v>
      </c>
      <c r="D888" t="s">
        <v>1417</v>
      </c>
      <c r="E888" s="7" t="s">
        <v>1400</v>
      </c>
      <c r="F888" s="7" t="s">
        <v>1399</v>
      </c>
      <c r="G888" s="7" t="s">
        <v>1657</v>
      </c>
    </row>
    <row r="889" spans="1:7" x14ac:dyDescent="0.4">
      <c r="A889" t="s">
        <v>1405</v>
      </c>
      <c r="B889">
        <v>887</v>
      </c>
      <c r="C889" t="s">
        <v>1656</v>
      </c>
      <c r="D889" t="s">
        <v>1417</v>
      </c>
      <c r="E889" s="7" t="s">
        <v>1400</v>
      </c>
      <c r="F889" s="7" t="s">
        <v>1399</v>
      </c>
      <c r="G889" s="7" t="s">
        <v>1657</v>
      </c>
    </row>
    <row r="890" spans="1:7" x14ac:dyDescent="0.4">
      <c r="A890" t="s">
        <v>1405</v>
      </c>
      <c r="B890">
        <v>888</v>
      </c>
      <c r="C890" t="s">
        <v>1656</v>
      </c>
      <c r="D890" t="s">
        <v>1417</v>
      </c>
      <c r="E890" s="7" t="s">
        <v>1400</v>
      </c>
      <c r="F890" s="7" t="s">
        <v>1399</v>
      </c>
      <c r="G890" s="7" t="s">
        <v>1657</v>
      </c>
    </row>
    <row r="891" spans="1:7" x14ac:dyDescent="0.4">
      <c r="A891" t="s">
        <v>1405</v>
      </c>
      <c r="B891">
        <v>889</v>
      </c>
      <c r="C891" t="s">
        <v>1656</v>
      </c>
      <c r="D891" t="s">
        <v>1417</v>
      </c>
      <c r="E891" s="7" t="s">
        <v>1400</v>
      </c>
      <c r="F891" s="7" t="s">
        <v>1399</v>
      </c>
      <c r="G891" s="7" t="s">
        <v>1657</v>
      </c>
    </row>
    <row r="892" spans="1:7" x14ac:dyDescent="0.4">
      <c r="A892" t="s">
        <v>1405</v>
      </c>
      <c r="B892">
        <v>890</v>
      </c>
      <c r="C892" t="s">
        <v>1656</v>
      </c>
      <c r="D892" t="s">
        <v>1417</v>
      </c>
      <c r="E892" s="7" t="s">
        <v>1400</v>
      </c>
      <c r="F892" s="7" t="s">
        <v>1399</v>
      </c>
      <c r="G892" s="7" t="s">
        <v>1657</v>
      </c>
    </row>
    <row r="893" spans="1:7" x14ac:dyDescent="0.4">
      <c r="A893" t="s">
        <v>1405</v>
      </c>
      <c r="B893">
        <v>891</v>
      </c>
      <c r="C893" t="s">
        <v>1656</v>
      </c>
      <c r="D893" t="s">
        <v>1417</v>
      </c>
      <c r="E893" s="7" t="s">
        <v>1400</v>
      </c>
      <c r="F893" s="7" t="s">
        <v>1399</v>
      </c>
      <c r="G893" s="7" t="s">
        <v>1657</v>
      </c>
    </row>
    <row r="894" spans="1:7" x14ac:dyDescent="0.4">
      <c r="A894" t="s">
        <v>1405</v>
      </c>
      <c r="B894">
        <v>892</v>
      </c>
      <c r="C894" t="s">
        <v>1656</v>
      </c>
      <c r="D894" t="s">
        <v>1417</v>
      </c>
      <c r="E894" s="7" t="s">
        <v>1400</v>
      </c>
      <c r="F894" s="7" t="s">
        <v>1399</v>
      </c>
      <c r="G894" s="7" t="s">
        <v>1657</v>
      </c>
    </row>
    <row r="895" spans="1:7" x14ac:dyDescent="0.4">
      <c r="A895" t="s">
        <v>1405</v>
      </c>
      <c r="B895">
        <v>893</v>
      </c>
      <c r="C895" t="s">
        <v>1656</v>
      </c>
      <c r="D895" t="s">
        <v>1417</v>
      </c>
      <c r="E895" s="7" t="s">
        <v>1400</v>
      </c>
      <c r="F895" s="7" t="s">
        <v>1399</v>
      </c>
      <c r="G895" s="7" t="s">
        <v>1657</v>
      </c>
    </row>
    <row r="896" spans="1:7" x14ac:dyDescent="0.4">
      <c r="A896" t="s">
        <v>1405</v>
      </c>
      <c r="B896">
        <v>894</v>
      </c>
      <c r="C896" t="s">
        <v>1656</v>
      </c>
      <c r="D896" t="s">
        <v>1417</v>
      </c>
      <c r="E896" s="7" t="s">
        <v>1400</v>
      </c>
      <c r="F896" s="7" t="s">
        <v>1399</v>
      </c>
      <c r="G896" s="7" t="s">
        <v>1657</v>
      </c>
    </row>
    <row r="897" spans="1:7" x14ac:dyDescent="0.4">
      <c r="A897" t="s">
        <v>1405</v>
      </c>
      <c r="B897">
        <v>895</v>
      </c>
      <c r="C897" t="s">
        <v>1656</v>
      </c>
      <c r="D897" t="s">
        <v>1417</v>
      </c>
      <c r="E897" s="7" t="s">
        <v>1400</v>
      </c>
      <c r="F897" s="7" t="s">
        <v>1399</v>
      </c>
      <c r="G897" s="7" t="s">
        <v>1657</v>
      </c>
    </row>
    <row r="898" spans="1:7" x14ac:dyDescent="0.4">
      <c r="A898" t="s">
        <v>1405</v>
      </c>
      <c r="B898">
        <v>896</v>
      </c>
      <c r="C898" t="s">
        <v>1656</v>
      </c>
      <c r="D898" t="s">
        <v>1417</v>
      </c>
      <c r="E898" s="7" t="s">
        <v>1400</v>
      </c>
      <c r="F898" s="7" t="s">
        <v>1399</v>
      </c>
      <c r="G898" s="7" t="s">
        <v>1657</v>
      </c>
    </row>
    <row r="899" spans="1:7" x14ac:dyDescent="0.4">
      <c r="A899" t="s">
        <v>1405</v>
      </c>
      <c r="B899">
        <v>897</v>
      </c>
      <c r="C899" t="s">
        <v>1656</v>
      </c>
      <c r="D899" t="s">
        <v>1417</v>
      </c>
      <c r="E899" s="7" t="s">
        <v>1400</v>
      </c>
      <c r="F899" s="7" t="s">
        <v>1399</v>
      </c>
      <c r="G899" s="7" t="s">
        <v>1657</v>
      </c>
    </row>
    <row r="900" spans="1:7" x14ac:dyDescent="0.4">
      <c r="A900" t="s">
        <v>1405</v>
      </c>
      <c r="B900">
        <v>898</v>
      </c>
      <c r="C900" t="s">
        <v>1656</v>
      </c>
      <c r="D900" t="s">
        <v>1417</v>
      </c>
      <c r="E900" s="7" t="s">
        <v>1400</v>
      </c>
      <c r="F900" s="7" t="s">
        <v>1399</v>
      </c>
      <c r="G900" s="7" t="s">
        <v>1657</v>
      </c>
    </row>
    <row r="901" spans="1:7" x14ac:dyDescent="0.4">
      <c r="A901" t="s">
        <v>1405</v>
      </c>
      <c r="B901">
        <v>899</v>
      </c>
      <c r="C901" t="s">
        <v>1656</v>
      </c>
      <c r="D901" t="s">
        <v>1417</v>
      </c>
      <c r="E901" s="7" t="s">
        <v>1400</v>
      </c>
      <c r="F901" s="7" t="s">
        <v>1399</v>
      </c>
      <c r="G901" s="7" t="s">
        <v>1657</v>
      </c>
    </row>
    <row r="902" spans="1:7" x14ac:dyDescent="0.4">
      <c r="A902" t="s">
        <v>1405</v>
      </c>
      <c r="B902">
        <v>900</v>
      </c>
      <c r="C902" t="s">
        <v>1656</v>
      </c>
      <c r="D902" t="s">
        <v>1417</v>
      </c>
      <c r="E902" s="7" t="s">
        <v>1400</v>
      </c>
      <c r="F902" s="7" t="s">
        <v>1399</v>
      </c>
      <c r="G902" s="7" t="s">
        <v>1657</v>
      </c>
    </row>
    <row r="903" spans="1:7" x14ac:dyDescent="0.4">
      <c r="A903" t="s">
        <v>1405</v>
      </c>
      <c r="B903">
        <v>901</v>
      </c>
      <c r="C903" t="s">
        <v>1656</v>
      </c>
      <c r="D903" t="s">
        <v>1417</v>
      </c>
      <c r="E903" s="7" t="s">
        <v>1400</v>
      </c>
      <c r="F903" s="7" t="s">
        <v>1399</v>
      </c>
      <c r="G903" s="7" t="s">
        <v>1657</v>
      </c>
    </row>
    <row r="904" spans="1:7" x14ac:dyDescent="0.4">
      <c r="A904" t="s">
        <v>1405</v>
      </c>
      <c r="B904">
        <v>902</v>
      </c>
      <c r="C904" t="s">
        <v>1656</v>
      </c>
      <c r="D904" t="s">
        <v>1417</v>
      </c>
      <c r="E904" s="7" t="s">
        <v>1400</v>
      </c>
      <c r="F904" s="7" t="s">
        <v>1399</v>
      </c>
      <c r="G904" s="7" t="s">
        <v>1657</v>
      </c>
    </row>
    <row r="905" spans="1:7" x14ac:dyDescent="0.4">
      <c r="A905" t="s">
        <v>1405</v>
      </c>
      <c r="B905">
        <v>903</v>
      </c>
      <c r="C905" t="s">
        <v>1656</v>
      </c>
      <c r="D905" t="s">
        <v>1417</v>
      </c>
      <c r="E905" s="7" t="s">
        <v>1400</v>
      </c>
      <c r="F905" s="7" t="s">
        <v>1399</v>
      </c>
      <c r="G905" s="7" t="s">
        <v>1657</v>
      </c>
    </row>
    <row r="906" spans="1:7" x14ac:dyDescent="0.4">
      <c r="A906" t="s">
        <v>1405</v>
      </c>
      <c r="B906">
        <v>904</v>
      </c>
      <c r="C906" t="s">
        <v>1656</v>
      </c>
      <c r="D906" t="s">
        <v>1417</v>
      </c>
      <c r="E906" s="7" t="s">
        <v>1400</v>
      </c>
      <c r="F906" s="7" t="s">
        <v>1399</v>
      </c>
      <c r="G906" s="7" t="s">
        <v>1657</v>
      </c>
    </row>
    <row r="907" spans="1:7" x14ac:dyDescent="0.4">
      <c r="A907" t="s">
        <v>1405</v>
      </c>
      <c r="B907">
        <v>905</v>
      </c>
      <c r="C907" t="s">
        <v>1656</v>
      </c>
      <c r="D907" t="s">
        <v>1417</v>
      </c>
      <c r="E907" s="7" t="s">
        <v>1400</v>
      </c>
      <c r="F907" s="7" t="s">
        <v>1399</v>
      </c>
      <c r="G907" s="7" t="s">
        <v>1657</v>
      </c>
    </row>
    <row r="908" spans="1:7" x14ac:dyDescent="0.4">
      <c r="A908" t="s">
        <v>1405</v>
      </c>
      <c r="B908">
        <v>906</v>
      </c>
      <c r="C908" t="s">
        <v>1656</v>
      </c>
      <c r="D908" t="s">
        <v>1417</v>
      </c>
      <c r="E908" s="7" t="s">
        <v>1400</v>
      </c>
      <c r="F908" s="7" t="s">
        <v>1399</v>
      </c>
      <c r="G908" s="7" t="s">
        <v>1657</v>
      </c>
    </row>
    <row r="909" spans="1:7" x14ac:dyDescent="0.4">
      <c r="A909" t="s">
        <v>1405</v>
      </c>
      <c r="B909">
        <v>907</v>
      </c>
      <c r="C909" t="s">
        <v>1656</v>
      </c>
      <c r="D909" t="s">
        <v>1417</v>
      </c>
      <c r="E909" s="7" t="s">
        <v>1400</v>
      </c>
      <c r="F909" s="7" t="s">
        <v>1399</v>
      </c>
      <c r="G909" s="7" t="s">
        <v>1657</v>
      </c>
    </row>
    <row r="910" spans="1:7" x14ac:dyDescent="0.4">
      <c r="A910" t="s">
        <v>1405</v>
      </c>
      <c r="B910">
        <v>908</v>
      </c>
      <c r="C910" t="s">
        <v>1656</v>
      </c>
      <c r="D910" t="s">
        <v>1417</v>
      </c>
      <c r="E910" s="7" t="s">
        <v>1400</v>
      </c>
      <c r="F910" s="7" t="s">
        <v>1399</v>
      </c>
      <c r="G910" s="7" t="s">
        <v>1657</v>
      </c>
    </row>
    <row r="911" spans="1:7" x14ac:dyDescent="0.4">
      <c r="A911" t="s">
        <v>1405</v>
      </c>
      <c r="B911">
        <v>909</v>
      </c>
      <c r="C911" t="s">
        <v>1656</v>
      </c>
      <c r="D911" t="s">
        <v>1417</v>
      </c>
      <c r="E911" s="7" t="s">
        <v>1400</v>
      </c>
      <c r="F911" s="7" t="s">
        <v>1399</v>
      </c>
      <c r="G911" s="7" t="s">
        <v>1657</v>
      </c>
    </row>
    <row r="912" spans="1:7" x14ac:dyDescent="0.4">
      <c r="A912" t="s">
        <v>1405</v>
      </c>
      <c r="B912">
        <v>910</v>
      </c>
      <c r="C912" t="s">
        <v>1656</v>
      </c>
      <c r="D912" t="s">
        <v>1417</v>
      </c>
      <c r="E912" s="7" t="s">
        <v>1400</v>
      </c>
      <c r="F912" s="7" t="s">
        <v>1399</v>
      </c>
      <c r="G912" s="7" t="s">
        <v>1657</v>
      </c>
    </row>
    <row r="913" spans="1:7" x14ac:dyDescent="0.4">
      <c r="A913" t="s">
        <v>1405</v>
      </c>
      <c r="B913">
        <v>911</v>
      </c>
      <c r="C913" t="s">
        <v>1656</v>
      </c>
      <c r="D913" t="s">
        <v>1417</v>
      </c>
      <c r="E913" s="7" t="s">
        <v>1400</v>
      </c>
      <c r="F913" s="7" t="s">
        <v>1399</v>
      </c>
      <c r="G913" s="7" t="s">
        <v>1657</v>
      </c>
    </row>
    <row r="914" spans="1:7" x14ac:dyDescent="0.4">
      <c r="A914" t="s">
        <v>1405</v>
      </c>
      <c r="B914">
        <v>912</v>
      </c>
      <c r="C914" t="s">
        <v>1656</v>
      </c>
      <c r="D914" t="s">
        <v>1417</v>
      </c>
      <c r="E914" s="7" t="s">
        <v>1400</v>
      </c>
      <c r="F914" s="7" t="s">
        <v>1399</v>
      </c>
      <c r="G914" s="7" t="s">
        <v>1657</v>
      </c>
    </row>
    <row r="915" spans="1:7" x14ac:dyDescent="0.4">
      <c r="A915" t="s">
        <v>1405</v>
      </c>
      <c r="B915">
        <v>913</v>
      </c>
      <c r="C915" t="s">
        <v>1656</v>
      </c>
      <c r="D915" t="s">
        <v>1417</v>
      </c>
      <c r="E915" s="7" t="s">
        <v>1400</v>
      </c>
      <c r="F915" s="7" t="s">
        <v>1399</v>
      </c>
      <c r="G915" s="7" t="s">
        <v>1657</v>
      </c>
    </row>
    <row r="916" spans="1:7" x14ac:dyDescent="0.4">
      <c r="A916" t="s">
        <v>1405</v>
      </c>
      <c r="B916">
        <v>914</v>
      </c>
      <c r="C916" t="s">
        <v>1656</v>
      </c>
      <c r="D916" t="s">
        <v>1417</v>
      </c>
      <c r="E916" s="7" t="s">
        <v>1400</v>
      </c>
      <c r="F916" s="7" t="s">
        <v>1399</v>
      </c>
      <c r="G916" s="7" t="s">
        <v>1657</v>
      </c>
    </row>
    <row r="917" spans="1:7" x14ac:dyDescent="0.4">
      <c r="A917" t="s">
        <v>1405</v>
      </c>
      <c r="B917">
        <v>915</v>
      </c>
      <c r="C917" t="s">
        <v>1656</v>
      </c>
      <c r="D917" t="s">
        <v>1417</v>
      </c>
      <c r="E917" s="7" t="s">
        <v>1400</v>
      </c>
      <c r="F917" s="7" t="s">
        <v>1399</v>
      </c>
      <c r="G917" s="7" t="s">
        <v>1657</v>
      </c>
    </row>
    <row r="918" spans="1:7" x14ac:dyDescent="0.4">
      <c r="A918" t="s">
        <v>1405</v>
      </c>
      <c r="B918">
        <v>916</v>
      </c>
      <c r="C918" t="s">
        <v>1656</v>
      </c>
      <c r="D918" t="s">
        <v>1417</v>
      </c>
      <c r="E918" s="7" t="s">
        <v>1400</v>
      </c>
      <c r="F918" s="7" t="s">
        <v>1399</v>
      </c>
      <c r="G918" s="7" t="s">
        <v>1657</v>
      </c>
    </row>
    <row r="919" spans="1:7" x14ac:dyDescent="0.4">
      <c r="A919" t="s">
        <v>1405</v>
      </c>
      <c r="B919">
        <v>917</v>
      </c>
      <c r="C919" t="s">
        <v>1656</v>
      </c>
      <c r="D919" t="s">
        <v>1417</v>
      </c>
      <c r="E919" s="7" t="s">
        <v>1400</v>
      </c>
      <c r="F919" s="7" t="s">
        <v>1399</v>
      </c>
      <c r="G919" s="7" t="s">
        <v>1657</v>
      </c>
    </row>
    <row r="920" spans="1:7" x14ac:dyDescent="0.4">
      <c r="A920" t="s">
        <v>1405</v>
      </c>
      <c r="B920">
        <v>918</v>
      </c>
      <c r="C920" t="s">
        <v>1656</v>
      </c>
      <c r="D920" t="s">
        <v>1417</v>
      </c>
      <c r="E920" s="7" t="s">
        <v>1400</v>
      </c>
      <c r="F920" s="7" t="s">
        <v>1399</v>
      </c>
      <c r="G920" s="7" t="s">
        <v>1657</v>
      </c>
    </row>
    <row r="921" spans="1:7" x14ac:dyDescent="0.4">
      <c r="A921" t="s">
        <v>1405</v>
      </c>
      <c r="B921">
        <v>919</v>
      </c>
      <c r="C921" t="s">
        <v>1656</v>
      </c>
      <c r="D921" t="s">
        <v>1417</v>
      </c>
      <c r="E921" s="7" t="s">
        <v>1400</v>
      </c>
      <c r="F921" s="7" t="s">
        <v>1399</v>
      </c>
      <c r="G921" s="7" t="s">
        <v>1657</v>
      </c>
    </row>
    <row r="922" spans="1:7" x14ac:dyDescent="0.4">
      <c r="A922" t="s">
        <v>1405</v>
      </c>
      <c r="B922">
        <v>920</v>
      </c>
      <c r="C922" t="s">
        <v>1656</v>
      </c>
      <c r="D922" t="s">
        <v>1417</v>
      </c>
      <c r="E922" s="7" t="s">
        <v>1400</v>
      </c>
      <c r="F922" s="7" t="s">
        <v>1399</v>
      </c>
      <c r="G922" s="7" t="s">
        <v>1657</v>
      </c>
    </row>
    <row r="923" spans="1:7" x14ac:dyDescent="0.4">
      <c r="A923" t="s">
        <v>1405</v>
      </c>
      <c r="B923">
        <v>921</v>
      </c>
      <c r="C923" t="s">
        <v>1656</v>
      </c>
      <c r="D923" t="s">
        <v>1417</v>
      </c>
      <c r="E923" s="7" t="s">
        <v>1400</v>
      </c>
      <c r="F923" s="7" t="s">
        <v>1399</v>
      </c>
      <c r="G923" s="7" t="s">
        <v>1657</v>
      </c>
    </row>
    <row r="924" spans="1:7" x14ac:dyDescent="0.4">
      <c r="A924" t="s">
        <v>1405</v>
      </c>
      <c r="B924">
        <v>922</v>
      </c>
      <c r="C924" t="s">
        <v>1656</v>
      </c>
      <c r="D924" t="s">
        <v>1417</v>
      </c>
      <c r="E924" s="7" t="s">
        <v>1400</v>
      </c>
      <c r="F924" s="7" t="s">
        <v>1399</v>
      </c>
      <c r="G924" s="7" t="s">
        <v>1657</v>
      </c>
    </row>
    <row r="925" spans="1:7" x14ac:dyDescent="0.4">
      <c r="A925" t="s">
        <v>1405</v>
      </c>
      <c r="B925">
        <v>923</v>
      </c>
      <c r="C925" t="s">
        <v>1656</v>
      </c>
      <c r="D925" t="s">
        <v>1417</v>
      </c>
      <c r="E925" s="7" t="s">
        <v>1400</v>
      </c>
      <c r="F925" s="7" t="s">
        <v>1399</v>
      </c>
      <c r="G925" s="7" t="s">
        <v>1657</v>
      </c>
    </row>
    <row r="926" spans="1:7" x14ac:dyDescent="0.4">
      <c r="A926" t="s">
        <v>1405</v>
      </c>
      <c r="B926">
        <v>924</v>
      </c>
      <c r="C926" t="s">
        <v>1656</v>
      </c>
      <c r="D926" t="s">
        <v>1417</v>
      </c>
      <c r="E926" s="7" t="s">
        <v>1400</v>
      </c>
      <c r="F926" s="7" t="s">
        <v>1399</v>
      </c>
      <c r="G926" s="7" t="s">
        <v>1657</v>
      </c>
    </row>
    <row r="927" spans="1:7" x14ac:dyDescent="0.4">
      <c r="A927" t="s">
        <v>1405</v>
      </c>
      <c r="B927">
        <v>925</v>
      </c>
      <c r="C927" t="s">
        <v>1656</v>
      </c>
      <c r="D927" t="s">
        <v>1417</v>
      </c>
      <c r="E927" s="7" t="s">
        <v>1400</v>
      </c>
      <c r="F927" s="7" t="s">
        <v>1399</v>
      </c>
      <c r="G927" s="7" t="s">
        <v>1657</v>
      </c>
    </row>
    <row r="928" spans="1:7" x14ac:dyDescent="0.4">
      <c r="A928" t="s">
        <v>1405</v>
      </c>
      <c r="B928">
        <v>926</v>
      </c>
      <c r="C928" t="s">
        <v>1656</v>
      </c>
      <c r="D928" t="s">
        <v>1417</v>
      </c>
      <c r="E928" s="7" t="s">
        <v>1400</v>
      </c>
      <c r="F928" s="7" t="s">
        <v>1399</v>
      </c>
      <c r="G928" s="7" t="s">
        <v>1657</v>
      </c>
    </row>
    <row r="929" spans="1:7" x14ac:dyDescent="0.4">
      <c r="A929" t="s">
        <v>1405</v>
      </c>
      <c r="B929">
        <v>927</v>
      </c>
      <c r="C929" t="s">
        <v>1656</v>
      </c>
      <c r="D929" t="s">
        <v>1417</v>
      </c>
      <c r="E929" s="7" t="s">
        <v>1400</v>
      </c>
      <c r="F929" s="7" t="s">
        <v>1399</v>
      </c>
      <c r="G929" s="7" t="s">
        <v>1657</v>
      </c>
    </row>
    <row r="930" spans="1:7" x14ac:dyDescent="0.4">
      <c r="A930" t="s">
        <v>1405</v>
      </c>
      <c r="B930">
        <v>928</v>
      </c>
      <c r="C930" t="s">
        <v>1656</v>
      </c>
      <c r="D930" t="s">
        <v>1417</v>
      </c>
      <c r="E930" s="7" t="s">
        <v>1400</v>
      </c>
      <c r="F930" s="7" t="s">
        <v>1399</v>
      </c>
      <c r="G930" s="7" t="s">
        <v>1657</v>
      </c>
    </row>
    <row r="931" spans="1:7" x14ac:dyDescent="0.4">
      <c r="A931" t="s">
        <v>1405</v>
      </c>
      <c r="B931">
        <v>929</v>
      </c>
      <c r="C931" t="s">
        <v>1656</v>
      </c>
      <c r="D931" t="s">
        <v>1417</v>
      </c>
      <c r="E931" s="7" t="s">
        <v>1400</v>
      </c>
      <c r="F931" s="7" t="s">
        <v>1399</v>
      </c>
      <c r="G931" s="7" t="s">
        <v>1657</v>
      </c>
    </row>
    <row r="932" spans="1:7" x14ac:dyDescent="0.4">
      <c r="A932" t="s">
        <v>1405</v>
      </c>
      <c r="B932">
        <v>930</v>
      </c>
      <c r="C932" t="s">
        <v>1656</v>
      </c>
      <c r="D932" t="s">
        <v>1417</v>
      </c>
      <c r="E932" s="7" t="s">
        <v>1400</v>
      </c>
      <c r="F932" s="7" t="s">
        <v>1399</v>
      </c>
      <c r="G932" s="7" t="s">
        <v>1657</v>
      </c>
    </row>
    <row r="933" spans="1:7" x14ac:dyDescent="0.4">
      <c r="A933" t="s">
        <v>1405</v>
      </c>
      <c r="B933">
        <v>931</v>
      </c>
      <c r="C933" t="s">
        <v>1656</v>
      </c>
      <c r="D933" t="s">
        <v>1417</v>
      </c>
      <c r="E933" s="7" t="s">
        <v>1400</v>
      </c>
      <c r="F933" s="7" t="s">
        <v>1399</v>
      </c>
      <c r="G933" s="7" t="s">
        <v>1657</v>
      </c>
    </row>
    <row r="934" spans="1:7" x14ac:dyDescent="0.4">
      <c r="A934" t="s">
        <v>1405</v>
      </c>
      <c r="B934">
        <v>932</v>
      </c>
      <c r="C934" t="s">
        <v>1656</v>
      </c>
      <c r="D934" t="s">
        <v>1417</v>
      </c>
      <c r="E934" s="7" t="s">
        <v>1400</v>
      </c>
      <c r="F934" s="7" t="s">
        <v>1399</v>
      </c>
      <c r="G934" s="7" t="s">
        <v>1657</v>
      </c>
    </row>
    <row r="935" spans="1:7" x14ac:dyDescent="0.4">
      <c r="A935" t="s">
        <v>1405</v>
      </c>
      <c r="B935">
        <v>933</v>
      </c>
      <c r="C935" t="s">
        <v>1656</v>
      </c>
      <c r="D935" t="s">
        <v>1417</v>
      </c>
      <c r="E935" s="7" t="s">
        <v>1400</v>
      </c>
      <c r="F935" s="7" t="s">
        <v>1399</v>
      </c>
      <c r="G935" s="7" t="s">
        <v>1657</v>
      </c>
    </row>
    <row r="936" spans="1:7" x14ac:dyDescent="0.4">
      <c r="A936" t="s">
        <v>1405</v>
      </c>
      <c r="B936">
        <v>934</v>
      </c>
      <c r="C936" t="s">
        <v>1656</v>
      </c>
      <c r="D936" t="s">
        <v>1417</v>
      </c>
      <c r="E936" s="7" t="s">
        <v>1400</v>
      </c>
      <c r="F936" s="7" t="s">
        <v>1399</v>
      </c>
      <c r="G936" s="7" t="s">
        <v>1657</v>
      </c>
    </row>
    <row r="937" spans="1:7" x14ac:dyDescent="0.4">
      <c r="A937" t="s">
        <v>1405</v>
      </c>
      <c r="B937">
        <v>935</v>
      </c>
      <c r="C937" t="s">
        <v>1656</v>
      </c>
      <c r="D937" t="s">
        <v>1417</v>
      </c>
      <c r="E937" s="7" t="s">
        <v>1400</v>
      </c>
      <c r="F937" s="7" t="s">
        <v>1399</v>
      </c>
      <c r="G937" s="7" t="s">
        <v>1657</v>
      </c>
    </row>
    <row r="938" spans="1:7" x14ac:dyDescent="0.4">
      <c r="A938" t="s">
        <v>1405</v>
      </c>
      <c r="B938">
        <v>936</v>
      </c>
      <c r="C938" t="s">
        <v>1656</v>
      </c>
      <c r="D938" t="s">
        <v>1417</v>
      </c>
      <c r="E938" s="7" t="s">
        <v>1400</v>
      </c>
      <c r="F938" s="7" t="s">
        <v>1399</v>
      </c>
      <c r="G938" s="7" t="s">
        <v>1657</v>
      </c>
    </row>
    <row r="939" spans="1:7" x14ac:dyDescent="0.4">
      <c r="A939" t="s">
        <v>1405</v>
      </c>
      <c r="B939">
        <v>937</v>
      </c>
      <c r="C939" t="s">
        <v>1656</v>
      </c>
      <c r="D939" t="s">
        <v>1417</v>
      </c>
      <c r="E939" s="7" t="s">
        <v>1400</v>
      </c>
      <c r="F939" s="7" t="s">
        <v>1399</v>
      </c>
      <c r="G939" s="7" t="s">
        <v>1657</v>
      </c>
    </row>
    <row r="940" spans="1:7" x14ac:dyDescent="0.4">
      <c r="A940" t="s">
        <v>1405</v>
      </c>
      <c r="B940">
        <v>938</v>
      </c>
      <c r="C940" t="s">
        <v>1656</v>
      </c>
      <c r="D940" t="s">
        <v>1417</v>
      </c>
      <c r="E940" s="7" t="s">
        <v>1400</v>
      </c>
      <c r="F940" s="7" t="s">
        <v>1399</v>
      </c>
      <c r="G940" s="7" t="s">
        <v>1657</v>
      </c>
    </row>
    <row r="941" spans="1:7" x14ac:dyDescent="0.4">
      <c r="A941" t="s">
        <v>1405</v>
      </c>
      <c r="B941">
        <v>939</v>
      </c>
      <c r="C941" t="s">
        <v>1656</v>
      </c>
      <c r="D941" t="s">
        <v>1417</v>
      </c>
      <c r="E941" s="7" t="s">
        <v>1400</v>
      </c>
      <c r="F941" s="7" t="s">
        <v>1399</v>
      </c>
      <c r="G941" s="7" t="s">
        <v>1657</v>
      </c>
    </row>
    <row r="942" spans="1:7" x14ac:dyDescent="0.4">
      <c r="A942" t="s">
        <v>1405</v>
      </c>
      <c r="B942">
        <v>940</v>
      </c>
      <c r="C942" t="s">
        <v>1656</v>
      </c>
      <c r="D942" t="s">
        <v>1417</v>
      </c>
      <c r="E942" s="7" t="s">
        <v>1400</v>
      </c>
      <c r="F942" s="7" t="s">
        <v>1399</v>
      </c>
      <c r="G942" s="7" t="s">
        <v>1657</v>
      </c>
    </row>
    <row r="943" spans="1:7" x14ac:dyDescent="0.4">
      <c r="A943" t="s">
        <v>1405</v>
      </c>
      <c r="B943">
        <v>941</v>
      </c>
      <c r="C943" t="s">
        <v>1656</v>
      </c>
      <c r="D943" t="s">
        <v>1417</v>
      </c>
      <c r="E943" s="7" t="s">
        <v>1400</v>
      </c>
      <c r="F943" s="7" t="s">
        <v>1399</v>
      </c>
      <c r="G943" s="7" t="s">
        <v>1657</v>
      </c>
    </row>
    <row r="944" spans="1:7" x14ac:dyDescent="0.4">
      <c r="A944" t="s">
        <v>1405</v>
      </c>
      <c r="B944">
        <v>942</v>
      </c>
      <c r="C944" t="s">
        <v>1656</v>
      </c>
      <c r="D944" t="s">
        <v>1417</v>
      </c>
      <c r="E944" s="7" t="s">
        <v>1400</v>
      </c>
      <c r="F944" s="7" t="s">
        <v>1399</v>
      </c>
      <c r="G944" s="7" t="s">
        <v>1657</v>
      </c>
    </row>
    <row r="945" spans="1:7" x14ac:dyDescent="0.4">
      <c r="A945" t="s">
        <v>1405</v>
      </c>
      <c r="B945">
        <v>943</v>
      </c>
      <c r="C945" t="s">
        <v>1656</v>
      </c>
      <c r="D945" t="s">
        <v>1417</v>
      </c>
      <c r="E945" s="7" t="s">
        <v>1400</v>
      </c>
      <c r="F945" s="7" t="s">
        <v>1399</v>
      </c>
      <c r="G945" s="7" t="s">
        <v>1657</v>
      </c>
    </row>
    <row r="946" spans="1:7" x14ac:dyDescent="0.4">
      <c r="A946" t="s">
        <v>1405</v>
      </c>
      <c r="B946">
        <v>944</v>
      </c>
      <c r="C946" t="s">
        <v>1656</v>
      </c>
      <c r="D946" t="s">
        <v>1417</v>
      </c>
      <c r="E946" s="7" t="s">
        <v>1400</v>
      </c>
      <c r="F946" s="7" t="s">
        <v>1399</v>
      </c>
      <c r="G946" s="7" t="s">
        <v>1657</v>
      </c>
    </row>
    <row r="947" spans="1:7" x14ac:dyDescent="0.4">
      <c r="A947" t="s">
        <v>1405</v>
      </c>
      <c r="B947">
        <v>945</v>
      </c>
      <c r="C947" t="s">
        <v>1656</v>
      </c>
      <c r="D947" t="s">
        <v>1417</v>
      </c>
      <c r="E947" s="7" t="s">
        <v>1400</v>
      </c>
      <c r="F947" s="7" t="s">
        <v>1399</v>
      </c>
      <c r="G947" s="7" t="s">
        <v>1657</v>
      </c>
    </row>
    <row r="948" spans="1:7" x14ac:dyDescent="0.4">
      <c r="A948" t="s">
        <v>1405</v>
      </c>
      <c r="B948">
        <v>946</v>
      </c>
      <c r="C948" t="s">
        <v>1656</v>
      </c>
      <c r="D948" t="s">
        <v>1417</v>
      </c>
      <c r="E948" s="7" t="s">
        <v>1400</v>
      </c>
      <c r="F948" s="7" t="s">
        <v>1399</v>
      </c>
      <c r="G948" s="7" t="s">
        <v>1657</v>
      </c>
    </row>
    <row r="949" spans="1:7" x14ac:dyDescent="0.4">
      <c r="A949" t="s">
        <v>1405</v>
      </c>
      <c r="B949">
        <v>947</v>
      </c>
      <c r="C949" t="s">
        <v>1656</v>
      </c>
      <c r="D949" t="s">
        <v>1417</v>
      </c>
      <c r="E949" s="7" t="s">
        <v>1400</v>
      </c>
      <c r="F949" s="7" t="s">
        <v>1399</v>
      </c>
      <c r="G949" s="7" t="s">
        <v>1657</v>
      </c>
    </row>
    <row r="950" spans="1:7" x14ac:dyDescent="0.4">
      <c r="A950" t="s">
        <v>1405</v>
      </c>
      <c r="B950">
        <v>948</v>
      </c>
      <c r="C950" t="s">
        <v>1656</v>
      </c>
      <c r="D950" t="s">
        <v>1417</v>
      </c>
      <c r="E950" s="7" t="s">
        <v>1400</v>
      </c>
      <c r="F950" s="7" t="s">
        <v>1399</v>
      </c>
      <c r="G950" s="7" t="s">
        <v>1657</v>
      </c>
    </row>
    <row r="951" spans="1:7" x14ac:dyDescent="0.4">
      <c r="A951" t="s">
        <v>1405</v>
      </c>
      <c r="B951">
        <v>949</v>
      </c>
      <c r="C951" t="s">
        <v>1656</v>
      </c>
      <c r="D951" t="s">
        <v>1417</v>
      </c>
      <c r="E951" s="7" t="s">
        <v>1400</v>
      </c>
      <c r="F951" s="7" t="s">
        <v>1399</v>
      </c>
      <c r="G951" s="7" t="s">
        <v>1657</v>
      </c>
    </row>
    <row r="952" spans="1:7" x14ac:dyDescent="0.4">
      <c r="A952" t="s">
        <v>1405</v>
      </c>
      <c r="B952">
        <v>950</v>
      </c>
      <c r="C952" t="s">
        <v>1656</v>
      </c>
      <c r="D952" t="s">
        <v>1417</v>
      </c>
      <c r="E952" s="7" t="s">
        <v>1400</v>
      </c>
      <c r="F952" s="7" t="s">
        <v>1399</v>
      </c>
      <c r="G952" s="7" t="s">
        <v>1657</v>
      </c>
    </row>
    <row r="953" spans="1:7" x14ac:dyDescent="0.4">
      <c r="A953" t="s">
        <v>1405</v>
      </c>
      <c r="B953">
        <v>951</v>
      </c>
      <c r="C953" t="s">
        <v>1656</v>
      </c>
      <c r="D953" t="s">
        <v>1417</v>
      </c>
      <c r="E953" s="7" t="s">
        <v>1400</v>
      </c>
      <c r="F953" s="7" t="s">
        <v>1399</v>
      </c>
      <c r="G953" s="7" t="s">
        <v>1657</v>
      </c>
    </row>
    <row r="954" spans="1:7" x14ac:dyDescent="0.4">
      <c r="A954" t="s">
        <v>1405</v>
      </c>
      <c r="B954">
        <v>952</v>
      </c>
      <c r="C954" t="s">
        <v>1656</v>
      </c>
      <c r="D954" t="s">
        <v>1417</v>
      </c>
      <c r="E954" s="7" t="s">
        <v>1400</v>
      </c>
      <c r="F954" s="7" t="s">
        <v>1399</v>
      </c>
      <c r="G954" s="7" t="s">
        <v>1657</v>
      </c>
    </row>
    <row r="955" spans="1:7" x14ac:dyDescent="0.4">
      <c r="A955" t="s">
        <v>1405</v>
      </c>
      <c r="B955">
        <v>953</v>
      </c>
      <c r="C955" t="s">
        <v>1656</v>
      </c>
      <c r="D955" t="s">
        <v>1417</v>
      </c>
      <c r="E955" s="7" t="s">
        <v>1400</v>
      </c>
      <c r="F955" s="7" t="s">
        <v>1399</v>
      </c>
      <c r="G955" s="7" t="s">
        <v>1657</v>
      </c>
    </row>
    <row r="956" spans="1:7" x14ac:dyDescent="0.4">
      <c r="A956" t="s">
        <v>1405</v>
      </c>
      <c r="B956">
        <v>954</v>
      </c>
      <c r="C956" t="s">
        <v>1656</v>
      </c>
      <c r="D956" t="s">
        <v>1417</v>
      </c>
      <c r="E956" s="7" t="s">
        <v>1400</v>
      </c>
      <c r="F956" s="7" t="s">
        <v>1399</v>
      </c>
      <c r="G956" s="7" t="s">
        <v>1657</v>
      </c>
    </row>
    <row r="957" spans="1:7" x14ac:dyDescent="0.4">
      <c r="A957" t="s">
        <v>1405</v>
      </c>
      <c r="B957">
        <v>955</v>
      </c>
      <c r="C957" t="s">
        <v>1656</v>
      </c>
      <c r="D957" t="s">
        <v>1417</v>
      </c>
      <c r="E957" s="7" t="s">
        <v>1400</v>
      </c>
      <c r="F957" s="7" t="s">
        <v>1399</v>
      </c>
      <c r="G957" s="7" t="s">
        <v>1657</v>
      </c>
    </row>
    <row r="958" spans="1:7" x14ac:dyDescent="0.4">
      <c r="A958" t="s">
        <v>1405</v>
      </c>
      <c r="B958">
        <v>956</v>
      </c>
      <c r="C958" t="s">
        <v>1656</v>
      </c>
      <c r="D958" t="s">
        <v>1417</v>
      </c>
      <c r="E958" s="7" t="s">
        <v>1400</v>
      </c>
      <c r="F958" s="7" t="s">
        <v>1399</v>
      </c>
      <c r="G958" s="7" t="s">
        <v>1657</v>
      </c>
    </row>
    <row r="959" spans="1:7" x14ac:dyDescent="0.4">
      <c r="A959" t="s">
        <v>1405</v>
      </c>
      <c r="B959">
        <v>957</v>
      </c>
      <c r="C959" t="s">
        <v>1656</v>
      </c>
      <c r="D959" t="s">
        <v>1417</v>
      </c>
      <c r="E959" s="7" t="s">
        <v>1400</v>
      </c>
      <c r="F959" s="7" t="s">
        <v>1399</v>
      </c>
      <c r="G959" s="7" t="s">
        <v>1657</v>
      </c>
    </row>
    <row r="960" spans="1:7" x14ac:dyDescent="0.4">
      <c r="A960" t="s">
        <v>1405</v>
      </c>
      <c r="B960">
        <v>958</v>
      </c>
      <c r="C960" t="s">
        <v>1656</v>
      </c>
      <c r="D960" t="s">
        <v>1417</v>
      </c>
      <c r="E960" s="7" t="s">
        <v>1400</v>
      </c>
      <c r="F960" s="7" t="s">
        <v>1399</v>
      </c>
      <c r="G960" s="7" t="s">
        <v>1657</v>
      </c>
    </row>
    <row r="961" spans="1:7" x14ac:dyDescent="0.4">
      <c r="A961" t="s">
        <v>1405</v>
      </c>
      <c r="B961">
        <v>959</v>
      </c>
      <c r="C961" t="s">
        <v>1656</v>
      </c>
      <c r="D961" t="s">
        <v>1417</v>
      </c>
      <c r="E961" s="7" t="s">
        <v>1400</v>
      </c>
      <c r="F961" s="7" t="s">
        <v>1399</v>
      </c>
      <c r="G961" s="7" t="s">
        <v>1657</v>
      </c>
    </row>
    <row r="962" spans="1:7" x14ac:dyDescent="0.4">
      <c r="A962" t="s">
        <v>1405</v>
      </c>
      <c r="B962">
        <v>960</v>
      </c>
      <c r="C962" t="s">
        <v>1656</v>
      </c>
      <c r="D962" t="s">
        <v>1417</v>
      </c>
      <c r="E962" s="7" t="s">
        <v>1400</v>
      </c>
      <c r="F962" s="7" t="s">
        <v>1399</v>
      </c>
      <c r="G962" s="7" t="s">
        <v>1657</v>
      </c>
    </row>
    <row r="963" spans="1:7" x14ac:dyDescent="0.4">
      <c r="A963" t="s">
        <v>1405</v>
      </c>
      <c r="B963">
        <v>961</v>
      </c>
      <c r="C963" t="s">
        <v>1656</v>
      </c>
      <c r="D963" t="s">
        <v>1417</v>
      </c>
      <c r="E963" s="7" t="s">
        <v>1400</v>
      </c>
      <c r="F963" s="7" t="s">
        <v>1399</v>
      </c>
      <c r="G963" s="7" t="s">
        <v>1657</v>
      </c>
    </row>
    <row r="964" spans="1:7" x14ac:dyDescent="0.4">
      <c r="A964" t="s">
        <v>1405</v>
      </c>
      <c r="B964">
        <v>962</v>
      </c>
      <c r="C964" t="s">
        <v>1656</v>
      </c>
      <c r="D964" t="s">
        <v>1417</v>
      </c>
      <c r="E964" s="7" t="s">
        <v>1400</v>
      </c>
      <c r="F964" s="7" t="s">
        <v>1399</v>
      </c>
      <c r="G964" s="7" t="s">
        <v>1657</v>
      </c>
    </row>
    <row r="965" spans="1:7" x14ac:dyDescent="0.4">
      <c r="A965" t="s">
        <v>1405</v>
      </c>
      <c r="B965">
        <v>963</v>
      </c>
      <c r="C965" t="s">
        <v>1656</v>
      </c>
      <c r="D965" t="s">
        <v>1417</v>
      </c>
      <c r="E965" s="7" t="s">
        <v>1400</v>
      </c>
      <c r="F965" s="7" t="s">
        <v>1399</v>
      </c>
      <c r="G965" s="7" t="s">
        <v>1657</v>
      </c>
    </row>
    <row r="966" spans="1:7" x14ac:dyDescent="0.4">
      <c r="A966" t="s">
        <v>1405</v>
      </c>
      <c r="B966">
        <v>964</v>
      </c>
      <c r="C966" t="s">
        <v>1656</v>
      </c>
      <c r="D966" t="s">
        <v>1417</v>
      </c>
      <c r="E966" s="7" t="s">
        <v>1400</v>
      </c>
      <c r="F966" s="7" t="s">
        <v>1399</v>
      </c>
      <c r="G966" s="7" t="s">
        <v>1657</v>
      </c>
    </row>
    <row r="967" spans="1:7" x14ac:dyDescent="0.4">
      <c r="A967" t="s">
        <v>1405</v>
      </c>
      <c r="B967">
        <v>965</v>
      </c>
      <c r="C967" t="s">
        <v>1656</v>
      </c>
      <c r="D967" t="s">
        <v>1417</v>
      </c>
      <c r="E967" s="7" t="s">
        <v>1400</v>
      </c>
      <c r="F967" s="7" t="s">
        <v>1399</v>
      </c>
      <c r="G967" s="7" t="s">
        <v>1657</v>
      </c>
    </row>
    <row r="968" spans="1:7" x14ac:dyDescent="0.4">
      <c r="A968" t="s">
        <v>1405</v>
      </c>
      <c r="B968">
        <v>966</v>
      </c>
      <c r="C968" t="s">
        <v>1656</v>
      </c>
      <c r="D968" t="s">
        <v>1417</v>
      </c>
      <c r="E968" s="7" t="s">
        <v>1400</v>
      </c>
      <c r="F968" s="7" t="s">
        <v>1399</v>
      </c>
      <c r="G968" s="7" t="s">
        <v>1657</v>
      </c>
    </row>
    <row r="969" spans="1:7" x14ac:dyDescent="0.4">
      <c r="A969" t="s">
        <v>1405</v>
      </c>
      <c r="B969">
        <v>967</v>
      </c>
      <c r="C969" t="s">
        <v>1656</v>
      </c>
      <c r="D969" t="s">
        <v>1417</v>
      </c>
      <c r="E969" s="7" t="s">
        <v>1400</v>
      </c>
      <c r="F969" s="7" t="s">
        <v>1399</v>
      </c>
      <c r="G969" s="7" t="s">
        <v>1657</v>
      </c>
    </row>
    <row r="970" spans="1:7" x14ac:dyDescent="0.4">
      <c r="A970" t="s">
        <v>1405</v>
      </c>
      <c r="B970">
        <v>968</v>
      </c>
      <c r="C970" t="s">
        <v>1656</v>
      </c>
      <c r="D970" t="s">
        <v>1417</v>
      </c>
      <c r="E970" s="7" t="s">
        <v>1400</v>
      </c>
      <c r="F970" s="7" t="s">
        <v>1399</v>
      </c>
      <c r="G970" s="7" t="s">
        <v>1657</v>
      </c>
    </row>
    <row r="971" spans="1:7" x14ac:dyDescent="0.4">
      <c r="A971" t="s">
        <v>1405</v>
      </c>
      <c r="B971">
        <v>969</v>
      </c>
      <c r="C971" t="s">
        <v>1656</v>
      </c>
      <c r="D971" t="s">
        <v>1417</v>
      </c>
      <c r="E971" s="7" t="s">
        <v>1400</v>
      </c>
      <c r="F971" s="7" t="s">
        <v>1399</v>
      </c>
      <c r="G971" s="7" t="s">
        <v>1657</v>
      </c>
    </row>
    <row r="972" spans="1:7" x14ac:dyDescent="0.4">
      <c r="A972" t="s">
        <v>1405</v>
      </c>
      <c r="B972">
        <v>970</v>
      </c>
      <c r="C972" t="s">
        <v>1656</v>
      </c>
      <c r="D972" t="s">
        <v>1417</v>
      </c>
      <c r="E972" s="7" t="s">
        <v>1400</v>
      </c>
      <c r="F972" s="7" t="s">
        <v>1399</v>
      </c>
      <c r="G972" s="7" t="s">
        <v>1657</v>
      </c>
    </row>
    <row r="973" spans="1:7" x14ac:dyDescent="0.4">
      <c r="A973" t="s">
        <v>1405</v>
      </c>
      <c r="B973">
        <v>971</v>
      </c>
      <c r="C973" t="s">
        <v>1656</v>
      </c>
      <c r="D973" t="s">
        <v>1417</v>
      </c>
      <c r="E973" s="7" t="s">
        <v>1400</v>
      </c>
      <c r="F973" s="7" t="s">
        <v>1399</v>
      </c>
      <c r="G973" s="7" t="s">
        <v>1657</v>
      </c>
    </row>
    <row r="974" spans="1:7" x14ac:dyDescent="0.4">
      <c r="A974" t="s">
        <v>1405</v>
      </c>
      <c r="B974">
        <v>972</v>
      </c>
      <c r="C974" t="s">
        <v>1656</v>
      </c>
      <c r="D974" t="s">
        <v>1417</v>
      </c>
      <c r="E974" s="7" t="s">
        <v>1400</v>
      </c>
      <c r="F974" s="7" t="s">
        <v>1399</v>
      </c>
      <c r="G974" s="7" t="s">
        <v>1657</v>
      </c>
    </row>
    <row r="975" spans="1:7" x14ac:dyDescent="0.4">
      <c r="A975" t="s">
        <v>1405</v>
      </c>
      <c r="B975">
        <v>973</v>
      </c>
      <c r="C975" t="s">
        <v>1656</v>
      </c>
      <c r="D975" t="s">
        <v>1417</v>
      </c>
      <c r="E975" s="7" t="s">
        <v>1400</v>
      </c>
      <c r="F975" s="7" t="s">
        <v>1399</v>
      </c>
      <c r="G975" s="7" t="s">
        <v>1657</v>
      </c>
    </row>
    <row r="976" spans="1:7" x14ac:dyDescent="0.4">
      <c r="A976" t="s">
        <v>1405</v>
      </c>
      <c r="B976">
        <v>974</v>
      </c>
      <c r="C976" t="s">
        <v>1656</v>
      </c>
      <c r="D976" t="s">
        <v>1417</v>
      </c>
      <c r="E976" s="7" t="s">
        <v>1400</v>
      </c>
      <c r="F976" s="7" t="s">
        <v>1399</v>
      </c>
      <c r="G976" s="7" t="s">
        <v>1657</v>
      </c>
    </row>
    <row r="977" spans="1:7" x14ac:dyDescent="0.4">
      <c r="A977" t="s">
        <v>1405</v>
      </c>
      <c r="B977">
        <v>975</v>
      </c>
      <c r="C977" t="s">
        <v>1656</v>
      </c>
      <c r="D977" t="s">
        <v>1417</v>
      </c>
      <c r="E977" s="7" t="s">
        <v>1400</v>
      </c>
      <c r="F977" s="7" t="s">
        <v>1399</v>
      </c>
      <c r="G977" s="7" t="s">
        <v>1657</v>
      </c>
    </row>
    <row r="978" spans="1:7" x14ac:dyDescent="0.4">
      <c r="A978" t="s">
        <v>1405</v>
      </c>
      <c r="B978">
        <v>976</v>
      </c>
      <c r="C978" t="s">
        <v>1656</v>
      </c>
      <c r="D978" t="s">
        <v>1417</v>
      </c>
      <c r="E978" s="7" t="s">
        <v>1400</v>
      </c>
      <c r="F978" s="7" t="s">
        <v>1399</v>
      </c>
      <c r="G978" s="7" t="s">
        <v>1657</v>
      </c>
    </row>
    <row r="979" spans="1:7" x14ac:dyDescent="0.4">
      <c r="A979" t="s">
        <v>1405</v>
      </c>
      <c r="B979">
        <v>977</v>
      </c>
      <c r="C979" t="s">
        <v>1656</v>
      </c>
      <c r="D979" t="s">
        <v>1417</v>
      </c>
      <c r="E979" s="7" t="s">
        <v>1400</v>
      </c>
      <c r="F979" s="7" t="s">
        <v>1399</v>
      </c>
      <c r="G979" s="7" t="s">
        <v>1657</v>
      </c>
    </row>
    <row r="980" spans="1:7" x14ac:dyDescent="0.4">
      <c r="A980" t="s">
        <v>1405</v>
      </c>
      <c r="B980">
        <v>978</v>
      </c>
      <c r="C980" t="s">
        <v>1656</v>
      </c>
      <c r="D980" t="s">
        <v>1417</v>
      </c>
      <c r="E980" s="7" t="s">
        <v>1400</v>
      </c>
      <c r="F980" s="7" t="s">
        <v>1399</v>
      </c>
      <c r="G980" s="7" t="s">
        <v>1657</v>
      </c>
    </row>
    <row r="981" spans="1:7" x14ac:dyDescent="0.4">
      <c r="A981" t="s">
        <v>1405</v>
      </c>
      <c r="B981">
        <v>979</v>
      </c>
      <c r="C981" t="s">
        <v>1656</v>
      </c>
      <c r="D981" t="s">
        <v>1417</v>
      </c>
      <c r="E981" s="7" t="s">
        <v>1400</v>
      </c>
      <c r="F981" s="7" t="s">
        <v>1399</v>
      </c>
      <c r="G981" s="7" t="s">
        <v>1657</v>
      </c>
    </row>
    <row r="982" spans="1:7" x14ac:dyDescent="0.4">
      <c r="A982" t="s">
        <v>1405</v>
      </c>
      <c r="B982">
        <v>980</v>
      </c>
      <c r="C982" t="s">
        <v>1656</v>
      </c>
      <c r="D982" t="s">
        <v>1417</v>
      </c>
      <c r="E982" s="7" t="s">
        <v>1400</v>
      </c>
      <c r="F982" s="7" t="s">
        <v>1399</v>
      </c>
      <c r="G982" s="7" t="s">
        <v>1657</v>
      </c>
    </row>
    <row r="983" spans="1:7" x14ac:dyDescent="0.4">
      <c r="A983" t="s">
        <v>1405</v>
      </c>
      <c r="B983">
        <v>981</v>
      </c>
      <c r="C983" t="s">
        <v>1656</v>
      </c>
      <c r="D983" t="s">
        <v>1417</v>
      </c>
      <c r="E983" s="7" t="s">
        <v>1400</v>
      </c>
      <c r="F983" s="7" t="s">
        <v>1399</v>
      </c>
      <c r="G983" s="7" t="s">
        <v>1657</v>
      </c>
    </row>
    <row r="984" spans="1:7" x14ac:dyDescent="0.4">
      <c r="A984" t="s">
        <v>1405</v>
      </c>
      <c r="B984">
        <v>982</v>
      </c>
      <c r="C984" t="s">
        <v>1656</v>
      </c>
      <c r="D984" t="s">
        <v>1417</v>
      </c>
      <c r="E984" s="7" t="s">
        <v>1400</v>
      </c>
      <c r="F984" s="7" t="s">
        <v>1399</v>
      </c>
      <c r="G984" s="7" t="s">
        <v>1657</v>
      </c>
    </row>
    <row r="985" spans="1:7" x14ac:dyDescent="0.4">
      <c r="A985" t="s">
        <v>1405</v>
      </c>
      <c r="B985">
        <v>983</v>
      </c>
      <c r="C985" t="s">
        <v>1656</v>
      </c>
      <c r="D985" t="s">
        <v>1417</v>
      </c>
      <c r="E985" s="7" t="s">
        <v>1400</v>
      </c>
      <c r="F985" s="7" t="s">
        <v>1399</v>
      </c>
      <c r="G985" s="7" t="s">
        <v>1657</v>
      </c>
    </row>
    <row r="986" spans="1:7" x14ac:dyDescent="0.4">
      <c r="A986" t="s">
        <v>1405</v>
      </c>
      <c r="B986">
        <v>984</v>
      </c>
      <c r="C986" t="s">
        <v>1656</v>
      </c>
      <c r="D986" t="s">
        <v>1417</v>
      </c>
      <c r="E986" s="7" t="s">
        <v>1400</v>
      </c>
      <c r="F986" s="7" t="s">
        <v>1399</v>
      </c>
      <c r="G986" s="7" t="s">
        <v>1657</v>
      </c>
    </row>
    <row r="987" spans="1:7" x14ac:dyDescent="0.4">
      <c r="A987" t="s">
        <v>1405</v>
      </c>
      <c r="B987">
        <v>985</v>
      </c>
      <c r="C987" t="s">
        <v>1656</v>
      </c>
      <c r="D987" t="s">
        <v>1417</v>
      </c>
      <c r="E987" s="7" t="s">
        <v>1400</v>
      </c>
      <c r="F987" s="7" t="s">
        <v>1399</v>
      </c>
      <c r="G987" s="7" t="s">
        <v>1657</v>
      </c>
    </row>
    <row r="988" spans="1:7" x14ac:dyDescent="0.4">
      <c r="A988" t="s">
        <v>1405</v>
      </c>
      <c r="B988">
        <v>986</v>
      </c>
      <c r="C988" t="s">
        <v>1656</v>
      </c>
      <c r="D988" t="s">
        <v>1417</v>
      </c>
      <c r="E988" s="7" t="s">
        <v>1400</v>
      </c>
      <c r="F988" s="7" t="s">
        <v>1399</v>
      </c>
      <c r="G988" s="7" t="s">
        <v>1657</v>
      </c>
    </row>
    <row r="989" spans="1:7" x14ac:dyDescent="0.4">
      <c r="A989" t="s">
        <v>1405</v>
      </c>
      <c r="B989">
        <v>987</v>
      </c>
      <c r="C989" t="s">
        <v>1656</v>
      </c>
      <c r="D989" t="s">
        <v>1417</v>
      </c>
      <c r="E989" s="7" t="s">
        <v>1400</v>
      </c>
      <c r="F989" s="7" t="s">
        <v>1399</v>
      </c>
      <c r="G989" s="7" t="s">
        <v>1657</v>
      </c>
    </row>
    <row r="990" spans="1:7" x14ac:dyDescent="0.4">
      <c r="A990" t="s">
        <v>1405</v>
      </c>
      <c r="B990">
        <v>988</v>
      </c>
      <c r="C990" t="s">
        <v>1656</v>
      </c>
      <c r="D990" t="s">
        <v>1417</v>
      </c>
      <c r="E990" s="7" t="s">
        <v>1400</v>
      </c>
      <c r="F990" s="7" t="s">
        <v>1399</v>
      </c>
      <c r="G990" s="7" t="s">
        <v>1657</v>
      </c>
    </row>
    <row r="991" spans="1:7" x14ac:dyDescent="0.4">
      <c r="A991" t="s">
        <v>1405</v>
      </c>
      <c r="B991">
        <v>989</v>
      </c>
      <c r="C991" t="s">
        <v>1656</v>
      </c>
      <c r="D991" t="s">
        <v>1417</v>
      </c>
      <c r="E991" s="7" t="s">
        <v>1400</v>
      </c>
      <c r="F991" s="7" t="s">
        <v>1399</v>
      </c>
      <c r="G991" s="7" t="s">
        <v>1657</v>
      </c>
    </row>
    <row r="992" spans="1:7" x14ac:dyDescent="0.4">
      <c r="A992" t="s">
        <v>1405</v>
      </c>
      <c r="B992">
        <v>990</v>
      </c>
      <c r="C992" t="s">
        <v>1656</v>
      </c>
      <c r="D992" t="s">
        <v>1417</v>
      </c>
      <c r="E992" s="7" t="s">
        <v>1400</v>
      </c>
      <c r="F992" s="7" t="s">
        <v>1399</v>
      </c>
      <c r="G992" s="7" t="s">
        <v>1657</v>
      </c>
    </row>
    <row r="993" spans="1:7" x14ac:dyDescent="0.4">
      <c r="A993" t="s">
        <v>1405</v>
      </c>
      <c r="B993">
        <v>991</v>
      </c>
      <c r="C993" t="s">
        <v>1656</v>
      </c>
      <c r="D993" t="s">
        <v>1417</v>
      </c>
      <c r="E993" s="7" t="s">
        <v>1400</v>
      </c>
      <c r="F993" s="7" t="s">
        <v>1399</v>
      </c>
      <c r="G993" s="7" t="s">
        <v>1657</v>
      </c>
    </row>
    <row r="994" spans="1:7" x14ac:dyDescent="0.4">
      <c r="A994" t="s">
        <v>1405</v>
      </c>
      <c r="B994">
        <v>992</v>
      </c>
      <c r="C994" t="s">
        <v>1656</v>
      </c>
      <c r="D994" t="s">
        <v>1417</v>
      </c>
      <c r="E994" s="7" t="s">
        <v>1400</v>
      </c>
      <c r="F994" s="7" t="s">
        <v>1399</v>
      </c>
      <c r="G994" s="7" t="s">
        <v>1657</v>
      </c>
    </row>
    <row r="995" spans="1:7" x14ac:dyDescent="0.4">
      <c r="A995" t="s">
        <v>1405</v>
      </c>
      <c r="B995">
        <v>993</v>
      </c>
      <c r="C995" t="s">
        <v>1656</v>
      </c>
      <c r="D995" t="s">
        <v>1417</v>
      </c>
      <c r="E995" s="7" t="s">
        <v>1400</v>
      </c>
      <c r="F995" s="7" t="s">
        <v>1399</v>
      </c>
      <c r="G995" s="7" t="s">
        <v>1657</v>
      </c>
    </row>
    <row r="996" spans="1:7" x14ac:dyDescent="0.4">
      <c r="A996" t="s">
        <v>1405</v>
      </c>
      <c r="B996">
        <v>994</v>
      </c>
      <c r="C996" t="s">
        <v>1656</v>
      </c>
      <c r="D996" t="s">
        <v>1417</v>
      </c>
      <c r="E996" s="7" t="s">
        <v>1400</v>
      </c>
      <c r="F996" s="7" t="s">
        <v>1399</v>
      </c>
      <c r="G996" s="7" t="s">
        <v>1657</v>
      </c>
    </row>
    <row r="997" spans="1:7" x14ac:dyDescent="0.4">
      <c r="A997" t="s">
        <v>1405</v>
      </c>
      <c r="B997">
        <v>995</v>
      </c>
      <c r="C997" t="s">
        <v>1656</v>
      </c>
      <c r="D997" t="s">
        <v>1417</v>
      </c>
      <c r="E997" s="7" t="s">
        <v>1400</v>
      </c>
      <c r="F997" s="7" t="s">
        <v>1399</v>
      </c>
      <c r="G997" s="7" t="s">
        <v>1657</v>
      </c>
    </row>
    <row r="998" spans="1:7" x14ac:dyDescent="0.4">
      <c r="A998" t="s">
        <v>1405</v>
      </c>
      <c r="B998">
        <v>996</v>
      </c>
      <c r="C998" t="s">
        <v>1656</v>
      </c>
      <c r="D998" t="s">
        <v>1417</v>
      </c>
      <c r="E998" s="7" t="s">
        <v>1400</v>
      </c>
      <c r="F998" s="7" t="s">
        <v>1399</v>
      </c>
      <c r="G998" s="7" t="s">
        <v>1657</v>
      </c>
    </row>
    <row r="999" spans="1:7" x14ac:dyDescent="0.4">
      <c r="A999" t="s">
        <v>1405</v>
      </c>
      <c r="B999">
        <v>997</v>
      </c>
      <c r="C999" t="s">
        <v>1656</v>
      </c>
      <c r="D999" t="s">
        <v>1417</v>
      </c>
      <c r="E999" s="7" t="s">
        <v>1400</v>
      </c>
      <c r="F999" s="7" t="s">
        <v>1399</v>
      </c>
      <c r="G999" s="7" t="s">
        <v>1657</v>
      </c>
    </row>
    <row r="1000" spans="1:7" x14ac:dyDescent="0.4">
      <c r="A1000" t="s">
        <v>1405</v>
      </c>
      <c r="B1000">
        <v>998</v>
      </c>
      <c r="C1000" t="s">
        <v>1656</v>
      </c>
      <c r="D1000" t="s">
        <v>1417</v>
      </c>
      <c r="E1000" s="7" t="s">
        <v>1400</v>
      </c>
      <c r="F1000" s="7" t="s">
        <v>1399</v>
      </c>
      <c r="G1000" s="7" t="s">
        <v>1657</v>
      </c>
    </row>
    <row r="1001" spans="1:7" x14ac:dyDescent="0.4">
      <c r="A1001" t="s">
        <v>1405</v>
      </c>
      <c r="B1001">
        <v>999</v>
      </c>
      <c r="C1001" t="s">
        <v>1656</v>
      </c>
      <c r="D1001" t="s">
        <v>1417</v>
      </c>
      <c r="E1001" s="7" t="s">
        <v>1400</v>
      </c>
      <c r="F1001" s="7" t="s">
        <v>1399</v>
      </c>
      <c r="G1001" s="7" t="s">
        <v>1657</v>
      </c>
    </row>
    <row r="1002" spans="1:7" x14ac:dyDescent="0.4">
      <c r="A1002" t="s">
        <v>1405</v>
      </c>
      <c r="B1002">
        <v>1000</v>
      </c>
      <c r="C1002" t="s">
        <v>1656</v>
      </c>
      <c r="D1002" t="s">
        <v>1417</v>
      </c>
      <c r="E1002" s="7" t="s">
        <v>1400</v>
      </c>
      <c r="F1002" s="7" t="s">
        <v>1399</v>
      </c>
      <c r="G1002" s="7" t="s">
        <v>1657</v>
      </c>
    </row>
    <row r="1003" spans="1:7" x14ac:dyDescent="0.4">
      <c r="A1003" t="s">
        <v>1405</v>
      </c>
      <c r="B1003">
        <v>1001</v>
      </c>
      <c r="C1003" t="s">
        <v>1656</v>
      </c>
      <c r="D1003" t="s">
        <v>1417</v>
      </c>
      <c r="E1003" s="7" t="s">
        <v>1400</v>
      </c>
      <c r="F1003" s="7" t="s">
        <v>1399</v>
      </c>
      <c r="G1003" s="7" t="s">
        <v>1657</v>
      </c>
    </row>
    <row r="1004" spans="1:7" x14ac:dyDescent="0.4">
      <c r="A1004" t="s">
        <v>1405</v>
      </c>
      <c r="B1004">
        <v>1002</v>
      </c>
      <c r="C1004" t="s">
        <v>1656</v>
      </c>
      <c r="D1004" t="s">
        <v>1417</v>
      </c>
      <c r="E1004" s="7" t="s">
        <v>1400</v>
      </c>
      <c r="F1004" s="7" t="s">
        <v>1399</v>
      </c>
      <c r="G1004" s="7" t="s">
        <v>1657</v>
      </c>
    </row>
    <row r="1005" spans="1:7" x14ac:dyDescent="0.4">
      <c r="A1005" t="s">
        <v>1405</v>
      </c>
      <c r="B1005">
        <v>1003</v>
      </c>
      <c r="C1005" t="s">
        <v>1656</v>
      </c>
      <c r="D1005" t="s">
        <v>1417</v>
      </c>
      <c r="E1005" s="7" t="s">
        <v>1400</v>
      </c>
      <c r="F1005" s="7" t="s">
        <v>1399</v>
      </c>
      <c r="G1005" s="7" t="s">
        <v>1657</v>
      </c>
    </row>
    <row r="1006" spans="1:7" x14ac:dyDescent="0.4">
      <c r="A1006" t="s">
        <v>1405</v>
      </c>
      <c r="B1006">
        <v>1004</v>
      </c>
      <c r="C1006" t="s">
        <v>1656</v>
      </c>
      <c r="D1006" t="s">
        <v>1417</v>
      </c>
      <c r="E1006" s="7" t="s">
        <v>1400</v>
      </c>
      <c r="F1006" s="7" t="s">
        <v>1399</v>
      </c>
      <c r="G1006" s="7" t="s">
        <v>1657</v>
      </c>
    </row>
    <row r="1007" spans="1:7" x14ac:dyDescent="0.4">
      <c r="A1007" t="s">
        <v>1405</v>
      </c>
      <c r="B1007">
        <v>1005</v>
      </c>
      <c r="C1007" t="s">
        <v>1656</v>
      </c>
      <c r="D1007" t="s">
        <v>1417</v>
      </c>
      <c r="E1007" s="7" t="s">
        <v>1400</v>
      </c>
      <c r="F1007" s="7" t="s">
        <v>1399</v>
      </c>
      <c r="G1007" s="7" t="s">
        <v>1657</v>
      </c>
    </row>
    <row r="1008" spans="1:7" x14ac:dyDescent="0.4">
      <c r="A1008" t="s">
        <v>1405</v>
      </c>
      <c r="B1008">
        <v>1006</v>
      </c>
      <c r="C1008" t="s">
        <v>1656</v>
      </c>
      <c r="D1008" t="s">
        <v>1417</v>
      </c>
      <c r="E1008" s="7" t="s">
        <v>1400</v>
      </c>
      <c r="F1008" s="7" t="s">
        <v>1399</v>
      </c>
      <c r="G1008" s="7" t="s">
        <v>1657</v>
      </c>
    </row>
    <row r="1009" spans="1:7" x14ac:dyDescent="0.4">
      <c r="A1009" t="s">
        <v>1405</v>
      </c>
      <c r="B1009">
        <v>1007</v>
      </c>
      <c r="C1009" t="s">
        <v>1656</v>
      </c>
      <c r="D1009" t="s">
        <v>1417</v>
      </c>
      <c r="E1009" s="7" t="s">
        <v>1400</v>
      </c>
      <c r="F1009" s="7" t="s">
        <v>1399</v>
      </c>
      <c r="G1009" s="7" t="s">
        <v>1657</v>
      </c>
    </row>
    <row r="1010" spans="1:7" x14ac:dyDescent="0.4">
      <c r="A1010" t="s">
        <v>1405</v>
      </c>
      <c r="B1010">
        <v>1008</v>
      </c>
      <c r="C1010" t="s">
        <v>1656</v>
      </c>
      <c r="D1010" t="s">
        <v>1417</v>
      </c>
      <c r="E1010" s="7" t="s">
        <v>1400</v>
      </c>
      <c r="F1010" s="7" t="s">
        <v>1399</v>
      </c>
      <c r="G1010" s="7" t="s">
        <v>1657</v>
      </c>
    </row>
    <row r="1011" spans="1:7" x14ac:dyDescent="0.4">
      <c r="A1011" t="s">
        <v>1405</v>
      </c>
      <c r="B1011">
        <v>1009</v>
      </c>
      <c r="C1011" t="s">
        <v>1656</v>
      </c>
      <c r="D1011" t="s">
        <v>1417</v>
      </c>
      <c r="E1011" s="7" t="s">
        <v>1400</v>
      </c>
      <c r="F1011" s="7" t="s">
        <v>1399</v>
      </c>
      <c r="G1011" s="7" t="s">
        <v>1657</v>
      </c>
    </row>
    <row r="1012" spans="1:7" x14ac:dyDescent="0.4">
      <c r="A1012" t="s">
        <v>1405</v>
      </c>
      <c r="B1012">
        <v>1010</v>
      </c>
      <c r="C1012" t="s">
        <v>1656</v>
      </c>
      <c r="D1012" t="s">
        <v>1417</v>
      </c>
      <c r="E1012" s="7" t="s">
        <v>1400</v>
      </c>
      <c r="F1012" s="7" t="s">
        <v>1399</v>
      </c>
      <c r="G1012" s="7" t="s">
        <v>1657</v>
      </c>
    </row>
    <row r="1013" spans="1:7" x14ac:dyDescent="0.4">
      <c r="A1013" t="s">
        <v>1405</v>
      </c>
      <c r="B1013">
        <v>1011</v>
      </c>
      <c r="C1013" t="s">
        <v>1656</v>
      </c>
      <c r="D1013" t="s">
        <v>1417</v>
      </c>
      <c r="E1013" s="7" t="s">
        <v>1400</v>
      </c>
      <c r="F1013" s="7" t="s">
        <v>1399</v>
      </c>
      <c r="G1013" s="7" t="s">
        <v>1657</v>
      </c>
    </row>
    <row r="1014" spans="1:7" x14ac:dyDescent="0.4">
      <c r="A1014" t="s">
        <v>1405</v>
      </c>
      <c r="B1014">
        <v>1012</v>
      </c>
      <c r="C1014" t="s">
        <v>1656</v>
      </c>
      <c r="D1014" t="s">
        <v>1417</v>
      </c>
      <c r="E1014" s="7" t="s">
        <v>1400</v>
      </c>
      <c r="F1014" s="7" t="s">
        <v>1399</v>
      </c>
      <c r="G1014" s="7" t="s">
        <v>1657</v>
      </c>
    </row>
    <row r="1015" spans="1:7" x14ac:dyDescent="0.4">
      <c r="A1015" t="s">
        <v>1405</v>
      </c>
      <c r="B1015">
        <v>1013</v>
      </c>
      <c r="C1015" t="s">
        <v>1656</v>
      </c>
      <c r="D1015" t="s">
        <v>1417</v>
      </c>
      <c r="E1015" s="7" t="s">
        <v>1400</v>
      </c>
      <c r="F1015" s="7" t="s">
        <v>1399</v>
      </c>
      <c r="G1015" s="7" t="s">
        <v>1657</v>
      </c>
    </row>
    <row r="1016" spans="1:7" x14ac:dyDescent="0.4">
      <c r="A1016" t="s">
        <v>1405</v>
      </c>
      <c r="B1016">
        <v>1014</v>
      </c>
      <c r="C1016" t="s">
        <v>1656</v>
      </c>
      <c r="D1016" t="s">
        <v>1417</v>
      </c>
      <c r="E1016" s="7" t="s">
        <v>1400</v>
      </c>
      <c r="F1016" s="7" t="s">
        <v>1399</v>
      </c>
      <c r="G1016" s="7" t="s">
        <v>1657</v>
      </c>
    </row>
    <row r="1017" spans="1:7" x14ac:dyDescent="0.4">
      <c r="A1017" t="s">
        <v>1405</v>
      </c>
      <c r="B1017">
        <v>1015</v>
      </c>
      <c r="C1017" t="s">
        <v>1656</v>
      </c>
      <c r="D1017" t="s">
        <v>1417</v>
      </c>
      <c r="E1017" s="7" t="s">
        <v>1400</v>
      </c>
      <c r="F1017" s="7" t="s">
        <v>1399</v>
      </c>
      <c r="G1017" s="7" t="s">
        <v>1657</v>
      </c>
    </row>
    <row r="1018" spans="1:7" x14ac:dyDescent="0.4">
      <c r="A1018" t="s">
        <v>1405</v>
      </c>
      <c r="B1018">
        <v>1016</v>
      </c>
      <c r="C1018" t="s">
        <v>1656</v>
      </c>
      <c r="D1018" t="s">
        <v>1417</v>
      </c>
      <c r="E1018" s="7" t="s">
        <v>1400</v>
      </c>
      <c r="F1018" s="7" t="s">
        <v>1399</v>
      </c>
      <c r="G1018" s="7" t="s">
        <v>1657</v>
      </c>
    </row>
    <row r="1019" spans="1:7" x14ac:dyDescent="0.4">
      <c r="A1019" t="s">
        <v>1405</v>
      </c>
      <c r="B1019">
        <v>1017</v>
      </c>
      <c r="C1019" t="s">
        <v>1656</v>
      </c>
      <c r="D1019" t="s">
        <v>1417</v>
      </c>
      <c r="E1019" s="7" t="s">
        <v>1400</v>
      </c>
      <c r="F1019" s="7" t="s">
        <v>1399</v>
      </c>
      <c r="G1019" s="7" t="s">
        <v>1657</v>
      </c>
    </row>
    <row r="1020" spans="1:7" x14ac:dyDescent="0.4">
      <c r="A1020" t="s">
        <v>1405</v>
      </c>
      <c r="B1020">
        <v>1018</v>
      </c>
      <c r="C1020" t="s">
        <v>1656</v>
      </c>
      <c r="D1020" t="s">
        <v>1417</v>
      </c>
      <c r="E1020" s="7" t="s">
        <v>1400</v>
      </c>
      <c r="F1020" s="7" t="s">
        <v>1399</v>
      </c>
      <c r="G1020" s="7" t="s">
        <v>1657</v>
      </c>
    </row>
    <row r="1021" spans="1:7" x14ac:dyDescent="0.4">
      <c r="A1021" t="s">
        <v>1405</v>
      </c>
      <c r="B1021">
        <v>1019</v>
      </c>
      <c r="C1021" t="s">
        <v>1656</v>
      </c>
      <c r="D1021" t="s">
        <v>1417</v>
      </c>
      <c r="E1021" s="7" t="s">
        <v>1400</v>
      </c>
      <c r="F1021" s="7" t="s">
        <v>1399</v>
      </c>
      <c r="G1021" s="7" t="s">
        <v>1657</v>
      </c>
    </row>
    <row r="1022" spans="1:7" x14ac:dyDescent="0.4">
      <c r="A1022" t="s">
        <v>1405</v>
      </c>
      <c r="B1022">
        <v>1020</v>
      </c>
      <c r="C1022" t="s">
        <v>1656</v>
      </c>
      <c r="D1022" t="s">
        <v>1417</v>
      </c>
      <c r="E1022" s="7" t="s">
        <v>1400</v>
      </c>
      <c r="F1022" s="7" t="s">
        <v>1399</v>
      </c>
      <c r="G1022" s="7" t="s">
        <v>1657</v>
      </c>
    </row>
    <row r="1023" spans="1:7" x14ac:dyDescent="0.4">
      <c r="A1023" t="s">
        <v>1405</v>
      </c>
      <c r="B1023">
        <v>1021</v>
      </c>
      <c r="C1023" t="s">
        <v>1656</v>
      </c>
      <c r="D1023" t="s">
        <v>1417</v>
      </c>
      <c r="E1023" s="7" t="s">
        <v>1400</v>
      </c>
      <c r="F1023" s="7" t="s">
        <v>1399</v>
      </c>
      <c r="G1023" s="7" t="s">
        <v>1657</v>
      </c>
    </row>
    <row r="1024" spans="1:7" x14ac:dyDescent="0.4">
      <c r="A1024" t="s">
        <v>1405</v>
      </c>
      <c r="B1024">
        <v>1022</v>
      </c>
      <c r="C1024" t="s">
        <v>1656</v>
      </c>
      <c r="D1024" t="s">
        <v>1417</v>
      </c>
      <c r="E1024" s="7" t="s">
        <v>1400</v>
      </c>
      <c r="F1024" s="7" t="s">
        <v>1399</v>
      </c>
      <c r="G1024" s="7" t="s">
        <v>1657</v>
      </c>
    </row>
    <row r="1025" spans="1:7" x14ac:dyDescent="0.4">
      <c r="A1025" t="s">
        <v>1405</v>
      </c>
      <c r="B1025">
        <v>1023</v>
      </c>
      <c r="C1025" t="s">
        <v>1656</v>
      </c>
      <c r="D1025" t="s">
        <v>1417</v>
      </c>
      <c r="E1025" s="7" t="s">
        <v>1400</v>
      </c>
      <c r="F1025" s="7" t="s">
        <v>1399</v>
      </c>
      <c r="G1025" s="7" t="s">
        <v>1657</v>
      </c>
    </row>
    <row r="1026" spans="1:7" x14ac:dyDescent="0.4">
      <c r="A1026" t="s">
        <v>1405</v>
      </c>
      <c r="B1026">
        <v>1024</v>
      </c>
      <c r="C1026" t="s">
        <v>1656</v>
      </c>
      <c r="D1026" t="s">
        <v>1417</v>
      </c>
      <c r="E1026" s="7" t="s">
        <v>1400</v>
      </c>
      <c r="F1026" s="7" t="s">
        <v>1399</v>
      </c>
      <c r="G1026" s="7" t="s">
        <v>1657</v>
      </c>
    </row>
    <row r="1027" spans="1:7" x14ac:dyDescent="0.4">
      <c r="A1027" t="s">
        <v>1405</v>
      </c>
      <c r="B1027">
        <v>1025</v>
      </c>
      <c r="C1027" t="s">
        <v>1656</v>
      </c>
      <c r="D1027" t="s">
        <v>1417</v>
      </c>
      <c r="E1027" s="7" t="s">
        <v>1400</v>
      </c>
      <c r="F1027" s="7" t="s">
        <v>1399</v>
      </c>
      <c r="G1027" s="7" t="s">
        <v>1657</v>
      </c>
    </row>
    <row r="1028" spans="1:7" x14ac:dyDescent="0.4">
      <c r="A1028" t="s">
        <v>1405</v>
      </c>
      <c r="B1028">
        <v>1026</v>
      </c>
      <c r="C1028" t="s">
        <v>1656</v>
      </c>
      <c r="D1028" t="s">
        <v>1417</v>
      </c>
      <c r="E1028" s="7" t="s">
        <v>1400</v>
      </c>
      <c r="F1028" s="7" t="s">
        <v>1399</v>
      </c>
      <c r="G1028" s="7" t="s">
        <v>1657</v>
      </c>
    </row>
    <row r="1029" spans="1:7" x14ac:dyDescent="0.4">
      <c r="A1029" t="s">
        <v>1405</v>
      </c>
      <c r="B1029">
        <v>1027</v>
      </c>
      <c r="C1029" t="s">
        <v>1656</v>
      </c>
      <c r="D1029" t="s">
        <v>1417</v>
      </c>
      <c r="E1029" s="7" t="s">
        <v>1400</v>
      </c>
      <c r="F1029" s="7" t="s">
        <v>1399</v>
      </c>
      <c r="G1029" s="7" t="s">
        <v>1657</v>
      </c>
    </row>
    <row r="1030" spans="1:7" x14ac:dyDescent="0.4">
      <c r="A1030" t="s">
        <v>1405</v>
      </c>
      <c r="B1030">
        <v>1028</v>
      </c>
      <c r="C1030" t="s">
        <v>1656</v>
      </c>
      <c r="D1030" t="s">
        <v>1417</v>
      </c>
      <c r="E1030" s="7" t="s">
        <v>1400</v>
      </c>
      <c r="F1030" s="7" t="s">
        <v>1399</v>
      </c>
      <c r="G1030" s="7" t="s">
        <v>1657</v>
      </c>
    </row>
    <row r="1031" spans="1:7" x14ac:dyDescent="0.4">
      <c r="A1031" t="s">
        <v>1405</v>
      </c>
      <c r="B1031">
        <v>1029</v>
      </c>
      <c r="C1031" t="s">
        <v>1656</v>
      </c>
      <c r="D1031" t="s">
        <v>1417</v>
      </c>
      <c r="E1031" s="7" t="s">
        <v>1400</v>
      </c>
      <c r="F1031" s="7" t="s">
        <v>1399</v>
      </c>
      <c r="G1031" s="7" t="s">
        <v>1657</v>
      </c>
    </row>
    <row r="1032" spans="1:7" x14ac:dyDescent="0.4">
      <c r="A1032" t="s">
        <v>1405</v>
      </c>
      <c r="B1032">
        <v>1030</v>
      </c>
      <c r="C1032" t="s">
        <v>1656</v>
      </c>
      <c r="D1032" t="s">
        <v>1417</v>
      </c>
      <c r="E1032" s="7" t="s">
        <v>1400</v>
      </c>
      <c r="F1032" s="7" t="s">
        <v>1399</v>
      </c>
      <c r="G1032" s="7" t="s">
        <v>1657</v>
      </c>
    </row>
    <row r="1033" spans="1:7" x14ac:dyDescent="0.4">
      <c r="A1033" t="s">
        <v>1405</v>
      </c>
      <c r="B1033">
        <v>1031</v>
      </c>
      <c r="C1033" t="s">
        <v>1656</v>
      </c>
      <c r="D1033" t="s">
        <v>1417</v>
      </c>
      <c r="E1033" s="7" t="s">
        <v>1400</v>
      </c>
      <c r="F1033" s="7" t="s">
        <v>1399</v>
      </c>
      <c r="G1033" s="7" t="s">
        <v>1657</v>
      </c>
    </row>
    <row r="1034" spans="1:7" x14ac:dyDescent="0.4">
      <c r="A1034" t="s">
        <v>1405</v>
      </c>
      <c r="B1034">
        <v>1032</v>
      </c>
      <c r="C1034" t="s">
        <v>1656</v>
      </c>
      <c r="D1034" t="s">
        <v>1417</v>
      </c>
      <c r="E1034" s="7" t="s">
        <v>1400</v>
      </c>
      <c r="F1034" s="7" t="s">
        <v>1399</v>
      </c>
      <c r="G1034" s="7" t="s">
        <v>1657</v>
      </c>
    </row>
    <row r="1035" spans="1:7" x14ac:dyDescent="0.4">
      <c r="A1035" t="s">
        <v>1405</v>
      </c>
      <c r="B1035">
        <v>1033</v>
      </c>
      <c r="C1035" t="s">
        <v>1656</v>
      </c>
      <c r="D1035" t="s">
        <v>1417</v>
      </c>
      <c r="E1035" s="7" t="s">
        <v>1400</v>
      </c>
      <c r="F1035" s="7" t="s">
        <v>1399</v>
      </c>
      <c r="G1035" s="7" t="s">
        <v>1657</v>
      </c>
    </row>
    <row r="1036" spans="1:7" x14ac:dyDescent="0.4">
      <c r="A1036" t="s">
        <v>1405</v>
      </c>
      <c r="B1036">
        <v>1034</v>
      </c>
      <c r="C1036" t="s">
        <v>1656</v>
      </c>
      <c r="D1036" t="s">
        <v>1417</v>
      </c>
      <c r="E1036" s="7" t="s">
        <v>1400</v>
      </c>
      <c r="F1036" s="7" t="s">
        <v>1399</v>
      </c>
      <c r="G1036" s="7" t="s">
        <v>1657</v>
      </c>
    </row>
    <row r="1037" spans="1:7" x14ac:dyDescent="0.4">
      <c r="A1037" t="s">
        <v>1405</v>
      </c>
      <c r="B1037">
        <v>1035</v>
      </c>
      <c r="C1037" t="s">
        <v>1656</v>
      </c>
      <c r="D1037" t="s">
        <v>1417</v>
      </c>
      <c r="E1037" s="7" t="s">
        <v>1400</v>
      </c>
      <c r="F1037" s="7" t="s">
        <v>1399</v>
      </c>
      <c r="G1037" s="7" t="s">
        <v>1657</v>
      </c>
    </row>
    <row r="1038" spans="1:7" x14ac:dyDescent="0.4">
      <c r="A1038" t="s">
        <v>1405</v>
      </c>
      <c r="B1038">
        <v>1036</v>
      </c>
      <c r="C1038" t="s">
        <v>1656</v>
      </c>
      <c r="D1038" t="s">
        <v>1417</v>
      </c>
      <c r="E1038" s="7" t="s">
        <v>1400</v>
      </c>
      <c r="F1038" s="7" t="s">
        <v>1399</v>
      </c>
      <c r="G1038" s="7" t="s">
        <v>1657</v>
      </c>
    </row>
    <row r="1039" spans="1:7" x14ac:dyDescent="0.4">
      <c r="A1039" t="s">
        <v>1405</v>
      </c>
      <c r="B1039">
        <v>1037</v>
      </c>
      <c r="C1039" t="s">
        <v>1656</v>
      </c>
      <c r="D1039" t="s">
        <v>1417</v>
      </c>
      <c r="E1039" s="7" t="s">
        <v>1400</v>
      </c>
      <c r="F1039" s="7" t="s">
        <v>1399</v>
      </c>
      <c r="G1039" s="7" t="s">
        <v>1657</v>
      </c>
    </row>
    <row r="1040" spans="1:7" x14ac:dyDescent="0.4">
      <c r="A1040" t="s">
        <v>1405</v>
      </c>
      <c r="B1040">
        <v>1038</v>
      </c>
      <c r="C1040" t="s">
        <v>1656</v>
      </c>
      <c r="D1040" t="s">
        <v>1417</v>
      </c>
      <c r="E1040" s="7" t="s">
        <v>1400</v>
      </c>
      <c r="F1040" s="7" t="s">
        <v>1399</v>
      </c>
      <c r="G1040" s="7" t="s">
        <v>1657</v>
      </c>
    </row>
    <row r="1041" spans="1:7" x14ac:dyDescent="0.4">
      <c r="A1041" t="s">
        <v>1405</v>
      </c>
      <c r="B1041">
        <v>1039</v>
      </c>
      <c r="C1041" t="s">
        <v>1656</v>
      </c>
      <c r="D1041" t="s">
        <v>1417</v>
      </c>
      <c r="E1041" s="7" t="s">
        <v>1400</v>
      </c>
      <c r="F1041" s="7" t="s">
        <v>1399</v>
      </c>
      <c r="G1041" s="7" t="s">
        <v>1657</v>
      </c>
    </row>
    <row r="1042" spans="1:7" x14ac:dyDescent="0.4">
      <c r="A1042" t="s">
        <v>1405</v>
      </c>
      <c r="B1042">
        <v>1040</v>
      </c>
      <c r="C1042" t="s">
        <v>1656</v>
      </c>
      <c r="D1042" t="s">
        <v>1417</v>
      </c>
      <c r="E1042" s="7" t="s">
        <v>1400</v>
      </c>
      <c r="F1042" s="7" t="s">
        <v>1399</v>
      </c>
      <c r="G1042" s="7" t="s">
        <v>1657</v>
      </c>
    </row>
    <row r="1043" spans="1:7" x14ac:dyDescent="0.4">
      <c r="A1043" t="s">
        <v>1405</v>
      </c>
      <c r="B1043">
        <v>1041</v>
      </c>
      <c r="C1043" t="s">
        <v>1656</v>
      </c>
      <c r="D1043" t="s">
        <v>1417</v>
      </c>
      <c r="E1043" s="7" t="s">
        <v>1400</v>
      </c>
      <c r="F1043" s="7" t="s">
        <v>1399</v>
      </c>
      <c r="G1043" s="7" t="s">
        <v>1657</v>
      </c>
    </row>
    <row r="1044" spans="1:7" x14ac:dyDescent="0.4">
      <c r="A1044" t="s">
        <v>1405</v>
      </c>
      <c r="B1044">
        <v>1042</v>
      </c>
      <c r="C1044" t="s">
        <v>1656</v>
      </c>
      <c r="D1044" t="s">
        <v>1417</v>
      </c>
      <c r="E1044" s="7" t="s">
        <v>1400</v>
      </c>
      <c r="F1044" s="7" t="s">
        <v>1399</v>
      </c>
      <c r="G1044" s="7" t="s">
        <v>1657</v>
      </c>
    </row>
    <row r="1045" spans="1:7" x14ac:dyDescent="0.4">
      <c r="A1045" t="s">
        <v>1405</v>
      </c>
      <c r="B1045">
        <v>1043</v>
      </c>
      <c r="C1045" t="s">
        <v>1656</v>
      </c>
      <c r="D1045" t="s">
        <v>1417</v>
      </c>
      <c r="E1045" s="7" t="s">
        <v>1400</v>
      </c>
      <c r="F1045" s="7" t="s">
        <v>1399</v>
      </c>
      <c r="G1045" s="7" t="s">
        <v>1657</v>
      </c>
    </row>
    <row r="1046" spans="1:7" x14ac:dyDescent="0.4">
      <c r="A1046" t="s">
        <v>1405</v>
      </c>
      <c r="B1046">
        <v>1044</v>
      </c>
      <c r="C1046" t="s">
        <v>1656</v>
      </c>
      <c r="D1046" t="s">
        <v>1417</v>
      </c>
      <c r="E1046" s="7" t="s">
        <v>1400</v>
      </c>
      <c r="F1046" s="7" t="s">
        <v>1399</v>
      </c>
      <c r="G1046" s="7" t="s">
        <v>1657</v>
      </c>
    </row>
    <row r="1047" spans="1:7" x14ac:dyDescent="0.4">
      <c r="A1047" t="s">
        <v>1405</v>
      </c>
      <c r="B1047">
        <v>1045</v>
      </c>
      <c r="C1047" t="s">
        <v>1656</v>
      </c>
      <c r="D1047" t="s">
        <v>1417</v>
      </c>
      <c r="E1047" s="7" t="s">
        <v>1400</v>
      </c>
      <c r="F1047" s="7" t="s">
        <v>1399</v>
      </c>
      <c r="G1047" s="7" t="s">
        <v>1657</v>
      </c>
    </row>
    <row r="1048" spans="1:7" x14ac:dyDescent="0.4">
      <c r="A1048" t="s">
        <v>1405</v>
      </c>
      <c r="B1048">
        <v>1046</v>
      </c>
      <c r="C1048" t="s">
        <v>1656</v>
      </c>
      <c r="D1048" t="s">
        <v>1417</v>
      </c>
      <c r="E1048" s="7" t="s">
        <v>1400</v>
      </c>
      <c r="F1048" s="7" t="s">
        <v>1399</v>
      </c>
      <c r="G1048" s="7" t="s">
        <v>1657</v>
      </c>
    </row>
    <row r="1049" spans="1:7" x14ac:dyDescent="0.4">
      <c r="A1049" t="s">
        <v>1405</v>
      </c>
      <c r="B1049">
        <v>1047</v>
      </c>
      <c r="C1049" t="s">
        <v>1656</v>
      </c>
      <c r="D1049" t="s">
        <v>1417</v>
      </c>
      <c r="E1049" s="7" t="s">
        <v>1400</v>
      </c>
      <c r="F1049" s="7" t="s">
        <v>1399</v>
      </c>
      <c r="G1049" s="7" t="s">
        <v>1657</v>
      </c>
    </row>
    <row r="1050" spans="1:7" x14ac:dyDescent="0.4">
      <c r="A1050" t="s">
        <v>1405</v>
      </c>
      <c r="B1050">
        <v>1048</v>
      </c>
      <c r="C1050" t="s">
        <v>1656</v>
      </c>
      <c r="D1050" t="s">
        <v>1417</v>
      </c>
      <c r="E1050" s="7" t="s">
        <v>1400</v>
      </c>
      <c r="F1050" s="7" t="s">
        <v>1399</v>
      </c>
      <c r="G1050" s="7" t="s">
        <v>1657</v>
      </c>
    </row>
    <row r="1051" spans="1:7" x14ac:dyDescent="0.4">
      <c r="A1051" t="s">
        <v>1405</v>
      </c>
      <c r="B1051">
        <v>1049</v>
      </c>
      <c r="C1051" t="s">
        <v>1656</v>
      </c>
      <c r="D1051" t="s">
        <v>1417</v>
      </c>
      <c r="E1051" s="7" t="s">
        <v>1400</v>
      </c>
      <c r="F1051" s="7" t="s">
        <v>1399</v>
      </c>
      <c r="G1051" s="7" t="s">
        <v>1657</v>
      </c>
    </row>
    <row r="1052" spans="1:7" x14ac:dyDescent="0.4">
      <c r="A1052" t="s">
        <v>1405</v>
      </c>
      <c r="B1052">
        <v>1050</v>
      </c>
      <c r="C1052" t="s">
        <v>1656</v>
      </c>
      <c r="D1052" t="s">
        <v>1417</v>
      </c>
      <c r="E1052" s="7" t="s">
        <v>1400</v>
      </c>
      <c r="F1052" s="7" t="s">
        <v>1399</v>
      </c>
      <c r="G1052" s="7" t="s">
        <v>1657</v>
      </c>
    </row>
    <row r="1053" spans="1:7" x14ac:dyDescent="0.4">
      <c r="A1053" t="s">
        <v>1405</v>
      </c>
      <c r="B1053">
        <v>1051</v>
      </c>
      <c r="C1053" t="s">
        <v>1656</v>
      </c>
      <c r="D1053" t="s">
        <v>1417</v>
      </c>
      <c r="E1053" s="7" t="s">
        <v>1400</v>
      </c>
      <c r="F1053" s="7" t="s">
        <v>1399</v>
      </c>
      <c r="G1053" s="7" t="s">
        <v>1657</v>
      </c>
    </row>
    <row r="1054" spans="1:7" x14ac:dyDescent="0.4">
      <c r="A1054" t="s">
        <v>1405</v>
      </c>
      <c r="B1054">
        <v>1052</v>
      </c>
      <c r="C1054" t="s">
        <v>1656</v>
      </c>
      <c r="D1054" t="s">
        <v>1417</v>
      </c>
      <c r="E1054" s="7" t="s">
        <v>1400</v>
      </c>
      <c r="F1054" s="7" t="s">
        <v>1399</v>
      </c>
      <c r="G1054" s="7" t="s">
        <v>1657</v>
      </c>
    </row>
    <row r="1055" spans="1:7" x14ac:dyDescent="0.4">
      <c r="A1055" t="s">
        <v>1405</v>
      </c>
      <c r="B1055">
        <v>1053</v>
      </c>
      <c r="C1055" t="s">
        <v>1656</v>
      </c>
      <c r="D1055" t="s">
        <v>1417</v>
      </c>
      <c r="E1055" s="7" t="s">
        <v>1400</v>
      </c>
      <c r="F1055" s="7" t="s">
        <v>1399</v>
      </c>
      <c r="G1055" s="7" t="s">
        <v>1657</v>
      </c>
    </row>
    <row r="1056" spans="1:7" x14ac:dyDescent="0.4">
      <c r="A1056" t="s">
        <v>1405</v>
      </c>
      <c r="B1056">
        <v>1054</v>
      </c>
      <c r="C1056" t="s">
        <v>1656</v>
      </c>
      <c r="D1056" t="s">
        <v>1417</v>
      </c>
      <c r="E1056" s="7" t="s">
        <v>1400</v>
      </c>
      <c r="F1056" s="7" t="s">
        <v>1399</v>
      </c>
      <c r="G1056" s="7" t="s">
        <v>1657</v>
      </c>
    </row>
    <row r="1057" spans="1:7" x14ac:dyDescent="0.4">
      <c r="A1057" t="s">
        <v>1405</v>
      </c>
      <c r="B1057">
        <v>1055</v>
      </c>
      <c r="C1057" t="s">
        <v>1656</v>
      </c>
      <c r="D1057" t="s">
        <v>1417</v>
      </c>
      <c r="E1057" s="7" t="s">
        <v>1400</v>
      </c>
      <c r="F1057" s="7" t="s">
        <v>1399</v>
      </c>
      <c r="G1057" s="7" t="s">
        <v>1657</v>
      </c>
    </row>
    <row r="1058" spans="1:7" x14ac:dyDescent="0.4">
      <c r="A1058" t="s">
        <v>1405</v>
      </c>
      <c r="B1058">
        <v>1056</v>
      </c>
      <c r="C1058" t="s">
        <v>1656</v>
      </c>
      <c r="D1058" t="s">
        <v>1417</v>
      </c>
      <c r="E1058" s="7" t="s">
        <v>1400</v>
      </c>
      <c r="F1058" s="7" t="s">
        <v>1399</v>
      </c>
      <c r="G1058" s="7" t="s">
        <v>1657</v>
      </c>
    </row>
    <row r="1059" spans="1:7" x14ac:dyDescent="0.4">
      <c r="A1059" t="s">
        <v>1405</v>
      </c>
      <c r="B1059">
        <v>1057</v>
      </c>
      <c r="C1059" t="s">
        <v>1656</v>
      </c>
      <c r="D1059" t="s">
        <v>1417</v>
      </c>
      <c r="E1059" s="7" t="s">
        <v>1400</v>
      </c>
      <c r="F1059" s="7" t="s">
        <v>1399</v>
      </c>
      <c r="G1059" s="7" t="s">
        <v>1657</v>
      </c>
    </row>
    <row r="1060" spans="1:7" x14ac:dyDescent="0.4">
      <c r="A1060" t="s">
        <v>1405</v>
      </c>
      <c r="B1060">
        <v>1058</v>
      </c>
      <c r="C1060" t="s">
        <v>1656</v>
      </c>
      <c r="D1060" t="s">
        <v>1417</v>
      </c>
      <c r="E1060" s="7" t="s">
        <v>1400</v>
      </c>
      <c r="F1060" s="7" t="s">
        <v>1399</v>
      </c>
      <c r="G1060" s="7" t="s">
        <v>1657</v>
      </c>
    </row>
    <row r="1061" spans="1:7" x14ac:dyDescent="0.4">
      <c r="A1061" t="s">
        <v>1405</v>
      </c>
      <c r="B1061">
        <v>1059</v>
      </c>
      <c r="C1061" t="s">
        <v>1656</v>
      </c>
      <c r="D1061" t="s">
        <v>1417</v>
      </c>
      <c r="E1061" s="7" t="s">
        <v>1400</v>
      </c>
      <c r="F1061" s="7" t="s">
        <v>1399</v>
      </c>
      <c r="G1061" s="7" t="s">
        <v>1657</v>
      </c>
    </row>
    <row r="1062" spans="1:7" x14ac:dyDescent="0.4">
      <c r="A1062" t="s">
        <v>1405</v>
      </c>
      <c r="B1062">
        <v>1060</v>
      </c>
      <c r="C1062" t="s">
        <v>1656</v>
      </c>
      <c r="D1062" t="s">
        <v>1417</v>
      </c>
      <c r="E1062" s="7" t="s">
        <v>1400</v>
      </c>
      <c r="F1062" s="7" t="s">
        <v>1399</v>
      </c>
      <c r="G1062" s="7" t="s">
        <v>1657</v>
      </c>
    </row>
    <row r="1063" spans="1:7" x14ac:dyDescent="0.4">
      <c r="A1063" t="s">
        <v>1405</v>
      </c>
      <c r="B1063">
        <v>1061</v>
      </c>
      <c r="C1063" t="s">
        <v>1656</v>
      </c>
      <c r="D1063" t="s">
        <v>1417</v>
      </c>
      <c r="E1063" s="7" t="s">
        <v>1400</v>
      </c>
      <c r="F1063" s="7" t="s">
        <v>1399</v>
      </c>
      <c r="G1063" s="7" t="s">
        <v>1657</v>
      </c>
    </row>
    <row r="1064" spans="1:7" x14ac:dyDescent="0.4">
      <c r="A1064" t="s">
        <v>1405</v>
      </c>
      <c r="B1064">
        <v>1062</v>
      </c>
      <c r="C1064" t="s">
        <v>1656</v>
      </c>
      <c r="D1064" t="s">
        <v>1417</v>
      </c>
      <c r="E1064" s="7" t="s">
        <v>1400</v>
      </c>
      <c r="F1064" s="7" t="s">
        <v>1399</v>
      </c>
      <c r="G1064" s="7" t="s">
        <v>1657</v>
      </c>
    </row>
    <row r="1065" spans="1:7" x14ac:dyDescent="0.4">
      <c r="A1065" t="s">
        <v>1405</v>
      </c>
      <c r="B1065">
        <v>1063</v>
      </c>
      <c r="C1065" t="s">
        <v>1656</v>
      </c>
      <c r="D1065" t="s">
        <v>1417</v>
      </c>
      <c r="E1065" s="7" t="s">
        <v>1400</v>
      </c>
      <c r="F1065" s="7" t="s">
        <v>1399</v>
      </c>
      <c r="G1065" s="7" t="s">
        <v>1657</v>
      </c>
    </row>
    <row r="1066" spans="1:7" x14ac:dyDescent="0.4">
      <c r="A1066" t="s">
        <v>1405</v>
      </c>
      <c r="B1066">
        <v>1064</v>
      </c>
      <c r="C1066" t="s">
        <v>1656</v>
      </c>
      <c r="D1066" t="s">
        <v>1417</v>
      </c>
      <c r="E1066" s="7" t="s">
        <v>1400</v>
      </c>
      <c r="F1066" s="7" t="s">
        <v>1399</v>
      </c>
      <c r="G1066" s="7" t="s">
        <v>1657</v>
      </c>
    </row>
    <row r="1067" spans="1:7" x14ac:dyDescent="0.4">
      <c r="A1067" t="s">
        <v>1405</v>
      </c>
      <c r="B1067">
        <v>1065</v>
      </c>
      <c r="C1067" t="s">
        <v>1656</v>
      </c>
      <c r="D1067" t="s">
        <v>1417</v>
      </c>
      <c r="E1067" s="7" t="s">
        <v>1400</v>
      </c>
      <c r="F1067" s="7" t="s">
        <v>1399</v>
      </c>
      <c r="G1067" s="7" t="s">
        <v>1657</v>
      </c>
    </row>
    <row r="1068" spans="1:7" x14ac:dyDescent="0.4">
      <c r="A1068" t="s">
        <v>1405</v>
      </c>
      <c r="B1068">
        <v>1066</v>
      </c>
      <c r="C1068" t="s">
        <v>1656</v>
      </c>
      <c r="D1068" t="s">
        <v>1417</v>
      </c>
      <c r="E1068" s="7" t="s">
        <v>1400</v>
      </c>
      <c r="F1068" s="7" t="s">
        <v>1399</v>
      </c>
      <c r="G1068" s="7" t="s">
        <v>1657</v>
      </c>
    </row>
    <row r="1069" spans="1:7" x14ac:dyDescent="0.4">
      <c r="A1069" t="s">
        <v>1405</v>
      </c>
      <c r="B1069">
        <v>1067</v>
      </c>
      <c r="C1069" t="s">
        <v>1656</v>
      </c>
      <c r="D1069" t="s">
        <v>1417</v>
      </c>
      <c r="E1069" s="7" t="s">
        <v>1400</v>
      </c>
      <c r="F1069" s="7" t="s">
        <v>1399</v>
      </c>
      <c r="G1069" s="7" t="s">
        <v>1657</v>
      </c>
    </row>
    <row r="1070" spans="1:7" x14ac:dyDescent="0.4">
      <c r="A1070" t="s">
        <v>1405</v>
      </c>
      <c r="B1070">
        <v>1068</v>
      </c>
      <c r="C1070" t="s">
        <v>1656</v>
      </c>
      <c r="D1070" t="s">
        <v>1417</v>
      </c>
      <c r="E1070" s="7" t="s">
        <v>1400</v>
      </c>
      <c r="F1070" s="7" t="s">
        <v>1399</v>
      </c>
      <c r="G1070" s="7" t="s">
        <v>1657</v>
      </c>
    </row>
    <row r="1071" spans="1:7" x14ac:dyDescent="0.4">
      <c r="A1071" t="s">
        <v>1405</v>
      </c>
      <c r="B1071">
        <v>1069</v>
      </c>
      <c r="C1071" t="s">
        <v>1656</v>
      </c>
      <c r="D1071" t="s">
        <v>1417</v>
      </c>
      <c r="E1071" s="7" t="s">
        <v>1400</v>
      </c>
      <c r="F1071" s="7" t="s">
        <v>1399</v>
      </c>
      <c r="G1071" s="7" t="s">
        <v>1657</v>
      </c>
    </row>
    <row r="1072" spans="1:7" x14ac:dyDescent="0.4">
      <c r="A1072" t="s">
        <v>1405</v>
      </c>
      <c r="B1072">
        <v>1070</v>
      </c>
      <c r="C1072" t="s">
        <v>1656</v>
      </c>
      <c r="D1072" t="s">
        <v>1417</v>
      </c>
      <c r="E1072" s="7" t="s">
        <v>1400</v>
      </c>
      <c r="F1072" s="7" t="s">
        <v>1399</v>
      </c>
      <c r="G1072" s="7" t="s">
        <v>1657</v>
      </c>
    </row>
    <row r="1073" spans="1:7" x14ac:dyDescent="0.4">
      <c r="A1073" t="s">
        <v>1405</v>
      </c>
      <c r="B1073">
        <v>1071</v>
      </c>
      <c r="C1073" t="s">
        <v>1656</v>
      </c>
      <c r="D1073" t="s">
        <v>1417</v>
      </c>
      <c r="E1073" s="7" t="s">
        <v>1400</v>
      </c>
      <c r="F1073" s="7" t="s">
        <v>1399</v>
      </c>
      <c r="G1073" s="7" t="s">
        <v>1657</v>
      </c>
    </row>
    <row r="1074" spans="1:7" x14ac:dyDescent="0.4">
      <c r="A1074" t="s">
        <v>1405</v>
      </c>
      <c r="B1074">
        <v>1072</v>
      </c>
      <c r="C1074" t="s">
        <v>1656</v>
      </c>
      <c r="D1074" t="s">
        <v>1417</v>
      </c>
      <c r="E1074" s="7" t="s">
        <v>1400</v>
      </c>
      <c r="F1074" s="7" t="s">
        <v>1399</v>
      </c>
      <c r="G1074" s="7" t="s">
        <v>1657</v>
      </c>
    </row>
    <row r="1075" spans="1:7" x14ac:dyDescent="0.4">
      <c r="A1075" t="s">
        <v>1405</v>
      </c>
      <c r="B1075">
        <v>1073</v>
      </c>
      <c r="C1075" t="s">
        <v>1656</v>
      </c>
      <c r="D1075" t="s">
        <v>1417</v>
      </c>
      <c r="E1075" s="7" t="s">
        <v>1400</v>
      </c>
      <c r="F1075" s="7" t="s">
        <v>1399</v>
      </c>
      <c r="G1075" s="7" t="s">
        <v>1657</v>
      </c>
    </row>
    <row r="1076" spans="1:7" x14ac:dyDescent="0.4">
      <c r="A1076" t="s">
        <v>1405</v>
      </c>
      <c r="B1076">
        <v>1074</v>
      </c>
      <c r="C1076" t="s">
        <v>1656</v>
      </c>
      <c r="D1076" t="s">
        <v>1417</v>
      </c>
      <c r="E1076" s="7" t="s">
        <v>1400</v>
      </c>
      <c r="F1076" s="7" t="s">
        <v>1399</v>
      </c>
      <c r="G1076" s="7" t="s">
        <v>1657</v>
      </c>
    </row>
    <row r="1077" spans="1:7" x14ac:dyDescent="0.4">
      <c r="A1077" t="s">
        <v>1405</v>
      </c>
      <c r="B1077">
        <v>1075</v>
      </c>
      <c r="C1077" t="s">
        <v>1656</v>
      </c>
      <c r="D1077" t="s">
        <v>1417</v>
      </c>
      <c r="E1077" s="7" t="s">
        <v>1400</v>
      </c>
      <c r="F1077" s="7" t="s">
        <v>1399</v>
      </c>
      <c r="G1077" s="7" t="s">
        <v>1657</v>
      </c>
    </row>
    <row r="1078" spans="1:7" x14ac:dyDescent="0.4">
      <c r="A1078" t="s">
        <v>1405</v>
      </c>
      <c r="B1078">
        <v>1076</v>
      </c>
      <c r="C1078" t="s">
        <v>1656</v>
      </c>
      <c r="D1078" t="s">
        <v>1417</v>
      </c>
      <c r="E1078" s="7" t="s">
        <v>1400</v>
      </c>
      <c r="F1078" s="7" t="s">
        <v>1399</v>
      </c>
      <c r="G1078" s="7" t="s">
        <v>1657</v>
      </c>
    </row>
    <row r="1079" spans="1:7" x14ac:dyDescent="0.4">
      <c r="A1079" t="s">
        <v>1405</v>
      </c>
      <c r="B1079">
        <v>1077</v>
      </c>
      <c r="C1079" t="s">
        <v>1656</v>
      </c>
      <c r="D1079" t="s">
        <v>1417</v>
      </c>
      <c r="E1079" s="7" t="s">
        <v>1400</v>
      </c>
      <c r="F1079" s="7" t="s">
        <v>1399</v>
      </c>
      <c r="G1079" s="7" t="s">
        <v>1657</v>
      </c>
    </row>
    <row r="1080" spans="1:7" x14ac:dyDescent="0.4">
      <c r="A1080" t="s">
        <v>1405</v>
      </c>
      <c r="B1080">
        <v>1078</v>
      </c>
      <c r="C1080" t="s">
        <v>1656</v>
      </c>
      <c r="D1080" t="s">
        <v>1417</v>
      </c>
      <c r="E1080" s="7" t="s">
        <v>1400</v>
      </c>
      <c r="F1080" s="7" t="s">
        <v>1399</v>
      </c>
      <c r="G1080" s="7" t="s">
        <v>1657</v>
      </c>
    </row>
    <row r="1081" spans="1:7" x14ac:dyDescent="0.4">
      <c r="A1081" t="s">
        <v>1405</v>
      </c>
      <c r="B1081">
        <v>1079</v>
      </c>
      <c r="C1081" t="s">
        <v>1656</v>
      </c>
      <c r="D1081" t="s">
        <v>1417</v>
      </c>
      <c r="E1081" s="7" t="s">
        <v>1400</v>
      </c>
      <c r="F1081" s="7" t="s">
        <v>1399</v>
      </c>
      <c r="G1081" s="7" t="s">
        <v>1657</v>
      </c>
    </row>
    <row r="1082" spans="1:7" x14ac:dyDescent="0.4">
      <c r="A1082" t="s">
        <v>1405</v>
      </c>
      <c r="B1082">
        <v>1080</v>
      </c>
      <c r="C1082" t="s">
        <v>1656</v>
      </c>
      <c r="D1082" t="s">
        <v>1417</v>
      </c>
      <c r="E1082" s="7" t="s">
        <v>1400</v>
      </c>
      <c r="F1082" s="7" t="s">
        <v>1399</v>
      </c>
      <c r="G1082" s="7" t="s">
        <v>1657</v>
      </c>
    </row>
    <row r="1083" spans="1:7" x14ac:dyDescent="0.4">
      <c r="A1083" t="s">
        <v>1405</v>
      </c>
      <c r="B1083">
        <v>1081</v>
      </c>
      <c r="C1083" t="s">
        <v>1656</v>
      </c>
      <c r="D1083" t="s">
        <v>1417</v>
      </c>
      <c r="E1083" s="7" t="s">
        <v>1400</v>
      </c>
      <c r="F1083" s="7" t="s">
        <v>1399</v>
      </c>
      <c r="G1083" s="7" t="s">
        <v>1657</v>
      </c>
    </row>
    <row r="1084" spans="1:7" x14ac:dyDescent="0.4">
      <c r="A1084" t="s">
        <v>1405</v>
      </c>
      <c r="B1084">
        <v>1082</v>
      </c>
      <c r="C1084" t="s">
        <v>1656</v>
      </c>
      <c r="D1084" t="s">
        <v>1417</v>
      </c>
      <c r="E1084" s="7" t="s">
        <v>1400</v>
      </c>
      <c r="F1084" s="7" t="s">
        <v>1399</v>
      </c>
      <c r="G1084" s="7" t="s">
        <v>1657</v>
      </c>
    </row>
    <row r="1085" spans="1:7" x14ac:dyDescent="0.4">
      <c r="A1085" t="s">
        <v>1405</v>
      </c>
      <c r="B1085">
        <v>1083</v>
      </c>
      <c r="C1085" t="s">
        <v>1656</v>
      </c>
      <c r="D1085" t="s">
        <v>1417</v>
      </c>
      <c r="E1085" s="7" t="s">
        <v>1400</v>
      </c>
      <c r="F1085" s="7" t="s">
        <v>1399</v>
      </c>
      <c r="G1085" s="7" t="s">
        <v>1657</v>
      </c>
    </row>
    <row r="1086" spans="1:7" x14ac:dyDescent="0.4">
      <c r="A1086" t="s">
        <v>1405</v>
      </c>
      <c r="B1086">
        <v>1084</v>
      </c>
      <c r="C1086" t="s">
        <v>1656</v>
      </c>
      <c r="D1086" t="s">
        <v>1417</v>
      </c>
      <c r="E1086" s="7" t="s">
        <v>1400</v>
      </c>
      <c r="F1086" s="7" t="s">
        <v>1399</v>
      </c>
      <c r="G1086" s="7" t="s">
        <v>1657</v>
      </c>
    </row>
    <row r="1087" spans="1:7" x14ac:dyDescent="0.4">
      <c r="A1087" t="s">
        <v>1405</v>
      </c>
      <c r="B1087">
        <v>1085</v>
      </c>
      <c r="C1087" t="s">
        <v>1656</v>
      </c>
      <c r="D1087" t="s">
        <v>1417</v>
      </c>
      <c r="E1087" s="7" t="s">
        <v>1400</v>
      </c>
      <c r="F1087" s="7" t="s">
        <v>1399</v>
      </c>
      <c r="G1087" s="7" t="s">
        <v>1657</v>
      </c>
    </row>
    <row r="1088" spans="1:7" x14ac:dyDescent="0.4">
      <c r="A1088" t="s">
        <v>1405</v>
      </c>
      <c r="B1088">
        <v>1086</v>
      </c>
      <c r="C1088" t="s">
        <v>1656</v>
      </c>
      <c r="D1088" t="s">
        <v>1417</v>
      </c>
      <c r="E1088" s="7" t="s">
        <v>1400</v>
      </c>
      <c r="F1088" s="7" t="s">
        <v>1399</v>
      </c>
      <c r="G1088" s="7" t="s">
        <v>1657</v>
      </c>
    </row>
    <row r="1089" spans="1:7" x14ac:dyDescent="0.4">
      <c r="A1089" t="s">
        <v>1405</v>
      </c>
      <c r="B1089">
        <v>1087</v>
      </c>
      <c r="C1089" t="s">
        <v>1656</v>
      </c>
      <c r="D1089" t="s">
        <v>1417</v>
      </c>
      <c r="E1089" s="7" t="s">
        <v>1400</v>
      </c>
      <c r="F1089" s="7" t="s">
        <v>1399</v>
      </c>
      <c r="G1089" s="7" t="s">
        <v>1657</v>
      </c>
    </row>
    <row r="1090" spans="1:7" x14ac:dyDescent="0.4">
      <c r="A1090" t="s">
        <v>1405</v>
      </c>
      <c r="B1090">
        <v>1088</v>
      </c>
      <c r="C1090" t="s">
        <v>1656</v>
      </c>
      <c r="D1090" t="s">
        <v>1417</v>
      </c>
      <c r="E1090" s="7" t="s">
        <v>1400</v>
      </c>
      <c r="F1090" s="7" t="s">
        <v>1399</v>
      </c>
      <c r="G1090" s="7" t="s">
        <v>1657</v>
      </c>
    </row>
    <row r="1091" spans="1:7" x14ac:dyDescent="0.4">
      <c r="A1091" t="s">
        <v>1405</v>
      </c>
      <c r="B1091">
        <v>1089</v>
      </c>
      <c r="C1091" t="s">
        <v>1656</v>
      </c>
      <c r="D1091" t="s">
        <v>1417</v>
      </c>
      <c r="E1091" s="7" t="s">
        <v>1400</v>
      </c>
      <c r="F1091" s="7" t="s">
        <v>1399</v>
      </c>
      <c r="G1091" s="7" t="s">
        <v>1657</v>
      </c>
    </row>
    <row r="1092" spans="1:7" x14ac:dyDescent="0.4">
      <c r="A1092" t="s">
        <v>1405</v>
      </c>
      <c r="B1092">
        <v>1090</v>
      </c>
      <c r="C1092" t="s">
        <v>1656</v>
      </c>
      <c r="D1092" t="s">
        <v>1417</v>
      </c>
      <c r="E1092" s="7" t="s">
        <v>1400</v>
      </c>
      <c r="F1092" s="7" t="s">
        <v>1399</v>
      </c>
      <c r="G1092" s="7" t="s">
        <v>1657</v>
      </c>
    </row>
    <row r="1093" spans="1:7" x14ac:dyDescent="0.4">
      <c r="A1093" t="s">
        <v>1405</v>
      </c>
      <c r="B1093">
        <v>1091</v>
      </c>
      <c r="C1093" t="s">
        <v>1656</v>
      </c>
      <c r="D1093" t="s">
        <v>1417</v>
      </c>
      <c r="E1093" s="7" t="s">
        <v>1400</v>
      </c>
      <c r="F1093" s="7" t="s">
        <v>1399</v>
      </c>
      <c r="G1093" s="7" t="s">
        <v>1657</v>
      </c>
    </row>
    <row r="1094" spans="1:7" x14ac:dyDescent="0.4">
      <c r="A1094" t="s">
        <v>1405</v>
      </c>
      <c r="B1094">
        <v>1092</v>
      </c>
      <c r="C1094" t="s">
        <v>1656</v>
      </c>
      <c r="D1094" t="s">
        <v>1417</v>
      </c>
      <c r="E1094" s="7" t="s">
        <v>1400</v>
      </c>
      <c r="F1094" s="7" t="s">
        <v>1399</v>
      </c>
      <c r="G1094" s="7" t="s">
        <v>1657</v>
      </c>
    </row>
    <row r="1095" spans="1:7" x14ac:dyDescent="0.4">
      <c r="A1095" t="s">
        <v>1405</v>
      </c>
      <c r="B1095">
        <v>1093</v>
      </c>
      <c r="C1095" t="s">
        <v>1656</v>
      </c>
      <c r="D1095" t="s">
        <v>1417</v>
      </c>
      <c r="E1095" s="7" t="s">
        <v>1400</v>
      </c>
      <c r="F1095" s="7" t="s">
        <v>1399</v>
      </c>
      <c r="G1095" s="7" t="s">
        <v>1657</v>
      </c>
    </row>
    <row r="1096" spans="1:7" x14ac:dyDescent="0.4">
      <c r="A1096" t="s">
        <v>1405</v>
      </c>
      <c r="B1096">
        <v>1094</v>
      </c>
      <c r="C1096" t="s">
        <v>1656</v>
      </c>
      <c r="D1096" t="s">
        <v>1417</v>
      </c>
      <c r="E1096" s="7" t="s">
        <v>1400</v>
      </c>
      <c r="F1096" s="7" t="s">
        <v>1399</v>
      </c>
      <c r="G1096" s="7" t="s">
        <v>1657</v>
      </c>
    </row>
    <row r="1097" spans="1:7" x14ac:dyDescent="0.4">
      <c r="A1097" t="s">
        <v>1405</v>
      </c>
      <c r="B1097">
        <v>1095</v>
      </c>
      <c r="C1097" t="s">
        <v>1656</v>
      </c>
      <c r="D1097" t="s">
        <v>1417</v>
      </c>
      <c r="E1097" s="7" t="s">
        <v>1400</v>
      </c>
      <c r="F1097" s="7" t="s">
        <v>1399</v>
      </c>
      <c r="G1097" s="7" t="s">
        <v>1657</v>
      </c>
    </row>
    <row r="1098" spans="1:7" x14ac:dyDescent="0.4">
      <c r="A1098" t="s">
        <v>1405</v>
      </c>
      <c r="B1098">
        <v>1096</v>
      </c>
      <c r="C1098" t="s">
        <v>1656</v>
      </c>
      <c r="D1098" t="s">
        <v>1417</v>
      </c>
      <c r="E1098" s="7" t="s">
        <v>1400</v>
      </c>
      <c r="F1098" s="7" t="s">
        <v>1399</v>
      </c>
      <c r="G1098" s="7" t="s">
        <v>1657</v>
      </c>
    </row>
    <row r="1099" spans="1:7" x14ac:dyDescent="0.4">
      <c r="A1099" t="s">
        <v>1405</v>
      </c>
      <c r="B1099">
        <v>1097</v>
      </c>
      <c r="C1099" t="s">
        <v>1656</v>
      </c>
      <c r="D1099" t="s">
        <v>1417</v>
      </c>
      <c r="E1099" s="7" t="s">
        <v>1400</v>
      </c>
      <c r="F1099" s="7" t="s">
        <v>1399</v>
      </c>
      <c r="G1099" s="7" t="s">
        <v>1657</v>
      </c>
    </row>
    <row r="1100" spans="1:7" x14ac:dyDescent="0.4">
      <c r="A1100" t="s">
        <v>1405</v>
      </c>
      <c r="B1100">
        <v>1098</v>
      </c>
      <c r="C1100" t="s">
        <v>1656</v>
      </c>
      <c r="D1100" t="s">
        <v>1417</v>
      </c>
      <c r="E1100" s="7" t="s">
        <v>1400</v>
      </c>
      <c r="F1100" s="7" t="s">
        <v>1399</v>
      </c>
      <c r="G1100" s="7" t="s">
        <v>1657</v>
      </c>
    </row>
    <row r="1101" spans="1:7" x14ac:dyDescent="0.4">
      <c r="A1101" t="s">
        <v>1405</v>
      </c>
      <c r="B1101">
        <v>1099</v>
      </c>
      <c r="C1101" t="s">
        <v>1656</v>
      </c>
      <c r="D1101" t="s">
        <v>1417</v>
      </c>
      <c r="E1101" s="7" t="s">
        <v>1400</v>
      </c>
      <c r="F1101" s="7" t="s">
        <v>1399</v>
      </c>
      <c r="G1101" s="7" t="s">
        <v>1657</v>
      </c>
    </row>
    <row r="1102" spans="1:7" x14ac:dyDescent="0.4">
      <c r="A1102" t="s">
        <v>1405</v>
      </c>
      <c r="B1102">
        <v>1100</v>
      </c>
      <c r="C1102" t="s">
        <v>1656</v>
      </c>
      <c r="D1102" t="s">
        <v>1417</v>
      </c>
      <c r="E1102" s="7" t="s">
        <v>1400</v>
      </c>
      <c r="F1102" s="7" t="s">
        <v>1399</v>
      </c>
      <c r="G1102" s="7" t="s">
        <v>1657</v>
      </c>
    </row>
    <row r="1103" spans="1:7" x14ac:dyDescent="0.4">
      <c r="A1103" t="s">
        <v>1405</v>
      </c>
      <c r="B1103">
        <v>1101</v>
      </c>
      <c r="C1103" t="s">
        <v>1656</v>
      </c>
      <c r="D1103" t="s">
        <v>1417</v>
      </c>
      <c r="E1103" s="7" t="s">
        <v>1400</v>
      </c>
      <c r="F1103" s="7" t="s">
        <v>1399</v>
      </c>
      <c r="G1103" s="7" t="s">
        <v>1657</v>
      </c>
    </row>
    <row r="1104" spans="1:7" x14ac:dyDescent="0.4">
      <c r="A1104" t="s">
        <v>1405</v>
      </c>
      <c r="B1104">
        <v>1102</v>
      </c>
      <c r="C1104" t="s">
        <v>1656</v>
      </c>
      <c r="D1104" t="s">
        <v>1417</v>
      </c>
      <c r="E1104" s="7" t="s">
        <v>1400</v>
      </c>
      <c r="F1104" s="7" t="s">
        <v>1399</v>
      </c>
      <c r="G1104" s="7" t="s">
        <v>1657</v>
      </c>
    </row>
    <row r="1105" spans="1:7" x14ac:dyDescent="0.4">
      <c r="A1105" t="s">
        <v>1405</v>
      </c>
      <c r="B1105">
        <v>1103</v>
      </c>
      <c r="C1105" t="s">
        <v>1656</v>
      </c>
      <c r="D1105" t="s">
        <v>1417</v>
      </c>
      <c r="E1105" s="7" t="s">
        <v>1400</v>
      </c>
      <c r="F1105" s="7" t="s">
        <v>1399</v>
      </c>
      <c r="G1105" s="7" t="s">
        <v>1657</v>
      </c>
    </row>
    <row r="1106" spans="1:7" x14ac:dyDescent="0.4">
      <c r="A1106" t="s">
        <v>1405</v>
      </c>
      <c r="B1106">
        <v>1104</v>
      </c>
      <c r="C1106" t="s">
        <v>1656</v>
      </c>
      <c r="D1106" t="s">
        <v>1417</v>
      </c>
      <c r="E1106" s="7" t="s">
        <v>1400</v>
      </c>
      <c r="F1106" s="7" t="s">
        <v>1399</v>
      </c>
      <c r="G1106" s="7" t="s">
        <v>1657</v>
      </c>
    </row>
    <row r="1107" spans="1:7" x14ac:dyDescent="0.4">
      <c r="A1107" t="s">
        <v>1405</v>
      </c>
      <c r="B1107">
        <v>1105</v>
      </c>
      <c r="C1107" t="s">
        <v>1656</v>
      </c>
      <c r="D1107" t="s">
        <v>1417</v>
      </c>
      <c r="E1107" s="7" t="s">
        <v>1400</v>
      </c>
      <c r="F1107" s="7" t="s">
        <v>1399</v>
      </c>
      <c r="G1107" s="7" t="s">
        <v>1657</v>
      </c>
    </row>
    <row r="1108" spans="1:7" x14ac:dyDescent="0.4">
      <c r="A1108" t="s">
        <v>1405</v>
      </c>
      <c r="B1108">
        <v>1106</v>
      </c>
      <c r="C1108" t="s">
        <v>1656</v>
      </c>
      <c r="D1108" t="s">
        <v>1417</v>
      </c>
      <c r="E1108" s="7" t="s">
        <v>1400</v>
      </c>
      <c r="F1108" s="7" t="s">
        <v>1399</v>
      </c>
      <c r="G1108" s="7" t="s">
        <v>1657</v>
      </c>
    </row>
    <row r="1109" spans="1:7" x14ac:dyDescent="0.4">
      <c r="A1109" t="s">
        <v>1405</v>
      </c>
      <c r="B1109">
        <v>1107</v>
      </c>
      <c r="C1109" t="s">
        <v>1656</v>
      </c>
      <c r="D1109" t="s">
        <v>1417</v>
      </c>
      <c r="E1109" s="7" t="s">
        <v>1400</v>
      </c>
      <c r="F1109" s="7" t="s">
        <v>1399</v>
      </c>
      <c r="G1109" s="7" t="s">
        <v>1657</v>
      </c>
    </row>
    <row r="1110" spans="1:7" x14ac:dyDescent="0.4">
      <c r="A1110" t="s">
        <v>1405</v>
      </c>
      <c r="B1110">
        <v>1108</v>
      </c>
      <c r="C1110" t="s">
        <v>1656</v>
      </c>
      <c r="D1110" t="s">
        <v>1417</v>
      </c>
      <c r="E1110" s="7" t="s">
        <v>1400</v>
      </c>
      <c r="F1110" s="7" t="s">
        <v>1399</v>
      </c>
      <c r="G1110" s="7" t="s">
        <v>1657</v>
      </c>
    </row>
    <row r="1111" spans="1:7" x14ac:dyDescent="0.4">
      <c r="A1111" t="s">
        <v>1405</v>
      </c>
      <c r="B1111">
        <v>1109</v>
      </c>
      <c r="C1111" t="s">
        <v>1656</v>
      </c>
      <c r="D1111" t="s">
        <v>1417</v>
      </c>
      <c r="E1111" s="7" t="s">
        <v>1400</v>
      </c>
      <c r="F1111" s="7" t="s">
        <v>1399</v>
      </c>
      <c r="G1111" s="7" t="s">
        <v>1657</v>
      </c>
    </row>
    <row r="1112" spans="1:7" x14ac:dyDescent="0.4">
      <c r="A1112" t="s">
        <v>1405</v>
      </c>
      <c r="B1112">
        <v>1110</v>
      </c>
      <c r="C1112" t="s">
        <v>1656</v>
      </c>
      <c r="D1112" t="s">
        <v>1417</v>
      </c>
      <c r="E1112" s="7" t="s">
        <v>1400</v>
      </c>
      <c r="F1112" s="7" t="s">
        <v>1399</v>
      </c>
      <c r="G1112" s="7" t="s">
        <v>1657</v>
      </c>
    </row>
    <row r="1113" spans="1:7" x14ac:dyDescent="0.4">
      <c r="A1113" t="s">
        <v>1405</v>
      </c>
      <c r="B1113">
        <v>1111</v>
      </c>
      <c r="C1113" t="s">
        <v>1656</v>
      </c>
      <c r="D1113" t="s">
        <v>1417</v>
      </c>
      <c r="E1113" s="7" t="s">
        <v>1400</v>
      </c>
      <c r="F1113" s="7" t="s">
        <v>1399</v>
      </c>
      <c r="G1113" s="7" t="s">
        <v>1657</v>
      </c>
    </row>
    <row r="1114" spans="1:7" x14ac:dyDescent="0.4">
      <c r="A1114" t="s">
        <v>1405</v>
      </c>
      <c r="B1114">
        <v>1112</v>
      </c>
      <c r="C1114" t="s">
        <v>1656</v>
      </c>
      <c r="D1114" t="s">
        <v>1417</v>
      </c>
      <c r="E1114" s="7" t="s">
        <v>1400</v>
      </c>
      <c r="F1114" s="7" t="s">
        <v>1399</v>
      </c>
      <c r="G1114" s="7" t="s">
        <v>1657</v>
      </c>
    </row>
    <row r="1115" spans="1:7" x14ac:dyDescent="0.4">
      <c r="A1115" t="s">
        <v>1405</v>
      </c>
      <c r="B1115">
        <v>1113</v>
      </c>
      <c r="C1115" t="s">
        <v>1656</v>
      </c>
      <c r="D1115" t="s">
        <v>1417</v>
      </c>
      <c r="E1115" s="7" t="s">
        <v>1400</v>
      </c>
      <c r="F1115" s="7" t="s">
        <v>1399</v>
      </c>
      <c r="G1115" s="7" t="s">
        <v>1657</v>
      </c>
    </row>
    <row r="1116" spans="1:7" x14ac:dyDescent="0.4">
      <c r="A1116" t="s">
        <v>1405</v>
      </c>
      <c r="B1116">
        <v>1114</v>
      </c>
      <c r="C1116" t="s">
        <v>1656</v>
      </c>
      <c r="D1116" t="s">
        <v>1417</v>
      </c>
      <c r="E1116" s="7" t="s">
        <v>1400</v>
      </c>
      <c r="F1116" s="7" t="s">
        <v>1399</v>
      </c>
      <c r="G1116" s="7" t="s">
        <v>1657</v>
      </c>
    </row>
    <row r="1117" spans="1:7" x14ac:dyDescent="0.4">
      <c r="A1117" t="s">
        <v>1405</v>
      </c>
      <c r="B1117">
        <v>1115</v>
      </c>
      <c r="C1117" t="s">
        <v>1656</v>
      </c>
      <c r="D1117" t="s">
        <v>1417</v>
      </c>
      <c r="E1117" s="7" t="s">
        <v>1400</v>
      </c>
      <c r="F1117" s="7" t="s">
        <v>1399</v>
      </c>
      <c r="G1117" s="7" t="s">
        <v>1657</v>
      </c>
    </row>
    <row r="1118" spans="1:7" x14ac:dyDescent="0.4">
      <c r="A1118" t="s">
        <v>1405</v>
      </c>
      <c r="B1118">
        <v>1116</v>
      </c>
      <c r="C1118" t="s">
        <v>1656</v>
      </c>
      <c r="D1118" t="s">
        <v>1417</v>
      </c>
      <c r="E1118" s="7" t="s">
        <v>1400</v>
      </c>
      <c r="F1118" s="7" t="s">
        <v>1399</v>
      </c>
      <c r="G1118" s="7" t="s">
        <v>1657</v>
      </c>
    </row>
    <row r="1119" spans="1:7" x14ac:dyDescent="0.4">
      <c r="A1119" t="s">
        <v>1405</v>
      </c>
      <c r="B1119">
        <v>1117</v>
      </c>
      <c r="C1119" t="s">
        <v>1656</v>
      </c>
      <c r="D1119" t="s">
        <v>1417</v>
      </c>
      <c r="E1119" s="7" t="s">
        <v>1400</v>
      </c>
      <c r="F1119" s="7" t="s">
        <v>1399</v>
      </c>
      <c r="G1119" s="7" t="s">
        <v>1657</v>
      </c>
    </row>
    <row r="1120" spans="1:7" x14ac:dyDescent="0.4">
      <c r="A1120" t="s">
        <v>1405</v>
      </c>
      <c r="B1120">
        <v>1118</v>
      </c>
      <c r="C1120" t="s">
        <v>1656</v>
      </c>
      <c r="D1120" t="s">
        <v>1417</v>
      </c>
      <c r="E1120" s="7" t="s">
        <v>1400</v>
      </c>
      <c r="F1120" s="7" t="s">
        <v>1399</v>
      </c>
      <c r="G1120" s="7" t="s">
        <v>1657</v>
      </c>
    </row>
    <row r="1121" spans="1:7" x14ac:dyDescent="0.4">
      <c r="A1121" t="s">
        <v>1405</v>
      </c>
      <c r="B1121">
        <v>1119</v>
      </c>
      <c r="C1121" t="s">
        <v>1656</v>
      </c>
      <c r="D1121" t="s">
        <v>1417</v>
      </c>
      <c r="E1121" s="7" t="s">
        <v>1400</v>
      </c>
      <c r="F1121" s="7" t="s">
        <v>1399</v>
      </c>
      <c r="G1121" s="7" t="s">
        <v>1657</v>
      </c>
    </row>
    <row r="1122" spans="1:7" x14ac:dyDescent="0.4">
      <c r="A1122" t="s">
        <v>1405</v>
      </c>
      <c r="B1122">
        <v>1120</v>
      </c>
      <c r="C1122" t="s">
        <v>1656</v>
      </c>
      <c r="D1122" t="s">
        <v>1417</v>
      </c>
      <c r="E1122" s="7" t="s">
        <v>1400</v>
      </c>
      <c r="F1122" s="7" t="s">
        <v>1399</v>
      </c>
      <c r="G1122" s="7" t="s">
        <v>1657</v>
      </c>
    </row>
    <row r="1123" spans="1:7" x14ac:dyDescent="0.4">
      <c r="A1123" t="s">
        <v>1405</v>
      </c>
      <c r="B1123">
        <v>1121</v>
      </c>
      <c r="C1123" t="s">
        <v>1656</v>
      </c>
      <c r="D1123" t="s">
        <v>1417</v>
      </c>
      <c r="E1123" s="7" t="s">
        <v>1400</v>
      </c>
      <c r="F1123" s="7" t="s">
        <v>1399</v>
      </c>
      <c r="G1123" s="7" t="s">
        <v>1657</v>
      </c>
    </row>
    <row r="1124" spans="1:7" x14ac:dyDescent="0.4">
      <c r="A1124" t="s">
        <v>1405</v>
      </c>
      <c r="B1124">
        <v>1122</v>
      </c>
      <c r="C1124" t="s">
        <v>1656</v>
      </c>
      <c r="D1124" t="s">
        <v>1417</v>
      </c>
      <c r="E1124" s="7" t="s">
        <v>1400</v>
      </c>
      <c r="F1124" s="7" t="s">
        <v>1399</v>
      </c>
      <c r="G1124" s="7" t="s">
        <v>1657</v>
      </c>
    </row>
    <row r="1125" spans="1:7" x14ac:dyDescent="0.4">
      <c r="A1125" t="s">
        <v>1405</v>
      </c>
      <c r="B1125">
        <v>1123</v>
      </c>
      <c r="C1125" t="s">
        <v>1656</v>
      </c>
      <c r="D1125" t="s">
        <v>1417</v>
      </c>
      <c r="E1125" s="7" t="s">
        <v>1400</v>
      </c>
      <c r="F1125" s="7" t="s">
        <v>1399</v>
      </c>
      <c r="G1125" s="7" t="s">
        <v>1657</v>
      </c>
    </row>
    <row r="1126" spans="1:7" x14ac:dyDescent="0.4">
      <c r="A1126" t="s">
        <v>1405</v>
      </c>
      <c r="B1126">
        <v>1124</v>
      </c>
      <c r="C1126" t="s">
        <v>1656</v>
      </c>
      <c r="D1126" t="s">
        <v>1417</v>
      </c>
      <c r="E1126" s="7" t="s">
        <v>1400</v>
      </c>
      <c r="F1126" s="7" t="s">
        <v>1399</v>
      </c>
      <c r="G1126" s="7" t="s">
        <v>1657</v>
      </c>
    </row>
    <row r="1127" spans="1:7" x14ac:dyDescent="0.4">
      <c r="A1127" t="s">
        <v>1405</v>
      </c>
      <c r="B1127">
        <v>1125</v>
      </c>
      <c r="C1127" t="s">
        <v>1656</v>
      </c>
      <c r="D1127" t="s">
        <v>1417</v>
      </c>
      <c r="E1127" s="7" t="s">
        <v>1400</v>
      </c>
      <c r="F1127" s="7" t="s">
        <v>1399</v>
      </c>
      <c r="G1127" s="7" t="s">
        <v>1657</v>
      </c>
    </row>
    <row r="1128" spans="1:7" x14ac:dyDescent="0.4">
      <c r="A1128" t="s">
        <v>1405</v>
      </c>
      <c r="B1128">
        <v>1126</v>
      </c>
      <c r="C1128" t="s">
        <v>1656</v>
      </c>
      <c r="D1128" t="s">
        <v>1417</v>
      </c>
      <c r="E1128" s="7" t="s">
        <v>1400</v>
      </c>
      <c r="F1128" s="7" t="s">
        <v>1399</v>
      </c>
      <c r="G1128" s="7" t="s">
        <v>1657</v>
      </c>
    </row>
    <row r="1129" spans="1:7" x14ac:dyDescent="0.4">
      <c r="A1129" t="s">
        <v>1405</v>
      </c>
      <c r="B1129">
        <v>1127</v>
      </c>
      <c r="C1129" t="s">
        <v>1656</v>
      </c>
      <c r="D1129" t="s">
        <v>1417</v>
      </c>
      <c r="E1129" s="7" t="s">
        <v>1400</v>
      </c>
      <c r="F1129" s="7" t="s">
        <v>1399</v>
      </c>
      <c r="G1129" s="7" t="s">
        <v>1657</v>
      </c>
    </row>
    <row r="1130" spans="1:7" x14ac:dyDescent="0.4">
      <c r="A1130" t="s">
        <v>1405</v>
      </c>
      <c r="B1130">
        <v>1128</v>
      </c>
      <c r="C1130" t="s">
        <v>1656</v>
      </c>
      <c r="D1130" t="s">
        <v>1417</v>
      </c>
      <c r="E1130" s="7" t="s">
        <v>1400</v>
      </c>
      <c r="F1130" s="7" t="s">
        <v>1399</v>
      </c>
      <c r="G1130" s="7" t="s">
        <v>1657</v>
      </c>
    </row>
    <row r="1131" spans="1:7" x14ac:dyDescent="0.4">
      <c r="A1131" t="s">
        <v>1405</v>
      </c>
      <c r="B1131">
        <v>1129</v>
      </c>
      <c r="C1131" t="s">
        <v>1656</v>
      </c>
      <c r="D1131" t="s">
        <v>1417</v>
      </c>
      <c r="E1131" s="7" t="s">
        <v>1400</v>
      </c>
      <c r="F1131" s="7" t="s">
        <v>1399</v>
      </c>
      <c r="G1131" s="7" t="s">
        <v>1657</v>
      </c>
    </row>
    <row r="1132" spans="1:7" x14ac:dyDescent="0.4">
      <c r="A1132" t="s">
        <v>1405</v>
      </c>
      <c r="B1132">
        <v>1130</v>
      </c>
      <c r="C1132" t="s">
        <v>1656</v>
      </c>
      <c r="D1132" t="s">
        <v>1417</v>
      </c>
      <c r="E1132" s="7" t="s">
        <v>1400</v>
      </c>
      <c r="F1132" s="7" t="s">
        <v>1399</v>
      </c>
      <c r="G1132" s="7" t="s">
        <v>1657</v>
      </c>
    </row>
    <row r="1133" spans="1:7" x14ac:dyDescent="0.4">
      <c r="A1133" t="s">
        <v>1405</v>
      </c>
      <c r="B1133">
        <v>1131</v>
      </c>
      <c r="C1133" t="s">
        <v>1656</v>
      </c>
      <c r="D1133" t="s">
        <v>1417</v>
      </c>
      <c r="E1133" s="7" t="s">
        <v>1400</v>
      </c>
      <c r="F1133" s="7" t="s">
        <v>1399</v>
      </c>
      <c r="G1133" s="7" t="s">
        <v>1657</v>
      </c>
    </row>
    <row r="1134" spans="1:7" x14ac:dyDescent="0.4">
      <c r="A1134" t="s">
        <v>1405</v>
      </c>
      <c r="B1134">
        <v>1132</v>
      </c>
      <c r="C1134" t="s">
        <v>1656</v>
      </c>
      <c r="D1134" t="s">
        <v>1417</v>
      </c>
      <c r="E1134" s="7" t="s">
        <v>1400</v>
      </c>
      <c r="F1134" s="7" t="s">
        <v>1399</v>
      </c>
      <c r="G1134" s="7" t="s">
        <v>1657</v>
      </c>
    </row>
    <row r="1135" spans="1:7" x14ac:dyDescent="0.4">
      <c r="A1135" t="s">
        <v>1405</v>
      </c>
      <c r="B1135">
        <v>1133</v>
      </c>
      <c r="C1135" t="s">
        <v>1656</v>
      </c>
      <c r="D1135" t="s">
        <v>1417</v>
      </c>
      <c r="E1135" s="7" t="s">
        <v>1400</v>
      </c>
      <c r="F1135" s="7" t="s">
        <v>1399</v>
      </c>
      <c r="G1135" s="7" t="s">
        <v>1657</v>
      </c>
    </row>
    <row r="1136" spans="1:7" x14ac:dyDescent="0.4">
      <c r="A1136" t="s">
        <v>1405</v>
      </c>
      <c r="B1136">
        <v>1134</v>
      </c>
      <c r="C1136" t="s">
        <v>1656</v>
      </c>
      <c r="D1136" t="s">
        <v>1417</v>
      </c>
      <c r="E1136" s="7" t="s">
        <v>1400</v>
      </c>
      <c r="F1136" s="7" t="s">
        <v>1399</v>
      </c>
      <c r="G1136" s="7" t="s">
        <v>1657</v>
      </c>
    </row>
    <row r="1137" spans="1:7" x14ac:dyDescent="0.4">
      <c r="A1137" t="s">
        <v>1405</v>
      </c>
      <c r="B1137">
        <v>1135</v>
      </c>
      <c r="C1137" t="s">
        <v>1656</v>
      </c>
      <c r="D1137" t="s">
        <v>1417</v>
      </c>
      <c r="E1137" s="7" t="s">
        <v>1400</v>
      </c>
      <c r="F1137" s="7" t="s">
        <v>1399</v>
      </c>
      <c r="G1137" s="7" t="s">
        <v>1657</v>
      </c>
    </row>
    <row r="1138" spans="1:7" x14ac:dyDescent="0.4">
      <c r="A1138" t="s">
        <v>1405</v>
      </c>
      <c r="B1138">
        <v>1136</v>
      </c>
      <c r="C1138" t="s">
        <v>1656</v>
      </c>
      <c r="D1138" t="s">
        <v>1417</v>
      </c>
      <c r="E1138" s="7" t="s">
        <v>1400</v>
      </c>
      <c r="F1138" s="7" t="s">
        <v>1399</v>
      </c>
      <c r="G1138" s="7" t="s">
        <v>1657</v>
      </c>
    </row>
    <row r="1139" spans="1:7" x14ac:dyDescent="0.4">
      <c r="A1139" t="s">
        <v>1405</v>
      </c>
      <c r="B1139">
        <v>1137</v>
      </c>
      <c r="C1139" t="s">
        <v>1656</v>
      </c>
      <c r="D1139" t="s">
        <v>1417</v>
      </c>
      <c r="E1139" s="7" t="s">
        <v>1400</v>
      </c>
      <c r="F1139" s="7" t="s">
        <v>1399</v>
      </c>
      <c r="G1139" s="7" t="s">
        <v>1657</v>
      </c>
    </row>
    <row r="1140" spans="1:7" x14ac:dyDescent="0.4">
      <c r="A1140" t="s">
        <v>1405</v>
      </c>
      <c r="B1140">
        <v>1138</v>
      </c>
      <c r="C1140" t="s">
        <v>1656</v>
      </c>
      <c r="D1140" t="s">
        <v>1417</v>
      </c>
      <c r="E1140" s="7" t="s">
        <v>1400</v>
      </c>
      <c r="F1140" s="7" t="s">
        <v>1399</v>
      </c>
      <c r="G1140" s="7" t="s">
        <v>1657</v>
      </c>
    </row>
    <row r="1141" spans="1:7" x14ac:dyDescent="0.4">
      <c r="A1141" t="s">
        <v>1405</v>
      </c>
      <c r="B1141">
        <v>1139</v>
      </c>
      <c r="C1141" t="s">
        <v>1656</v>
      </c>
      <c r="D1141" t="s">
        <v>1417</v>
      </c>
      <c r="E1141" s="7" t="s">
        <v>1400</v>
      </c>
      <c r="F1141" s="7" t="s">
        <v>1399</v>
      </c>
      <c r="G1141" s="7" t="s">
        <v>1657</v>
      </c>
    </row>
    <row r="1142" spans="1:7" x14ac:dyDescent="0.4">
      <c r="A1142" t="s">
        <v>1405</v>
      </c>
      <c r="B1142">
        <v>1140</v>
      </c>
      <c r="C1142" t="s">
        <v>1656</v>
      </c>
      <c r="D1142" t="s">
        <v>1417</v>
      </c>
      <c r="E1142" s="7" t="s">
        <v>1400</v>
      </c>
      <c r="F1142" s="7" t="s">
        <v>1399</v>
      </c>
      <c r="G1142" s="7" t="s">
        <v>1657</v>
      </c>
    </row>
    <row r="1143" spans="1:7" x14ac:dyDescent="0.4">
      <c r="A1143" t="s">
        <v>1405</v>
      </c>
      <c r="B1143">
        <v>1141</v>
      </c>
      <c r="C1143" t="s">
        <v>1656</v>
      </c>
      <c r="D1143" t="s">
        <v>1417</v>
      </c>
      <c r="E1143" s="7" t="s">
        <v>1400</v>
      </c>
      <c r="F1143" s="7" t="s">
        <v>1399</v>
      </c>
      <c r="G1143" s="7" t="s">
        <v>1657</v>
      </c>
    </row>
    <row r="1144" spans="1:7" x14ac:dyDescent="0.4">
      <c r="A1144" t="s">
        <v>1405</v>
      </c>
      <c r="B1144">
        <v>1142</v>
      </c>
      <c r="C1144" t="s">
        <v>1656</v>
      </c>
      <c r="D1144" t="s">
        <v>1417</v>
      </c>
      <c r="E1144" s="7" t="s">
        <v>1400</v>
      </c>
      <c r="F1144" s="7" t="s">
        <v>1399</v>
      </c>
      <c r="G1144" s="7" t="s">
        <v>1657</v>
      </c>
    </row>
    <row r="1145" spans="1:7" x14ac:dyDescent="0.4">
      <c r="A1145" t="s">
        <v>1405</v>
      </c>
      <c r="B1145">
        <v>1143</v>
      </c>
      <c r="C1145" t="s">
        <v>1656</v>
      </c>
      <c r="D1145" t="s">
        <v>1417</v>
      </c>
      <c r="E1145" s="7" t="s">
        <v>1400</v>
      </c>
      <c r="F1145" s="7" t="s">
        <v>1399</v>
      </c>
      <c r="G1145" s="7" t="s">
        <v>1657</v>
      </c>
    </row>
    <row r="1146" spans="1:7" x14ac:dyDescent="0.4">
      <c r="A1146" t="s">
        <v>1405</v>
      </c>
      <c r="B1146">
        <v>1144</v>
      </c>
      <c r="C1146" t="s">
        <v>1656</v>
      </c>
      <c r="D1146" t="s">
        <v>1417</v>
      </c>
      <c r="E1146" s="7" t="s">
        <v>1400</v>
      </c>
      <c r="F1146" s="7" t="s">
        <v>1399</v>
      </c>
      <c r="G1146" s="7" t="s">
        <v>1657</v>
      </c>
    </row>
    <row r="1147" spans="1:7" x14ac:dyDescent="0.4">
      <c r="A1147" t="s">
        <v>1405</v>
      </c>
      <c r="B1147">
        <v>1145</v>
      </c>
      <c r="C1147" t="s">
        <v>1656</v>
      </c>
      <c r="D1147" t="s">
        <v>1417</v>
      </c>
      <c r="E1147" s="7" t="s">
        <v>1400</v>
      </c>
      <c r="F1147" s="7" t="s">
        <v>1399</v>
      </c>
      <c r="G1147" s="7" t="s">
        <v>1657</v>
      </c>
    </row>
    <row r="1148" spans="1:7" x14ac:dyDescent="0.4">
      <c r="A1148" t="s">
        <v>1405</v>
      </c>
      <c r="B1148">
        <v>1146</v>
      </c>
      <c r="C1148" t="s">
        <v>1656</v>
      </c>
      <c r="D1148" t="s">
        <v>1417</v>
      </c>
      <c r="E1148" s="7" t="s">
        <v>1400</v>
      </c>
      <c r="F1148" s="7" t="s">
        <v>1399</v>
      </c>
      <c r="G1148" s="7" t="s">
        <v>1657</v>
      </c>
    </row>
    <row r="1149" spans="1:7" x14ac:dyDescent="0.4">
      <c r="A1149" t="s">
        <v>1405</v>
      </c>
      <c r="B1149">
        <v>1147</v>
      </c>
      <c r="C1149" t="s">
        <v>1656</v>
      </c>
      <c r="D1149" t="s">
        <v>1417</v>
      </c>
      <c r="E1149" s="7" t="s">
        <v>1400</v>
      </c>
      <c r="F1149" s="7" t="s">
        <v>1399</v>
      </c>
      <c r="G1149" s="7" t="s">
        <v>1657</v>
      </c>
    </row>
    <row r="1150" spans="1:7" x14ac:dyDescent="0.4">
      <c r="A1150" t="s">
        <v>1405</v>
      </c>
      <c r="B1150">
        <v>1148</v>
      </c>
      <c r="C1150" t="s">
        <v>1656</v>
      </c>
      <c r="D1150" t="s">
        <v>1417</v>
      </c>
      <c r="E1150" s="7" t="s">
        <v>1400</v>
      </c>
      <c r="F1150" s="7" t="s">
        <v>1399</v>
      </c>
      <c r="G1150" s="7" t="s">
        <v>1657</v>
      </c>
    </row>
    <row r="1151" spans="1:7" x14ac:dyDescent="0.4">
      <c r="A1151" t="s">
        <v>1405</v>
      </c>
      <c r="B1151">
        <v>1149</v>
      </c>
      <c r="C1151" t="s">
        <v>1656</v>
      </c>
      <c r="D1151" t="s">
        <v>1417</v>
      </c>
      <c r="E1151" s="7" t="s">
        <v>1400</v>
      </c>
      <c r="F1151" s="7" t="s">
        <v>1399</v>
      </c>
      <c r="G1151" s="7" t="s">
        <v>1657</v>
      </c>
    </row>
    <row r="1152" spans="1:7" x14ac:dyDescent="0.4">
      <c r="A1152" t="s">
        <v>1405</v>
      </c>
      <c r="B1152">
        <v>1150</v>
      </c>
      <c r="C1152" t="s">
        <v>1656</v>
      </c>
      <c r="D1152" t="s">
        <v>1417</v>
      </c>
      <c r="E1152" s="7" t="s">
        <v>1400</v>
      </c>
      <c r="F1152" s="7" t="s">
        <v>1399</v>
      </c>
      <c r="G1152" s="7" t="s">
        <v>1657</v>
      </c>
    </row>
    <row r="1153" spans="1:7" x14ac:dyDescent="0.4">
      <c r="A1153" t="s">
        <v>1405</v>
      </c>
      <c r="B1153">
        <v>1151</v>
      </c>
      <c r="C1153" t="s">
        <v>1656</v>
      </c>
      <c r="D1153" t="s">
        <v>1417</v>
      </c>
      <c r="E1153" s="7" t="s">
        <v>1400</v>
      </c>
      <c r="F1153" s="7" t="s">
        <v>1399</v>
      </c>
      <c r="G1153" s="7" t="s">
        <v>1657</v>
      </c>
    </row>
    <row r="1154" spans="1:7" x14ac:dyDescent="0.4">
      <c r="A1154" t="s">
        <v>1405</v>
      </c>
      <c r="B1154">
        <v>1152</v>
      </c>
      <c r="C1154" t="s">
        <v>1656</v>
      </c>
      <c r="D1154" t="s">
        <v>1417</v>
      </c>
      <c r="E1154" s="7" t="s">
        <v>1400</v>
      </c>
      <c r="F1154" s="7" t="s">
        <v>1399</v>
      </c>
      <c r="G1154" s="7" t="s">
        <v>1657</v>
      </c>
    </row>
    <row r="1155" spans="1:7" x14ac:dyDescent="0.4">
      <c r="A1155" t="s">
        <v>1405</v>
      </c>
      <c r="B1155">
        <v>1153</v>
      </c>
      <c r="C1155" t="s">
        <v>1656</v>
      </c>
      <c r="D1155" t="s">
        <v>1417</v>
      </c>
      <c r="E1155" s="7" t="s">
        <v>1400</v>
      </c>
      <c r="F1155" s="7" t="s">
        <v>1399</v>
      </c>
      <c r="G1155" s="7" t="s">
        <v>1657</v>
      </c>
    </row>
    <row r="1156" spans="1:7" x14ac:dyDescent="0.4">
      <c r="A1156" t="s">
        <v>1405</v>
      </c>
      <c r="B1156">
        <v>1154</v>
      </c>
      <c r="C1156" t="s">
        <v>1656</v>
      </c>
      <c r="D1156" t="s">
        <v>1417</v>
      </c>
      <c r="E1156" s="7" t="s">
        <v>1400</v>
      </c>
      <c r="F1156" s="7" t="s">
        <v>1399</v>
      </c>
      <c r="G1156" s="7" t="s">
        <v>1657</v>
      </c>
    </row>
    <row r="1157" spans="1:7" x14ac:dyDescent="0.4">
      <c r="A1157" t="s">
        <v>1405</v>
      </c>
      <c r="B1157">
        <v>1155</v>
      </c>
      <c r="C1157" t="s">
        <v>1656</v>
      </c>
      <c r="D1157" t="s">
        <v>1417</v>
      </c>
      <c r="E1157" s="7" t="s">
        <v>1400</v>
      </c>
      <c r="F1157" s="7" t="s">
        <v>1399</v>
      </c>
      <c r="G1157" s="7" t="s">
        <v>1657</v>
      </c>
    </row>
    <row r="1158" spans="1:7" x14ac:dyDescent="0.4">
      <c r="A1158" t="s">
        <v>1405</v>
      </c>
      <c r="B1158">
        <v>1156</v>
      </c>
      <c r="C1158" t="s">
        <v>1656</v>
      </c>
      <c r="D1158" t="s">
        <v>1417</v>
      </c>
      <c r="E1158" s="7" t="s">
        <v>1400</v>
      </c>
      <c r="F1158" s="7" t="s">
        <v>1399</v>
      </c>
      <c r="G1158" s="7" t="s">
        <v>1657</v>
      </c>
    </row>
    <row r="1159" spans="1:7" x14ac:dyDescent="0.4">
      <c r="A1159" t="s">
        <v>1405</v>
      </c>
      <c r="B1159">
        <v>1157</v>
      </c>
      <c r="C1159" t="s">
        <v>1656</v>
      </c>
      <c r="D1159" t="s">
        <v>1417</v>
      </c>
      <c r="E1159" s="7" t="s">
        <v>1400</v>
      </c>
      <c r="F1159" s="7" t="s">
        <v>1399</v>
      </c>
      <c r="G1159" s="7" t="s">
        <v>1657</v>
      </c>
    </row>
    <row r="1160" spans="1:7" x14ac:dyDescent="0.4">
      <c r="A1160" t="s">
        <v>1405</v>
      </c>
      <c r="B1160">
        <v>1158</v>
      </c>
      <c r="C1160" t="s">
        <v>1656</v>
      </c>
      <c r="D1160" t="s">
        <v>1417</v>
      </c>
      <c r="E1160" s="7" t="s">
        <v>1400</v>
      </c>
      <c r="F1160" s="7" t="s">
        <v>1399</v>
      </c>
      <c r="G1160" s="7" t="s">
        <v>1657</v>
      </c>
    </row>
    <row r="1161" spans="1:7" x14ac:dyDescent="0.4">
      <c r="A1161" t="s">
        <v>1405</v>
      </c>
      <c r="B1161">
        <v>1159</v>
      </c>
      <c r="C1161" t="s">
        <v>1656</v>
      </c>
      <c r="D1161" t="s">
        <v>1417</v>
      </c>
      <c r="E1161" s="7" t="s">
        <v>1400</v>
      </c>
      <c r="F1161" s="7" t="s">
        <v>1399</v>
      </c>
      <c r="G1161" s="7" t="s">
        <v>1657</v>
      </c>
    </row>
    <row r="1162" spans="1:7" x14ac:dyDescent="0.4">
      <c r="A1162" t="s">
        <v>1405</v>
      </c>
      <c r="B1162">
        <v>1160</v>
      </c>
      <c r="C1162" t="s">
        <v>1656</v>
      </c>
      <c r="D1162" t="s">
        <v>1417</v>
      </c>
      <c r="E1162" s="7" t="s">
        <v>1400</v>
      </c>
      <c r="F1162" s="7" t="s">
        <v>1399</v>
      </c>
      <c r="G1162" s="7" t="s">
        <v>1657</v>
      </c>
    </row>
    <row r="1163" spans="1:7" x14ac:dyDescent="0.4">
      <c r="A1163" t="s">
        <v>1405</v>
      </c>
      <c r="B1163">
        <v>1161</v>
      </c>
      <c r="C1163" t="s">
        <v>1656</v>
      </c>
      <c r="D1163" t="s">
        <v>1417</v>
      </c>
      <c r="E1163" s="7" t="s">
        <v>1400</v>
      </c>
      <c r="F1163" s="7" t="s">
        <v>1399</v>
      </c>
      <c r="G1163" s="7" t="s">
        <v>1657</v>
      </c>
    </row>
    <row r="1164" spans="1:7" x14ac:dyDescent="0.4">
      <c r="A1164" t="s">
        <v>1405</v>
      </c>
      <c r="B1164">
        <v>1162</v>
      </c>
      <c r="C1164" t="s">
        <v>1656</v>
      </c>
      <c r="D1164" t="s">
        <v>1417</v>
      </c>
      <c r="E1164" s="7" t="s">
        <v>1400</v>
      </c>
      <c r="F1164" s="7" t="s">
        <v>1399</v>
      </c>
      <c r="G1164" s="7" t="s">
        <v>1657</v>
      </c>
    </row>
    <row r="1165" spans="1:7" x14ac:dyDescent="0.4">
      <c r="A1165" t="s">
        <v>1405</v>
      </c>
      <c r="B1165">
        <v>1163</v>
      </c>
      <c r="C1165" t="s">
        <v>1656</v>
      </c>
      <c r="D1165" t="s">
        <v>1417</v>
      </c>
      <c r="E1165" s="7" t="s">
        <v>1400</v>
      </c>
      <c r="F1165" s="7" t="s">
        <v>1399</v>
      </c>
      <c r="G1165" s="7" t="s">
        <v>1657</v>
      </c>
    </row>
    <row r="1166" spans="1:7" x14ac:dyDescent="0.4">
      <c r="A1166" t="s">
        <v>1405</v>
      </c>
      <c r="B1166">
        <v>1164</v>
      </c>
      <c r="C1166" t="s">
        <v>1656</v>
      </c>
      <c r="D1166" t="s">
        <v>1417</v>
      </c>
      <c r="E1166" s="7" t="s">
        <v>1400</v>
      </c>
      <c r="F1166" s="7" t="s">
        <v>1399</v>
      </c>
      <c r="G1166" s="7" t="s">
        <v>1657</v>
      </c>
    </row>
    <row r="1167" spans="1:7" x14ac:dyDescent="0.4">
      <c r="A1167" t="s">
        <v>1405</v>
      </c>
      <c r="B1167">
        <v>1165</v>
      </c>
      <c r="C1167" t="s">
        <v>1656</v>
      </c>
      <c r="D1167" t="s">
        <v>1417</v>
      </c>
      <c r="E1167" s="7" t="s">
        <v>1400</v>
      </c>
      <c r="F1167" s="7" t="s">
        <v>1399</v>
      </c>
      <c r="G1167" s="7" t="s">
        <v>1657</v>
      </c>
    </row>
    <row r="1168" spans="1:7" x14ac:dyDescent="0.4">
      <c r="A1168" t="s">
        <v>1405</v>
      </c>
      <c r="B1168">
        <v>1166</v>
      </c>
      <c r="C1168" t="s">
        <v>1656</v>
      </c>
      <c r="D1168" t="s">
        <v>1417</v>
      </c>
      <c r="E1168" s="7" t="s">
        <v>1400</v>
      </c>
      <c r="F1168" s="7" t="s">
        <v>1399</v>
      </c>
      <c r="G1168" s="7" t="s">
        <v>1657</v>
      </c>
    </row>
    <row r="1169" spans="1:7" x14ac:dyDescent="0.4">
      <c r="A1169" t="s">
        <v>1405</v>
      </c>
      <c r="B1169">
        <v>1167</v>
      </c>
      <c r="C1169" t="s">
        <v>1656</v>
      </c>
      <c r="D1169" t="s">
        <v>1417</v>
      </c>
      <c r="E1169" s="7" t="s">
        <v>1400</v>
      </c>
      <c r="F1169" s="7" t="s">
        <v>1399</v>
      </c>
      <c r="G1169" s="7" t="s">
        <v>1657</v>
      </c>
    </row>
    <row r="1170" spans="1:7" x14ac:dyDescent="0.4">
      <c r="A1170" t="s">
        <v>1405</v>
      </c>
      <c r="B1170">
        <v>1168</v>
      </c>
      <c r="C1170" t="s">
        <v>1656</v>
      </c>
      <c r="D1170" t="s">
        <v>1417</v>
      </c>
      <c r="E1170" s="7" t="s">
        <v>1400</v>
      </c>
      <c r="F1170" s="7" t="s">
        <v>1399</v>
      </c>
      <c r="G1170" s="7" t="s">
        <v>1657</v>
      </c>
    </row>
    <row r="1171" spans="1:7" x14ac:dyDescent="0.4">
      <c r="A1171" t="s">
        <v>1405</v>
      </c>
      <c r="B1171">
        <v>1169</v>
      </c>
      <c r="C1171" t="s">
        <v>1656</v>
      </c>
      <c r="D1171" t="s">
        <v>1417</v>
      </c>
      <c r="E1171" s="7" t="s">
        <v>1400</v>
      </c>
      <c r="F1171" s="7" t="s">
        <v>1399</v>
      </c>
      <c r="G1171" s="7" t="s">
        <v>1657</v>
      </c>
    </row>
    <row r="1172" spans="1:7" x14ac:dyDescent="0.4">
      <c r="A1172" t="s">
        <v>1405</v>
      </c>
      <c r="B1172">
        <v>1170</v>
      </c>
      <c r="C1172" t="s">
        <v>1656</v>
      </c>
      <c r="D1172" t="s">
        <v>1417</v>
      </c>
      <c r="E1172" s="7" t="s">
        <v>1400</v>
      </c>
      <c r="F1172" s="7" t="s">
        <v>1399</v>
      </c>
      <c r="G1172" s="7" t="s">
        <v>1657</v>
      </c>
    </row>
    <row r="1173" spans="1:7" x14ac:dyDescent="0.4">
      <c r="A1173" t="s">
        <v>1405</v>
      </c>
      <c r="B1173">
        <v>1171</v>
      </c>
      <c r="C1173" t="s">
        <v>1656</v>
      </c>
      <c r="D1173" t="s">
        <v>1417</v>
      </c>
      <c r="E1173" s="7" t="s">
        <v>1400</v>
      </c>
      <c r="F1173" s="7" t="s">
        <v>1399</v>
      </c>
      <c r="G1173" s="7" t="s">
        <v>1657</v>
      </c>
    </row>
    <row r="1174" spans="1:7" x14ac:dyDescent="0.4">
      <c r="A1174" t="s">
        <v>1405</v>
      </c>
      <c r="B1174">
        <v>1172</v>
      </c>
      <c r="C1174" t="s">
        <v>1656</v>
      </c>
      <c r="D1174" t="s">
        <v>1417</v>
      </c>
      <c r="E1174" s="7" t="s">
        <v>1400</v>
      </c>
      <c r="F1174" s="7" t="s">
        <v>1399</v>
      </c>
      <c r="G1174" s="7" t="s">
        <v>1657</v>
      </c>
    </row>
    <row r="1175" spans="1:7" x14ac:dyDescent="0.4">
      <c r="A1175" t="s">
        <v>1405</v>
      </c>
      <c r="B1175">
        <v>1173</v>
      </c>
      <c r="C1175" t="s">
        <v>1656</v>
      </c>
      <c r="D1175" t="s">
        <v>1417</v>
      </c>
      <c r="E1175" s="7" t="s">
        <v>1400</v>
      </c>
      <c r="F1175" s="7" t="s">
        <v>1399</v>
      </c>
      <c r="G1175" s="7" t="s">
        <v>1657</v>
      </c>
    </row>
    <row r="1176" spans="1:7" x14ac:dyDescent="0.4">
      <c r="A1176" t="s">
        <v>1405</v>
      </c>
      <c r="B1176">
        <v>1174</v>
      </c>
      <c r="C1176" t="s">
        <v>1656</v>
      </c>
      <c r="D1176" t="s">
        <v>1417</v>
      </c>
      <c r="E1176" s="7" t="s">
        <v>1400</v>
      </c>
      <c r="F1176" s="7" t="s">
        <v>1399</v>
      </c>
      <c r="G1176" s="7" t="s">
        <v>1657</v>
      </c>
    </row>
    <row r="1177" spans="1:7" x14ac:dyDescent="0.4">
      <c r="A1177" t="s">
        <v>1405</v>
      </c>
      <c r="B1177">
        <v>1175</v>
      </c>
      <c r="C1177" t="s">
        <v>1656</v>
      </c>
      <c r="D1177" t="s">
        <v>1417</v>
      </c>
      <c r="E1177" s="7" t="s">
        <v>1400</v>
      </c>
      <c r="F1177" s="7" t="s">
        <v>1399</v>
      </c>
      <c r="G1177" s="7" t="s">
        <v>1657</v>
      </c>
    </row>
    <row r="1178" spans="1:7" x14ac:dyDescent="0.4">
      <c r="A1178" t="s">
        <v>1405</v>
      </c>
      <c r="B1178">
        <v>1176</v>
      </c>
      <c r="C1178" t="s">
        <v>1656</v>
      </c>
      <c r="D1178" t="s">
        <v>1417</v>
      </c>
      <c r="E1178" s="7" t="s">
        <v>1400</v>
      </c>
      <c r="F1178" s="7" t="s">
        <v>1399</v>
      </c>
      <c r="G1178" s="7" t="s">
        <v>1657</v>
      </c>
    </row>
    <row r="1179" spans="1:7" x14ac:dyDescent="0.4">
      <c r="A1179" t="s">
        <v>1405</v>
      </c>
      <c r="B1179">
        <v>1177</v>
      </c>
      <c r="C1179" t="s">
        <v>1656</v>
      </c>
      <c r="D1179" t="s">
        <v>1417</v>
      </c>
      <c r="E1179" s="7" t="s">
        <v>1400</v>
      </c>
      <c r="F1179" s="7" t="s">
        <v>1399</v>
      </c>
      <c r="G1179" s="7" t="s">
        <v>1657</v>
      </c>
    </row>
    <row r="1180" spans="1:7" x14ac:dyDescent="0.4">
      <c r="A1180" t="s">
        <v>1405</v>
      </c>
      <c r="B1180">
        <v>1178</v>
      </c>
      <c r="C1180" t="s">
        <v>1656</v>
      </c>
      <c r="D1180" t="s">
        <v>1417</v>
      </c>
      <c r="E1180" s="7" t="s">
        <v>1400</v>
      </c>
      <c r="F1180" s="7" t="s">
        <v>1399</v>
      </c>
      <c r="G1180" s="7" t="s">
        <v>1657</v>
      </c>
    </row>
    <row r="1181" spans="1:7" x14ac:dyDescent="0.4">
      <c r="A1181" t="s">
        <v>1405</v>
      </c>
      <c r="B1181">
        <v>1179</v>
      </c>
      <c r="C1181" t="s">
        <v>1656</v>
      </c>
      <c r="D1181" t="s">
        <v>1417</v>
      </c>
      <c r="E1181" s="7" t="s">
        <v>1400</v>
      </c>
      <c r="F1181" s="7" t="s">
        <v>1399</v>
      </c>
      <c r="G1181" s="7" t="s">
        <v>1657</v>
      </c>
    </row>
    <row r="1182" spans="1:7" x14ac:dyDescent="0.4">
      <c r="A1182" t="s">
        <v>1405</v>
      </c>
      <c r="B1182">
        <v>1180</v>
      </c>
      <c r="C1182" t="s">
        <v>1656</v>
      </c>
      <c r="D1182" t="s">
        <v>1417</v>
      </c>
      <c r="E1182" s="7" t="s">
        <v>1400</v>
      </c>
      <c r="F1182" s="7" t="s">
        <v>1399</v>
      </c>
      <c r="G1182" s="7" t="s">
        <v>1657</v>
      </c>
    </row>
    <row r="1183" spans="1:7" x14ac:dyDescent="0.4">
      <c r="A1183" t="s">
        <v>1405</v>
      </c>
      <c r="B1183">
        <v>1181</v>
      </c>
      <c r="C1183" t="s">
        <v>1656</v>
      </c>
      <c r="D1183" t="s">
        <v>1417</v>
      </c>
      <c r="E1183" s="7" t="s">
        <v>1400</v>
      </c>
      <c r="F1183" s="7" t="s">
        <v>1399</v>
      </c>
      <c r="G1183" s="7" t="s">
        <v>1657</v>
      </c>
    </row>
    <row r="1184" spans="1:7" x14ac:dyDescent="0.4">
      <c r="A1184" t="s">
        <v>1405</v>
      </c>
      <c r="B1184">
        <v>1182</v>
      </c>
      <c r="C1184" t="s">
        <v>1656</v>
      </c>
      <c r="D1184" t="s">
        <v>1417</v>
      </c>
      <c r="E1184" s="7" t="s">
        <v>1400</v>
      </c>
      <c r="F1184" s="7" t="s">
        <v>1399</v>
      </c>
      <c r="G1184" s="7" t="s">
        <v>1657</v>
      </c>
    </row>
    <row r="1185" spans="1:7" x14ac:dyDescent="0.4">
      <c r="A1185" t="s">
        <v>1405</v>
      </c>
      <c r="B1185">
        <v>1183</v>
      </c>
      <c r="C1185" t="s">
        <v>1656</v>
      </c>
      <c r="D1185" t="s">
        <v>1417</v>
      </c>
      <c r="E1185" s="7" t="s">
        <v>1400</v>
      </c>
      <c r="F1185" s="7" t="s">
        <v>1399</v>
      </c>
      <c r="G1185" s="7" t="s">
        <v>1657</v>
      </c>
    </row>
    <row r="1186" spans="1:7" x14ac:dyDescent="0.4">
      <c r="A1186" t="s">
        <v>1405</v>
      </c>
      <c r="B1186">
        <v>1184</v>
      </c>
      <c r="C1186" t="s">
        <v>1656</v>
      </c>
      <c r="D1186" t="s">
        <v>1417</v>
      </c>
      <c r="E1186" s="7" t="s">
        <v>1400</v>
      </c>
      <c r="F1186" s="7" t="s">
        <v>1399</v>
      </c>
      <c r="G1186" s="7" t="s">
        <v>1657</v>
      </c>
    </row>
    <row r="1187" spans="1:7" x14ac:dyDescent="0.4">
      <c r="A1187" t="s">
        <v>1405</v>
      </c>
      <c r="B1187">
        <v>1185</v>
      </c>
      <c r="C1187" t="s">
        <v>1656</v>
      </c>
      <c r="D1187" t="s">
        <v>1417</v>
      </c>
      <c r="E1187" s="7" t="s">
        <v>1400</v>
      </c>
      <c r="F1187" s="7" t="s">
        <v>1399</v>
      </c>
      <c r="G1187" s="7" t="s">
        <v>1657</v>
      </c>
    </row>
    <row r="1188" spans="1:7" x14ac:dyDescent="0.4">
      <c r="A1188" t="s">
        <v>1405</v>
      </c>
      <c r="B1188">
        <v>1186</v>
      </c>
      <c r="C1188" t="s">
        <v>1656</v>
      </c>
      <c r="D1188" t="s">
        <v>1417</v>
      </c>
      <c r="E1188" s="7" t="s">
        <v>1400</v>
      </c>
      <c r="F1188" s="7" t="s">
        <v>1399</v>
      </c>
      <c r="G1188" s="7" t="s">
        <v>1657</v>
      </c>
    </row>
    <row r="1189" spans="1:7" x14ac:dyDescent="0.4">
      <c r="A1189" t="s">
        <v>1405</v>
      </c>
      <c r="B1189">
        <v>1187</v>
      </c>
      <c r="C1189" t="s">
        <v>1656</v>
      </c>
      <c r="D1189" t="s">
        <v>1417</v>
      </c>
      <c r="E1189" s="7" t="s">
        <v>1400</v>
      </c>
      <c r="F1189" s="7" t="s">
        <v>1399</v>
      </c>
      <c r="G1189" s="7" t="s">
        <v>1657</v>
      </c>
    </row>
    <row r="1190" spans="1:7" x14ac:dyDescent="0.4">
      <c r="A1190" t="s">
        <v>1405</v>
      </c>
      <c r="B1190">
        <v>1188</v>
      </c>
      <c r="C1190" t="s">
        <v>1656</v>
      </c>
      <c r="D1190" t="s">
        <v>1417</v>
      </c>
      <c r="E1190" s="7" t="s">
        <v>1400</v>
      </c>
      <c r="F1190" s="7" t="s">
        <v>1399</v>
      </c>
      <c r="G1190" s="7" t="s">
        <v>1657</v>
      </c>
    </row>
    <row r="1191" spans="1:7" x14ac:dyDescent="0.4">
      <c r="A1191" t="s">
        <v>1405</v>
      </c>
      <c r="B1191">
        <v>1189</v>
      </c>
      <c r="C1191" t="s">
        <v>1656</v>
      </c>
      <c r="D1191" t="s">
        <v>1417</v>
      </c>
      <c r="E1191" s="7" t="s">
        <v>1400</v>
      </c>
      <c r="F1191" s="7" t="s">
        <v>1399</v>
      </c>
      <c r="G1191" s="7" t="s">
        <v>1657</v>
      </c>
    </row>
    <row r="1192" spans="1:7" x14ac:dyDescent="0.4">
      <c r="A1192" t="s">
        <v>1405</v>
      </c>
      <c r="B1192">
        <v>1190</v>
      </c>
      <c r="C1192" t="s">
        <v>1656</v>
      </c>
      <c r="D1192" t="s">
        <v>1417</v>
      </c>
      <c r="E1192" s="7" t="s">
        <v>1400</v>
      </c>
      <c r="F1192" s="7" t="s">
        <v>1399</v>
      </c>
      <c r="G1192" s="7" t="s">
        <v>1657</v>
      </c>
    </row>
    <row r="1193" spans="1:7" x14ac:dyDescent="0.4">
      <c r="A1193" t="s">
        <v>1405</v>
      </c>
      <c r="B1193">
        <v>1191</v>
      </c>
      <c r="C1193" t="s">
        <v>1656</v>
      </c>
      <c r="D1193" t="s">
        <v>1417</v>
      </c>
      <c r="E1193" s="7" t="s">
        <v>1400</v>
      </c>
      <c r="F1193" s="7" t="s">
        <v>1399</v>
      </c>
      <c r="G1193" s="7" t="s">
        <v>1657</v>
      </c>
    </row>
    <row r="1194" spans="1:7" x14ac:dyDescent="0.4">
      <c r="A1194" t="s">
        <v>1405</v>
      </c>
      <c r="B1194">
        <v>1192</v>
      </c>
      <c r="C1194" t="s">
        <v>1656</v>
      </c>
      <c r="D1194" t="s">
        <v>1417</v>
      </c>
      <c r="E1194" s="7" t="s">
        <v>1400</v>
      </c>
      <c r="F1194" s="7" t="s">
        <v>1399</v>
      </c>
      <c r="G1194" s="7" t="s">
        <v>1657</v>
      </c>
    </row>
    <row r="1195" spans="1:7" x14ac:dyDescent="0.4">
      <c r="A1195" t="s">
        <v>1405</v>
      </c>
      <c r="B1195">
        <v>1193</v>
      </c>
      <c r="C1195" t="s">
        <v>1656</v>
      </c>
      <c r="D1195" t="s">
        <v>1417</v>
      </c>
      <c r="E1195" s="7" t="s">
        <v>1400</v>
      </c>
      <c r="F1195" s="7" t="s">
        <v>1399</v>
      </c>
      <c r="G1195" s="7" t="s">
        <v>1657</v>
      </c>
    </row>
    <row r="1196" spans="1:7" x14ac:dyDescent="0.4">
      <c r="A1196" t="s">
        <v>1405</v>
      </c>
      <c r="B1196">
        <v>1194</v>
      </c>
      <c r="C1196" t="s">
        <v>1656</v>
      </c>
      <c r="D1196" t="s">
        <v>1417</v>
      </c>
      <c r="E1196" s="7" t="s">
        <v>1400</v>
      </c>
      <c r="F1196" s="7" t="s">
        <v>1399</v>
      </c>
      <c r="G1196" s="7" t="s">
        <v>1657</v>
      </c>
    </row>
    <row r="1197" spans="1:7" x14ac:dyDescent="0.4">
      <c r="A1197" t="s">
        <v>1405</v>
      </c>
      <c r="B1197">
        <v>1195</v>
      </c>
      <c r="C1197" t="s">
        <v>1656</v>
      </c>
      <c r="D1197" t="s">
        <v>1417</v>
      </c>
      <c r="E1197" s="7" t="s">
        <v>1400</v>
      </c>
      <c r="F1197" s="7" t="s">
        <v>1399</v>
      </c>
      <c r="G1197" s="7" t="s">
        <v>1657</v>
      </c>
    </row>
    <row r="1198" spans="1:7" x14ac:dyDescent="0.4">
      <c r="A1198" t="s">
        <v>1405</v>
      </c>
      <c r="B1198">
        <v>1196</v>
      </c>
      <c r="C1198" t="s">
        <v>1656</v>
      </c>
      <c r="D1198" t="s">
        <v>1417</v>
      </c>
      <c r="E1198" s="7" t="s">
        <v>1400</v>
      </c>
      <c r="F1198" s="7" t="s">
        <v>1399</v>
      </c>
      <c r="G1198" s="7" t="s">
        <v>1657</v>
      </c>
    </row>
    <row r="1199" spans="1:7" x14ac:dyDescent="0.4">
      <c r="A1199" t="s">
        <v>1405</v>
      </c>
      <c r="B1199">
        <v>1197</v>
      </c>
      <c r="C1199" t="s">
        <v>1656</v>
      </c>
      <c r="D1199" t="s">
        <v>1417</v>
      </c>
      <c r="E1199" s="7" t="s">
        <v>1400</v>
      </c>
      <c r="F1199" s="7" t="s">
        <v>1399</v>
      </c>
      <c r="G1199" s="7" t="s">
        <v>1657</v>
      </c>
    </row>
    <row r="1200" spans="1:7" x14ac:dyDescent="0.4">
      <c r="A1200" t="s">
        <v>1405</v>
      </c>
      <c r="B1200">
        <v>1198</v>
      </c>
      <c r="C1200" t="s">
        <v>1656</v>
      </c>
      <c r="D1200" t="s">
        <v>1417</v>
      </c>
      <c r="E1200" s="7" t="s">
        <v>1400</v>
      </c>
      <c r="F1200" s="7" t="s">
        <v>1399</v>
      </c>
      <c r="G1200" s="7" t="s">
        <v>1657</v>
      </c>
    </row>
    <row r="1201" spans="1:7" x14ac:dyDescent="0.4">
      <c r="A1201" t="s">
        <v>1405</v>
      </c>
      <c r="B1201">
        <v>1199</v>
      </c>
      <c r="C1201" t="s">
        <v>1656</v>
      </c>
      <c r="D1201" t="s">
        <v>1417</v>
      </c>
      <c r="E1201" s="7" t="s">
        <v>1400</v>
      </c>
      <c r="F1201" s="7" t="s">
        <v>1399</v>
      </c>
      <c r="G1201" s="7" t="s">
        <v>1657</v>
      </c>
    </row>
    <row r="1202" spans="1:7" x14ac:dyDescent="0.4">
      <c r="A1202" t="s">
        <v>1405</v>
      </c>
      <c r="B1202">
        <v>1200</v>
      </c>
      <c r="C1202" t="s">
        <v>1656</v>
      </c>
      <c r="D1202" t="s">
        <v>1417</v>
      </c>
      <c r="E1202" s="7" t="s">
        <v>1400</v>
      </c>
      <c r="F1202" s="7" t="s">
        <v>1399</v>
      </c>
      <c r="G1202" s="7" t="s">
        <v>1657</v>
      </c>
    </row>
    <row r="1203" spans="1:7" x14ac:dyDescent="0.4">
      <c r="A1203" t="s">
        <v>1405</v>
      </c>
      <c r="B1203">
        <v>1201</v>
      </c>
      <c r="C1203" t="s">
        <v>1656</v>
      </c>
      <c r="D1203" t="s">
        <v>1417</v>
      </c>
      <c r="E1203" s="7" t="s">
        <v>1400</v>
      </c>
      <c r="F1203" s="7" t="s">
        <v>1399</v>
      </c>
      <c r="G1203" s="7" t="s">
        <v>1657</v>
      </c>
    </row>
    <row r="1204" spans="1:7" x14ac:dyDescent="0.4">
      <c r="A1204" t="s">
        <v>1405</v>
      </c>
      <c r="B1204">
        <v>1202</v>
      </c>
      <c r="C1204" t="s">
        <v>1656</v>
      </c>
      <c r="D1204" t="s">
        <v>1417</v>
      </c>
      <c r="E1204" s="7" t="s">
        <v>1400</v>
      </c>
      <c r="F1204" s="7" t="s">
        <v>1399</v>
      </c>
      <c r="G1204" s="7" t="s">
        <v>1657</v>
      </c>
    </row>
    <row r="1205" spans="1:7" x14ac:dyDescent="0.4">
      <c r="A1205" t="s">
        <v>1405</v>
      </c>
      <c r="B1205">
        <v>1203</v>
      </c>
      <c r="C1205" t="s">
        <v>1656</v>
      </c>
      <c r="D1205" t="s">
        <v>1417</v>
      </c>
      <c r="E1205" s="7" t="s">
        <v>1400</v>
      </c>
      <c r="F1205" s="7" t="s">
        <v>1399</v>
      </c>
      <c r="G1205" s="7" t="s">
        <v>1657</v>
      </c>
    </row>
    <row r="1206" spans="1:7" x14ac:dyDescent="0.4">
      <c r="A1206" t="s">
        <v>1405</v>
      </c>
      <c r="B1206">
        <v>1204</v>
      </c>
      <c r="C1206" t="s">
        <v>1656</v>
      </c>
      <c r="D1206" t="s">
        <v>1417</v>
      </c>
      <c r="E1206" s="7" t="s">
        <v>1400</v>
      </c>
      <c r="F1206" s="7" t="s">
        <v>1399</v>
      </c>
      <c r="G1206" s="7" t="s">
        <v>1657</v>
      </c>
    </row>
    <row r="1207" spans="1:7" x14ac:dyDescent="0.4">
      <c r="A1207" t="s">
        <v>1405</v>
      </c>
      <c r="B1207">
        <v>1205</v>
      </c>
      <c r="C1207" t="s">
        <v>1656</v>
      </c>
      <c r="D1207" t="s">
        <v>1417</v>
      </c>
      <c r="E1207" s="7" t="s">
        <v>1400</v>
      </c>
      <c r="F1207" s="7" t="s">
        <v>1399</v>
      </c>
      <c r="G1207" s="7" t="s">
        <v>1657</v>
      </c>
    </row>
    <row r="1208" spans="1:7" x14ac:dyDescent="0.4">
      <c r="A1208" t="s">
        <v>1405</v>
      </c>
      <c r="B1208">
        <v>1206</v>
      </c>
      <c r="C1208" t="s">
        <v>1656</v>
      </c>
      <c r="D1208" t="s">
        <v>1417</v>
      </c>
      <c r="E1208" s="7" t="s">
        <v>1400</v>
      </c>
      <c r="F1208" s="7" t="s">
        <v>1399</v>
      </c>
      <c r="G1208" s="7" t="s">
        <v>1657</v>
      </c>
    </row>
    <row r="1209" spans="1:7" x14ac:dyDescent="0.4">
      <c r="A1209" t="s">
        <v>1405</v>
      </c>
      <c r="B1209">
        <v>1207</v>
      </c>
      <c r="C1209" t="s">
        <v>1656</v>
      </c>
      <c r="D1209" t="s">
        <v>1417</v>
      </c>
      <c r="E1209" s="7" t="s">
        <v>1400</v>
      </c>
      <c r="F1209" s="7" t="s">
        <v>1399</v>
      </c>
      <c r="G1209" s="7" t="s">
        <v>1657</v>
      </c>
    </row>
    <row r="1210" spans="1:7" x14ac:dyDescent="0.4">
      <c r="A1210" t="s">
        <v>1405</v>
      </c>
      <c r="B1210">
        <v>1208</v>
      </c>
      <c r="C1210" t="s">
        <v>1656</v>
      </c>
      <c r="D1210" t="s">
        <v>1417</v>
      </c>
      <c r="E1210" s="7" t="s">
        <v>1400</v>
      </c>
      <c r="F1210" s="7" t="s">
        <v>1399</v>
      </c>
      <c r="G1210" s="7" t="s">
        <v>1657</v>
      </c>
    </row>
    <row r="1211" spans="1:7" x14ac:dyDescent="0.4">
      <c r="A1211" t="s">
        <v>1405</v>
      </c>
      <c r="B1211">
        <v>1209</v>
      </c>
      <c r="C1211" t="s">
        <v>1656</v>
      </c>
      <c r="D1211" t="s">
        <v>1417</v>
      </c>
      <c r="E1211" s="7" t="s">
        <v>1400</v>
      </c>
      <c r="F1211" s="7" t="s">
        <v>1399</v>
      </c>
      <c r="G1211" s="7" t="s">
        <v>1657</v>
      </c>
    </row>
    <row r="1212" spans="1:7" x14ac:dyDescent="0.4">
      <c r="A1212" t="s">
        <v>1405</v>
      </c>
      <c r="B1212">
        <v>1210</v>
      </c>
      <c r="C1212" t="s">
        <v>1656</v>
      </c>
      <c r="D1212" t="s">
        <v>1417</v>
      </c>
      <c r="E1212" s="7" t="s">
        <v>1400</v>
      </c>
      <c r="F1212" s="7" t="s">
        <v>1399</v>
      </c>
      <c r="G1212" s="7" t="s">
        <v>1657</v>
      </c>
    </row>
    <row r="1213" spans="1:7" x14ac:dyDescent="0.4">
      <c r="A1213" t="s">
        <v>1405</v>
      </c>
      <c r="B1213">
        <v>1211</v>
      </c>
      <c r="C1213" t="s">
        <v>1656</v>
      </c>
      <c r="D1213" t="s">
        <v>1417</v>
      </c>
      <c r="E1213" s="7" t="s">
        <v>1400</v>
      </c>
      <c r="F1213" s="7" t="s">
        <v>1399</v>
      </c>
      <c r="G1213" s="7" t="s">
        <v>1657</v>
      </c>
    </row>
    <row r="1214" spans="1:7" x14ac:dyDescent="0.4">
      <c r="A1214" t="s">
        <v>1405</v>
      </c>
      <c r="B1214">
        <v>1212</v>
      </c>
      <c r="C1214" t="s">
        <v>1656</v>
      </c>
      <c r="D1214" t="s">
        <v>1417</v>
      </c>
      <c r="E1214" s="7" t="s">
        <v>1400</v>
      </c>
      <c r="F1214" s="7" t="s">
        <v>1399</v>
      </c>
      <c r="G1214" s="7" t="s">
        <v>1657</v>
      </c>
    </row>
    <row r="1215" spans="1:7" x14ac:dyDescent="0.4">
      <c r="A1215" t="s">
        <v>1405</v>
      </c>
      <c r="B1215">
        <v>1213</v>
      </c>
      <c r="C1215" t="s">
        <v>1656</v>
      </c>
      <c r="D1215" t="s">
        <v>1417</v>
      </c>
      <c r="E1215" s="7" t="s">
        <v>1400</v>
      </c>
      <c r="F1215" s="7" t="s">
        <v>1399</v>
      </c>
      <c r="G1215" s="7" t="s">
        <v>1657</v>
      </c>
    </row>
    <row r="1216" spans="1:7" x14ac:dyDescent="0.4">
      <c r="A1216" t="s">
        <v>1405</v>
      </c>
      <c r="B1216">
        <v>1214</v>
      </c>
      <c r="C1216" t="s">
        <v>1656</v>
      </c>
      <c r="D1216" t="s">
        <v>1417</v>
      </c>
      <c r="E1216" s="7" t="s">
        <v>1400</v>
      </c>
      <c r="F1216" s="7" t="s">
        <v>1399</v>
      </c>
      <c r="G1216" s="7" t="s">
        <v>1657</v>
      </c>
    </row>
    <row r="1217" spans="1:7" x14ac:dyDescent="0.4">
      <c r="A1217" t="s">
        <v>1405</v>
      </c>
      <c r="B1217">
        <v>1215</v>
      </c>
      <c r="C1217" t="s">
        <v>1656</v>
      </c>
      <c r="D1217" t="s">
        <v>1417</v>
      </c>
      <c r="E1217" s="7" t="s">
        <v>1400</v>
      </c>
      <c r="F1217" s="7" t="s">
        <v>1399</v>
      </c>
      <c r="G1217" s="7" t="s">
        <v>1657</v>
      </c>
    </row>
    <row r="1218" spans="1:7" x14ac:dyDescent="0.4">
      <c r="A1218" t="s">
        <v>1405</v>
      </c>
      <c r="B1218">
        <v>1216</v>
      </c>
      <c r="C1218" t="s">
        <v>1656</v>
      </c>
      <c r="D1218" t="s">
        <v>1417</v>
      </c>
      <c r="E1218" s="7" t="s">
        <v>1400</v>
      </c>
      <c r="F1218" s="7" t="s">
        <v>1399</v>
      </c>
      <c r="G1218" s="7" t="s">
        <v>1657</v>
      </c>
    </row>
    <row r="1219" spans="1:7" x14ac:dyDescent="0.4">
      <c r="A1219" t="s">
        <v>1405</v>
      </c>
      <c r="B1219">
        <v>1217</v>
      </c>
      <c r="C1219" t="s">
        <v>1656</v>
      </c>
      <c r="D1219" t="s">
        <v>1417</v>
      </c>
      <c r="E1219" s="7" t="s">
        <v>1400</v>
      </c>
      <c r="F1219" s="7" t="s">
        <v>1399</v>
      </c>
      <c r="G1219" s="7" t="s">
        <v>1657</v>
      </c>
    </row>
    <row r="1220" spans="1:7" x14ac:dyDescent="0.4">
      <c r="A1220" t="s">
        <v>1405</v>
      </c>
      <c r="B1220">
        <v>1218</v>
      </c>
      <c r="C1220" t="s">
        <v>1656</v>
      </c>
      <c r="D1220" t="s">
        <v>1417</v>
      </c>
      <c r="E1220" s="7" t="s">
        <v>1400</v>
      </c>
      <c r="F1220" s="7" t="s">
        <v>1399</v>
      </c>
      <c r="G1220" s="7" t="s">
        <v>1657</v>
      </c>
    </row>
    <row r="1221" spans="1:7" x14ac:dyDescent="0.4">
      <c r="A1221" t="s">
        <v>1405</v>
      </c>
      <c r="B1221">
        <v>1219</v>
      </c>
      <c r="C1221" t="s">
        <v>1656</v>
      </c>
      <c r="D1221" t="s">
        <v>1417</v>
      </c>
      <c r="E1221" s="7" t="s">
        <v>1400</v>
      </c>
      <c r="F1221" s="7" t="s">
        <v>1399</v>
      </c>
      <c r="G1221" s="7" t="s">
        <v>1657</v>
      </c>
    </row>
    <row r="1222" spans="1:7" x14ac:dyDescent="0.4">
      <c r="A1222" t="s">
        <v>1405</v>
      </c>
      <c r="B1222">
        <v>1220</v>
      </c>
      <c r="C1222" t="s">
        <v>1656</v>
      </c>
      <c r="D1222" t="s">
        <v>1417</v>
      </c>
      <c r="E1222" s="7" t="s">
        <v>1400</v>
      </c>
      <c r="F1222" s="7" t="s">
        <v>1399</v>
      </c>
      <c r="G1222" s="7" t="s">
        <v>1657</v>
      </c>
    </row>
    <row r="1223" spans="1:7" x14ac:dyDescent="0.4">
      <c r="A1223" t="s">
        <v>1405</v>
      </c>
      <c r="B1223">
        <v>1221</v>
      </c>
      <c r="C1223" t="s">
        <v>1656</v>
      </c>
      <c r="D1223" t="s">
        <v>1417</v>
      </c>
      <c r="E1223" s="7" t="s">
        <v>1400</v>
      </c>
      <c r="F1223" s="7" t="s">
        <v>1399</v>
      </c>
      <c r="G1223" s="7" t="s">
        <v>1657</v>
      </c>
    </row>
    <row r="1224" spans="1:7" x14ac:dyDescent="0.4">
      <c r="A1224" t="s">
        <v>1405</v>
      </c>
      <c r="B1224">
        <v>1222</v>
      </c>
      <c r="C1224" t="s">
        <v>1656</v>
      </c>
      <c r="D1224" t="s">
        <v>1417</v>
      </c>
      <c r="E1224" s="7" t="s">
        <v>1400</v>
      </c>
      <c r="F1224" s="7" t="s">
        <v>1399</v>
      </c>
      <c r="G1224" s="7" t="s">
        <v>1657</v>
      </c>
    </row>
    <row r="1225" spans="1:7" x14ac:dyDescent="0.4">
      <c r="A1225" t="s">
        <v>1405</v>
      </c>
      <c r="B1225">
        <v>1223</v>
      </c>
      <c r="C1225" t="s">
        <v>1656</v>
      </c>
      <c r="D1225" t="s">
        <v>1417</v>
      </c>
      <c r="E1225" s="7" t="s">
        <v>1400</v>
      </c>
      <c r="F1225" s="7" t="s">
        <v>1399</v>
      </c>
      <c r="G1225" s="7" t="s">
        <v>1657</v>
      </c>
    </row>
    <row r="1226" spans="1:7" x14ac:dyDescent="0.4">
      <c r="A1226" t="s">
        <v>1405</v>
      </c>
      <c r="B1226">
        <v>1224</v>
      </c>
      <c r="C1226" t="s">
        <v>1656</v>
      </c>
      <c r="D1226" t="s">
        <v>1417</v>
      </c>
      <c r="E1226" s="7" t="s">
        <v>1400</v>
      </c>
      <c r="F1226" s="7" t="s">
        <v>1399</v>
      </c>
      <c r="G1226" s="7" t="s">
        <v>1657</v>
      </c>
    </row>
    <row r="1227" spans="1:7" x14ac:dyDescent="0.4">
      <c r="A1227" t="s">
        <v>1405</v>
      </c>
      <c r="B1227">
        <v>1225</v>
      </c>
      <c r="C1227" t="s">
        <v>1656</v>
      </c>
      <c r="D1227" t="s">
        <v>1417</v>
      </c>
      <c r="E1227" s="7" t="s">
        <v>1400</v>
      </c>
      <c r="F1227" s="7" t="s">
        <v>1399</v>
      </c>
      <c r="G1227" s="7" t="s">
        <v>1657</v>
      </c>
    </row>
    <row r="1228" spans="1:7" x14ac:dyDescent="0.4">
      <c r="A1228" t="s">
        <v>1405</v>
      </c>
      <c r="B1228">
        <v>1226</v>
      </c>
      <c r="C1228" t="s">
        <v>1656</v>
      </c>
      <c r="D1228" t="s">
        <v>1417</v>
      </c>
      <c r="E1228" s="7" t="s">
        <v>1400</v>
      </c>
      <c r="F1228" s="7" t="s">
        <v>1399</v>
      </c>
      <c r="G1228" s="7" t="s">
        <v>1657</v>
      </c>
    </row>
    <row r="1229" spans="1:7" x14ac:dyDescent="0.4">
      <c r="A1229" t="s">
        <v>1405</v>
      </c>
      <c r="B1229">
        <v>1227</v>
      </c>
      <c r="C1229" t="s">
        <v>1656</v>
      </c>
      <c r="D1229" t="s">
        <v>1417</v>
      </c>
      <c r="E1229" s="7" t="s">
        <v>1400</v>
      </c>
      <c r="F1229" s="7" t="s">
        <v>1399</v>
      </c>
      <c r="G1229" s="7" t="s">
        <v>1657</v>
      </c>
    </row>
    <row r="1230" spans="1:7" x14ac:dyDescent="0.4">
      <c r="A1230" t="s">
        <v>1405</v>
      </c>
      <c r="B1230">
        <v>1228</v>
      </c>
      <c r="C1230" t="s">
        <v>1656</v>
      </c>
      <c r="D1230" t="s">
        <v>1417</v>
      </c>
      <c r="E1230" s="7" t="s">
        <v>1400</v>
      </c>
      <c r="F1230" s="7" t="s">
        <v>1399</v>
      </c>
      <c r="G1230" s="7" t="s">
        <v>1657</v>
      </c>
    </row>
    <row r="1231" spans="1:7" x14ac:dyDescent="0.4">
      <c r="A1231" t="s">
        <v>1405</v>
      </c>
      <c r="B1231">
        <v>1229</v>
      </c>
      <c r="C1231" t="s">
        <v>1656</v>
      </c>
      <c r="D1231" t="s">
        <v>1417</v>
      </c>
      <c r="E1231" s="7" t="s">
        <v>1400</v>
      </c>
      <c r="F1231" s="7" t="s">
        <v>1399</v>
      </c>
      <c r="G1231" s="7" t="s">
        <v>1657</v>
      </c>
    </row>
    <row r="1232" spans="1:7" x14ac:dyDescent="0.4">
      <c r="A1232" t="s">
        <v>1405</v>
      </c>
      <c r="B1232">
        <v>1230</v>
      </c>
      <c r="C1232" t="s">
        <v>1656</v>
      </c>
      <c r="D1232" t="s">
        <v>1417</v>
      </c>
      <c r="E1232" s="7" t="s">
        <v>1400</v>
      </c>
      <c r="F1232" s="7" t="s">
        <v>1399</v>
      </c>
      <c r="G1232" s="7" t="s">
        <v>1657</v>
      </c>
    </row>
    <row r="1233" spans="1:7" x14ac:dyDescent="0.4">
      <c r="A1233" t="s">
        <v>1405</v>
      </c>
      <c r="B1233">
        <v>1231</v>
      </c>
      <c r="C1233" t="s">
        <v>1656</v>
      </c>
      <c r="D1233" t="s">
        <v>1417</v>
      </c>
      <c r="E1233" s="7" t="s">
        <v>1400</v>
      </c>
      <c r="F1233" s="7" t="s">
        <v>1399</v>
      </c>
      <c r="G1233" s="7" t="s">
        <v>1657</v>
      </c>
    </row>
    <row r="1234" spans="1:7" x14ac:dyDescent="0.4">
      <c r="A1234" t="s">
        <v>1405</v>
      </c>
      <c r="B1234">
        <v>1232</v>
      </c>
      <c r="C1234" t="s">
        <v>1656</v>
      </c>
      <c r="D1234" t="s">
        <v>1417</v>
      </c>
      <c r="E1234" s="7" t="s">
        <v>1400</v>
      </c>
      <c r="F1234" s="7" t="s">
        <v>1399</v>
      </c>
      <c r="G1234" s="7" t="s">
        <v>1657</v>
      </c>
    </row>
    <row r="1235" spans="1:7" x14ac:dyDescent="0.4">
      <c r="A1235" t="s">
        <v>1405</v>
      </c>
      <c r="B1235">
        <v>1233</v>
      </c>
      <c r="C1235" t="s">
        <v>1656</v>
      </c>
      <c r="D1235" t="s">
        <v>1417</v>
      </c>
      <c r="E1235" s="7" t="s">
        <v>1400</v>
      </c>
      <c r="F1235" s="7" t="s">
        <v>1399</v>
      </c>
      <c r="G1235" s="7" t="s">
        <v>1657</v>
      </c>
    </row>
    <row r="1236" spans="1:7" x14ac:dyDescent="0.4">
      <c r="A1236" t="s">
        <v>1405</v>
      </c>
      <c r="B1236">
        <v>1234</v>
      </c>
      <c r="C1236" t="s">
        <v>1656</v>
      </c>
      <c r="D1236" t="s">
        <v>1417</v>
      </c>
      <c r="E1236" s="7" t="s">
        <v>1400</v>
      </c>
      <c r="F1236" s="7" t="s">
        <v>1399</v>
      </c>
      <c r="G1236" s="7" t="s">
        <v>1657</v>
      </c>
    </row>
    <row r="1237" spans="1:7" x14ac:dyDescent="0.4">
      <c r="A1237" t="s">
        <v>1405</v>
      </c>
      <c r="B1237">
        <v>1235</v>
      </c>
      <c r="C1237" t="s">
        <v>1656</v>
      </c>
      <c r="D1237" t="s">
        <v>1417</v>
      </c>
      <c r="E1237" s="7" t="s">
        <v>1400</v>
      </c>
      <c r="F1237" s="7" t="s">
        <v>1399</v>
      </c>
      <c r="G1237" s="7" t="s">
        <v>1657</v>
      </c>
    </row>
    <row r="1238" spans="1:7" x14ac:dyDescent="0.4">
      <c r="A1238" t="s">
        <v>1405</v>
      </c>
      <c r="B1238">
        <v>1236</v>
      </c>
      <c r="C1238" t="s">
        <v>1656</v>
      </c>
      <c r="D1238" t="s">
        <v>1417</v>
      </c>
      <c r="E1238" s="7" t="s">
        <v>1400</v>
      </c>
      <c r="F1238" s="7" t="s">
        <v>1399</v>
      </c>
      <c r="G1238" s="7" t="s">
        <v>1657</v>
      </c>
    </row>
    <row r="1239" spans="1:7" x14ac:dyDescent="0.4">
      <c r="A1239" t="s">
        <v>1405</v>
      </c>
      <c r="B1239">
        <v>1237</v>
      </c>
      <c r="C1239" t="s">
        <v>1656</v>
      </c>
      <c r="D1239" t="s">
        <v>1417</v>
      </c>
      <c r="E1239" s="7" t="s">
        <v>1400</v>
      </c>
      <c r="F1239" s="7" t="s">
        <v>1399</v>
      </c>
      <c r="G1239" s="7" t="s">
        <v>1657</v>
      </c>
    </row>
    <row r="1240" spans="1:7" x14ac:dyDescent="0.4">
      <c r="A1240" t="s">
        <v>1405</v>
      </c>
      <c r="B1240">
        <v>1238</v>
      </c>
      <c r="C1240" t="s">
        <v>1656</v>
      </c>
      <c r="D1240" t="s">
        <v>1417</v>
      </c>
      <c r="E1240" s="7" t="s">
        <v>1400</v>
      </c>
      <c r="F1240" s="7" t="s">
        <v>1399</v>
      </c>
      <c r="G1240" s="7" t="s">
        <v>1657</v>
      </c>
    </row>
    <row r="1241" spans="1:7" x14ac:dyDescent="0.4">
      <c r="A1241" t="s">
        <v>1405</v>
      </c>
      <c r="B1241">
        <v>1239</v>
      </c>
      <c r="C1241" t="s">
        <v>1656</v>
      </c>
      <c r="D1241" t="s">
        <v>1417</v>
      </c>
      <c r="E1241" s="7" t="s">
        <v>1400</v>
      </c>
      <c r="F1241" s="7" t="s">
        <v>1399</v>
      </c>
      <c r="G1241" s="7" t="s">
        <v>1657</v>
      </c>
    </row>
    <row r="1242" spans="1:7" x14ac:dyDescent="0.4">
      <c r="A1242" t="s">
        <v>1405</v>
      </c>
      <c r="B1242">
        <v>1240</v>
      </c>
      <c r="C1242" t="s">
        <v>1656</v>
      </c>
      <c r="D1242" t="s">
        <v>1417</v>
      </c>
      <c r="E1242" s="7" t="s">
        <v>1400</v>
      </c>
      <c r="F1242" s="7" t="s">
        <v>1399</v>
      </c>
      <c r="G1242" s="7" t="s">
        <v>1657</v>
      </c>
    </row>
    <row r="1243" spans="1:7" x14ac:dyDescent="0.4">
      <c r="A1243" t="s">
        <v>1405</v>
      </c>
      <c r="B1243">
        <v>1241</v>
      </c>
      <c r="C1243" t="s">
        <v>1656</v>
      </c>
      <c r="D1243" t="s">
        <v>1417</v>
      </c>
      <c r="E1243" s="7" t="s">
        <v>1400</v>
      </c>
      <c r="F1243" s="7" t="s">
        <v>1399</v>
      </c>
      <c r="G1243" s="7" t="s">
        <v>1657</v>
      </c>
    </row>
    <row r="1244" spans="1:7" x14ac:dyDescent="0.4">
      <c r="A1244" t="s">
        <v>1405</v>
      </c>
      <c r="B1244">
        <v>1242</v>
      </c>
      <c r="C1244" t="s">
        <v>1656</v>
      </c>
      <c r="D1244" t="s">
        <v>1417</v>
      </c>
      <c r="E1244" s="7" t="s">
        <v>1400</v>
      </c>
      <c r="F1244" s="7" t="s">
        <v>1399</v>
      </c>
      <c r="G1244" s="7" t="s">
        <v>1657</v>
      </c>
    </row>
    <row r="1245" spans="1:7" x14ac:dyDescent="0.4">
      <c r="A1245" t="s">
        <v>1405</v>
      </c>
      <c r="B1245">
        <v>1243</v>
      </c>
      <c r="C1245" t="s">
        <v>1656</v>
      </c>
      <c r="D1245" t="s">
        <v>1417</v>
      </c>
      <c r="E1245" s="7" t="s">
        <v>1400</v>
      </c>
      <c r="F1245" s="7" t="s">
        <v>1399</v>
      </c>
      <c r="G1245" s="7" t="s">
        <v>1657</v>
      </c>
    </row>
    <row r="1246" spans="1:7" x14ac:dyDescent="0.4">
      <c r="A1246" t="s">
        <v>1405</v>
      </c>
      <c r="B1246">
        <v>1244</v>
      </c>
      <c r="C1246" t="s">
        <v>1656</v>
      </c>
      <c r="D1246" t="s">
        <v>1417</v>
      </c>
      <c r="E1246" s="7" t="s">
        <v>1400</v>
      </c>
      <c r="F1246" s="7" t="s">
        <v>1399</v>
      </c>
      <c r="G1246" s="7" t="s">
        <v>1657</v>
      </c>
    </row>
    <row r="1247" spans="1:7" x14ac:dyDescent="0.4">
      <c r="A1247" t="s">
        <v>1405</v>
      </c>
      <c r="B1247">
        <v>1245</v>
      </c>
      <c r="C1247" t="s">
        <v>1656</v>
      </c>
      <c r="D1247" t="s">
        <v>1417</v>
      </c>
      <c r="E1247" s="7" t="s">
        <v>1400</v>
      </c>
      <c r="F1247" s="7" t="s">
        <v>1399</v>
      </c>
      <c r="G1247" s="7" t="s">
        <v>1657</v>
      </c>
    </row>
    <row r="1248" spans="1:7" x14ac:dyDescent="0.4">
      <c r="A1248" t="s">
        <v>1405</v>
      </c>
      <c r="B1248">
        <v>1246</v>
      </c>
      <c r="C1248" t="s">
        <v>1656</v>
      </c>
      <c r="D1248" t="s">
        <v>1417</v>
      </c>
      <c r="E1248" s="7" t="s">
        <v>1400</v>
      </c>
      <c r="F1248" s="7" t="s">
        <v>1399</v>
      </c>
      <c r="G1248" s="7" t="s">
        <v>1657</v>
      </c>
    </row>
    <row r="1249" spans="1:7" x14ac:dyDescent="0.4">
      <c r="A1249" t="s">
        <v>1405</v>
      </c>
      <c r="B1249">
        <v>1247</v>
      </c>
      <c r="C1249" t="s">
        <v>1656</v>
      </c>
      <c r="D1249" t="s">
        <v>1417</v>
      </c>
      <c r="E1249" s="7" t="s">
        <v>1400</v>
      </c>
      <c r="F1249" s="7" t="s">
        <v>1399</v>
      </c>
      <c r="G1249" s="7" t="s">
        <v>1657</v>
      </c>
    </row>
    <row r="1250" spans="1:7" x14ac:dyDescent="0.4">
      <c r="A1250" t="s">
        <v>1405</v>
      </c>
      <c r="B1250">
        <v>1248</v>
      </c>
      <c r="C1250" t="s">
        <v>1656</v>
      </c>
      <c r="D1250" t="s">
        <v>1417</v>
      </c>
      <c r="E1250" s="7" t="s">
        <v>1400</v>
      </c>
      <c r="F1250" s="7" t="s">
        <v>1399</v>
      </c>
      <c r="G1250" s="7" t="s">
        <v>1657</v>
      </c>
    </row>
    <row r="1251" spans="1:7" x14ac:dyDescent="0.4">
      <c r="A1251" t="s">
        <v>1405</v>
      </c>
      <c r="B1251">
        <v>1249</v>
      </c>
      <c r="C1251" t="s">
        <v>1656</v>
      </c>
      <c r="D1251" t="s">
        <v>1417</v>
      </c>
      <c r="E1251" s="7" t="s">
        <v>1400</v>
      </c>
      <c r="F1251" s="7" t="s">
        <v>1399</v>
      </c>
      <c r="G1251" s="7" t="s">
        <v>1657</v>
      </c>
    </row>
    <row r="1252" spans="1:7" x14ac:dyDescent="0.4">
      <c r="A1252" t="s">
        <v>1405</v>
      </c>
      <c r="B1252">
        <v>1250</v>
      </c>
      <c r="C1252" t="s">
        <v>1656</v>
      </c>
      <c r="D1252" t="s">
        <v>1417</v>
      </c>
      <c r="E1252" s="7" t="s">
        <v>1400</v>
      </c>
      <c r="F1252" s="7" t="s">
        <v>1399</v>
      </c>
      <c r="G1252" s="7" t="s">
        <v>1657</v>
      </c>
    </row>
    <row r="1253" spans="1:7" x14ac:dyDescent="0.4">
      <c r="A1253" t="s">
        <v>1405</v>
      </c>
      <c r="B1253">
        <v>1251</v>
      </c>
      <c r="C1253" t="s">
        <v>1656</v>
      </c>
      <c r="D1253" t="s">
        <v>1417</v>
      </c>
      <c r="E1253" s="7" t="s">
        <v>1400</v>
      </c>
      <c r="F1253" s="7" t="s">
        <v>1399</v>
      </c>
      <c r="G1253" s="7" t="s">
        <v>1657</v>
      </c>
    </row>
    <row r="1254" spans="1:7" x14ac:dyDescent="0.4">
      <c r="A1254" t="s">
        <v>1405</v>
      </c>
      <c r="B1254">
        <v>1252</v>
      </c>
      <c r="C1254" t="s">
        <v>1656</v>
      </c>
      <c r="D1254" t="s">
        <v>1417</v>
      </c>
      <c r="E1254" s="7" t="s">
        <v>1400</v>
      </c>
      <c r="F1254" s="7" t="s">
        <v>1399</v>
      </c>
      <c r="G1254" s="7" t="s">
        <v>1657</v>
      </c>
    </row>
    <row r="1255" spans="1:7" x14ac:dyDescent="0.4">
      <c r="A1255" t="s">
        <v>1405</v>
      </c>
      <c r="B1255">
        <v>1253</v>
      </c>
      <c r="C1255" t="s">
        <v>1656</v>
      </c>
      <c r="D1255" t="s">
        <v>1417</v>
      </c>
      <c r="E1255" s="7" t="s">
        <v>1400</v>
      </c>
      <c r="F1255" s="7" t="s">
        <v>1399</v>
      </c>
      <c r="G1255" s="7" t="s">
        <v>1657</v>
      </c>
    </row>
    <row r="1256" spans="1:7" x14ac:dyDescent="0.4">
      <c r="A1256" t="s">
        <v>1405</v>
      </c>
      <c r="B1256">
        <v>1254</v>
      </c>
      <c r="C1256" t="s">
        <v>1656</v>
      </c>
      <c r="D1256" t="s">
        <v>1417</v>
      </c>
      <c r="E1256" s="7" t="s">
        <v>1400</v>
      </c>
      <c r="F1256" s="7" t="s">
        <v>1399</v>
      </c>
      <c r="G1256" s="7" t="s">
        <v>1657</v>
      </c>
    </row>
    <row r="1257" spans="1:7" x14ac:dyDescent="0.4">
      <c r="A1257" t="s">
        <v>1405</v>
      </c>
      <c r="B1257">
        <v>1255</v>
      </c>
      <c r="C1257" t="s">
        <v>1656</v>
      </c>
      <c r="D1257" t="s">
        <v>1417</v>
      </c>
      <c r="E1257" s="7" t="s">
        <v>1400</v>
      </c>
      <c r="F1257" s="7" t="s">
        <v>1399</v>
      </c>
      <c r="G1257" s="7" t="s">
        <v>1657</v>
      </c>
    </row>
    <row r="1258" spans="1:7" x14ac:dyDescent="0.4">
      <c r="A1258" t="s">
        <v>1405</v>
      </c>
      <c r="B1258">
        <v>1256</v>
      </c>
      <c r="C1258" t="s">
        <v>1656</v>
      </c>
      <c r="D1258" t="s">
        <v>1417</v>
      </c>
      <c r="E1258" s="7" t="s">
        <v>1400</v>
      </c>
      <c r="F1258" s="7" t="s">
        <v>1399</v>
      </c>
      <c r="G1258" s="7" t="s">
        <v>1657</v>
      </c>
    </row>
    <row r="1259" spans="1:7" x14ac:dyDescent="0.4">
      <c r="A1259" t="s">
        <v>1405</v>
      </c>
      <c r="B1259">
        <v>1257</v>
      </c>
      <c r="C1259" t="s">
        <v>1656</v>
      </c>
      <c r="D1259" t="s">
        <v>1417</v>
      </c>
      <c r="E1259" s="7" t="s">
        <v>1400</v>
      </c>
      <c r="F1259" s="7" t="s">
        <v>1399</v>
      </c>
      <c r="G1259" s="7" t="s">
        <v>1657</v>
      </c>
    </row>
    <row r="1260" spans="1:7" x14ac:dyDescent="0.4">
      <c r="A1260" t="s">
        <v>1405</v>
      </c>
      <c r="B1260">
        <v>1258</v>
      </c>
      <c r="C1260" t="s">
        <v>1656</v>
      </c>
      <c r="D1260" t="s">
        <v>1417</v>
      </c>
      <c r="E1260" s="7" t="s">
        <v>1400</v>
      </c>
      <c r="F1260" s="7" t="s">
        <v>1399</v>
      </c>
      <c r="G1260" s="7" t="s">
        <v>1657</v>
      </c>
    </row>
    <row r="1261" spans="1:7" x14ac:dyDescent="0.4">
      <c r="A1261" t="s">
        <v>1405</v>
      </c>
      <c r="B1261">
        <v>1259</v>
      </c>
      <c r="C1261" t="s">
        <v>1656</v>
      </c>
      <c r="D1261" t="s">
        <v>1417</v>
      </c>
      <c r="E1261" s="7" t="s">
        <v>1400</v>
      </c>
      <c r="F1261" s="7" t="s">
        <v>1399</v>
      </c>
      <c r="G1261" s="7" t="s">
        <v>1657</v>
      </c>
    </row>
    <row r="1262" spans="1:7" x14ac:dyDescent="0.4">
      <c r="A1262" t="s">
        <v>1405</v>
      </c>
      <c r="B1262">
        <v>1260</v>
      </c>
      <c r="C1262" t="s">
        <v>1656</v>
      </c>
      <c r="D1262" t="s">
        <v>1417</v>
      </c>
      <c r="E1262" s="7" t="s">
        <v>1400</v>
      </c>
      <c r="F1262" s="7" t="s">
        <v>1399</v>
      </c>
      <c r="G1262" s="7" t="s">
        <v>1657</v>
      </c>
    </row>
    <row r="1263" spans="1:7" x14ac:dyDescent="0.4">
      <c r="A1263" t="s">
        <v>1405</v>
      </c>
      <c r="B1263">
        <v>1261</v>
      </c>
      <c r="C1263" t="s">
        <v>1656</v>
      </c>
      <c r="D1263" t="s">
        <v>1417</v>
      </c>
      <c r="E1263" s="7" t="s">
        <v>1400</v>
      </c>
      <c r="F1263" s="7" t="s">
        <v>1399</v>
      </c>
      <c r="G1263" s="7" t="s">
        <v>1657</v>
      </c>
    </row>
    <row r="1264" spans="1:7" x14ac:dyDescent="0.4">
      <c r="A1264" t="s">
        <v>1405</v>
      </c>
      <c r="B1264">
        <v>1262</v>
      </c>
      <c r="C1264" t="s">
        <v>1656</v>
      </c>
      <c r="D1264" t="s">
        <v>1417</v>
      </c>
      <c r="E1264" s="7" t="s">
        <v>1400</v>
      </c>
      <c r="F1264" s="7" t="s">
        <v>1399</v>
      </c>
      <c r="G1264" s="7" t="s">
        <v>1657</v>
      </c>
    </row>
    <row r="1265" spans="1:7" x14ac:dyDescent="0.4">
      <c r="A1265" t="s">
        <v>1405</v>
      </c>
      <c r="B1265">
        <v>1263</v>
      </c>
      <c r="C1265" t="s">
        <v>1656</v>
      </c>
      <c r="D1265" t="s">
        <v>1417</v>
      </c>
      <c r="E1265" s="7" t="s">
        <v>1400</v>
      </c>
      <c r="F1265" s="7" t="s">
        <v>1399</v>
      </c>
      <c r="G1265" s="7" t="s">
        <v>1657</v>
      </c>
    </row>
    <row r="1266" spans="1:7" x14ac:dyDescent="0.4">
      <c r="A1266" t="s">
        <v>1405</v>
      </c>
      <c r="B1266">
        <v>1264</v>
      </c>
      <c r="C1266" t="s">
        <v>1656</v>
      </c>
      <c r="D1266" t="s">
        <v>1417</v>
      </c>
      <c r="E1266" s="7" t="s">
        <v>1400</v>
      </c>
      <c r="F1266" s="7" t="s">
        <v>1399</v>
      </c>
      <c r="G1266" s="7" t="s">
        <v>1657</v>
      </c>
    </row>
    <row r="1267" spans="1:7" x14ac:dyDescent="0.4">
      <c r="A1267" t="s">
        <v>1405</v>
      </c>
      <c r="B1267">
        <v>1265</v>
      </c>
      <c r="C1267" t="s">
        <v>1656</v>
      </c>
      <c r="D1267" t="s">
        <v>1417</v>
      </c>
      <c r="E1267" s="7" t="s">
        <v>1400</v>
      </c>
      <c r="F1267" s="7" t="s">
        <v>1399</v>
      </c>
      <c r="G1267" s="7" t="s">
        <v>1657</v>
      </c>
    </row>
    <row r="1268" spans="1:7" x14ac:dyDescent="0.4">
      <c r="A1268" t="s">
        <v>1405</v>
      </c>
      <c r="B1268">
        <v>1266</v>
      </c>
      <c r="C1268" t="s">
        <v>1656</v>
      </c>
      <c r="D1268" t="s">
        <v>1417</v>
      </c>
      <c r="E1268" s="7" t="s">
        <v>1400</v>
      </c>
      <c r="F1268" s="7" t="s">
        <v>1399</v>
      </c>
      <c r="G1268" s="7" t="s">
        <v>1657</v>
      </c>
    </row>
    <row r="1269" spans="1:7" x14ac:dyDescent="0.4">
      <c r="A1269" t="s">
        <v>1405</v>
      </c>
      <c r="B1269">
        <v>1267</v>
      </c>
      <c r="C1269" t="s">
        <v>1656</v>
      </c>
      <c r="D1269" t="s">
        <v>1417</v>
      </c>
      <c r="E1269" s="7" t="s">
        <v>1400</v>
      </c>
      <c r="F1269" s="7" t="s">
        <v>1399</v>
      </c>
      <c r="G1269" s="7" t="s">
        <v>1657</v>
      </c>
    </row>
    <row r="1270" spans="1:7" x14ac:dyDescent="0.4">
      <c r="A1270" t="s">
        <v>1405</v>
      </c>
      <c r="B1270">
        <v>1268</v>
      </c>
      <c r="C1270" t="s">
        <v>1656</v>
      </c>
      <c r="D1270" t="s">
        <v>1417</v>
      </c>
      <c r="E1270" s="7" t="s">
        <v>1400</v>
      </c>
      <c r="F1270" s="7" t="s">
        <v>1399</v>
      </c>
      <c r="G1270" s="7" t="s">
        <v>1657</v>
      </c>
    </row>
    <row r="1271" spans="1:7" x14ac:dyDescent="0.4">
      <c r="A1271" t="s">
        <v>1405</v>
      </c>
      <c r="B1271">
        <v>1269</v>
      </c>
      <c r="C1271" t="s">
        <v>1656</v>
      </c>
      <c r="D1271" t="s">
        <v>1417</v>
      </c>
      <c r="E1271" s="7" t="s">
        <v>1400</v>
      </c>
      <c r="F1271" s="7" t="s">
        <v>1399</v>
      </c>
      <c r="G1271" s="7" t="s">
        <v>1657</v>
      </c>
    </row>
    <row r="1272" spans="1:7" x14ac:dyDescent="0.4">
      <c r="A1272" t="s">
        <v>1405</v>
      </c>
      <c r="B1272">
        <v>1270</v>
      </c>
      <c r="C1272" t="s">
        <v>1656</v>
      </c>
      <c r="D1272" t="s">
        <v>1417</v>
      </c>
      <c r="E1272" s="7" t="s">
        <v>1400</v>
      </c>
      <c r="F1272" s="7" t="s">
        <v>1399</v>
      </c>
      <c r="G1272" s="7" t="s">
        <v>1657</v>
      </c>
    </row>
    <row r="1273" spans="1:7" x14ac:dyDescent="0.4">
      <c r="A1273" t="s">
        <v>1405</v>
      </c>
      <c r="B1273">
        <v>1271</v>
      </c>
      <c r="C1273" t="s">
        <v>1656</v>
      </c>
      <c r="D1273" t="s">
        <v>1417</v>
      </c>
      <c r="E1273" s="7" t="s">
        <v>1400</v>
      </c>
      <c r="F1273" s="7" t="s">
        <v>1399</v>
      </c>
      <c r="G1273" s="7" t="s">
        <v>1657</v>
      </c>
    </row>
    <row r="1274" spans="1:7" x14ac:dyDescent="0.4">
      <c r="A1274" t="s">
        <v>1405</v>
      </c>
      <c r="B1274">
        <v>1272</v>
      </c>
      <c r="C1274" t="s">
        <v>1656</v>
      </c>
      <c r="D1274" t="s">
        <v>1417</v>
      </c>
      <c r="E1274" s="7" t="s">
        <v>1400</v>
      </c>
      <c r="F1274" s="7" t="s">
        <v>1399</v>
      </c>
      <c r="G1274" s="7" t="s">
        <v>1657</v>
      </c>
    </row>
    <row r="1275" spans="1:7" x14ac:dyDescent="0.4">
      <c r="A1275" t="s">
        <v>1405</v>
      </c>
      <c r="B1275">
        <v>1273</v>
      </c>
      <c r="C1275" t="s">
        <v>1656</v>
      </c>
      <c r="D1275" t="s">
        <v>1417</v>
      </c>
      <c r="E1275" s="7" t="s">
        <v>1400</v>
      </c>
      <c r="F1275" s="7" t="s">
        <v>1399</v>
      </c>
      <c r="G1275" s="7" t="s">
        <v>1657</v>
      </c>
    </row>
    <row r="1276" spans="1:7" x14ac:dyDescent="0.4">
      <c r="A1276" t="s">
        <v>1405</v>
      </c>
      <c r="B1276">
        <v>1274</v>
      </c>
      <c r="C1276" t="s">
        <v>1656</v>
      </c>
      <c r="D1276" t="s">
        <v>1417</v>
      </c>
      <c r="E1276" s="7" t="s">
        <v>1400</v>
      </c>
      <c r="F1276" s="7" t="s">
        <v>1399</v>
      </c>
      <c r="G1276" s="7" t="s">
        <v>1657</v>
      </c>
    </row>
    <row r="1277" spans="1:7" x14ac:dyDescent="0.4">
      <c r="A1277" t="s">
        <v>1405</v>
      </c>
      <c r="B1277">
        <v>1275</v>
      </c>
      <c r="C1277" t="s">
        <v>1656</v>
      </c>
      <c r="D1277" t="s">
        <v>1417</v>
      </c>
      <c r="E1277" s="7" t="s">
        <v>1400</v>
      </c>
      <c r="F1277" s="7" t="s">
        <v>1399</v>
      </c>
      <c r="G1277" s="7" t="s">
        <v>1657</v>
      </c>
    </row>
    <row r="1278" spans="1:7" x14ac:dyDescent="0.4">
      <c r="A1278" t="s">
        <v>1405</v>
      </c>
      <c r="B1278">
        <v>1276</v>
      </c>
      <c r="C1278" t="s">
        <v>1656</v>
      </c>
      <c r="D1278" t="s">
        <v>1417</v>
      </c>
      <c r="E1278" s="7" t="s">
        <v>1400</v>
      </c>
      <c r="F1278" s="7" t="s">
        <v>1399</v>
      </c>
      <c r="G1278" s="7" t="s">
        <v>1657</v>
      </c>
    </row>
    <row r="1279" spans="1:7" x14ac:dyDescent="0.4">
      <c r="A1279" t="s">
        <v>1405</v>
      </c>
      <c r="B1279">
        <v>1277</v>
      </c>
      <c r="C1279" t="s">
        <v>1656</v>
      </c>
      <c r="D1279" t="s">
        <v>1417</v>
      </c>
      <c r="E1279" s="7" t="s">
        <v>1400</v>
      </c>
      <c r="F1279" s="7" t="s">
        <v>1399</v>
      </c>
      <c r="G1279" s="7" t="s">
        <v>1657</v>
      </c>
    </row>
    <row r="1280" spans="1:7" x14ac:dyDescent="0.4">
      <c r="A1280" t="s">
        <v>1405</v>
      </c>
      <c r="B1280">
        <v>1278</v>
      </c>
      <c r="C1280" t="s">
        <v>1656</v>
      </c>
      <c r="D1280" t="s">
        <v>1417</v>
      </c>
      <c r="E1280" s="7" t="s">
        <v>1400</v>
      </c>
      <c r="F1280" s="7" t="s">
        <v>1399</v>
      </c>
      <c r="G1280" s="7" t="s">
        <v>1657</v>
      </c>
    </row>
    <row r="1281" spans="1:7" x14ac:dyDescent="0.4">
      <c r="A1281" t="s">
        <v>1405</v>
      </c>
      <c r="B1281">
        <v>1279</v>
      </c>
      <c r="C1281" t="s">
        <v>1656</v>
      </c>
      <c r="D1281" t="s">
        <v>1417</v>
      </c>
      <c r="E1281" s="7" t="s">
        <v>1400</v>
      </c>
      <c r="F1281" s="7" t="s">
        <v>1399</v>
      </c>
      <c r="G1281" s="7" t="s">
        <v>1657</v>
      </c>
    </row>
    <row r="1282" spans="1:7" x14ac:dyDescent="0.4">
      <c r="A1282" t="s">
        <v>1405</v>
      </c>
      <c r="B1282">
        <v>1280</v>
      </c>
      <c r="C1282" t="s">
        <v>1656</v>
      </c>
      <c r="D1282" t="s">
        <v>1417</v>
      </c>
      <c r="E1282" s="7" t="s">
        <v>1400</v>
      </c>
      <c r="F1282" s="7" t="s">
        <v>1399</v>
      </c>
      <c r="G1282" s="7" t="s">
        <v>1657</v>
      </c>
    </row>
    <row r="1283" spans="1:7" x14ac:dyDescent="0.4">
      <c r="A1283" t="s">
        <v>1405</v>
      </c>
      <c r="B1283">
        <v>1281</v>
      </c>
      <c r="C1283" t="s">
        <v>1656</v>
      </c>
      <c r="D1283" t="s">
        <v>1417</v>
      </c>
      <c r="E1283" s="7" t="s">
        <v>1400</v>
      </c>
      <c r="F1283" s="7" t="s">
        <v>1399</v>
      </c>
      <c r="G1283" s="7" t="s">
        <v>1657</v>
      </c>
    </row>
    <row r="1284" spans="1:7" x14ac:dyDescent="0.4">
      <c r="A1284" t="s">
        <v>1405</v>
      </c>
      <c r="B1284">
        <v>1282</v>
      </c>
      <c r="C1284" t="s">
        <v>1656</v>
      </c>
      <c r="D1284" t="s">
        <v>1417</v>
      </c>
      <c r="E1284" s="7" t="s">
        <v>1400</v>
      </c>
      <c r="F1284" s="7" t="s">
        <v>1399</v>
      </c>
      <c r="G1284" s="7" t="s">
        <v>1657</v>
      </c>
    </row>
    <row r="1285" spans="1:7" x14ac:dyDescent="0.4">
      <c r="A1285" t="s">
        <v>1405</v>
      </c>
      <c r="B1285">
        <v>1283</v>
      </c>
      <c r="C1285" t="s">
        <v>1656</v>
      </c>
      <c r="D1285" t="s">
        <v>1417</v>
      </c>
      <c r="E1285" s="7" t="s">
        <v>1400</v>
      </c>
      <c r="F1285" s="7" t="s">
        <v>1399</v>
      </c>
      <c r="G1285" s="7" t="s">
        <v>1657</v>
      </c>
    </row>
    <row r="1286" spans="1:7" x14ac:dyDescent="0.4">
      <c r="A1286" t="s">
        <v>1405</v>
      </c>
      <c r="B1286">
        <v>1284</v>
      </c>
      <c r="C1286" t="s">
        <v>1656</v>
      </c>
      <c r="D1286" t="s">
        <v>1417</v>
      </c>
      <c r="E1286" s="7" t="s">
        <v>1400</v>
      </c>
      <c r="F1286" s="7" t="s">
        <v>1399</v>
      </c>
      <c r="G1286" s="7" t="s">
        <v>1657</v>
      </c>
    </row>
    <row r="1287" spans="1:7" x14ac:dyDescent="0.4">
      <c r="A1287" t="s">
        <v>1405</v>
      </c>
      <c r="B1287">
        <v>1285</v>
      </c>
      <c r="C1287" t="s">
        <v>1656</v>
      </c>
      <c r="D1287" t="s">
        <v>1417</v>
      </c>
      <c r="E1287" s="7" t="s">
        <v>1400</v>
      </c>
      <c r="F1287" s="7" t="s">
        <v>1399</v>
      </c>
      <c r="G1287" s="7" t="s">
        <v>1657</v>
      </c>
    </row>
    <row r="1288" spans="1:7" x14ac:dyDescent="0.4">
      <c r="A1288" t="s">
        <v>1405</v>
      </c>
      <c r="B1288">
        <v>1286</v>
      </c>
      <c r="C1288" t="s">
        <v>1656</v>
      </c>
      <c r="D1288" t="s">
        <v>1417</v>
      </c>
      <c r="E1288" s="7" t="s">
        <v>1400</v>
      </c>
      <c r="F1288" s="7" t="s">
        <v>1399</v>
      </c>
      <c r="G1288" s="7" t="s">
        <v>1657</v>
      </c>
    </row>
    <row r="1289" spans="1:7" x14ac:dyDescent="0.4">
      <c r="A1289" t="s">
        <v>1405</v>
      </c>
      <c r="B1289">
        <v>1287</v>
      </c>
      <c r="C1289" t="s">
        <v>1656</v>
      </c>
      <c r="D1289" t="s">
        <v>1417</v>
      </c>
      <c r="E1289" s="7" t="s">
        <v>1400</v>
      </c>
      <c r="F1289" s="7" t="s">
        <v>1399</v>
      </c>
      <c r="G1289" s="7" t="s">
        <v>1657</v>
      </c>
    </row>
    <row r="1290" spans="1:7" x14ac:dyDescent="0.4">
      <c r="A1290" t="s">
        <v>1405</v>
      </c>
      <c r="B1290">
        <v>1288</v>
      </c>
      <c r="C1290" t="s">
        <v>1656</v>
      </c>
      <c r="D1290" t="s">
        <v>1417</v>
      </c>
      <c r="E1290" s="7" t="s">
        <v>1400</v>
      </c>
      <c r="F1290" s="7" t="s">
        <v>1399</v>
      </c>
      <c r="G1290" s="7" t="s">
        <v>1657</v>
      </c>
    </row>
    <row r="1291" spans="1:7" x14ac:dyDescent="0.4">
      <c r="A1291" t="s">
        <v>1405</v>
      </c>
      <c r="B1291">
        <v>1289</v>
      </c>
      <c r="C1291" t="s">
        <v>1656</v>
      </c>
      <c r="D1291" t="s">
        <v>1417</v>
      </c>
      <c r="E1291" s="7" t="s">
        <v>1400</v>
      </c>
      <c r="F1291" s="7" t="s">
        <v>1399</v>
      </c>
      <c r="G1291" s="7" t="s">
        <v>1657</v>
      </c>
    </row>
    <row r="1292" spans="1:7" x14ac:dyDescent="0.4">
      <c r="A1292" t="s">
        <v>1405</v>
      </c>
      <c r="B1292">
        <v>1290</v>
      </c>
      <c r="C1292" t="s">
        <v>1656</v>
      </c>
      <c r="D1292" t="s">
        <v>1417</v>
      </c>
      <c r="E1292" s="7" t="s">
        <v>1400</v>
      </c>
      <c r="F1292" s="7" t="s">
        <v>1399</v>
      </c>
      <c r="G1292" s="7" t="s">
        <v>1657</v>
      </c>
    </row>
    <row r="1293" spans="1:7" x14ac:dyDescent="0.4">
      <c r="A1293" t="s">
        <v>1405</v>
      </c>
      <c r="B1293">
        <v>1291</v>
      </c>
      <c r="C1293" t="s">
        <v>1656</v>
      </c>
      <c r="D1293" t="s">
        <v>1417</v>
      </c>
      <c r="E1293" s="7" t="s">
        <v>1400</v>
      </c>
      <c r="F1293" s="7" t="s">
        <v>1399</v>
      </c>
      <c r="G1293" s="7" t="s">
        <v>1657</v>
      </c>
    </row>
    <row r="1294" spans="1:7" x14ac:dyDescent="0.4">
      <c r="A1294" t="s">
        <v>1405</v>
      </c>
      <c r="B1294">
        <v>1292</v>
      </c>
      <c r="C1294" t="s">
        <v>1656</v>
      </c>
      <c r="D1294" t="s">
        <v>1417</v>
      </c>
      <c r="E1294" s="7" t="s">
        <v>1400</v>
      </c>
      <c r="F1294" s="7" t="s">
        <v>1399</v>
      </c>
      <c r="G1294" s="7" t="s">
        <v>1657</v>
      </c>
    </row>
    <row r="1295" spans="1:7" x14ac:dyDescent="0.4">
      <c r="A1295" t="s">
        <v>1405</v>
      </c>
      <c r="B1295">
        <v>1293</v>
      </c>
      <c r="C1295" t="s">
        <v>1656</v>
      </c>
      <c r="D1295" t="s">
        <v>1417</v>
      </c>
      <c r="E1295" s="7" t="s">
        <v>1400</v>
      </c>
      <c r="F1295" s="7" t="s">
        <v>1399</v>
      </c>
      <c r="G1295" s="7" t="s">
        <v>1657</v>
      </c>
    </row>
    <row r="1296" spans="1:7" x14ac:dyDescent="0.4">
      <c r="A1296" t="s">
        <v>1405</v>
      </c>
      <c r="B1296">
        <v>1294</v>
      </c>
      <c r="C1296" t="s">
        <v>1656</v>
      </c>
      <c r="D1296" t="s">
        <v>1417</v>
      </c>
      <c r="E1296" s="7" t="s">
        <v>1400</v>
      </c>
      <c r="F1296" s="7" t="s">
        <v>1399</v>
      </c>
      <c r="G1296" s="7" t="s">
        <v>1657</v>
      </c>
    </row>
    <row r="1297" spans="1:7" x14ac:dyDescent="0.4">
      <c r="A1297" t="s">
        <v>1405</v>
      </c>
      <c r="B1297">
        <v>1295</v>
      </c>
      <c r="C1297" t="s">
        <v>1656</v>
      </c>
      <c r="D1297" t="s">
        <v>1417</v>
      </c>
      <c r="E1297" s="7" t="s">
        <v>1400</v>
      </c>
      <c r="F1297" s="7" t="s">
        <v>1399</v>
      </c>
      <c r="G1297" s="7" t="s">
        <v>1657</v>
      </c>
    </row>
    <row r="1298" spans="1:7" x14ac:dyDescent="0.4">
      <c r="A1298" t="s">
        <v>1405</v>
      </c>
      <c r="B1298">
        <v>1296</v>
      </c>
      <c r="C1298" t="s">
        <v>1656</v>
      </c>
      <c r="D1298" t="s">
        <v>1417</v>
      </c>
      <c r="E1298" s="7" t="s">
        <v>1400</v>
      </c>
      <c r="F1298" s="7" t="s">
        <v>1399</v>
      </c>
      <c r="G1298" s="7" t="s">
        <v>1657</v>
      </c>
    </row>
    <row r="1299" spans="1:7" x14ac:dyDescent="0.4">
      <c r="A1299" t="s">
        <v>1405</v>
      </c>
      <c r="B1299">
        <v>1297</v>
      </c>
      <c r="C1299" t="s">
        <v>1656</v>
      </c>
      <c r="D1299" t="s">
        <v>1417</v>
      </c>
      <c r="E1299" s="7" t="s">
        <v>1400</v>
      </c>
      <c r="F1299" s="7" t="s">
        <v>1399</v>
      </c>
      <c r="G1299" s="7" t="s">
        <v>1657</v>
      </c>
    </row>
    <row r="1300" spans="1:7" x14ac:dyDescent="0.4">
      <c r="A1300" t="s">
        <v>1405</v>
      </c>
      <c r="B1300">
        <v>1298</v>
      </c>
      <c r="C1300" t="s">
        <v>1656</v>
      </c>
      <c r="D1300" t="s">
        <v>1417</v>
      </c>
      <c r="E1300" s="7" t="s">
        <v>1400</v>
      </c>
      <c r="F1300" s="7" t="s">
        <v>1399</v>
      </c>
      <c r="G1300" s="7" t="s">
        <v>1657</v>
      </c>
    </row>
    <row r="1301" spans="1:7" x14ac:dyDescent="0.4">
      <c r="A1301" t="s">
        <v>1405</v>
      </c>
      <c r="B1301">
        <v>1299</v>
      </c>
      <c r="C1301" t="s">
        <v>1656</v>
      </c>
      <c r="D1301" t="s">
        <v>1417</v>
      </c>
      <c r="E1301" s="7" t="s">
        <v>1400</v>
      </c>
      <c r="F1301" s="7" t="s">
        <v>1399</v>
      </c>
      <c r="G1301" s="7" t="s">
        <v>1657</v>
      </c>
    </row>
    <row r="1302" spans="1:7" x14ac:dyDescent="0.4">
      <c r="A1302" t="s">
        <v>1405</v>
      </c>
      <c r="B1302">
        <v>1300</v>
      </c>
      <c r="C1302" t="s">
        <v>1656</v>
      </c>
      <c r="D1302" t="s">
        <v>1417</v>
      </c>
      <c r="E1302" s="7" t="s">
        <v>1400</v>
      </c>
      <c r="F1302" s="7" t="s">
        <v>1399</v>
      </c>
      <c r="G1302" s="7" t="s">
        <v>1657</v>
      </c>
    </row>
    <row r="1303" spans="1:7" x14ac:dyDescent="0.4">
      <c r="A1303" t="s">
        <v>1405</v>
      </c>
      <c r="B1303">
        <v>1301</v>
      </c>
      <c r="C1303" t="s">
        <v>1656</v>
      </c>
      <c r="D1303" t="s">
        <v>1417</v>
      </c>
      <c r="E1303" s="7" t="s">
        <v>1400</v>
      </c>
      <c r="F1303" s="7" t="s">
        <v>1399</v>
      </c>
      <c r="G1303" s="7" t="s">
        <v>1657</v>
      </c>
    </row>
    <row r="1304" spans="1:7" x14ac:dyDescent="0.4">
      <c r="A1304" t="s">
        <v>1405</v>
      </c>
      <c r="B1304">
        <v>1302</v>
      </c>
      <c r="C1304" t="s">
        <v>1656</v>
      </c>
      <c r="D1304" t="s">
        <v>1417</v>
      </c>
      <c r="E1304" s="7" t="s">
        <v>1400</v>
      </c>
      <c r="F1304" s="7" t="s">
        <v>1399</v>
      </c>
      <c r="G1304" s="7" t="s">
        <v>1657</v>
      </c>
    </row>
    <row r="1305" spans="1:7" x14ac:dyDescent="0.4">
      <c r="A1305" t="s">
        <v>1405</v>
      </c>
      <c r="B1305">
        <v>1303</v>
      </c>
      <c r="C1305" t="s">
        <v>1656</v>
      </c>
      <c r="D1305" t="s">
        <v>1417</v>
      </c>
      <c r="E1305" s="7" t="s">
        <v>1400</v>
      </c>
      <c r="F1305" s="7" t="s">
        <v>1399</v>
      </c>
      <c r="G1305" s="7" t="s">
        <v>1657</v>
      </c>
    </row>
    <row r="1306" spans="1:7" x14ac:dyDescent="0.4">
      <c r="A1306" t="s">
        <v>1405</v>
      </c>
      <c r="B1306">
        <v>1304</v>
      </c>
      <c r="C1306" t="s">
        <v>1656</v>
      </c>
      <c r="D1306" t="s">
        <v>1417</v>
      </c>
      <c r="E1306" s="7" t="s">
        <v>1400</v>
      </c>
      <c r="F1306" s="7" t="s">
        <v>1399</v>
      </c>
      <c r="G1306" s="7" t="s">
        <v>1657</v>
      </c>
    </row>
    <row r="1307" spans="1:7" x14ac:dyDescent="0.4">
      <c r="A1307" t="s">
        <v>1405</v>
      </c>
      <c r="B1307">
        <v>1305</v>
      </c>
      <c r="C1307" t="s">
        <v>1656</v>
      </c>
      <c r="D1307" t="s">
        <v>1417</v>
      </c>
      <c r="E1307" s="7" t="s">
        <v>1400</v>
      </c>
      <c r="F1307" s="7" t="s">
        <v>1399</v>
      </c>
      <c r="G1307" s="7" t="s">
        <v>1657</v>
      </c>
    </row>
    <row r="1308" spans="1:7" x14ac:dyDescent="0.4">
      <c r="A1308" t="s">
        <v>1405</v>
      </c>
      <c r="B1308">
        <v>1306</v>
      </c>
      <c r="C1308" t="s">
        <v>1656</v>
      </c>
      <c r="D1308" t="s">
        <v>1417</v>
      </c>
      <c r="E1308" s="7" t="s">
        <v>1400</v>
      </c>
      <c r="F1308" s="7" t="s">
        <v>1399</v>
      </c>
      <c r="G1308" s="7" t="s">
        <v>1657</v>
      </c>
    </row>
    <row r="1309" spans="1:7" x14ac:dyDescent="0.4">
      <c r="A1309" t="s">
        <v>1405</v>
      </c>
      <c r="B1309">
        <v>1307</v>
      </c>
      <c r="C1309" t="s">
        <v>1656</v>
      </c>
      <c r="D1309" t="s">
        <v>1417</v>
      </c>
      <c r="E1309" s="7" t="s">
        <v>1400</v>
      </c>
      <c r="F1309" s="7" t="s">
        <v>1399</v>
      </c>
      <c r="G1309" s="7" t="s">
        <v>1657</v>
      </c>
    </row>
    <row r="1310" spans="1:7" x14ac:dyDescent="0.4">
      <c r="A1310" t="s">
        <v>1405</v>
      </c>
      <c r="B1310">
        <v>1308</v>
      </c>
      <c r="C1310" t="s">
        <v>1656</v>
      </c>
      <c r="D1310" t="s">
        <v>1417</v>
      </c>
      <c r="E1310" s="7" t="s">
        <v>1400</v>
      </c>
      <c r="F1310" s="7" t="s">
        <v>1399</v>
      </c>
      <c r="G1310" s="7" t="s">
        <v>1657</v>
      </c>
    </row>
    <row r="1311" spans="1:7" x14ac:dyDescent="0.4">
      <c r="A1311" t="s">
        <v>1405</v>
      </c>
      <c r="B1311">
        <v>1309</v>
      </c>
      <c r="C1311" t="s">
        <v>1656</v>
      </c>
      <c r="D1311" t="s">
        <v>1417</v>
      </c>
      <c r="E1311" s="7" t="s">
        <v>1400</v>
      </c>
      <c r="F1311" s="7" t="s">
        <v>1399</v>
      </c>
      <c r="G1311" s="7" t="s">
        <v>1657</v>
      </c>
    </row>
    <row r="1312" spans="1:7" x14ac:dyDescent="0.4">
      <c r="A1312" t="s">
        <v>1405</v>
      </c>
      <c r="B1312">
        <v>1310</v>
      </c>
      <c r="C1312" t="s">
        <v>1656</v>
      </c>
      <c r="D1312" t="s">
        <v>1417</v>
      </c>
      <c r="E1312" s="7" t="s">
        <v>1400</v>
      </c>
      <c r="F1312" s="7" t="s">
        <v>1399</v>
      </c>
      <c r="G1312" s="7" t="s">
        <v>1657</v>
      </c>
    </row>
    <row r="1313" spans="1:7" x14ac:dyDescent="0.4">
      <c r="A1313" t="s">
        <v>1405</v>
      </c>
      <c r="B1313">
        <v>1311</v>
      </c>
      <c r="C1313" t="s">
        <v>1656</v>
      </c>
      <c r="D1313" t="s">
        <v>1417</v>
      </c>
      <c r="E1313" s="7" t="s">
        <v>1400</v>
      </c>
      <c r="F1313" s="7" t="s">
        <v>1399</v>
      </c>
      <c r="G1313" s="7" t="s">
        <v>1657</v>
      </c>
    </row>
    <row r="1314" spans="1:7" x14ac:dyDescent="0.4">
      <c r="A1314" t="s">
        <v>1405</v>
      </c>
      <c r="B1314">
        <v>1312</v>
      </c>
      <c r="C1314" t="s">
        <v>1656</v>
      </c>
      <c r="D1314" t="s">
        <v>1417</v>
      </c>
      <c r="E1314" s="7" t="s">
        <v>1400</v>
      </c>
      <c r="F1314" s="7" t="s">
        <v>1399</v>
      </c>
      <c r="G1314" s="7" t="s">
        <v>1657</v>
      </c>
    </row>
    <row r="1315" spans="1:7" x14ac:dyDescent="0.4">
      <c r="A1315" t="s">
        <v>1405</v>
      </c>
      <c r="B1315">
        <v>1313</v>
      </c>
      <c r="C1315" t="s">
        <v>1656</v>
      </c>
      <c r="D1315" t="s">
        <v>1417</v>
      </c>
      <c r="E1315" s="7" t="s">
        <v>1400</v>
      </c>
      <c r="F1315" s="7" t="s">
        <v>1399</v>
      </c>
      <c r="G1315" s="7" t="s">
        <v>1657</v>
      </c>
    </row>
    <row r="1316" spans="1:7" x14ac:dyDescent="0.4">
      <c r="A1316" t="s">
        <v>1405</v>
      </c>
      <c r="B1316">
        <v>1314</v>
      </c>
      <c r="C1316" t="s">
        <v>1656</v>
      </c>
      <c r="D1316" t="s">
        <v>1417</v>
      </c>
      <c r="E1316" s="7" t="s">
        <v>1400</v>
      </c>
      <c r="F1316" s="7" t="s">
        <v>1399</v>
      </c>
      <c r="G1316" s="7" t="s">
        <v>1657</v>
      </c>
    </row>
    <row r="1317" spans="1:7" x14ac:dyDescent="0.4">
      <c r="A1317" t="s">
        <v>1405</v>
      </c>
      <c r="B1317">
        <v>1315</v>
      </c>
      <c r="C1317" t="s">
        <v>1656</v>
      </c>
      <c r="D1317" t="s">
        <v>1417</v>
      </c>
      <c r="E1317" s="7" t="s">
        <v>1400</v>
      </c>
      <c r="F1317" s="7" t="s">
        <v>1399</v>
      </c>
      <c r="G1317" s="7" t="s">
        <v>1657</v>
      </c>
    </row>
    <row r="1318" spans="1:7" x14ac:dyDescent="0.4">
      <c r="A1318" t="s">
        <v>1405</v>
      </c>
      <c r="B1318">
        <v>1316</v>
      </c>
      <c r="C1318" t="s">
        <v>1656</v>
      </c>
      <c r="D1318" t="s">
        <v>1417</v>
      </c>
      <c r="E1318" s="7" t="s">
        <v>1400</v>
      </c>
      <c r="F1318" s="7" t="s">
        <v>1399</v>
      </c>
      <c r="G1318" s="7" t="s">
        <v>1657</v>
      </c>
    </row>
    <row r="1319" spans="1:7" x14ac:dyDescent="0.4">
      <c r="A1319" t="s">
        <v>1405</v>
      </c>
      <c r="B1319">
        <v>1317</v>
      </c>
      <c r="C1319" t="s">
        <v>1656</v>
      </c>
      <c r="D1319" t="s">
        <v>1417</v>
      </c>
      <c r="E1319" s="7" t="s">
        <v>1400</v>
      </c>
      <c r="F1319" s="7" t="s">
        <v>1399</v>
      </c>
      <c r="G1319" s="7" t="s">
        <v>1657</v>
      </c>
    </row>
    <row r="1320" spans="1:7" x14ac:dyDescent="0.4">
      <c r="A1320" t="s">
        <v>1405</v>
      </c>
      <c r="B1320">
        <v>1318</v>
      </c>
      <c r="C1320" t="s">
        <v>1656</v>
      </c>
      <c r="D1320" t="s">
        <v>1417</v>
      </c>
      <c r="E1320" s="7" t="s">
        <v>1400</v>
      </c>
      <c r="F1320" s="7" t="s">
        <v>1399</v>
      </c>
      <c r="G1320" s="7" t="s">
        <v>1657</v>
      </c>
    </row>
    <row r="1321" spans="1:7" x14ac:dyDescent="0.4">
      <c r="A1321" t="s">
        <v>1405</v>
      </c>
      <c r="B1321">
        <v>1319</v>
      </c>
      <c r="C1321" t="s">
        <v>1656</v>
      </c>
      <c r="D1321" t="s">
        <v>1417</v>
      </c>
      <c r="E1321" s="7" t="s">
        <v>1400</v>
      </c>
      <c r="F1321" s="7" t="s">
        <v>1399</v>
      </c>
      <c r="G1321" s="7" t="s">
        <v>1657</v>
      </c>
    </row>
    <row r="1322" spans="1:7" x14ac:dyDescent="0.4">
      <c r="A1322" t="s">
        <v>1405</v>
      </c>
      <c r="B1322">
        <v>1320</v>
      </c>
      <c r="C1322" t="s">
        <v>1656</v>
      </c>
      <c r="D1322" t="s">
        <v>1417</v>
      </c>
      <c r="E1322" s="7" t="s">
        <v>1400</v>
      </c>
      <c r="F1322" s="7" t="s">
        <v>1399</v>
      </c>
      <c r="G1322" s="7" t="s">
        <v>1657</v>
      </c>
    </row>
    <row r="1323" spans="1:7" x14ac:dyDescent="0.4">
      <c r="A1323" t="s">
        <v>1405</v>
      </c>
      <c r="B1323">
        <v>1321</v>
      </c>
      <c r="C1323" t="s">
        <v>1656</v>
      </c>
      <c r="D1323" t="s">
        <v>1417</v>
      </c>
      <c r="E1323" s="7" t="s">
        <v>1400</v>
      </c>
      <c r="F1323" s="7" t="s">
        <v>1399</v>
      </c>
      <c r="G1323" s="7" t="s">
        <v>1657</v>
      </c>
    </row>
    <row r="1324" spans="1:7" x14ac:dyDescent="0.4">
      <c r="A1324" t="s">
        <v>1405</v>
      </c>
      <c r="B1324">
        <v>1322</v>
      </c>
      <c r="C1324" t="s">
        <v>1656</v>
      </c>
      <c r="D1324" t="s">
        <v>1417</v>
      </c>
      <c r="E1324" s="7" t="s">
        <v>1400</v>
      </c>
      <c r="F1324" s="7" t="s">
        <v>1399</v>
      </c>
      <c r="G1324" s="7" t="s">
        <v>1657</v>
      </c>
    </row>
    <row r="1325" spans="1:7" x14ac:dyDescent="0.4">
      <c r="A1325" t="s">
        <v>1405</v>
      </c>
      <c r="B1325">
        <v>1323</v>
      </c>
      <c r="C1325" t="s">
        <v>1656</v>
      </c>
      <c r="D1325" t="s">
        <v>1417</v>
      </c>
      <c r="E1325" s="7" t="s">
        <v>1400</v>
      </c>
      <c r="F1325" s="7" t="s">
        <v>1399</v>
      </c>
      <c r="G1325" s="7" t="s">
        <v>1657</v>
      </c>
    </row>
    <row r="1326" spans="1:7" x14ac:dyDescent="0.4">
      <c r="A1326" t="s">
        <v>1405</v>
      </c>
      <c r="B1326">
        <v>1324</v>
      </c>
      <c r="C1326" t="s">
        <v>1656</v>
      </c>
      <c r="D1326" t="s">
        <v>1417</v>
      </c>
      <c r="E1326" s="7" t="s">
        <v>1400</v>
      </c>
      <c r="F1326" s="7" t="s">
        <v>1399</v>
      </c>
      <c r="G1326" s="7" t="s">
        <v>1657</v>
      </c>
    </row>
    <row r="1327" spans="1:7" x14ac:dyDescent="0.4">
      <c r="A1327" t="s">
        <v>1405</v>
      </c>
      <c r="B1327">
        <v>1325</v>
      </c>
      <c r="C1327" t="s">
        <v>1656</v>
      </c>
      <c r="D1327" t="s">
        <v>1417</v>
      </c>
      <c r="E1327" s="7" t="s">
        <v>1400</v>
      </c>
      <c r="F1327" s="7" t="s">
        <v>1399</v>
      </c>
      <c r="G1327" s="7" t="s">
        <v>1657</v>
      </c>
    </row>
    <row r="1328" spans="1:7" x14ac:dyDescent="0.4">
      <c r="A1328" t="s">
        <v>1405</v>
      </c>
      <c r="B1328">
        <v>1326</v>
      </c>
      <c r="C1328" t="s">
        <v>1656</v>
      </c>
      <c r="D1328" t="s">
        <v>1417</v>
      </c>
      <c r="E1328" s="7" t="s">
        <v>1400</v>
      </c>
      <c r="F1328" s="7" t="s">
        <v>1399</v>
      </c>
      <c r="G1328" s="7" t="s">
        <v>1657</v>
      </c>
    </row>
    <row r="1329" spans="1:7" x14ac:dyDescent="0.4">
      <c r="A1329" t="s">
        <v>1405</v>
      </c>
      <c r="B1329">
        <v>1327</v>
      </c>
      <c r="C1329" t="s">
        <v>1656</v>
      </c>
      <c r="D1329" t="s">
        <v>1417</v>
      </c>
      <c r="E1329" s="7" t="s">
        <v>1400</v>
      </c>
      <c r="F1329" s="7" t="s">
        <v>1399</v>
      </c>
      <c r="G1329" s="7" t="s">
        <v>1657</v>
      </c>
    </row>
    <row r="1330" spans="1:7" x14ac:dyDescent="0.4">
      <c r="A1330" t="s">
        <v>1405</v>
      </c>
      <c r="B1330">
        <v>1328</v>
      </c>
      <c r="C1330" t="s">
        <v>1656</v>
      </c>
      <c r="D1330" t="s">
        <v>1417</v>
      </c>
      <c r="E1330" s="7" t="s">
        <v>1400</v>
      </c>
      <c r="F1330" s="7" t="s">
        <v>1399</v>
      </c>
      <c r="G1330" s="7" t="s">
        <v>1657</v>
      </c>
    </row>
    <row r="1331" spans="1:7" x14ac:dyDescent="0.4">
      <c r="A1331" t="s">
        <v>1405</v>
      </c>
      <c r="B1331">
        <v>1329</v>
      </c>
      <c r="C1331" t="s">
        <v>1656</v>
      </c>
      <c r="D1331" t="s">
        <v>1417</v>
      </c>
      <c r="E1331" s="7" t="s">
        <v>1400</v>
      </c>
      <c r="F1331" s="7" t="s">
        <v>1399</v>
      </c>
      <c r="G1331" s="7" t="s">
        <v>1657</v>
      </c>
    </row>
    <row r="1332" spans="1:7" x14ac:dyDescent="0.4">
      <c r="A1332" t="s">
        <v>1405</v>
      </c>
      <c r="B1332">
        <v>1330</v>
      </c>
      <c r="C1332" t="s">
        <v>1656</v>
      </c>
      <c r="D1332" t="s">
        <v>1417</v>
      </c>
      <c r="E1332" s="7" t="s">
        <v>1400</v>
      </c>
      <c r="F1332" s="7" t="s">
        <v>1399</v>
      </c>
      <c r="G1332" s="7" t="s">
        <v>1657</v>
      </c>
    </row>
    <row r="1333" spans="1:7" x14ac:dyDescent="0.4">
      <c r="A1333" t="s">
        <v>1405</v>
      </c>
      <c r="B1333">
        <v>1331</v>
      </c>
      <c r="C1333" t="s">
        <v>1656</v>
      </c>
      <c r="D1333" t="s">
        <v>1417</v>
      </c>
      <c r="E1333" s="7" t="s">
        <v>1400</v>
      </c>
      <c r="F1333" s="7" t="s">
        <v>1399</v>
      </c>
      <c r="G1333" s="7" t="s">
        <v>1657</v>
      </c>
    </row>
    <row r="1334" spans="1:7" x14ac:dyDescent="0.4">
      <c r="A1334" t="s">
        <v>1405</v>
      </c>
      <c r="B1334">
        <v>1332</v>
      </c>
      <c r="C1334" t="s">
        <v>1656</v>
      </c>
      <c r="D1334" t="s">
        <v>1417</v>
      </c>
      <c r="E1334" s="7" t="s">
        <v>1400</v>
      </c>
      <c r="F1334" s="7" t="s">
        <v>1399</v>
      </c>
      <c r="G1334" s="7" t="s">
        <v>1657</v>
      </c>
    </row>
    <row r="1335" spans="1:7" x14ac:dyDescent="0.4">
      <c r="A1335" t="s">
        <v>1405</v>
      </c>
      <c r="B1335">
        <v>1333</v>
      </c>
      <c r="C1335" t="s">
        <v>1656</v>
      </c>
      <c r="D1335" t="s">
        <v>1417</v>
      </c>
      <c r="E1335" s="7" t="s">
        <v>1400</v>
      </c>
      <c r="F1335" s="7" t="s">
        <v>1399</v>
      </c>
      <c r="G1335" s="7" t="s">
        <v>1657</v>
      </c>
    </row>
    <row r="1336" spans="1:7" x14ac:dyDescent="0.4">
      <c r="A1336" t="s">
        <v>1405</v>
      </c>
      <c r="B1336">
        <v>1334</v>
      </c>
      <c r="C1336" t="s">
        <v>1656</v>
      </c>
      <c r="D1336" t="s">
        <v>1417</v>
      </c>
      <c r="E1336" s="7" t="s">
        <v>1400</v>
      </c>
      <c r="F1336" s="7" t="s">
        <v>1399</v>
      </c>
      <c r="G1336" s="7" t="s">
        <v>1657</v>
      </c>
    </row>
    <row r="1337" spans="1:7" x14ac:dyDescent="0.4">
      <c r="A1337" t="s">
        <v>1405</v>
      </c>
      <c r="B1337">
        <v>1335</v>
      </c>
      <c r="C1337" t="s">
        <v>1656</v>
      </c>
      <c r="D1337" t="s">
        <v>1417</v>
      </c>
      <c r="E1337" s="7" t="s">
        <v>1400</v>
      </c>
      <c r="F1337" s="7" t="s">
        <v>1399</v>
      </c>
      <c r="G1337" s="7" t="s">
        <v>1657</v>
      </c>
    </row>
    <row r="1338" spans="1:7" x14ac:dyDescent="0.4">
      <c r="A1338" t="s">
        <v>1405</v>
      </c>
      <c r="B1338">
        <v>1336</v>
      </c>
      <c r="C1338" t="s">
        <v>1656</v>
      </c>
      <c r="D1338" t="s">
        <v>1417</v>
      </c>
      <c r="E1338" s="7" t="s">
        <v>1400</v>
      </c>
      <c r="F1338" s="7" t="s">
        <v>1399</v>
      </c>
      <c r="G1338" s="7" t="s">
        <v>1657</v>
      </c>
    </row>
    <row r="1339" spans="1:7" x14ac:dyDescent="0.4">
      <c r="A1339" t="s">
        <v>1405</v>
      </c>
      <c r="B1339">
        <v>1337</v>
      </c>
      <c r="C1339" t="s">
        <v>1656</v>
      </c>
      <c r="D1339" t="s">
        <v>1417</v>
      </c>
      <c r="E1339" s="7" t="s">
        <v>1400</v>
      </c>
      <c r="F1339" s="7" t="s">
        <v>1399</v>
      </c>
      <c r="G1339" s="7" t="s">
        <v>1657</v>
      </c>
    </row>
    <row r="1340" spans="1:7" x14ac:dyDescent="0.4">
      <c r="A1340" t="s">
        <v>1405</v>
      </c>
      <c r="B1340">
        <v>1338</v>
      </c>
      <c r="C1340" t="s">
        <v>1656</v>
      </c>
      <c r="D1340" t="s">
        <v>1417</v>
      </c>
      <c r="E1340" s="7" t="s">
        <v>1400</v>
      </c>
      <c r="F1340" s="7" t="s">
        <v>1399</v>
      </c>
      <c r="G1340" s="7" t="s">
        <v>1657</v>
      </c>
    </row>
    <row r="1341" spans="1:7" x14ac:dyDescent="0.4">
      <c r="A1341" t="s">
        <v>1405</v>
      </c>
      <c r="B1341">
        <v>1339</v>
      </c>
      <c r="C1341" t="s">
        <v>1656</v>
      </c>
      <c r="D1341" t="s">
        <v>1417</v>
      </c>
      <c r="E1341" s="7" t="s">
        <v>1400</v>
      </c>
      <c r="F1341" s="7" t="s">
        <v>1399</v>
      </c>
      <c r="G1341" s="7" t="s">
        <v>1657</v>
      </c>
    </row>
    <row r="1342" spans="1:7" x14ac:dyDescent="0.4">
      <c r="A1342" t="s">
        <v>1405</v>
      </c>
      <c r="B1342">
        <v>1340</v>
      </c>
      <c r="C1342" t="s">
        <v>1656</v>
      </c>
      <c r="D1342" t="s">
        <v>1417</v>
      </c>
      <c r="E1342" s="7" t="s">
        <v>1400</v>
      </c>
      <c r="F1342" s="7" t="s">
        <v>1399</v>
      </c>
      <c r="G1342" s="7" t="s">
        <v>1657</v>
      </c>
    </row>
    <row r="1343" spans="1:7" x14ac:dyDescent="0.4">
      <c r="A1343" t="s">
        <v>1405</v>
      </c>
      <c r="B1343">
        <v>1341</v>
      </c>
      <c r="C1343" t="s">
        <v>1656</v>
      </c>
      <c r="D1343" t="s">
        <v>1417</v>
      </c>
      <c r="E1343" s="7" t="s">
        <v>1400</v>
      </c>
      <c r="F1343" s="7" t="s">
        <v>1399</v>
      </c>
      <c r="G1343" s="7" t="s">
        <v>1657</v>
      </c>
    </row>
    <row r="1344" spans="1:7" x14ac:dyDescent="0.4">
      <c r="A1344" t="s">
        <v>1405</v>
      </c>
      <c r="B1344">
        <v>1342</v>
      </c>
      <c r="C1344" t="s">
        <v>1656</v>
      </c>
      <c r="D1344" t="s">
        <v>1417</v>
      </c>
      <c r="E1344" s="7" t="s">
        <v>1400</v>
      </c>
      <c r="F1344" s="7" t="s">
        <v>1399</v>
      </c>
      <c r="G1344" s="7" t="s">
        <v>1657</v>
      </c>
    </row>
    <row r="1345" spans="1:7" x14ac:dyDescent="0.4">
      <c r="A1345" t="s">
        <v>1405</v>
      </c>
      <c r="B1345">
        <v>1343</v>
      </c>
      <c r="C1345" t="s">
        <v>1656</v>
      </c>
      <c r="D1345" t="s">
        <v>1417</v>
      </c>
      <c r="E1345" s="7" t="s">
        <v>1400</v>
      </c>
      <c r="F1345" s="7" t="s">
        <v>1399</v>
      </c>
      <c r="G1345" s="7" t="s">
        <v>1657</v>
      </c>
    </row>
    <row r="1346" spans="1:7" x14ac:dyDescent="0.4">
      <c r="A1346" t="s">
        <v>1405</v>
      </c>
      <c r="B1346">
        <v>1344</v>
      </c>
      <c r="C1346" t="s">
        <v>1656</v>
      </c>
      <c r="D1346" t="s">
        <v>1417</v>
      </c>
      <c r="E1346" s="7" t="s">
        <v>1400</v>
      </c>
      <c r="F1346" s="7" t="s">
        <v>1399</v>
      </c>
      <c r="G1346" s="7" t="s">
        <v>1657</v>
      </c>
    </row>
    <row r="1347" spans="1:7" x14ac:dyDescent="0.4">
      <c r="A1347" t="s">
        <v>1405</v>
      </c>
      <c r="B1347">
        <v>1345</v>
      </c>
      <c r="C1347" t="s">
        <v>1656</v>
      </c>
      <c r="D1347" t="s">
        <v>1417</v>
      </c>
      <c r="E1347" s="7" t="s">
        <v>1400</v>
      </c>
      <c r="F1347" s="7" t="s">
        <v>1399</v>
      </c>
      <c r="G1347" s="7" t="s">
        <v>1657</v>
      </c>
    </row>
    <row r="1348" spans="1:7" x14ac:dyDescent="0.4">
      <c r="A1348" t="s">
        <v>1405</v>
      </c>
      <c r="B1348">
        <v>1346</v>
      </c>
      <c r="C1348" t="s">
        <v>1656</v>
      </c>
      <c r="D1348" t="s">
        <v>1417</v>
      </c>
      <c r="E1348" s="7" t="s">
        <v>1400</v>
      </c>
      <c r="F1348" s="7" t="s">
        <v>1399</v>
      </c>
      <c r="G1348" s="7" t="s">
        <v>1657</v>
      </c>
    </row>
    <row r="1349" spans="1:7" x14ac:dyDescent="0.4">
      <c r="A1349" t="s">
        <v>1405</v>
      </c>
      <c r="B1349">
        <v>1347</v>
      </c>
      <c r="C1349" t="s">
        <v>1656</v>
      </c>
      <c r="D1349" t="s">
        <v>1417</v>
      </c>
      <c r="E1349" s="7" t="s">
        <v>1400</v>
      </c>
      <c r="F1349" s="7" t="s">
        <v>1399</v>
      </c>
      <c r="G1349" s="7" t="s">
        <v>1657</v>
      </c>
    </row>
    <row r="1350" spans="1:7" x14ac:dyDescent="0.4">
      <c r="A1350" t="s">
        <v>1405</v>
      </c>
      <c r="B1350">
        <v>1348</v>
      </c>
      <c r="C1350" t="s">
        <v>1656</v>
      </c>
      <c r="D1350" t="s">
        <v>1417</v>
      </c>
      <c r="E1350" s="7" t="s">
        <v>1400</v>
      </c>
      <c r="F1350" s="7" t="s">
        <v>1399</v>
      </c>
      <c r="G1350" s="7" t="s">
        <v>1657</v>
      </c>
    </row>
    <row r="1351" spans="1:7" x14ac:dyDescent="0.4">
      <c r="A1351" t="s">
        <v>1405</v>
      </c>
      <c r="B1351">
        <v>1349</v>
      </c>
      <c r="C1351" t="s">
        <v>1656</v>
      </c>
      <c r="D1351" t="s">
        <v>1417</v>
      </c>
      <c r="E1351" s="7" t="s">
        <v>1400</v>
      </c>
      <c r="F1351" s="7" t="s">
        <v>1399</v>
      </c>
      <c r="G1351" s="7" t="s">
        <v>1657</v>
      </c>
    </row>
    <row r="1352" spans="1:7" x14ac:dyDescent="0.4">
      <c r="A1352" t="s">
        <v>1405</v>
      </c>
      <c r="B1352">
        <v>1350</v>
      </c>
      <c r="C1352" t="s">
        <v>1656</v>
      </c>
      <c r="D1352" t="s">
        <v>1417</v>
      </c>
      <c r="E1352" s="7" t="s">
        <v>1400</v>
      </c>
      <c r="F1352" s="7" t="s">
        <v>1399</v>
      </c>
      <c r="G1352" s="7" t="s">
        <v>1657</v>
      </c>
    </row>
    <row r="1353" spans="1:7" x14ac:dyDescent="0.4">
      <c r="A1353" t="s">
        <v>1405</v>
      </c>
      <c r="B1353">
        <v>1351</v>
      </c>
      <c r="C1353" t="s">
        <v>1656</v>
      </c>
      <c r="D1353" t="s">
        <v>1417</v>
      </c>
      <c r="E1353" s="7" t="s">
        <v>1400</v>
      </c>
      <c r="F1353" s="7" t="s">
        <v>1399</v>
      </c>
      <c r="G1353" s="7" t="s">
        <v>1657</v>
      </c>
    </row>
    <row r="1354" spans="1:7" x14ac:dyDescent="0.4">
      <c r="A1354" t="s">
        <v>1405</v>
      </c>
      <c r="B1354">
        <v>1352</v>
      </c>
      <c r="C1354" t="s">
        <v>1656</v>
      </c>
      <c r="D1354" t="s">
        <v>1417</v>
      </c>
      <c r="E1354" s="7" t="s">
        <v>1400</v>
      </c>
      <c r="F1354" s="7" t="s">
        <v>1399</v>
      </c>
      <c r="G1354" s="7" t="s">
        <v>1657</v>
      </c>
    </row>
    <row r="1355" spans="1:7" x14ac:dyDescent="0.4">
      <c r="A1355" t="s">
        <v>1405</v>
      </c>
      <c r="B1355">
        <v>1353</v>
      </c>
      <c r="C1355" t="s">
        <v>1656</v>
      </c>
      <c r="D1355" t="s">
        <v>1417</v>
      </c>
      <c r="E1355" s="7" t="s">
        <v>1400</v>
      </c>
      <c r="F1355" s="7" t="s">
        <v>1399</v>
      </c>
      <c r="G1355" s="7" t="s">
        <v>1657</v>
      </c>
    </row>
    <row r="1356" spans="1:7" x14ac:dyDescent="0.4">
      <c r="A1356" t="s">
        <v>1405</v>
      </c>
      <c r="B1356">
        <v>1354</v>
      </c>
      <c r="C1356" t="s">
        <v>1656</v>
      </c>
      <c r="D1356" t="s">
        <v>1417</v>
      </c>
      <c r="E1356" s="7" t="s">
        <v>1400</v>
      </c>
      <c r="F1356" s="7" t="s">
        <v>1399</v>
      </c>
      <c r="G1356" s="7" t="s">
        <v>1657</v>
      </c>
    </row>
    <row r="1357" spans="1:7" x14ac:dyDescent="0.4">
      <c r="A1357" t="s">
        <v>1405</v>
      </c>
      <c r="B1357">
        <v>1355</v>
      </c>
      <c r="C1357" t="s">
        <v>1656</v>
      </c>
      <c r="D1357" t="s">
        <v>1417</v>
      </c>
      <c r="E1357" s="7" t="s">
        <v>1400</v>
      </c>
      <c r="F1357" s="7" t="s">
        <v>1399</v>
      </c>
      <c r="G1357" s="7" t="s">
        <v>1657</v>
      </c>
    </row>
    <row r="1358" spans="1:7" x14ac:dyDescent="0.4">
      <c r="A1358" t="s">
        <v>1405</v>
      </c>
      <c r="B1358">
        <v>1356</v>
      </c>
      <c r="C1358" t="s">
        <v>1656</v>
      </c>
      <c r="D1358" t="s">
        <v>1417</v>
      </c>
      <c r="E1358" s="7" t="s">
        <v>1400</v>
      </c>
      <c r="F1358" s="7" t="s">
        <v>1399</v>
      </c>
      <c r="G1358" s="7" t="s">
        <v>1657</v>
      </c>
    </row>
    <row r="1359" spans="1:7" x14ac:dyDescent="0.4">
      <c r="A1359" t="s">
        <v>1405</v>
      </c>
      <c r="B1359">
        <v>1357</v>
      </c>
      <c r="C1359" t="s">
        <v>1656</v>
      </c>
      <c r="D1359" t="s">
        <v>1417</v>
      </c>
      <c r="E1359" s="7" t="s">
        <v>1400</v>
      </c>
      <c r="F1359" s="7" t="s">
        <v>1399</v>
      </c>
      <c r="G1359" s="7" t="s">
        <v>1657</v>
      </c>
    </row>
    <row r="1360" spans="1:7" x14ac:dyDescent="0.4">
      <c r="A1360" t="s">
        <v>1405</v>
      </c>
      <c r="B1360">
        <v>1358</v>
      </c>
      <c r="C1360" t="s">
        <v>1656</v>
      </c>
      <c r="D1360" t="s">
        <v>1417</v>
      </c>
      <c r="E1360" s="7" t="s">
        <v>1400</v>
      </c>
      <c r="F1360" s="7" t="s">
        <v>1399</v>
      </c>
      <c r="G1360" s="7" t="s">
        <v>1657</v>
      </c>
    </row>
    <row r="1361" spans="1:7" x14ac:dyDescent="0.4">
      <c r="A1361" t="s">
        <v>1405</v>
      </c>
      <c r="B1361">
        <v>1359</v>
      </c>
      <c r="C1361" t="s">
        <v>1656</v>
      </c>
      <c r="D1361" t="s">
        <v>1417</v>
      </c>
      <c r="E1361" s="7" t="s">
        <v>1400</v>
      </c>
      <c r="F1361" s="7" t="s">
        <v>1399</v>
      </c>
      <c r="G1361" s="7" t="s">
        <v>1657</v>
      </c>
    </row>
    <row r="1362" spans="1:7" x14ac:dyDescent="0.4">
      <c r="A1362" t="s">
        <v>1405</v>
      </c>
      <c r="B1362">
        <v>1360</v>
      </c>
      <c r="C1362" t="s">
        <v>1656</v>
      </c>
      <c r="D1362" t="s">
        <v>1417</v>
      </c>
      <c r="E1362" s="7" t="s">
        <v>1400</v>
      </c>
      <c r="F1362" s="7" t="s">
        <v>1399</v>
      </c>
      <c r="G1362" s="7" t="s">
        <v>1657</v>
      </c>
    </row>
    <row r="1363" spans="1:7" x14ac:dyDescent="0.4">
      <c r="A1363" t="s">
        <v>1405</v>
      </c>
      <c r="B1363">
        <v>1361</v>
      </c>
      <c r="C1363" t="s">
        <v>1656</v>
      </c>
      <c r="D1363" t="s">
        <v>1417</v>
      </c>
      <c r="E1363" s="7" t="s">
        <v>1400</v>
      </c>
      <c r="F1363" s="7" t="s">
        <v>1399</v>
      </c>
      <c r="G1363" s="7" t="s">
        <v>1657</v>
      </c>
    </row>
    <row r="1364" spans="1:7" x14ac:dyDescent="0.4">
      <c r="A1364" t="s">
        <v>1405</v>
      </c>
      <c r="B1364">
        <v>1362</v>
      </c>
      <c r="C1364" t="s">
        <v>1656</v>
      </c>
      <c r="D1364" t="s">
        <v>1417</v>
      </c>
      <c r="E1364" s="7" t="s">
        <v>1400</v>
      </c>
      <c r="F1364" s="7" t="s">
        <v>1399</v>
      </c>
      <c r="G1364" s="7" t="s">
        <v>1657</v>
      </c>
    </row>
    <row r="1365" spans="1:7" x14ac:dyDescent="0.4">
      <c r="A1365" t="s">
        <v>1405</v>
      </c>
      <c r="B1365">
        <v>1363</v>
      </c>
      <c r="C1365" t="s">
        <v>1656</v>
      </c>
      <c r="D1365" t="s">
        <v>1417</v>
      </c>
      <c r="E1365" s="7" t="s">
        <v>1400</v>
      </c>
      <c r="F1365" s="7" t="s">
        <v>1399</v>
      </c>
      <c r="G1365" s="7" t="s">
        <v>1657</v>
      </c>
    </row>
    <row r="1366" spans="1:7" x14ac:dyDescent="0.4">
      <c r="A1366" t="s">
        <v>1405</v>
      </c>
      <c r="B1366">
        <v>1364</v>
      </c>
      <c r="C1366" t="s">
        <v>1656</v>
      </c>
      <c r="D1366" t="s">
        <v>1417</v>
      </c>
      <c r="E1366" s="7" t="s">
        <v>1400</v>
      </c>
      <c r="F1366" s="7" t="s">
        <v>1399</v>
      </c>
      <c r="G1366" s="7" t="s">
        <v>1657</v>
      </c>
    </row>
    <row r="1367" spans="1:7" x14ac:dyDescent="0.4">
      <c r="A1367" t="s">
        <v>1405</v>
      </c>
      <c r="B1367">
        <v>1365</v>
      </c>
      <c r="C1367" t="s">
        <v>1656</v>
      </c>
      <c r="D1367" t="s">
        <v>1417</v>
      </c>
      <c r="E1367" s="7" t="s">
        <v>1400</v>
      </c>
      <c r="F1367" s="7" t="s">
        <v>1399</v>
      </c>
      <c r="G1367" s="7" t="s">
        <v>1657</v>
      </c>
    </row>
    <row r="1368" spans="1:7" x14ac:dyDescent="0.4">
      <c r="A1368" t="s">
        <v>1405</v>
      </c>
      <c r="B1368">
        <v>1366</v>
      </c>
      <c r="C1368" t="s">
        <v>1656</v>
      </c>
      <c r="D1368" t="s">
        <v>1417</v>
      </c>
      <c r="E1368" s="7" t="s">
        <v>1400</v>
      </c>
      <c r="F1368" s="7" t="s">
        <v>1399</v>
      </c>
      <c r="G1368" s="7" t="s">
        <v>1657</v>
      </c>
    </row>
    <row r="1369" spans="1:7" x14ac:dyDescent="0.4">
      <c r="A1369" t="s">
        <v>1405</v>
      </c>
      <c r="B1369">
        <v>1367</v>
      </c>
      <c r="C1369" t="s">
        <v>1656</v>
      </c>
      <c r="D1369" t="s">
        <v>1417</v>
      </c>
      <c r="E1369" s="7" t="s">
        <v>1400</v>
      </c>
      <c r="F1369" s="7" t="s">
        <v>1399</v>
      </c>
      <c r="G1369" s="7" t="s">
        <v>1657</v>
      </c>
    </row>
    <row r="1370" spans="1:7" x14ac:dyDescent="0.4">
      <c r="A1370" t="s">
        <v>1405</v>
      </c>
      <c r="B1370">
        <v>1368</v>
      </c>
      <c r="C1370" t="s">
        <v>1656</v>
      </c>
      <c r="D1370" t="s">
        <v>1417</v>
      </c>
      <c r="E1370" s="7" t="s">
        <v>1400</v>
      </c>
      <c r="F1370" s="7" t="s">
        <v>1399</v>
      </c>
      <c r="G1370" s="7" t="s">
        <v>1657</v>
      </c>
    </row>
    <row r="1371" spans="1:7" x14ac:dyDescent="0.4">
      <c r="A1371" t="s">
        <v>1405</v>
      </c>
      <c r="B1371">
        <v>1369</v>
      </c>
      <c r="C1371" t="s">
        <v>1656</v>
      </c>
      <c r="D1371" t="s">
        <v>1417</v>
      </c>
      <c r="E1371" s="7" t="s">
        <v>1400</v>
      </c>
      <c r="F1371" s="7" t="s">
        <v>1399</v>
      </c>
      <c r="G1371" s="7" t="s">
        <v>1657</v>
      </c>
    </row>
    <row r="1372" spans="1:7" x14ac:dyDescent="0.4">
      <c r="A1372" t="s">
        <v>1405</v>
      </c>
      <c r="B1372">
        <v>1370</v>
      </c>
      <c r="C1372" t="s">
        <v>1656</v>
      </c>
      <c r="D1372" t="s">
        <v>1417</v>
      </c>
      <c r="E1372" s="7" t="s">
        <v>1400</v>
      </c>
      <c r="F1372" s="7" t="s">
        <v>1399</v>
      </c>
      <c r="G1372" s="7" t="s">
        <v>1657</v>
      </c>
    </row>
    <row r="1373" spans="1:7" x14ac:dyDescent="0.4">
      <c r="A1373" t="s">
        <v>1405</v>
      </c>
      <c r="B1373">
        <v>1371</v>
      </c>
      <c r="C1373" t="s">
        <v>1656</v>
      </c>
      <c r="D1373" t="s">
        <v>1417</v>
      </c>
      <c r="E1373" s="7" t="s">
        <v>1400</v>
      </c>
      <c r="F1373" s="7" t="s">
        <v>1399</v>
      </c>
      <c r="G1373" s="7" t="s">
        <v>1657</v>
      </c>
    </row>
    <row r="1374" spans="1:7" x14ac:dyDescent="0.4">
      <c r="A1374" t="s">
        <v>1405</v>
      </c>
      <c r="B1374">
        <v>1372</v>
      </c>
      <c r="C1374" t="s">
        <v>1656</v>
      </c>
      <c r="D1374" t="s">
        <v>1417</v>
      </c>
      <c r="E1374" s="7" t="s">
        <v>1400</v>
      </c>
      <c r="F1374" s="7" t="s">
        <v>1399</v>
      </c>
      <c r="G1374" s="7" t="s">
        <v>1657</v>
      </c>
    </row>
    <row r="1375" spans="1:7" x14ac:dyDescent="0.4">
      <c r="A1375" t="s">
        <v>1405</v>
      </c>
      <c r="B1375">
        <v>1373</v>
      </c>
      <c r="C1375" t="s">
        <v>1656</v>
      </c>
      <c r="D1375" t="s">
        <v>1417</v>
      </c>
      <c r="E1375" s="7" t="s">
        <v>1400</v>
      </c>
      <c r="F1375" s="7" t="s">
        <v>1399</v>
      </c>
      <c r="G1375" s="7" t="s">
        <v>1657</v>
      </c>
    </row>
    <row r="1376" spans="1:7" x14ac:dyDescent="0.4">
      <c r="A1376" t="s">
        <v>1405</v>
      </c>
      <c r="B1376">
        <v>1374</v>
      </c>
      <c r="C1376" t="s">
        <v>1656</v>
      </c>
      <c r="D1376" t="s">
        <v>1417</v>
      </c>
      <c r="E1376" s="7" t="s">
        <v>1400</v>
      </c>
      <c r="F1376" s="7" t="s">
        <v>1399</v>
      </c>
      <c r="G1376" s="7" t="s">
        <v>1657</v>
      </c>
    </row>
    <row r="1377" spans="1:7" x14ac:dyDescent="0.4">
      <c r="A1377" t="s">
        <v>1405</v>
      </c>
      <c r="B1377">
        <v>1375</v>
      </c>
      <c r="C1377" t="s">
        <v>1656</v>
      </c>
      <c r="D1377" t="s">
        <v>1417</v>
      </c>
      <c r="E1377" s="7" t="s">
        <v>1400</v>
      </c>
      <c r="F1377" s="7" t="s">
        <v>1399</v>
      </c>
      <c r="G1377" s="7" t="s">
        <v>1657</v>
      </c>
    </row>
    <row r="1378" spans="1:7" x14ac:dyDescent="0.4">
      <c r="A1378" t="s">
        <v>1405</v>
      </c>
      <c r="B1378">
        <v>1376</v>
      </c>
      <c r="C1378" t="s">
        <v>1656</v>
      </c>
      <c r="D1378" t="s">
        <v>1417</v>
      </c>
      <c r="E1378" s="7" t="s">
        <v>1400</v>
      </c>
      <c r="F1378" s="7" t="s">
        <v>1399</v>
      </c>
      <c r="G1378" s="7" t="s">
        <v>1657</v>
      </c>
    </row>
    <row r="1379" spans="1:7" x14ac:dyDescent="0.4">
      <c r="A1379" t="s">
        <v>1405</v>
      </c>
      <c r="B1379">
        <v>1377</v>
      </c>
      <c r="C1379" t="s">
        <v>1656</v>
      </c>
      <c r="D1379" t="s">
        <v>1417</v>
      </c>
      <c r="E1379" s="7" t="s">
        <v>1400</v>
      </c>
      <c r="F1379" s="7" t="s">
        <v>1399</v>
      </c>
      <c r="G1379" s="7" t="s">
        <v>1657</v>
      </c>
    </row>
    <row r="1380" spans="1:7" x14ac:dyDescent="0.4">
      <c r="A1380" t="s">
        <v>1405</v>
      </c>
      <c r="B1380">
        <v>1378</v>
      </c>
      <c r="C1380" t="s">
        <v>1656</v>
      </c>
      <c r="D1380" t="s">
        <v>1417</v>
      </c>
      <c r="E1380" s="7" t="s">
        <v>1400</v>
      </c>
      <c r="F1380" s="7" t="s">
        <v>1399</v>
      </c>
      <c r="G1380" s="7" t="s">
        <v>1657</v>
      </c>
    </row>
    <row r="1381" spans="1:7" x14ac:dyDescent="0.4">
      <c r="A1381" t="s">
        <v>1405</v>
      </c>
      <c r="B1381">
        <v>1379</v>
      </c>
      <c r="C1381" t="s">
        <v>1656</v>
      </c>
      <c r="D1381" t="s">
        <v>1417</v>
      </c>
      <c r="E1381" s="7" t="s">
        <v>1400</v>
      </c>
      <c r="F1381" s="7" t="s">
        <v>1399</v>
      </c>
      <c r="G1381" s="7" t="s">
        <v>1657</v>
      </c>
    </row>
    <row r="1382" spans="1:7" x14ac:dyDescent="0.4">
      <c r="A1382" t="s">
        <v>1405</v>
      </c>
      <c r="B1382">
        <v>1380</v>
      </c>
      <c r="C1382" t="s">
        <v>1656</v>
      </c>
      <c r="D1382" t="s">
        <v>1417</v>
      </c>
      <c r="E1382" s="7" t="s">
        <v>1400</v>
      </c>
      <c r="F1382" s="7" t="s">
        <v>1399</v>
      </c>
      <c r="G1382" s="7" t="s">
        <v>1657</v>
      </c>
    </row>
    <row r="1383" spans="1:7" x14ac:dyDescent="0.4">
      <c r="A1383" t="s">
        <v>1405</v>
      </c>
      <c r="B1383">
        <v>1381</v>
      </c>
      <c r="C1383" t="s">
        <v>1656</v>
      </c>
      <c r="D1383" t="s">
        <v>1417</v>
      </c>
      <c r="E1383" s="7" t="s">
        <v>1400</v>
      </c>
      <c r="F1383" s="7" t="s">
        <v>1399</v>
      </c>
      <c r="G1383" s="7" t="s">
        <v>1657</v>
      </c>
    </row>
    <row r="1384" spans="1:7" x14ac:dyDescent="0.4">
      <c r="A1384" t="s">
        <v>1405</v>
      </c>
      <c r="B1384">
        <v>1382</v>
      </c>
      <c r="C1384" t="s">
        <v>1656</v>
      </c>
      <c r="D1384" t="s">
        <v>1417</v>
      </c>
      <c r="E1384" s="7" t="s">
        <v>1400</v>
      </c>
      <c r="F1384" s="7" t="s">
        <v>1399</v>
      </c>
      <c r="G1384" s="7" t="s">
        <v>1657</v>
      </c>
    </row>
    <row r="1385" spans="1:7" x14ac:dyDescent="0.4">
      <c r="A1385" t="s">
        <v>1405</v>
      </c>
      <c r="B1385">
        <v>1383</v>
      </c>
      <c r="C1385" t="s">
        <v>1656</v>
      </c>
      <c r="D1385" t="s">
        <v>1417</v>
      </c>
      <c r="E1385" s="7" t="s">
        <v>1400</v>
      </c>
      <c r="F1385" s="7" t="s">
        <v>1399</v>
      </c>
      <c r="G1385" s="7" t="s">
        <v>1657</v>
      </c>
    </row>
    <row r="1386" spans="1:7" x14ac:dyDescent="0.4">
      <c r="A1386" t="s">
        <v>1405</v>
      </c>
      <c r="B1386">
        <v>1384</v>
      </c>
      <c r="C1386" t="s">
        <v>1656</v>
      </c>
      <c r="D1386" t="s">
        <v>1417</v>
      </c>
      <c r="E1386" s="7" t="s">
        <v>1400</v>
      </c>
      <c r="F1386" s="7" t="s">
        <v>1399</v>
      </c>
      <c r="G1386" s="7" t="s">
        <v>1657</v>
      </c>
    </row>
    <row r="1387" spans="1:7" x14ac:dyDescent="0.4">
      <c r="A1387" t="s">
        <v>1405</v>
      </c>
      <c r="B1387">
        <v>1385</v>
      </c>
      <c r="C1387" t="s">
        <v>1656</v>
      </c>
      <c r="D1387" t="s">
        <v>1417</v>
      </c>
      <c r="E1387" s="7" t="s">
        <v>1400</v>
      </c>
      <c r="F1387" s="7" t="s">
        <v>1399</v>
      </c>
      <c r="G1387" s="7" t="s">
        <v>1657</v>
      </c>
    </row>
    <row r="1388" spans="1:7" x14ac:dyDescent="0.4">
      <c r="A1388" t="s">
        <v>1405</v>
      </c>
      <c r="B1388">
        <v>1386</v>
      </c>
      <c r="C1388" t="s">
        <v>1656</v>
      </c>
      <c r="D1388" t="s">
        <v>1417</v>
      </c>
      <c r="E1388" s="7" t="s">
        <v>1400</v>
      </c>
      <c r="F1388" s="7" t="s">
        <v>1399</v>
      </c>
      <c r="G1388" s="7" t="s">
        <v>1657</v>
      </c>
    </row>
    <row r="1389" spans="1:7" x14ac:dyDescent="0.4">
      <c r="A1389" t="s">
        <v>1405</v>
      </c>
      <c r="B1389">
        <v>1387</v>
      </c>
      <c r="C1389" t="s">
        <v>1656</v>
      </c>
      <c r="D1389" t="s">
        <v>1417</v>
      </c>
      <c r="E1389" s="7" t="s">
        <v>1400</v>
      </c>
      <c r="F1389" s="7" t="s">
        <v>1399</v>
      </c>
      <c r="G1389" s="7" t="s">
        <v>1657</v>
      </c>
    </row>
    <row r="1390" spans="1:7" x14ac:dyDescent="0.4">
      <c r="A1390" t="s">
        <v>1405</v>
      </c>
      <c r="B1390">
        <v>1388</v>
      </c>
      <c r="C1390" t="s">
        <v>1656</v>
      </c>
      <c r="D1390" t="s">
        <v>1417</v>
      </c>
      <c r="E1390" s="7" t="s">
        <v>1400</v>
      </c>
      <c r="F1390" s="7" t="s">
        <v>1399</v>
      </c>
      <c r="G1390" s="7" t="s">
        <v>1657</v>
      </c>
    </row>
    <row r="1391" spans="1:7" x14ac:dyDescent="0.4">
      <c r="A1391" t="s">
        <v>1405</v>
      </c>
      <c r="B1391">
        <v>1389</v>
      </c>
      <c r="C1391" t="s">
        <v>1656</v>
      </c>
      <c r="D1391" t="s">
        <v>1417</v>
      </c>
      <c r="E1391" s="7" t="s">
        <v>1400</v>
      </c>
      <c r="F1391" s="7" t="s">
        <v>1399</v>
      </c>
      <c r="G1391" s="7" t="s">
        <v>1657</v>
      </c>
    </row>
    <row r="1392" spans="1:7" x14ac:dyDescent="0.4">
      <c r="A1392" t="s">
        <v>1405</v>
      </c>
      <c r="B1392">
        <v>1390</v>
      </c>
      <c r="C1392" t="s">
        <v>1656</v>
      </c>
      <c r="D1392" t="s">
        <v>1417</v>
      </c>
      <c r="E1392" s="7" t="s">
        <v>1400</v>
      </c>
      <c r="F1392" s="7" t="s">
        <v>1399</v>
      </c>
      <c r="G1392" s="7" t="s">
        <v>1657</v>
      </c>
    </row>
    <row r="1393" spans="1:7" x14ac:dyDescent="0.4">
      <c r="A1393" t="s">
        <v>1405</v>
      </c>
      <c r="B1393">
        <v>1391</v>
      </c>
      <c r="C1393" t="s">
        <v>1656</v>
      </c>
      <c r="D1393" t="s">
        <v>1417</v>
      </c>
      <c r="E1393" s="7" t="s">
        <v>1400</v>
      </c>
      <c r="F1393" s="7" t="s">
        <v>1399</v>
      </c>
      <c r="G1393" s="7" t="s">
        <v>1657</v>
      </c>
    </row>
    <row r="1394" spans="1:7" x14ac:dyDescent="0.4">
      <c r="A1394" t="s">
        <v>1405</v>
      </c>
      <c r="B1394">
        <v>1392</v>
      </c>
      <c r="C1394" t="s">
        <v>1656</v>
      </c>
      <c r="D1394" t="s">
        <v>1417</v>
      </c>
      <c r="E1394" s="7" t="s">
        <v>1400</v>
      </c>
      <c r="F1394" s="7" t="s">
        <v>1399</v>
      </c>
      <c r="G1394" s="7" t="s">
        <v>1657</v>
      </c>
    </row>
    <row r="1395" spans="1:7" x14ac:dyDescent="0.4">
      <c r="A1395" t="s">
        <v>1405</v>
      </c>
      <c r="B1395">
        <v>1393</v>
      </c>
      <c r="C1395" t="s">
        <v>1656</v>
      </c>
      <c r="D1395" t="s">
        <v>1417</v>
      </c>
      <c r="E1395" s="7" t="s">
        <v>1400</v>
      </c>
      <c r="F1395" s="7" t="s">
        <v>1399</v>
      </c>
      <c r="G1395" s="7" t="s">
        <v>1657</v>
      </c>
    </row>
    <row r="1396" spans="1:7" x14ac:dyDescent="0.4">
      <c r="A1396" t="s">
        <v>1405</v>
      </c>
      <c r="B1396">
        <v>1394</v>
      </c>
      <c r="C1396" t="s">
        <v>1656</v>
      </c>
      <c r="D1396" t="s">
        <v>1417</v>
      </c>
      <c r="E1396" s="7" t="s">
        <v>1400</v>
      </c>
      <c r="F1396" s="7" t="s">
        <v>1399</v>
      </c>
      <c r="G1396" s="7" t="s">
        <v>1657</v>
      </c>
    </row>
    <row r="1397" spans="1:7" x14ac:dyDescent="0.4">
      <c r="A1397" t="s">
        <v>1405</v>
      </c>
      <c r="B1397">
        <v>1395</v>
      </c>
      <c r="C1397" t="s">
        <v>1656</v>
      </c>
      <c r="D1397" t="s">
        <v>1417</v>
      </c>
      <c r="E1397" s="7" t="s">
        <v>1400</v>
      </c>
      <c r="F1397" s="7" t="s">
        <v>1399</v>
      </c>
      <c r="G1397" s="7" t="s">
        <v>1657</v>
      </c>
    </row>
    <row r="1398" spans="1:7" x14ac:dyDescent="0.4">
      <c r="A1398" t="s">
        <v>1405</v>
      </c>
      <c r="B1398">
        <v>1396</v>
      </c>
      <c r="C1398" t="s">
        <v>1656</v>
      </c>
      <c r="D1398" t="s">
        <v>1417</v>
      </c>
      <c r="E1398" s="7" t="s">
        <v>1400</v>
      </c>
      <c r="F1398" s="7" t="s">
        <v>1399</v>
      </c>
      <c r="G1398" s="7" t="s">
        <v>1657</v>
      </c>
    </row>
    <row r="1399" spans="1:7" x14ac:dyDescent="0.4">
      <c r="A1399" t="s">
        <v>1405</v>
      </c>
      <c r="B1399">
        <v>1397</v>
      </c>
      <c r="C1399" t="s">
        <v>1656</v>
      </c>
      <c r="D1399" t="s">
        <v>1417</v>
      </c>
      <c r="E1399" s="7" t="s">
        <v>1400</v>
      </c>
      <c r="F1399" s="7" t="s">
        <v>1399</v>
      </c>
      <c r="G1399" s="7" t="s">
        <v>1657</v>
      </c>
    </row>
    <row r="1400" spans="1:7" x14ac:dyDescent="0.4">
      <c r="A1400" t="s">
        <v>1405</v>
      </c>
      <c r="B1400">
        <v>1398</v>
      </c>
      <c r="C1400" t="s">
        <v>1656</v>
      </c>
      <c r="D1400" t="s">
        <v>1417</v>
      </c>
      <c r="E1400" s="7" t="s">
        <v>1400</v>
      </c>
      <c r="F1400" s="7" t="s">
        <v>1399</v>
      </c>
      <c r="G1400" s="7" t="s">
        <v>1657</v>
      </c>
    </row>
    <row r="1401" spans="1:7" x14ac:dyDescent="0.4">
      <c r="A1401" t="s">
        <v>1405</v>
      </c>
      <c r="B1401">
        <v>1399</v>
      </c>
      <c r="C1401" t="s">
        <v>1656</v>
      </c>
      <c r="D1401" t="s">
        <v>1417</v>
      </c>
      <c r="E1401" s="7" t="s">
        <v>1400</v>
      </c>
      <c r="F1401" s="7" t="s">
        <v>1399</v>
      </c>
      <c r="G1401" s="7" t="s">
        <v>1657</v>
      </c>
    </row>
    <row r="1402" spans="1:7" x14ac:dyDescent="0.4">
      <c r="A1402" t="s">
        <v>1405</v>
      </c>
      <c r="B1402">
        <v>1400</v>
      </c>
      <c r="C1402" t="s">
        <v>1656</v>
      </c>
      <c r="D1402" t="s">
        <v>1417</v>
      </c>
      <c r="E1402" s="7" t="s">
        <v>1400</v>
      </c>
      <c r="F1402" s="7" t="s">
        <v>1399</v>
      </c>
      <c r="G1402" s="7" t="s">
        <v>1657</v>
      </c>
    </row>
    <row r="1403" spans="1:7" x14ac:dyDescent="0.4">
      <c r="A1403" t="s">
        <v>1405</v>
      </c>
      <c r="B1403">
        <v>1401</v>
      </c>
      <c r="C1403" t="s">
        <v>1656</v>
      </c>
      <c r="D1403" t="s">
        <v>1417</v>
      </c>
      <c r="E1403" s="7" t="s">
        <v>1400</v>
      </c>
      <c r="F1403" s="7" t="s">
        <v>1399</v>
      </c>
      <c r="G1403" s="7" t="s">
        <v>1657</v>
      </c>
    </row>
    <row r="1404" spans="1:7" x14ac:dyDescent="0.4">
      <c r="A1404" t="s">
        <v>1405</v>
      </c>
      <c r="B1404">
        <v>1402</v>
      </c>
      <c r="C1404" t="s">
        <v>1656</v>
      </c>
      <c r="D1404" t="s">
        <v>1417</v>
      </c>
      <c r="E1404" s="7" t="s">
        <v>1400</v>
      </c>
      <c r="F1404" s="7" t="s">
        <v>1399</v>
      </c>
      <c r="G1404" s="7" t="s">
        <v>1657</v>
      </c>
    </row>
    <row r="1405" spans="1:7" x14ac:dyDescent="0.4">
      <c r="A1405" t="s">
        <v>1405</v>
      </c>
      <c r="B1405">
        <v>1403</v>
      </c>
      <c r="C1405" t="s">
        <v>1656</v>
      </c>
      <c r="D1405" t="s">
        <v>1417</v>
      </c>
      <c r="E1405" s="7" t="s">
        <v>1400</v>
      </c>
      <c r="F1405" s="7" t="s">
        <v>1399</v>
      </c>
      <c r="G1405" s="7" t="s">
        <v>1657</v>
      </c>
    </row>
    <row r="1406" spans="1:7" x14ac:dyDescent="0.4">
      <c r="A1406" t="s">
        <v>1405</v>
      </c>
      <c r="B1406">
        <v>1404</v>
      </c>
      <c r="C1406" t="s">
        <v>1656</v>
      </c>
      <c r="D1406" t="s">
        <v>1417</v>
      </c>
      <c r="E1406" s="7" t="s">
        <v>1400</v>
      </c>
      <c r="F1406" s="7" t="s">
        <v>1399</v>
      </c>
      <c r="G1406" s="7" t="s">
        <v>1657</v>
      </c>
    </row>
    <row r="1407" spans="1:7" x14ac:dyDescent="0.4">
      <c r="A1407" t="s">
        <v>1405</v>
      </c>
      <c r="B1407">
        <v>1405</v>
      </c>
      <c r="C1407" t="s">
        <v>1656</v>
      </c>
      <c r="D1407" t="s">
        <v>1417</v>
      </c>
      <c r="E1407" s="7" t="s">
        <v>1400</v>
      </c>
      <c r="F1407" s="7" t="s">
        <v>1399</v>
      </c>
      <c r="G1407" s="7" t="s">
        <v>1657</v>
      </c>
    </row>
    <row r="1408" spans="1:7" x14ac:dyDescent="0.4">
      <c r="A1408" t="s">
        <v>1405</v>
      </c>
      <c r="B1408">
        <v>1406</v>
      </c>
      <c r="C1408" t="s">
        <v>1656</v>
      </c>
      <c r="D1408" t="s">
        <v>1417</v>
      </c>
      <c r="E1408" s="7" t="s">
        <v>1400</v>
      </c>
      <c r="F1408" s="7" t="s">
        <v>1399</v>
      </c>
      <c r="G1408" s="7" t="s">
        <v>1657</v>
      </c>
    </row>
    <row r="1409" spans="1:7" x14ac:dyDescent="0.4">
      <c r="A1409" t="s">
        <v>1405</v>
      </c>
      <c r="B1409">
        <v>1407</v>
      </c>
      <c r="C1409" t="s">
        <v>1656</v>
      </c>
      <c r="D1409" t="s">
        <v>1417</v>
      </c>
      <c r="E1409" s="7" t="s">
        <v>1400</v>
      </c>
      <c r="F1409" s="7" t="s">
        <v>1399</v>
      </c>
      <c r="G1409" s="7" t="s">
        <v>1657</v>
      </c>
    </row>
    <row r="1410" spans="1:7" x14ac:dyDescent="0.4">
      <c r="A1410" t="s">
        <v>1405</v>
      </c>
      <c r="B1410">
        <v>1408</v>
      </c>
      <c r="C1410" t="s">
        <v>1656</v>
      </c>
      <c r="D1410" t="s">
        <v>1417</v>
      </c>
      <c r="E1410" s="7" t="s">
        <v>1400</v>
      </c>
      <c r="F1410" s="7" t="s">
        <v>1399</v>
      </c>
      <c r="G1410" s="7" t="s">
        <v>1657</v>
      </c>
    </row>
    <row r="1411" spans="1:7" x14ac:dyDescent="0.4">
      <c r="A1411" t="s">
        <v>1405</v>
      </c>
      <c r="B1411">
        <v>1409</v>
      </c>
      <c r="C1411" t="s">
        <v>1656</v>
      </c>
      <c r="D1411" t="s">
        <v>1417</v>
      </c>
      <c r="E1411" s="7" t="s">
        <v>1400</v>
      </c>
      <c r="F1411" s="7" t="s">
        <v>1399</v>
      </c>
      <c r="G1411" s="7" t="s">
        <v>1657</v>
      </c>
    </row>
    <row r="1412" spans="1:7" x14ac:dyDescent="0.4">
      <c r="A1412" t="s">
        <v>1405</v>
      </c>
      <c r="B1412">
        <v>1410</v>
      </c>
      <c r="C1412" t="s">
        <v>1656</v>
      </c>
      <c r="D1412" t="s">
        <v>1417</v>
      </c>
      <c r="E1412" s="7" t="s">
        <v>1400</v>
      </c>
      <c r="F1412" s="7" t="s">
        <v>1399</v>
      </c>
      <c r="G1412" s="7" t="s">
        <v>1657</v>
      </c>
    </row>
    <row r="1413" spans="1:7" x14ac:dyDescent="0.4">
      <c r="A1413" t="s">
        <v>1405</v>
      </c>
      <c r="B1413">
        <v>1411</v>
      </c>
      <c r="C1413" t="s">
        <v>1656</v>
      </c>
      <c r="D1413" t="s">
        <v>1417</v>
      </c>
      <c r="E1413" s="7" t="s">
        <v>1400</v>
      </c>
      <c r="F1413" s="7" t="s">
        <v>1399</v>
      </c>
      <c r="G1413" s="7" t="s">
        <v>1657</v>
      </c>
    </row>
    <row r="1414" spans="1:7" x14ac:dyDescent="0.4">
      <c r="A1414" t="s">
        <v>1405</v>
      </c>
      <c r="B1414">
        <v>1412</v>
      </c>
      <c r="C1414" t="s">
        <v>1656</v>
      </c>
      <c r="D1414" t="s">
        <v>1417</v>
      </c>
      <c r="E1414" s="7" t="s">
        <v>1400</v>
      </c>
      <c r="F1414" s="7" t="s">
        <v>1399</v>
      </c>
      <c r="G1414" s="7" t="s">
        <v>1657</v>
      </c>
    </row>
    <row r="1415" spans="1:7" x14ac:dyDescent="0.4">
      <c r="A1415" t="s">
        <v>1405</v>
      </c>
      <c r="B1415">
        <v>1413</v>
      </c>
      <c r="C1415" t="s">
        <v>1656</v>
      </c>
      <c r="D1415" t="s">
        <v>1417</v>
      </c>
      <c r="E1415" s="7" t="s">
        <v>1400</v>
      </c>
      <c r="F1415" s="7" t="s">
        <v>1399</v>
      </c>
      <c r="G1415" s="7" t="s">
        <v>1657</v>
      </c>
    </row>
    <row r="1416" spans="1:7" x14ac:dyDescent="0.4">
      <c r="A1416" t="s">
        <v>1405</v>
      </c>
      <c r="B1416">
        <v>1414</v>
      </c>
      <c r="C1416" t="s">
        <v>1656</v>
      </c>
      <c r="D1416" t="s">
        <v>1417</v>
      </c>
      <c r="E1416" s="7" t="s">
        <v>1400</v>
      </c>
      <c r="F1416" s="7" t="s">
        <v>1399</v>
      </c>
      <c r="G1416" s="7" t="s">
        <v>1657</v>
      </c>
    </row>
    <row r="1417" spans="1:7" x14ac:dyDescent="0.4">
      <c r="A1417" t="s">
        <v>1405</v>
      </c>
      <c r="B1417">
        <v>1415</v>
      </c>
      <c r="C1417" t="s">
        <v>1656</v>
      </c>
      <c r="D1417" t="s">
        <v>1417</v>
      </c>
      <c r="E1417" s="7" t="s">
        <v>1400</v>
      </c>
      <c r="F1417" s="7" t="s">
        <v>1399</v>
      </c>
      <c r="G1417" s="7" t="s">
        <v>1657</v>
      </c>
    </row>
    <row r="1418" spans="1:7" x14ac:dyDescent="0.4">
      <c r="A1418" t="s">
        <v>1405</v>
      </c>
      <c r="B1418">
        <v>1416</v>
      </c>
      <c r="C1418" t="s">
        <v>1656</v>
      </c>
      <c r="D1418" t="s">
        <v>1417</v>
      </c>
      <c r="E1418" s="7" t="s">
        <v>1400</v>
      </c>
      <c r="F1418" s="7" t="s">
        <v>1399</v>
      </c>
      <c r="G1418" s="7" t="s">
        <v>1657</v>
      </c>
    </row>
    <row r="1419" spans="1:7" x14ac:dyDescent="0.4">
      <c r="A1419" t="s">
        <v>1405</v>
      </c>
      <c r="B1419">
        <v>1417</v>
      </c>
      <c r="C1419" t="s">
        <v>1656</v>
      </c>
      <c r="D1419" t="s">
        <v>1417</v>
      </c>
      <c r="E1419" s="7" t="s">
        <v>1400</v>
      </c>
      <c r="F1419" s="7" t="s">
        <v>1399</v>
      </c>
      <c r="G1419" s="7" t="s">
        <v>1657</v>
      </c>
    </row>
    <row r="1420" spans="1:7" x14ac:dyDescent="0.4">
      <c r="A1420" t="s">
        <v>1405</v>
      </c>
      <c r="B1420">
        <v>1418</v>
      </c>
      <c r="C1420" t="s">
        <v>1656</v>
      </c>
      <c r="D1420" t="s">
        <v>1417</v>
      </c>
      <c r="E1420" s="7" t="s">
        <v>1400</v>
      </c>
      <c r="F1420" s="7" t="s">
        <v>1399</v>
      </c>
      <c r="G1420" s="7" t="s">
        <v>1657</v>
      </c>
    </row>
    <row r="1421" spans="1:7" x14ac:dyDescent="0.4">
      <c r="A1421" t="s">
        <v>1405</v>
      </c>
      <c r="B1421">
        <v>1419</v>
      </c>
      <c r="C1421" t="s">
        <v>1656</v>
      </c>
      <c r="D1421" t="s">
        <v>1417</v>
      </c>
      <c r="E1421" s="7" t="s">
        <v>1400</v>
      </c>
      <c r="F1421" s="7" t="s">
        <v>1399</v>
      </c>
      <c r="G1421" s="7" t="s">
        <v>1657</v>
      </c>
    </row>
    <row r="1422" spans="1:7" x14ac:dyDescent="0.4">
      <c r="A1422" t="s">
        <v>1405</v>
      </c>
      <c r="B1422">
        <v>1420</v>
      </c>
      <c r="C1422" t="s">
        <v>1656</v>
      </c>
      <c r="D1422" t="s">
        <v>1417</v>
      </c>
      <c r="E1422" s="7" t="s">
        <v>1400</v>
      </c>
      <c r="F1422" s="7" t="s">
        <v>1399</v>
      </c>
      <c r="G1422" s="7" t="s">
        <v>1657</v>
      </c>
    </row>
    <row r="1423" spans="1:7" x14ac:dyDescent="0.4">
      <c r="A1423" t="s">
        <v>1405</v>
      </c>
      <c r="B1423">
        <v>1421</v>
      </c>
      <c r="C1423" t="s">
        <v>1656</v>
      </c>
      <c r="D1423" t="s">
        <v>1417</v>
      </c>
      <c r="E1423" s="7" t="s">
        <v>1400</v>
      </c>
      <c r="F1423" s="7" t="s">
        <v>1399</v>
      </c>
      <c r="G1423" s="7" t="s">
        <v>1657</v>
      </c>
    </row>
    <row r="1424" spans="1:7" x14ac:dyDescent="0.4">
      <c r="A1424" t="s">
        <v>1405</v>
      </c>
      <c r="B1424">
        <v>1422</v>
      </c>
      <c r="C1424" t="s">
        <v>1656</v>
      </c>
      <c r="D1424" t="s">
        <v>1417</v>
      </c>
      <c r="E1424" s="7" t="s">
        <v>1400</v>
      </c>
      <c r="F1424" s="7" t="s">
        <v>1399</v>
      </c>
      <c r="G1424" s="7" t="s">
        <v>1657</v>
      </c>
    </row>
    <row r="1425" spans="1:7" x14ac:dyDescent="0.4">
      <c r="A1425" t="s">
        <v>1405</v>
      </c>
      <c r="B1425">
        <v>1423</v>
      </c>
      <c r="C1425" t="s">
        <v>1656</v>
      </c>
      <c r="D1425" t="s">
        <v>1417</v>
      </c>
      <c r="E1425" s="7" t="s">
        <v>1400</v>
      </c>
      <c r="F1425" s="7" t="s">
        <v>1399</v>
      </c>
      <c r="G1425" s="7" t="s">
        <v>1657</v>
      </c>
    </row>
    <row r="1426" spans="1:7" x14ac:dyDescent="0.4">
      <c r="A1426" t="s">
        <v>1405</v>
      </c>
      <c r="B1426">
        <v>1424</v>
      </c>
      <c r="C1426" t="s">
        <v>1656</v>
      </c>
      <c r="D1426" t="s">
        <v>1417</v>
      </c>
      <c r="E1426" s="7" t="s">
        <v>1400</v>
      </c>
      <c r="F1426" s="7" t="s">
        <v>1399</v>
      </c>
      <c r="G1426" s="7" t="s">
        <v>1657</v>
      </c>
    </row>
    <row r="1427" spans="1:7" x14ac:dyDescent="0.4">
      <c r="A1427" t="s">
        <v>1405</v>
      </c>
      <c r="B1427">
        <v>1425</v>
      </c>
      <c r="C1427" t="s">
        <v>1656</v>
      </c>
      <c r="D1427" t="s">
        <v>1417</v>
      </c>
      <c r="E1427" s="7" t="s">
        <v>1400</v>
      </c>
      <c r="F1427" s="7" t="s">
        <v>1399</v>
      </c>
      <c r="G1427" s="7" t="s">
        <v>1657</v>
      </c>
    </row>
    <row r="1428" spans="1:7" x14ac:dyDescent="0.4">
      <c r="A1428" t="s">
        <v>1405</v>
      </c>
      <c r="B1428">
        <v>1426</v>
      </c>
      <c r="C1428" t="s">
        <v>1656</v>
      </c>
      <c r="D1428" t="s">
        <v>1417</v>
      </c>
      <c r="E1428" s="7" t="s">
        <v>1400</v>
      </c>
      <c r="F1428" s="7" t="s">
        <v>1399</v>
      </c>
      <c r="G1428" s="7" t="s">
        <v>1657</v>
      </c>
    </row>
    <row r="1429" spans="1:7" x14ac:dyDescent="0.4">
      <c r="A1429" t="s">
        <v>1405</v>
      </c>
      <c r="B1429">
        <v>1427</v>
      </c>
      <c r="C1429" t="s">
        <v>1656</v>
      </c>
      <c r="D1429" t="s">
        <v>1417</v>
      </c>
      <c r="E1429" s="7" t="s">
        <v>1400</v>
      </c>
      <c r="F1429" s="7" t="s">
        <v>1399</v>
      </c>
      <c r="G1429" s="7" t="s">
        <v>1657</v>
      </c>
    </row>
    <row r="1430" spans="1:7" x14ac:dyDescent="0.4">
      <c r="A1430" t="s">
        <v>1405</v>
      </c>
      <c r="B1430">
        <v>1428</v>
      </c>
      <c r="C1430" t="s">
        <v>1656</v>
      </c>
      <c r="D1430" t="s">
        <v>1417</v>
      </c>
      <c r="E1430" s="7" t="s">
        <v>1400</v>
      </c>
      <c r="F1430" s="7" t="s">
        <v>1399</v>
      </c>
      <c r="G1430" s="7" t="s">
        <v>1657</v>
      </c>
    </row>
    <row r="1431" spans="1:7" x14ac:dyDescent="0.4">
      <c r="A1431" t="s">
        <v>1405</v>
      </c>
      <c r="B1431">
        <v>1429</v>
      </c>
      <c r="C1431" t="s">
        <v>1656</v>
      </c>
      <c r="D1431" t="s">
        <v>1417</v>
      </c>
      <c r="E1431" s="7" t="s">
        <v>1400</v>
      </c>
      <c r="F1431" s="7" t="s">
        <v>1399</v>
      </c>
      <c r="G1431" s="7" t="s">
        <v>1657</v>
      </c>
    </row>
    <row r="1432" spans="1:7" x14ac:dyDescent="0.4">
      <c r="A1432" t="s">
        <v>1405</v>
      </c>
      <c r="B1432">
        <v>1430</v>
      </c>
      <c r="C1432" t="s">
        <v>1656</v>
      </c>
      <c r="D1432" t="s">
        <v>1417</v>
      </c>
      <c r="E1432" s="7" t="s">
        <v>1400</v>
      </c>
      <c r="F1432" s="7" t="s">
        <v>1399</v>
      </c>
      <c r="G1432" s="7" t="s">
        <v>1657</v>
      </c>
    </row>
    <row r="1433" spans="1:7" x14ac:dyDescent="0.4">
      <c r="A1433" t="s">
        <v>1405</v>
      </c>
      <c r="B1433">
        <v>1431</v>
      </c>
      <c r="C1433" t="s">
        <v>1656</v>
      </c>
      <c r="D1433" t="s">
        <v>1417</v>
      </c>
      <c r="E1433" s="7" t="s">
        <v>1400</v>
      </c>
      <c r="F1433" s="7" t="s">
        <v>1399</v>
      </c>
      <c r="G1433" s="7" t="s">
        <v>1657</v>
      </c>
    </row>
    <row r="1434" spans="1:7" x14ac:dyDescent="0.4">
      <c r="A1434" t="s">
        <v>1405</v>
      </c>
      <c r="B1434">
        <v>1432</v>
      </c>
      <c r="C1434" t="s">
        <v>1656</v>
      </c>
      <c r="D1434" t="s">
        <v>1417</v>
      </c>
      <c r="E1434" s="7" t="s">
        <v>1400</v>
      </c>
      <c r="F1434" s="7" t="s">
        <v>1399</v>
      </c>
      <c r="G1434" s="7" t="s">
        <v>1657</v>
      </c>
    </row>
    <row r="1435" spans="1:7" x14ac:dyDescent="0.4">
      <c r="A1435" t="s">
        <v>1405</v>
      </c>
      <c r="B1435">
        <v>1433</v>
      </c>
      <c r="C1435" t="s">
        <v>1656</v>
      </c>
      <c r="D1435" t="s">
        <v>1417</v>
      </c>
      <c r="E1435" s="7" t="s">
        <v>1400</v>
      </c>
      <c r="F1435" s="7" t="s">
        <v>1399</v>
      </c>
      <c r="G1435" s="7" t="s">
        <v>1657</v>
      </c>
    </row>
    <row r="1436" spans="1:7" x14ac:dyDescent="0.4">
      <c r="A1436" t="s">
        <v>1405</v>
      </c>
      <c r="B1436">
        <v>1434</v>
      </c>
      <c r="C1436" t="s">
        <v>1656</v>
      </c>
      <c r="D1436" t="s">
        <v>1417</v>
      </c>
      <c r="E1436" s="7" t="s">
        <v>1400</v>
      </c>
      <c r="F1436" s="7" t="s">
        <v>1399</v>
      </c>
      <c r="G1436" s="7" t="s">
        <v>1657</v>
      </c>
    </row>
    <row r="1437" spans="1:7" x14ac:dyDescent="0.4">
      <c r="A1437" t="s">
        <v>1405</v>
      </c>
      <c r="B1437">
        <v>1435</v>
      </c>
      <c r="C1437" t="s">
        <v>1656</v>
      </c>
      <c r="D1437" t="s">
        <v>1417</v>
      </c>
      <c r="E1437" s="7" t="s">
        <v>1400</v>
      </c>
      <c r="F1437" s="7" t="s">
        <v>1399</v>
      </c>
      <c r="G1437" s="7" t="s">
        <v>1657</v>
      </c>
    </row>
    <row r="1438" spans="1:7" x14ac:dyDescent="0.4">
      <c r="A1438" t="s">
        <v>1405</v>
      </c>
      <c r="B1438">
        <v>1436</v>
      </c>
      <c r="C1438" t="s">
        <v>1656</v>
      </c>
      <c r="D1438" t="s">
        <v>1417</v>
      </c>
      <c r="E1438" s="7" t="s">
        <v>1400</v>
      </c>
      <c r="F1438" s="7" t="s">
        <v>1399</v>
      </c>
      <c r="G1438" s="7" t="s">
        <v>1657</v>
      </c>
    </row>
    <row r="1439" spans="1:7" x14ac:dyDescent="0.4">
      <c r="A1439" t="s">
        <v>1405</v>
      </c>
      <c r="B1439">
        <v>1437</v>
      </c>
      <c r="C1439" t="s">
        <v>1656</v>
      </c>
      <c r="D1439" t="s">
        <v>1417</v>
      </c>
      <c r="E1439" s="7" t="s">
        <v>1400</v>
      </c>
      <c r="F1439" s="7" t="s">
        <v>1399</v>
      </c>
      <c r="G1439" s="7" t="s">
        <v>1657</v>
      </c>
    </row>
    <row r="1440" spans="1:7" x14ac:dyDescent="0.4">
      <c r="A1440" t="s">
        <v>1405</v>
      </c>
      <c r="B1440">
        <v>1438</v>
      </c>
      <c r="C1440" t="s">
        <v>1656</v>
      </c>
      <c r="D1440" t="s">
        <v>1417</v>
      </c>
      <c r="E1440" s="7" t="s">
        <v>1400</v>
      </c>
      <c r="F1440" s="7" t="s">
        <v>1399</v>
      </c>
      <c r="G1440" s="7" t="s">
        <v>1657</v>
      </c>
    </row>
    <row r="1441" spans="1:7" x14ac:dyDescent="0.4">
      <c r="A1441" t="s">
        <v>1405</v>
      </c>
      <c r="B1441">
        <v>1439</v>
      </c>
      <c r="C1441" t="s">
        <v>1656</v>
      </c>
      <c r="D1441" t="s">
        <v>1417</v>
      </c>
      <c r="E1441" s="7" t="s">
        <v>1400</v>
      </c>
      <c r="F1441" s="7" t="s">
        <v>1399</v>
      </c>
      <c r="G1441" s="7" t="s">
        <v>1657</v>
      </c>
    </row>
    <row r="1442" spans="1:7" x14ac:dyDescent="0.4">
      <c r="A1442" t="s">
        <v>1405</v>
      </c>
      <c r="B1442">
        <v>1440</v>
      </c>
      <c r="C1442" t="s">
        <v>1656</v>
      </c>
      <c r="D1442" t="s">
        <v>1417</v>
      </c>
      <c r="E1442" s="7" t="s">
        <v>1400</v>
      </c>
      <c r="F1442" s="7" t="s">
        <v>1399</v>
      </c>
      <c r="G1442" s="7" t="s">
        <v>1657</v>
      </c>
    </row>
    <row r="1443" spans="1:7" x14ac:dyDescent="0.4">
      <c r="A1443" t="s">
        <v>1405</v>
      </c>
      <c r="B1443">
        <v>1441</v>
      </c>
      <c r="C1443" t="s">
        <v>1656</v>
      </c>
      <c r="D1443" t="s">
        <v>1417</v>
      </c>
      <c r="E1443" s="7" t="s">
        <v>1400</v>
      </c>
      <c r="F1443" s="7" t="s">
        <v>1399</v>
      </c>
      <c r="G1443" s="7" t="s">
        <v>1657</v>
      </c>
    </row>
    <row r="1444" spans="1:7" x14ac:dyDescent="0.4">
      <c r="A1444" t="s">
        <v>1405</v>
      </c>
      <c r="B1444">
        <v>1442</v>
      </c>
      <c r="C1444" t="s">
        <v>1656</v>
      </c>
      <c r="D1444" t="s">
        <v>1417</v>
      </c>
      <c r="E1444" s="7" t="s">
        <v>1400</v>
      </c>
      <c r="F1444" s="7" t="s">
        <v>1399</v>
      </c>
      <c r="G1444" s="7" t="s">
        <v>1657</v>
      </c>
    </row>
    <row r="1445" spans="1:7" x14ac:dyDescent="0.4">
      <c r="A1445" t="s">
        <v>1405</v>
      </c>
      <c r="B1445">
        <v>1443</v>
      </c>
      <c r="C1445" t="s">
        <v>1656</v>
      </c>
      <c r="D1445" t="s">
        <v>1417</v>
      </c>
      <c r="E1445" s="7" t="s">
        <v>1400</v>
      </c>
      <c r="F1445" s="7" t="s">
        <v>1399</v>
      </c>
      <c r="G1445" s="7" t="s">
        <v>1657</v>
      </c>
    </row>
    <row r="1446" spans="1:7" x14ac:dyDescent="0.4">
      <c r="A1446" t="s">
        <v>1405</v>
      </c>
      <c r="B1446">
        <v>1444</v>
      </c>
      <c r="C1446" t="s">
        <v>1656</v>
      </c>
      <c r="D1446" t="s">
        <v>1417</v>
      </c>
      <c r="E1446" s="7" t="s">
        <v>1400</v>
      </c>
      <c r="F1446" s="7" t="s">
        <v>1399</v>
      </c>
      <c r="G1446" s="7" t="s">
        <v>1657</v>
      </c>
    </row>
    <row r="1447" spans="1:7" x14ac:dyDescent="0.4">
      <c r="A1447" t="s">
        <v>1405</v>
      </c>
      <c r="B1447">
        <v>1445</v>
      </c>
      <c r="C1447" t="s">
        <v>1656</v>
      </c>
      <c r="D1447" t="s">
        <v>1417</v>
      </c>
      <c r="E1447" s="7" t="s">
        <v>1400</v>
      </c>
      <c r="F1447" s="7" t="s">
        <v>1399</v>
      </c>
      <c r="G1447" s="7" t="s">
        <v>1657</v>
      </c>
    </row>
    <row r="1448" spans="1:7" x14ac:dyDescent="0.4">
      <c r="A1448" t="s">
        <v>1405</v>
      </c>
      <c r="B1448">
        <v>1446</v>
      </c>
      <c r="C1448" t="s">
        <v>1656</v>
      </c>
      <c r="D1448" t="s">
        <v>1417</v>
      </c>
      <c r="E1448" s="7" t="s">
        <v>1400</v>
      </c>
      <c r="F1448" s="7" t="s">
        <v>1399</v>
      </c>
      <c r="G1448" s="7" t="s">
        <v>1657</v>
      </c>
    </row>
    <row r="1449" spans="1:7" x14ac:dyDescent="0.4">
      <c r="A1449" t="s">
        <v>1405</v>
      </c>
      <c r="B1449">
        <v>1447</v>
      </c>
      <c r="C1449" t="s">
        <v>1656</v>
      </c>
      <c r="D1449" t="s">
        <v>1417</v>
      </c>
      <c r="E1449" s="7" t="s">
        <v>1400</v>
      </c>
      <c r="F1449" s="7" t="s">
        <v>1399</v>
      </c>
      <c r="G1449" s="7" t="s">
        <v>1657</v>
      </c>
    </row>
    <row r="1450" spans="1:7" x14ac:dyDescent="0.4">
      <c r="A1450" t="s">
        <v>1405</v>
      </c>
      <c r="B1450">
        <v>1448</v>
      </c>
      <c r="C1450" t="s">
        <v>1656</v>
      </c>
      <c r="D1450" t="s">
        <v>1417</v>
      </c>
      <c r="E1450" s="7" t="s">
        <v>1400</v>
      </c>
      <c r="F1450" s="7" t="s">
        <v>1399</v>
      </c>
      <c r="G1450" s="7" t="s">
        <v>1657</v>
      </c>
    </row>
    <row r="1451" spans="1:7" x14ac:dyDescent="0.4">
      <c r="A1451" t="s">
        <v>1405</v>
      </c>
      <c r="B1451">
        <v>1449</v>
      </c>
      <c r="C1451" t="s">
        <v>1656</v>
      </c>
      <c r="D1451" t="s">
        <v>1417</v>
      </c>
      <c r="E1451" s="7" t="s">
        <v>1400</v>
      </c>
      <c r="F1451" s="7" t="s">
        <v>1399</v>
      </c>
      <c r="G1451" s="7" t="s">
        <v>1657</v>
      </c>
    </row>
    <row r="1452" spans="1:7" x14ac:dyDescent="0.4">
      <c r="A1452" t="s">
        <v>1405</v>
      </c>
      <c r="B1452">
        <v>1450</v>
      </c>
      <c r="C1452" t="s">
        <v>1656</v>
      </c>
      <c r="D1452" t="s">
        <v>1417</v>
      </c>
      <c r="E1452" s="7" t="s">
        <v>1400</v>
      </c>
      <c r="F1452" s="7" t="s">
        <v>1399</v>
      </c>
      <c r="G1452" s="7" t="s">
        <v>1657</v>
      </c>
    </row>
    <row r="1453" spans="1:7" x14ac:dyDescent="0.4">
      <c r="A1453" t="s">
        <v>1405</v>
      </c>
      <c r="B1453">
        <v>1451</v>
      </c>
      <c r="C1453" t="s">
        <v>1656</v>
      </c>
      <c r="D1453" t="s">
        <v>1417</v>
      </c>
      <c r="E1453" s="7" t="s">
        <v>1400</v>
      </c>
      <c r="F1453" s="7" t="s">
        <v>1399</v>
      </c>
      <c r="G1453" s="7" t="s">
        <v>1657</v>
      </c>
    </row>
    <row r="1454" spans="1:7" x14ac:dyDescent="0.4">
      <c r="A1454" t="s">
        <v>1405</v>
      </c>
      <c r="B1454">
        <v>1452</v>
      </c>
      <c r="C1454" t="s">
        <v>1656</v>
      </c>
      <c r="D1454" t="s">
        <v>1417</v>
      </c>
      <c r="E1454" s="7" t="s">
        <v>1400</v>
      </c>
      <c r="F1454" s="7" t="s">
        <v>1399</v>
      </c>
      <c r="G1454" s="7" t="s">
        <v>1657</v>
      </c>
    </row>
    <row r="1455" spans="1:7" x14ac:dyDescent="0.4">
      <c r="A1455" t="s">
        <v>1405</v>
      </c>
      <c r="B1455">
        <v>1453</v>
      </c>
      <c r="C1455" t="s">
        <v>1656</v>
      </c>
      <c r="D1455" t="s">
        <v>1417</v>
      </c>
      <c r="E1455" s="7" t="s">
        <v>1400</v>
      </c>
      <c r="F1455" s="7" t="s">
        <v>1399</v>
      </c>
      <c r="G1455" s="7" t="s">
        <v>1657</v>
      </c>
    </row>
    <row r="1456" spans="1:7" x14ac:dyDescent="0.4">
      <c r="A1456" t="s">
        <v>1405</v>
      </c>
      <c r="B1456">
        <v>1454</v>
      </c>
      <c r="C1456" t="s">
        <v>1656</v>
      </c>
      <c r="D1456" t="s">
        <v>1417</v>
      </c>
      <c r="E1456" s="7" t="s">
        <v>1400</v>
      </c>
      <c r="F1456" s="7" t="s">
        <v>1399</v>
      </c>
      <c r="G1456" s="7" t="s">
        <v>1657</v>
      </c>
    </row>
    <row r="1457" spans="1:7" x14ac:dyDescent="0.4">
      <c r="A1457" t="s">
        <v>1405</v>
      </c>
      <c r="B1457">
        <v>1455</v>
      </c>
      <c r="C1457" t="s">
        <v>1656</v>
      </c>
      <c r="D1457" t="s">
        <v>1417</v>
      </c>
      <c r="E1457" s="7" t="s">
        <v>1400</v>
      </c>
      <c r="F1457" s="7" t="s">
        <v>1399</v>
      </c>
      <c r="G1457" s="7" t="s">
        <v>1657</v>
      </c>
    </row>
    <row r="1458" spans="1:7" x14ac:dyDescent="0.4">
      <c r="A1458" t="s">
        <v>1405</v>
      </c>
      <c r="B1458">
        <v>1456</v>
      </c>
      <c r="C1458" t="s">
        <v>1656</v>
      </c>
      <c r="D1458" t="s">
        <v>1417</v>
      </c>
      <c r="E1458" s="7" t="s">
        <v>1400</v>
      </c>
      <c r="F1458" s="7" t="s">
        <v>1399</v>
      </c>
      <c r="G1458" s="7" t="s">
        <v>1657</v>
      </c>
    </row>
    <row r="1459" spans="1:7" x14ac:dyDescent="0.4">
      <c r="A1459" t="s">
        <v>1405</v>
      </c>
      <c r="B1459">
        <v>1457</v>
      </c>
      <c r="C1459" t="s">
        <v>1656</v>
      </c>
      <c r="D1459" t="s">
        <v>1417</v>
      </c>
      <c r="E1459" s="7" t="s">
        <v>1400</v>
      </c>
      <c r="F1459" s="7" t="s">
        <v>1399</v>
      </c>
      <c r="G1459" s="7" t="s">
        <v>1657</v>
      </c>
    </row>
    <row r="1460" spans="1:7" x14ac:dyDescent="0.4">
      <c r="A1460" t="s">
        <v>1405</v>
      </c>
      <c r="B1460">
        <v>1458</v>
      </c>
      <c r="C1460" t="s">
        <v>1656</v>
      </c>
      <c r="D1460" t="s">
        <v>1417</v>
      </c>
      <c r="E1460" s="7" t="s">
        <v>1400</v>
      </c>
      <c r="F1460" s="7" t="s">
        <v>1399</v>
      </c>
      <c r="G1460" s="7" t="s">
        <v>1657</v>
      </c>
    </row>
    <row r="1461" spans="1:7" x14ac:dyDescent="0.4">
      <c r="A1461" t="s">
        <v>1405</v>
      </c>
      <c r="B1461">
        <v>1459</v>
      </c>
      <c r="C1461" t="s">
        <v>1656</v>
      </c>
      <c r="D1461" t="s">
        <v>1417</v>
      </c>
      <c r="E1461" s="7" t="s">
        <v>1400</v>
      </c>
      <c r="F1461" s="7" t="s">
        <v>1399</v>
      </c>
      <c r="G1461" s="7" t="s">
        <v>1657</v>
      </c>
    </row>
    <row r="1462" spans="1:7" x14ac:dyDescent="0.4">
      <c r="A1462" t="s">
        <v>1405</v>
      </c>
      <c r="B1462">
        <v>1460</v>
      </c>
      <c r="C1462" t="s">
        <v>1656</v>
      </c>
      <c r="D1462" t="s">
        <v>1417</v>
      </c>
      <c r="E1462" s="7" t="s">
        <v>1400</v>
      </c>
      <c r="F1462" s="7" t="s">
        <v>1399</v>
      </c>
      <c r="G1462" s="7" t="s">
        <v>1657</v>
      </c>
    </row>
    <row r="1463" spans="1:7" x14ac:dyDescent="0.4">
      <c r="A1463" t="s">
        <v>1405</v>
      </c>
      <c r="B1463">
        <v>1461</v>
      </c>
      <c r="C1463" t="s">
        <v>1656</v>
      </c>
      <c r="D1463" t="s">
        <v>1417</v>
      </c>
      <c r="E1463" s="7" t="s">
        <v>1400</v>
      </c>
      <c r="F1463" s="7" t="s">
        <v>1399</v>
      </c>
      <c r="G1463" s="7" t="s">
        <v>1657</v>
      </c>
    </row>
    <row r="1464" spans="1:7" x14ac:dyDescent="0.4">
      <c r="A1464" t="s">
        <v>1405</v>
      </c>
      <c r="B1464">
        <v>1462</v>
      </c>
      <c r="C1464" t="s">
        <v>1656</v>
      </c>
      <c r="D1464" t="s">
        <v>1417</v>
      </c>
      <c r="E1464" s="7" t="s">
        <v>1400</v>
      </c>
      <c r="F1464" s="7" t="s">
        <v>1399</v>
      </c>
      <c r="G1464" s="7" t="s">
        <v>1657</v>
      </c>
    </row>
    <row r="1465" spans="1:7" x14ac:dyDescent="0.4">
      <c r="A1465" t="s">
        <v>1405</v>
      </c>
      <c r="B1465">
        <v>1463</v>
      </c>
      <c r="C1465" t="s">
        <v>1656</v>
      </c>
      <c r="D1465" t="s">
        <v>1417</v>
      </c>
      <c r="E1465" s="7" t="s">
        <v>1400</v>
      </c>
      <c r="F1465" s="7" t="s">
        <v>1399</v>
      </c>
      <c r="G1465" s="7" t="s">
        <v>1657</v>
      </c>
    </row>
    <row r="1466" spans="1:7" x14ac:dyDescent="0.4">
      <c r="A1466" t="s">
        <v>1405</v>
      </c>
      <c r="B1466">
        <v>1464</v>
      </c>
      <c r="C1466" t="s">
        <v>1656</v>
      </c>
      <c r="D1466" t="s">
        <v>1417</v>
      </c>
      <c r="E1466" s="7" t="s">
        <v>1400</v>
      </c>
      <c r="F1466" s="7" t="s">
        <v>1399</v>
      </c>
      <c r="G1466" s="7" t="s">
        <v>1657</v>
      </c>
    </row>
    <row r="1467" spans="1:7" x14ac:dyDescent="0.4">
      <c r="A1467" t="s">
        <v>1405</v>
      </c>
      <c r="B1467">
        <v>1465</v>
      </c>
      <c r="C1467" t="s">
        <v>1656</v>
      </c>
      <c r="D1467" t="s">
        <v>1417</v>
      </c>
      <c r="E1467" s="7" t="s">
        <v>1400</v>
      </c>
      <c r="F1467" s="7" t="s">
        <v>1399</v>
      </c>
      <c r="G1467" s="7" t="s">
        <v>1657</v>
      </c>
    </row>
    <row r="1468" spans="1:7" x14ac:dyDescent="0.4">
      <c r="A1468" t="s">
        <v>1405</v>
      </c>
      <c r="B1468">
        <v>1466</v>
      </c>
      <c r="C1468" t="s">
        <v>1656</v>
      </c>
      <c r="D1468" t="s">
        <v>1417</v>
      </c>
      <c r="E1468" s="7" t="s">
        <v>1400</v>
      </c>
      <c r="F1468" s="7" t="s">
        <v>1399</v>
      </c>
      <c r="G1468" s="7" t="s">
        <v>1657</v>
      </c>
    </row>
    <row r="1469" spans="1:7" x14ac:dyDescent="0.4">
      <c r="A1469" t="s">
        <v>1405</v>
      </c>
      <c r="B1469">
        <v>1467</v>
      </c>
      <c r="C1469" t="s">
        <v>1656</v>
      </c>
      <c r="D1469" t="s">
        <v>1417</v>
      </c>
      <c r="E1469" s="7" t="s">
        <v>1400</v>
      </c>
      <c r="F1469" s="7" t="s">
        <v>1399</v>
      </c>
      <c r="G1469" s="7" t="s">
        <v>1657</v>
      </c>
    </row>
    <row r="1470" spans="1:7" x14ac:dyDescent="0.4">
      <c r="A1470" t="s">
        <v>1405</v>
      </c>
      <c r="B1470">
        <v>1468</v>
      </c>
      <c r="C1470" t="s">
        <v>1656</v>
      </c>
      <c r="D1470" t="s">
        <v>1417</v>
      </c>
      <c r="E1470" s="7" t="s">
        <v>1400</v>
      </c>
      <c r="F1470" s="7" t="s">
        <v>1399</v>
      </c>
      <c r="G1470" s="7" t="s">
        <v>1657</v>
      </c>
    </row>
    <row r="1471" spans="1:7" x14ac:dyDescent="0.4">
      <c r="A1471" t="s">
        <v>1405</v>
      </c>
      <c r="B1471">
        <v>1469</v>
      </c>
      <c r="C1471" t="s">
        <v>1656</v>
      </c>
      <c r="D1471" t="s">
        <v>1417</v>
      </c>
      <c r="E1471" s="7" t="s">
        <v>1400</v>
      </c>
      <c r="F1471" s="7" t="s">
        <v>1399</v>
      </c>
      <c r="G1471" s="7" t="s">
        <v>1657</v>
      </c>
    </row>
    <row r="1472" spans="1:7" x14ac:dyDescent="0.4">
      <c r="A1472" t="s">
        <v>1405</v>
      </c>
      <c r="B1472">
        <v>1470</v>
      </c>
      <c r="C1472" t="s">
        <v>1656</v>
      </c>
      <c r="D1472" t="s">
        <v>1417</v>
      </c>
      <c r="E1472" s="7" t="s">
        <v>1400</v>
      </c>
      <c r="F1472" s="7" t="s">
        <v>1399</v>
      </c>
      <c r="G1472" s="7" t="s">
        <v>1657</v>
      </c>
    </row>
    <row r="1473" spans="1:7" x14ac:dyDescent="0.4">
      <c r="A1473" t="s">
        <v>1405</v>
      </c>
      <c r="B1473">
        <v>1471</v>
      </c>
      <c r="C1473" t="s">
        <v>1656</v>
      </c>
      <c r="D1473" t="s">
        <v>1417</v>
      </c>
      <c r="E1473" s="7" t="s">
        <v>1400</v>
      </c>
      <c r="F1473" s="7" t="s">
        <v>1399</v>
      </c>
      <c r="G1473" s="7" t="s">
        <v>1657</v>
      </c>
    </row>
    <row r="1474" spans="1:7" x14ac:dyDescent="0.4">
      <c r="A1474" t="s">
        <v>1405</v>
      </c>
      <c r="B1474">
        <v>1472</v>
      </c>
      <c r="C1474" t="s">
        <v>1656</v>
      </c>
      <c r="D1474" t="s">
        <v>1417</v>
      </c>
      <c r="E1474" s="7" t="s">
        <v>1400</v>
      </c>
      <c r="F1474" s="7" t="s">
        <v>1399</v>
      </c>
      <c r="G1474" s="7" t="s">
        <v>1657</v>
      </c>
    </row>
    <row r="1475" spans="1:7" x14ac:dyDescent="0.4">
      <c r="A1475" t="s">
        <v>1405</v>
      </c>
      <c r="B1475">
        <v>1473</v>
      </c>
      <c r="C1475" t="s">
        <v>1656</v>
      </c>
      <c r="D1475" t="s">
        <v>1417</v>
      </c>
      <c r="E1475" s="7" t="s">
        <v>1400</v>
      </c>
      <c r="F1475" s="7" t="s">
        <v>1399</v>
      </c>
      <c r="G1475" s="7" t="s">
        <v>1657</v>
      </c>
    </row>
    <row r="1476" spans="1:7" x14ac:dyDescent="0.4">
      <c r="A1476" t="s">
        <v>1405</v>
      </c>
      <c r="B1476">
        <v>1474</v>
      </c>
      <c r="C1476" t="s">
        <v>1656</v>
      </c>
      <c r="D1476" t="s">
        <v>1417</v>
      </c>
      <c r="E1476" s="7" t="s">
        <v>1400</v>
      </c>
      <c r="F1476" s="7" t="s">
        <v>1399</v>
      </c>
      <c r="G1476" s="7" t="s">
        <v>1657</v>
      </c>
    </row>
    <row r="1477" spans="1:7" x14ac:dyDescent="0.4">
      <c r="A1477" t="s">
        <v>1405</v>
      </c>
      <c r="B1477">
        <v>1475</v>
      </c>
      <c r="C1477" t="s">
        <v>1656</v>
      </c>
      <c r="D1477" t="s">
        <v>1417</v>
      </c>
      <c r="E1477" s="7" t="s">
        <v>1400</v>
      </c>
      <c r="F1477" s="7" t="s">
        <v>1399</v>
      </c>
      <c r="G1477" s="7" t="s">
        <v>1657</v>
      </c>
    </row>
    <row r="1478" spans="1:7" x14ac:dyDescent="0.4">
      <c r="A1478" t="s">
        <v>1405</v>
      </c>
      <c r="B1478">
        <v>1476</v>
      </c>
      <c r="C1478" t="s">
        <v>1656</v>
      </c>
      <c r="D1478" t="s">
        <v>1417</v>
      </c>
      <c r="E1478" s="7" t="s">
        <v>1400</v>
      </c>
      <c r="F1478" s="7" t="s">
        <v>1399</v>
      </c>
      <c r="G1478" s="7" t="s">
        <v>1657</v>
      </c>
    </row>
    <row r="1479" spans="1:7" x14ac:dyDescent="0.4">
      <c r="A1479" t="s">
        <v>1405</v>
      </c>
      <c r="B1479">
        <v>1477</v>
      </c>
      <c r="C1479" t="s">
        <v>1656</v>
      </c>
      <c r="D1479" t="s">
        <v>1417</v>
      </c>
      <c r="E1479" s="7" t="s">
        <v>1400</v>
      </c>
      <c r="F1479" s="7" t="s">
        <v>1399</v>
      </c>
      <c r="G1479" s="7" t="s">
        <v>1657</v>
      </c>
    </row>
    <row r="1480" spans="1:7" x14ac:dyDescent="0.4">
      <c r="A1480" t="s">
        <v>1405</v>
      </c>
      <c r="B1480">
        <v>1478</v>
      </c>
      <c r="C1480" t="s">
        <v>1656</v>
      </c>
      <c r="D1480" t="s">
        <v>1417</v>
      </c>
      <c r="E1480" s="7" t="s">
        <v>1400</v>
      </c>
      <c r="F1480" s="7" t="s">
        <v>1399</v>
      </c>
      <c r="G1480" s="7" t="s">
        <v>1657</v>
      </c>
    </row>
    <row r="1481" spans="1:7" x14ac:dyDescent="0.4">
      <c r="A1481" t="s">
        <v>1405</v>
      </c>
      <c r="B1481">
        <v>1479</v>
      </c>
      <c r="C1481" t="s">
        <v>1656</v>
      </c>
      <c r="D1481" t="s">
        <v>1417</v>
      </c>
      <c r="E1481" s="7" t="s">
        <v>1400</v>
      </c>
      <c r="F1481" s="7" t="s">
        <v>1399</v>
      </c>
      <c r="G1481" s="7" t="s">
        <v>1657</v>
      </c>
    </row>
    <row r="1482" spans="1:7" x14ac:dyDescent="0.4">
      <c r="A1482" t="s">
        <v>1405</v>
      </c>
      <c r="B1482">
        <v>1480</v>
      </c>
      <c r="C1482" t="s">
        <v>1656</v>
      </c>
      <c r="D1482" t="s">
        <v>1417</v>
      </c>
      <c r="E1482" s="7" t="s">
        <v>1400</v>
      </c>
      <c r="F1482" s="7" t="s">
        <v>1399</v>
      </c>
      <c r="G1482" s="7" t="s">
        <v>1657</v>
      </c>
    </row>
    <row r="1483" spans="1:7" x14ac:dyDescent="0.4">
      <c r="A1483" t="s">
        <v>1405</v>
      </c>
      <c r="B1483">
        <v>1481</v>
      </c>
      <c r="C1483" t="s">
        <v>1656</v>
      </c>
      <c r="D1483" t="s">
        <v>1417</v>
      </c>
      <c r="E1483" s="7" t="s">
        <v>1400</v>
      </c>
      <c r="F1483" s="7" t="s">
        <v>1399</v>
      </c>
      <c r="G1483" s="7" t="s">
        <v>1657</v>
      </c>
    </row>
    <row r="1484" spans="1:7" x14ac:dyDescent="0.4">
      <c r="A1484" t="s">
        <v>1405</v>
      </c>
      <c r="B1484">
        <v>1482</v>
      </c>
      <c r="C1484" t="s">
        <v>1656</v>
      </c>
      <c r="D1484" t="s">
        <v>1417</v>
      </c>
      <c r="E1484" s="7" t="s">
        <v>1400</v>
      </c>
      <c r="F1484" s="7" t="s">
        <v>1399</v>
      </c>
      <c r="G1484" s="7" t="s">
        <v>1657</v>
      </c>
    </row>
    <row r="1485" spans="1:7" x14ac:dyDescent="0.4">
      <c r="A1485" t="s">
        <v>1405</v>
      </c>
      <c r="B1485">
        <v>1483</v>
      </c>
      <c r="C1485" t="s">
        <v>1656</v>
      </c>
      <c r="D1485" t="s">
        <v>1417</v>
      </c>
      <c r="E1485" s="7" t="s">
        <v>1400</v>
      </c>
      <c r="F1485" s="7" t="s">
        <v>1399</v>
      </c>
      <c r="G1485" s="7" t="s">
        <v>1657</v>
      </c>
    </row>
    <row r="1486" spans="1:7" x14ac:dyDescent="0.4">
      <c r="A1486" t="s">
        <v>1405</v>
      </c>
      <c r="B1486">
        <v>1484</v>
      </c>
      <c r="C1486" t="s">
        <v>1656</v>
      </c>
      <c r="D1486" t="s">
        <v>1417</v>
      </c>
      <c r="E1486" s="7" t="s">
        <v>1400</v>
      </c>
      <c r="F1486" s="7" t="s">
        <v>1399</v>
      </c>
      <c r="G1486" s="7" t="s">
        <v>1657</v>
      </c>
    </row>
    <row r="1487" spans="1:7" x14ac:dyDescent="0.4">
      <c r="A1487" t="s">
        <v>1405</v>
      </c>
      <c r="B1487">
        <v>1485</v>
      </c>
      <c r="C1487" t="s">
        <v>1656</v>
      </c>
      <c r="D1487" t="s">
        <v>1417</v>
      </c>
      <c r="E1487" s="7" t="s">
        <v>1400</v>
      </c>
      <c r="F1487" s="7" t="s">
        <v>1399</v>
      </c>
      <c r="G1487" s="7" t="s">
        <v>1657</v>
      </c>
    </row>
    <row r="1488" spans="1:7" x14ac:dyDescent="0.4">
      <c r="A1488" t="s">
        <v>1405</v>
      </c>
      <c r="B1488">
        <v>1486</v>
      </c>
      <c r="C1488" t="s">
        <v>1656</v>
      </c>
      <c r="D1488" t="s">
        <v>1417</v>
      </c>
      <c r="E1488" s="7" t="s">
        <v>1400</v>
      </c>
      <c r="F1488" s="7" t="s">
        <v>1399</v>
      </c>
      <c r="G1488" s="7" t="s">
        <v>1657</v>
      </c>
    </row>
    <row r="1489" spans="1:7" x14ac:dyDescent="0.4">
      <c r="A1489" t="s">
        <v>1405</v>
      </c>
      <c r="B1489">
        <v>1487</v>
      </c>
      <c r="C1489" t="s">
        <v>1656</v>
      </c>
      <c r="D1489" t="s">
        <v>1417</v>
      </c>
      <c r="E1489" s="7" t="s">
        <v>1400</v>
      </c>
      <c r="F1489" s="7" t="s">
        <v>1399</v>
      </c>
      <c r="G1489" s="7" t="s">
        <v>1657</v>
      </c>
    </row>
    <row r="1490" spans="1:7" x14ac:dyDescent="0.4">
      <c r="A1490" t="s">
        <v>1405</v>
      </c>
      <c r="B1490">
        <v>1488</v>
      </c>
      <c r="C1490" t="s">
        <v>1656</v>
      </c>
      <c r="D1490" t="s">
        <v>1417</v>
      </c>
      <c r="E1490" s="7" t="s">
        <v>1400</v>
      </c>
      <c r="F1490" s="7" t="s">
        <v>1399</v>
      </c>
      <c r="G1490" s="7" t="s">
        <v>1657</v>
      </c>
    </row>
    <row r="1491" spans="1:7" x14ac:dyDescent="0.4">
      <c r="A1491" t="s">
        <v>1405</v>
      </c>
      <c r="B1491">
        <v>1489</v>
      </c>
      <c r="C1491" t="s">
        <v>1656</v>
      </c>
      <c r="D1491" t="s">
        <v>1417</v>
      </c>
      <c r="E1491" s="7" t="s">
        <v>1400</v>
      </c>
      <c r="F1491" s="7" t="s">
        <v>1399</v>
      </c>
      <c r="G1491" s="7" t="s">
        <v>1657</v>
      </c>
    </row>
    <row r="1492" spans="1:7" x14ac:dyDescent="0.4">
      <c r="A1492" t="s">
        <v>1405</v>
      </c>
      <c r="B1492">
        <v>1490</v>
      </c>
      <c r="C1492" t="s">
        <v>1656</v>
      </c>
      <c r="D1492" t="s">
        <v>1417</v>
      </c>
      <c r="E1492" s="7" t="s">
        <v>1400</v>
      </c>
      <c r="F1492" s="7" t="s">
        <v>1399</v>
      </c>
      <c r="G1492" s="7" t="s">
        <v>1657</v>
      </c>
    </row>
    <row r="1493" spans="1:7" x14ac:dyDescent="0.4">
      <c r="A1493" t="s">
        <v>1405</v>
      </c>
      <c r="B1493">
        <v>1491</v>
      </c>
      <c r="C1493" t="s">
        <v>1656</v>
      </c>
      <c r="D1493" t="s">
        <v>1417</v>
      </c>
      <c r="E1493" s="7" t="s">
        <v>1400</v>
      </c>
      <c r="F1493" s="7" t="s">
        <v>1399</v>
      </c>
      <c r="G1493" s="7" t="s">
        <v>1657</v>
      </c>
    </row>
    <row r="1494" spans="1:7" x14ac:dyDescent="0.4">
      <c r="A1494" t="s">
        <v>1405</v>
      </c>
      <c r="B1494">
        <v>1492</v>
      </c>
      <c r="C1494" t="s">
        <v>1656</v>
      </c>
      <c r="D1494" t="s">
        <v>1417</v>
      </c>
      <c r="E1494" s="7" t="s">
        <v>1400</v>
      </c>
      <c r="F1494" s="7" t="s">
        <v>1399</v>
      </c>
      <c r="G1494" s="7" t="s">
        <v>1657</v>
      </c>
    </row>
    <row r="1495" spans="1:7" x14ac:dyDescent="0.4">
      <c r="A1495" t="s">
        <v>1405</v>
      </c>
      <c r="B1495">
        <v>1493</v>
      </c>
      <c r="C1495" t="s">
        <v>1656</v>
      </c>
      <c r="D1495" t="s">
        <v>1417</v>
      </c>
      <c r="E1495" s="7" t="s">
        <v>1400</v>
      </c>
      <c r="F1495" s="7" t="s">
        <v>1399</v>
      </c>
      <c r="G1495" s="7" t="s">
        <v>1657</v>
      </c>
    </row>
    <row r="1496" spans="1:7" x14ac:dyDescent="0.4">
      <c r="A1496" t="s">
        <v>1405</v>
      </c>
      <c r="B1496">
        <v>1494</v>
      </c>
      <c r="C1496" t="s">
        <v>1656</v>
      </c>
      <c r="D1496" t="s">
        <v>1417</v>
      </c>
      <c r="E1496" s="7" t="s">
        <v>1400</v>
      </c>
      <c r="F1496" s="7" t="s">
        <v>1399</v>
      </c>
      <c r="G1496" s="7" t="s">
        <v>1657</v>
      </c>
    </row>
    <row r="1497" spans="1:7" x14ac:dyDescent="0.4">
      <c r="A1497" t="s">
        <v>1405</v>
      </c>
      <c r="B1497">
        <v>1495</v>
      </c>
      <c r="C1497" t="s">
        <v>1656</v>
      </c>
      <c r="D1497" t="s">
        <v>1417</v>
      </c>
      <c r="E1497" s="7" t="s">
        <v>1400</v>
      </c>
      <c r="F1497" s="7" t="s">
        <v>1399</v>
      </c>
      <c r="G1497" s="7" t="s">
        <v>1657</v>
      </c>
    </row>
    <row r="1498" spans="1:7" x14ac:dyDescent="0.4">
      <c r="A1498" t="s">
        <v>1405</v>
      </c>
      <c r="B1498">
        <v>1496</v>
      </c>
      <c r="C1498" t="s">
        <v>1656</v>
      </c>
      <c r="D1498" t="s">
        <v>1417</v>
      </c>
      <c r="E1498" s="7" t="s">
        <v>1400</v>
      </c>
      <c r="F1498" s="7" t="s">
        <v>1399</v>
      </c>
      <c r="G1498" s="7" t="s">
        <v>1657</v>
      </c>
    </row>
    <row r="1499" spans="1:7" x14ac:dyDescent="0.4">
      <c r="A1499" t="s">
        <v>1405</v>
      </c>
      <c r="B1499">
        <v>1497</v>
      </c>
      <c r="C1499" t="s">
        <v>1656</v>
      </c>
      <c r="D1499" t="s">
        <v>1417</v>
      </c>
      <c r="E1499" s="7" t="s">
        <v>1400</v>
      </c>
      <c r="F1499" s="7" t="s">
        <v>1399</v>
      </c>
      <c r="G1499" s="7" t="s">
        <v>1657</v>
      </c>
    </row>
    <row r="1500" spans="1:7" x14ac:dyDescent="0.4">
      <c r="A1500" t="s">
        <v>1405</v>
      </c>
      <c r="B1500">
        <v>1498</v>
      </c>
      <c r="C1500" t="s">
        <v>1656</v>
      </c>
      <c r="D1500" t="s">
        <v>1417</v>
      </c>
      <c r="E1500" s="7" t="s">
        <v>1400</v>
      </c>
      <c r="F1500" s="7" t="s">
        <v>1399</v>
      </c>
      <c r="G1500" s="7" t="s">
        <v>1657</v>
      </c>
    </row>
    <row r="1501" spans="1:7" x14ac:dyDescent="0.4">
      <c r="A1501" t="s">
        <v>1405</v>
      </c>
      <c r="B1501">
        <v>1499</v>
      </c>
      <c r="C1501" t="s">
        <v>1656</v>
      </c>
      <c r="D1501" t="s">
        <v>1417</v>
      </c>
      <c r="E1501" s="7" t="s">
        <v>1400</v>
      </c>
      <c r="F1501" s="7" t="s">
        <v>1399</v>
      </c>
      <c r="G1501" s="7" t="s">
        <v>1657</v>
      </c>
    </row>
    <row r="1502" spans="1:7" x14ac:dyDescent="0.4">
      <c r="A1502" t="s">
        <v>1405</v>
      </c>
      <c r="B1502">
        <v>1500</v>
      </c>
      <c r="C1502" t="s">
        <v>1656</v>
      </c>
      <c r="D1502" t="s">
        <v>1417</v>
      </c>
      <c r="E1502" s="7" t="s">
        <v>1400</v>
      </c>
      <c r="F1502" s="7" t="s">
        <v>1399</v>
      </c>
      <c r="G1502" s="7" t="s">
        <v>1657</v>
      </c>
    </row>
    <row r="1503" spans="1:7" x14ac:dyDescent="0.4">
      <c r="A1503" t="s">
        <v>1405</v>
      </c>
      <c r="B1503">
        <v>1501</v>
      </c>
      <c r="C1503" t="s">
        <v>1656</v>
      </c>
      <c r="D1503" t="s">
        <v>1417</v>
      </c>
      <c r="E1503" s="7" t="s">
        <v>1400</v>
      </c>
      <c r="F1503" s="7" t="s">
        <v>1399</v>
      </c>
      <c r="G1503" s="7" t="s">
        <v>1657</v>
      </c>
    </row>
    <row r="1504" spans="1:7" x14ac:dyDescent="0.4">
      <c r="A1504" t="s">
        <v>1405</v>
      </c>
      <c r="B1504">
        <v>1502</v>
      </c>
      <c r="C1504" t="s">
        <v>1656</v>
      </c>
      <c r="D1504" t="s">
        <v>1417</v>
      </c>
      <c r="E1504" s="7" t="s">
        <v>1400</v>
      </c>
      <c r="F1504" s="7" t="s">
        <v>1399</v>
      </c>
      <c r="G1504" s="7" t="s">
        <v>1657</v>
      </c>
    </row>
    <row r="1505" spans="1:7" x14ac:dyDescent="0.4">
      <c r="A1505" t="s">
        <v>1405</v>
      </c>
      <c r="B1505">
        <v>1503</v>
      </c>
      <c r="C1505" t="s">
        <v>1656</v>
      </c>
      <c r="D1505" t="s">
        <v>1417</v>
      </c>
      <c r="E1505" s="7" t="s">
        <v>1400</v>
      </c>
      <c r="F1505" s="7" t="s">
        <v>1399</v>
      </c>
      <c r="G1505" s="7" t="s">
        <v>1657</v>
      </c>
    </row>
    <row r="1506" spans="1:7" x14ac:dyDescent="0.4">
      <c r="A1506" t="s">
        <v>1405</v>
      </c>
      <c r="B1506">
        <v>1504</v>
      </c>
      <c r="C1506" t="s">
        <v>1656</v>
      </c>
      <c r="D1506" t="s">
        <v>1417</v>
      </c>
      <c r="E1506" s="7" t="s">
        <v>1400</v>
      </c>
      <c r="F1506" s="7" t="s">
        <v>1399</v>
      </c>
      <c r="G1506" s="7" t="s">
        <v>1657</v>
      </c>
    </row>
    <row r="1507" spans="1:7" x14ac:dyDescent="0.4">
      <c r="A1507" t="s">
        <v>1405</v>
      </c>
      <c r="B1507">
        <v>1505</v>
      </c>
      <c r="C1507" t="s">
        <v>1656</v>
      </c>
      <c r="D1507" t="s">
        <v>1417</v>
      </c>
      <c r="E1507" s="7" t="s">
        <v>1400</v>
      </c>
      <c r="F1507" s="7" t="s">
        <v>1399</v>
      </c>
      <c r="G1507" s="7" t="s">
        <v>1657</v>
      </c>
    </row>
    <row r="1508" spans="1:7" x14ac:dyDescent="0.4">
      <c r="A1508" t="s">
        <v>1405</v>
      </c>
      <c r="B1508">
        <v>1506</v>
      </c>
      <c r="C1508" t="s">
        <v>1656</v>
      </c>
      <c r="D1508" t="s">
        <v>1417</v>
      </c>
      <c r="E1508" s="7" t="s">
        <v>1400</v>
      </c>
      <c r="F1508" s="7" t="s">
        <v>1399</v>
      </c>
      <c r="G1508" s="7" t="s">
        <v>1657</v>
      </c>
    </row>
    <row r="1509" spans="1:7" x14ac:dyDescent="0.4">
      <c r="A1509" t="s">
        <v>1405</v>
      </c>
      <c r="B1509">
        <v>1507</v>
      </c>
      <c r="C1509" t="s">
        <v>1656</v>
      </c>
      <c r="D1509" t="s">
        <v>1417</v>
      </c>
      <c r="E1509" s="7" t="s">
        <v>1400</v>
      </c>
      <c r="F1509" s="7" t="s">
        <v>1399</v>
      </c>
      <c r="G1509" s="7" t="s">
        <v>1657</v>
      </c>
    </row>
    <row r="1510" spans="1:7" x14ac:dyDescent="0.4">
      <c r="A1510" t="s">
        <v>1405</v>
      </c>
      <c r="B1510">
        <v>1508</v>
      </c>
      <c r="C1510" t="s">
        <v>1656</v>
      </c>
      <c r="D1510" t="s">
        <v>1417</v>
      </c>
      <c r="E1510" s="7" t="s">
        <v>1400</v>
      </c>
      <c r="F1510" s="7" t="s">
        <v>1399</v>
      </c>
      <c r="G1510" s="7" t="s">
        <v>1657</v>
      </c>
    </row>
    <row r="1511" spans="1:7" x14ac:dyDescent="0.4">
      <c r="A1511" t="s">
        <v>1405</v>
      </c>
      <c r="B1511">
        <v>1509</v>
      </c>
      <c r="C1511" t="s">
        <v>1656</v>
      </c>
      <c r="D1511" t="s">
        <v>1417</v>
      </c>
      <c r="E1511" s="7" t="s">
        <v>1400</v>
      </c>
      <c r="F1511" s="7" t="s">
        <v>1399</v>
      </c>
      <c r="G1511" s="7" t="s">
        <v>1657</v>
      </c>
    </row>
    <row r="1512" spans="1:7" x14ac:dyDescent="0.4">
      <c r="A1512" t="s">
        <v>1405</v>
      </c>
      <c r="B1512">
        <v>1510</v>
      </c>
      <c r="C1512" t="s">
        <v>1656</v>
      </c>
      <c r="D1512" t="s">
        <v>1417</v>
      </c>
      <c r="E1512" s="7" t="s">
        <v>1400</v>
      </c>
      <c r="F1512" s="7" t="s">
        <v>1399</v>
      </c>
      <c r="G1512" s="7" t="s">
        <v>1657</v>
      </c>
    </row>
    <row r="1513" spans="1:7" x14ac:dyDescent="0.4">
      <c r="A1513" t="s">
        <v>1405</v>
      </c>
      <c r="B1513">
        <v>1511</v>
      </c>
      <c r="C1513" t="s">
        <v>1656</v>
      </c>
      <c r="D1513" t="s">
        <v>1417</v>
      </c>
      <c r="E1513" s="7" t="s">
        <v>1400</v>
      </c>
      <c r="F1513" s="7" t="s">
        <v>1399</v>
      </c>
      <c r="G1513" s="7" t="s">
        <v>1657</v>
      </c>
    </row>
    <row r="1514" spans="1:7" x14ac:dyDescent="0.4">
      <c r="A1514" t="s">
        <v>1405</v>
      </c>
      <c r="B1514">
        <v>1512</v>
      </c>
      <c r="C1514" t="s">
        <v>1656</v>
      </c>
      <c r="D1514" t="s">
        <v>1417</v>
      </c>
      <c r="E1514" s="7" t="s">
        <v>1400</v>
      </c>
      <c r="F1514" s="7" t="s">
        <v>1399</v>
      </c>
      <c r="G1514" s="7" t="s">
        <v>1657</v>
      </c>
    </row>
    <row r="1515" spans="1:7" x14ac:dyDescent="0.4">
      <c r="A1515" t="s">
        <v>1405</v>
      </c>
      <c r="B1515">
        <v>1513</v>
      </c>
      <c r="C1515" t="s">
        <v>1656</v>
      </c>
      <c r="D1515" t="s">
        <v>1417</v>
      </c>
      <c r="E1515" s="7" t="s">
        <v>1400</v>
      </c>
      <c r="F1515" s="7" t="s">
        <v>1399</v>
      </c>
      <c r="G1515" s="7" t="s">
        <v>1657</v>
      </c>
    </row>
    <row r="1516" spans="1:7" x14ac:dyDescent="0.4">
      <c r="A1516" t="s">
        <v>1405</v>
      </c>
      <c r="B1516">
        <v>1514</v>
      </c>
      <c r="C1516" t="s">
        <v>1656</v>
      </c>
      <c r="D1516" t="s">
        <v>1417</v>
      </c>
      <c r="E1516" s="7" t="s">
        <v>1400</v>
      </c>
      <c r="F1516" s="7" t="s">
        <v>1399</v>
      </c>
      <c r="G1516" s="7" t="s">
        <v>1657</v>
      </c>
    </row>
    <row r="1517" spans="1:7" x14ac:dyDescent="0.4">
      <c r="A1517" t="s">
        <v>1405</v>
      </c>
      <c r="B1517">
        <v>1515</v>
      </c>
      <c r="C1517" t="s">
        <v>1656</v>
      </c>
      <c r="D1517" t="s">
        <v>1417</v>
      </c>
      <c r="E1517" s="7" t="s">
        <v>1400</v>
      </c>
      <c r="F1517" s="7" t="s">
        <v>1399</v>
      </c>
      <c r="G1517" s="7" t="s">
        <v>1657</v>
      </c>
    </row>
    <row r="1518" spans="1:7" x14ac:dyDescent="0.4">
      <c r="A1518" t="s">
        <v>1405</v>
      </c>
      <c r="B1518">
        <v>1516</v>
      </c>
      <c r="C1518" t="s">
        <v>1656</v>
      </c>
      <c r="D1518" t="s">
        <v>1417</v>
      </c>
      <c r="E1518" s="7" t="s">
        <v>1400</v>
      </c>
      <c r="F1518" s="7" t="s">
        <v>1399</v>
      </c>
      <c r="G1518" s="7" t="s">
        <v>1657</v>
      </c>
    </row>
    <row r="1519" spans="1:7" x14ac:dyDescent="0.4">
      <c r="A1519" t="s">
        <v>1405</v>
      </c>
      <c r="B1519">
        <v>1517</v>
      </c>
      <c r="C1519" t="s">
        <v>1656</v>
      </c>
      <c r="D1519" t="s">
        <v>1417</v>
      </c>
      <c r="E1519" s="7" t="s">
        <v>1400</v>
      </c>
      <c r="F1519" s="7" t="s">
        <v>1399</v>
      </c>
      <c r="G1519" s="7" t="s">
        <v>1657</v>
      </c>
    </row>
    <row r="1520" spans="1:7" x14ac:dyDescent="0.4">
      <c r="A1520" t="s">
        <v>1405</v>
      </c>
      <c r="B1520">
        <v>1518</v>
      </c>
      <c r="C1520" t="s">
        <v>1656</v>
      </c>
      <c r="D1520" t="s">
        <v>1417</v>
      </c>
      <c r="E1520" s="7" t="s">
        <v>1400</v>
      </c>
      <c r="F1520" s="7" t="s">
        <v>1399</v>
      </c>
      <c r="G1520" s="7" t="s">
        <v>1657</v>
      </c>
    </row>
    <row r="1521" spans="1:7" x14ac:dyDescent="0.4">
      <c r="A1521" t="s">
        <v>1405</v>
      </c>
      <c r="B1521">
        <v>1519</v>
      </c>
      <c r="C1521" t="s">
        <v>1656</v>
      </c>
      <c r="D1521" t="s">
        <v>1417</v>
      </c>
      <c r="E1521" s="7" t="s">
        <v>1400</v>
      </c>
      <c r="F1521" s="7" t="s">
        <v>1399</v>
      </c>
      <c r="G1521" s="7" t="s">
        <v>1657</v>
      </c>
    </row>
    <row r="1522" spans="1:7" x14ac:dyDescent="0.4">
      <c r="A1522" t="s">
        <v>1405</v>
      </c>
      <c r="B1522">
        <v>1520</v>
      </c>
      <c r="C1522" t="s">
        <v>1656</v>
      </c>
      <c r="D1522" t="s">
        <v>1417</v>
      </c>
      <c r="E1522" s="7" t="s">
        <v>1400</v>
      </c>
      <c r="F1522" s="7" t="s">
        <v>1399</v>
      </c>
      <c r="G1522" s="7" t="s">
        <v>1657</v>
      </c>
    </row>
    <row r="1523" spans="1:7" x14ac:dyDescent="0.4">
      <c r="A1523" t="s">
        <v>1405</v>
      </c>
      <c r="B1523">
        <v>1521</v>
      </c>
      <c r="C1523" t="s">
        <v>1656</v>
      </c>
      <c r="D1523" t="s">
        <v>1417</v>
      </c>
      <c r="E1523" s="7" t="s">
        <v>1400</v>
      </c>
      <c r="F1523" s="7" t="s">
        <v>1399</v>
      </c>
      <c r="G1523" s="7" t="s">
        <v>1657</v>
      </c>
    </row>
    <row r="1524" spans="1:7" x14ac:dyDescent="0.4">
      <c r="A1524" t="s">
        <v>1405</v>
      </c>
      <c r="B1524">
        <v>1522</v>
      </c>
      <c r="C1524" t="s">
        <v>1656</v>
      </c>
      <c r="D1524" t="s">
        <v>1417</v>
      </c>
      <c r="E1524" s="7" t="s">
        <v>1400</v>
      </c>
      <c r="F1524" s="7" t="s">
        <v>1399</v>
      </c>
      <c r="G1524" s="7" t="s">
        <v>1657</v>
      </c>
    </row>
    <row r="1525" spans="1:7" x14ac:dyDescent="0.4">
      <c r="A1525" t="s">
        <v>1405</v>
      </c>
      <c r="B1525">
        <v>1523</v>
      </c>
      <c r="C1525" t="s">
        <v>1656</v>
      </c>
      <c r="D1525" t="s">
        <v>1417</v>
      </c>
      <c r="E1525" s="7" t="s">
        <v>1400</v>
      </c>
      <c r="F1525" s="7" t="s">
        <v>1399</v>
      </c>
      <c r="G1525" s="7" t="s">
        <v>1657</v>
      </c>
    </row>
    <row r="1526" spans="1:7" x14ac:dyDescent="0.4">
      <c r="A1526" t="s">
        <v>1405</v>
      </c>
      <c r="B1526">
        <v>1524</v>
      </c>
      <c r="C1526" t="s">
        <v>1656</v>
      </c>
      <c r="D1526" t="s">
        <v>1417</v>
      </c>
      <c r="E1526" s="7" t="s">
        <v>1400</v>
      </c>
      <c r="F1526" s="7" t="s">
        <v>1399</v>
      </c>
      <c r="G1526" s="7" t="s">
        <v>1657</v>
      </c>
    </row>
    <row r="1527" spans="1:7" x14ac:dyDescent="0.4">
      <c r="A1527" t="s">
        <v>1405</v>
      </c>
      <c r="B1527">
        <v>1525</v>
      </c>
      <c r="C1527" t="s">
        <v>1656</v>
      </c>
      <c r="D1527" t="s">
        <v>1417</v>
      </c>
      <c r="E1527" s="7" t="s">
        <v>1400</v>
      </c>
      <c r="F1527" s="7" t="s">
        <v>1399</v>
      </c>
      <c r="G1527" s="7" t="s">
        <v>1657</v>
      </c>
    </row>
    <row r="1528" spans="1:7" x14ac:dyDescent="0.4">
      <c r="A1528" t="s">
        <v>1405</v>
      </c>
      <c r="B1528">
        <v>1526</v>
      </c>
      <c r="C1528" t="s">
        <v>1656</v>
      </c>
      <c r="D1528" t="s">
        <v>1417</v>
      </c>
      <c r="E1528" s="7" t="s">
        <v>1400</v>
      </c>
      <c r="F1528" s="7" t="s">
        <v>1399</v>
      </c>
      <c r="G1528" s="7" t="s">
        <v>1657</v>
      </c>
    </row>
    <row r="1529" spans="1:7" x14ac:dyDescent="0.4">
      <c r="A1529" t="s">
        <v>1405</v>
      </c>
      <c r="B1529">
        <v>1527</v>
      </c>
      <c r="C1529" t="s">
        <v>1656</v>
      </c>
      <c r="D1529" t="s">
        <v>1417</v>
      </c>
      <c r="E1529" s="7" t="s">
        <v>1400</v>
      </c>
      <c r="F1529" s="7" t="s">
        <v>1399</v>
      </c>
      <c r="G1529" s="7" t="s">
        <v>1657</v>
      </c>
    </row>
    <row r="1530" spans="1:7" x14ac:dyDescent="0.4">
      <c r="A1530" t="s">
        <v>1405</v>
      </c>
      <c r="B1530">
        <v>1528</v>
      </c>
      <c r="C1530" t="s">
        <v>1656</v>
      </c>
      <c r="D1530" t="s">
        <v>1417</v>
      </c>
      <c r="E1530" s="7" t="s">
        <v>1400</v>
      </c>
      <c r="F1530" s="7" t="s">
        <v>1399</v>
      </c>
      <c r="G1530" s="7" t="s">
        <v>1657</v>
      </c>
    </row>
    <row r="1531" spans="1:7" x14ac:dyDescent="0.4">
      <c r="A1531" t="s">
        <v>1405</v>
      </c>
      <c r="B1531">
        <v>1529</v>
      </c>
      <c r="C1531" t="s">
        <v>1656</v>
      </c>
      <c r="D1531" t="s">
        <v>1417</v>
      </c>
      <c r="E1531" s="7" t="s">
        <v>1400</v>
      </c>
      <c r="F1531" s="7" t="s">
        <v>1399</v>
      </c>
      <c r="G1531" s="7" t="s">
        <v>1657</v>
      </c>
    </row>
    <row r="1532" spans="1:7" x14ac:dyDescent="0.4">
      <c r="A1532" t="s">
        <v>1405</v>
      </c>
      <c r="B1532">
        <v>1530</v>
      </c>
      <c r="C1532" t="s">
        <v>1656</v>
      </c>
      <c r="D1532" t="s">
        <v>1417</v>
      </c>
      <c r="E1532" s="7" t="s">
        <v>1400</v>
      </c>
      <c r="F1532" s="7" t="s">
        <v>1399</v>
      </c>
      <c r="G1532" s="7" t="s">
        <v>1657</v>
      </c>
    </row>
    <row r="1533" spans="1:7" x14ac:dyDescent="0.4">
      <c r="A1533" t="s">
        <v>1405</v>
      </c>
      <c r="B1533">
        <v>1531</v>
      </c>
      <c r="C1533" t="s">
        <v>1656</v>
      </c>
      <c r="D1533" t="s">
        <v>1417</v>
      </c>
      <c r="E1533" s="7" t="s">
        <v>1400</v>
      </c>
      <c r="F1533" s="7" t="s">
        <v>1399</v>
      </c>
      <c r="G1533" s="7" t="s">
        <v>1657</v>
      </c>
    </row>
    <row r="1534" spans="1:7" x14ac:dyDescent="0.4">
      <c r="A1534" t="s">
        <v>1405</v>
      </c>
      <c r="B1534">
        <v>1532</v>
      </c>
      <c r="C1534" t="s">
        <v>1656</v>
      </c>
      <c r="D1534" t="s">
        <v>1417</v>
      </c>
      <c r="E1534" s="7" t="s">
        <v>1400</v>
      </c>
      <c r="F1534" s="7" t="s">
        <v>1399</v>
      </c>
      <c r="G1534" s="7" t="s">
        <v>1657</v>
      </c>
    </row>
    <row r="1535" spans="1:7" x14ac:dyDescent="0.4">
      <c r="A1535" t="s">
        <v>1405</v>
      </c>
      <c r="B1535">
        <v>1533</v>
      </c>
      <c r="C1535" t="s">
        <v>1656</v>
      </c>
      <c r="D1535" t="s">
        <v>1417</v>
      </c>
      <c r="E1535" s="7" t="s">
        <v>1400</v>
      </c>
      <c r="F1535" s="7" t="s">
        <v>1399</v>
      </c>
      <c r="G1535" s="7" t="s">
        <v>1657</v>
      </c>
    </row>
    <row r="1536" spans="1:7" x14ac:dyDescent="0.4">
      <c r="A1536" t="s">
        <v>1405</v>
      </c>
      <c r="B1536">
        <v>1534</v>
      </c>
      <c r="C1536" t="s">
        <v>1656</v>
      </c>
      <c r="D1536" t="s">
        <v>1417</v>
      </c>
      <c r="E1536" s="7" t="s">
        <v>1400</v>
      </c>
      <c r="F1536" s="7" t="s">
        <v>1399</v>
      </c>
      <c r="G1536" s="7" t="s">
        <v>1657</v>
      </c>
    </row>
    <row r="1537" spans="1:7" x14ac:dyDescent="0.4">
      <c r="A1537" t="s">
        <v>1405</v>
      </c>
      <c r="B1537">
        <v>1535</v>
      </c>
      <c r="C1537" t="s">
        <v>1656</v>
      </c>
      <c r="D1537" t="s">
        <v>1417</v>
      </c>
      <c r="E1537" s="7" t="s">
        <v>1400</v>
      </c>
      <c r="F1537" s="7" t="s">
        <v>1399</v>
      </c>
      <c r="G1537" s="7" t="s">
        <v>1657</v>
      </c>
    </row>
    <row r="1538" spans="1:7" x14ac:dyDescent="0.4">
      <c r="A1538" t="s">
        <v>1405</v>
      </c>
      <c r="B1538">
        <v>1536</v>
      </c>
      <c r="C1538" t="s">
        <v>1656</v>
      </c>
      <c r="D1538" t="s">
        <v>1417</v>
      </c>
      <c r="E1538" s="7" t="s">
        <v>1400</v>
      </c>
      <c r="F1538" s="7" t="s">
        <v>1399</v>
      </c>
      <c r="G1538" s="7" t="s">
        <v>1657</v>
      </c>
    </row>
    <row r="1539" spans="1:7" x14ac:dyDescent="0.4">
      <c r="A1539" t="s">
        <v>1405</v>
      </c>
      <c r="B1539">
        <v>1537</v>
      </c>
      <c r="C1539" t="s">
        <v>1656</v>
      </c>
      <c r="D1539" t="s">
        <v>1417</v>
      </c>
      <c r="E1539" s="7" t="s">
        <v>1400</v>
      </c>
      <c r="F1539" s="7" t="s">
        <v>1399</v>
      </c>
      <c r="G1539" s="7" t="s">
        <v>1657</v>
      </c>
    </row>
    <row r="1540" spans="1:7" x14ac:dyDescent="0.4">
      <c r="A1540" t="s">
        <v>1405</v>
      </c>
      <c r="B1540">
        <v>1538</v>
      </c>
      <c r="C1540" t="s">
        <v>1656</v>
      </c>
      <c r="D1540" t="s">
        <v>1417</v>
      </c>
      <c r="E1540" s="7" t="s">
        <v>1400</v>
      </c>
      <c r="F1540" s="7" t="s">
        <v>1399</v>
      </c>
      <c r="G1540" s="7" t="s">
        <v>1657</v>
      </c>
    </row>
    <row r="1541" spans="1:7" x14ac:dyDescent="0.4">
      <c r="A1541" t="s">
        <v>1405</v>
      </c>
      <c r="B1541">
        <v>1539</v>
      </c>
      <c r="C1541" t="s">
        <v>1656</v>
      </c>
      <c r="D1541" t="s">
        <v>1417</v>
      </c>
      <c r="E1541" s="7" t="s">
        <v>1400</v>
      </c>
      <c r="F1541" s="7" t="s">
        <v>1399</v>
      </c>
      <c r="G1541" s="7" t="s">
        <v>1657</v>
      </c>
    </row>
    <row r="1542" spans="1:7" x14ac:dyDescent="0.4">
      <c r="A1542" t="s">
        <v>1405</v>
      </c>
      <c r="B1542">
        <v>1540</v>
      </c>
      <c r="C1542" t="s">
        <v>1656</v>
      </c>
      <c r="D1542" t="s">
        <v>1417</v>
      </c>
      <c r="E1542" s="7" t="s">
        <v>1400</v>
      </c>
      <c r="F1542" s="7" t="s">
        <v>1399</v>
      </c>
      <c r="G1542" s="7" t="s">
        <v>1657</v>
      </c>
    </row>
    <row r="1543" spans="1:7" x14ac:dyDescent="0.4">
      <c r="A1543" t="s">
        <v>1405</v>
      </c>
      <c r="B1543">
        <v>1541</v>
      </c>
      <c r="C1543" t="s">
        <v>1656</v>
      </c>
      <c r="D1543" t="s">
        <v>1417</v>
      </c>
      <c r="E1543" s="7" t="s">
        <v>1400</v>
      </c>
      <c r="F1543" s="7" t="s">
        <v>1399</v>
      </c>
      <c r="G1543" s="7" t="s">
        <v>1657</v>
      </c>
    </row>
    <row r="1544" spans="1:7" x14ac:dyDescent="0.4">
      <c r="A1544" t="s">
        <v>1405</v>
      </c>
      <c r="B1544">
        <v>1542</v>
      </c>
      <c r="C1544" t="s">
        <v>1656</v>
      </c>
      <c r="D1544" t="s">
        <v>1417</v>
      </c>
      <c r="E1544" s="7" t="s">
        <v>1400</v>
      </c>
      <c r="F1544" s="7" t="s">
        <v>1399</v>
      </c>
      <c r="G1544" s="7" t="s">
        <v>1657</v>
      </c>
    </row>
    <row r="1545" spans="1:7" x14ac:dyDescent="0.4">
      <c r="A1545" t="s">
        <v>1405</v>
      </c>
      <c r="B1545">
        <v>1543</v>
      </c>
      <c r="C1545" t="s">
        <v>1656</v>
      </c>
      <c r="D1545" t="s">
        <v>1417</v>
      </c>
      <c r="E1545" s="7" t="s">
        <v>1400</v>
      </c>
      <c r="F1545" s="7" t="s">
        <v>1399</v>
      </c>
      <c r="G1545" s="7" t="s">
        <v>1657</v>
      </c>
    </row>
    <row r="1546" spans="1:7" x14ac:dyDescent="0.4">
      <c r="A1546" t="s">
        <v>1405</v>
      </c>
      <c r="B1546">
        <v>1544</v>
      </c>
      <c r="C1546" t="s">
        <v>1656</v>
      </c>
      <c r="D1546" t="s">
        <v>1417</v>
      </c>
      <c r="E1546" s="7" t="s">
        <v>1400</v>
      </c>
      <c r="F1546" s="7" t="s">
        <v>1399</v>
      </c>
      <c r="G1546" s="7" t="s">
        <v>1657</v>
      </c>
    </row>
    <row r="1547" spans="1:7" x14ac:dyDescent="0.4">
      <c r="A1547" t="s">
        <v>1405</v>
      </c>
      <c r="B1547">
        <v>1545</v>
      </c>
      <c r="C1547" t="s">
        <v>1656</v>
      </c>
      <c r="D1547" t="s">
        <v>1417</v>
      </c>
      <c r="E1547" s="7" t="s">
        <v>1400</v>
      </c>
      <c r="F1547" s="7" t="s">
        <v>1399</v>
      </c>
      <c r="G1547" s="7" t="s">
        <v>1657</v>
      </c>
    </row>
    <row r="1548" spans="1:7" x14ac:dyDescent="0.4">
      <c r="A1548" t="s">
        <v>1405</v>
      </c>
      <c r="B1548">
        <v>1546</v>
      </c>
      <c r="C1548" t="s">
        <v>1656</v>
      </c>
      <c r="D1548" t="s">
        <v>1417</v>
      </c>
      <c r="E1548" s="7" t="s">
        <v>1400</v>
      </c>
      <c r="F1548" s="7" t="s">
        <v>1399</v>
      </c>
      <c r="G1548" s="7" t="s">
        <v>1657</v>
      </c>
    </row>
    <row r="1549" spans="1:7" x14ac:dyDescent="0.4">
      <c r="A1549" t="s">
        <v>1405</v>
      </c>
      <c r="B1549">
        <v>1547</v>
      </c>
      <c r="C1549" t="s">
        <v>1656</v>
      </c>
      <c r="D1549" t="s">
        <v>1417</v>
      </c>
      <c r="E1549" s="7" t="s">
        <v>1400</v>
      </c>
      <c r="F1549" s="7" t="s">
        <v>1399</v>
      </c>
      <c r="G1549" s="7" t="s">
        <v>1657</v>
      </c>
    </row>
    <row r="1550" spans="1:7" x14ac:dyDescent="0.4">
      <c r="A1550" t="s">
        <v>1405</v>
      </c>
      <c r="B1550">
        <v>1548</v>
      </c>
      <c r="C1550" t="s">
        <v>1656</v>
      </c>
      <c r="D1550" t="s">
        <v>1417</v>
      </c>
      <c r="E1550" s="7" t="s">
        <v>1400</v>
      </c>
      <c r="F1550" s="7" t="s">
        <v>1399</v>
      </c>
      <c r="G1550" s="7" t="s">
        <v>1657</v>
      </c>
    </row>
    <row r="1551" spans="1:7" x14ac:dyDescent="0.4">
      <c r="A1551" t="s">
        <v>1405</v>
      </c>
      <c r="B1551">
        <v>1549</v>
      </c>
      <c r="C1551" t="s">
        <v>1656</v>
      </c>
      <c r="D1551" t="s">
        <v>1417</v>
      </c>
      <c r="E1551" s="7" t="s">
        <v>1400</v>
      </c>
      <c r="F1551" s="7" t="s">
        <v>1399</v>
      </c>
      <c r="G1551" s="7" t="s">
        <v>1657</v>
      </c>
    </row>
    <row r="1552" spans="1:7" x14ac:dyDescent="0.4">
      <c r="A1552" t="s">
        <v>1405</v>
      </c>
      <c r="B1552">
        <v>1550</v>
      </c>
      <c r="C1552" t="s">
        <v>1656</v>
      </c>
      <c r="D1552" t="s">
        <v>1417</v>
      </c>
      <c r="E1552" s="7" t="s">
        <v>1400</v>
      </c>
      <c r="F1552" s="7" t="s">
        <v>1399</v>
      </c>
      <c r="G1552" s="7" t="s">
        <v>1657</v>
      </c>
    </row>
    <row r="1553" spans="1:7" x14ac:dyDescent="0.4">
      <c r="A1553" t="s">
        <v>1405</v>
      </c>
      <c r="B1553">
        <v>1551</v>
      </c>
      <c r="C1553" t="s">
        <v>1656</v>
      </c>
      <c r="D1553" t="s">
        <v>1417</v>
      </c>
      <c r="E1553" s="7" t="s">
        <v>1400</v>
      </c>
      <c r="F1553" s="7" t="s">
        <v>1399</v>
      </c>
      <c r="G1553" s="7" t="s">
        <v>1657</v>
      </c>
    </row>
    <row r="1554" spans="1:7" x14ac:dyDescent="0.4">
      <c r="A1554" t="s">
        <v>1405</v>
      </c>
      <c r="B1554">
        <v>1552</v>
      </c>
      <c r="C1554" t="s">
        <v>1656</v>
      </c>
      <c r="D1554" t="s">
        <v>1417</v>
      </c>
      <c r="E1554" s="7" t="s">
        <v>1400</v>
      </c>
      <c r="F1554" s="7" t="s">
        <v>1399</v>
      </c>
      <c r="G1554" s="7" t="s">
        <v>1657</v>
      </c>
    </row>
    <row r="1555" spans="1:7" x14ac:dyDescent="0.4">
      <c r="A1555" t="s">
        <v>1405</v>
      </c>
      <c r="B1555">
        <v>1553</v>
      </c>
      <c r="C1555" t="s">
        <v>1656</v>
      </c>
      <c r="D1555" t="s">
        <v>1417</v>
      </c>
      <c r="E1555" s="7" t="s">
        <v>1400</v>
      </c>
      <c r="F1555" s="7" t="s">
        <v>1399</v>
      </c>
      <c r="G1555" s="7" t="s">
        <v>1657</v>
      </c>
    </row>
    <row r="1556" spans="1:7" x14ac:dyDescent="0.4">
      <c r="A1556" t="s">
        <v>1405</v>
      </c>
      <c r="B1556">
        <v>1554</v>
      </c>
      <c r="C1556" t="s">
        <v>1656</v>
      </c>
      <c r="D1556" t="s">
        <v>1417</v>
      </c>
      <c r="E1556" s="7" t="s">
        <v>1400</v>
      </c>
      <c r="F1556" s="7" t="s">
        <v>1399</v>
      </c>
      <c r="G1556" s="7" t="s">
        <v>1657</v>
      </c>
    </row>
    <row r="1557" spans="1:7" x14ac:dyDescent="0.4">
      <c r="A1557" t="s">
        <v>1405</v>
      </c>
      <c r="B1557">
        <v>1555</v>
      </c>
      <c r="C1557" t="s">
        <v>1656</v>
      </c>
      <c r="D1557" t="s">
        <v>1417</v>
      </c>
      <c r="E1557" s="7" t="s">
        <v>1400</v>
      </c>
      <c r="F1557" s="7" t="s">
        <v>1399</v>
      </c>
      <c r="G1557" s="7" t="s">
        <v>1657</v>
      </c>
    </row>
    <row r="1558" spans="1:7" x14ac:dyDescent="0.4">
      <c r="A1558" t="s">
        <v>1405</v>
      </c>
      <c r="B1558">
        <v>1556</v>
      </c>
      <c r="C1558" t="s">
        <v>1656</v>
      </c>
      <c r="D1558" t="s">
        <v>1417</v>
      </c>
      <c r="E1558" s="7" t="s">
        <v>1400</v>
      </c>
      <c r="F1558" s="7" t="s">
        <v>1399</v>
      </c>
      <c r="G1558" s="7" t="s">
        <v>1657</v>
      </c>
    </row>
    <row r="1559" spans="1:7" x14ac:dyDescent="0.4">
      <c r="A1559" t="s">
        <v>1405</v>
      </c>
      <c r="B1559">
        <v>1557</v>
      </c>
      <c r="C1559" t="s">
        <v>1656</v>
      </c>
      <c r="D1559" t="s">
        <v>1417</v>
      </c>
      <c r="E1559" s="7" t="s">
        <v>1400</v>
      </c>
      <c r="F1559" s="7" t="s">
        <v>1399</v>
      </c>
      <c r="G1559" s="7" t="s">
        <v>1657</v>
      </c>
    </row>
    <row r="1560" spans="1:7" x14ac:dyDescent="0.4">
      <c r="A1560" t="s">
        <v>1405</v>
      </c>
      <c r="B1560">
        <v>1558</v>
      </c>
      <c r="C1560" t="s">
        <v>1656</v>
      </c>
      <c r="D1560" t="s">
        <v>1417</v>
      </c>
      <c r="E1560" s="7" t="s">
        <v>1400</v>
      </c>
      <c r="F1560" s="7" t="s">
        <v>1399</v>
      </c>
      <c r="G1560" s="7" t="s">
        <v>1657</v>
      </c>
    </row>
    <row r="1561" spans="1:7" x14ac:dyDescent="0.4">
      <c r="A1561" t="s">
        <v>1405</v>
      </c>
      <c r="B1561">
        <v>1559</v>
      </c>
      <c r="C1561" t="s">
        <v>1656</v>
      </c>
      <c r="D1561" t="s">
        <v>1417</v>
      </c>
      <c r="E1561" s="7" t="s">
        <v>1400</v>
      </c>
      <c r="F1561" s="7" t="s">
        <v>1399</v>
      </c>
      <c r="G1561" s="7" t="s">
        <v>1657</v>
      </c>
    </row>
    <row r="1562" spans="1:7" x14ac:dyDescent="0.4">
      <c r="A1562" t="s">
        <v>1405</v>
      </c>
      <c r="B1562">
        <v>1560</v>
      </c>
      <c r="C1562" t="s">
        <v>1656</v>
      </c>
      <c r="D1562" t="s">
        <v>1417</v>
      </c>
      <c r="E1562" s="7" t="s">
        <v>1400</v>
      </c>
      <c r="F1562" s="7" t="s">
        <v>1399</v>
      </c>
      <c r="G1562" s="7" t="s">
        <v>1657</v>
      </c>
    </row>
    <row r="1563" spans="1:7" x14ac:dyDescent="0.4">
      <c r="A1563" t="s">
        <v>1405</v>
      </c>
      <c r="B1563">
        <v>1561</v>
      </c>
      <c r="C1563" t="s">
        <v>1656</v>
      </c>
      <c r="D1563" t="s">
        <v>1417</v>
      </c>
      <c r="E1563" s="7" t="s">
        <v>1400</v>
      </c>
      <c r="F1563" s="7" t="s">
        <v>1399</v>
      </c>
      <c r="G1563" s="7" t="s">
        <v>1657</v>
      </c>
    </row>
    <row r="1564" spans="1:7" x14ac:dyDescent="0.4">
      <c r="A1564" t="s">
        <v>1405</v>
      </c>
      <c r="B1564">
        <v>1562</v>
      </c>
      <c r="C1564" t="s">
        <v>1656</v>
      </c>
      <c r="D1564" t="s">
        <v>1417</v>
      </c>
      <c r="E1564" s="7" t="s">
        <v>1400</v>
      </c>
      <c r="F1564" s="7" t="s">
        <v>1399</v>
      </c>
      <c r="G1564" s="7" t="s">
        <v>1657</v>
      </c>
    </row>
    <row r="1565" spans="1:7" x14ac:dyDescent="0.4">
      <c r="A1565" t="s">
        <v>1405</v>
      </c>
      <c r="B1565">
        <v>1563</v>
      </c>
      <c r="C1565" t="s">
        <v>1656</v>
      </c>
      <c r="D1565" t="s">
        <v>1417</v>
      </c>
      <c r="E1565" s="7" t="s">
        <v>1400</v>
      </c>
      <c r="F1565" s="7" t="s">
        <v>1399</v>
      </c>
      <c r="G1565" s="7" t="s">
        <v>1657</v>
      </c>
    </row>
    <row r="1566" spans="1:7" x14ac:dyDescent="0.4">
      <c r="A1566" t="s">
        <v>1405</v>
      </c>
      <c r="B1566">
        <v>1564</v>
      </c>
      <c r="C1566" t="s">
        <v>1656</v>
      </c>
      <c r="D1566" t="s">
        <v>1417</v>
      </c>
      <c r="E1566" s="7" t="s">
        <v>1400</v>
      </c>
      <c r="F1566" s="7" t="s">
        <v>1399</v>
      </c>
      <c r="G1566" s="7" t="s">
        <v>1657</v>
      </c>
    </row>
    <row r="1567" spans="1:7" x14ac:dyDescent="0.4">
      <c r="A1567" t="s">
        <v>1405</v>
      </c>
      <c r="B1567">
        <v>1565</v>
      </c>
      <c r="C1567" t="s">
        <v>1656</v>
      </c>
      <c r="D1567" t="s">
        <v>1417</v>
      </c>
      <c r="E1567" s="7" t="s">
        <v>1400</v>
      </c>
      <c r="F1567" s="7" t="s">
        <v>1399</v>
      </c>
      <c r="G1567" s="7" t="s">
        <v>1657</v>
      </c>
    </row>
    <row r="1568" spans="1:7" x14ac:dyDescent="0.4">
      <c r="A1568" t="s">
        <v>1405</v>
      </c>
      <c r="B1568">
        <v>1566</v>
      </c>
      <c r="C1568" t="s">
        <v>1656</v>
      </c>
      <c r="D1568" t="s">
        <v>1417</v>
      </c>
      <c r="E1568" s="7" t="s">
        <v>1400</v>
      </c>
      <c r="F1568" s="7" t="s">
        <v>1399</v>
      </c>
      <c r="G1568" s="7" t="s">
        <v>1657</v>
      </c>
    </row>
    <row r="1569" spans="1:7" x14ac:dyDescent="0.4">
      <c r="A1569" t="s">
        <v>1405</v>
      </c>
      <c r="B1569">
        <v>1567</v>
      </c>
      <c r="C1569" t="s">
        <v>1656</v>
      </c>
      <c r="D1569" t="s">
        <v>1417</v>
      </c>
      <c r="E1569" s="7" t="s">
        <v>1400</v>
      </c>
      <c r="F1569" s="7" t="s">
        <v>1399</v>
      </c>
      <c r="G1569" s="7" t="s">
        <v>1657</v>
      </c>
    </row>
    <row r="1570" spans="1:7" x14ac:dyDescent="0.4">
      <c r="A1570" t="s">
        <v>1405</v>
      </c>
      <c r="B1570">
        <v>1568</v>
      </c>
      <c r="C1570" t="s">
        <v>1656</v>
      </c>
      <c r="D1570" t="s">
        <v>1417</v>
      </c>
      <c r="E1570" s="7" t="s">
        <v>1400</v>
      </c>
      <c r="F1570" s="7" t="s">
        <v>1399</v>
      </c>
      <c r="G1570" s="7" t="s">
        <v>1657</v>
      </c>
    </row>
    <row r="1571" spans="1:7" x14ac:dyDescent="0.4">
      <c r="A1571" t="s">
        <v>1405</v>
      </c>
      <c r="B1571">
        <v>1569</v>
      </c>
      <c r="C1571" t="s">
        <v>1656</v>
      </c>
      <c r="D1571" t="s">
        <v>1417</v>
      </c>
      <c r="E1571" s="7" t="s">
        <v>1400</v>
      </c>
      <c r="F1571" s="7" t="s">
        <v>1399</v>
      </c>
      <c r="G1571" s="7" t="s">
        <v>1657</v>
      </c>
    </row>
    <row r="1572" spans="1:7" x14ac:dyDescent="0.4">
      <c r="A1572" t="s">
        <v>1405</v>
      </c>
      <c r="B1572">
        <v>1570</v>
      </c>
      <c r="C1572" t="s">
        <v>1656</v>
      </c>
      <c r="D1572" t="s">
        <v>1417</v>
      </c>
      <c r="E1572" s="7" t="s">
        <v>1400</v>
      </c>
      <c r="F1572" s="7" t="s">
        <v>1399</v>
      </c>
      <c r="G1572" s="7" t="s">
        <v>1657</v>
      </c>
    </row>
    <row r="1573" spans="1:7" x14ac:dyDescent="0.4">
      <c r="A1573" t="s">
        <v>1405</v>
      </c>
      <c r="B1573">
        <v>1571</v>
      </c>
      <c r="C1573" t="s">
        <v>1656</v>
      </c>
      <c r="D1573" t="s">
        <v>1417</v>
      </c>
      <c r="E1573" s="7" t="s">
        <v>1400</v>
      </c>
      <c r="F1573" s="7" t="s">
        <v>1399</v>
      </c>
      <c r="G1573" s="7" t="s">
        <v>1657</v>
      </c>
    </row>
    <row r="1574" spans="1:7" x14ac:dyDescent="0.4">
      <c r="A1574" t="s">
        <v>1405</v>
      </c>
      <c r="B1574">
        <v>1572</v>
      </c>
      <c r="C1574" t="s">
        <v>1656</v>
      </c>
      <c r="D1574" t="s">
        <v>1417</v>
      </c>
      <c r="E1574" s="7" t="s">
        <v>1400</v>
      </c>
      <c r="F1574" s="7" t="s">
        <v>1399</v>
      </c>
      <c r="G1574" s="7" t="s">
        <v>1657</v>
      </c>
    </row>
    <row r="1575" spans="1:7" x14ac:dyDescent="0.4">
      <c r="A1575" t="s">
        <v>1405</v>
      </c>
      <c r="B1575">
        <v>1573</v>
      </c>
      <c r="C1575" t="s">
        <v>1656</v>
      </c>
      <c r="D1575" t="s">
        <v>1417</v>
      </c>
      <c r="E1575" s="7" t="s">
        <v>1400</v>
      </c>
      <c r="F1575" s="7" t="s">
        <v>1399</v>
      </c>
      <c r="G1575" s="7" t="s">
        <v>1657</v>
      </c>
    </row>
    <row r="1576" spans="1:7" x14ac:dyDescent="0.4">
      <c r="A1576" t="s">
        <v>1405</v>
      </c>
      <c r="B1576">
        <v>1574</v>
      </c>
      <c r="C1576" t="s">
        <v>1656</v>
      </c>
      <c r="D1576" t="s">
        <v>1417</v>
      </c>
      <c r="E1576" s="7" t="s">
        <v>1400</v>
      </c>
      <c r="F1576" s="7" t="s">
        <v>1399</v>
      </c>
      <c r="G1576" s="7" t="s">
        <v>1657</v>
      </c>
    </row>
    <row r="1577" spans="1:7" x14ac:dyDescent="0.4">
      <c r="A1577" t="s">
        <v>1405</v>
      </c>
      <c r="B1577">
        <v>1575</v>
      </c>
      <c r="C1577" t="s">
        <v>1656</v>
      </c>
      <c r="D1577" t="s">
        <v>1417</v>
      </c>
      <c r="E1577" s="7" t="s">
        <v>1400</v>
      </c>
      <c r="F1577" s="7" t="s">
        <v>1399</v>
      </c>
      <c r="G1577" s="7" t="s">
        <v>1657</v>
      </c>
    </row>
    <row r="1578" spans="1:7" x14ac:dyDescent="0.4">
      <c r="A1578" t="s">
        <v>1405</v>
      </c>
      <c r="B1578">
        <v>1576</v>
      </c>
      <c r="C1578" t="s">
        <v>1656</v>
      </c>
      <c r="D1578" t="s">
        <v>1417</v>
      </c>
      <c r="E1578" s="7" t="s">
        <v>1400</v>
      </c>
      <c r="F1578" s="7" t="s">
        <v>1399</v>
      </c>
      <c r="G1578" s="7" t="s">
        <v>1657</v>
      </c>
    </row>
    <row r="1579" spans="1:7" x14ac:dyDescent="0.4">
      <c r="A1579" t="s">
        <v>1405</v>
      </c>
      <c r="B1579">
        <v>1577</v>
      </c>
      <c r="C1579" t="s">
        <v>1656</v>
      </c>
      <c r="D1579" t="s">
        <v>1417</v>
      </c>
      <c r="E1579" s="7" t="s">
        <v>1400</v>
      </c>
      <c r="F1579" s="7" t="s">
        <v>1399</v>
      </c>
      <c r="G1579" s="7" t="s">
        <v>1657</v>
      </c>
    </row>
    <row r="1580" spans="1:7" x14ac:dyDescent="0.4">
      <c r="A1580" t="s">
        <v>1405</v>
      </c>
      <c r="B1580">
        <v>1578</v>
      </c>
      <c r="C1580" t="s">
        <v>1656</v>
      </c>
      <c r="D1580" t="s">
        <v>1417</v>
      </c>
      <c r="E1580" s="7" t="s">
        <v>1400</v>
      </c>
      <c r="F1580" s="7" t="s">
        <v>1399</v>
      </c>
      <c r="G1580" s="7" t="s">
        <v>1657</v>
      </c>
    </row>
    <row r="1581" spans="1:7" x14ac:dyDescent="0.4">
      <c r="A1581" t="s">
        <v>1405</v>
      </c>
      <c r="B1581">
        <v>1579</v>
      </c>
      <c r="C1581" t="s">
        <v>1656</v>
      </c>
      <c r="D1581" t="s">
        <v>1417</v>
      </c>
      <c r="E1581" s="7" t="s">
        <v>1400</v>
      </c>
      <c r="F1581" s="7" t="s">
        <v>1399</v>
      </c>
      <c r="G1581" s="7" t="s">
        <v>1657</v>
      </c>
    </row>
    <row r="1582" spans="1:7" x14ac:dyDescent="0.4">
      <c r="A1582" t="s">
        <v>1405</v>
      </c>
      <c r="B1582">
        <v>1580</v>
      </c>
      <c r="C1582" t="s">
        <v>1656</v>
      </c>
      <c r="D1582" t="s">
        <v>1417</v>
      </c>
      <c r="E1582" s="7" t="s">
        <v>1400</v>
      </c>
      <c r="F1582" s="7" t="s">
        <v>1399</v>
      </c>
      <c r="G1582" s="7" t="s">
        <v>1657</v>
      </c>
    </row>
    <row r="1583" spans="1:7" x14ac:dyDescent="0.4">
      <c r="A1583" t="s">
        <v>1405</v>
      </c>
      <c r="B1583">
        <v>1581</v>
      </c>
      <c r="C1583" t="s">
        <v>1656</v>
      </c>
      <c r="D1583" t="s">
        <v>1417</v>
      </c>
      <c r="E1583" s="7" t="s">
        <v>1400</v>
      </c>
      <c r="F1583" s="7" t="s">
        <v>1399</v>
      </c>
      <c r="G1583" s="7" t="s">
        <v>1657</v>
      </c>
    </row>
    <row r="1584" spans="1:7" x14ac:dyDescent="0.4">
      <c r="A1584" t="s">
        <v>1405</v>
      </c>
      <c r="B1584">
        <v>1582</v>
      </c>
      <c r="C1584" t="s">
        <v>1656</v>
      </c>
      <c r="D1584" t="s">
        <v>1417</v>
      </c>
      <c r="E1584" s="7" t="s">
        <v>1400</v>
      </c>
      <c r="F1584" s="7" t="s">
        <v>1399</v>
      </c>
      <c r="G1584" s="7" t="s">
        <v>1657</v>
      </c>
    </row>
    <row r="1585" spans="1:7" x14ac:dyDescent="0.4">
      <c r="A1585" t="s">
        <v>1405</v>
      </c>
      <c r="B1585">
        <v>1583</v>
      </c>
      <c r="C1585" t="s">
        <v>1656</v>
      </c>
      <c r="D1585" t="s">
        <v>1417</v>
      </c>
      <c r="E1585" s="7" t="s">
        <v>1400</v>
      </c>
      <c r="F1585" s="7" t="s">
        <v>1399</v>
      </c>
      <c r="G1585" s="7" t="s">
        <v>1657</v>
      </c>
    </row>
    <row r="1586" spans="1:7" x14ac:dyDescent="0.4">
      <c r="A1586" t="s">
        <v>1405</v>
      </c>
      <c r="B1586">
        <v>1584</v>
      </c>
      <c r="C1586" t="s">
        <v>1656</v>
      </c>
      <c r="D1586" t="s">
        <v>1417</v>
      </c>
      <c r="E1586" s="7" t="s">
        <v>1400</v>
      </c>
      <c r="F1586" s="7" t="s">
        <v>1399</v>
      </c>
      <c r="G1586" s="7" t="s">
        <v>1657</v>
      </c>
    </row>
    <row r="1587" spans="1:7" x14ac:dyDescent="0.4">
      <c r="A1587" t="s">
        <v>1405</v>
      </c>
      <c r="B1587">
        <v>1585</v>
      </c>
      <c r="C1587" t="s">
        <v>1656</v>
      </c>
      <c r="D1587" t="s">
        <v>1417</v>
      </c>
      <c r="E1587" s="7" t="s">
        <v>1400</v>
      </c>
      <c r="F1587" s="7" t="s">
        <v>1399</v>
      </c>
      <c r="G1587" s="7" t="s">
        <v>1657</v>
      </c>
    </row>
    <row r="1588" spans="1:7" x14ac:dyDescent="0.4">
      <c r="A1588" t="s">
        <v>1405</v>
      </c>
      <c r="B1588">
        <v>1586</v>
      </c>
      <c r="C1588" t="s">
        <v>1656</v>
      </c>
      <c r="D1588" t="s">
        <v>1417</v>
      </c>
      <c r="E1588" s="7" t="s">
        <v>1400</v>
      </c>
      <c r="F1588" s="7" t="s">
        <v>1399</v>
      </c>
      <c r="G1588" s="7" t="s">
        <v>1657</v>
      </c>
    </row>
    <row r="1589" spans="1:7" x14ac:dyDescent="0.4">
      <c r="A1589" t="s">
        <v>1405</v>
      </c>
      <c r="B1589">
        <v>1587</v>
      </c>
      <c r="C1589" t="s">
        <v>1656</v>
      </c>
      <c r="D1589" t="s">
        <v>1417</v>
      </c>
      <c r="E1589" s="7" t="s">
        <v>1400</v>
      </c>
      <c r="F1589" s="7" t="s">
        <v>1399</v>
      </c>
      <c r="G1589" s="7" t="s">
        <v>1657</v>
      </c>
    </row>
    <row r="1590" spans="1:7" x14ac:dyDescent="0.4">
      <c r="A1590" t="s">
        <v>1405</v>
      </c>
      <c r="B1590">
        <v>1588</v>
      </c>
      <c r="C1590" t="s">
        <v>1656</v>
      </c>
      <c r="D1590" t="s">
        <v>1417</v>
      </c>
      <c r="E1590" s="7" t="s">
        <v>1400</v>
      </c>
      <c r="F1590" s="7" t="s">
        <v>1399</v>
      </c>
      <c r="G1590" s="7" t="s">
        <v>1657</v>
      </c>
    </row>
    <row r="1591" spans="1:7" x14ac:dyDescent="0.4">
      <c r="A1591" t="s">
        <v>1405</v>
      </c>
      <c r="B1591">
        <v>1589</v>
      </c>
      <c r="C1591" t="s">
        <v>1656</v>
      </c>
      <c r="D1591" t="s">
        <v>1417</v>
      </c>
      <c r="E1591" s="7" t="s">
        <v>1400</v>
      </c>
      <c r="F1591" s="7" t="s">
        <v>1399</v>
      </c>
      <c r="G1591" s="7" t="s">
        <v>1657</v>
      </c>
    </row>
    <row r="1592" spans="1:7" x14ac:dyDescent="0.4">
      <c r="A1592" t="s">
        <v>1405</v>
      </c>
      <c r="B1592">
        <v>1590</v>
      </c>
      <c r="C1592" t="s">
        <v>1656</v>
      </c>
      <c r="D1592" t="s">
        <v>1417</v>
      </c>
      <c r="E1592" s="7" t="s">
        <v>1400</v>
      </c>
      <c r="F1592" s="7" t="s">
        <v>1399</v>
      </c>
      <c r="G1592" s="7" t="s">
        <v>1657</v>
      </c>
    </row>
    <row r="1593" spans="1:7" x14ac:dyDescent="0.4">
      <c r="A1593" t="s">
        <v>1405</v>
      </c>
      <c r="B1593">
        <v>1591</v>
      </c>
      <c r="C1593" t="s">
        <v>1656</v>
      </c>
      <c r="D1593" t="s">
        <v>1417</v>
      </c>
      <c r="E1593" s="7" t="s">
        <v>1400</v>
      </c>
      <c r="F1593" s="7" t="s">
        <v>1399</v>
      </c>
      <c r="G1593" s="7" t="s">
        <v>1657</v>
      </c>
    </row>
    <row r="1594" spans="1:7" x14ac:dyDescent="0.4">
      <c r="A1594" t="s">
        <v>1405</v>
      </c>
      <c r="B1594">
        <v>1592</v>
      </c>
      <c r="C1594" t="s">
        <v>1656</v>
      </c>
      <c r="D1594" t="s">
        <v>1417</v>
      </c>
      <c r="E1594" s="7" t="s">
        <v>1400</v>
      </c>
      <c r="F1594" s="7" t="s">
        <v>1399</v>
      </c>
      <c r="G1594" s="7" t="s">
        <v>1657</v>
      </c>
    </row>
    <row r="1595" spans="1:7" x14ac:dyDescent="0.4">
      <c r="A1595" t="s">
        <v>1405</v>
      </c>
      <c r="B1595">
        <v>1593</v>
      </c>
      <c r="C1595" t="s">
        <v>1656</v>
      </c>
      <c r="D1595" t="s">
        <v>1417</v>
      </c>
      <c r="E1595" s="7" t="s">
        <v>1400</v>
      </c>
      <c r="F1595" s="7" t="s">
        <v>1399</v>
      </c>
      <c r="G1595" s="7" t="s">
        <v>1657</v>
      </c>
    </row>
    <row r="1596" spans="1:7" x14ac:dyDescent="0.4">
      <c r="A1596" t="s">
        <v>1405</v>
      </c>
      <c r="B1596">
        <v>1594</v>
      </c>
      <c r="C1596" t="s">
        <v>1656</v>
      </c>
      <c r="D1596" t="s">
        <v>1417</v>
      </c>
      <c r="E1596" s="7" t="s">
        <v>1400</v>
      </c>
      <c r="F1596" s="7" t="s">
        <v>1399</v>
      </c>
      <c r="G1596" s="7" t="s">
        <v>1657</v>
      </c>
    </row>
    <row r="1597" spans="1:7" x14ac:dyDescent="0.4">
      <c r="A1597" t="s">
        <v>1405</v>
      </c>
      <c r="B1597">
        <v>1595</v>
      </c>
      <c r="C1597" t="s">
        <v>1656</v>
      </c>
      <c r="D1597" t="s">
        <v>1417</v>
      </c>
      <c r="E1597" s="7" t="s">
        <v>1400</v>
      </c>
      <c r="F1597" s="7" t="s">
        <v>1399</v>
      </c>
      <c r="G1597" s="7" t="s">
        <v>1657</v>
      </c>
    </row>
    <row r="1598" spans="1:7" x14ac:dyDescent="0.4">
      <c r="A1598" t="s">
        <v>1405</v>
      </c>
      <c r="B1598">
        <v>1596</v>
      </c>
      <c r="C1598" t="s">
        <v>1656</v>
      </c>
      <c r="D1598" t="s">
        <v>1417</v>
      </c>
      <c r="E1598" s="7" t="s">
        <v>1400</v>
      </c>
      <c r="F1598" s="7" t="s">
        <v>1399</v>
      </c>
      <c r="G1598" s="7" t="s">
        <v>1657</v>
      </c>
    </row>
    <row r="1599" spans="1:7" x14ac:dyDescent="0.4">
      <c r="A1599" t="s">
        <v>1405</v>
      </c>
      <c r="B1599">
        <v>1597</v>
      </c>
      <c r="C1599" t="s">
        <v>1656</v>
      </c>
      <c r="D1599" t="s">
        <v>1417</v>
      </c>
      <c r="E1599" s="7" t="s">
        <v>1400</v>
      </c>
      <c r="F1599" s="7" t="s">
        <v>1399</v>
      </c>
      <c r="G1599" s="7" t="s">
        <v>1657</v>
      </c>
    </row>
    <row r="1600" spans="1:7" x14ac:dyDescent="0.4">
      <c r="A1600" t="s">
        <v>1405</v>
      </c>
      <c r="B1600">
        <v>1598</v>
      </c>
      <c r="C1600" t="s">
        <v>1656</v>
      </c>
      <c r="D1600" t="s">
        <v>1417</v>
      </c>
      <c r="E1600" s="7" t="s">
        <v>1400</v>
      </c>
      <c r="F1600" s="7" t="s">
        <v>1399</v>
      </c>
      <c r="G1600" s="7" t="s">
        <v>1657</v>
      </c>
    </row>
    <row r="1601" spans="1:7" x14ac:dyDescent="0.4">
      <c r="A1601" t="s">
        <v>1405</v>
      </c>
      <c r="B1601">
        <v>1599</v>
      </c>
      <c r="C1601" t="s">
        <v>1656</v>
      </c>
      <c r="D1601" t="s">
        <v>1417</v>
      </c>
      <c r="E1601" s="7" t="s">
        <v>1400</v>
      </c>
      <c r="F1601" s="7" t="s">
        <v>1399</v>
      </c>
      <c r="G1601" s="7" t="s">
        <v>1657</v>
      </c>
    </row>
    <row r="1602" spans="1:7" x14ac:dyDescent="0.4">
      <c r="A1602" t="s">
        <v>1405</v>
      </c>
      <c r="B1602">
        <v>1600</v>
      </c>
      <c r="C1602" t="s">
        <v>1656</v>
      </c>
      <c r="D1602" t="s">
        <v>1417</v>
      </c>
      <c r="E1602" s="7" t="s">
        <v>1400</v>
      </c>
      <c r="F1602" s="7" t="s">
        <v>1399</v>
      </c>
      <c r="G1602" s="7" t="s">
        <v>1657</v>
      </c>
    </row>
    <row r="1603" spans="1:7" x14ac:dyDescent="0.4">
      <c r="A1603" t="s">
        <v>1405</v>
      </c>
      <c r="B1603">
        <v>1601</v>
      </c>
      <c r="C1603" t="s">
        <v>1656</v>
      </c>
      <c r="D1603" t="s">
        <v>1417</v>
      </c>
      <c r="E1603" s="7" t="s">
        <v>1400</v>
      </c>
      <c r="F1603" s="7" t="s">
        <v>1399</v>
      </c>
      <c r="G1603" s="7" t="s">
        <v>1657</v>
      </c>
    </row>
    <row r="1604" spans="1:7" x14ac:dyDescent="0.4">
      <c r="A1604" t="s">
        <v>1405</v>
      </c>
      <c r="B1604">
        <v>1602</v>
      </c>
      <c r="C1604" t="s">
        <v>1656</v>
      </c>
      <c r="D1604" t="s">
        <v>1417</v>
      </c>
      <c r="E1604" s="7" t="s">
        <v>1400</v>
      </c>
      <c r="F1604" s="7" t="s">
        <v>1399</v>
      </c>
      <c r="G1604" s="7" t="s">
        <v>1657</v>
      </c>
    </row>
    <row r="1605" spans="1:7" x14ac:dyDescent="0.4">
      <c r="A1605" t="s">
        <v>1405</v>
      </c>
      <c r="B1605">
        <v>1603</v>
      </c>
      <c r="C1605" t="s">
        <v>1656</v>
      </c>
      <c r="D1605" t="s">
        <v>1417</v>
      </c>
      <c r="E1605" s="7" t="s">
        <v>1400</v>
      </c>
      <c r="F1605" s="7" t="s">
        <v>1399</v>
      </c>
      <c r="G1605" s="7" t="s">
        <v>1657</v>
      </c>
    </row>
    <row r="1606" spans="1:7" x14ac:dyDescent="0.4">
      <c r="A1606" t="s">
        <v>1405</v>
      </c>
      <c r="B1606">
        <v>1604</v>
      </c>
      <c r="C1606" t="s">
        <v>1656</v>
      </c>
      <c r="D1606" t="s">
        <v>1417</v>
      </c>
      <c r="E1606" s="7" t="s">
        <v>1400</v>
      </c>
      <c r="F1606" s="7" t="s">
        <v>1399</v>
      </c>
      <c r="G1606" s="7" t="s">
        <v>1657</v>
      </c>
    </row>
    <row r="1607" spans="1:7" x14ac:dyDescent="0.4">
      <c r="A1607" t="s">
        <v>1405</v>
      </c>
      <c r="B1607">
        <v>1605</v>
      </c>
      <c r="C1607" t="s">
        <v>1656</v>
      </c>
      <c r="D1607" t="s">
        <v>1417</v>
      </c>
      <c r="E1607" s="7" t="s">
        <v>1400</v>
      </c>
      <c r="F1607" s="7" t="s">
        <v>1399</v>
      </c>
      <c r="G1607" s="7" t="s">
        <v>1657</v>
      </c>
    </row>
    <row r="1608" spans="1:7" x14ac:dyDescent="0.4">
      <c r="A1608" t="s">
        <v>1405</v>
      </c>
      <c r="B1608">
        <v>1606</v>
      </c>
      <c r="C1608" t="s">
        <v>1656</v>
      </c>
      <c r="D1608" t="s">
        <v>1417</v>
      </c>
      <c r="E1608" s="7" t="s">
        <v>1400</v>
      </c>
      <c r="F1608" s="7" t="s">
        <v>1399</v>
      </c>
      <c r="G1608" s="7" t="s">
        <v>1657</v>
      </c>
    </row>
    <row r="1609" spans="1:7" x14ac:dyDescent="0.4">
      <c r="A1609" t="s">
        <v>1405</v>
      </c>
      <c r="B1609">
        <v>1607</v>
      </c>
      <c r="C1609" t="s">
        <v>1656</v>
      </c>
      <c r="D1609" t="s">
        <v>1417</v>
      </c>
      <c r="E1609" s="7" t="s">
        <v>1400</v>
      </c>
      <c r="F1609" s="7" t="s">
        <v>1399</v>
      </c>
      <c r="G1609" s="7" t="s">
        <v>1657</v>
      </c>
    </row>
    <row r="1610" spans="1:7" x14ac:dyDescent="0.4">
      <c r="A1610" t="s">
        <v>1405</v>
      </c>
      <c r="B1610">
        <v>1608</v>
      </c>
      <c r="C1610" t="s">
        <v>1656</v>
      </c>
      <c r="D1610" t="s">
        <v>1417</v>
      </c>
      <c r="E1610" s="7" t="s">
        <v>1400</v>
      </c>
      <c r="F1610" s="7" t="s">
        <v>1399</v>
      </c>
      <c r="G1610" s="7" t="s">
        <v>1657</v>
      </c>
    </row>
    <row r="1611" spans="1:7" x14ac:dyDescent="0.4">
      <c r="A1611" t="s">
        <v>1405</v>
      </c>
      <c r="B1611">
        <v>1609</v>
      </c>
      <c r="C1611" t="s">
        <v>1656</v>
      </c>
      <c r="D1611" t="s">
        <v>1417</v>
      </c>
      <c r="E1611" s="7" t="s">
        <v>1400</v>
      </c>
      <c r="F1611" s="7" t="s">
        <v>1399</v>
      </c>
      <c r="G1611" s="7" t="s">
        <v>1657</v>
      </c>
    </row>
    <row r="1612" spans="1:7" x14ac:dyDescent="0.4">
      <c r="A1612" t="s">
        <v>1405</v>
      </c>
      <c r="B1612">
        <v>1610</v>
      </c>
      <c r="C1612" t="s">
        <v>1656</v>
      </c>
      <c r="D1612" t="s">
        <v>1417</v>
      </c>
      <c r="E1612" s="7" t="s">
        <v>1400</v>
      </c>
      <c r="F1612" s="7" t="s">
        <v>1399</v>
      </c>
      <c r="G1612" s="7" t="s">
        <v>1657</v>
      </c>
    </row>
    <row r="1613" spans="1:7" x14ac:dyDescent="0.4">
      <c r="A1613" t="s">
        <v>1405</v>
      </c>
      <c r="B1613">
        <v>1611</v>
      </c>
      <c r="C1613" t="s">
        <v>1656</v>
      </c>
      <c r="D1613" t="s">
        <v>1417</v>
      </c>
      <c r="E1613" s="7" t="s">
        <v>1400</v>
      </c>
      <c r="F1613" s="7" t="s">
        <v>1399</v>
      </c>
      <c r="G1613" s="7" t="s">
        <v>1657</v>
      </c>
    </row>
    <row r="1614" spans="1:7" x14ac:dyDescent="0.4">
      <c r="A1614" t="s">
        <v>1405</v>
      </c>
      <c r="B1614">
        <v>1612</v>
      </c>
      <c r="C1614" t="s">
        <v>1656</v>
      </c>
      <c r="D1614" t="s">
        <v>1417</v>
      </c>
      <c r="E1614" s="7" t="s">
        <v>1400</v>
      </c>
      <c r="F1614" s="7" t="s">
        <v>1399</v>
      </c>
      <c r="G1614" s="7" t="s">
        <v>1657</v>
      </c>
    </row>
    <row r="1615" spans="1:7" x14ac:dyDescent="0.4">
      <c r="A1615" t="s">
        <v>1405</v>
      </c>
      <c r="B1615">
        <v>1613</v>
      </c>
      <c r="C1615" t="s">
        <v>1656</v>
      </c>
      <c r="D1615" t="s">
        <v>1417</v>
      </c>
      <c r="E1615" s="7" t="s">
        <v>1400</v>
      </c>
      <c r="F1615" s="7" t="s">
        <v>1399</v>
      </c>
      <c r="G1615" s="7" t="s">
        <v>1657</v>
      </c>
    </row>
    <row r="1616" spans="1:7" x14ac:dyDescent="0.4">
      <c r="A1616" t="s">
        <v>1405</v>
      </c>
      <c r="B1616">
        <v>1614</v>
      </c>
      <c r="C1616" t="s">
        <v>1656</v>
      </c>
      <c r="D1616" t="s">
        <v>1417</v>
      </c>
      <c r="E1616" s="7" t="s">
        <v>1400</v>
      </c>
      <c r="F1616" s="7" t="s">
        <v>1399</v>
      </c>
      <c r="G1616" s="7" t="s">
        <v>1657</v>
      </c>
    </row>
    <row r="1617" spans="1:7" x14ac:dyDescent="0.4">
      <c r="A1617" t="s">
        <v>1405</v>
      </c>
      <c r="B1617">
        <v>1615</v>
      </c>
      <c r="C1617" t="s">
        <v>1656</v>
      </c>
      <c r="D1617" t="s">
        <v>1417</v>
      </c>
      <c r="E1617" s="7" t="s">
        <v>1400</v>
      </c>
      <c r="F1617" s="7" t="s">
        <v>1399</v>
      </c>
      <c r="G1617" s="7" t="s">
        <v>1657</v>
      </c>
    </row>
    <row r="1618" spans="1:7" x14ac:dyDescent="0.4">
      <c r="A1618" t="s">
        <v>1405</v>
      </c>
      <c r="B1618">
        <v>1616</v>
      </c>
      <c r="C1618" t="s">
        <v>1656</v>
      </c>
      <c r="D1618" t="s">
        <v>1417</v>
      </c>
      <c r="E1618" s="7" t="s">
        <v>1400</v>
      </c>
      <c r="F1618" s="7" t="s">
        <v>1399</v>
      </c>
      <c r="G1618" s="7" t="s">
        <v>1657</v>
      </c>
    </row>
    <row r="1619" spans="1:7" x14ac:dyDescent="0.4">
      <c r="A1619" t="s">
        <v>1405</v>
      </c>
      <c r="B1619">
        <v>1617</v>
      </c>
      <c r="C1619" t="s">
        <v>1656</v>
      </c>
      <c r="D1619" t="s">
        <v>1417</v>
      </c>
      <c r="E1619" s="7" t="s">
        <v>1400</v>
      </c>
      <c r="F1619" s="7" t="s">
        <v>1399</v>
      </c>
      <c r="G1619" s="7" t="s">
        <v>1657</v>
      </c>
    </row>
    <row r="1620" spans="1:7" x14ac:dyDescent="0.4">
      <c r="A1620" t="s">
        <v>1405</v>
      </c>
      <c r="B1620">
        <v>1618</v>
      </c>
      <c r="C1620" t="s">
        <v>1656</v>
      </c>
      <c r="D1620" t="s">
        <v>1417</v>
      </c>
      <c r="E1620" s="7" t="s">
        <v>1400</v>
      </c>
      <c r="F1620" s="7" t="s">
        <v>1399</v>
      </c>
      <c r="G1620" s="7" t="s">
        <v>1657</v>
      </c>
    </row>
    <row r="1621" spans="1:7" x14ac:dyDescent="0.4">
      <c r="A1621" t="s">
        <v>1405</v>
      </c>
      <c r="B1621">
        <v>1619</v>
      </c>
      <c r="C1621" t="s">
        <v>1656</v>
      </c>
      <c r="D1621" t="s">
        <v>1417</v>
      </c>
      <c r="E1621" s="7" t="s">
        <v>1400</v>
      </c>
      <c r="F1621" s="7" t="s">
        <v>1399</v>
      </c>
      <c r="G1621" s="7" t="s">
        <v>1657</v>
      </c>
    </row>
    <row r="1622" spans="1:7" x14ac:dyDescent="0.4">
      <c r="A1622" t="s">
        <v>1405</v>
      </c>
      <c r="B1622">
        <v>1620</v>
      </c>
      <c r="C1622" t="s">
        <v>1656</v>
      </c>
      <c r="D1622" t="s">
        <v>1417</v>
      </c>
      <c r="E1622" s="7" t="s">
        <v>1400</v>
      </c>
      <c r="F1622" s="7" t="s">
        <v>1399</v>
      </c>
      <c r="G1622" s="7" t="s">
        <v>1657</v>
      </c>
    </row>
    <row r="1623" spans="1:7" x14ac:dyDescent="0.4">
      <c r="A1623" t="s">
        <v>1405</v>
      </c>
      <c r="B1623">
        <v>1621</v>
      </c>
      <c r="C1623" t="s">
        <v>1656</v>
      </c>
      <c r="D1623" t="s">
        <v>1417</v>
      </c>
      <c r="E1623" s="7" t="s">
        <v>1400</v>
      </c>
      <c r="F1623" s="7" t="s">
        <v>1399</v>
      </c>
      <c r="G1623" s="7" t="s">
        <v>1657</v>
      </c>
    </row>
    <row r="1624" spans="1:7" x14ac:dyDescent="0.4">
      <c r="A1624" t="s">
        <v>1405</v>
      </c>
      <c r="B1624">
        <v>1622</v>
      </c>
      <c r="C1624" t="s">
        <v>1656</v>
      </c>
      <c r="D1624" t="s">
        <v>1417</v>
      </c>
      <c r="E1624" s="7" t="s">
        <v>1400</v>
      </c>
      <c r="F1624" s="7" t="s">
        <v>1399</v>
      </c>
      <c r="G1624" s="7" t="s">
        <v>1657</v>
      </c>
    </row>
    <row r="1625" spans="1:7" x14ac:dyDescent="0.4">
      <c r="A1625" t="s">
        <v>1405</v>
      </c>
      <c r="B1625">
        <v>1623</v>
      </c>
      <c r="C1625" t="s">
        <v>1656</v>
      </c>
      <c r="D1625" t="s">
        <v>1417</v>
      </c>
      <c r="E1625" s="7" t="s">
        <v>1400</v>
      </c>
      <c r="F1625" s="7" t="s">
        <v>1399</v>
      </c>
      <c r="G1625" s="7" t="s">
        <v>1657</v>
      </c>
    </row>
    <row r="1626" spans="1:7" x14ac:dyDescent="0.4">
      <c r="A1626" t="s">
        <v>1405</v>
      </c>
      <c r="B1626">
        <v>1624</v>
      </c>
      <c r="C1626" t="s">
        <v>1656</v>
      </c>
      <c r="D1626" t="s">
        <v>1417</v>
      </c>
      <c r="E1626" s="7" t="s">
        <v>1400</v>
      </c>
      <c r="F1626" s="7" t="s">
        <v>1399</v>
      </c>
      <c r="G1626" s="7" t="s">
        <v>1657</v>
      </c>
    </row>
    <row r="1627" spans="1:7" x14ac:dyDescent="0.4">
      <c r="A1627" t="s">
        <v>1405</v>
      </c>
      <c r="B1627">
        <v>1625</v>
      </c>
      <c r="C1627" t="s">
        <v>1656</v>
      </c>
      <c r="D1627" t="s">
        <v>1417</v>
      </c>
      <c r="E1627" s="7" t="s">
        <v>1400</v>
      </c>
      <c r="F1627" s="7" t="s">
        <v>1399</v>
      </c>
      <c r="G1627" s="7" t="s">
        <v>1657</v>
      </c>
    </row>
    <row r="1628" spans="1:7" x14ac:dyDescent="0.4">
      <c r="A1628" t="s">
        <v>1405</v>
      </c>
      <c r="B1628">
        <v>1626</v>
      </c>
      <c r="C1628" t="s">
        <v>1656</v>
      </c>
      <c r="D1628" t="s">
        <v>1417</v>
      </c>
      <c r="E1628" s="7" t="s">
        <v>1400</v>
      </c>
      <c r="F1628" s="7" t="s">
        <v>1399</v>
      </c>
      <c r="G1628" s="7" t="s">
        <v>1657</v>
      </c>
    </row>
    <row r="1629" spans="1:7" x14ac:dyDescent="0.4">
      <c r="A1629" t="s">
        <v>1405</v>
      </c>
      <c r="B1629">
        <v>1627</v>
      </c>
      <c r="C1629" t="s">
        <v>1656</v>
      </c>
      <c r="D1629" t="s">
        <v>1417</v>
      </c>
      <c r="E1629" s="7" t="s">
        <v>1400</v>
      </c>
      <c r="F1629" s="7" t="s">
        <v>1399</v>
      </c>
      <c r="G1629" s="7" t="s">
        <v>1657</v>
      </c>
    </row>
    <row r="1630" spans="1:7" x14ac:dyDescent="0.4">
      <c r="A1630" t="s">
        <v>1405</v>
      </c>
      <c r="B1630">
        <v>1628</v>
      </c>
      <c r="C1630" t="s">
        <v>1656</v>
      </c>
      <c r="D1630" t="s">
        <v>1417</v>
      </c>
      <c r="E1630" s="7" t="s">
        <v>1400</v>
      </c>
      <c r="F1630" s="7" t="s">
        <v>1399</v>
      </c>
      <c r="G1630" s="7" t="s">
        <v>1657</v>
      </c>
    </row>
    <row r="1631" spans="1:7" x14ac:dyDescent="0.4">
      <c r="A1631" t="s">
        <v>1405</v>
      </c>
      <c r="B1631">
        <v>1629</v>
      </c>
      <c r="C1631" t="s">
        <v>1656</v>
      </c>
      <c r="D1631" t="s">
        <v>1417</v>
      </c>
      <c r="E1631" s="7" t="s">
        <v>1400</v>
      </c>
      <c r="F1631" s="7" t="s">
        <v>1399</v>
      </c>
      <c r="G1631" s="7" t="s">
        <v>1657</v>
      </c>
    </row>
    <row r="1632" spans="1:7" x14ac:dyDescent="0.4">
      <c r="A1632" t="s">
        <v>1405</v>
      </c>
      <c r="B1632">
        <v>1630</v>
      </c>
      <c r="C1632" t="s">
        <v>1656</v>
      </c>
      <c r="D1632" t="s">
        <v>1417</v>
      </c>
      <c r="E1632" s="7" t="s">
        <v>1400</v>
      </c>
      <c r="F1632" s="7" t="s">
        <v>1399</v>
      </c>
      <c r="G1632" s="7" t="s">
        <v>1657</v>
      </c>
    </row>
    <row r="1633" spans="1:7" x14ac:dyDescent="0.4">
      <c r="A1633" t="s">
        <v>1405</v>
      </c>
      <c r="B1633">
        <v>1631</v>
      </c>
      <c r="C1633" t="s">
        <v>1656</v>
      </c>
      <c r="D1633" t="s">
        <v>1417</v>
      </c>
      <c r="E1633" s="7" t="s">
        <v>1400</v>
      </c>
      <c r="F1633" s="7" t="s">
        <v>1399</v>
      </c>
      <c r="G1633" s="7" t="s">
        <v>1657</v>
      </c>
    </row>
    <row r="1634" spans="1:7" x14ac:dyDescent="0.4">
      <c r="A1634" t="s">
        <v>1405</v>
      </c>
      <c r="B1634">
        <v>1632</v>
      </c>
      <c r="C1634" t="s">
        <v>1656</v>
      </c>
      <c r="D1634" t="s">
        <v>1417</v>
      </c>
      <c r="E1634" s="7" t="s">
        <v>1400</v>
      </c>
      <c r="F1634" s="7" t="s">
        <v>1399</v>
      </c>
      <c r="G1634" s="7" t="s">
        <v>1657</v>
      </c>
    </row>
    <row r="1635" spans="1:7" x14ac:dyDescent="0.4">
      <c r="A1635" t="s">
        <v>1405</v>
      </c>
      <c r="B1635">
        <v>1633</v>
      </c>
      <c r="C1635" t="s">
        <v>1656</v>
      </c>
      <c r="D1635" t="s">
        <v>1417</v>
      </c>
      <c r="E1635" s="7" t="s">
        <v>1400</v>
      </c>
      <c r="F1635" s="7" t="s">
        <v>1399</v>
      </c>
      <c r="G1635" s="7" t="s">
        <v>1657</v>
      </c>
    </row>
    <row r="1636" spans="1:7" x14ac:dyDescent="0.4">
      <c r="A1636" t="s">
        <v>1405</v>
      </c>
      <c r="B1636">
        <v>1634</v>
      </c>
      <c r="C1636" t="s">
        <v>1656</v>
      </c>
      <c r="D1636" t="s">
        <v>1417</v>
      </c>
      <c r="E1636" s="7" t="s">
        <v>1400</v>
      </c>
      <c r="F1636" s="7" t="s">
        <v>1399</v>
      </c>
      <c r="G1636" s="7" t="s">
        <v>1657</v>
      </c>
    </row>
    <row r="1637" spans="1:7" x14ac:dyDescent="0.4">
      <c r="A1637" t="s">
        <v>1405</v>
      </c>
      <c r="B1637">
        <v>1635</v>
      </c>
      <c r="C1637" t="s">
        <v>1656</v>
      </c>
      <c r="D1637" t="s">
        <v>1417</v>
      </c>
      <c r="E1637" s="7" t="s">
        <v>1400</v>
      </c>
      <c r="F1637" s="7" t="s">
        <v>1399</v>
      </c>
      <c r="G1637" s="7" t="s">
        <v>1657</v>
      </c>
    </row>
    <row r="1638" spans="1:7" x14ac:dyDescent="0.4">
      <c r="A1638" t="s">
        <v>1405</v>
      </c>
      <c r="B1638">
        <v>1636</v>
      </c>
      <c r="C1638" t="s">
        <v>1656</v>
      </c>
      <c r="D1638" t="s">
        <v>1417</v>
      </c>
      <c r="E1638" s="7" t="s">
        <v>1400</v>
      </c>
      <c r="F1638" s="7" t="s">
        <v>1399</v>
      </c>
      <c r="G1638" s="7" t="s">
        <v>1657</v>
      </c>
    </row>
    <row r="1639" spans="1:7" x14ac:dyDescent="0.4">
      <c r="A1639" t="s">
        <v>1405</v>
      </c>
      <c r="B1639">
        <v>1637</v>
      </c>
      <c r="C1639" t="s">
        <v>1656</v>
      </c>
      <c r="D1639" t="s">
        <v>1417</v>
      </c>
      <c r="E1639" s="7" t="s">
        <v>1400</v>
      </c>
      <c r="F1639" s="7" t="s">
        <v>1399</v>
      </c>
      <c r="G1639" s="7" t="s">
        <v>1657</v>
      </c>
    </row>
    <row r="1640" spans="1:7" x14ac:dyDescent="0.4">
      <c r="A1640" t="s">
        <v>1405</v>
      </c>
      <c r="B1640">
        <v>1638</v>
      </c>
      <c r="C1640" t="s">
        <v>1656</v>
      </c>
      <c r="D1640" t="s">
        <v>1417</v>
      </c>
      <c r="E1640" s="7" t="s">
        <v>1400</v>
      </c>
      <c r="F1640" s="7" t="s">
        <v>1399</v>
      </c>
      <c r="G1640" s="7" t="s">
        <v>1657</v>
      </c>
    </row>
    <row r="1641" spans="1:7" x14ac:dyDescent="0.4">
      <c r="A1641" t="s">
        <v>1405</v>
      </c>
      <c r="B1641">
        <v>1639</v>
      </c>
      <c r="C1641" t="s">
        <v>1656</v>
      </c>
      <c r="D1641" t="s">
        <v>1417</v>
      </c>
      <c r="E1641" s="7" t="s">
        <v>1400</v>
      </c>
      <c r="F1641" s="7" t="s">
        <v>1399</v>
      </c>
      <c r="G1641" s="7" t="s">
        <v>1657</v>
      </c>
    </row>
    <row r="1642" spans="1:7" x14ac:dyDescent="0.4">
      <c r="A1642" t="s">
        <v>1405</v>
      </c>
      <c r="B1642">
        <v>1640</v>
      </c>
      <c r="C1642" t="s">
        <v>1656</v>
      </c>
      <c r="D1642" t="s">
        <v>1417</v>
      </c>
      <c r="E1642" s="7" t="s">
        <v>1400</v>
      </c>
      <c r="F1642" s="7" t="s">
        <v>1399</v>
      </c>
      <c r="G1642" s="7" t="s">
        <v>1657</v>
      </c>
    </row>
    <row r="1643" spans="1:7" x14ac:dyDescent="0.4">
      <c r="A1643" t="s">
        <v>1405</v>
      </c>
      <c r="B1643">
        <v>1641</v>
      </c>
      <c r="C1643" t="s">
        <v>1656</v>
      </c>
      <c r="D1643" t="s">
        <v>1417</v>
      </c>
      <c r="E1643" s="7" t="s">
        <v>1400</v>
      </c>
      <c r="F1643" s="7" t="s">
        <v>1399</v>
      </c>
      <c r="G1643" s="7" t="s">
        <v>1657</v>
      </c>
    </row>
    <row r="1644" spans="1:7" x14ac:dyDescent="0.4">
      <c r="A1644" t="s">
        <v>1405</v>
      </c>
      <c r="B1644">
        <v>1642</v>
      </c>
      <c r="C1644" t="s">
        <v>1656</v>
      </c>
      <c r="D1644" t="s">
        <v>1417</v>
      </c>
      <c r="E1644" s="7" t="s">
        <v>1400</v>
      </c>
      <c r="F1644" s="7" t="s">
        <v>1399</v>
      </c>
      <c r="G1644" s="7" t="s">
        <v>1657</v>
      </c>
    </row>
    <row r="1645" spans="1:7" x14ac:dyDescent="0.4">
      <c r="A1645" t="s">
        <v>1405</v>
      </c>
      <c r="B1645">
        <v>1643</v>
      </c>
      <c r="C1645" t="s">
        <v>1656</v>
      </c>
      <c r="D1645" t="s">
        <v>1417</v>
      </c>
      <c r="E1645" s="7" t="s">
        <v>1400</v>
      </c>
      <c r="F1645" s="7" t="s">
        <v>1399</v>
      </c>
      <c r="G1645" s="7" t="s">
        <v>1657</v>
      </c>
    </row>
    <row r="1646" spans="1:7" x14ac:dyDescent="0.4">
      <c r="A1646" t="s">
        <v>1405</v>
      </c>
      <c r="B1646">
        <v>1644</v>
      </c>
      <c r="C1646" t="s">
        <v>1656</v>
      </c>
      <c r="D1646" t="s">
        <v>1417</v>
      </c>
      <c r="E1646" s="7" t="s">
        <v>1400</v>
      </c>
      <c r="F1646" s="7" t="s">
        <v>1399</v>
      </c>
      <c r="G1646" s="7" t="s">
        <v>1657</v>
      </c>
    </row>
    <row r="1647" spans="1:7" x14ac:dyDescent="0.4">
      <c r="A1647" t="s">
        <v>1405</v>
      </c>
      <c r="B1647">
        <v>1645</v>
      </c>
      <c r="C1647" t="s">
        <v>1656</v>
      </c>
      <c r="D1647" t="s">
        <v>1417</v>
      </c>
      <c r="E1647" s="7" t="s">
        <v>1400</v>
      </c>
      <c r="F1647" s="7" t="s">
        <v>1399</v>
      </c>
      <c r="G1647" s="7" t="s">
        <v>1657</v>
      </c>
    </row>
    <row r="1648" spans="1:7" x14ac:dyDescent="0.4">
      <c r="A1648" t="s">
        <v>1405</v>
      </c>
      <c r="B1648">
        <v>1646</v>
      </c>
      <c r="C1648" t="s">
        <v>1656</v>
      </c>
      <c r="D1648" t="s">
        <v>1417</v>
      </c>
      <c r="E1648" s="7" t="s">
        <v>1400</v>
      </c>
      <c r="F1648" s="7" t="s">
        <v>1399</v>
      </c>
      <c r="G1648" s="7" t="s">
        <v>1657</v>
      </c>
    </row>
    <row r="1649" spans="1:7" x14ac:dyDescent="0.4">
      <c r="A1649" t="s">
        <v>1405</v>
      </c>
      <c r="B1649">
        <v>1647</v>
      </c>
      <c r="C1649" t="s">
        <v>1656</v>
      </c>
      <c r="D1649" t="s">
        <v>1417</v>
      </c>
      <c r="E1649" s="7" t="s">
        <v>1400</v>
      </c>
      <c r="F1649" s="7" t="s">
        <v>1399</v>
      </c>
      <c r="G1649" s="7" t="s">
        <v>1657</v>
      </c>
    </row>
    <row r="1650" spans="1:7" x14ac:dyDescent="0.4">
      <c r="A1650" t="s">
        <v>1405</v>
      </c>
      <c r="B1650">
        <v>1648</v>
      </c>
      <c r="C1650" t="s">
        <v>1656</v>
      </c>
      <c r="D1650" t="s">
        <v>1417</v>
      </c>
      <c r="E1650" s="7" t="s">
        <v>1400</v>
      </c>
      <c r="F1650" s="7" t="s">
        <v>1399</v>
      </c>
      <c r="G1650" s="7" t="s">
        <v>1657</v>
      </c>
    </row>
    <row r="1651" spans="1:7" x14ac:dyDescent="0.4">
      <c r="A1651" t="s">
        <v>1405</v>
      </c>
      <c r="B1651">
        <v>1649</v>
      </c>
      <c r="C1651" t="s">
        <v>1656</v>
      </c>
      <c r="D1651" t="s">
        <v>1417</v>
      </c>
      <c r="E1651" s="7" t="s">
        <v>1400</v>
      </c>
      <c r="F1651" s="7" t="s">
        <v>1399</v>
      </c>
      <c r="G1651" s="7" t="s">
        <v>1657</v>
      </c>
    </row>
    <row r="1652" spans="1:7" x14ac:dyDescent="0.4">
      <c r="A1652" t="s">
        <v>1405</v>
      </c>
      <c r="B1652">
        <v>1650</v>
      </c>
      <c r="C1652" t="s">
        <v>1656</v>
      </c>
      <c r="D1652" t="s">
        <v>1417</v>
      </c>
      <c r="E1652" s="7" t="s">
        <v>1400</v>
      </c>
      <c r="F1652" s="7" t="s">
        <v>1399</v>
      </c>
      <c r="G1652" s="7" t="s">
        <v>1657</v>
      </c>
    </row>
    <row r="1653" spans="1:7" x14ac:dyDescent="0.4">
      <c r="A1653" t="s">
        <v>1405</v>
      </c>
      <c r="B1653">
        <v>1651</v>
      </c>
      <c r="C1653" t="s">
        <v>1656</v>
      </c>
      <c r="D1653" t="s">
        <v>1417</v>
      </c>
      <c r="E1653" s="7" t="s">
        <v>1400</v>
      </c>
      <c r="F1653" s="7" t="s">
        <v>1399</v>
      </c>
      <c r="G1653" s="7" t="s">
        <v>1657</v>
      </c>
    </row>
    <row r="1654" spans="1:7" x14ac:dyDescent="0.4">
      <c r="A1654" t="s">
        <v>1405</v>
      </c>
      <c r="B1654">
        <v>1652</v>
      </c>
      <c r="C1654" t="s">
        <v>1656</v>
      </c>
      <c r="D1654" t="s">
        <v>1417</v>
      </c>
      <c r="E1654" s="7" t="s">
        <v>1400</v>
      </c>
      <c r="F1654" s="7" t="s">
        <v>1399</v>
      </c>
      <c r="G1654" s="7" t="s">
        <v>1657</v>
      </c>
    </row>
    <row r="1655" spans="1:7" x14ac:dyDescent="0.4">
      <c r="A1655" t="s">
        <v>1405</v>
      </c>
      <c r="B1655">
        <v>1653</v>
      </c>
      <c r="C1655" t="s">
        <v>1656</v>
      </c>
      <c r="D1655" t="s">
        <v>1417</v>
      </c>
      <c r="E1655" s="7" t="s">
        <v>1400</v>
      </c>
      <c r="F1655" s="7" t="s">
        <v>1399</v>
      </c>
      <c r="G1655" s="7" t="s">
        <v>1657</v>
      </c>
    </row>
    <row r="1656" spans="1:7" x14ac:dyDescent="0.4">
      <c r="A1656" t="s">
        <v>1405</v>
      </c>
      <c r="B1656">
        <v>1654</v>
      </c>
      <c r="C1656" t="s">
        <v>1656</v>
      </c>
      <c r="D1656" t="s">
        <v>1417</v>
      </c>
      <c r="E1656" s="7" t="s">
        <v>1400</v>
      </c>
      <c r="F1656" s="7" t="s">
        <v>1399</v>
      </c>
      <c r="G1656" s="7" t="s">
        <v>1657</v>
      </c>
    </row>
    <row r="1657" spans="1:7" x14ac:dyDescent="0.4">
      <c r="A1657" t="s">
        <v>1405</v>
      </c>
      <c r="B1657">
        <v>1655</v>
      </c>
      <c r="C1657" t="s">
        <v>1656</v>
      </c>
      <c r="D1657" t="s">
        <v>1417</v>
      </c>
      <c r="E1657" s="7" t="s">
        <v>1400</v>
      </c>
      <c r="F1657" s="7" t="s">
        <v>1399</v>
      </c>
      <c r="G1657" s="7" t="s">
        <v>1657</v>
      </c>
    </row>
    <row r="1658" spans="1:7" x14ac:dyDescent="0.4">
      <c r="A1658" t="s">
        <v>1405</v>
      </c>
      <c r="B1658">
        <v>1656</v>
      </c>
      <c r="C1658" t="s">
        <v>1656</v>
      </c>
      <c r="D1658" t="s">
        <v>1417</v>
      </c>
      <c r="E1658" s="7" t="s">
        <v>1400</v>
      </c>
      <c r="F1658" s="7" t="s">
        <v>1399</v>
      </c>
      <c r="G1658" s="7" t="s">
        <v>1657</v>
      </c>
    </row>
    <row r="1659" spans="1:7" x14ac:dyDescent="0.4">
      <c r="A1659" t="s">
        <v>1405</v>
      </c>
      <c r="B1659">
        <v>1657</v>
      </c>
      <c r="C1659" t="s">
        <v>1656</v>
      </c>
      <c r="D1659" t="s">
        <v>1417</v>
      </c>
      <c r="E1659" s="7" t="s">
        <v>1400</v>
      </c>
      <c r="F1659" s="7" t="s">
        <v>1399</v>
      </c>
      <c r="G1659" s="7" t="s">
        <v>1657</v>
      </c>
    </row>
    <row r="1660" spans="1:7" x14ac:dyDescent="0.4">
      <c r="A1660" t="s">
        <v>1405</v>
      </c>
      <c r="B1660">
        <v>1658</v>
      </c>
      <c r="C1660" t="s">
        <v>1656</v>
      </c>
      <c r="D1660" t="s">
        <v>1417</v>
      </c>
      <c r="E1660" s="7" t="s">
        <v>1400</v>
      </c>
      <c r="F1660" s="7" t="s">
        <v>1399</v>
      </c>
      <c r="G1660" s="7" t="s">
        <v>1657</v>
      </c>
    </row>
    <row r="1661" spans="1:7" x14ac:dyDescent="0.4">
      <c r="A1661" t="s">
        <v>1405</v>
      </c>
      <c r="B1661">
        <v>1659</v>
      </c>
      <c r="C1661" t="s">
        <v>1656</v>
      </c>
      <c r="D1661" t="s">
        <v>1417</v>
      </c>
      <c r="E1661" s="7" t="s">
        <v>1400</v>
      </c>
      <c r="F1661" s="7" t="s">
        <v>1399</v>
      </c>
      <c r="G1661" s="7" t="s">
        <v>1657</v>
      </c>
    </row>
    <row r="1662" spans="1:7" x14ac:dyDescent="0.4">
      <c r="A1662" t="s">
        <v>1405</v>
      </c>
      <c r="B1662">
        <v>1660</v>
      </c>
      <c r="C1662" t="s">
        <v>1656</v>
      </c>
      <c r="D1662" t="s">
        <v>1417</v>
      </c>
      <c r="E1662" s="7" t="s">
        <v>1400</v>
      </c>
      <c r="F1662" s="7" t="s">
        <v>1399</v>
      </c>
      <c r="G1662" s="7" t="s">
        <v>1657</v>
      </c>
    </row>
    <row r="1663" spans="1:7" x14ac:dyDescent="0.4">
      <c r="A1663" t="s">
        <v>1405</v>
      </c>
      <c r="B1663">
        <v>1661</v>
      </c>
      <c r="C1663" t="s">
        <v>1656</v>
      </c>
      <c r="D1663" t="s">
        <v>1417</v>
      </c>
      <c r="E1663" s="7" t="s">
        <v>1400</v>
      </c>
      <c r="F1663" s="7" t="s">
        <v>1399</v>
      </c>
      <c r="G1663" s="7" t="s">
        <v>1657</v>
      </c>
    </row>
    <row r="1664" spans="1:7" x14ac:dyDescent="0.4">
      <c r="A1664" t="s">
        <v>1405</v>
      </c>
      <c r="B1664">
        <v>1662</v>
      </c>
      <c r="C1664" t="s">
        <v>1656</v>
      </c>
      <c r="D1664" t="s">
        <v>1417</v>
      </c>
      <c r="E1664" s="7" t="s">
        <v>1400</v>
      </c>
      <c r="F1664" s="7" t="s">
        <v>1399</v>
      </c>
      <c r="G1664" s="7" t="s">
        <v>1657</v>
      </c>
    </row>
    <row r="1665" spans="1:7" x14ac:dyDescent="0.4">
      <c r="A1665" t="s">
        <v>1405</v>
      </c>
      <c r="B1665">
        <v>1663</v>
      </c>
      <c r="C1665" t="s">
        <v>1656</v>
      </c>
      <c r="D1665" t="s">
        <v>1417</v>
      </c>
      <c r="E1665" s="7" t="s">
        <v>1400</v>
      </c>
      <c r="F1665" s="7" t="s">
        <v>1399</v>
      </c>
      <c r="G1665" s="7" t="s">
        <v>1657</v>
      </c>
    </row>
    <row r="1666" spans="1:7" x14ac:dyDescent="0.4">
      <c r="A1666" t="s">
        <v>1405</v>
      </c>
      <c r="B1666">
        <v>1664</v>
      </c>
      <c r="C1666" t="s">
        <v>1656</v>
      </c>
      <c r="D1666" t="s">
        <v>1417</v>
      </c>
      <c r="E1666" s="7" t="s">
        <v>1400</v>
      </c>
      <c r="F1666" s="7" t="s">
        <v>1399</v>
      </c>
      <c r="G1666" s="7" t="s">
        <v>1657</v>
      </c>
    </row>
    <row r="1667" spans="1:7" x14ac:dyDescent="0.4">
      <c r="A1667" t="s">
        <v>1405</v>
      </c>
      <c r="B1667">
        <v>1665</v>
      </c>
      <c r="C1667" t="s">
        <v>1656</v>
      </c>
      <c r="D1667" t="s">
        <v>1417</v>
      </c>
      <c r="E1667" s="7" t="s">
        <v>1400</v>
      </c>
      <c r="F1667" s="7" t="s">
        <v>1399</v>
      </c>
      <c r="G1667" s="7" t="s">
        <v>1657</v>
      </c>
    </row>
    <row r="1668" spans="1:7" x14ac:dyDescent="0.4">
      <c r="A1668" t="s">
        <v>1405</v>
      </c>
      <c r="B1668">
        <v>1666</v>
      </c>
      <c r="C1668" t="s">
        <v>1656</v>
      </c>
      <c r="D1668" t="s">
        <v>1417</v>
      </c>
      <c r="E1668" s="7" t="s">
        <v>1400</v>
      </c>
      <c r="F1668" s="7" t="s">
        <v>1399</v>
      </c>
      <c r="G1668" s="7" t="s">
        <v>1657</v>
      </c>
    </row>
    <row r="1669" spans="1:7" x14ac:dyDescent="0.4">
      <c r="A1669" t="s">
        <v>1405</v>
      </c>
      <c r="B1669">
        <v>1667</v>
      </c>
      <c r="C1669" t="s">
        <v>1656</v>
      </c>
      <c r="D1669" t="s">
        <v>1417</v>
      </c>
      <c r="E1669" s="7" t="s">
        <v>1400</v>
      </c>
      <c r="F1669" s="7" t="s">
        <v>1399</v>
      </c>
      <c r="G1669" s="7" t="s">
        <v>1657</v>
      </c>
    </row>
    <row r="1670" spans="1:7" x14ac:dyDescent="0.4">
      <c r="A1670" t="s">
        <v>1405</v>
      </c>
      <c r="B1670">
        <v>1668</v>
      </c>
      <c r="C1670" t="s">
        <v>1656</v>
      </c>
      <c r="D1670" t="s">
        <v>1417</v>
      </c>
      <c r="E1670" s="7" t="s">
        <v>1400</v>
      </c>
      <c r="F1670" s="7" t="s">
        <v>1399</v>
      </c>
      <c r="G1670" s="7" t="s">
        <v>1657</v>
      </c>
    </row>
    <row r="1671" spans="1:7" x14ac:dyDescent="0.4">
      <c r="A1671" t="s">
        <v>1405</v>
      </c>
      <c r="B1671">
        <v>1669</v>
      </c>
      <c r="C1671" t="s">
        <v>1656</v>
      </c>
      <c r="D1671" t="s">
        <v>1417</v>
      </c>
      <c r="E1671" s="7" t="s">
        <v>1400</v>
      </c>
      <c r="F1671" s="7" t="s">
        <v>1399</v>
      </c>
      <c r="G1671" s="7" t="s">
        <v>1657</v>
      </c>
    </row>
    <row r="1672" spans="1:7" x14ac:dyDescent="0.4">
      <c r="A1672" t="s">
        <v>1405</v>
      </c>
      <c r="B1672">
        <v>1670</v>
      </c>
      <c r="C1672" t="s">
        <v>1656</v>
      </c>
      <c r="D1672" t="s">
        <v>1417</v>
      </c>
      <c r="E1672" s="7" t="s">
        <v>1400</v>
      </c>
      <c r="F1672" s="7" t="s">
        <v>1399</v>
      </c>
      <c r="G1672" s="7" t="s">
        <v>1657</v>
      </c>
    </row>
    <row r="1673" spans="1:7" x14ac:dyDescent="0.4">
      <c r="A1673" t="s">
        <v>1405</v>
      </c>
      <c r="B1673">
        <v>1671</v>
      </c>
      <c r="C1673" t="s">
        <v>1656</v>
      </c>
      <c r="D1673" t="s">
        <v>1417</v>
      </c>
      <c r="E1673" s="7" t="s">
        <v>1400</v>
      </c>
      <c r="F1673" s="7" t="s">
        <v>1399</v>
      </c>
      <c r="G1673" s="7" t="s">
        <v>1657</v>
      </c>
    </row>
    <row r="1674" spans="1:7" x14ac:dyDescent="0.4">
      <c r="A1674" t="s">
        <v>1405</v>
      </c>
      <c r="B1674">
        <v>1672</v>
      </c>
      <c r="C1674" t="s">
        <v>1656</v>
      </c>
      <c r="D1674" t="s">
        <v>1417</v>
      </c>
      <c r="E1674" s="7" t="s">
        <v>1400</v>
      </c>
      <c r="F1674" s="7" t="s">
        <v>1399</v>
      </c>
      <c r="G1674" s="7" t="s">
        <v>1657</v>
      </c>
    </row>
    <row r="1675" spans="1:7" x14ac:dyDescent="0.4">
      <c r="A1675" t="s">
        <v>1405</v>
      </c>
      <c r="B1675">
        <v>1673</v>
      </c>
      <c r="C1675" t="s">
        <v>1656</v>
      </c>
      <c r="D1675" t="s">
        <v>1417</v>
      </c>
      <c r="E1675" s="7" t="s">
        <v>1400</v>
      </c>
      <c r="F1675" s="7" t="s">
        <v>1399</v>
      </c>
      <c r="G1675" s="7" t="s">
        <v>1657</v>
      </c>
    </row>
    <row r="1676" spans="1:7" x14ac:dyDescent="0.4">
      <c r="A1676" t="s">
        <v>1405</v>
      </c>
      <c r="B1676">
        <v>1674</v>
      </c>
      <c r="C1676" t="s">
        <v>1656</v>
      </c>
      <c r="D1676" t="s">
        <v>1417</v>
      </c>
      <c r="E1676" s="7" t="s">
        <v>1400</v>
      </c>
      <c r="F1676" s="7" t="s">
        <v>1399</v>
      </c>
      <c r="G1676" s="7" t="s">
        <v>1657</v>
      </c>
    </row>
    <row r="1677" spans="1:7" x14ac:dyDescent="0.4">
      <c r="A1677" t="s">
        <v>1405</v>
      </c>
      <c r="B1677">
        <v>1675</v>
      </c>
      <c r="C1677" t="s">
        <v>1656</v>
      </c>
      <c r="D1677" t="s">
        <v>1417</v>
      </c>
      <c r="E1677" s="7" t="s">
        <v>1400</v>
      </c>
      <c r="F1677" s="7" t="s">
        <v>1399</v>
      </c>
      <c r="G1677" s="7" t="s">
        <v>1657</v>
      </c>
    </row>
    <row r="1678" spans="1:7" x14ac:dyDescent="0.4">
      <c r="A1678" t="s">
        <v>1405</v>
      </c>
      <c r="B1678">
        <v>1676</v>
      </c>
      <c r="C1678" t="s">
        <v>1656</v>
      </c>
      <c r="D1678" t="s">
        <v>1417</v>
      </c>
      <c r="E1678" s="7" t="s">
        <v>1400</v>
      </c>
      <c r="F1678" s="7" t="s">
        <v>1399</v>
      </c>
      <c r="G1678" s="7" t="s">
        <v>1657</v>
      </c>
    </row>
    <row r="1679" spans="1:7" x14ac:dyDescent="0.4">
      <c r="A1679" t="s">
        <v>1405</v>
      </c>
      <c r="B1679">
        <v>1677</v>
      </c>
      <c r="C1679" t="s">
        <v>1656</v>
      </c>
      <c r="D1679" t="s">
        <v>1417</v>
      </c>
      <c r="E1679" s="7" t="s">
        <v>1400</v>
      </c>
      <c r="F1679" s="7" t="s">
        <v>1399</v>
      </c>
      <c r="G1679" s="7" t="s">
        <v>1657</v>
      </c>
    </row>
    <row r="1680" spans="1:7" x14ac:dyDescent="0.4">
      <c r="A1680" t="s">
        <v>1405</v>
      </c>
      <c r="B1680">
        <v>1678</v>
      </c>
      <c r="C1680" t="s">
        <v>1656</v>
      </c>
      <c r="D1680" t="s">
        <v>1417</v>
      </c>
      <c r="E1680" s="7" t="s">
        <v>1400</v>
      </c>
      <c r="F1680" s="7" t="s">
        <v>1399</v>
      </c>
      <c r="G1680" s="7" t="s">
        <v>1657</v>
      </c>
    </row>
    <row r="1681" spans="1:7" x14ac:dyDescent="0.4">
      <c r="A1681" t="s">
        <v>1405</v>
      </c>
      <c r="B1681">
        <v>1679</v>
      </c>
      <c r="C1681" t="s">
        <v>1656</v>
      </c>
      <c r="D1681" t="s">
        <v>1417</v>
      </c>
      <c r="E1681" s="7" t="s">
        <v>1400</v>
      </c>
      <c r="F1681" s="7" t="s">
        <v>1399</v>
      </c>
      <c r="G1681" s="7" t="s">
        <v>1657</v>
      </c>
    </row>
    <row r="1682" spans="1:7" x14ac:dyDescent="0.4">
      <c r="A1682" t="s">
        <v>1405</v>
      </c>
      <c r="B1682">
        <v>1680</v>
      </c>
      <c r="C1682" t="s">
        <v>1656</v>
      </c>
      <c r="D1682" t="s">
        <v>1417</v>
      </c>
      <c r="E1682" s="7" t="s">
        <v>1400</v>
      </c>
      <c r="F1682" s="7" t="s">
        <v>1399</v>
      </c>
      <c r="G1682" s="7" t="s">
        <v>1657</v>
      </c>
    </row>
    <row r="1683" spans="1:7" x14ac:dyDescent="0.4">
      <c r="A1683" t="s">
        <v>1405</v>
      </c>
      <c r="B1683">
        <v>1681</v>
      </c>
      <c r="C1683" t="s">
        <v>1656</v>
      </c>
      <c r="D1683" t="s">
        <v>1417</v>
      </c>
      <c r="E1683" s="7" t="s">
        <v>1400</v>
      </c>
      <c r="F1683" s="7" t="s">
        <v>1399</v>
      </c>
      <c r="G1683" s="7" t="s">
        <v>1657</v>
      </c>
    </row>
    <row r="1684" spans="1:7" x14ac:dyDescent="0.4">
      <c r="A1684" t="s">
        <v>1405</v>
      </c>
      <c r="B1684">
        <v>1682</v>
      </c>
      <c r="C1684" t="s">
        <v>1656</v>
      </c>
      <c r="D1684" t="s">
        <v>1417</v>
      </c>
      <c r="E1684" s="7" t="s">
        <v>1400</v>
      </c>
      <c r="F1684" s="7" t="s">
        <v>1399</v>
      </c>
      <c r="G1684" s="7" t="s">
        <v>1657</v>
      </c>
    </row>
    <row r="1685" spans="1:7" x14ac:dyDescent="0.4">
      <c r="A1685" t="s">
        <v>1405</v>
      </c>
      <c r="B1685">
        <v>1683</v>
      </c>
      <c r="C1685" t="s">
        <v>1656</v>
      </c>
      <c r="D1685" t="s">
        <v>1417</v>
      </c>
      <c r="E1685" s="7" t="s">
        <v>1400</v>
      </c>
      <c r="F1685" s="7" t="s">
        <v>1399</v>
      </c>
      <c r="G1685" s="7" t="s">
        <v>1657</v>
      </c>
    </row>
    <row r="1686" spans="1:7" x14ac:dyDescent="0.4">
      <c r="A1686" t="s">
        <v>1405</v>
      </c>
      <c r="B1686">
        <v>1684</v>
      </c>
      <c r="C1686" t="s">
        <v>1656</v>
      </c>
      <c r="D1686" t="s">
        <v>1417</v>
      </c>
      <c r="E1686" s="7" t="s">
        <v>1400</v>
      </c>
      <c r="F1686" s="7" t="s">
        <v>1399</v>
      </c>
      <c r="G1686" s="7" t="s">
        <v>1657</v>
      </c>
    </row>
    <row r="1687" spans="1:7" x14ac:dyDescent="0.4">
      <c r="A1687" t="s">
        <v>1405</v>
      </c>
      <c r="B1687">
        <v>1685</v>
      </c>
      <c r="C1687" t="s">
        <v>1656</v>
      </c>
      <c r="D1687" t="s">
        <v>1417</v>
      </c>
      <c r="E1687" s="7" t="s">
        <v>1400</v>
      </c>
      <c r="F1687" s="7" t="s">
        <v>1399</v>
      </c>
      <c r="G1687" s="7" t="s">
        <v>1657</v>
      </c>
    </row>
    <row r="1688" spans="1:7" x14ac:dyDescent="0.4">
      <c r="A1688" t="s">
        <v>1405</v>
      </c>
      <c r="B1688">
        <v>1686</v>
      </c>
      <c r="C1688" t="s">
        <v>1656</v>
      </c>
      <c r="D1688" t="s">
        <v>1417</v>
      </c>
      <c r="E1688" s="7" t="s">
        <v>1400</v>
      </c>
      <c r="F1688" s="7" t="s">
        <v>1399</v>
      </c>
      <c r="G1688" s="7" t="s">
        <v>1657</v>
      </c>
    </row>
    <row r="1689" spans="1:7" x14ac:dyDescent="0.4">
      <c r="A1689" t="s">
        <v>1405</v>
      </c>
      <c r="B1689">
        <v>1687</v>
      </c>
      <c r="C1689" t="s">
        <v>1656</v>
      </c>
      <c r="D1689" t="s">
        <v>1417</v>
      </c>
      <c r="E1689" s="7" t="s">
        <v>1400</v>
      </c>
      <c r="F1689" s="7" t="s">
        <v>1399</v>
      </c>
      <c r="G1689" s="7" t="s">
        <v>1657</v>
      </c>
    </row>
    <row r="1690" spans="1:7" x14ac:dyDescent="0.4">
      <c r="A1690" t="s">
        <v>1405</v>
      </c>
      <c r="B1690">
        <v>1688</v>
      </c>
      <c r="C1690" t="s">
        <v>1656</v>
      </c>
      <c r="D1690" t="s">
        <v>1417</v>
      </c>
      <c r="E1690" s="7" t="s">
        <v>1400</v>
      </c>
      <c r="F1690" s="7" t="s">
        <v>1399</v>
      </c>
      <c r="G1690" s="7" t="s">
        <v>1657</v>
      </c>
    </row>
    <row r="1691" spans="1:7" x14ac:dyDescent="0.4">
      <c r="A1691" t="s">
        <v>1405</v>
      </c>
      <c r="B1691">
        <v>1689</v>
      </c>
      <c r="C1691" t="s">
        <v>1656</v>
      </c>
      <c r="D1691" t="s">
        <v>1417</v>
      </c>
      <c r="E1691" s="7" t="s">
        <v>1400</v>
      </c>
      <c r="F1691" s="7" t="s">
        <v>1399</v>
      </c>
      <c r="G1691" s="7" t="s">
        <v>1657</v>
      </c>
    </row>
    <row r="1692" spans="1:7" x14ac:dyDescent="0.4">
      <c r="A1692" t="s">
        <v>1405</v>
      </c>
      <c r="B1692">
        <v>1690</v>
      </c>
      <c r="C1692" t="s">
        <v>1656</v>
      </c>
      <c r="D1692" t="s">
        <v>1417</v>
      </c>
      <c r="E1692" s="7" t="s">
        <v>1400</v>
      </c>
      <c r="F1692" s="7" t="s">
        <v>1399</v>
      </c>
      <c r="G1692" s="7" t="s">
        <v>1657</v>
      </c>
    </row>
    <row r="1693" spans="1:7" x14ac:dyDescent="0.4">
      <c r="A1693" t="s">
        <v>1405</v>
      </c>
      <c r="B1693">
        <v>1691</v>
      </c>
      <c r="C1693" t="s">
        <v>1656</v>
      </c>
      <c r="D1693" t="s">
        <v>1417</v>
      </c>
      <c r="E1693" s="7" t="s">
        <v>1400</v>
      </c>
      <c r="F1693" s="7" t="s">
        <v>1399</v>
      </c>
      <c r="G1693" s="7" t="s">
        <v>1657</v>
      </c>
    </row>
    <row r="1694" spans="1:7" x14ac:dyDescent="0.4">
      <c r="A1694" t="s">
        <v>1405</v>
      </c>
      <c r="B1694">
        <v>1692</v>
      </c>
      <c r="C1694" t="s">
        <v>1656</v>
      </c>
      <c r="D1694" t="s">
        <v>1417</v>
      </c>
      <c r="E1694" s="7" t="s">
        <v>1400</v>
      </c>
      <c r="F1694" s="7" t="s">
        <v>1399</v>
      </c>
      <c r="G1694" s="7" t="s">
        <v>1657</v>
      </c>
    </row>
    <row r="1695" spans="1:7" x14ac:dyDescent="0.4">
      <c r="A1695" t="s">
        <v>1405</v>
      </c>
      <c r="B1695">
        <v>1693</v>
      </c>
      <c r="C1695" t="s">
        <v>1656</v>
      </c>
      <c r="D1695" t="s">
        <v>1417</v>
      </c>
      <c r="E1695" s="7" t="s">
        <v>1400</v>
      </c>
      <c r="F1695" s="7" t="s">
        <v>1399</v>
      </c>
      <c r="G1695" s="7" t="s">
        <v>1657</v>
      </c>
    </row>
    <row r="1696" spans="1:7" x14ac:dyDescent="0.4">
      <c r="A1696" t="s">
        <v>1405</v>
      </c>
      <c r="B1696">
        <v>1694</v>
      </c>
      <c r="C1696" t="s">
        <v>1656</v>
      </c>
      <c r="D1696" t="s">
        <v>1417</v>
      </c>
      <c r="E1696" s="7" t="s">
        <v>1400</v>
      </c>
      <c r="F1696" s="7" t="s">
        <v>1399</v>
      </c>
      <c r="G1696" s="7" t="s">
        <v>1657</v>
      </c>
    </row>
    <row r="1697" spans="1:7" x14ac:dyDescent="0.4">
      <c r="A1697" t="s">
        <v>1405</v>
      </c>
      <c r="B1697">
        <v>1695</v>
      </c>
      <c r="C1697" t="s">
        <v>1656</v>
      </c>
      <c r="D1697" t="s">
        <v>1417</v>
      </c>
      <c r="E1697" s="7" t="s">
        <v>1400</v>
      </c>
      <c r="F1697" s="7" t="s">
        <v>1399</v>
      </c>
      <c r="G1697" s="7" t="s">
        <v>1657</v>
      </c>
    </row>
    <row r="1698" spans="1:7" x14ac:dyDescent="0.4">
      <c r="A1698" t="s">
        <v>1405</v>
      </c>
      <c r="B1698">
        <v>1696</v>
      </c>
      <c r="C1698" t="s">
        <v>1656</v>
      </c>
      <c r="D1698" t="s">
        <v>1417</v>
      </c>
      <c r="E1698" s="7" t="s">
        <v>1400</v>
      </c>
      <c r="F1698" s="7" t="s">
        <v>1399</v>
      </c>
      <c r="G1698" s="7" t="s">
        <v>1657</v>
      </c>
    </row>
    <row r="1699" spans="1:7" x14ac:dyDescent="0.4">
      <c r="A1699" t="s">
        <v>1405</v>
      </c>
      <c r="B1699">
        <v>1697</v>
      </c>
      <c r="C1699" t="s">
        <v>1656</v>
      </c>
      <c r="D1699" t="s">
        <v>1417</v>
      </c>
      <c r="E1699" s="7" t="s">
        <v>1400</v>
      </c>
      <c r="F1699" s="7" t="s">
        <v>1399</v>
      </c>
      <c r="G1699" s="7" t="s">
        <v>1657</v>
      </c>
    </row>
    <row r="1700" spans="1:7" x14ac:dyDescent="0.4">
      <c r="A1700" t="s">
        <v>1405</v>
      </c>
      <c r="B1700">
        <v>1698</v>
      </c>
      <c r="C1700" t="s">
        <v>1656</v>
      </c>
      <c r="D1700" t="s">
        <v>1417</v>
      </c>
      <c r="E1700" s="7" t="s">
        <v>1400</v>
      </c>
      <c r="F1700" s="7" t="s">
        <v>1399</v>
      </c>
      <c r="G1700" s="7" t="s">
        <v>1657</v>
      </c>
    </row>
    <row r="1701" spans="1:7" x14ac:dyDescent="0.4">
      <c r="A1701" t="s">
        <v>1405</v>
      </c>
      <c r="B1701">
        <v>1699</v>
      </c>
      <c r="C1701" t="s">
        <v>1656</v>
      </c>
      <c r="D1701" t="s">
        <v>1417</v>
      </c>
      <c r="E1701" s="7" t="s">
        <v>1400</v>
      </c>
      <c r="F1701" s="7" t="s">
        <v>1399</v>
      </c>
      <c r="G1701" s="7" t="s">
        <v>1657</v>
      </c>
    </row>
    <row r="1702" spans="1:7" x14ac:dyDescent="0.4">
      <c r="A1702" t="s">
        <v>1405</v>
      </c>
      <c r="B1702">
        <v>1700</v>
      </c>
      <c r="C1702" t="s">
        <v>1656</v>
      </c>
      <c r="D1702" t="s">
        <v>1417</v>
      </c>
      <c r="E1702" s="7" t="s">
        <v>1400</v>
      </c>
      <c r="F1702" s="7" t="s">
        <v>1399</v>
      </c>
      <c r="G1702" s="7" t="s">
        <v>1657</v>
      </c>
    </row>
    <row r="1703" spans="1:7" x14ac:dyDescent="0.4">
      <c r="A1703" t="s">
        <v>1405</v>
      </c>
      <c r="B1703">
        <v>1701</v>
      </c>
      <c r="C1703" t="s">
        <v>1656</v>
      </c>
      <c r="D1703" t="s">
        <v>1417</v>
      </c>
      <c r="E1703" s="7" t="s">
        <v>1400</v>
      </c>
      <c r="F1703" s="7" t="s">
        <v>1399</v>
      </c>
      <c r="G1703" s="7" t="s">
        <v>1657</v>
      </c>
    </row>
    <row r="1704" spans="1:7" x14ac:dyDescent="0.4">
      <c r="A1704" t="s">
        <v>1405</v>
      </c>
      <c r="B1704">
        <v>1702</v>
      </c>
      <c r="C1704" t="s">
        <v>1656</v>
      </c>
      <c r="D1704" t="s">
        <v>1417</v>
      </c>
      <c r="E1704" s="7" t="s">
        <v>1400</v>
      </c>
      <c r="F1704" s="7" t="s">
        <v>1399</v>
      </c>
      <c r="G1704" s="7" t="s">
        <v>1657</v>
      </c>
    </row>
    <row r="1705" spans="1:7" x14ac:dyDescent="0.4">
      <c r="A1705" t="s">
        <v>1405</v>
      </c>
      <c r="B1705">
        <v>1703</v>
      </c>
      <c r="C1705" t="s">
        <v>1656</v>
      </c>
      <c r="D1705" t="s">
        <v>1417</v>
      </c>
      <c r="E1705" s="7" t="s">
        <v>1400</v>
      </c>
      <c r="F1705" s="7" t="s">
        <v>1399</v>
      </c>
      <c r="G1705" s="7" t="s">
        <v>1657</v>
      </c>
    </row>
    <row r="1706" spans="1:7" x14ac:dyDescent="0.4">
      <c r="A1706" t="s">
        <v>1405</v>
      </c>
      <c r="B1706">
        <v>1704</v>
      </c>
      <c r="C1706" t="s">
        <v>1656</v>
      </c>
      <c r="D1706" t="s">
        <v>1417</v>
      </c>
      <c r="E1706" s="7" t="s">
        <v>1400</v>
      </c>
      <c r="F1706" s="7" t="s">
        <v>1399</v>
      </c>
      <c r="G1706" s="7" t="s">
        <v>1657</v>
      </c>
    </row>
    <row r="1707" spans="1:7" x14ac:dyDescent="0.4">
      <c r="A1707" t="s">
        <v>1405</v>
      </c>
      <c r="B1707">
        <v>1705</v>
      </c>
      <c r="C1707" t="s">
        <v>1656</v>
      </c>
      <c r="D1707" t="s">
        <v>1417</v>
      </c>
      <c r="E1707" s="7" t="s">
        <v>1400</v>
      </c>
      <c r="F1707" s="7" t="s">
        <v>1399</v>
      </c>
      <c r="G1707" s="7" t="s">
        <v>1657</v>
      </c>
    </row>
    <row r="1708" spans="1:7" x14ac:dyDescent="0.4">
      <c r="A1708" t="s">
        <v>1405</v>
      </c>
      <c r="B1708">
        <v>1706</v>
      </c>
      <c r="C1708" t="s">
        <v>1656</v>
      </c>
      <c r="D1708" t="s">
        <v>1417</v>
      </c>
      <c r="E1708" s="7" t="s">
        <v>1400</v>
      </c>
      <c r="F1708" s="7" t="s">
        <v>1399</v>
      </c>
      <c r="G1708" s="7" t="s">
        <v>1657</v>
      </c>
    </row>
    <row r="1709" spans="1:7" x14ac:dyDescent="0.4">
      <c r="A1709" t="s">
        <v>1405</v>
      </c>
      <c r="B1709">
        <v>1707</v>
      </c>
      <c r="C1709" t="s">
        <v>1656</v>
      </c>
      <c r="D1709" t="s">
        <v>1417</v>
      </c>
      <c r="E1709" s="7" t="s">
        <v>1400</v>
      </c>
      <c r="F1709" s="7" t="s">
        <v>1399</v>
      </c>
      <c r="G1709" s="7" t="s">
        <v>1657</v>
      </c>
    </row>
    <row r="1710" spans="1:7" x14ac:dyDescent="0.4">
      <c r="A1710" t="s">
        <v>1405</v>
      </c>
      <c r="B1710">
        <v>1708</v>
      </c>
      <c r="C1710" t="s">
        <v>1656</v>
      </c>
      <c r="D1710" t="s">
        <v>1417</v>
      </c>
      <c r="E1710" s="7" t="s">
        <v>1400</v>
      </c>
      <c r="F1710" s="7" t="s">
        <v>1399</v>
      </c>
      <c r="G1710" s="7" t="s">
        <v>1657</v>
      </c>
    </row>
    <row r="1711" spans="1:7" x14ac:dyDescent="0.4">
      <c r="A1711" t="s">
        <v>1405</v>
      </c>
      <c r="B1711">
        <v>1709</v>
      </c>
      <c r="C1711" t="s">
        <v>1656</v>
      </c>
      <c r="D1711" t="s">
        <v>1417</v>
      </c>
      <c r="E1711" s="7" t="s">
        <v>1400</v>
      </c>
      <c r="F1711" s="7" t="s">
        <v>1399</v>
      </c>
      <c r="G1711" s="7" t="s">
        <v>1657</v>
      </c>
    </row>
    <row r="1712" spans="1:7" x14ac:dyDescent="0.4">
      <c r="A1712" t="s">
        <v>1405</v>
      </c>
      <c r="B1712">
        <v>1710</v>
      </c>
      <c r="C1712" t="s">
        <v>1656</v>
      </c>
      <c r="D1712" t="s">
        <v>1417</v>
      </c>
      <c r="E1712" s="7" t="s">
        <v>1400</v>
      </c>
      <c r="F1712" s="7" t="s">
        <v>1399</v>
      </c>
      <c r="G1712" s="7" t="s">
        <v>1657</v>
      </c>
    </row>
    <row r="1713" spans="1:7" x14ac:dyDescent="0.4">
      <c r="A1713" t="s">
        <v>1405</v>
      </c>
      <c r="B1713">
        <v>1711</v>
      </c>
      <c r="C1713" t="s">
        <v>1656</v>
      </c>
      <c r="D1713" t="s">
        <v>1417</v>
      </c>
      <c r="E1713" s="7" t="s">
        <v>1400</v>
      </c>
      <c r="F1713" s="7" t="s">
        <v>1399</v>
      </c>
      <c r="G1713" s="7" t="s">
        <v>1657</v>
      </c>
    </row>
    <row r="1714" spans="1:7" x14ac:dyDescent="0.4">
      <c r="A1714" t="s">
        <v>1405</v>
      </c>
      <c r="B1714">
        <v>1712</v>
      </c>
      <c r="C1714" t="s">
        <v>1656</v>
      </c>
      <c r="D1714" t="s">
        <v>1417</v>
      </c>
      <c r="E1714" s="7" t="s">
        <v>1400</v>
      </c>
      <c r="F1714" s="7" t="s">
        <v>1399</v>
      </c>
      <c r="G1714" s="7" t="s">
        <v>1657</v>
      </c>
    </row>
    <row r="1715" spans="1:7" x14ac:dyDescent="0.4">
      <c r="A1715" t="s">
        <v>1405</v>
      </c>
      <c r="B1715">
        <v>1713</v>
      </c>
      <c r="C1715" t="s">
        <v>1656</v>
      </c>
      <c r="D1715" t="s">
        <v>1417</v>
      </c>
      <c r="E1715" s="7" t="s">
        <v>1400</v>
      </c>
      <c r="F1715" s="7" t="s">
        <v>1399</v>
      </c>
      <c r="G1715" s="7" t="s">
        <v>1657</v>
      </c>
    </row>
    <row r="1716" spans="1:7" x14ac:dyDescent="0.4">
      <c r="A1716" t="s">
        <v>1405</v>
      </c>
      <c r="B1716">
        <v>1714</v>
      </c>
      <c r="C1716" t="s">
        <v>1656</v>
      </c>
      <c r="D1716" t="s">
        <v>1417</v>
      </c>
      <c r="E1716" s="7" t="s">
        <v>1400</v>
      </c>
      <c r="F1716" s="7" t="s">
        <v>1399</v>
      </c>
      <c r="G1716" s="7" t="s">
        <v>1657</v>
      </c>
    </row>
    <row r="1717" spans="1:7" x14ac:dyDescent="0.4">
      <c r="A1717" t="s">
        <v>1405</v>
      </c>
      <c r="B1717">
        <v>1715</v>
      </c>
      <c r="C1717" t="s">
        <v>1656</v>
      </c>
      <c r="D1717" t="s">
        <v>1417</v>
      </c>
      <c r="E1717" s="7" t="s">
        <v>1400</v>
      </c>
      <c r="F1717" s="7" t="s">
        <v>1399</v>
      </c>
      <c r="G1717" s="7" t="s">
        <v>1657</v>
      </c>
    </row>
    <row r="1718" spans="1:7" x14ac:dyDescent="0.4">
      <c r="A1718" t="s">
        <v>1405</v>
      </c>
      <c r="B1718">
        <v>1716</v>
      </c>
      <c r="C1718" t="s">
        <v>1656</v>
      </c>
      <c r="D1718" t="s">
        <v>1417</v>
      </c>
      <c r="E1718" s="7" t="s">
        <v>1400</v>
      </c>
      <c r="F1718" s="7" t="s">
        <v>1399</v>
      </c>
      <c r="G1718" s="7" t="s">
        <v>1657</v>
      </c>
    </row>
    <row r="1719" spans="1:7" x14ac:dyDescent="0.4">
      <c r="A1719" t="s">
        <v>1405</v>
      </c>
      <c r="B1719">
        <v>1717</v>
      </c>
      <c r="C1719" t="s">
        <v>1656</v>
      </c>
      <c r="D1719" t="s">
        <v>1417</v>
      </c>
      <c r="E1719" s="7" t="s">
        <v>1400</v>
      </c>
      <c r="F1719" s="7" t="s">
        <v>1399</v>
      </c>
      <c r="G1719" s="7" t="s">
        <v>1657</v>
      </c>
    </row>
    <row r="1720" spans="1:7" x14ac:dyDescent="0.4">
      <c r="A1720" t="s">
        <v>1405</v>
      </c>
      <c r="B1720">
        <v>1718</v>
      </c>
      <c r="C1720" t="s">
        <v>1656</v>
      </c>
      <c r="D1720" t="s">
        <v>1417</v>
      </c>
      <c r="E1720" s="7" t="s">
        <v>1400</v>
      </c>
      <c r="F1720" s="7" t="s">
        <v>1399</v>
      </c>
      <c r="G1720" s="7" t="s">
        <v>1657</v>
      </c>
    </row>
    <row r="1721" spans="1:7" x14ac:dyDescent="0.4">
      <c r="A1721" t="s">
        <v>1405</v>
      </c>
      <c r="B1721">
        <v>1719</v>
      </c>
      <c r="C1721" t="s">
        <v>1656</v>
      </c>
      <c r="D1721" t="s">
        <v>1417</v>
      </c>
      <c r="E1721" s="7" t="s">
        <v>1400</v>
      </c>
      <c r="F1721" s="7" t="s">
        <v>1399</v>
      </c>
      <c r="G1721" s="7" t="s">
        <v>1657</v>
      </c>
    </row>
    <row r="1722" spans="1:7" x14ac:dyDescent="0.4">
      <c r="A1722" t="s">
        <v>1405</v>
      </c>
      <c r="B1722">
        <v>1720</v>
      </c>
      <c r="C1722" t="s">
        <v>1656</v>
      </c>
      <c r="D1722" t="s">
        <v>1417</v>
      </c>
      <c r="E1722" s="7" t="s">
        <v>1400</v>
      </c>
      <c r="F1722" s="7" t="s">
        <v>1399</v>
      </c>
      <c r="G1722" s="7" t="s">
        <v>1657</v>
      </c>
    </row>
    <row r="1723" spans="1:7" x14ac:dyDescent="0.4">
      <c r="A1723" t="s">
        <v>1405</v>
      </c>
      <c r="B1723">
        <v>1721</v>
      </c>
      <c r="C1723" t="s">
        <v>1656</v>
      </c>
      <c r="D1723" t="s">
        <v>1417</v>
      </c>
      <c r="E1723" s="7" t="s">
        <v>1400</v>
      </c>
      <c r="F1723" s="7" t="s">
        <v>1399</v>
      </c>
      <c r="G1723" s="7" t="s">
        <v>1657</v>
      </c>
    </row>
    <row r="1724" spans="1:7" x14ac:dyDescent="0.4">
      <c r="A1724" t="s">
        <v>1405</v>
      </c>
      <c r="B1724">
        <v>1722</v>
      </c>
      <c r="C1724" t="s">
        <v>1656</v>
      </c>
      <c r="D1724" t="s">
        <v>1417</v>
      </c>
      <c r="E1724" s="7" t="s">
        <v>1400</v>
      </c>
      <c r="F1724" s="7" t="s">
        <v>1399</v>
      </c>
      <c r="G1724" s="7" t="s">
        <v>1657</v>
      </c>
    </row>
    <row r="1725" spans="1:7" x14ac:dyDescent="0.4">
      <c r="A1725" t="s">
        <v>1405</v>
      </c>
      <c r="B1725">
        <v>1723</v>
      </c>
      <c r="C1725" t="s">
        <v>1656</v>
      </c>
      <c r="D1725" t="s">
        <v>1417</v>
      </c>
      <c r="E1725" s="7" t="s">
        <v>1400</v>
      </c>
      <c r="F1725" s="7" t="s">
        <v>1399</v>
      </c>
      <c r="G1725" s="7" t="s">
        <v>1657</v>
      </c>
    </row>
    <row r="1726" spans="1:7" x14ac:dyDescent="0.4">
      <c r="A1726" t="s">
        <v>1405</v>
      </c>
      <c r="B1726">
        <v>1724</v>
      </c>
      <c r="C1726" t="s">
        <v>1656</v>
      </c>
      <c r="D1726" t="s">
        <v>1417</v>
      </c>
      <c r="E1726" s="7" t="s">
        <v>1400</v>
      </c>
      <c r="F1726" s="7" t="s">
        <v>1399</v>
      </c>
      <c r="G1726" s="7" t="s">
        <v>1657</v>
      </c>
    </row>
    <row r="1727" spans="1:7" x14ac:dyDescent="0.4">
      <c r="A1727" t="s">
        <v>1405</v>
      </c>
      <c r="B1727">
        <v>1725</v>
      </c>
      <c r="C1727" t="s">
        <v>1656</v>
      </c>
      <c r="D1727" t="s">
        <v>1417</v>
      </c>
      <c r="E1727" s="7" t="s">
        <v>1400</v>
      </c>
      <c r="F1727" s="7" t="s">
        <v>1399</v>
      </c>
      <c r="G1727" s="7" t="s">
        <v>1657</v>
      </c>
    </row>
    <row r="1728" spans="1:7" x14ac:dyDescent="0.4">
      <c r="A1728" t="s">
        <v>1405</v>
      </c>
      <c r="B1728">
        <v>1726</v>
      </c>
      <c r="C1728" t="s">
        <v>1656</v>
      </c>
      <c r="D1728" t="s">
        <v>1417</v>
      </c>
      <c r="E1728" s="7" t="s">
        <v>1400</v>
      </c>
      <c r="F1728" s="7" t="s">
        <v>1399</v>
      </c>
      <c r="G1728" s="7" t="s">
        <v>1657</v>
      </c>
    </row>
    <row r="1729" spans="1:7" x14ac:dyDescent="0.4">
      <c r="A1729" t="s">
        <v>1405</v>
      </c>
      <c r="B1729">
        <v>1727</v>
      </c>
      <c r="C1729" t="s">
        <v>1656</v>
      </c>
      <c r="D1729" t="s">
        <v>1417</v>
      </c>
      <c r="E1729" s="7" t="s">
        <v>1400</v>
      </c>
      <c r="F1729" s="7" t="s">
        <v>1399</v>
      </c>
      <c r="G1729" s="7" t="s">
        <v>1657</v>
      </c>
    </row>
    <row r="1730" spans="1:7" x14ac:dyDescent="0.4">
      <c r="A1730" t="s">
        <v>1405</v>
      </c>
      <c r="B1730">
        <v>1728</v>
      </c>
      <c r="C1730" t="s">
        <v>1656</v>
      </c>
      <c r="D1730" t="s">
        <v>1417</v>
      </c>
      <c r="E1730" s="7" t="s">
        <v>1400</v>
      </c>
      <c r="F1730" s="7" t="s">
        <v>1399</v>
      </c>
      <c r="G1730" s="7" t="s">
        <v>1657</v>
      </c>
    </row>
    <row r="1731" spans="1:7" x14ac:dyDescent="0.4">
      <c r="A1731" t="s">
        <v>1405</v>
      </c>
      <c r="B1731">
        <v>1729</v>
      </c>
      <c r="C1731" t="s">
        <v>1656</v>
      </c>
      <c r="D1731" t="s">
        <v>1417</v>
      </c>
      <c r="E1731" s="7" t="s">
        <v>1400</v>
      </c>
      <c r="F1731" s="7" t="s">
        <v>1399</v>
      </c>
      <c r="G1731" s="7" t="s">
        <v>1657</v>
      </c>
    </row>
    <row r="1732" spans="1:7" x14ac:dyDescent="0.4">
      <c r="A1732" t="s">
        <v>1405</v>
      </c>
      <c r="B1732">
        <v>1730</v>
      </c>
      <c r="C1732" t="s">
        <v>1656</v>
      </c>
      <c r="D1732" t="s">
        <v>1417</v>
      </c>
      <c r="E1732" s="7" t="s">
        <v>1400</v>
      </c>
      <c r="F1732" s="7" t="s">
        <v>1399</v>
      </c>
      <c r="G1732" s="7" t="s">
        <v>1657</v>
      </c>
    </row>
    <row r="1733" spans="1:7" x14ac:dyDescent="0.4">
      <c r="A1733" t="s">
        <v>1405</v>
      </c>
      <c r="B1733">
        <v>1731</v>
      </c>
      <c r="C1733" t="s">
        <v>1656</v>
      </c>
      <c r="D1733" t="s">
        <v>1417</v>
      </c>
      <c r="E1733" s="7" t="s">
        <v>1400</v>
      </c>
      <c r="F1733" s="7" t="s">
        <v>1399</v>
      </c>
      <c r="G1733" s="7" t="s">
        <v>1657</v>
      </c>
    </row>
    <row r="1734" spans="1:7" x14ac:dyDescent="0.4">
      <c r="A1734" t="s">
        <v>1405</v>
      </c>
      <c r="B1734">
        <v>1732</v>
      </c>
      <c r="C1734" t="s">
        <v>1656</v>
      </c>
      <c r="D1734" t="s">
        <v>1417</v>
      </c>
      <c r="E1734" s="7" t="s">
        <v>1400</v>
      </c>
      <c r="F1734" s="7" t="s">
        <v>1399</v>
      </c>
      <c r="G1734" s="7" t="s">
        <v>1657</v>
      </c>
    </row>
    <row r="1735" spans="1:7" x14ac:dyDescent="0.4">
      <c r="A1735" t="s">
        <v>1405</v>
      </c>
      <c r="B1735">
        <v>1733</v>
      </c>
      <c r="C1735" t="s">
        <v>1656</v>
      </c>
      <c r="D1735" t="s">
        <v>1417</v>
      </c>
      <c r="E1735" s="7" t="s">
        <v>1400</v>
      </c>
      <c r="F1735" s="7" t="s">
        <v>1399</v>
      </c>
      <c r="G1735" s="7" t="s">
        <v>1657</v>
      </c>
    </row>
    <row r="1736" spans="1:7" x14ac:dyDescent="0.4">
      <c r="A1736" t="s">
        <v>1405</v>
      </c>
      <c r="B1736">
        <v>1734</v>
      </c>
      <c r="C1736" t="s">
        <v>1656</v>
      </c>
      <c r="D1736" t="s">
        <v>1417</v>
      </c>
      <c r="E1736" s="7" t="s">
        <v>1400</v>
      </c>
      <c r="F1736" s="7" t="s">
        <v>1399</v>
      </c>
      <c r="G1736" s="7" t="s">
        <v>1657</v>
      </c>
    </row>
    <row r="1737" spans="1:7" x14ac:dyDescent="0.4">
      <c r="A1737" t="s">
        <v>1405</v>
      </c>
      <c r="B1737">
        <v>1735</v>
      </c>
      <c r="C1737" t="s">
        <v>1656</v>
      </c>
      <c r="D1737" t="s">
        <v>1417</v>
      </c>
      <c r="E1737" s="7" t="s">
        <v>1400</v>
      </c>
      <c r="F1737" s="7" t="s">
        <v>1399</v>
      </c>
      <c r="G1737" s="7" t="s">
        <v>1657</v>
      </c>
    </row>
    <row r="1738" spans="1:7" x14ac:dyDescent="0.4">
      <c r="A1738" t="s">
        <v>1405</v>
      </c>
      <c r="B1738">
        <v>1736</v>
      </c>
      <c r="C1738" t="s">
        <v>1656</v>
      </c>
      <c r="D1738" t="s">
        <v>1417</v>
      </c>
      <c r="E1738" s="7" t="s">
        <v>1400</v>
      </c>
      <c r="F1738" s="7" t="s">
        <v>1399</v>
      </c>
      <c r="G1738" s="7" t="s">
        <v>1657</v>
      </c>
    </row>
    <row r="1739" spans="1:7" x14ac:dyDescent="0.4">
      <c r="A1739" t="s">
        <v>1405</v>
      </c>
      <c r="B1739">
        <v>1737</v>
      </c>
      <c r="C1739" t="s">
        <v>1656</v>
      </c>
      <c r="D1739" t="s">
        <v>1417</v>
      </c>
      <c r="E1739" s="7" t="s">
        <v>1400</v>
      </c>
      <c r="F1739" s="7" t="s">
        <v>1399</v>
      </c>
      <c r="G1739" s="7" t="s">
        <v>1657</v>
      </c>
    </row>
    <row r="1740" spans="1:7" x14ac:dyDescent="0.4">
      <c r="A1740" t="s">
        <v>1405</v>
      </c>
      <c r="B1740">
        <v>1738</v>
      </c>
      <c r="C1740" t="s">
        <v>1656</v>
      </c>
      <c r="D1740" t="s">
        <v>1417</v>
      </c>
      <c r="E1740" s="7" t="s">
        <v>1400</v>
      </c>
      <c r="F1740" s="7" t="s">
        <v>1399</v>
      </c>
      <c r="G1740" s="7" t="s">
        <v>1657</v>
      </c>
    </row>
    <row r="1741" spans="1:7" x14ac:dyDescent="0.4">
      <c r="A1741" t="s">
        <v>1405</v>
      </c>
      <c r="B1741">
        <v>1739</v>
      </c>
      <c r="C1741" t="s">
        <v>1656</v>
      </c>
      <c r="D1741" t="s">
        <v>1417</v>
      </c>
      <c r="E1741" s="7" t="s">
        <v>1400</v>
      </c>
      <c r="F1741" s="7" t="s">
        <v>1399</v>
      </c>
      <c r="G1741" s="7" t="s">
        <v>1657</v>
      </c>
    </row>
    <row r="1742" spans="1:7" x14ac:dyDescent="0.4">
      <c r="A1742" t="s">
        <v>1405</v>
      </c>
      <c r="B1742">
        <v>1740</v>
      </c>
      <c r="C1742" t="s">
        <v>1656</v>
      </c>
      <c r="D1742" t="s">
        <v>1417</v>
      </c>
      <c r="E1742" s="7" t="s">
        <v>1400</v>
      </c>
      <c r="F1742" s="7" t="s">
        <v>1399</v>
      </c>
      <c r="G1742" s="7" t="s">
        <v>1657</v>
      </c>
    </row>
    <row r="1743" spans="1:7" x14ac:dyDescent="0.4">
      <c r="A1743" t="s">
        <v>1405</v>
      </c>
      <c r="B1743">
        <v>1741</v>
      </c>
      <c r="C1743" t="s">
        <v>1656</v>
      </c>
      <c r="D1743" t="s">
        <v>1417</v>
      </c>
      <c r="E1743" s="7" t="s">
        <v>1400</v>
      </c>
      <c r="F1743" s="7" t="s">
        <v>1399</v>
      </c>
      <c r="G1743" s="7" t="s">
        <v>1657</v>
      </c>
    </row>
    <row r="1744" spans="1:7" x14ac:dyDescent="0.4">
      <c r="A1744" t="s">
        <v>1405</v>
      </c>
      <c r="B1744">
        <v>1742</v>
      </c>
      <c r="C1744" t="s">
        <v>1656</v>
      </c>
      <c r="D1744" t="s">
        <v>1417</v>
      </c>
      <c r="E1744" s="7" t="s">
        <v>1400</v>
      </c>
      <c r="F1744" s="7" t="s">
        <v>1399</v>
      </c>
      <c r="G1744" s="7" t="s">
        <v>1657</v>
      </c>
    </row>
    <row r="1745" spans="1:7" x14ac:dyDescent="0.4">
      <c r="A1745" t="s">
        <v>1405</v>
      </c>
      <c r="B1745">
        <v>1743</v>
      </c>
      <c r="C1745" t="s">
        <v>1656</v>
      </c>
      <c r="D1745" t="s">
        <v>1417</v>
      </c>
      <c r="E1745" s="7" t="s">
        <v>1400</v>
      </c>
      <c r="F1745" s="7" t="s">
        <v>1399</v>
      </c>
      <c r="G1745" s="7" t="s">
        <v>1657</v>
      </c>
    </row>
    <row r="1746" spans="1:7" x14ac:dyDescent="0.4">
      <c r="A1746" t="s">
        <v>1405</v>
      </c>
      <c r="B1746">
        <v>1744</v>
      </c>
      <c r="C1746" t="s">
        <v>1656</v>
      </c>
      <c r="D1746" t="s">
        <v>1417</v>
      </c>
      <c r="E1746" s="7" t="s">
        <v>1400</v>
      </c>
      <c r="F1746" s="7" t="s">
        <v>1399</v>
      </c>
      <c r="G1746" s="7" t="s">
        <v>1657</v>
      </c>
    </row>
    <row r="1747" spans="1:7" x14ac:dyDescent="0.4">
      <c r="A1747" t="s">
        <v>1405</v>
      </c>
      <c r="B1747">
        <v>1745</v>
      </c>
      <c r="C1747" t="s">
        <v>1656</v>
      </c>
      <c r="D1747" t="s">
        <v>1417</v>
      </c>
      <c r="E1747" s="7" t="s">
        <v>1400</v>
      </c>
      <c r="F1747" s="7" t="s">
        <v>1399</v>
      </c>
      <c r="G1747" s="7" t="s">
        <v>1657</v>
      </c>
    </row>
    <row r="1748" spans="1:7" x14ac:dyDescent="0.4">
      <c r="A1748" t="s">
        <v>1405</v>
      </c>
      <c r="B1748">
        <v>1746</v>
      </c>
      <c r="C1748" t="s">
        <v>1656</v>
      </c>
      <c r="D1748" t="s">
        <v>1417</v>
      </c>
      <c r="E1748" s="7" t="s">
        <v>1400</v>
      </c>
      <c r="F1748" s="7" t="s">
        <v>1399</v>
      </c>
      <c r="G1748" s="7" t="s">
        <v>1657</v>
      </c>
    </row>
    <row r="1749" spans="1:7" x14ac:dyDescent="0.4">
      <c r="A1749" t="s">
        <v>1405</v>
      </c>
      <c r="B1749">
        <v>1747</v>
      </c>
      <c r="C1749" t="s">
        <v>1656</v>
      </c>
      <c r="D1749" t="s">
        <v>1417</v>
      </c>
      <c r="E1749" s="7" t="s">
        <v>1400</v>
      </c>
      <c r="F1749" s="7" t="s">
        <v>1399</v>
      </c>
      <c r="G1749" s="7" t="s">
        <v>1657</v>
      </c>
    </row>
    <row r="1750" spans="1:7" x14ac:dyDescent="0.4">
      <c r="A1750" t="s">
        <v>1405</v>
      </c>
      <c r="B1750">
        <v>1748</v>
      </c>
      <c r="C1750" t="s">
        <v>1656</v>
      </c>
      <c r="D1750" t="s">
        <v>1417</v>
      </c>
      <c r="E1750" s="7" t="s">
        <v>1400</v>
      </c>
      <c r="F1750" s="7" t="s">
        <v>1399</v>
      </c>
      <c r="G1750" s="7" t="s">
        <v>1657</v>
      </c>
    </row>
    <row r="1751" spans="1:7" x14ac:dyDescent="0.4">
      <c r="A1751" t="s">
        <v>1405</v>
      </c>
      <c r="B1751">
        <v>1749</v>
      </c>
      <c r="C1751" t="s">
        <v>1656</v>
      </c>
      <c r="D1751" t="s">
        <v>1417</v>
      </c>
      <c r="E1751" s="7" t="s">
        <v>1400</v>
      </c>
      <c r="F1751" s="7" t="s">
        <v>1399</v>
      </c>
      <c r="G1751" s="7" t="s">
        <v>1657</v>
      </c>
    </row>
    <row r="1752" spans="1:7" x14ac:dyDescent="0.4">
      <c r="A1752" t="s">
        <v>1405</v>
      </c>
      <c r="B1752">
        <v>1750</v>
      </c>
      <c r="C1752" t="s">
        <v>1656</v>
      </c>
      <c r="D1752" t="s">
        <v>1417</v>
      </c>
      <c r="E1752" s="7" t="s">
        <v>1400</v>
      </c>
      <c r="F1752" s="7" t="s">
        <v>1399</v>
      </c>
      <c r="G1752" s="7" t="s">
        <v>1657</v>
      </c>
    </row>
    <row r="1753" spans="1:7" x14ac:dyDescent="0.4">
      <c r="A1753" t="s">
        <v>1405</v>
      </c>
      <c r="B1753">
        <v>1751</v>
      </c>
      <c r="C1753" t="s">
        <v>1656</v>
      </c>
      <c r="D1753" t="s">
        <v>1417</v>
      </c>
      <c r="E1753" s="7" t="s">
        <v>1400</v>
      </c>
      <c r="F1753" s="7" t="s">
        <v>1399</v>
      </c>
      <c r="G1753" s="7" t="s">
        <v>1657</v>
      </c>
    </row>
    <row r="1754" spans="1:7" x14ac:dyDescent="0.4">
      <c r="A1754" t="s">
        <v>1405</v>
      </c>
      <c r="B1754">
        <v>1752</v>
      </c>
      <c r="C1754" t="s">
        <v>1656</v>
      </c>
      <c r="D1754" t="s">
        <v>1417</v>
      </c>
      <c r="E1754" s="7" t="s">
        <v>1400</v>
      </c>
      <c r="F1754" s="7" t="s">
        <v>1399</v>
      </c>
      <c r="G1754" s="7" t="s">
        <v>1657</v>
      </c>
    </row>
    <row r="1755" spans="1:7" x14ac:dyDescent="0.4">
      <c r="A1755" t="s">
        <v>1405</v>
      </c>
      <c r="B1755">
        <v>1753</v>
      </c>
      <c r="C1755" t="s">
        <v>1656</v>
      </c>
      <c r="D1755" t="s">
        <v>1417</v>
      </c>
      <c r="E1755" s="7" t="s">
        <v>1400</v>
      </c>
      <c r="F1755" s="7" t="s">
        <v>1399</v>
      </c>
      <c r="G1755" s="7" t="s">
        <v>1657</v>
      </c>
    </row>
    <row r="1756" spans="1:7" x14ac:dyDescent="0.4">
      <c r="A1756" t="s">
        <v>1405</v>
      </c>
      <c r="B1756">
        <v>1754</v>
      </c>
      <c r="C1756" t="s">
        <v>1656</v>
      </c>
      <c r="D1756" t="s">
        <v>1417</v>
      </c>
      <c r="E1756" s="7" t="s">
        <v>1400</v>
      </c>
      <c r="F1756" s="7" t="s">
        <v>1399</v>
      </c>
      <c r="G1756" s="7" t="s">
        <v>1657</v>
      </c>
    </row>
    <row r="1757" spans="1:7" x14ac:dyDescent="0.4">
      <c r="A1757" t="s">
        <v>1405</v>
      </c>
      <c r="B1757">
        <v>1755</v>
      </c>
      <c r="C1757" t="s">
        <v>1656</v>
      </c>
      <c r="D1757" t="s">
        <v>1417</v>
      </c>
      <c r="E1757" s="7" t="s">
        <v>1400</v>
      </c>
      <c r="F1757" s="7" t="s">
        <v>1399</v>
      </c>
      <c r="G1757" s="7" t="s">
        <v>1657</v>
      </c>
    </row>
    <row r="1758" spans="1:7" x14ac:dyDescent="0.4">
      <c r="A1758" t="s">
        <v>1405</v>
      </c>
      <c r="B1758">
        <v>1756</v>
      </c>
      <c r="C1758" t="s">
        <v>1656</v>
      </c>
      <c r="D1758" t="s">
        <v>1417</v>
      </c>
      <c r="E1758" s="7" t="s">
        <v>1400</v>
      </c>
      <c r="F1758" s="7" t="s">
        <v>1399</v>
      </c>
      <c r="G1758" s="7" t="s">
        <v>1657</v>
      </c>
    </row>
    <row r="1759" spans="1:7" x14ac:dyDescent="0.4">
      <c r="A1759" t="s">
        <v>1405</v>
      </c>
      <c r="B1759">
        <v>1757</v>
      </c>
      <c r="C1759" t="s">
        <v>1656</v>
      </c>
      <c r="D1759" t="s">
        <v>1417</v>
      </c>
      <c r="E1759" s="7" t="s">
        <v>1400</v>
      </c>
      <c r="F1759" s="7" t="s">
        <v>1399</v>
      </c>
      <c r="G1759" s="7" t="s">
        <v>1657</v>
      </c>
    </row>
    <row r="1760" spans="1:7" x14ac:dyDescent="0.4">
      <c r="A1760" t="s">
        <v>1405</v>
      </c>
      <c r="B1760">
        <v>1758</v>
      </c>
      <c r="C1760" t="s">
        <v>1656</v>
      </c>
      <c r="D1760" t="s">
        <v>1417</v>
      </c>
      <c r="E1760" s="7" t="s">
        <v>1400</v>
      </c>
      <c r="F1760" s="7" t="s">
        <v>1399</v>
      </c>
      <c r="G1760" s="7" t="s">
        <v>1657</v>
      </c>
    </row>
    <row r="1761" spans="1:7" x14ac:dyDescent="0.4">
      <c r="A1761" t="s">
        <v>1405</v>
      </c>
      <c r="B1761">
        <v>1759</v>
      </c>
      <c r="C1761" t="s">
        <v>1656</v>
      </c>
      <c r="D1761" t="s">
        <v>1417</v>
      </c>
      <c r="E1761" s="7" t="s">
        <v>1400</v>
      </c>
      <c r="F1761" s="7" t="s">
        <v>1399</v>
      </c>
      <c r="G1761" s="7" t="s">
        <v>1657</v>
      </c>
    </row>
    <row r="1762" spans="1:7" x14ac:dyDescent="0.4">
      <c r="A1762" t="s">
        <v>1405</v>
      </c>
      <c r="B1762">
        <v>1760</v>
      </c>
      <c r="C1762" t="s">
        <v>1656</v>
      </c>
      <c r="D1762" t="s">
        <v>1417</v>
      </c>
      <c r="E1762" s="7" t="s">
        <v>1400</v>
      </c>
      <c r="F1762" s="7" t="s">
        <v>1399</v>
      </c>
      <c r="G1762" s="7" t="s">
        <v>1657</v>
      </c>
    </row>
    <row r="1763" spans="1:7" x14ac:dyDescent="0.4">
      <c r="A1763" t="s">
        <v>1405</v>
      </c>
      <c r="B1763">
        <v>1761</v>
      </c>
      <c r="C1763" t="s">
        <v>1656</v>
      </c>
      <c r="D1763" t="s">
        <v>1417</v>
      </c>
      <c r="E1763" s="7" t="s">
        <v>1400</v>
      </c>
      <c r="F1763" s="7" t="s">
        <v>1399</v>
      </c>
      <c r="G1763" s="7" t="s">
        <v>1657</v>
      </c>
    </row>
    <row r="1764" spans="1:7" x14ac:dyDescent="0.4">
      <c r="A1764" t="s">
        <v>1405</v>
      </c>
      <c r="B1764">
        <v>1762</v>
      </c>
      <c r="C1764" t="s">
        <v>1656</v>
      </c>
      <c r="D1764" t="s">
        <v>1417</v>
      </c>
      <c r="E1764" s="7" t="s">
        <v>1400</v>
      </c>
      <c r="F1764" s="7" t="s">
        <v>1399</v>
      </c>
      <c r="G1764" s="7" t="s">
        <v>1657</v>
      </c>
    </row>
    <row r="1765" spans="1:7" x14ac:dyDescent="0.4">
      <c r="A1765" t="s">
        <v>1405</v>
      </c>
      <c r="B1765">
        <v>1763</v>
      </c>
      <c r="C1765" t="s">
        <v>1656</v>
      </c>
      <c r="D1765" t="s">
        <v>1417</v>
      </c>
      <c r="E1765" s="7" t="s">
        <v>1400</v>
      </c>
      <c r="F1765" s="7" t="s">
        <v>1399</v>
      </c>
      <c r="G1765" s="7" t="s">
        <v>1657</v>
      </c>
    </row>
    <row r="1766" spans="1:7" x14ac:dyDescent="0.4">
      <c r="A1766" t="s">
        <v>1405</v>
      </c>
      <c r="B1766">
        <v>1764</v>
      </c>
      <c r="C1766" t="s">
        <v>1656</v>
      </c>
      <c r="D1766" t="s">
        <v>1417</v>
      </c>
      <c r="E1766" s="7" t="s">
        <v>1400</v>
      </c>
      <c r="F1766" s="7" t="s">
        <v>1399</v>
      </c>
      <c r="G1766" s="7" t="s">
        <v>1657</v>
      </c>
    </row>
    <row r="1767" spans="1:7" x14ac:dyDescent="0.4">
      <c r="A1767" t="s">
        <v>1405</v>
      </c>
      <c r="B1767">
        <v>1765</v>
      </c>
      <c r="C1767" t="s">
        <v>1656</v>
      </c>
      <c r="D1767" t="s">
        <v>1417</v>
      </c>
      <c r="E1767" s="7" t="s">
        <v>1400</v>
      </c>
      <c r="F1767" s="7" t="s">
        <v>1399</v>
      </c>
      <c r="G1767" s="7" t="s">
        <v>1657</v>
      </c>
    </row>
    <row r="1768" spans="1:7" x14ac:dyDescent="0.4">
      <c r="A1768" t="s">
        <v>1405</v>
      </c>
      <c r="B1768">
        <v>1766</v>
      </c>
      <c r="C1768" t="s">
        <v>1656</v>
      </c>
      <c r="D1768" t="s">
        <v>1417</v>
      </c>
      <c r="E1768" s="7" t="s">
        <v>1400</v>
      </c>
      <c r="F1768" s="7" t="s">
        <v>1399</v>
      </c>
      <c r="G1768" s="7" t="s">
        <v>1657</v>
      </c>
    </row>
    <row r="1769" spans="1:7" x14ac:dyDescent="0.4">
      <c r="A1769" t="s">
        <v>1405</v>
      </c>
      <c r="B1769">
        <v>1767</v>
      </c>
      <c r="C1769" t="s">
        <v>1656</v>
      </c>
      <c r="D1769" t="s">
        <v>1417</v>
      </c>
      <c r="E1769" s="7" t="s">
        <v>1400</v>
      </c>
      <c r="F1769" s="7" t="s">
        <v>1399</v>
      </c>
      <c r="G1769" s="7" t="s">
        <v>1657</v>
      </c>
    </row>
    <row r="1770" spans="1:7" x14ac:dyDescent="0.4">
      <c r="A1770" t="s">
        <v>1405</v>
      </c>
      <c r="B1770">
        <v>1768</v>
      </c>
      <c r="C1770" t="s">
        <v>1656</v>
      </c>
      <c r="D1770" t="s">
        <v>1417</v>
      </c>
      <c r="E1770" s="7" t="s">
        <v>1400</v>
      </c>
      <c r="F1770" s="7" t="s">
        <v>1399</v>
      </c>
      <c r="G1770" s="7" t="s">
        <v>1657</v>
      </c>
    </row>
    <row r="1771" spans="1:7" x14ac:dyDescent="0.4">
      <c r="A1771" t="s">
        <v>1405</v>
      </c>
      <c r="B1771">
        <v>1769</v>
      </c>
      <c r="C1771" t="s">
        <v>1656</v>
      </c>
      <c r="D1771" t="s">
        <v>1417</v>
      </c>
      <c r="E1771" s="7" t="s">
        <v>1400</v>
      </c>
      <c r="F1771" s="7" t="s">
        <v>1399</v>
      </c>
      <c r="G1771" s="7" t="s">
        <v>1657</v>
      </c>
    </row>
    <row r="1772" spans="1:7" x14ac:dyDescent="0.4">
      <c r="A1772" t="s">
        <v>1405</v>
      </c>
      <c r="B1772">
        <v>1770</v>
      </c>
      <c r="C1772" t="s">
        <v>1656</v>
      </c>
      <c r="D1772" t="s">
        <v>1417</v>
      </c>
      <c r="E1772" s="7" t="s">
        <v>1400</v>
      </c>
      <c r="F1772" s="7" t="s">
        <v>1399</v>
      </c>
      <c r="G1772" s="7" t="s">
        <v>1657</v>
      </c>
    </row>
    <row r="1773" spans="1:7" x14ac:dyDescent="0.4">
      <c r="A1773" t="s">
        <v>1405</v>
      </c>
      <c r="B1773">
        <v>1771</v>
      </c>
      <c r="C1773" t="s">
        <v>1656</v>
      </c>
      <c r="D1773" t="s">
        <v>1417</v>
      </c>
      <c r="E1773" s="7" t="s">
        <v>1400</v>
      </c>
      <c r="F1773" s="7" t="s">
        <v>1399</v>
      </c>
      <c r="G1773" s="7" t="s">
        <v>1657</v>
      </c>
    </row>
    <row r="1774" spans="1:7" x14ac:dyDescent="0.4">
      <c r="A1774" t="s">
        <v>1405</v>
      </c>
      <c r="B1774">
        <v>1772</v>
      </c>
      <c r="C1774" t="s">
        <v>1656</v>
      </c>
      <c r="D1774" t="s">
        <v>1417</v>
      </c>
      <c r="E1774" s="7" t="s">
        <v>1400</v>
      </c>
      <c r="F1774" s="7" t="s">
        <v>1399</v>
      </c>
      <c r="G1774" s="7" t="s">
        <v>1657</v>
      </c>
    </row>
    <row r="1775" spans="1:7" x14ac:dyDescent="0.4">
      <c r="A1775" t="s">
        <v>1405</v>
      </c>
      <c r="B1775">
        <v>1773</v>
      </c>
      <c r="C1775" t="s">
        <v>1656</v>
      </c>
      <c r="D1775" t="s">
        <v>1417</v>
      </c>
      <c r="E1775" s="7" t="s">
        <v>1400</v>
      </c>
      <c r="F1775" s="7" t="s">
        <v>1399</v>
      </c>
      <c r="G1775" s="7" t="s">
        <v>1657</v>
      </c>
    </row>
    <row r="1776" spans="1:7" x14ac:dyDescent="0.4">
      <c r="A1776" t="s">
        <v>1405</v>
      </c>
      <c r="B1776">
        <v>1774</v>
      </c>
      <c r="C1776" t="s">
        <v>1656</v>
      </c>
      <c r="D1776" t="s">
        <v>1417</v>
      </c>
      <c r="E1776" s="7" t="s">
        <v>1400</v>
      </c>
      <c r="F1776" s="7" t="s">
        <v>1399</v>
      </c>
      <c r="G1776" s="7" t="s">
        <v>1657</v>
      </c>
    </row>
    <row r="1777" spans="1:7" x14ac:dyDescent="0.4">
      <c r="A1777" t="s">
        <v>1405</v>
      </c>
      <c r="B1777">
        <v>1775</v>
      </c>
      <c r="C1777" t="s">
        <v>1656</v>
      </c>
      <c r="D1777" t="s">
        <v>1417</v>
      </c>
      <c r="E1777" s="7" t="s">
        <v>1400</v>
      </c>
      <c r="F1777" s="7" t="s">
        <v>1399</v>
      </c>
      <c r="G1777" s="7" t="s">
        <v>1657</v>
      </c>
    </row>
    <row r="1778" spans="1:7" x14ac:dyDescent="0.4">
      <c r="A1778" t="s">
        <v>1405</v>
      </c>
      <c r="B1778">
        <v>1776</v>
      </c>
      <c r="C1778" t="s">
        <v>1656</v>
      </c>
      <c r="D1778" t="s">
        <v>1417</v>
      </c>
      <c r="E1778" s="7" t="s">
        <v>1400</v>
      </c>
      <c r="F1778" s="7" t="s">
        <v>1399</v>
      </c>
      <c r="G1778" s="7" t="s">
        <v>1657</v>
      </c>
    </row>
    <row r="1779" spans="1:7" x14ac:dyDescent="0.4">
      <c r="A1779" t="s">
        <v>1405</v>
      </c>
      <c r="B1779">
        <v>1777</v>
      </c>
      <c r="C1779" t="s">
        <v>1656</v>
      </c>
      <c r="D1779" t="s">
        <v>1417</v>
      </c>
      <c r="E1779" s="7" t="s">
        <v>1400</v>
      </c>
      <c r="F1779" s="7" t="s">
        <v>1399</v>
      </c>
      <c r="G1779" s="7" t="s">
        <v>1657</v>
      </c>
    </row>
    <row r="1780" spans="1:7" x14ac:dyDescent="0.4">
      <c r="A1780" t="s">
        <v>1405</v>
      </c>
      <c r="B1780">
        <v>1778</v>
      </c>
      <c r="C1780" t="s">
        <v>1656</v>
      </c>
      <c r="D1780" t="s">
        <v>1417</v>
      </c>
      <c r="E1780" s="7" t="s">
        <v>1400</v>
      </c>
      <c r="F1780" s="7" t="s">
        <v>1399</v>
      </c>
      <c r="G1780" s="7" t="s">
        <v>1657</v>
      </c>
    </row>
    <row r="1781" spans="1:7" x14ac:dyDescent="0.4">
      <c r="A1781" t="s">
        <v>1405</v>
      </c>
      <c r="B1781">
        <v>1779</v>
      </c>
      <c r="C1781" t="s">
        <v>1656</v>
      </c>
      <c r="D1781" t="s">
        <v>1417</v>
      </c>
      <c r="E1781" s="7" t="s">
        <v>1400</v>
      </c>
      <c r="F1781" s="7" t="s">
        <v>1399</v>
      </c>
      <c r="G1781" s="7" t="s">
        <v>1657</v>
      </c>
    </row>
    <row r="1782" spans="1:7" x14ac:dyDescent="0.4">
      <c r="A1782" t="s">
        <v>1405</v>
      </c>
      <c r="B1782">
        <v>1780</v>
      </c>
      <c r="C1782" t="s">
        <v>1656</v>
      </c>
      <c r="D1782" t="s">
        <v>1417</v>
      </c>
      <c r="E1782" s="7" t="s">
        <v>1400</v>
      </c>
      <c r="F1782" s="7" t="s">
        <v>1399</v>
      </c>
      <c r="G1782" s="7" t="s">
        <v>1657</v>
      </c>
    </row>
    <row r="1783" spans="1:7" x14ac:dyDescent="0.4">
      <c r="A1783" t="s">
        <v>1405</v>
      </c>
      <c r="B1783">
        <v>1781</v>
      </c>
      <c r="C1783" t="s">
        <v>1656</v>
      </c>
      <c r="D1783" t="s">
        <v>1417</v>
      </c>
      <c r="E1783" s="7" t="s">
        <v>1400</v>
      </c>
      <c r="F1783" s="7" t="s">
        <v>1399</v>
      </c>
      <c r="G1783" s="7" t="s">
        <v>1657</v>
      </c>
    </row>
    <row r="1784" spans="1:7" x14ac:dyDescent="0.4">
      <c r="A1784" t="s">
        <v>1405</v>
      </c>
      <c r="B1784">
        <v>1782</v>
      </c>
      <c r="C1784" t="s">
        <v>1656</v>
      </c>
      <c r="D1784" t="s">
        <v>1417</v>
      </c>
      <c r="E1784" s="7" t="s">
        <v>1400</v>
      </c>
      <c r="F1784" s="7" t="s">
        <v>1399</v>
      </c>
      <c r="G1784" s="7" t="s">
        <v>1657</v>
      </c>
    </row>
    <row r="1785" spans="1:7" x14ac:dyDescent="0.4">
      <c r="A1785" t="s">
        <v>1405</v>
      </c>
      <c r="B1785">
        <v>1783</v>
      </c>
      <c r="C1785" t="s">
        <v>1656</v>
      </c>
      <c r="D1785" t="s">
        <v>1417</v>
      </c>
      <c r="E1785" s="7" t="s">
        <v>1400</v>
      </c>
      <c r="F1785" s="7" t="s">
        <v>1399</v>
      </c>
      <c r="G1785" s="7" t="s">
        <v>1657</v>
      </c>
    </row>
    <row r="1786" spans="1:7" x14ac:dyDescent="0.4">
      <c r="A1786" t="s">
        <v>1405</v>
      </c>
      <c r="B1786">
        <v>1784</v>
      </c>
      <c r="C1786" t="s">
        <v>1656</v>
      </c>
      <c r="D1786" t="s">
        <v>1417</v>
      </c>
      <c r="E1786" s="7" t="s">
        <v>1400</v>
      </c>
      <c r="F1786" s="7" t="s">
        <v>1399</v>
      </c>
      <c r="G1786" s="7" t="s">
        <v>1657</v>
      </c>
    </row>
    <row r="1787" spans="1:7" x14ac:dyDescent="0.4">
      <c r="A1787" t="s">
        <v>1405</v>
      </c>
      <c r="B1787">
        <v>1785</v>
      </c>
      <c r="C1787" t="s">
        <v>1656</v>
      </c>
      <c r="D1787" t="s">
        <v>1417</v>
      </c>
      <c r="E1787" s="7" t="s">
        <v>1400</v>
      </c>
      <c r="F1787" s="7" t="s">
        <v>1399</v>
      </c>
      <c r="G1787" s="7" t="s">
        <v>1657</v>
      </c>
    </row>
    <row r="1788" spans="1:7" x14ac:dyDescent="0.4">
      <c r="A1788" t="s">
        <v>1405</v>
      </c>
      <c r="B1788">
        <v>1786</v>
      </c>
      <c r="C1788" t="s">
        <v>1656</v>
      </c>
      <c r="D1788" t="s">
        <v>1417</v>
      </c>
      <c r="E1788" s="7" t="s">
        <v>1400</v>
      </c>
      <c r="F1788" s="7" t="s">
        <v>1399</v>
      </c>
      <c r="G1788" s="7" t="s">
        <v>1657</v>
      </c>
    </row>
    <row r="1789" spans="1:7" x14ac:dyDescent="0.4">
      <c r="A1789" t="s">
        <v>1405</v>
      </c>
      <c r="B1789">
        <v>1787</v>
      </c>
      <c r="C1789" t="s">
        <v>1656</v>
      </c>
      <c r="D1789" t="s">
        <v>1417</v>
      </c>
      <c r="E1789" s="7" t="s">
        <v>1400</v>
      </c>
      <c r="F1789" s="7" t="s">
        <v>1399</v>
      </c>
      <c r="G1789" s="7" t="s">
        <v>1657</v>
      </c>
    </row>
    <row r="1790" spans="1:7" x14ac:dyDescent="0.4">
      <c r="A1790" t="s">
        <v>1405</v>
      </c>
      <c r="B1790">
        <v>1788</v>
      </c>
      <c r="C1790" t="s">
        <v>1656</v>
      </c>
      <c r="D1790" t="s">
        <v>1417</v>
      </c>
      <c r="E1790" s="7" t="s">
        <v>1400</v>
      </c>
      <c r="F1790" s="7" t="s">
        <v>1399</v>
      </c>
      <c r="G1790" s="7" t="s">
        <v>1657</v>
      </c>
    </row>
    <row r="1791" spans="1:7" x14ac:dyDescent="0.4">
      <c r="A1791" t="s">
        <v>1405</v>
      </c>
      <c r="B1791">
        <v>1789</v>
      </c>
      <c r="C1791" t="s">
        <v>1656</v>
      </c>
      <c r="D1791" t="s">
        <v>1417</v>
      </c>
      <c r="E1791" s="7" t="s">
        <v>1400</v>
      </c>
      <c r="F1791" s="7" t="s">
        <v>1399</v>
      </c>
      <c r="G1791" s="7" t="s">
        <v>1657</v>
      </c>
    </row>
    <row r="1792" spans="1:7" x14ac:dyDescent="0.4">
      <c r="A1792" t="s">
        <v>1405</v>
      </c>
      <c r="B1792">
        <v>1790</v>
      </c>
      <c r="C1792" t="s">
        <v>1656</v>
      </c>
      <c r="D1792" t="s">
        <v>1417</v>
      </c>
      <c r="E1792" s="7" t="s">
        <v>1400</v>
      </c>
      <c r="F1792" s="7" t="s">
        <v>1399</v>
      </c>
      <c r="G1792" s="7" t="s">
        <v>1657</v>
      </c>
    </row>
    <row r="1793" spans="1:7" x14ac:dyDescent="0.4">
      <c r="A1793" t="s">
        <v>1405</v>
      </c>
      <c r="B1793">
        <v>1791</v>
      </c>
      <c r="C1793" t="s">
        <v>1656</v>
      </c>
      <c r="D1793" t="s">
        <v>1417</v>
      </c>
      <c r="E1793" s="7" t="s">
        <v>1400</v>
      </c>
      <c r="F1793" s="7" t="s">
        <v>1399</v>
      </c>
      <c r="G1793" s="7" t="s">
        <v>1657</v>
      </c>
    </row>
    <row r="1794" spans="1:7" x14ac:dyDescent="0.4">
      <c r="A1794" t="s">
        <v>1405</v>
      </c>
      <c r="B1794">
        <v>1792</v>
      </c>
      <c r="C1794" t="s">
        <v>1656</v>
      </c>
      <c r="D1794" t="s">
        <v>1417</v>
      </c>
      <c r="E1794" s="7" t="s">
        <v>1400</v>
      </c>
      <c r="F1794" s="7" t="s">
        <v>1399</v>
      </c>
      <c r="G1794" s="7" t="s">
        <v>1657</v>
      </c>
    </row>
    <row r="1795" spans="1:7" x14ac:dyDescent="0.4">
      <c r="A1795" t="s">
        <v>1405</v>
      </c>
      <c r="B1795">
        <v>1793</v>
      </c>
      <c r="C1795" t="s">
        <v>1656</v>
      </c>
      <c r="D1795" t="s">
        <v>1417</v>
      </c>
      <c r="E1795" s="7" t="s">
        <v>1400</v>
      </c>
      <c r="F1795" s="7" t="s">
        <v>1399</v>
      </c>
      <c r="G1795" s="7" t="s">
        <v>1657</v>
      </c>
    </row>
    <row r="1796" spans="1:7" x14ac:dyDescent="0.4">
      <c r="A1796" t="s">
        <v>1405</v>
      </c>
      <c r="B1796">
        <v>1794</v>
      </c>
      <c r="C1796" t="s">
        <v>1656</v>
      </c>
      <c r="D1796" t="s">
        <v>1417</v>
      </c>
      <c r="E1796" s="7" t="s">
        <v>1400</v>
      </c>
      <c r="F1796" s="7" t="s">
        <v>1399</v>
      </c>
      <c r="G1796" s="7" t="s">
        <v>1657</v>
      </c>
    </row>
    <row r="1797" spans="1:7" x14ac:dyDescent="0.4">
      <c r="A1797" t="s">
        <v>1405</v>
      </c>
      <c r="B1797">
        <v>1795</v>
      </c>
      <c r="C1797" t="s">
        <v>1656</v>
      </c>
      <c r="D1797" t="s">
        <v>1417</v>
      </c>
      <c r="E1797" s="7" t="s">
        <v>1400</v>
      </c>
      <c r="F1797" s="7" t="s">
        <v>1399</v>
      </c>
      <c r="G1797" s="7" t="s">
        <v>1657</v>
      </c>
    </row>
    <row r="1798" spans="1:7" x14ac:dyDescent="0.4">
      <c r="A1798" t="s">
        <v>1405</v>
      </c>
      <c r="B1798">
        <v>1796</v>
      </c>
      <c r="C1798" t="s">
        <v>1656</v>
      </c>
      <c r="D1798" t="s">
        <v>1417</v>
      </c>
      <c r="E1798" s="7" t="s">
        <v>1400</v>
      </c>
      <c r="F1798" s="7" t="s">
        <v>1399</v>
      </c>
      <c r="G1798" s="7" t="s">
        <v>1657</v>
      </c>
    </row>
    <row r="1799" spans="1:7" x14ac:dyDescent="0.4">
      <c r="A1799" t="s">
        <v>1405</v>
      </c>
      <c r="B1799">
        <v>1797</v>
      </c>
      <c r="C1799" t="s">
        <v>1656</v>
      </c>
      <c r="D1799" t="s">
        <v>1417</v>
      </c>
      <c r="E1799" s="7" t="s">
        <v>1400</v>
      </c>
      <c r="F1799" s="7" t="s">
        <v>1399</v>
      </c>
      <c r="G1799" s="7" t="s">
        <v>1657</v>
      </c>
    </row>
    <row r="1800" spans="1:7" x14ac:dyDescent="0.4">
      <c r="A1800" t="s">
        <v>1405</v>
      </c>
      <c r="B1800">
        <v>1798</v>
      </c>
      <c r="C1800" t="s">
        <v>1656</v>
      </c>
      <c r="D1800" t="s">
        <v>1417</v>
      </c>
      <c r="E1800" s="7" t="s">
        <v>1400</v>
      </c>
      <c r="F1800" s="7" t="s">
        <v>1399</v>
      </c>
      <c r="G1800" s="7" t="s">
        <v>1657</v>
      </c>
    </row>
    <row r="1801" spans="1:7" x14ac:dyDescent="0.4">
      <c r="A1801" t="s">
        <v>1405</v>
      </c>
      <c r="B1801">
        <v>1799</v>
      </c>
      <c r="C1801" t="s">
        <v>1656</v>
      </c>
      <c r="D1801" t="s">
        <v>1417</v>
      </c>
      <c r="E1801" s="7" t="s">
        <v>1400</v>
      </c>
      <c r="F1801" s="7" t="s">
        <v>1399</v>
      </c>
      <c r="G1801" s="7" t="s">
        <v>1657</v>
      </c>
    </row>
    <row r="1802" spans="1:7" x14ac:dyDescent="0.4">
      <c r="A1802" t="s">
        <v>1405</v>
      </c>
      <c r="B1802">
        <v>1800</v>
      </c>
      <c r="C1802" t="s">
        <v>1656</v>
      </c>
      <c r="D1802" t="s">
        <v>1417</v>
      </c>
      <c r="E1802" s="7" t="s">
        <v>1400</v>
      </c>
      <c r="F1802" s="7" t="s">
        <v>1399</v>
      </c>
      <c r="G1802" s="7" t="s">
        <v>1657</v>
      </c>
    </row>
    <row r="1803" spans="1:7" x14ac:dyDescent="0.4">
      <c r="A1803" t="s">
        <v>1405</v>
      </c>
      <c r="B1803">
        <v>1801</v>
      </c>
      <c r="C1803" t="s">
        <v>1656</v>
      </c>
      <c r="D1803" t="s">
        <v>1417</v>
      </c>
      <c r="E1803" s="7" t="s">
        <v>1400</v>
      </c>
      <c r="F1803" s="7" t="s">
        <v>1399</v>
      </c>
      <c r="G1803" s="7" t="s">
        <v>1657</v>
      </c>
    </row>
    <row r="1804" spans="1:7" x14ac:dyDescent="0.4">
      <c r="A1804" t="s">
        <v>1405</v>
      </c>
      <c r="B1804">
        <v>1802</v>
      </c>
      <c r="C1804" t="s">
        <v>1656</v>
      </c>
      <c r="D1804" t="s">
        <v>1417</v>
      </c>
      <c r="E1804" s="7" t="s">
        <v>1400</v>
      </c>
      <c r="F1804" s="7" t="s">
        <v>1399</v>
      </c>
      <c r="G1804" s="7" t="s">
        <v>1657</v>
      </c>
    </row>
    <row r="1805" spans="1:7" x14ac:dyDescent="0.4">
      <c r="A1805" t="s">
        <v>1405</v>
      </c>
      <c r="B1805">
        <v>1803</v>
      </c>
      <c r="C1805" t="s">
        <v>1656</v>
      </c>
      <c r="D1805" t="s">
        <v>1417</v>
      </c>
      <c r="E1805" s="7" t="s">
        <v>1400</v>
      </c>
      <c r="F1805" s="7" t="s">
        <v>1399</v>
      </c>
      <c r="G1805" s="7" t="s">
        <v>1657</v>
      </c>
    </row>
    <row r="1806" spans="1:7" x14ac:dyDescent="0.4">
      <c r="A1806" t="s">
        <v>1405</v>
      </c>
      <c r="B1806">
        <v>1804</v>
      </c>
      <c r="C1806" t="s">
        <v>1656</v>
      </c>
      <c r="D1806" t="s">
        <v>1417</v>
      </c>
      <c r="E1806" s="7" t="s">
        <v>1400</v>
      </c>
      <c r="F1806" s="7" t="s">
        <v>1399</v>
      </c>
      <c r="G1806" s="7" t="s">
        <v>1657</v>
      </c>
    </row>
    <row r="1807" spans="1:7" x14ac:dyDescent="0.4">
      <c r="A1807" t="s">
        <v>1405</v>
      </c>
      <c r="B1807">
        <v>1805</v>
      </c>
      <c r="C1807" t="s">
        <v>1656</v>
      </c>
      <c r="D1807" t="s">
        <v>1417</v>
      </c>
      <c r="E1807" s="7" t="s">
        <v>1400</v>
      </c>
      <c r="F1807" s="7" t="s">
        <v>1399</v>
      </c>
      <c r="G1807" s="7" t="s">
        <v>1657</v>
      </c>
    </row>
    <row r="1808" spans="1:7" x14ac:dyDescent="0.4">
      <c r="A1808" t="s">
        <v>1405</v>
      </c>
      <c r="B1808">
        <v>1806</v>
      </c>
      <c r="C1808" t="s">
        <v>1656</v>
      </c>
      <c r="D1808" t="s">
        <v>1417</v>
      </c>
      <c r="E1808" s="7" t="s">
        <v>1400</v>
      </c>
      <c r="F1808" s="7" t="s">
        <v>1399</v>
      </c>
      <c r="G1808" s="7" t="s">
        <v>1657</v>
      </c>
    </row>
    <row r="1809" spans="1:7" x14ac:dyDescent="0.4">
      <c r="A1809" t="s">
        <v>1405</v>
      </c>
      <c r="B1809">
        <v>1807</v>
      </c>
      <c r="C1809" t="s">
        <v>1656</v>
      </c>
      <c r="D1809" t="s">
        <v>1417</v>
      </c>
      <c r="E1809" s="7" t="s">
        <v>1400</v>
      </c>
      <c r="F1809" s="7" t="s">
        <v>1399</v>
      </c>
      <c r="G1809" s="7" t="s">
        <v>1657</v>
      </c>
    </row>
    <row r="1810" spans="1:7" x14ac:dyDescent="0.4">
      <c r="A1810" t="s">
        <v>1405</v>
      </c>
      <c r="B1810">
        <v>1808</v>
      </c>
      <c r="C1810" t="s">
        <v>1656</v>
      </c>
      <c r="D1810" t="s">
        <v>1417</v>
      </c>
      <c r="E1810" s="7" t="s">
        <v>1400</v>
      </c>
      <c r="F1810" s="7" t="s">
        <v>1399</v>
      </c>
      <c r="G1810" s="7" t="s">
        <v>1657</v>
      </c>
    </row>
    <row r="1811" spans="1:7" x14ac:dyDescent="0.4">
      <c r="A1811" t="s">
        <v>1405</v>
      </c>
      <c r="B1811">
        <v>1809</v>
      </c>
      <c r="C1811" t="s">
        <v>1656</v>
      </c>
      <c r="D1811" t="s">
        <v>1417</v>
      </c>
      <c r="E1811" s="7" t="s">
        <v>1400</v>
      </c>
      <c r="F1811" s="7" t="s">
        <v>1399</v>
      </c>
      <c r="G1811" s="7" t="s">
        <v>1657</v>
      </c>
    </row>
    <row r="1812" spans="1:7" x14ac:dyDescent="0.4">
      <c r="A1812" t="s">
        <v>1405</v>
      </c>
      <c r="B1812">
        <v>1810</v>
      </c>
      <c r="C1812" t="s">
        <v>1656</v>
      </c>
      <c r="D1812" t="s">
        <v>1417</v>
      </c>
      <c r="E1812" s="7" t="s">
        <v>1400</v>
      </c>
      <c r="F1812" s="7" t="s">
        <v>1399</v>
      </c>
      <c r="G1812" s="7" t="s">
        <v>1657</v>
      </c>
    </row>
    <row r="1813" spans="1:7" x14ac:dyDescent="0.4">
      <c r="A1813" t="s">
        <v>1405</v>
      </c>
      <c r="B1813">
        <v>1811</v>
      </c>
      <c r="C1813" t="s">
        <v>1656</v>
      </c>
      <c r="D1813" t="s">
        <v>1417</v>
      </c>
      <c r="E1813" s="7" t="s">
        <v>1400</v>
      </c>
      <c r="F1813" s="7" t="s">
        <v>1399</v>
      </c>
      <c r="G1813" s="7" t="s">
        <v>1657</v>
      </c>
    </row>
    <row r="1814" spans="1:7" x14ac:dyDescent="0.4">
      <c r="A1814" t="s">
        <v>1405</v>
      </c>
      <c r="B1814">
        <v>1812</v>
      </c>
      <c r="C1814" t="s">
        <v>1656</v>
      </c>
      <c r="D1814" t="s">
        <v>1417</v>
      </c>
      <c r="E1814" s="7" t="s">
        <v>1400</v>
      </c>
      <c r="F1814" s="7" t="s">
        <v>1399</v>
      </c>
      <c r="G1814" s="7" t="s">
        <v>1657</v>
      </c>
    </row>
    <row r="1815" spans="1:7" x14ac:dyDescent="0.4">
      <c r="A1815" t="s">
        <v>1405</v>
      </c>
      <c r="B1815">
        <v>1813</v>
      </c>
      <c r="C1815" t="s">
        <v>1656</v>
      </c>
      <c r="D1815" t="s">
        <v>1417</v>
      </c>
      <c r="E1815" s="7" t="s">
        <v>1400</v>
      </c>
      <c r="F1815" s="7" t="s">
        <v>1399</v>
      </c>
      <c r="G1815" s="7" t="s">
        <v>1657</v>
      </c>
    </row>
    <row r="1816" spans="1:7" x14ac:dyDescent="0.4">
      <c r="A1816" t="s">
        <v>1405</v>
      </c>
      <c r="B1816">
        <v>1814</v>
      </c>
      <c r="C1816" t="s">
        <v>1656</v>
      </c>
      <c r="D1816" t="s">
        <v>1417</v>
      </c>
      <c r="E1816" s="7" t="s">
        <v>1400</v>
      </c>
      <c r="F1816" s="7" t="s">
        <v>1399</v>
      </c>
      <c r="G1816" s="7" t="s">
        <v>1657</v>
      </c>
    </row>
    <row r="1817" spans="1:7" x14ac:dyDescent="0.4">
      <c r="A1817" t="s">
        <v>1405</v>
      </c>
      <c r="B1817">
        <v>1815</v>
      </c>
      <c r="C1817" t="s">
        <v>1656</v>
      </c>
      <c r="D1817" t="s">
        <v>1417</v>
      </c>
      <c r="E1817" s="7" t="s">
        <v>1400</v>
      </c>
      <c r="F1817" s="7" t="s">
        <v>1399</v>
      </c>
      <c r="G1817" s="7" t="s">
        <v>1657</v>
      </c>
    </row>
    <row r="1818" spans="1:7" x14ac:dyDescent="0.4">
      <c r="A1818" t="s">
        <v>1405</v>
      </c>
      <c r="B1818">
        <v>1816</v>
      </c>
      <c r="C1818" t="s">
        <v>1656</v>
      </c>
      <c r="D1818" t="s">
        <v>1417</v>
      </c>
      <c r="E1818" s="7" t="s">
        <v>1400</v>
      </c>
      <c r="F1818" s="7" t="s">
        <v>1399</v>
      </c>
      <c r="G1818" s="7" t="s">
        <v>1657</v>
      </c>
    </row>
    <row r="1819" spans="1:7" x14ac:dyDescent="0.4">
      <c r="A1819" t="s">
        <v>1405</v>
      </c>
      <c r="B1819">
        <v>1817</v>
      </c>
      <c r="C1819" t="s">
        <v>1656</v>
      </c>
      <c r="D1819" t="s">
        <v>1417</v>
      </c>
      <c r="E1819" s="7" t="s">
        <v>1400</v>
      </c>
      <c r="F1819" s="7" t="s">
        <v>1399</v>
      </c>
      <c r="G1819" s="7" t="s">
        <v>1657</v>
      </c>
    </row>
    <row r="1820" spans="1:7" x14ac:dyDescent="0.4">
      <c r="A1820" t="s">
        <v>1405</v>
      </c>
      <c r="B1820">
        <v>1818</v>
      </c>
      <c r="C1820" t="s">
        <v>1656</v>
      </c>
      <c r="D1820" t="s">
        <v>1417</v>
      </c>
      <c r="E1820" s="7" t="s">
        <v>1400</v>
      </c>
      <c r="F1820" s="7" t="s">
        <v>1399</v>
      </c>
      <c r="G1820" s="7" t="s">
        <v>1657</v>
      </c>
    </row>
    <row r="1821" spans="1:7" x14ac:dyDescent="0.4">
      <c r="A1821" t="s">
        <v>1405</v>
      </c>
      <c r="B1821">
        <v>1819</v>
      </c>
      <c r="C1821" t="s">
        <v>1656</v>
      </c>
      <c r="D1821" t="s">
        <v>1417</v>
      </c>
      <c r="E1821" s="7" t="s">
        <v>1400</v>
      </c>
      <c r="F1821" s="7" t="s">
        <v>1399</v>
      </c>
      <c r="G1821" s="7" t="s">
        <v>1657</v>
      </c>
    </row>
    <row r="1822" spans="1:7" x14ac:dyDescent="0.4">
      <c r="A1822" t="s">
        <v>1405</v>
      </c>
      <c r="B1822">
        <v>1820</v>
      </c>
      <c r="C1822" t="s">
        <v>1656</v>
      </c>
      <c r="D1822" t="s">
        <v>1417</v>
      </c>
      <c r="E1822" s="7" t="s">
        <v>1400</v>
      </c>
      <c r="F1822" s="7" t="s">
        <v>1399</v>
      </c>
      <c r="G1822" s="7" t="s">
        <v>1657</v>
      </c>
    </row>
    <row r="1823" spans="1:7" x14ac:dyDescent="0.4">
      <c r="A1823" t="s">
        <v>1405</v>
      </c>
      <c r="B1823">
        <v>1821</v>
      </c>
      <c r="C1823" t="s">
        <v>1656</v>
      </c>
      <c r="D1823" t="s">
        <v>1417</v>
      </c>
      <c r="E1823" s="7" t="s">
        <v>1400</v>
      </c>
      <c r="F1823" s="7" t="s">
        <v>1399</v>
      </c>
      <c r="G1823" s="7" t="s">
        <v>1657</v>
      </c>
    </row>
    <row r="1824" spans="1:7" x14ac:dyDescent="0.4">
      <c r="A1824" t="s">
        <v>1405</v>
      </c>
      <c r="B1824">
        <v>1822</v>
      </c>
      <c r="C1824" t="s">
        <v>1656</v>
      </c>
      <c r="D1824" t="s">
        <v>1417</v>
      </c>
      <c r="E1824" s="7" t="s">
        <v>1400</v>
      </c>
      <c r="F1824" s="7" t="s">
        <v>1399</v>
      </c>
      <c r="G1824" s="7" t="s">
        <v>1657</v>
      </c>
    </row>
    <row r="1825" spans="1:7" x14ac:dyDescent="0.4">
      <c r="A1825" t="s">
        <v>1405</v>
      </c>
      <c r="B1825">
        <v>1823</v>
      </c>
      <c r="C1825" t="s">
        <v>1656</v>
      </c>
      <c r="D1825" t="s">
        <v>1417</v>
      </c>
      <c r="E1825" s="7" t="s">
        <v>1400</v>
      </c>
      <c r="F1825" s="7" t="s">
        <v>1399</v>
      </c>
      <c r="G1825" s="7" t="s">
        <v>1657</v>
      </c>
    </row>
    <row r="1826" spans="1:7" x14ac:dyDescent="0.4">
      <c r="A1826" t="s">
        <v>1405</v>
      </c>
      <c r="B1826">
        <v>1824</v>
      </c>
      <c r="C1826" t="s">
        <v>1656</v>
      </c>
      <c r="D1826" t="s">
        <v>1417</v>
      </c>
      <c r="E1826" s="7" t="s">
        <v>1400</v>
      </c>
      <c r="F1826" s="7" t="s">
        <v>1399</v>
      </c>
      <c r="G1826" s="7" t="s">
        <v>1657</v>
      </c>
    </row>
    <row r="1827" spans="1:7" x14ac:dyDescent="0.4">
      <c r="A1827" t="s">
        <v>1405</v>
      </c>
      <c r="B1827">
        <v>1825</v>
      </c>
      <c r="C1827" t="s">
        <v>1656</v>
      </c>
      <c r="D1827" t="s">
        <v>1417</v>
      </c>
      <c r="E1827" s="7" t="s">
        <v>1400</v>
      </c>
      <c r="F1827" s="7" t="s">
        <v>1399</v>
      </c>
      <c r="G1827" s="7" t="s">
        <v>1657</v>
      </c>
    </row>
    <row r="1828" spans="1:7" x14ac:dyDescent="0.4">
      <c r="A1828" t="s">
        <v>1405</v>
      </c>
      <c r="B1828">
        <v>1826</v>
      </c>
      <c r="C1828" t="s">
        <v>1656</v>
      </c>
      <c r="D1828" t="s">
        <v>1417</v>
      </c>
      <c r="E1828" s="7" t="s">
        <v>1400</v>
      </c>
      <c r="F1828" s="7" t="s">
        <v>1399</v>
      </c>
      <c r="G1828" s="7" t="s">
        <v>1657</v>
      </c>
    </row>
    <row r="1829" spans="1:7" x14ac:dyDescent="0.4">
      <c r="A1829" t="s">
        <v>1405</v>
      </c>
      <c r="B1829">
        <v>1827</v>
      </c>
      <c r="C1829" t="s">
        <v>1656</v>
      </c>
      <c r="D1829" t="s">
        <v>1417</v>
      </c>
      <c r="E1829" s="7" t="s">
        <v>1400</v>
      </c>
      <c r="F1829" s="7" t="s">
        <v>1399</v>
      </c>
      <c r="G1829" s="7" t="s">
        <v>1657</v>
      </c>
    </row>
    <row r="1830" spans="1:7" x14ac:dyDescent="0.4">
      <c r="A1830" t="s">
        <v>1405</v>
      </c>
      <c r="B1830">
        <v>1828</v>
      </c>
      <c r="C1830" t="s">
        <v>1656</v>
      </c>
      <c r="D1830" t="s">
        <v>1417</v>
      </c>
      <c r="E1830" s="7" t="s">
        <v>1400</v>
      </c>
      <c r="F1830" s="7" t="s">
        <v>1399</v>
      </c>
      <c r="G1830" s="7" t="s">
        <v>1657</v>
      </c>
    </row>
    <row r="1831" spans="1:7" x14ac:dyDescent="0.4">
      <c r="A1831" t="s">
        <v>1405</v>
      </c>
      <c r="B1831">
        <v>1829</v>
      </c>
      <c r="C1831" t="s">
        <v>1656</v>
      </c>
      <c r="D1831" t="s">
        <v>1417</v>
      </c>
      <c r="E1831" s="7" t="s">
        <v>1400</v>
      </c>
      <c r="F1831" s="7" t="s">
        <v>1399</v>
      </c>
      <c r="G1831" s="7" t="s">
        <v>1657</v>
      </c>
    </row>
    <row r="1832" spans="1:7" x14ac:dyDescent="0.4">
      <c r="A1832" t="s">
        <v>1405</v>
      </c>
      <c r="B1832">
        <v>1830</v>
      </c>
      <c r="C1832" t="s">
        <v>1656</v>
      </c>
      <c r="D1832" t="s">
        <v>1417</v>
      </c>
      <c r="E1832" s="7" t="s">
        <v>1400</v>
      </c>
      <c r="F1832" s="7" t="s">
        <v>1399</v>
      </c>
      <c r="G1832" s="7" t="s">
        <v>1657</v>
      </c>
    </row>
    <row r="1833" spans="1:7" x14ac:dyDescent="0.4">
      <c r="A1833" t="s">
        <v>1405</v>
      </c>
      <c r="B1833">
        <v>1831</v>
      </c>
      <c r="C1833" t="s">
        <v>1656</v>
      </c>
      <c r="D1833" t="s">
        <v>1417</v>
      </c>
      <c r="E1833" s="7" t="s">
        <v>1400</v>
      </c>
      <c r="F1833" s="7" t="s">
        <v>1399</v>
      </c>
      <c r="G1833" s="7" t="s">
        <v>1657</v>
      </c>
    </row>
    <row r="1834" spans="1:7" x14ac:dyDescent="0.4">
      <c r="A1834" t="s">
        <v>1405</v>
      </c>
      <c r="B1834">
        <v>1832</v>
      </c>
      <c r="C1834" t="s">
        <v>1656</v>
      </c>
      <c r="D1834" t="s">
        <v>1417</v>
      </c>
      <c r="E1834" s="7" t="s">
        <v>1400</v>
      </c>
      <c r="F1834" s="7" t="s">
        <v>1399</v>
      </c>
      <c r="G1834" s="7" t="s">
        <v>1657</v>
      </c>
    </row>
    <row r="1835" spans="1:7" x14ac:dyDescent="0.4">
      <c r="A1835" t="s">
        <v>1405</v>
      </c>
      <c r="B1835">
        <v>1833</v>
      </c>
      <c r="C1835" t="s">
        <v>1656</v>
      </c>
      <c r="D1835" t="s">
        <v>1417</v>
      </c>
      <c r="E1835" s="7" t="s">
        <v>1400</v>
      </c>
      <c r="F1835" s="7" t="s">
        <v>1399</v>
      </c>
      <c r="G1835" s="7" t="s">
        <v>1657</v>
      </c>
    </row>
    <row r="1836" spans="1:7" x14ac:dyDescent="0.4">
      <c r="A1836" t="s">
        <v>1405</v>
      </c>
      <c r="B1836">
        <v>1834</v>
      </c>
      <c r="C1836" t="s">
        <v>1656</v>
      </c>
      <c r="D1836" t="s">
        <v>1417</v>
      </c>
      <c r="E1836" s="7" t="s">
        <v>1400</v>
      </c>
      <c r="F1836" s="7" t="s">
        <v>1399</v>
      </c>
      <c r="G1836" s="7" t="s">
        <v>1657</v>
      </c>
    </row>
    <row r="1837" spans="1:7" x14ac:dyDescent="0.4">
      <c r="A1837" t="s">
        <v>1405</v>
      </c>
      <c r="B1837">
        <v>1835</v>
      </c>
      <c r="C1837" t="s">
        <v>1656</v>
      </c>
      <c r="D1837" t="s">
        <v>1417</v>
      </c>
      <c r="E1837" s="7" t="s">
        <v>1400</v>
      </c>
      <c r="F1837" s="7" t="s">
        <v>1399</v>
      </c>
      <c r="G1837" s="7" t="s">
        <v>1657</v>
      </c>
    </row>
    <row r="1838" spans="1:7" x14ac:dyDescent="0.4">
      <c r="A1838" t="s">
        <v>1405</v>
      </c>
      <c r="B1838">
        <v>1836</v>
      </c>
      <c r="C1838" t="s">
        <v>1656</v>
      </c>
      <c r="D1838" t="s">
        <v>1417</v>
      </c>
      <c r="E1838" s="7" t="s">
        <v>1400</v>
      </c>
      <c r="F1838" s="7" t="s">
        <v>1399</v>
      </c>
      <c r="G1838" s="7" t="s">
        <v>1657</v>
      </c>
    </row>
    <row r="1839" spans="1:7" x14ac:dyDescent="0.4">
      <c r="A1839" t="s">
        <v>1405</v>
      </c>
      <c r="B1839">
        <v>1837</v>
      </c>
      <c r="C1839" t="s">
        <v>1656</v>
      </c>
      <c r="D1839" t="s">
        <v>1417</v>
      </c>
      <c r="E1839" s="7" t="s">
        <v>1400</v>
      </c>
      <c r="F1839" s="7" t="s">
        <v>1399</v>
      </c>
      <c r="G1839" s="7" t="s">
        <v>1657</v>
      </c>
    </row>
    <row r="1840" spans="1:7" x14ac:dyDescent="0.4">
      <c r="A1840" t="s">
        <v>1405</v>
      </c>
      <c r="B1840">
        <v>1838</v>
      </c>
      <c r="C1840" t="s">
        <v>1656</v>
      </c>
      <c r="D1840" t="s">
        <v>1417</v>
      </c>
      <c r="E1840" s="7" t="s">
        <v>1400</v>
      </c>
      <c r="F1840" s="7" t="s">
        <v>1399</v>
      </c>
      <c r="G1840" s="7" t="s">
        <v>1657</v>
      </c>
    </row>
    <row r="1841" spans="1:7" x14ac:dyDescent="0.4">
      <c r="A1841" t="s">
        <v>1405</v>
      </c>
      <c r="B1841">
        <v>1839</v>
      </c>
      <c r="C1841" t="s">
        <v>1656</v>
      </c>
      <c r="D1841" t="s">
        <v>1417</v>
      </c>
      <c r="E1841" s="7" t="s">
        <v>1400</v>
      </c>
      <c r="F1841" s="7" t="s">
        <v>1399</v>
      </c>
      <c r="G1841" s="7" t="s">
        <v>1657</v>
      </c>
    </row>
    <row r="1842" spans="1:7" x14ac:dyDescent="0.4">
      <c r="A1842" t="s">
        <v>1405</v>
      </c>
      <c r="B1842">
        <v>1840</v>
      </c>
      <c r="C1842" t="s">
        <v>1656</v>
      </c>
      <c r="D1842" t="s">
        <v>1417</v>
      </c>
      <c r="E1842" s="7" t="s">
        <v>1400</v>
      </c>
      <c r="F1842" s="7" t="s">
        <v>1399</v>
      </c>
      <c r="G1842" s="7" t="s">
        <v>1657</v>
      </c>
    </row>
    <row r="1843" spans="1:7" x14ac:dyDescent="0.4">
      <c r="A1843" t="s">
        <v>1405</v>
      </c>
      <c r="B1843">
        <v>1841</v>
      </c>
      <c r="C1843" t="s">
        <v>1656</v>
      </c>
      <c r="D1843" t="s">
        <v>1417</v>
      </c>
      <c r="E1843" s="7" t="s">
        <v>1400</v>
      </c>
      <c r="F1843" s="7" t="s">
        <v>1399</v>
      </c>
      <c r="G1843" s="7" t="s">
        <v>1657</v>
      </c>
    </row>
    <row r="1844" spans="1:7" x14ac:dyDescent="0.4">
      <c r="A1844" t="s">
        <v>1405</v>
      </c>
      <c r="B1844">
        <v>1842</v>
      </c>
      <c r="C1844" t="s">
        <v>1656</v>
      </c>
      <c r="D1844" t="s">
        <v>1417</v>
      </c>
      <c r="E1844" s="7" t="s">
        <v>1400</v>
      </c>
      <c r="F1844" s="7" t="s">
        <v>1399</v>
      </c>
      <c r="G1844" s="7" t="s">
        <v>1657</v>
      </c>
    </row>
    <row r="1845" spans="1:7" x14ac:dyDescent="0.4">
      <c r="A1845" t="s">
        <v>1405</v>
      </c>
      <c r="B1845">
        <v>1843</v>
      </c>
      <c r="C1845" t="s">
        <v>1656</v>
      </c>
      <c r="D1845" t="s">
        <v>1417</v>
      </c>
      <c r="E1845" s="7" t="s">
        <v>1400</v>
      </c>
      <c r="F1845" s="7" t="s">
        <v>1399</v>
      </c>
      <c r="G1845" s="7" t="s">
        <v>1657</v>
      </c>
    </row>
    <row r="1846" spans="1:7" x14ac:dyDescent="0.4">
      <c r="A1846" t="s">
        <v>1405</v>
      </c>
      <c r="B1846">
        <v>1844</v>
      </c>
      <c r="C1846" t="s">
        <v>1656</v>
      </c>
      <c r="D1846" t="s">
        <v>1417</v>
      </c>
      <c r="E1846" s="7" t="s">
        <v>1400</v>
      </c>
      <c r="F1846" s="7" t="s">
        <v>1399</v>
      </c>
      <c r="G1846" s="7" t="s">
        <v>1657</v>
      </c>
    </row>
    <row r="1847" spans="1:7" x14ac:dyDescent="0.4">
      <c r="A1847" t="s">
        <v>1405</v>
      </c>
      <c r="B1847">
        <v>1845</v>
      </c>
      <c r="C1847" t="s">
        <v>1656</v>
      </c>
      <c r="D1847" t="s">
        <v>1417</v>
      </c>
      <c r="E1847" s="7" t="s">
        <v>1400</v>
      </c>
      <c r="F1847" s="7" t="s">
        <v>1399</v>
      </c>
      <c r="G1847" s="7" t="s">
        <v>1657</v>
      </c>
    </row>
    <row r="1848" spans="1:7" x14ac:dyDescent="0.4">
      <c r="A1848" t="s">
        <v>1405</v>
      </c>
      <c r="B1848">
        <v>1846</v>
      </c>
      <c r="C1848" t="s">
        <v>1656</v>
      </c>
      <c r="D1848" t="s">
        <v>1417</v>
      </c>
      <c r="E1848" s="7" t="s">
        <v>1400</v>
      </c>
      <c r="F1848" s="7" t="s">
        <v>1399</v>
      </c>
      <c r="G1848" s="7" t="s">
        <v>1657</v>
      </c>
    </row>
    <row r="1849" spans="1:7" x14ac:dyDescent="0.4">
      <c r="A1849" t="s">
        <v>1405</v>
      </c>
      <c r="B1849">
        <v>1847</v>
      </c>
      <c r="C1849" t="s">
        <v>1656</v>
      </c>
      <c r="D1849" t="s">
        <v>1417</v>
      </c>
      <c r="E1849" s="7" t="s">
        <v>1400</v>
      </c>
      <c r="F1849" s="7" t="s">
        <v>1399</v>
      </c>
      <c r="G1849" s="7" t="s">
        <v>1657</v>
      </c>
    </row>
    <row r="1850" spans="1:7" x14ac:dyDescent="0.4">
      <c r="A1850" t="s">
        <v>1405</v>
      </c>
      <c r="B1850">
        <v>1848</v>
      </c>
      <c r="C1850" t="s">
        <v>1656</v>
      </c>
      <c r="D1850" t="s">
        <v>1417</v>
      </c>
      <c r="E1850" s="7" t="s">
        <v>1400</v>
      </c>
      <c r="F1850" s="7" t="s">
        <v>1399</v>
      </c>
      <c r="G1850" s="7" t="s">
        <v>1657</v>
      </c>
    </row>
    <row r="1851" spans="1:7" x14ac:dyDescent="0.4">
      <c r="A1851" t="s">
        <v>1405</v>
      </c>
      <c r="B1851">
        <v>1849</v>
      </c>
      <c r="C1851" t="s">
        <v>1656</v>
      </c>
      <c r="D1851" t="s">
        <v>1417</v>
      </c>
      <c r="E1851" s="7" t="s">
        <v>1400</v>
      </c>
      <c r="F1851" s="7" t="s">
        <v>1399</v>
      </c>
      <c r="G1851" s="7" t="s">
        <v>1657</v>
      </c>
    </row>
    <row r="1852" spans="1:7" x14ac:dyDescent="0.4">
      <c r="A1852" t="s">
        <v>1405</v>
      </c>
      <c r="B1852">
        <v>1850</v>
      </c>
      <c r="C1852" t="s">
        <v>1656</v>
      </c>
      <c r="D1852" t="s">
        <v>1417</v>
      </c>
      <c r="E1852" s="7" t="s">
        <v>1400</v>
      </c>
      <c r="F1852" s="7" t="s">
        <v>1399</v>
      </c>
      <c r="G1852" s="7" t="s">
        <v>1657</v>
      </c>
    </row>
    <row r="1853" spans="1:7" x14ac:dyDescent="0.4">
      <c r="A1853" t="s">
        <v>1405</v>
      </c>
      <c r="B1853">
        <v>1851</v>
      </c>
      <c r="C1853" t="s">
        <v>1656</v>
      </c>
      <c r="D1853" t="s">
        <v>1417</v>
      </c>
      <c r="E1853" s="7" t="s">
        <v>1400</v>
      </c>
      <c r="F1853" s="7" t="s">
        <v>1399</v>
      </c>
      <c r="G1853" s="7" t="s">
        <v>1657</v>
      </c>
    </row>
    <row r="1854" spans="1:7" x14ac:dyDescent="0.4">
      <c r="A1854" t="s">
        <v>1405</v>
      </c>
      <c r="B1854">
        <v>1852</v>
      </c>
      <c r="C1854" t="s">
        <v>1656</v>
      </c>
      <c r="D1854" t="s">
        <v>1417</v>
      </c>
      <c r="E1854" s="7" t="s">
        <v>1400</v>
      </c>
      <c r="F1854" s="7" t="s">
        <v>1399</v>
      </c>
      <c r="G1854" s="7" t="s">
        <v>1657</v>
      </c>
    </row>
    <row r="1855" spans="1:7" x14ac:dyDescent="0.4">
      <c r="A1855" t="s">
        <v>1405</v>
      </c>
      <c r="B1855">
        <v>1853</v>
      </c>
      <c r="C1855" t="s">
        <v>1656</v>
      </c>
      <c r="D1855" t="s">
        <v>1417</v>
      </c>
      <c r="E1855" s="7" t="s">
        <v>1400</v>
      </c>
      <c r="F1855" s="7" t="s">
        <v>1399</v>
      </c>
      <c r="G1855" s="7" t="s">
        <v>1657</v>
      </c>
    </row>
    <row r="1856" spans="1:7" x14ac:dyDescent="0.4">
      <c r="A1856" t="s">
        <v>1405</v>
      </c>
      <c r="B1856">
        <v>1854</v>
      </c>
      <c r="C1856" t="s">
        <v>1656</v>
      </c>
      <c r="D1856" t="s">
        <v>1417</v>
      </c>
      <c r="E1856" s="7" t="s">
        <v>1400</v>
      </c>
      <c r="F1856" s="7" t="s">
        <v>1399</v>
      </c>
      <c r="G1856" s="7" t="s">
        <v>1657</v>
      </c>
    </row>
    <row r="1857" spans="1:7" x14ac:dyDescent="0.4">
      <c r="A1857" t="s">
        <v>1405</v>
      </c>
      <c r="B1857">
        <v>1855</v>
      </c>
      <c r="C1857" t="s">
        <v>1656</v>
      </c>
      <c r="D1857" t="s">
        <v>1417</v>
      </c>
      <c r="E1857" s="7" t="s">
        <v>1400</v>
      </c>
      <c r="F1857" s="7" t="s">
        <v>1399</v>
      </c>
      <c r="G1857" s="7" t="s">
        <v>1657</v>
      </c>
    </row>
    <row r="1858" spans="1:7" x14ac:dyDescent="0.4">
      <c r="A1858" t="s">
        <v>1405</v>
      </c>
      <c r="B1858">
        <v>1856</v>
      </c>
      <c r="C1858" t="s">
        <v>1656</v>
      </c>
      <c r="D1858" t="s">
        <v>1417</v>
      </c>
      <c r="E1858" s="7" t="s">
        <v>1400</v>
      </c>
      <c r="F1858" s="7" t="s">
        <v>1399</v>
      </c>
      <c r="G1858" s="7" t="s">
        <v>1657</v>
      </c>
    </row>
    <row r="1859" spans="1:7" x14ac:dyDescent="0.4">
      <c r="A1859" t="s">
        <v>1405</v>
      </c>
      <c r="B1859">
        <v>1857</v>
      </c>
      <c r="C1859" t="s">
        <v>1656</v>
      </c>
      <c r="D1859" t="s">
        <v>1417</v>
      </c>
      <c r="E1859" s="7" t="s">
        <v>1400</v>
      </c>
      <c r="F1859" s="7" t="s">
        <v>1399</v>
      </c>
      <c r="G1859" s="7" t="s">
        <v>1657</v>
      </c>
    </row>
    <row r="1860" spans="1:7" x14ac:dyDescent="0.4">
      <c r="A1860" t="s">
        <v>1405</v>
      </c>
      <c r="B1860">
        <v>1858</v>
      </c>
      <c r="C1860" t="s">
        <v>1656</v>
      </c>
      <c r="D1860" t="s">
        <v>1417</v>
      </c>
      <c r="E1860" s="7" t="s">
        <v>1400</v>
      </c>
      <c r="F1860" s="7" t="s">
        <v>1399</v>
      </c>
      <c r="G1860" s="7" t="s">
        <v>1657</v>
      </c>
    </row>
    <row r="1861" spans="1:7" x14ac:dyDescent="0.4">
      <c r="A1861" t="s">
        <v>1405</v>
      </c>
      <c r="B1861">
        <v>1859</v>
      </c>
      <c r="C1861" t="s">
        <v>1656</v>
      </c>
      <c r="D1861" t="s">
        <v>1417</v>
      </c>
      <c r="E1861" s="7" t="s">
        <v>1400</v>
      </c>
      <c r="F1861" s="7" t="s">
        <v>1399</v>
      </c>
      <c r="G1861" s="7" t="s">
        <v>1657</v>
      </c>
    </row>
    <row r="1862" spans="1:7" x14ac:dyDescent="0.4">
      <c r="A1862" t="s">
        <v>1405</v>
      </c>
      <c r="B1862">
        <v>1860</v>
      </c>
      <c r="C1862" t="s">
        <v>1656</v>
      </c>
      <c r="D1862" t="s">
        <v>1417</v>
      </c>
      <c r="E1862" s="7" t="s">
        <v>1400</v>
      </c>
      <c r="F1862" s="7" t="s">
        <v>1399</v>
      </c>
      <c r="G1862" s="7" t="s">
        <v>1657</v>
      </c>
    </row>
    <row r="1863" spans="1:7" x14ac:dyDescent="0.4">
      <c r="A1863" t="s">
        <v>1405</v>
      </c>
      <c r="B1863">
        <v>1861</v>
      </c>
      <c r="C1863" t="s">
        <v>1656</v>
      </c>
      <c r="D1863" t="s">
        <v>1417</v>
      </c>
      <c r="E1863" s="7" t="s">
        <v>1400</v>
      </c>
      <c r="F1863" s="7" t="s">
        <v>1399</v>
      </c>
      <c r="G1863" s="7" t="s">
        <v>1657</v>
      </c>
    </row>
    <row r="1864" spans="1:7" x14ac:dyDescent="0.4">
      <c r="A1864" t="s">
        <v>1405</v>
      </c>
      <c r="B1864">
        <v>1862</v>
      </c>
      <c r="C1864" t="s">
        <v>1656</v>
      </c>
      <c r="D1864" t="s">
        <v>1417</v>
      </c>
      <c r="E1864" s="7" t="s">
        <v>1400</v>
      </c>
      <c r="F1864" s="7" t="s">
        <v>1399</v>
      </c>
      <c r="G1864" s="7" t="s">
        <v>1657</v>
      </c>
    </row>
    <row r="1865" spans="1:7" x14ac:dyDescent="0.4">
      <c r="A1865" t="s">
        <v>1405</v>
      </c>
      <c r="B1865">
        <v>1863</v>
      </c>
      <c r="C1865" t="s">
        <v>1656</v>
      </c>
      <c r="D1865" t="s">
        <v>1417</v>
      </c>
      <c r="E1865" s="7" t="s">
        <v>1400</v>
      </c>
      <c r="F1865" s="7" t="s">
        <v>1399</v>
      </c>
      <c r="G1865" s="7" t="s">
        <v>1657</v>
      </c>
    </row>
    <row r="1866" spans="1:7" x14ac:dyDescent="0.4">
      <c r="A1866" t="s">
        <v>1405</v>
      </c>
      <c r="B1866">
        <v>1864</v>
      </c>
      <c r="C1866" t="s">
        <v>1656</v>
      </c>
      <c r="D1866" t="s">
        <v>1417</v>
      </c>
      <c r="E1866" s="7" t="s">
        <v>1400</v>
      </c>
      <c r="F1866" s="7" t="s">
        <v>1399</v>
      </c>
      <c r="G1866" s="7" t="s">
        <v>1657</v>
      </c>
    </row>
    <row r="1867" spans="1:7" x14ac:dyDescent="0.4">
      <c r="A1867" t="s">
        <v>1405</v>
      </c>
      <c r="B1867">
        <v>1865</v>
      </c>
      <c r="C1867" t="s">
        <v>1656</v>
      </c>
      <c r="D1867" t="s">
        <v>1417</v>
      </c>
      <c r="E1867" s="7" t="s">
        <v>1400</v>
      </c>
      <c r="F1867" s="7" t="s">
        <v>1399</v>
      </c>
      <c r="G1867" s="7" t="s">
        <v>1657</v>
      </c>
    </row>
    <row r="1868" spans="1:7" x14ac:dyDescent="0.4">
      <c r="A1868" t="s">
        <v>1405</v>
      </c>
      <c r="B1868">
        <v>1866</v>
      </c>
      <c r="C1868" t="s">
        <v>1656</v>
      </c>
      <c r="D1868" t="s">
        <v>1417</v>
      </c>
      <c r="E1868" s="7" t="s">
        <v>1400</v>
      </c>
      <c r="F1868" s="7" t="s">
        <v>1399</v>
      </c>
      <c r="G1868" s="7" t="s">
        <v>1657</v>
      </c>
    </row>
    <row r="1869" spans="1:7" x14ac:dyDescent="0.4">
      <c r="A1869" t="s">
        <v>1405</v>
      </c>
      <c r="B1869">
        <v>1867</v>
      </c>
      <c r="C1869" t="s">
        <v>1656</v>
      </c>
      <c r="D1869" t="s">
        <v>1417</v>
      </c>
      <c r="E1869" s="7" t="s">
        <v>1400</v>
      </c>
      <c r="F1869" s="7" t="s">
        <v>1399</v>
      </c>
      <c r="G1869" s="7" t="s">
        <v>1657</v>
      </c>
    </row>
    <row r="1870" spans="1:7" x14ac:dyDescent="0.4">
      <c r="A1870" t="s">
        <v>1405</v>
      </c>
      <c r="B1870">
        <v>1868</v>
      </c>
      <c r="C1870" t="s">
        <v>1656</v>
      </c>
      <c r="D1870" t="s">
        <v>1417</v>
      </c>
      <c r="E1870" s="7" t="s">
        <v>1400</v>
      </c>
      <c r="F1870" s="7" t="s">
        <v>1399</v>
      </c>
      <c r="G1870" s="7" t="s">
        <v>1657</v>
      </c>
    </row>
    <row r="1871" spans="1:7" x14ac:dyDescent="0.4">
      <c r="A1871" t="s">
        <v>1405</v>
      </c>
      <c r="B1871">
        <v>1869</v>
      </c>
      <c r="C1871" t="s">
        <v>1656</v>
      </c>
      <c r="D1871" t="s">
        <v>1417</v>
      </c>
      <c r="E1871" s="7" t="s">
        <v>1400</v>
      </c>
      <c r="F1871" s="7" t="s">
        <v>1399</v>
      </c>
      <c r="G1871" s="7" t="s">
        <v>1657</v>
      </c>
    </row>
    <row r="1872" spans="1:7" x14ac:dyDescent="0.4">
      <c r="A1872" t="s">
        <v>1405</v>
      </c>
      <c r="B1872">
        <v>1870</v>
      </c>
      <c r="C1872" t="s">
        <v>1656</v>
      </c>
      <c r="D1872" t="s">
        <v>1417</v>
      </c>
      <c r="E1872" s="7" t="s">
        <v>1400</v>
      </c>
      <c r="F1872" s="7" t="s">
        <v>1399</v>
      </c>
      <c r="G1872" s="7" t="s">
        <v>1657</v>
      </c>
    </row>
    <row r="1873" spans="1:7" x14ac:dyDescent="0.4">
      <c r="A1873" t="s">
        <v>1405</v>
      </c>
      <c r="B1873">
        <v>1871</v>
      </c>
      <c r="C1873" t="s">
        <v>1656</v>
      </c>
      <c r="D1873" t="s">
        <v>1417</v>
      </c>
      <c r="E1873" s="7" t="s">
        <v>1400</v>
      </c>
      <c r="F1873" s="7" t="s">
        <v>1399</v>
      </c>
      <c r="G1873" s="7" t="s">
        <v>1657</v>
      </c>
    </row>
    <row r="1874" spans="1:7" x14ac:dyDescent="0.4">
      <c r="A1874" t="s">
        <v>1405</v>
      </c>
      <c r="B1874">
        <v>1872</v>
      </c>
      <c r="C1874" t="s">
        <v>1656</v>
      </c>
      <c r="D1874" t="s">
        <v>1417</v>
      </c>
      <c r="E1874" s="7" t="s">
        <v>1400</v>
      </c>
      <c r="F1874" s="7" t="s">
        <v>1399</v>
      </c>
      <c r="G1874" s="7" t="s">
        <v>1657</v>
      </c>
    </row>
    <row r="1875" spans="1:7" x14ac:dyDescent="0.4">
      <c r="A1875" t="s">
        <v>1405</v>
      </c>
      <c r="B1875">
        <v>1873</v>
      </c>
      <c r="C1875" t="s">
        <v>1656</v>
      </c>
      <c r="D1875" t="s">
        <v>1417</v>
      </c>
      <c r="E1875" s="7" t="s">
        <v>1400</v>
      </c>
      <c r="F1875" s="7" t="s">
        <v>1399</v>
      </c>
      <c r="G1875" s="7" t="s">
        <v>1657</v>
      </c>
    </row>
    <row r="1876" spans="1:7" x14ac:dyDescent="0.4">
      <c r="A1876" t="s">
        <v>1405</v>
      </c>
      <c r="B1876">
        <v>1874</v>
      </c>
      <c r="C1876" t="s">
        <v>1656</v>
      </c>
      <c r="D1876" t="s">
        <v>1417</v>
      </c>
      <c r="E1876" s="7" t="s">
        <v>1400</v>
      </c>
      <c r="F1876" s="7" t="s">
        <v>1399</v>
      </c>
      <c r="G1876" s="7" t="s">
        <v>1657</v>
      </c>
    </row>
    <row r="1877" spans="1:7" x14ac:dyDescent="0.4">
      <c r="A1877" t="s">
        <v>1405</v>
      </c>
      <c r="B1877">
        <v>1875</v>
      </c>
      <c r="C1877" t="s">
        <v>1656</v>
      </c>
      <c r="D1877" t="s">
        <v>1417</v>
      </c>
      <c r="E1877" s="7" t="s">
        <v>1400</v>
      </c>
      <c r="F1877" s="7" t="s">
        <v>1399</v>
      </c>
      <c r="G1877" s="7" t="s">
        <v>1657</v>
      </c>
    </row>
    <row r="1878" spans="1:7" x14ac:dyDescent="0.4">
      <c r="A1878" t="s">
        <v>1405</v>
      </c>
      <c r="B1878">
        <v>1876</v>
      </c>
      <c r="C1878" t="s">
        <v>1656</v>
      </c>
      <c r="D1878" t="s">
        <v>1417</v>
      </c>
      <c r="E1878" s="7" t="s">
        <v>1400</v>
      </c>
      <c r="F1878" s="7" t="s">
        <v>1399</v>
      </c>
      <c r="G1878" s="7" t="s">
        <v>1657</v>
      </c>
    </row>
    <row r="1879" spans="1:7" x14ac:dyDescent="0.4">
      <c r="A1879" t="s">
        <v>1405</v>
      </c>
      <c r="B1879">
        <v>1877</v>
      </c>
      <c r="C1879" t="s">
        <v>1656</v>
      </c>
      <c r="D1879" t="s">
        <v>1417</v>
      </c>
      <c r="E1879" s="7" t="s">
        <v>1400</v>
      </c>
      <c r="F1879" s="7" t="s">
        <v>1399</v>
      </c>
      <c r="G1879" s="7" t="s">
        <v>1657</v>
      </c>
    </row>
    <row r="1880" spans="1:7" x14ac:dyDescent="0.4">
      <c r="A1880" t="s">
        <v>1405</v>
      </c>
      <c r="B1880">
        <v>1878</v>
      </c>
      <c r="C1880" t="s">
        <v>1656</v>
      </c>
      <c r="D1880" t="s">
        <v>1417</v>
      </c>
      <c r="E1880" s="7" t="s">
        <v>1400</v>
      </c>
      <c r="F1880" s="7" t="s">
        <v>1399</v>
      </c>
      <c r="G1880" s="7" t="s">
        <v>1657</v>
      </c>
    </row>
    <row r="1881" spans="1:7" x14ac:dyDescent="0.4">
      <c r="A1881" t="s">
        <v>1405</v>
      </c>
      <c r="B1881">
        <v>1879</v>
      </c>
      <c r="C1881" t="s">
        <v>1656</v>
      </c>
      <c r="D1881" t="s">
        <v>1417</v>
      </c>
      <c r="E1881" s="7" t="s">
        <v>1400</v>
      </c>
      <c r="F1881" s="7" t="s">
        <v>1399</v>
      </c>
      <c r="G1881" s="7" t="s">
        <v>1657</v>
      </c>
    </row>
    <row r="1882" spans="1:7" x14ac:dyDescent="0.4">
      <c r="A1882" t="s">
        <v>1405</v>
      </c>
      <c r="B1882">
        <v>1880</v>
      </c>
      <c r="C1882" t="s">
        <v>1656</v>
      </c>
      <c r="D1882" t="s">
        <v>1417</v>
      </c>
      <c r="E1882" s="7" t="s">
        <v>1400</v>
      </c>
      <c r="F1882" s="7" t="s">
        <v>1399</v>
      </c>
      <c r="G1882" s="7" t="s">
        <v>1657</v>
      </c>
    </row>
    <row r="1883" spans="1:7" x14ac:dyDescent="0.4">
      <c r="A1883" t="s">
        <v>1405</v>
      </c>
      <c r="B1883">
        <v>1881</v>
      </c>
      <c r="C1883" t="s">
        <v>1656</v>
      </c>
      <c r="D1883" t="s">
        <v>1417</v>
      </c>
      <c r="E1883" s="7" t="s">
        <v>1400</v>
      </c>
      <c r="F1883" s="7" t="s">
        <v>1399</v>
      </c>
      <c r="G1883" s="7" t="s">
        <v>1657</v>
      </c>
    </row>
    <row r="1884" spans="1:7" x14ac:dyDescent="0.4">
      <c r="A1884" t="s">
        <v>1405</v>
      </c>
      <c r="B1884">
        <v>1882</v>
      </c>
      <c r="C1884" t="s">
        <v>1656</v>
      </c>
      <c r="D1884" t="s">
        <v>1417</v>
      </c>
      <c r="E1884" s="7" t="s">
        <v>1400</v>
      </c>
      <c r="F1884" s="7" t="s">
        <v>1399</v>
      </c>
      <c r="G1884" s="7" t="s">
        <v>1657</v>
      </c>
    </row>
    <row r="1885" spans="1:7" x14ac:dyDescent="0.4">
      <c r="A1885" t="s">
        <v>1405</v>
      </c>
      <c r="B1885">
        <v>1883</v>
      </c>
      <c r="C1885" t="s">
        <v>1656</v>
      </c>
      <c r="D1885" t="s">
        <v>1417</v>
      </c>
      <c r="E1885" s="7" t="s">
        <v>1400</v>
      </c>
      <c r="F1885" s="7" t="s">
        <v>1399</v>
      </c>
      <c r="G1885" s="7" t="s">
        <v>1657</v>
      </c>
    </row>
    <row r="1886" spans="1:7" x14ac:dyDescent="0.4">
      <c r="A1886" t="s">
        <v>1405</v>
      </c>
      <c r="B1886">
        <v>1884</v>
      </c>
      <c r="C1886" t="s">
        <v>1656</v>
      </c>
      <c r="D1886" t="s">
        <v>1417</v>
      </c>
      <c r="E1886" s="7" t="s">
        <v>1400</v>
      </c>
      <c r="F1886" s="7" t="s">
        <v>1399</v>
      </c>
      <c r="G1886" s="7" t="s">
        <v>1657</v>
      </c>
    </row>
    <row r="1887" spans="1:7" x14ac:dyDescent="0.4">
      <c r="A1887" t="s">
        <v>1405</v>
      </c>
      <c r="B1887">
        <v>1885</v>
      </c>
      <c r="C1887" t="s">
        <v>1656</v>
      </c>
      <c r="D1887" t="s">
        <v>1417</v>
      </c>
      <c r="E1887" s="7" t="s">
        <v>1400</v>
      </c>
      <c r="F1887" s="7" t="s">
        <v>1399</v>
      </c>
      <c r="G1887" s="7" t="s">
        <v>1657</v>
      </c>
    </row>
    <row r="1888" spans="1:7" x14ac:dyDescent="0.4">
      <c r="A1888" t="s">
        <v>1405</v>
      </c>
      <c r="B1888">
        <v>1886</v>
      </c>
      <c r="C1888" t="s">
        <v>1656</v>
      </c>
      <c r="D1888" t="s">
        <v>1417</v>
      </c>
      <c r="E1888" s="7" t="s">
        <v>1400</v>
      </c>
      <c r="F1888" s="7" t="s">
        <v>1399</v>
      </c>
      <c r="G1888" s="7" t="s">
        <v>1657</v>
      </c>
    </row>
    <row r="1889" spans="1:7" x14ac:dyDescent="0.4">
      <c r="A1889" t="s">
        <v>1405</v>
      </c>
      <c r="B1889">
        <v>1887</v>
      </c>
      <c r="C1889" t="s">
        <v>1656</v>
      </c>
      <c r="D1889" t="s">
        <v>1417</v>
      </c>
      <c r="E1889" s="7" t="s">
        <v>1400</v>
      </c>
      <c r="F1889" s="7" t="s">
        <v>1399</v>
      </c>
      <c r="G1889" s="7" t="s">
        <v>1657</v>
      </c>
    </row>
    <row r="1890" spans="1:7" x14ac:dyDescent="0.4">
      <c r="A1890" t="s">
        <v>1405</v>
      </c>
      <c r="B1890">
        <v>1888</v>
      </c>
      <c r="C1890" t="s">
        <v>1656</v>
      </c>
      <c r="D1890" t="s">
        <v>1417</v>
      </c>
      <c r="E1890" s="7" t="s">
        <v>1400</v>
      </c>
      <c r="F1890" s="7" t="s">
        <v>1399</v>
      </c>
      <c r="G1890" s="7" t="s">
        <v>1657</v>
      </c>
    </row>
    <row r="1891" spans="1:7" x14ac:dyDescent="0.4">
      <c r="A1891" t="s">
        <v>1405</v>
      </c>
      <c r="B1891">
        <v>1889</v>
      </c>
      <c r="C1891" t="s">
        <v>1656</v>
      </c>
      <c r="D1891" t="s">
        <v>1417</v>
      </c>
      <c r="E1891" s="7" t="s">
        <v>1400</v>
      </c>
      <c r="F1891" s="7" t="s">
        <v>1399</v>
      </c>
      <c r="G1891" s="7" t="s">
        <v>1657</v>
      </c>
    </row>
    <row r="1892" spans="1:7" x14ac:dyDescent="0.4">
      <c r="A1892" t="s">
        <v>1405</v>
      </c>
      <c r="B1892">
        <v>1890</v>
      </c>
      <c r="C1892" t="s">
        <v>1656</v>
      </c>
      <c r="D1892" t="s">
        <v>1417</v>
      </c>
      <c r="E1892" s="7" t="s">
        <v>1400</v>
      </c>
      <c r="F1892" s="7" t="s">
        <v>1399</v>
      </c>
      <c r="G1892" s="7" t="s">
        <v>1657</v>
      </c>
    </row>
    <row r="1893" spans="1:7" x14ac:dyDescent="0.4">
      <c r="A1893" t="s">
        <v>1405</v>
      </c>
      <c r="B1893">
        <v>1891</v>
      </c>
      <c r="C1893" t="s">
        <v>1656</v>
      </c>
      <c r="D1893" t="s">
        <v>1417</v>
      </c>
      <c r="E1893" s="7" t="s">
        <v>1400</v>
      </c>
      <c r="F1893" s="7" t="s">
        <v>1399</v>
      </c>
      <c r="G1893" s="7" t="s">
        <v>1657</v>
      </c>
    </row>
    <row r="1894" spans="1:7" x14ac:dyDescent="0.4">
      <c r="A1894" t="s">
        <v>1405</v>
      </c>
      <c r="B1894">
        <v>1892</v>
      </c>
      <c r="C1894" t="s">
        <v>1656</v>
      </c>
      <c r="D1894" t="s">
        <v>1417</v>
      </c>
      <c r="E1894" s="7" t="s">
        <v>1400</v>
      </c>
      <c r="F1894" s="7" t="s">
        <v>1399</v>
      </c>
      <c r="G1894" s="7" t="s">
        <v>1657</v>
      </c>
    </row>
    <row r="1895" spans="1:7" x14ac:dyDescent="0.4">
      <c r="A1895" t="s">
        <v>1405</v>
      </c>
      <c r="B1895">
        <v>1893</v>
      </c>
      <c r="C1895" t="s">
        <v>1656</v>
      </c>
      <c r="D1895" t="s">
        <v>1417</v>
      </c>
      <c r="E1895" s="7" t="s">
        <v>1400</v>
      </c>
      <c r="F1895" s="7" t="s">
        <v>1399</v>
      </c>
      <c r="G1895" s="7" t="s">
        <v>1657</v>
      </c>
    </row>
    <row r="1896" spans="1:7" x14ac:dyDescent="0.4">
      <c r="A1896" t="s">
        <v>1405</v>
      </c>
      <c r="B1896">
        <v>1894</v>
      </c>
      <c r="C1896" t="s">
        <v>1656</v>
      </c>
      <c r="D1896" t="s">
        <v>1417</v>
      </c>
      <c r="E1896" s="7" t="s">
        <v>1400</v>
      </c>
      <c r="F1896" s="7" t="s">
        <v>1399</v>
      </c>
      <c r="G1896" s="7" t="s">
        <v>1657</v>
      </c>
    </row>
    <row r="1897" spans="1:7" x14ac:dyDescent="0.4">
      <c r="A1897" t="s">
        <v>1405</v>
      </c>
      <c r="B1897">
        <v>1895</v>
      </c>
      <c r="C1897" t="s">
        <v>1656</v>
      </c>
      <c r="D1897" t="s">
        <v>1417</v>
      </c>
      <c r="E1897" s="7" t="s">
        <v>1400</v>
      </c>
      <c r="F1897" s="7" t="s">
        <v>1399</v>
      </c>
      <c r="G1897" s="7" t="s">
        <v>1657</v>
      </c>
    </row>
    <row r="1898" spans="1:7" x14ac:dyDescent="0.4">
      <c r="A1898" t="s">
        <v>1405</v>
      </c>
      <c r="B1898">
        <v>1896</v>
      </c>
      <c r="C1898" t="s">
        <v>1656</v>
      </c>
      <c r="D1898" t="s">
        <v>1417</v>
      </c>
      <c r="E1898" s="7" t="s">
        <v>1400</v>
      </c>
      <c r="F1898" s="7" t="s">
        <v>1399</v>
      </c>
      <c r="G1898" s="7" t="s">
        <v>1657</v>
      </c>
    </row>
    <row r="1899" spans="1:7" x14ac:dyDescent="0.4">
      <c r="A1899" t="s">
        <v>1405</v>
      </c>
      <c r="B1899">
        <v>1897</v>
      </c>
      <c r="C1899" t="s">
        <v>1656</v>
      </c>
      <c r="D1899" t="s">
        <v>1417</v>
      </c>
      <c r="E1899" s="7" t="s">
        <v>1400</v>
      </c>
      <c r="F1899" s="7" t="s">
        <v>1399</v>
      </c>
      <c r="G1899" s="7" t="s">
        <v>1657</v>
      </c>
    </row>
    <row r="1900" spans="1:7" x14ac:dyDescent="0.4">
      <c r="A1900" t="s">
        <v>1405</v>
      </c>
      <c r="B1900">
        <v>1898</v>
      </c>
      <c r="C1900" t="s">
        <v>1656</v>
      </c>
      <c r="D1900" t="s">
        <v>1417</v>
      </c>
      <c r="E1900" s="7" t="s">
        <v>1400</v>
      </c>
      <c r="F1900" s="7" t="s">
        <v>1399</v>
      </c>
      <c r="G1900" s="7" t="s">
        <v>1657</v>
      </c>
    </row>
    <row r="1901" spans="1:7" x14ac:dyDescent="0.4">
      <c r="A1901" t="s">
        <v>1405</v>
      </c>
      <c r="B1901">
        <v>1899</v>
      </c>
      <c r="C1901" t="s">
        <v>1656</v>
      </c>
      <c r="D1901" t="s">
        <v>1417</v>
      </c>
      <c r="E1901" s="7" t="s">
        <v>1400</v>
      </c>
      <c r="F1901" s="7" t="s">
        <v>1399</v>
      </c>
      <c r="G1901" s="7" t="s">
        <v>1657</v>
      </c>
    </row>
    <row r="1902" spans="1:7" x14ac:dyDescent="0.4">
      <c r="A1902" t="s">
        <v>1405</v>
      </c>
      <c r="B1902">
        <v>1900</v>
      </c>
      <c r="C1902" t="s">
        <v>1656</v>
      </c>
      <c r="D1902" t="s">
        <v>1417</v>
      </c>
      <c r="E1902" s="7" t="s">
        <v>1400</v>
      </c>
      <c r="F1902" s="7" t="s">
        <v>1399</v>
      </c>
      <c r="G1902" s="7" t="s">
        <v>1657</v>
      </c>
    </row>
    <row r="1903" spans="1:7" x14ac:dyDescent="0.4">
      <c r="A1903" t="s">
        <v>1405</v>
      </c>
      <c r="B1903">
        <v>1901</v>
      </c>
      <c r="C1903" t="s">
        <v>1656</v>
      </c>
      <c r="D1903" t="s">
        <v>1417</v>
      </c>
      <c r="E1903" s="7" t="s">
        <v>1400</v>
      </c>
      <c r="F1903" s="7" t="s">
        <v>1399</v>
      </c>
      <c r="G1903" s="7" t="s">
        <v>1657</v>
      </c>
    </row>
    <row r="1904" spans="1:7" x14ac:dyDescent="0.4">
      <c r="A1904" t="s">
        <v>1405</v>
      </c>
      <c r="B1904">
        <v>1902</v>
      </c>
      <c r="C1904" t="s">
        <v>1656</v>
      </c>
      <c r="D1904" t="s">
        <v>1417</v>
      </c>
      <c r="E1904" s="7" t="s">
        <v>1400</v>
      </c>
      <c r="F1904" s="7" t="s">
        <v>1399</v>
      </c>
      <c r="G1904" s="7" t="s">
        <v>1657</v>
      </c>
    </row>
    <row r="1905" spans="1:7" x14ac:dyDescent="0.4">
      <c r="A1905" t="s">
        <v>1405</v>
      </c>
      <c r="B1905">
        <v>1903</v>
      </c>
      <c r="C1905" t="s">
        <v>1656</v>
      </c>
      <c r="D1905" t="s">
        <v>1417</v>
      </c>
      <c r="E1905" s="7" t="s">
        <v>1400</v>
      </c>
      <c r="F1905" s="7" t="s">
        <v>1399</v>
      </c>
      <c r="G1905" s="7" t="s">
        <v>1657</v>
      </c>
    </row>
    <row r="1906" spans="1:7" x14ac:dyDescent="0.4">
      <c r="A1906" t="s">
        <v>1405</v>
      </c>
      <c r="B1906">
        <v>1904</v>
      </c>
      <c r="C1906" t="s">
        <v>1656</v>
      </c>
      <c r="D1906" t="s">
        <v>1417</v>
      </c>
      <c r="E1906" s="7" t="s">
        <v>1400</v>
      </c>
      <c r="F1906" s="7" t="s">
        <v>1399</v>
      </c>
      <c r="G1906" s="7" t="s">
        <v>1657</v>
      </c>
    </row>
    <row r="1907" spans="1:7" x14ac:dyDescent="0.4">
      <c r="A1907" t="s">
        <v>1405</v>
      </c>
      <c r="B1907">
        <v>1905</v>
      </c>
      <c r="C1907" t="s">
        <v>1656</v>
      </c>
      <c r="D1907" t="s">
        <v>1417</v>
      </c>
      <c r="E1907" s="7" t="s">
        <v>1400</v>
      </c>
      <c r="F1907" s="7" t="s">
        <v>1399</v>
      </c>
      <c r="G1907" s="7" t="s">
        <v>1657</v>
      </c>
    </row>
    <row r="1908" spans="1:7" x14ac:dyDescent="0.4">
      <c r="A1908" t="s">
        <v>1405</v>
      </c>
      <c r="B1908">
        <v>1906</v>
      </c>
      <c r="C1908" t="s">
        <v>1656</v>
      </c>
      <c r="D1908" t="s">
        <v>1417</v>
      </c>
      <c r="E1908" s="7" t="s">
        <v>1400</v>
      </c>
      <c r="F1908" s="7" t="s">
        <v>1399</v>
      </c>
      <c r="G1908" s="7" t="s">
        <v>1657</v>
      </c>
    </row>
    <row r="1909" spans="1:7" x14ac:dyDescent="0.4">
      <c r="A1909" t="s">
        <v>1405</v>
      </c>
      <c r="B1909">
        <v>1907</v>
      </c>
      <c r="C1909" t="s">
        <v>1656</v>
      </c>
      <c r="D1909" t="s">
        <v>1417</v>
      </c>
      <c r="E1909" s="7" t="s">
        <v>1400</v>
      </c>
      <c r="F1909" s="7" t="s">
        <v>1399</v>
      </c>
      <c r="G1909" s="7" t="s">
        <v>1657</v>
      </c>
    </row>
    <row r="1910" spans="1:7" x14ac:dyDescent="0.4">
      <c r="A1910" t="s">
        <v>1405</v>
      </c>
      <c r="B1910">
        <v>1908</v>
      </c>
      <c r="C1910" t="s">
        <v>1656</v>
      </c>
      <c r="D1910" t="s">
        <v>1417</v>
      </c>
      <c r="E1910" s="7" t="s">
        <v>1400</v>
      </c>
      <c r="F1910" s="7" t="s">
        <v>1399</v>
      </c>
      <c r="G1910" s="7" t="s">
        <v>1657</v>
      </c>
    </row>
    <row r="1911" spans="1:7" x14ac:dyDescent="0.4">
      <c r="A1911" t="s">
        <v>1405</v>
      </c>
      <c r="B1911">
        <v>1909</v>
      </c>
      <c r="C1911" t="s">
        <v>1656</v>
      </c>
      <c r="D1911" t="s">
        <v>1417</v>
      </c>
      <c r="E1911" s="7" t="s">
        <v>1400</v>
      </c>
      <c r="F1911" s="7" t="s">
        <v>1399</v>
      </c>
      <c r="G1911" s="7" t="s">
        <v>1657</v>
      </c>
    </row>
    <row r="1912" spans="1:7" x14ac:dyDescent="0.4">
      <c r="A1912" t="s">
        <v>1405</v>
      </c>
      <c r="B1912">
        <v>1910</v>
      </c>
      <c r="C1912" t="s">
        <v>1656</v>
      </c>
      <c r="D1912" t="s">
        <v>1417</v>
      </c>
      <c r="E1912" s="7" t="s">
        <v>1400</v>
      </c>
      <c r="F1912" s="7" t="s">
        <v>1399</v>
      </c>
      <c r="G1912" s="7" t="s">
        <v>1657</v>
      </c>
    </row>
    <row r="1913" spans="1:7" x14ac:dyDescent="0.4">
      <c r="A1913" t="s">
        <v>1405</v>
      </c>
      <c r="B1913">
        <v>1911</v>
      </c>
      <c r="C1913" t="s">
        <v>1656</v>
      </c>
      <c r="D1913" t="s">
        <v>1417</v>
      </c>
      <c r="E1913" s="7" t="s">
        <v>1400</v>
      </c>
      <c r="F1913" s="7" t="s">
        <v>1399</v>
      </c>
      <c r="G1913" s="7" t="s">
        <v>1657</v>
      </c>
    </row>
    <row r="1914" spans="1:7" x14ac:dyDescent="0.4">
      <c r="A1914" t="s">
        <v>1405</v>
      </c>
      <c r="B1914">
        <v>1912</v>
      </c>
      <c r="C1914" t="s">
        <v>1656</v>
      </c>
      <c r="D1914" t="s">
        <v>1417</v>
      </c>
      <c r="E1914" s="7" t="s">
        <v>1400</v>
      </c>
      <c r="F1914" s="7" t="s">
        <v>1399</v>
      </c>
      <c r="G1914" s="7" t="s">
        <v>1657</v>
      </c>
    </row>
    <row r="1915" spans="1:7" x14ac:dyDescent="0.4">
      <c r="A1915" t="s">
        <v>1405</v>
      </c>
      <c r="B1915">
        <v>1913</v>
      </c>
      <c r="C1915" t="s">
        <v>1656</v>
      </c>
      <c r="D1915" t="s">
        <v>1417</v>
      </c>
      <c r="E1915" s="7" t="s">
        <v>1400</v>
      </c>
      <c r="F1915" s="7" t="s">
        <v>1399</v>
      </c>
      <c r="G1915" s="7" t="s">
        <v>1657</v>
      </c>
    </row>
    <row r="1916" spans="1:7" x14ac:dyDescent="0.4">
      <c r="A1916" t="s">
        <v>1405</v>
      </c>
      <c r="B1916">
        <v>1914</v>
      </c>
      <c r="C1916" t="s">
        <v>1656</v>
      </c>
      <c r="D1916" t="s">
        <v>1417</v>
      </c>
      <c r="E1916" s="7" t="s">
        <v>1400</v>
      </c>
      <c r="F1916" s="7" t="s">
        <v>1399</v>
      </c>
      <c r="G1916" s="7" t="s">
        <v>1657</v>
      </c>
    </row>
    <row r="1917" spans="1:7" x14ac:dyDescent="0.4">
      <c r="A1917" t="s">
        <v>1405</v>
      </c>
      <c r="B1917">
        <v>1915</v>
      </c>
      <c r="C1917" t="s">
        <v>1656</v>
      </c>
      <c r="D1917" t="s">
        <v>1417</v>
      </c>
      <c r="E1917" s="7" t="s">
        <v>1400</v>
      </c>
      <c r="F1917" s="7" t="s">
        <v>1399</v>
      </c>
      <c r="G1917" s="7" t="s">
        <v>1657</v>
      </c>
    </row>
    <row r="1918" spans="1:7" x14ac:dyDescent="0.4">
      <c r="A1918" t="s">
        <v>1405</v>
      </c>
      <c r="B1918">
        <v>1916</v>
      </c>
      <c r="C1918" t="s">
        <v>1656</v>
      </c>
      <c r="D1918" t="s">
        <v>1417</v>
      </c>
      <c r="E1918" s="7" t="s">
        <v>1400</v>
      </c>
      <c r="F1918" s="7" t="s">
        <v>1399</v>
      </c>
      <c r="G1918" s="7" t="s">
        <v>1657</v>
      </c>
    </row>
    <row r="1919" spans="1:7" x14ac:dyDescent="0.4">
      <c r="A1919" t="s">
        <v>1405</v>
      </c>
      <c r="B1919">
        <v>1917</v>
      </c>
      <c r="C1919" t="s">
        <v>1656</v>
      </c>
      <c r="D1919" t="s">
        <v>1417</v>
      </c>
      <c r="E1919" s="7" t="s">
        <v>1400</v>
      </c>
      <c r="F1919" s="7" t="s">
        <v>1399</v>
      </c>
      <c r="G1919" s="7" t="s">
        <v>1657</v>
      </c>
    </row>
    <row r="1920" spans="1:7" x14ac:dyDescent="0.4">
      <c r="A1920" t="s">
        <v>1405</v>
      </c>
      <c r="B1920">
        <v>1918</v>
      </c>
      <c r="C1920" t="s">
        <v>1656</v>
      </c>
      <c r="D1920" t="s">
        <v>1417</v>
      </c>
      <c r="E1920" s="7" t="s">
        <v>1400</v>
      </c>
      <c r="F1920" s="7" t="s">
        <v>1399</v>
      </c>
      <c r="G1920" s="7" t="s">
        <v>1657</v>
      </c>
    </row>
    <row r="1921" spans="1:7" x14ac:dyDescent="0.4">
      <c r="A1921" t="s">
        <v>1405</v>
      </c>
      <c r="B1921">
        <v>1919</v>
      </c>
      <c r="C1921" t="s">
        <v>1656</v>
      </c>
      <c r="D1921" t="s">
        <v>1417</v>
      </c>
      <c r="E1921" s="7" t="s">
        <v>1400</v>
      </c>
      <c r="F1921" s="7" t="s">
        <v>1399</v>
      </c>
      <c r="G1921" s="7" t="s">
        <v>1657</v>
      </c>
    </row>
    <row r="1922" spans="1:7" x14ac:dyDescent="0.4">
      <c r="A1922" t="s">
        <v>1405</v>
      </c>
      <c r="B1922">
        <v>1920</v>
      </c>
      <c r="C1922" t="s">
        <v>1656</v>
      </c>
      <c r="D1922" t="s">
        <v>1417</v>
      </c>
      <c r="E1922" s="7" t="s">
        <v>1400</v>
      </c>
      <c r="F1922" s="7" t="s">
        <v>1399</v>
      </c>
      <c r="G1922" s="7" t="s">
        <v>1657</v>
      </c>
    </row>
    <row r="1923" spans="1:7" x14ac:dyDescent="0.4">
      <c r="A1923" t="s">
        <v>1405</v>
      </c>
      <c r="B1923">
        <v>1921</v>
      </c>
      <c r="C1923" t="s">
        <v>1656</v>
      </c>
      <c r="D1923" t="s">
        <v>1417</v>
      </c>
      <c r="E1923" s="7" t="s">
        <v>1400</v>
      </c>
      <c r="F1923" s="7" t="s">
        <v>1399</v>
      </c>
      <c r="G1923" s="7" t="s">
        <v>1657</v>
      </c>
    </row>
    <row r="1924" spans="1:7" x14ac:dyDescent="0.4">
      <c r="A1924" t="s">
        <v>1405</v>
      </c>
      <c r="B1924">
        <v>1922</v>
      </c>
      <c r="C1924" t="s">
        <v>1656</v>
      </c>
      <c r="D1924" t="s">
        <v>1417</v>
      </c>
      <c r="E1924" s="7" t="s">
        <v>1400</v>
      </c>
      <c r="F1924" s="7" t="s">
        <v>1399</v>
      </c>
      <c r="G1924" s="7" t="s">
        <v>1657</v>
      </c>
    </row>
    <row r="1925" spans="1:7" x14ac:dyDescent="0.4">
      <c r="A1925" t="s">
        <v>1405</v>
      </c>
      <c r="B1925">
        <v>1923</v>
      </c>
      <c r="C1925" t="s">
        <v>1656</v>
      </c>
      <c r="D1925" t="s">
        <v>1417</v>
      </c>
      <c r="E1925" s="7" t="s">
        <v>1400</v>
      </c>
      <c r="F1925" s="7" t="s">
        <v>1399</v>
      </c>
      <c r="G1925" s="7" t="s">
        <v>1657</v>
      </c>
    </row>
    <row r="1926" spans="1:7" x14ac:dyDescent="0.4">
      <c r="A1926" t="s">
        <v>1405</v>
      </c>
      <c r="B1926">
        <v>1924</v>
      </c>
      <c r="C1926" t="s">
        <v>1656</v>
      </c>
      <c r="D1926" t="s">
        <v>1417</v>
      </c>
      <c r="E1926" s="7" t="s">
        <v>1400</v>
      </c>
      <c r="F1926" s="7" t="s">
        <v>1399</v>
      </c>
      <c r="G1926" s="7" t="s">
        <v>1657</v>
      </c>
    </row>
    <row r="1927" spans="1:7" x14ac:dyDescent="0.4">
      <c r="A1927" t="s">
        <v>1405</v>
      </c>
      <c r="B1927">
        <v>1925</v>
      </c>
      <c r="C1927" t="s">
        <v>1656</v>
      </c>
      <c r="D1927" t="s">
        <v>1417</v>
      </c>
      <c r="E1927" s="7" t="s">
        <v>1400</v>
      </c>
      <c r="F1927" s="7" t="s">
        <v>1399</v>
      </c>
      <c r="G1927" s="7" t="s">
        <v>1657</v>
      </c>
    </row>
    <row r="1928" spans="1:7" x14ac:dyDescent="0.4">
      <c r="A1928" t="s">
        <v>1405</v>
      </c>
      <c r="B1928">
        <v>1926</v>
      </c>
      <c r="C1928" t="s">
        <v>1656</v>
      </c>
      <c r="D1928" t="s">
        <v>1417</v>
      </c>
      <c r="E1928" s="7" t="s">
        <v>1400</v>
      </c>
      <c r="F1928" s="7" t="s">
        <v>1399</v>
      </c>
      <c r="G1928" s="7" t="s">
        <v>1657</v>
      </c>
    </row>
    <row r="1929" spans="1:7" x14ac:dyDescent="0.4">
      <c r="A1929" t="s">
        <v>1405</v>
      </c>
      <c r="B1929">
        <v>1927</v>
      </c>
      <c r="C1929" t="s">
        <v>1656</v>
      </c>
      <c r="D1929" t="s">
        <v>1417</v>
      </c>
      <c r="E1929" s="7" t="s">
        <v>1400</v>
      </c>
      <c r="F1929" s="7" t="s">
        <v>1399</v>
      </c>
      <c r="G1929" s="7" t="s">
        <v>1657</v>
      </c>
    </row>
    <row r="1930" spans="1:7" x14ac:dyDescent="0.4">
      <c r="A1930" t="s">
        <v>1405</v>
      </c>
      <c r="B1930">
        <v>1928</v>
      </c>
      <c r="C1930" t="s">
        <v>1656</v>
      </c>
      <c r="D1930" t="s">
        <v>1417</v>
      </c>
      <c r="E1930" s="7" t="s">
        <v>1400</v>
      </c>
      <c r="F1930" s="7" t="s">
        <v>1399</v>
      </c>
      <c r="G1930" s="7" t="s">
        <v>1657</v>
      </c>
    </row>
    <row r="1931" spans="1:7" x14ac:dyDescent="0.4">
      <c r="A1931" t="s">
        <v>1405</v>
      </c>
      <c r="B1931">
        <v>1929</v>
      </c>
      <c r="C1931" t="s">
        <v>1656</v>
      </c>
      <c r="D1931" t="s">
        <v>1417</v>
      </c>
      <c r="E1931" s="7" t="s">
        <v>1400</v>
      </c>
      <c r="F1931" s="7" t="s">
        <v>1399</v>
      </c>
      <c r="G1931" s="7" t="s">
        <v>1657</v>
      </c>
    </row>
    <row r="1932" spans="1:7" x14ac:dyDescent="0.4">
      <c r="A1932" t="s">
        <v>1405</v>
      </c>
      <c r="B1932">
        <v>1930</v>
      </c>
      <c r="C1932" t="s">
        <v>1656</v>
      </c>
      <c r="D1932" t="s">
        <v>1417</v>
      </c>
      <c r="E1932" s="7" t="s">
        <v>1400</v>
      </c>
      <c r="F1932" s="7" t="s">
        <v>1399</v>
      </c>
      <c r="G1932" s="7" t="s">
        <v>1657</v>
      </c>
    </row>
    <row r="1933" spans="1:7" x14ac:dyDescent="0.4">
      <c r="A1933" t="s">
        <v>1405</v>
      </c>
      <c r="B1933">
        <v>1931</v>
      </c>
      <c r="C1933" t="s">
        <v>1656</v>
      </c>
      <c r="D1933" t="s">
        <v>1417</v>
      </c>
      <c r="E1933" s="7" t="s">
        <v>1400</v>
      </c>
      <c r="F1933" s="7" t="s">
        <v>1399</v>
      </c>
      <c r="G1933" s="7" t="s">
        <v>1657</v>
      </c>
    </row>
    <row r="1934" spans="1:7" x14ac:dyDescent="0.4">
      <c r="A1934" t="s">
        <v>1405</v>
      </c>
      <c r="B1934">
        <v>1932</v>
      </c>
      <c r="C1934" t="s">
        <v>1656</v>
      </c>
      <c r="D1934" t="s">
        <v>1417</v>
      </c>
      <c r="E1934" s="7" t="s">
        <v>1400</v>
      </c>
      <c r="F1934" s="7" t="s">
        <v>1399</v>
      </c>
      <c r="G1934" s="7" t="s">
        <v>1657</v>
      </c>
    </row>
    <row r="1935" spans="1:7" x14ac:dyDescent="0.4">
      <c r="A1935" t="s">
        <v>1405</v>
      </c>
      <c r="B1935">
        <v>1933</v>
      </c>
      <c r="C1935" t="s">
        <v>1656</v>
      </c>
      <c r="D1935" t="s">
        <v>1417</v>
      </c>
      <c r="E1935" s="7" t="s">
        <v>1400</v>
      </c>
      <c r="F1935" s="7" t="s">
        <v>1399</v>
      </c>
      <c r="G1935" s="7" t="s">
        <v>1657</v>
      </c>
    </row>
    <row r="1936" spans="1:7" x14ac:dyDescent="0.4">
      <c r="A1936" t="s">
        <v>1405</v>
      </c>
      <c r="B1936">
        <v>1934</v>
      </c>
      <c r="C1936" t="s">
        <v>1656</v>
      </c>
      <c r="D1936" t="s">
        <v>1417</v>
      </c>
      <c r="E1936" s="7" t="s">
        <v>1400</v>
      </c>
      <c r="F1936" s="7" t="s">
        <v>1399</v>
      </c>
      <c r="G1936" s="7" t="s">
        <v>1657</v>
      </c>
    </row>
    <row r="1937" spans="1:7" x14ac:dyDescent="0.4">
      <c r="A1937" t="s">
        <v>1405</v>
      </c>
      <c r="B1937">
        <v>1935</v>
      </c>
      <c r="C1937" t="s">
        <v>1656</v>
      </c>
      <c r="D1937" t="s">
        <v>1417</v>
      </c>
      <c r="E1937" s="7" t="s">
        <v>1400</v>
      </c>
      <c r="F1937" s="7" t="s">
        <v>1399</v>
      </c>
      <c r="G1937" s="7" t="s">
        <v>1657</v>
      </c>
    </row>
    <row r="1938" spans="1:7" x14ac:dyDescent="0.4">
      <c r="A1938" t="s">
        <v>1405</v>
      </c>
      <c r="B1938">
        <v>1936</v>
      </c>
      <c r="C1938" t="s">
        <v>1656</v>
      </c>
      <c r="D1938" t="s">
        <v>1417</v>
      </c>
      <c r="E1938" s="7" t="s">
        <v>1400</v>
      </c>
      <c r="F1938" s="7" t="s">
        <v>1399</v>
      </c>
      <c r="G1938" s="7" t="s">
        <v>1657</v>
      </c>
    </row>
    <row r="1939" spans="1:7" x14ac:dyDescent="0.4">
      <c r="A1939" t="s">
        <v>1405</v>
      </c>
      <c r="B1939">
        <v>1937</v>
      </c>
      <c r="C1939" t="s">
        <v>1656</v>
      </c>
      <c r="D1939" t="s">
        <v>1417</v>
      </c>
      <c r="E1939" s="7" t="s">
        <v>1400</v>
      </c>
      <c r="F1939" s="7" t="s">
        <v>1399</v>
      </c>
      <c r="G1939" s="7" t="s">
        <v>1657</v>
      </c>
    </row>
    <row r="1940" spans="1:7" x14ac:dyDescent="0.4">
      <c r="A1940" t="s">
        <v>1405</v>
      </c>
      <c r="B1940">
        <v>1938</v>
      </c>
      <c r="C1940" t="s">
        <v>1656</v>
      </c>
      <c r="D1940" t="s">
        <v>1417</v>
      </c>
      <c r="E1940" s="7" t="s">
        <v>1400</v>
      </c>
      <c r="F1940" s="7" t="s">
        <v>1399</v>
      </c>
      <c r="G1940" s="7" t="s">
        <v>1657</v>
      </c>
    </row>
    <row r="1941" spans="1:7" x14ac:dyDescent="0.4">
      <c r="A1941" t="s">
        <v>1405</v>
      </c>
      <c r="B1941">
        <v>1939</v>
      </c>
      <c r="C1941" t="s">
        <v>1656</v>
      </c>
      <c r="D1941" t="s">
        <v>1417</v>
      </c>
      <c r="E1941" s="7" t="s">
        <v>1400</v>
      </c>
      <c r="F1941" s="7" t="s">
        <v>1399</v>
      </c>
      <c r="G1941" s="7" t="s">
        <v>1657</v>
      </c>
    </row>
    <row r="1942" spans="1:7" x14ac:dyDescent="0.4">
      <c r="A1942" t="s">
        <v>1405</v>
      </c>
      <c r="B1942">
        <v>1940</v>
      </c>
      <c r="C1942" t="s">
        <v>1656</v>
      </c>
      <c r="D1942" t="s">
        <v>1417</v>
      </c>
      <c r="E1942" s="7" t="s">
        <v>1400</v>
      </c>
      <c r="F1942" s="7" t="s">
        <v>1399</v>
      </c>
      <c r="G1942" s="7" t="s">
        <v>1657</v>
      </c>
    </row>
    <row r="1943" spans="1:7" x14ac:dyDescent="0.4">
      <c r="A1943" t="s">
        <v>1405</v>
      </c>
      <c r="B1943">
        <v>1941</v>
      </c>
      <c r="C1943" t="s">
        <v>1656</v>
      </c>
      <c r="D1943" t="s">
        <v>1417</v>
      </c>
      <c r="E1943" s="7" t="s">
        <v>1400</v>
      </c>
      <c r="F1943" s="7" t="s">
        <v>1399</v>
      </c>
      <c r="G1943" s="7" t="s">
        <v>1657</v>
      </c>
    </row>
    <row r="1944" spans="1:7" x14ac:dyDescent="0.4">
      <c r="A1944" t="s">
        <v>1405</v>
      </c>
      <c r="B1944">
        <v>1942</v>
      </c>
      <c r="C1944" t="s">
        <v>1656</v>
      </c>
      <c r="D1944" t="s">
        <v>1417</v>
      </c>
      <c r="E1944" s="7" t="s">
        <v>1400</v>
      </c>
      <c r="F1944" s="7" t="s">
        <v>1399</v>
      </c>
      <c r="G1944" s="7" t="s">
        <v>1657</v>
      </c>
    </row>
    <row r="1945" spans="1:7" x14ac:dyDescent="0.4">
      <c r="A1945" t="s">
        <v>1405</v>
      </c>
      <c r="B1945">
        <v>1943</v>
      </c>
      <c r="C1945" t="s">
        <v>1656</v>
      </c>
      <c r="D1945" t="s">
        <v>1417</v>
      </c>
      <c r="E1945" s="7" t="s">
        <v>1400</v>
      </c>
      <c r="F1945" s="7" t="s">
        <v>1399</v>
      </c>
      <c r="G1945" s="7" t="s">
        <v>1657</v>
      </c>
    </row>
    <row r="1946" spans="1:7" x14ac:dyDescent="0.4">
      <c r="A1946" t="s">
        <v>1405</v>
      </c>
      <c r="B1946">
        <v>1944</v>
      </c>
      <c r="C1946" t="s">
        <v>1656</v>
      </c>
      <c r="D1946" t="s">
        <v>1417</v>
      </c>
      <c r="E1946" s="7" t="s">
        <v>1400</v>
      </c>
      <c r="F1946" s="7" t="s">
        <v>1399</v>
      </c>
      <c r="G1946" s="7" t="s">
        <v>1657</v>
      </c>
    </row>
    <row r="1947" spans="1:7" x14ac:dyDescent="0.4">
      <c r="A1947" t="s">
        <v>1405</v>
      </c>
      <c r="B1947">
        <v>1945</v>
      </c>
      <c r="C1947" t="s">
        <v>1656</v>
      </c>
      <c r="D1947" t="s">
        <v>1417</v>
      </c>
      <c r="E1947" s="7" t="s">
        <v>1400</v>
      </c>
      <c r="F1947" s="7" t="s">
        <v>1399</v>
      </c>
      <c r="G1947" s="7" t="s">
        <v>1657</v>
      </c>
    </row>
    <row r="1948" spans="1:7" x14ac:dyDescent="0.4">
      <c r="A1948" t="s">
        <v>1405</v>
      </c>
      <c r="B1948">
        <v>1946</v>
      </c>
      <c r="C1948" t="s">
        <v>1656</v>
      </c>
      <c r="D1948" t="s">
        <v>1417</v>
      </c>
      <c r="E1948" s="7" t="s">
        <v>1400</v>
      </c>
      <c r="F1948" s="7" t="s">
        <v>1399</v>
      </c>
      <c r="G1948" s="7" t="s">
        <v>1657</v>
      </c>
    </row>
    <row r="1949" spans="1:7" x14ac:dyDescent="0.4">
      <c r="A1949" t="s">
        <v>1405</v>
      </c>
      <c r="B1949">
        <v>1947</v>
      </c>
      <c r="C1949" t="s">
        <v>1656</v>
      </c>
      <c r="D1949" t="s">
        <v>1417</v>
      </c>
      <c r="E1949" s="7" t="s">
        <v>1400</v>
      </c>
      <c r="F1949" s="7" t="s">
        <v>1399</v>
      </c>
      <c r="G1949" s="7" t="s">
        <v>1657</v>
      </c>
    </row>
    <row r="1950" spans="1:7" x14ac:dyDescent="0.4">
      <c r="A1950" t="s">
        <v>1405</v>
      </c>
      <c r="B1950">
        <v>1948</v>
      </c>
      <c r="C1950" t="s">
        <v>1656</v>
      </c>
      <c r="D1950" t="s">
        <v>1417</v>
      </c>
      <c r="E1950" s="7" t="s">
        <v>1400</v>
      </c>
      <c r="F1950" s="7" t="s">
        <v>1399</v>
      </c>
      <c r="G1950" s="7" t="s">
        <v>1657</v>
      </c>
    </row>
    <row r="1951" spans="1:7" x14ac:dyDescent="0.4">
      <c r="A1951" t="s">
        <v>1405</v>
      </c>
      <c r="B1951">
        <v>1949</v>
      </c>
      <c r="C1951" t="s">
        <v>1656</v>
      </c>
      <c r="D1951" t="s">
        <v>1417</v>
      </c>
      <c r="E1951" s="7" t="s">
        <v>1400</v>
      </c>
      <c r="F1951" s="7" t="s">
        <v>1399</v>
      </c>
      <c r="G1951" s="7" t="s">
        <v>1657</v>
      </c>
    </row>
    <row r="1952" spans="1:7" x14ac:dyDescent="0.4">
      <c r="A1952" t="s">
        <v>1405</v>
      </c>
      <c r="B1952">
        <v>1950</v>
      </c>
      <c r="C1952" t="s">
        <v>1656</v>
      </c>
      <c r="D1952" t="s">
        <v>1417</v>
      </c>
      <c r="E1952" s="7" t="s">
        <v>1400</v>
      </c>
      <c r="F1952" s="7" t="s">
        <v>1399</v>
      </c>
      <c r="G1952" s="7" t="s">
        <v>1657</v>
      </c>
    </row>
    <row r="1953" spans="1:7" x14ac:dyDescent="0.4">
      <c r="A1953" t="s">
        <v>1405</v>
      </c>
      <c r="B1953">
        <v>1951</v>
      </c>
      <c r="C1953" t="s">
        <v>1656</v>
      </c>
      <c r="D1953" t="s">
        <v>1417</v>
      </c>
      <c r="E1953" s="7" t="s">
        <v>1400</v>
      </c>
      <c r="F1953" s="7" t="s">
        <v>1399</v>
      </c>
      <c r="G1953" s="7" t="s">
        <v>1657</v>
      </c>
    </row>
    <row r="1954" spans="1:7" x14ac:dyDescent="0.4">
      <c r="A1954" t="s">
        <v>1405</v>
      </c>
      <c r="B1954">
        <v>1952</v>
      </c>
      <c r="C1954" t="s">
        <v>1656</v>
      </c>
      <c r="D1954" t="s">
        <v>1417</v>
      </c>
      <c r="E1954" s="7" t="s">
        <v>1400</v>
      </c>
      <c r="F1954" s="7" t="s">
        <v>1399</v>
      </c>
      <c r="G1954" s="7" t="s">
        <v>1657</v>
      </c>
    </row>
    <row r="1955" spans="1:7" x14ac:dyDescent="0.4">
      <c r="A1955" t="s">
        <v>1405</v>
      </c>
      <c r="B1955">
        <v>1953</v>
      </c>
      <c r="C1955" t="s">
        <v>1656</v>
      </c>
      <c r="D1955" t="s">
        <v>1417</v>
      </c>
      <c r="E1955" s="7" t="s">
        <v>1400</v>
      </c>
      <c r="F1955" s="7" t="s">
        <v>1399</v>
      </c>
      <c r="G1955" s="7" t="s">
        <v>1657</v>
      </c>
    </row>
    <row r="1956" spans="1:7" x14ac:dyDescent="0.4">
      <c r="A1956" t="s">
        <v>1405</v>
      </c>
      <c r="B1956">
        <v>1954</v>
      </c>
      <c r="C1956" t="s">
        <v>1656</v>
      </c>
      <c r="D1956" t="s">
        <v>1417</v>
      </c>
      <c r="E1956" s="7" t="s">
        <v>1400</v>
      </c>
      <c r="F1956" s="7" t="s">
        <v>1399</v>
      </c>
      <c r="G1956" s="7" t="s">
        <v>1657</v>
      </c>
    </row>
    <row r="1957" spans="1:7" x14ac:dyDescent="0.4">
      <c r="A1957" t="s">
        <v>1405</v>
      </c>
      <c r="B1957">
        <v>1955</v>
      </c>
      <c r="C1957" t="s">
        <v>1656</v>
      </c>
      <c r="D1957" t="s">
        <v>1417</v>
      </c>
      <c r="E1957" s="7" t="s">
        <v>1400</v>
      </c>
      <c r="F1957" s="7" t="s">
        <v>1399</v>
      </c>
      <c r="G1957" s="7" t="s">
        <v>1657</v>
      </c>
    </row>
    <row r="1958" spans="1:7" x14ac:dyDescent="0.4">
      <c r="A1958" t="s">
        <v>1405</v>
      </c>
      <c r="B1958">
        <v>1956</v>
      </c>
      <c r="C1958" t="s">
        <v>1656</v>
      </c>
      <c r="D1958" t="s">
        <v>1417</v>
      </c>
      <c r="E1958" s="7" t="s">
        <v>1400</v>
      </c>
      <c r="F1958" s="7" t="s">
        <v>1399</v>
      </c>
      <c r="G1958" s="7" t="s">
        <v>1657</v>
      </c>
    </row>
    <row r="1959" spans="1:7" x14ac:dyDescent="0.4">
      <c r="A1959" t="s">
        <v>1405</v>
      </c>
      <c r="B1959">
        <v>1957</v>
      </c>
      <c r="C1959" t="s">
        <v>1656</v>
      </c>
      <c r="D1959" t="s">
        <v>1417</v>
      </c>
      <c r="E1959" s="7" t="s">
        <v>1400</v>
      </c>
      <c r="F1959" s="7" t="s">
        <v>1399</v>
      </c>
      <c r="G1959" s="7" t="s">
        <v>1657</v>
      </c>
    </row>
    <row r="1960" spans="1:7" x14ac:dyDescent="0.4">
      <c r="A1960" t="s">
        <v>1405</v>
      </c>
      <c r="B1960">
        <v>1958</v>
      </c>
      <c r="C1960" t="s">
        <v>1656</v>
      </c>
      <c r="D1960" t="s">
        <v>1417</v>
      </c>
      <c r="E1960" s="7" t="s">
        <v>1400</v>
      </c>
      <c r="F1960" s="7" t="s">
        <v>1399</v>
      </c>
      <c r="G1960" s="7" t="s">
        <v>1657</v>
      </c>
    </row>
    <row r="1961" spans="1:7" x14ac:dyDescent="0.4">
      <c r="A1961" t="s">
        <v>1405</v>
      </c>
      <c r="B1961">
        <v>1959</v>
      </c>
      <c r="C1961" t="s">
        <v>1656</v>
      </c>
      <c r="D1961" t="s">
        <v>1417</v>
      </c>
      <c r="E1961" s="7" t="s">
        <v>1400</v>
      </c>
      <c r="F1961" s="7" t="s">
        <v>1399</v>
      </c>
      <c r="G1961" s="7" t="s">
        <v>1657</v>
      </c>
    </row>
    <row r="1962" spans="1:7" x14ac:dyDescent="0.4">
      <c r="A1962" t="s">
        <v>1405</v>
      </c>
      <c r="B1962">
        <v>1960</v>
      </c>
      <c r="C1962" t="s">
        <v>1656</v>
      </c>
      <c r="D1962" t="s">
        <v>1417</v>
      </c>
      <c r="E1962" s="7" t="s">
        <v>1400</v>
      </c>
      <c r="F1962" s="7" t="s">
        <v>1399</v>
      </c>
      <c r="G1962" s="7" t="s">
        <v>1657</v>
      </c>
    </row>
    <row r="1963" spans="1:7" x14ac:dyDescent="0.4">
      <c r="A1963" t="s">
        <v>1405</v>
      </c>
      <c r="B1963">
        <v>1961</v>
      </c>
      <c r="C1963" t="s">
        <v>1656</v>
      </c>
      <c r="D1963" t="s">
        <v>1417</v>
      </c>
      <c r="E1963" s="7" t="s">
        <v>1400</v>
      </c>
      <c r="F1963" s="7" t="s">
        <v>1399</v>
      </c>
      <c r="G1963" s="7" t="s">
        <v>1657</v>
      </c>
    </row>
    <row r="1964" spans="1:7" x14ac:dyDescent="0.4">
      <c r="A1964" t="s">
        <v>1405</v>
      </c>
      <c r="B1964">
        <v>1962</v>
      </c>
      <c r="C1964" t="s">
        <v>1656</v>
      </c>
      <c r="D1964" t="s">
        <v>1417</v>
      </c>
      <c r="E1964" s="7" t="s">
        <v>1400</v>
      </c>
      <c r="F1964" s="7" t="s">
        <v>1399</v>
      </c>
      <c r="G1964" s="7" t="s">
        <v>1657</v>
      </c>
    </row>
    <row r="1965" spans="1:7" x14ac:dyDescent="0.4">
      <c r="A1965" t="s">
        <v>1405</v>
      </c>
      <c r="B1965">
        <v>1963</v>
      </c>
      <c r="C1965" t="s">
        <v>1656</v>
      </c>
      <c r="D1965" t="s">
        <v>1417</v>
      </c>
      <c r="E1965" s="7" t="s">
        <v>1400</v>
      </c>
      <c r="F1965" s="7" t="s">
        <v>1399</v>
      </c>
      <c r="G1965" s="7" t="s">
        <v>1657</v>
      </c>
    </row>
    <row r="1966" spans="1:7" x14ac:dyDescent="0.4">
      <c r="A1966" t="s">
        <v>1405</v>
      </c>
      <c r="B1966">
        <v>1964</v>
      </c>
      <c r="C1966" t="s">
        <v>1656</v>
      </c>
      <c r="D1966" t="s">
        <v>1417</v>
      </c>
      <c r="E1966" s="7" t="s">
        <v>1400</v>
      </c>
      <c r="F1966" s="7" t="s">
        <v>1399</v>
      </c>
      <c r="G1966" s="7" t="s">
        <v>1657</v>
      </c>
    </row>
    <row r="1967" spans="1:7" x14ac:dyDescent="0.4">
      <c r="A1967" t="s">
        <v>1405</v>
      </c>
      <c r="B1967">
        <v>1965</v>
      </c>
      <c r="C1967" t="s">
        <v>1656</v>
      </c>
      <c r="D1967" t="s">
        <v>1417</v>
      </c>
      <c r="E1967" s="7" t="s">
        <v>1400</v>
      </c>
      <c r="F1967" s="7" t="s">
        <v>1399</v>
      </c>
      <c r="G1967" s="7" t="s">
        <v>1657</v>
      </c>
    </row>
    <row r="1968" spans="1:7" x14ac:dyDescent="0.4">
      <c r="A1968" t="s">
        <v>1405</v>
      </c>
      <c r="B1968">
        <v>1966</v>
      </c>
      <c r="C1968" t="s">
        <v>1656</v>
      </c>
      <c r="D1968" t="s">
        <v>1417</v>
      </c>
      <c r="E1968" s="7" t="s">
        <v>1400</v>
      </c>
      <c r="F1968" s="7" t="s">
        <v>1399</v>
      </c>
      <c r="G1968" s="7" t="s">
        <v>1657</v>
      </c>
    </row>
    <row r="1969" spans="1:7" x14ac:dyDescent="0.4">
      <c r="A1969" t="s">
        <v>1405</v>
      </c>
      <c r="B1969">
        <v>1967</v>
      </c>
      <c r="C1969" t="s">
        <v>1656</v>
      </c>
      <c r="D1969" t="s">
        <v>1417</v>
      </c>
      <c r="E1969" s="7" t="s">
        <v>1400</v>
      </c>
      <c r="F1969" s="7" t="s">
        <v>1399</v>
      </c>
      <c r="G1969" s="7" t="s">
        <v>1657</v>
      </c>
    </row>
    <row r="1970" spans="1:7" x14ac:dyDescent="0.4">
      <c r="A1970" t="s">
        <v>1405</v>
      </c>
      <c r="B1970">
        <v>1968</v>
      </c>
      <c r="C1970" t="s">
        <v>1656</v>
      </c>
      <c r="D1970" t="s">
        <v>1417</v>
      </c>
      <c r="E1970" s="7" t="s">
        <v>1400</v>
      </c>
      <c r="F1970" s="7" t="s">
        <v>1399</v>
      </c>
      <c r="G1970" s="7" t="s">
        <v>1657</v>
      </c>
    </row>
    <row r="1971" spans="1:7" x14ac:dyDescent="0.4">
      <c r="A1971" t="s">
        <v>1405</v>
      </c>
      <c r="B1971">
        <v>1969</v>
      </c>
      <c r="C1971" t="s">
        <v>1656</v>
      </c>
      <c r="D1971" t="s">
        <v>1417</v>
      </c>
      <c r="E1971" s="7" t="s">
        <v>1400</v>
      </c>
      <c r="F1971" s="7" t="s">
        <v>1399</v>
      </c>
      <c r="G1971" s="7" t="s">
        <v>1657</v>
      </c>
    </row>
    <row r="1972" spans="1:7" x14ac:dyDescent="0.4">
      <c r="A1972" t="s">
        <v>1405</v>
      </c>
      <c r="B1972">
        <v>1970</v>
      </c>
      <c r="C1972" t="s">
        <v>1656</v>
      </c>
      <c r="D1972" t="s">
        <v>1417</v>
      </c>
      <c r="E1972" s="7" t="s">
        <v>1400</v>
      </c>
      <c r="F1972" s="7" t="s">
        <v>1399</v>
      </c>
      <c r="G1972" s="7" t="s">
        <v>1657</v>
      </c>
    </row>
    <row r="1973" spans="1:7" x14ac:dyDescent="0.4">
      <c r="A1973" t="s">
        <v>1405</v>
      </c>
      <c r="B1973">
        <v>1971</v>
      </c>
      <c r="C1973" t="s">
        <v>1656</v>
      </c>
      <c r="D1973" t="s">
        <v>1417</v>
      </c>
      <c r="E1973" s="7" t="s">
        <v>1400</v>
      </c>
      <c r="F1973" s="7" t="s">
        <v>1399</v>
      </c>
      <c r="G1973" s="7" t="s">
        <v>1657</v>
      </c>
    </row>
    <row r="1974" spans="1:7" x14ac:dyDescent="0.4">
      <c r="A1974" t="s">
        <v>1405</v>
      </c>
      <c r="B1974">
        <v>1972</v>
      </c>
      <c r="C1974" t="s">
        <v>1656</v>
      </c>
      <c r="D1974" t="s">
        <v>1417</v>
      </c>
      <c r="E1974" s="7" t="s">
        <v>1400</v>
      </c>
      <c r="F1974" s="7" t="s">
        <v>1399</v>
      </c>
      <c r="G1974" s="7" t="s">
        <v>1657</v>
      </c>
    </row>
    <row r="1975" spans="1:7" x14ac:dyDescent="0.4">
      <c r="A1975" t="s">
        <v>1405</v>
      </c>
      <c r="B1975">
        <v>1973</v>
      </c>
      <c r="C1975" t="s">
        <v>1656</v>
      </c>
      <c r="D1975" t="s">
        <v>1417</v>
      </c>
      <c r="E1975" s="7" t="s">
        <v>1400</v>
      </c>
      <c r="F1975" s="7" t="s">
        <v>1399</v>
      </c>
      <c r="G1975" s="7" t="s">
        <v>1657</v>
      </c>
    </row>
    <row r="1976" spans="1:7" x14ac:dyDescent="0.4">
      <c r="A1976" t="s">
        <v>1405</v>
      </c>
      <c r="B1976">
        <v>1974</v>
      </c>
      <c r="C1976" t="s">
        <v>1656</v>
      </c>
      <c r="D1976" t="s">
        <v>1417</v>
      </c>
      <c r="E1976" s="7" t="s">
        <v>1400</v>
      </c>
      <c r="F1976" s="7" t="s">
        <v>1399</v>
      </c>
      <c r="G1976" s="7" t="s">
        <v>1657</v>
      </c>
    </row>
    <row r="1977" spans="1:7" x14ac:dyDescent="0.4">
      <c r="A1977" t="s">
        <v>1405</v>
      </c>
      <c r="B1977">
        <v>1975</v>
      </c>
      <c r="C1977" t="s">
        <v>1656</v>
      </c>
      <c r="D1977" t="s">
        <v>1417</v>
      </c>
      <c r="E1977" s="7" t="s">
        <v>1400</v>
      </c>
      <c r="F1977" s="7" t="s">
        <v>1399</v>
      </c>
      <c r="G1977" s="7" t="s">
        <v>1657</v>
      </c>
    </row>
    <row r="1978" spans="1:7" x14ac:dyDescent="0.4">
      <c r="A1978" t="s">
        <v>1405</v>
      </c>
      <c r="B1978">
        <v>1976</v>
      </c>
      <c r="C1978" t="s">
        <v>1656</v>
      </c>
      <c r="D1978" t="s">
        <v>1417</v>
      </c>
      <c r="E1978" s="7" t="s">
        <v>1400</v>
      </c>
      <c r="F1978" s="7" t="s">
        <v>1399</v>
      </c>
      <c r="G1978" s="7" t="s">
        <v>1657</v>
      </c>
    </row>
    <row r="1979" spans="1:7" x14ac:dyDescent="0.4">
      <c r="A1979" t="s">
        <v>1405</v>
      </c>
      <c r="B1979">
        <v>1977</v>
      </c>
      <c r="C1979" t="s">
        <v>1656</v>
      </c>
      <c r="D1979" t="s">
        <v>1417</v>
      </c>
      <c r="E1979" s="7" t="s">
        <v>1400</v>
      </c>
      <c r="F1979" s="7" t="s">
        <v>1399</v>
      </c>
      <c r="G1979" s="7" t="s">
        <v>1657</v>
      </c>
    </row>
    <row r="1980" spans="1:7" x14ac:dyDescent="0.4">
      <c r="A1980" t="s">
        <v>1405</v>
      </c>
      <c r="B1980">
        <v>1978</v>
      </c>
      <c r="C1980" t="s">
        <v>1656</v>
      </c>
      <c r="D1980" t="s">
        <v>1417</v>
      </c>
      <c r="E1980" s="7" t="s">
        <v>1400</v>
      </c>
      <c r="F1980" s="7" t="s">
        <v>1399</v>
      </c>
      <c r="G1980" s="7" t="s">
        <v>1657</v>
      </c>
    </row>
    <row r="1981" spans="1:7" x14ac:dyDescent="0.4">
      <c r="A1981" t="s">
        <v>1405</v>
      </c>
      <c r="B1981">
        <v>1979</v>
      </c>
      <c r="C1981" t="s">
        <v>1656</v>
      </c>
      <c r="D1981" t="s">
        <v>1417</v>
      </c>
      <c r="E1981" s="7" t="s">
        <v>1400</v>
      </c>
      <c r="F1981" s="7" t="s">
        <v>1399</v>
      </c>
      <c r="G1981" s="7" t="s">
        <v>1657</v>
      </c>
    </row>
    <row r="1982" spans="1:7" x14ac:dyDescent="0.4">
      <c r="A1982" t="s">
        <v>1405</v>
      </c>
      <c r="B1982">
        <v>1980</v>
      </c>
      <c r="C1982" t="s">
        <v>1656</v>
      </c>
      <c r="D1982" t="s">
        <v>1417</v>
      </c>
      <c r="E1982" s="7" t="s">
        <v>1400</v>
      </c>
      <c r="F1982" s="7" t="s">
        <v>1399</v>
      </c>
      <c r="G1982" s="7" t="s">
        <v>1657</v>
      </c>
    </row>
    <row r="1983" spans="1:7" x14ac:dyDescent="0.4">
      <c r="A1983" t="s">
        <v>1405</v>
      </c>
      <c r="B1983">
        <v>1981</v>
      </c>
      <c r="C1983" t="s">
        <v>1656</v>
      </c>
      <c r="D1983" t="s">
        <v>1417</v>
      </c>
      <c r="E1983" s="7" t="s">
        <v>1400</v>
      </c>
      <c r="F1983" s="7" t="s">
        <v>1399</v>
      </c>
      <c r="G1983" s="7" t="s">
        <v>1657</v>
      </c>
    </row>
    <row r="1984" spans="1:7" x14ac:dyDescent="0.4">
      <c r="A1984" t="s">
        <v>1405</v>
      </c>
      <c r="B1984">
        <v>1982</v>
      </c>
      <c r="C1984" t="s">
        <v>1656</v>
      </c>
      <c r="D1984" t="s">
        <v>1417</v>
      </c>
      <c r="E1984" s="7" t="s">
        <v>1400</v>
      </c>
      <c r="F1984" s="7" t="s">
        <v>1399</v>
      </c>
      <c r="G1984" s="7" t="s">
        <v>1657</v>
      </c>
    </row>
    <row r="1985" spans="1:7" x14ac:dyDescent="0.4">
      <c r="A1985" t="s">
        <v>1405</v>
      </c>
      <c r="B1985">
        <v>1983</v>
      </c>
      <c r="C1985" t="s">
        <v>1656</v>
      </c>
      <c r="D1985" t="s">
        <v>1417</v>
      </c>
      <c r="E1985" s="7" t="s">
        <v>1400</v>
      </c>
      <c r="F1985" s="7" t="s">
        <v>1399</v>
      </c>
      <c r="G1985" s="7" t="s">
        <v>1657</v>
      </c>
    </row>
    <row r="1986" spans="1:7" x14ac:dyDescent="0.4">
      <c r="A1986" t="s">
        <v>1405</v>
      </c>
      <c r="B1986">
        <v>1984</v>
      </c>
      <c r="C1986" t="s">
        <v>1656</v>
      </c>
      <c r="D1986" t="s">
        <v>1417</v>
      </c>
      <c r="E1986" s="7" t="s">
        <v>1400</v>
      </c>
      <c r="F1986" s="7" t="s">
        <v>1399</v>
      </c>
      <c r="G1986" s="7" t="s">
        <v>1657</v>
      </c>
    </row>
    <row r="1987" spans="1:7" x14ac:dyDescent="0.4">
      <c r="A1987" t="s">
        <v>1405</v>
      </c>
      <c r="B1987">
        <v>1985</v>
      </c>
      <c r="C1987" t="s">
        <v>1656</v>
      </c>
      <c r="D1987" t="s">
        <v>1417</v>
      </c>
      <c r="E1987" s="7" t="s">
        <v>1400</v>
      </c>
      <c r="F1987" s="7" t="s">
        <v>1399</v>
      </c>
      <c r="G1987" s="7" t="s">
        <v>1657</v>
      </c>
    </row>
    <row r="1988" spans="1:7" x14ac:dyDescent="0.4">
      <c r="A1988" t="s">
        <v>1405</v>
      </c>
      <c r="B1988">
        <v>1986</v>
      </c>
      <c r="C1988" t="s">
        <v>1656</v>
      </c>
      <c r="D1988" t="s">
        <v>1417</v>
      </c>
      <c r="E1988" s="7" t="s">
        <v>1400</v>
      </c>
      <c r="F1988" s="7" t="s">
        <v>1399</v>
      </c>
      <c r="G1988" s="7" t="s">
        <v>1657</v>
      </c>
    </row>
    <row r="1989" spans="1:7" x14ac:dyDescent="0.4">
      <c r="A1989" t="s">
        <v>1405</v>
      </c>
      <c r="B1989">
        <v>1987</v>
      </c>
      <c r="C1989" t="s">
        <v>1656</v>
      </c>
      <c r="D1989" t="s">
        <v>1417</v>
      </c>
      <c r="E1989" s="7" t="s">
        <v>1400</v>
      </c>
      <c r="F1989" s="7" t="s">
        <v>1399</v>
      </c>
      <c r="G1989" s="7" t="s">
        <v>1657</v>
      </c>
    </row>
    <row r="1990" spans="1:7" x14ac:dyDescent="0.4">
      <c r="A1990" t="s">
        <v>1405</v>
      </c>
      <c r="B1990">
        <v>1988</v>
      </c>
      <c r="C1990" t="s">
        <v>1656</v>
      </c>
      <c r="D1990" t="s">
        <v>1417</v>
      </c>
      <c r="E1990" s="7" t="s">
        <v>1400</v>
      </c>
      <c r="F1990" s="7" t="s">
        <v>1399</v>
      </c>
      <c r="G1990" s="7" t="s">
        <v>1657</v>
      </c>
    </row>
    <row r="1991" spans="1:7" x14ac:dyDescent="0.4">
      <c r="A1991" t="s">
        <v>1405</v>
      </c>
      <c r="B1991">
        <v>1989</v>
      </c>
      <c r="C1991" t="s">
        <v>1656</v>
      </c>
      <c r="D1991" t="s">
        <v>1417</v>
      </c>
      <c r="E1991" s="7" t="s">
        <v>1400</v>
      </c>
      <c r="F1991" s="7" t="s">
        <v>1399</v>
      </c>
      <c r="G1991" s="7" t="s">
        <v>1657</v>
      </c>
    </row>
    <row r="1992" spans="1:7" x14ac:dyDescent="0.4">
      <c r="A1992" t="s">
        <v>1405</v>
      </c>
      <c r="B1992">
        <v>1990</v>
      </c>
      <c r="C1992" t="s">
        <v>1656</v>
      </c>
      <c r="D1992" t="s">
        <v>1417</v>
      </c>
      <c r="E1992" s="7" t="s">
        <v>1400</v>
      </c>
      <c r="F1992" s="7" t="s">
        <v>1399</v>
      </c>
      <c r="G1992" s="7" t="s">
        <v>1657</v>
      </c>
    </row>
    <row r="1993" spans="1:7" x14ac:dyDescent="0.4">
      <c r="A1993" t="s">
        <v>1405</v>
      </c>
      <c r="B1993">
        <v>1991</v>
      </c>
      <c r="C1993" t="s">
        <v>1656</v>
      </c>
      <c r="D1993" t="s">
        <v>1417</v>
      </c>
      <c r="E1993" s="7" t="s">
        <v>1400</v>
      </c>
      <c r="F1993" s="7" t="s">
        <v>1399</v>
      </c>
      <c r="G1993" s="7" t="s">
        <v>1657</v>
      </c>
    </row>
    <row r="1994" spans="1:7" x14ac:dyDescent="0.4">
      <c r="A1994" t="s">
        <v>1405</v>
      </c>
      <c r="B1994">
        <v>1992</v>
      </c>
      <c r="C1994" t="s">
        <v>1656</v>
      </c>
      <c r="D1994" t="s">
        <v>1417</v>
      </c>
      <c r="E1994" s="7" t="s">
        <v>1400</v>
      </c>
      <c r="F1994" s="7" t="s">
        <v>1399</v>
      </c>
      <c r="G1994" s="7" t="s">
        <v>1657</v>
      </c>
    </row>
    <row r="1995" spans="1:7" x14ac:dyDescent="0.4">
      <c r="A1995" t="s">
        <v>1405</v>
      </c>
      <c r="B1995">
        <v>1993</v>
      </c>
      <c r="C1995" t="s">
        <v>1656</v>
      </c>
      <c r="D1995" t="s">
        <v>1417</v>
      </c>
      <c r="E1995" s="7" t="s">
        <v>1400</v>
      </c>
      <c r="F1995" s="7" t="s">
        <v>1399</v>
      </c>
      <c r="G1995" s="7" t="s">
        <v>1657</v>
      </c>
    </row>
    <row r="1996" spans="1:7" x14ac:dyDescent="0.4">
      <c r="A1996" t="s">
        <v>1405</v>
      </c>
      <c r="B1996">
        <v>1994</v>
      </c>
      <c r="C1996" t="s">
        <v>1656</v>
      </c>
      <c r="D1996" t="s">
        <v>1417</v>
      </c>
      <c r="E1996" s="7" t="s">
        <v>1400</v>
      </c>
      <c r="F1996" s="7" t="s">
        <v>1399</v>
      </c>
      <c r="G1996" s="7" t="s">
        <v>1657</v>
      </c>
    </row>
    <row r="1997" spans="1:7" x14ac:dyDescent="0.4">
      <c r="A1997" t="s">
        <v>1405</v>
      </c>
      <c r="B1997">
        <v>1995</v>
      </c>
      <c r="C1997" t="s">
        <v>1656</v>
      </c>
      <c r="D1997" t="s">
        <v>1417</v>
      </c>
      <c r="E1997" s="7" t="s">
        <v>1400</v>
      </c>
      <c r="F1997" s="7" t="s">
        <v>1399</v>
      </c>
      <c r="G1997" s="7" t="s">
        <v>1657</v>
      </c>
    </row>
    <row r="1998" spans="1:7" x14ac:dyDescent="0.4">
      <c r="A1998" t="s">
        <v>1405</v>
      </c>
      <c r="B1998">
        <v>1996</v>
      </c>
      <c r="C1998" t="s">
        <v>1656</v>
      </c>
      <c r="D1998" t="s">
        <v>1417</v>
      </c>
      <c r="E1998" s="7" t="s">
        <v>1400</v>
      </c>
      <c r="F1998" s="7" t="s">
        <v>1399</v>
      </c>
      <c r="G1998" s="7" t="s">
        <v>1657</v>
      </c>
    </row>
    <row r="1999" spans="1:7" x14ac:dyDescent="0.4">
      <c r="A1999" t="s">
        <v>1405</v>
      </c>
      <c r="B1999">
        <v>1997</v>
      </c>
      <c r="C1999" t="s">
        <v>1656</v>
      </c>
      <c r="D1999" t="s">
        <v>1417</v>
      </c>
      <c r="E1999" s="7" t="s">
        <v>1400</v>
      </c>
      <c r="F1999" s="7" t="s">
        <v>1399</v>
      </c>
      <c r="G1999" s="7" t="s">
        <v>1657</v>
      </c>
    </row>
    <row r="2000" spans="1:7" x14ac:dyDescent="0.4">
      <c r="A2000" t="s">
        <v>1405</v>
      </c>
      <c r="B2000">
        <v>1998</v>
      </c>
      <c r="C2000" t="s">
        <v>1656</v>
      </c>
      <c r="D2000" t="s">
        <v>1417</v>
      </c>
      <c r="E2000" s="7" t="s">
        <v>1400</v>
      </c>
      <c r="F2000" s="7" t="s">
        <v>1399</v>
      </c>
      <c r="G2000" s="7" t="s">
        <v>1657</v>
      </c>
    </row>
    <row r="2001" spans="1:7" x14ac:dyDescent="0.4">
      <c r="A2001" t="s">
        <v>1405</v>
      </c>
      <c r="B2001">
        <v>1999</v>
      </c>
      <c r="C2001" t="s">
        <v>1656</v>
      </c>
      <c r="D2001" t="s">
        <v>1417</v>
      </c>
      <c r="E2001" s="7" t="s">
        <v>1400</v>
      </c>
      <c r="F2001" s="7" t="s">
        <v>1399</v>
      </c>
      <c r="G2001" s="7" t="s">
        <v>1657</v>
      </c>
    </row>
    <row r="2002" spans="1:7" x14ac:dyDescent="0.4">
      <c r="A2002" t="s">
        <v>1405</v>
      </c>
      <c r="B2002">
        <v>2000</v>
      </c>
      <c r="C2002" t="s">
        <v>1656</v>
      </c>
      <c r="D2002" t="s">
        <v>1417</v>
      </c>
      <c r="E2002" s="7" t="s">
        <v>1400</v>
      </c>
      <c r="F2002" s="7" t="s">
        <v>1399</v>
      </c>
      <c r="G2002" s="7" t="s">
        <v>1657</v>
      </c>
    </row>
    <row r="2003" spans="1:7" x14ac:dyDescent="0.4">
      <c r="A2003" t="s">
        <v>1405</v>
      </c>
      <c r="B2003">
        <v>2001</v>
      </c>
      <c r="C2003" t="s">
        <v>1656</v>
      </c>
      <c r="D2003" t="s">
        <v>1417</v>
      </c>
      <c r="E2003" s="7" t="s">
        <v>1400</v>
      </c>
      <c r="F2003" s="7" t="s">
        <v>1399</v>
      </c>
      <c r="G2003" s="7" t="s">
        <v>1657</v>
      </c>
    </row>
    <row r="2004" spans="1:7" x14ac:dyDescent="0.4">
      <c r="A2004" t="s">
        <v>1405</v>
      </c>
      <c r="B2004">
        <v>2002</v>
      </c>
      <c r="C2004" t="s">
        <v>1656</v>
      </c>
      <c r="D2004" t="s">
        <v>1417</v>
      </c>
      <c r="E2004" s="7" t="s">
        <v>1400</v>
      </c>
      <c r="F2004" s="7" t="s">
        <v>1399</v>
      </c>
      <c r="G2004" s="7" t="s">
        <v>1657</v>
      </c>
    </row>
    <row r="2005" spans="1:7" x14ac:dyDescent="0.4">
      <c r="A2005" t="s">
        <v>1405</v>
      </c>
      <c r="B2005">
        <v>2003</v>
      </c>
      <c r="C2005" t="s">
        <v>1656</v>
      </c>
      <c r="D2005" t="s">
        <v>1417</v>
      </c>
      <c r="E2005" s="7" t="s">
        <v>1400</v>
      </c>
      <c r="F2005" s="7" t="s">
        <v>1399</v>
      </c>
      <c r="G2005" s="7" t="s">
        <v>1657</v>
      </c>
    </row>
    <row r="2006" spans="1:7" x14ac:dyDescent="0.4">
      <c r="A2006" t="s">
        <v>1405</v>
      </c>
      <c r="B2006">
        <v>2004</v>
      </c>
      <c r="C2006" t="s">
        <v>1656</v>
      </c>
      <c r="D2006" t="s">
        <v>1417</v>
      </c>
      <c r="E2006" s="7" t="s">
        <v>1400</v>
      </c>
      <c r="F2006" s="7" t="s">
        <v>1399</v>
      </c>
      <c r="G2006" s="7" t="s">
        <v>1657</v>
      </c>
    </row>
    <row r="2007" spans="1:7" x14ac:dyDescent="0.4">
      <c r="A2007" t="s">
        <v>1405</v>
      </c>
      <c r="B2007">
        <v>2005</v>
      </c>
      <c r="C2007" t="s">
        <v>1656</v>
      </c>
      <c r="D2007" t="s">
        <v>1417</v>
      </c>
      <c r="E2007" s="7" t="s">
        <v>1400</v>
      </c>
      <c r="F2007" s="7" t="s">
        <v>1399</v>
      </c>
      <c r="G2007" s="7" t="s">
        <v>1657</v>
      </c>
    </row>
    <row r="2008" spans="1:7" x14ac:dyDescent="0.4">
      <c r="A2008" t="s">
        <v>1405</v>
      </c>
      <c r="B2008">
        <v>2006</v>
      </c>
      <c r="C2008" t="s">
        <v>1656</v>
      </c>
      <c r="D2008" t="s">
        <v>1417</v>
      </c>
      <c r="E2008" s="7" t="s">
        <v>1400</v>
      </c>
      <c r="F2008" s="7" t="s">
        <v>1399</v>
      </c>
      <c r="G2008" s="7" t="s">
        <v>1657</v>
      </c>
    </row>
    <row r="2009" spans="1:7" x14ac:dyDescent="0.4">
      <c r="A2009" t="s">
        <v>1405</v>
      </c>
      <c r="B2009">
        <v>2007</v>
      </c>
      <c r="C2009" t="s">
        <v>1656</v>
      </c>
      <c r="D2009" t="s">
        <v>1417</v>
      </c>
      <c r="E2009" s="7" t="s">
        <v>1400</v>
      </c>
      <c r="F2009" s="7" t="s">
        <v>1399</v>
      </c>
      <c r="G2009" s="7" t="s">
        <v>1657</v>
      </c>
    </row>
    <row r="2010" spans="1:7" x14ac:dyDescent="0.4">
      <c r="A2010" t="s">
        <v>1405</v>
      </c>
      <c r="B2010">
        <v>2008</v>
      </c>
      <c r="C2010" t="s">
        <v>1656</v>
      </c>
      <c r="D2010" t="s">
        <v>1417</v>
      </c>
      <c r="E2010" s="7" t="s">
        <v>1400</v>
      </c>
      <c r="F2010" s="7" t="s">
        <v>1399</v>
      </c>
      <c r="G2010" s="7" t="s">
        <v>1657</v>
      </c>
    </row>
    <row r="2011" spans="1:7" x14ac:dyDescent="0.4">
      <c r="A2011" t="s">
        <v>1405</v>
      </c>
      <c r="B2011">
        <v>2009</v>
      </c>
      <c r="C2011" t="s">
        <v>1656</v>
      </c>
      <c r="D2011" t="s">
        <v>1417</v>
      </c>
      <c r="E2011" s="7" t="s">
        <v>1400</v>
      </c>
      <c r="F2011" s="7" t="s">
        <v>1399</v>
      </c>
      <c r="G2011" s="7" t="s">
        <v>1657</v>
      </c>
    </row>
    <row r="2012" spans="1:7" x14ac:dyDescent="0.4">
      <c r="A2012" t="s">
        <v>1405</v>
      </c>
      <c r="B2012">
        <v>2010</v>
      </c>
      <c r="C2012" t="s">
        <v>1656</v>
      </c>
      <c r="D2012" t="s">
        <v>1417</v>
      </c>
      <c r="E2012" s="7" t="s">
        <v>1400</v>
      </c>
      <c r="F2012" s="7" t="s">
        <v>1399</v>
      </c>
      <c r="G2012" s="7" t="s">
        <v>1657</v>
      </c>
    </row>
    <row r="2013" spans="1:7" x14ac:dyDescent="0.4">
      <c r="A2013" t="s">
        <v>1405</v>
      </c>
      <c r="B2013">
        <v>2011</v>
      </c>
      <c r="C2013" t="s">
        <v>1656</v>
      </c>
      <c r="D2013" t="s">
        <v>1417</v>
      </c>
      <c r="E2013" s="7" t="s">
        <v>1400</v>
      </c>
      <c r="F2013" s="7" t="s">
        <v>1399</v>
      </c>
      <c r="G2013" s="7" t="s">
        <v>1657</v>
      </c>
    </row>
    <row r="2014" spans="1:7" x14ac:dyDescent="0.4">
      <c r="A2014" t="s">
        <v>1405</v>
      </c>
      <c r="B2014">
        <v>2012</v>
      </c>
      <c r="C2014" t="s">
        <v>1656</v>
      </c>
      <c r="D2014" t="s">
        <v>1417</v>
      </c>
      <c r="E2014" s="7" t="s">
        <v>1400</v>
      </c>
      <c r="F2014" s="7" t="s">
        <v>1399</v>
      </c>
      <c r="G2014" s="7" t="s">
        <v>1657</v>
      </c>
    </row>
    <row r="2015" spans="1:7" x14ac:dyDescent="0.4">
      <c r="A2015" t="s">
        <v>1405</v>
      </c>
      <c r="B2015">
        <v>2013</v>
      </c>
      <c r="C2015" t="s">
        <v>1656</v>
      </c>
      <c r="D2015" t="s">
        <v>1417</v>
      </c>
      <c r="E2015" s="7" t="s">
        <v>1400</v>
      </c>
      <c r="F2015" s="7" t="s">
        <v>1399</v>
      </c>
      <c r="G2015" s="7" t="s">
        <v>1657</v>
      </c>
    </row>
    <row r="2016" spans="1:7" x14ac:dyDescent="0.4">
      <c r="A2016" t="s">
        <v>1405</v>
      </c>
      <c r="B2016">
        <v>2014</v>
      </c>
      <c r="C2016" t="s">
        <v>1656</v>
      </c>
      <c r="D2016" t="s">
        <v>1417</v>
      </c>
      <c r="E2016" s="7" t="s">
        <v>1400</v>
      </c>
      <c r="F2016" s="7" t="s">
        <v>1399</v>
      </c>
      <c r="G2016" s="7" t="s">
        <v>1657</v>
      </c>
    </row>
    <row r="2017" spans="1:7" x14ac:dyDescent="0.4">
      <c r="A2017" t="s">
        <v>1405</v>
      </c>
      <c r="B2017">
        <v>2015</v>
      </c>
      <c r="C2017" t="s">
        <v>1656</v>
      </c>
      <c r="D2017" t="s">
        <v>1417</v>
      </c>
      <c r="E2017" s="7" t="s">
        <v>1400</v>
      </c>
      <c r="F2017" s="7" t="s">
        <v>1399</v>
      </c>
      <c r="G2017" s="7" t="s">
        <v>1657</v>
      </c>
    </row>
    <row r="2018" spans="1:7" x14ac:dyDescent="0.4">
      <c r="A2018" t="s">
        <v>1405</v>
      </c>
      <c r="B2018">
        <v>2016</v>
      </c>
      <c r="C2018" t="s">
        <v>1656</v>
      </c>
      <c r="D2018" t="s">
        <v>1417</v>
      </c>
      <c r="E2018" s="7" t="s">
        <v>1400</v>
      </c>
      <c r="F2018" s="7" t="s">
        <v>1399</v>
      </c>
      <c r="G2018" s="7" t="s">
        <v>1657</v>
      </c>
    </row>
    <row r="2019" spans="1:7" x14ac:dyDescent="0.4">
      <c r="A2019" t="s">
        <v>1405</v>
      </c>
      <c r="B2019">
        <v>2017</v>
      </c>
      <c r="C2019" t="s">
        <v>1656</v>
      </c>
      <c r="D2019" t="s">
        <v>1417</v>
      </c>
      <c r="E2019" s="7" t="s">
        <v>1400</v>
      </c>
      <c r="F2019" s="7" t="s">
        <v>1399</v>
      </c>
      <c r="G2019" s="7" t="s">
        <v>1657</v>
      </c>
    </row>
    <row r="2020" spans="1:7" x14ac:dyDescent="0.4">
      <c r="A2020" t="s">
        <v>1405</v>
      </c>
      <c r="B2020">
        <v>2018</v>
      </c>
      <c r="C2020" t="s">
        <v>1656</v>
      </c>
      <c r="D2020" t="s">
        <v>1417</v>
      </c>
      <c r="E2020" s="7" t="s">
        <v>1400</v>
      </c>
      <c r="F2020" s="7" t="s">
        <v>1399</v>
      </c>
      <c r="G2020" s="7" t="s">
        <v>1657</v>
      </c>
    </row>
    <row r="2021" spans="1:7" x14ac:dyDescent="0.4">
      <c r="A2021" t="s">
        <v>1405</v>
      </c>
      <c r="B2021">
        <v>2019</v>
      </c>
      <c r="C2021" t="s">
        <v>1656</v>
      </c>
      <c r="D2021" t="s">
        <v>1417</v>
      </c>
      <c r="E2021" s="7" t="s">
        <v>1400</v>
      </c>
      <c r="F2021" s="7" t="s">
        <v>1399</v>
      </c>
      <c r="G2021" s="7" t="s">
        <v>1657</v>
      </c>
    </row>
    <row r="2022" spans="1:7" x14ac:dyDescent="0.4">
      <c r="A2022" t="s">
        <v>1405</v>
      </c>
      <c r="B2022">
        <v>2020</v>
      </c>
      <c r="C2022" t="s">
        <v>1656</v>
      </c>
      <c r="D2022" t="s">
        <v>1417</v>
      </c>
      <c r="E2022" s="7" t="s">
        <v>1400</v>
      </c>
      <c r="F2022" s="7" t="s">
        <v>1399</v>
      </c>
      <c r="G2022" s="7" t="s">
        <v>1657</v>
      </c>
    </row>
    <row r="2023" spans="1:7" x14ac:dyDescent="0.4">
      <c r="A2023" t="s">
        <v>1405</v>
      </c>
      <c r="B2023">
        <v>2021</v>
      </c>
      <c r="C2023" t="s">
        <v>1656</v>
      </c>
      <c r="D2023" t="s">
        <v>1417</v>
      </c>
      <c r="E2023" s="7" t="s">
        <v>1400</v>
      </c>
      <c r="F2023" s="7" t="s">
        <v>1399</v>
      </c>
      <c r="G2023" s="7" t="s">
        <v>1657</v>
      </c>
    </row>
    <row r="2024" spans="1:7" x14ac:dyDescent="0.4">
      <c r="A2024" t="s">
        <v>1405</v>
      </c>
      <c r="B2024">
        <v>2022</v>
      </c>
      <c r="C2024" t="s">
        <v>1656</v>
      </c>
      <c r="D2024" t="s">
        <v>1417</v>
      </c>
      <c r="E2024" s="7" t="s">
        <v>1400</v>
      </c>
      <c r="F2024" s="7" t="s">
        <v>1399</v>
      </c>
      <c r="G2024" s="7" t="s">
        <v>1657</v>
      </c>
    </row>
    <row r="2025" spans="1:7" x14ac:dyDescent="0.4">
      <c r="A2025" t="s">
        <v>1405</v>
      </c>
      <c r="B2025">
        <v>2023</v>
      </c>
      <c r="C2025" t="s">
        <v>1656</v>
      </c>
      <c r="D2025" t="s">
        <v>1417</v>
      </c>
      <c r="E2025" s="7" t="s">
        <v>1400</v>
      </c>
      <c r="F2025" s="7" t="s">
        <v>1399</v>
      </c>
      <c r="G2025" s="7" t="s">
        <v>1657</v>
      </c>
    </row>
    <row r="2026" spans="1:7" x14ac:dyDescent="0.4">
      <c r="A2026" t="s">
        <v>1405</v>
      </c>
      <c r="B2026">
        <v>2024</v>
      </c>
      <c r="C2026" t="s">
        <v>1656</v>
      </c>
      <c r="D2026" t="s">
        <v>1417</v>
      </c>
      <c r="E2026" s="7" t="s">
        <v>1400</v>
      </c>
      <c r="F2026" s="7" t="s">
        <v>1399</v>
      </c>
      <c r="G2026" s="7" t="s">
        <v>1657</v>
      </c>
    </row>
    <row r="2027" spans="1:7" x14ac:dyDescent="0.4">
      <c r="A2027" t="s">
        <v>1405</v>
      </c>
      <c r="B2027">
        <v>2025</v>
      </c>
      <c r="C2027" t="s">
        <v>1656</v>
      </c>
      <c r="D2027" t="s">
        <v>1417</v>
      </c>
      <c r="E2027" s="7" t="s">
        <v>1400</v>
      </c>
      <c r="F2027" s="7" t="s">
        <v>1399</v>
      </c>
      <c r="G2027" s="7" t="s">
        <v>1657</v>
      </c>
    </row>
    <row r="2028" spans="1:7" x14ac:dyDescent="0.4">
      <c r="A2028" t="s">
        <v>1405</v>
      </c>
      <c r="B2028">
        <v>2026</v>
      </c>
      <c r="C2028" t="s">
        <v>1656</v>
      </c>
      <c r="D2028" t="s">
        <v>1417</v>
      </c>
      <c r="E2028" s="7" t="s">
        <v>1400</v>
      </c>
      <c r="F2028" s="7" t="s">
        <v>1399</v>
      </c>
      <c r="G2028" s="7" t="s">
        <v>1657</v>
      </c>
    </row>
    <row r="2029" spans="1:7" x14ac:dyDescent="0.4">
      <c r="A2029" t="s">
        <v>1405</v>
      </c>
      <c r="B2029">
        <v>2027</v>
      </c>
      <c r="C2029" t="s">
        <v>1656</v>
      </c>
      <c r="D2029" t="s">
        <v>1417</v>
      </c>
      <c r="E2029" s="7" t="s">
        <v>1400</v>
      </c>
      <c r="F2029" s="7" t="s">
        <v>1399</v>
      </c>
      <c r="G2029" s="7" t="s">
        <v>1657</v>
      </c>
    </row>
    <row r="2030" spans="1:7" x14ac:dyDescent="0.4">
      <c r="A2030" t="s">
        <v>1405</v>
      </c>
      <c r="B2030">
        <v>2028</v>
      </c>
      <c r="C2030" t="s">
        <v>1656</v>
      </c>
      <c r="D2030" t="s">
        <v>1417</v>
      </c>
      <c r="E2030" s="7" t="s">
        <v>1400</v>
      </c>
      <c r="F2030" s="7" t="s">
        <v>1399</v>
      </c>
      <c r="G2030" s="7" t="s">
        <v>1657</v>
      </c>
    </row>
    <row r="2031" spans="1:7" x14ac:dyDescent="0.4">
      <c r="A2031" t="s">
        <v>1405</v>
      </c>
      <c r="B2031">
        <v>2029</v>
      </c>
      <c r="C2031" t="s">
        <v>1656</v>
      </c>
      <c r="D2031" t="s">
        <v>1417</v>
      </c>
      <c r="E2031" s="7" t="s">
        <v>1400</v>
      </c>
      <c r="F2031" s="7" t="s">
        <v>1399</v>
      </c>
      <c r="G2031" s="7" t="s">
        <v>1657</v>
      </c>
    </row>
    <row r="2032" spans="1:7" x14ac:dyDescent="0.4">
      <c r="A2032" t="s">
        <v>1405</v>
      </c>
      <c r="B2032">
        <v>2030</v>
      </c>
      <c r="C2032" t="s">
        <v>1656</v>
      </c>
      <c r="D2032" t="s">
        <v>1417</v>
      </c>
      <c r="E2032" s="7" t="s">
        <v>1400</v>
      </c>
      <c r="F2032" s="7" t="s">
        <v>1399</v>
      </c>
      <c r="G2032" s="7" t="s">
        <v>1657</v>
      </c>
    </row>
    <row r="2033" spans="1:7" x14ac:dyDescent="0.4">
      <c r="A2033" t="s">
        <v>1405</v>
      </c>
      <c r="B2033">
        <v>2031</v>
      </c>
      <c r="C2033" t="s">
        <v>1656</v>
      </c>
      <c r="D2033" t="s">
        <v>1417</v>
      </c>
      <c r="E2033" s="7" t="s">
        <v>1400</v>
      </c>
      <c r="F2033" s="7" t="s">
        <v>1399</v>
      </c>
      <c r="G2033" s="7" t="s">
        <v>1657</v>
      </c>
    </row>
    <row r="2034" spans="1:7" x14ac:dyDescent="0.4">
      <c r="A2034" t="s">
        <v>1405</v>
      </c>
      <c r="B2034">
        <v>2032</v>
      </c>
      <c r="C2034" t="s">
        <v>1656</v>
      </c>
      <c r="D2034" t="s">
        <v>1417</v>
      </c>
      <c r="E2034" s="7" t="s">
        <v>1400</v>
      </c>
      <c r="F2034" s="7" t="s">
        <v>1399</v>
      </c>
      <c r="G2034" s="7" t="s">
        <v>1657</v>
      </c>
    </row>
    <row r="2035" spans="1:7" x14ac:dyDescent="0.4">
      <c r="A2035" t="s">
        <v>1405</v>
      </c>
      <c r="B2035">
        <v>2033</v>
      </c>
      <c r="C2035" t="s">
        <v>1656</v>
      </c>
      <c r="D2035" t="s">
        <v>1417</v>
      </c>
      <c r="E2035" s="7" t="s">
        <v>1400</v>
      </c>
      <c r="F2035" s="7" t="s">
        <v>1399</v>
      </c>
      <c r="G2035" s="7" t="s">
        <v>1657</v>
      </c>
    </row>
    <row r="2036" spans="1:7" x14ac:dyDescent="0.4">
      <c r="A2036" t="s">
        <v>1405</v>
      </c>
      <c r="B2036">
        <v>2034</v>
      </c>
      <c r="C2036" t="s">
        <v>1656</v>
      </c>
      <c r="D2036" t="s">
        <v>1417</v>
      </c>
      <c r="E2036" s="7" t="s">
        <v>1400</v>
      </c>
      <c r="F2036" s="7" t="s">
        <v>1399</v>
      </c>
      <c r="G2036" s="7" t="s">
        <v>1657</v>
      </c>
    </row>
    <row r="2037" spans="1:7" x14ac:dyDescent="0.4">
      <c r="A2037" t="s">
        <v>1405</v>
      </c>
      <c r="B2037">
        <v>2035</v>
      </c>
      <c r="C2037" t="s">
        <v>1656</v>
      </c>
      <c r="D2037" t="s">
        <v>1417</v>
      </c>
      <c r="E2037" s="7" t="s">
        <v>1400</v>
      </c>
      <c r="F2037" s="7" t="s">
        <v>1399</v>
      </c>
      <c r="G2037" s="7" t="s">
        <v>1657</v>
      </c>
    </row>
    <row r="2038" spans="1:7" x14ac:dyDescent="0.4">
      <c r="A2038" t="s">
        <v>1405</v>
      </c>
      <c r="B2038">
        <v>2036</v>
      </c>
      <c r="C2038" t="s">
        <v>1656</v>
      </c>
      <c r="D2038" t="s">
        <v>1417</v>
      </c>
      <c r="E2038" s="7" t="s">
        <v>1400</v>
      </c>
      <c r="F2038" s="7" t="s">
        <v>1399</v>
      </c>
      <c r="G2038" s="7" t="s">
        <v>1657</v>
      </c>
    </row>
    <row r="2039" spans="1:7" x14ac:dyDescent="0.4">
      <c r="A2039" t="s">
        <v>1405</v>
      </c>
      <c r="B2039">
        <v>2037</v>
      </c>
      <c r="C2039" t="s">
        <v>1656</v>
      </c>
      <c r="D2039" t="s">
        <v>1417</v>
      </c>
      <c r="E2039" s="7" t="s">
        <v>1400</v>
      </c>
      <c r="F2039" s="7" t="s">
        <v>1399</v>
      </c>
      <c r="G2039" s="7" t="s">
        <v>1657</v>
      </c>
    </row>
    <row r="2040" spans="1:7" x14ac:dyDescent="0.4">
      <c r="A2040" t="s">
        <v>1405</v>
      </c>
      <c r="B2040">
        <v>2038</v>
      </c>
      <c r="C2040" t="s">
        <v>1656</v>
      </c>
      <c r="D2040" t="s">
        <v>1417</v>
      </c>
      <c r="E2040" s="7" t="s">
        <v>1400</v>
      </c>
      <c r="F2040" s="7" t="s">
        <v>1399</v>
      </c>
      <c r="G2040" s="7" t="s">
        <v>1657</v>
      </c>
    </row>
    <row r="2041" spans="1:7" x14ac:dyDescent="0.4">
      <c r="A2041" t="s">
        <v>1405</v>
      </c>
      <c r="B2041">
        <v>2039</v>
      </c>
      <c r="C2041" t="s">
        <v>1656</v>
      </c>
      <c r="D2041" t="s">
        <v>1417</v>
      </c>
      <c r="E2041" s="7" t="s">
        <v>1400</v>
      </c>
      <c r="F2041" s="7" t="s">
        <v>1399</v>
      </c>
      <c r="G2041" s="7" t="s">
        <v>1657</v>
      </c>
    </row>
    <row r="2042" spans="1:7" x14ac:dyDescent="0.4">
      <c r="A2042" t="s">
        <v>1405</v>
      </c>
      <c r="B2042">
        <v>2040</v>
      </c>
      <c r="C2042" t="s">
        <v>1656</v>
      </c>
      <c r="D2042" t="s">
        <v>1417</v>
      </c>
      <c r="E2042" s="7" t="s">
        <v>1400</v>
      </c>
      <c r="F2042" s="7" t="s">
        <v>1399</v>
      </c>
      <c r="G2042" s="7" t="s">
        <v>1657</v>
      </c>
    </row>
    <row r="2043" spans="1:7" x14ac:dyDescent="0.4">
      <c r="A2043" t="s">
        <v>1405</v>
      </c>
      <c r="B2043">
        <v>2041</v>
      </c>
      <c r="C2043" t="s">
        <v>1656</v>
      </c>
      <c r="D2043" t="s">
        <v>1417</v>
      </c>
      <c r="E2043" s="7" t="s">
        <v>1400</v>
      </c>
      <c r="F2043" s="7" t="s">
        <v>1399</v>
      </c>
      <c r="G2043" s="7" t="s">
        <v>1657</v>
      </c>
    </row>
    <row r="2044" spans="1:7" x14ac:dyDescent="0.4">
      <c r="A2044" t="s">
        <v>1405</v>
      </c>
      <c r="B2044">
        <v>2042</v>
      </c>
      <c r="C2044" t="s">
        <v>1656</v>
      </c>
      <c r="D2044" t="s">
        <v>1417</v>
      </c>
      <c r="E2044" s="7" t="s">
        <v>1400</v>
      </c>
      <c r="F2044" s="7" t="s">
        <v>1399</v>
      </c>
      <c r="G2044" s="7" t="s">
        <v>1657</v>
      </c>
    </row>
    <row r="2045" spans="1:7" x14ac:dyDescent="0.4">
      <c r="A2045" t="s">
        <v>1405</v>
      </c>
      <c r="B2045">
        <v>2043</v>
      </c>
      <c r="C2045" t="s">
        <v>1656</v>
      </c>
      <c r="D2045" t="s">
        <v>1417</v>
      </c>
      <c r="E2045" s="7" t="s">
        <v>1400</v>
      </c>
      <c r="F2045" s="7" t="s">
        <v>1399</v>
      </c>
      <c r="G2045" s="7" t="s">
        <v>1657</v>
      </c>
    </row>
    <row r="2046" spans="1:7" x14ac:dyDescent="0.4">
      <c r="A2046" t="s">
        <v>1405</v>
      </c>
      <c r="B2046">
        <v>2044</v>
      </c>
      <c r="C2046" t="s">
        <v>1656</v>
      </c>
      <c r="D2046" t="s">
        <v>1417</v>
      </c>
      <c r="E2046" s="7" t="s">
        <v>1400</v>
      </c>
      <c r="F2046" s="7" t="s">
        <v>1399</v>
      </c>
      <c r="G2046" s="7" t="s">
        <v>1657</v>
      </c>
    </row>
    <row r="2047" spans="1:7" x14ac:dyDescent="0.4">
      <c r="A2047" t="s">
        <v>1405</v>
      </c>
      <c r="B2047">
        <v>2045</v>
      </c>
      <c r="C2047" t="s">
        <v>1656</v>
      </c>
      <c r="D2047" t="s">
        <v>1417</v>
      </c>
      <c r="E2047" s="7" t="s">
        <v>1400</v>
      </c>
      <c r="F2047" s="7" t="s">
        <v>1399</v>
      </c>
      <c r="G2047" s="7" t="s">
        <v>1657</v>
      </c>
    </row>
    <row r="2048" spans="1:7" x14ac:dyDescent="0.4">
      <c r="A2048" t="s">
        <v>1405</v>
      </c>
      <c r="B2048">
        <v>2046</v>
      </c>
      <c r="C2048" t="s">
        <v>1656</v>
      </c>
      <c r="D2048" t="s">
        <v>1417</v>
      </c>
      <c r="E2048" s="7" t="s">
        <v>1400</v>
      </c>
      <c r="F2048" s="7" t="s">
        <v>1399</v>
      </c>
      <c r="G2048" s="7" t="s">
        <v>1657</v>
      </c>
    </row>
    <row r="2049" spans="1:7" x14ac:dyDescent="0.4">
      <c r="A2049" t="s">
        <v>1405</v>
      </c>
      <c r="B2049">
        <v>2047</v>
      </c>
      <c r="C2049" t="s">
        <v>1656</v>
      </c>
      <c r="D2049" t="s">
        <v>1417</v>
      </c>
      <c r="E2049" s="7" t="s">
        <v>1400</v>
      </c>
      <c r="F2049" s="7" t="s">
        <v>1399</v>
      </c>
      <c r="G2049" s="7" t="s">
        <v>1657</v>
      </c>
    </row>
    <row r="2050" spans="1:7" x14ac:dyDescent="0.4">
      <c r="A2050" t="s">
        <v>1405</v>
      </c>
      <c r="B2050">
        <v>2048</v>
      </c>
      <c r="C2050" t="s">
        <v>1656</v>
      </c>
      <c r="D2050" t="s">
        <v>1417</v>
      </c>
      <c r="E2050" s="7" t="s">
        <v>1400</v>
      </c>
      <c r="F2050" s="7" t="s">
        <v>1399</v>
      </c>
      <c r="G2050" s="7" t="s">
        <v>1657</v>
      </c>
    </row>
    <row r="2051" spans="1:7" x14ac:dyDescent="0.4">
      <c r="A2051" t="s">
        <v>1405</v>
      </c>
      <c r="B2051">
        <v>2049</v>
      </c>
      <c r="C2051" t="s">
        <v>1656</v>
      </c>
      <c r="D2051" t="s">
        <v>1417</v>
      </c>
      <c r="E2051" s="7" t="s">
        <v>1400</v>
      </c>
      <c r="F2051" s="7" t="s">
        <v>1399</v>
      </c>
      <c r="G2051" s="7" t="s">
        <v>1657</v>
      </c>
    </row>
    <row r="2052" spans="1:7" x14ac:dyDescent="0.4">
      <c r="A2052" t="s">
        <v>1405</v>
      </c>
      <c r="B2052">
        <v>2050</v>
      </c>
      <c r="C2052" t="s">
        <v>1656</v>
      </c>
      <c r="D2052" t="s">
        <v>1417</v>
      </c>
      <c r="E2052" s="7" t="s">
        <v>1400</v>
      </c>
      <c r="F2052" s="7" t="s">
        <v>1399</v>
      </c>
      <c r="G2052" s="7" t="s">
        <v>1657</v>
      </c>
    </row>
    <row r="2053" spans="1:7" x14ac:dyDescent="0.4">
      <c r="A2053" t="s">
        <v>1405</v>
      </c>
      <c r="B2053">
        <v>2051</v>
      </c>
      <c r="C2053" t="s">
        <v>1656</v>
      </c>
      <c r="D2053" t="s">
        <v>1417</v>
      </c>
      <c r="E2053" s="7" t="s">
        <v>1400</v>
      </c>
      <c r="F2053" s="7" t="s">
        <v>1399</v>
      </c>
      <c r="G2053" s="7" t="s">
        <v>1657</v>
      </c>
    </row>
    <row r="2054" spans="1:7" x14ac:dyDescent="0.4">
      <c r="A2054" t="s">
        <v>1405</v>
      </c>
      <c r="B2054">
        <v>2052</v>
      </c>
      <c r="C2054" t="s">
        <v>1656</v>
      </c>
      <c r="D2054" t="s">
        <v>1417</v>
      </c>
      <c r="E2054" s="7" t="s">
        <v>1400</v>
      </c>
      <c r="F2054" s="7" t="s">
        <v>1399</v>
      </c>
      <c r="G2054" s="7" t="s">
        <v>1657</v>
      </c>
    </row>
    <row r="2055" spans="1:7" x14ac:dyDescent="0.4">
      <c r="A2055" t="s">
        <v>1405</v>
      </c>
      <c r="B2055">
        <v>2053</v>
      </c>
      <c r="C2055" t="s">
        <v>1656</v>
      </c>
      <c r="D2055" t="s">
        <v>1417</v>
      </c>
      <c r="E2055" s="7" t="s">
        <v>1400</v>
      </c>
      <c r="F2055" s="7" t="s">
        <v>1399</v>
      </c>
      <c r="G2055" s="7" t="s">
        <v>1657</v>
      </c>
    </row>
    <row r="2056" spans="1:7" x14ac:dyDescent="0.4">
      <c r="A2056" t="s">
        <v>1405</v>
      </c>
      <c r="B2056">
        <v>2054</v>
      </c>
      <c r="C2056" t="s">
        <v>1656</v>
      </c>
      <c r="D2056" t="s">
        <v>1417</v>
      </c>
      <c r="E2056" s="7" t="s">
        <v>1400</v>
      </c>
      <c r="F2056" s="7" t="s">
        <v>1399</v>
      </c>
      <c r="G2056" s="7" t="s">
        <v>1657</v>
      </c>
    </row>
    <row r="2057" spans="1:7" x14ac:dyDescent="0.4">
      <c r="A2057" t="s">
        <v>1405</v>
      </c>
      <c r="B2057">
        <v>2055</v>
      </c>
      <c r="C2057" t="s">
        <v>1656</v>
      </c>
      <c r="D2057" t="s">
        <v>1417</v>
      </c>
      <c r="E2057" s="7" t="s">
        <v>1400</v>
      </c>
      <c r="F2057" s="7" t="s">
        <v>1399</v>
      </c>
      <c r="G2057" s="7" t="s">
        <v>1657</v>
      </c>
    </row>
    <row r="2058" spans="1:7" x14ac:dyDescent="0.4">
      <c r="A2058" t="s">
        <v>1405</v>
      </c>
      <c r="B2058">
        <v>2056</v>
      </c>
      <c r="C2058" t="s">
        <v>1656</v>
      </c>
      <c r="D2058" t="s">
        <v>1417</v>
      </c>
      <c r="E2058" s="7" t="s">
        <v>1400</v>
      </c>
      <c r="F2058" s="7" t="s">
        <v>1399</v>
      </c>
      <c r="G2058" s="7" t="s">
        <v>1657</v>
      </c>
    </row>
    <row r="2059" spans="1:7" x14ac:dyDescent="0.4">
      <c r="A2059" t="s">
        <v>1405</v>
      </c>
      <c r="B2059">
        <v>2057</v>
      </c>
      <c r="C2059" t="s">
        <v>1656</v>
      </c>
      <c r="D2059" t="s">
        <v>1417</v>
      </c>
      <c r="E2059" s="7" t="s">
        <v>1400</v>
      </c>
      <c r="F2059" s="7" t="s">
        <v>1399</v>
      </c>
      <c r="G2059" s="7" t="s">
        <v>1657</v>
      </c>
    </row>
    <row r="2060" spans="1:7" x14ac:dyDescent="0.4">
      <c r="A2060" t="s">
        <v>1405</v>
      </c>
      <c r="B2060">
        <v>2058</v>
      </c>
      <c r="C2060" t="s">
        <v>1656</v>
      </c>
      <c r="D2060" t="s">
        <v>1417</v>
      </c>
      <c r="E2060" s="7" t="s">
        <v>1400</v>
      </c>
      <c r="F2060" s="7" t="s">
        <v>1399</v>
      </c>
      <c r="G2060" s="7" t="s">
        <v>1657</v>
      </c>
    </row>
    <row r="2061" spans="1:7" x14ac:dyDescent="0.4">
      <c r="A2061" t="s">
        <v>1405</v>
      </c>
      <c r="B2061">
        <v>2059</v>
      </c>
      <c r="C2061" t="s">
        <v>1656</v>
      </c>
      <c r="D2061" t="s">
        <v>1417</v>
      </c>
      <c r="E2061" s="7" t="s">
        <v>1400</v>
      </c>
      <c r="F2061" s="7" t="s">
        <v>1399</v>
      </c>
      <c r="G2061" s="7" t="s">
        <v>1657</v>
      </c>
    </row>
    <row r="2062" spans="1:7" x14ac:dyDescent="0.4">
      <c r="A2062" t="s">
        <v>1405</v>
      </c>
      <c r="B2062">
        <v>2060</v>
      </c>
      <c r="C2062" t="s">
        <v>1656</v>
      </c>
      <c r="D2062" t="s">
        <v>1417</v>
      </c>
      <c r="E2062" s="7" t="s">
        <v>1400</v>
      </c>
      <c r="F2062" s="7" t="s">
        <v>1399</v>
      </c>
      <c r="G2062" s="7" t="s">
        <v>1657</v>
      </c>
    </row>
    <row r="2063" spans="1:7" x14ac:dyDescent="0.4">
      <c r="A2063" t="s">
        <v>1405</v>
      </c>
      <c r="B2063">
        <v>2061</v>
      </c>
      <c r="C2063" t="s">
        <v>1656</v>
      </c>
      <c r="D2063" t="s">
        <v>1417</v>
      </c>
      <c r="E2063" s="7" t="s">
        <v>1400</v>
      </c>
      <c r="F2063" s="7" t="s">
        <v>1399</v>
      </c>
      <c r="G2063" s="7" t="s">
        <v>1657</v>
      </c>
    </row>
    <row r="2064" spans="1:7" x14ac:dyDescent="0.4">
      <c r="A2064" t="s">
        <v>1405</v>
      </c>
      <c r="B2064">
        <v>2062</v>
      </c>
      <c r="C2064" t="s">
        <v>1656</v>
      </c>
      <c r="D2064" t="s">
        <v>1417</v>
      </c>
      <c r="E2064" s="7" t="s">
        <v>1400</v>
      </c>
      <c r="F2064" s="7" t="s">
        <v>1399</v>
      </c>
      <c r="G2064" s="7" t="s">
        <v>1657</v>
      </c>
    </row>
    <row r="2065" spans="1:7" x14ac:dyDescent="0.4">
      <c r="A2065" t="s">
        <v>1405</v>
      </c>
      <c r="B2065">
        <v>2063</v>
      </c>
      <c r="C2065" t="s">
        <v>1656</v>
      </c>
      <c r="D2065" t="s">
        <v>1417</v>
      </c>
      <c r="E2065" s="7" t="s">
        <v>1400</v>
      </c>
      <c r="F2065" s="7" t="s">
        <v>1399</v>
      </c>
      <c r="G2065" s="7" t="s">
        <v>1657</v>
      </c>
    </row>
    <row r="2066" spans="1:7" x14ac:dyDescent="0.4">
      <c r="A2066" t="s">
        <v>1405</v>
      </c>
      <c r="B2066">
        <v>2064</v>
      </c>
      <c r="C2066" t="s">
        <v>1656</v>
      </c>
      <c r="D2066" t="s">
        <v>1417</v>
      </c>
      <c r="E2066" s="7" t="s">
        <v>1400</v>
      </c>
      <c r="F2066" s="7" t="s">
        <v>1399</v>
      </c>
      <c r="G2066" s="7" t="s">
        <v>1657</v>
      </c>
    </row>
    <row r="2067" spans="1:7" x14ac:dyDescent="0.4">
      <c r="A2067" t="s">
        <v>1405</v>
      </c>
      <c r="B2067">
        <v>2065</v>
      </c>
      <c r="C2067" t="s">
        <v>1656</v>
      </c>
      <c r="D2067" t="s">
        <v>1417</v>
      </c>
      <c r="E2067" s="7" t="s">
        <v>1400</v>
      </c>
      <c r="F2067" s="7" t="s">
        <v>1399</v>
      </c>
      <c r="G2067" s="7" t="s">
        <v>1657</v>
      </c>
    </row>
    <row r="2068" spans="1:7" x14ac:dyDescent="0.4">
      <c r="A2068" t="s">
        <v>1405</v>
      </c>
      <c r="B2068">
        <v>2066</v>
      </c>
      <c r="C2068" t="s">
        <v>1656</v>
      </c>
      <c r="D2068" t="s">
        <v>1417</v>
      </c>
      <c r="E2068" s="7" t="s">
        <v>1400</v>
      </c>
      <c r="F2068" s="7" t="s">
        <v>1399</v>
      </c>
      <c r="G2068" s="7" t="s">
        <v>1657</v>
      </c>
    </row>
    <row r="2069" spans="1:7" x14ac:dyDescent="0.4">
      <c r="A2069" t="s">
        <v>1405</v>
      </c>
      <c r="B2069">
        <v>2067</v>
      </c>
      <c r="C2069" t="s">
        <v>1656</v>
      </c>
      <c r="D2069" t="s">
        <v>1417</v>
      </c>
      <c r="E2069" s="7" t="s">
        <v>1400</v>
      </c>
      <c r="F2069" s="7" t="s">
        <v>1399</v>
      </c>
      <c r="G2069" s="7" t="s">
        <v>1657</v>
      </c>
    </row>
    <row r="2070" spans="1:7" x14ac:dyDescent="0.4">
      <c r="A2070" t="s">
        <v>1405</v>
      </c>
      <c r="B2070">
        <v>2068</v>
      </c>
      <c r="C2070" t="s">
        <v>1656</v>
      </c>
      <c r="D2070" t="s">
        <v>1417</v>
      </c>
      <c r="E2070" s="7" t="s">
        <v>1400</v>
      </c>
      <c r="F2070" s="7" t="s">
        <v>1399</v>
      </c>
      <c r="G2070" s="7" t="s">
        <v>1657</v>
      </c>
    </row>
    <row r="2071" spans="1:7" x14ac:dyDescent="0.4">
      <c r="A2071" t="s">
        <v>1405</v>
      </c>
      <c r="B2071">
        <v>2069</v>
      </c>
      <c r="C2071" t="s">
        <v>1656</v>
      </c>
      <c r="D2071" t="s">
        <v>1417</v>
      </c>
      <c r="E2071" s="7" t="s">
        <v>1400</v>
      </c>
      <c r="F2071" s="7" t="s">
        <v>1399</v>
      </c>
      <c r="G2071" s="7" t="s">
        <v>1657</v>
      </c>
    </row>
    <row r="2072" spans="1:7" x14ac:dyDescent="0.4">
      <c r="A2072" t="s">
        <v>1405</v>
      </c>
      <c r="B2072">
        <v>2070</v>
      </c>
      <c r="C2072" t="s">
        <v>1656</v>
      </c>
      <c r="D2072" t="s">
        <v>1417</v>
      </c>
      <c r="E2072" s="7" t="s">
        <v>1400</v>
      </c>
      <c r="F2072" s="7" t="s">
        <v>1399</v>
      </c>
      <c r="G2072" s="7" t="s">
        <v>1657</v>
      </c>
    </row>
    <row r="2073" spans="1:7" x14ac:dyDescent="0.4">
      <c r="A2073" t="s">
        <v>1405</v>
      </c>
      <c r="B2073">
        <v>2071</v>
      </c>
      <c r="C2073" t="s">
        <v>1656</v>
      </c>
      <c r="D2073" t="s">
        <v>1417</v>
      </c>
      <c r="E2073" s="7" t="s">
        <v>1400</v>
      </c>
      <c r="F2073" s="7" t="s">
        <v>1399</v>
      </c>
      <c r="G2073" s="7" t="s">
        <v>1657</v>
      </c>
    </row>
    <row r="2074" spans="1:7" x14ac:dyDescent="0.4">
      <c r="A2074" t="s">
        <v>1405</v>
      </c>
      <c r="B2074">
        <v>2072</v>
      </c>
      <c r="C2074" t="s">
        <v>1656</v>
      </c>
      <c r="D2074" t="s">
        <v>1417</v>
      </c>
      <c r="E2074" s="7" t="s">
        <v>1400</v>
      </c>
      <c r="F2074" s="7" t="s">
        <v>1399</v>
      </c>
      <c r="G2074" s="7" t="s">
        <v>1657</v>
      </c>
    </row>
    <row r="2075" spans="1:7" x14ac:dyDescent="0.4">
      <c r="A2075" t="s">
        <v>1405</v>
      </c>
      <c r="B2075">
        <v>2073</v>
      </c>
      <c r="C2075" t="s">
        <v>1656</v>
      </c>
      <c r="D2075" t="s">
        <v>1417</v>
      </c>
      <c r="E2075" s="7" t="s">
        <v>1400</v>
      </c>
      <c r="F2075" s="7" t="s">
        <v>1399</v>
      </c>
      <c r="G2075" s="7" t="s">
        <v>1657</v>
      </c>
    </row>
    <row r="2076" spans="1:7" x14ac:dyDescent="0.4">
      <c r="A2076" t="s">
        <v>1405</v>
      </c>
      <c r="B2076">
        <v>2074</v>
      </c>
      <c r="C2076" t="s">
        <v>1656</v>
      </c>
      <c r="D2076" t="s">
        <v>1417</v>
      </c>
      <c r="E2076" s="7" t="s">
        <v>1400</v>
      </c>
      <c r="F2076" s="7" t="s">
        <v>1399</v>
      </c>
      <c r="G2076" s="7" t="s">
        <v>1657</v>
      </c>
    </row>
    <row r="2077" spans="1:7" x14ac:dyDescent="0.4">
      <c r="A2077" t="s">
        <v>1405</v>
      </c>
      <c r="B2077">
        <v>2075</v>
      </c>
      <c r="C2077" t="s">
        <v>1656</v>
      </c>
      <c r="D2077" t="s">
        <v>1417</v>
      </c>
      <c r="E2077" s="7" t="s">
        <v>1400</v>
      </c>
      <c r="F2077" s="7" t="s">
        <v>1399</v>
      </c>
      <c r="G2077" s="7" t="s">
        <v>1657</v>
      </c>
    </row>
    <row r="2078" spans="1:7" x14ac:dyDescent="0.4">
      <c r="A2078" t="s">
        <v>1405</v>
      </c>
      <c r="B2078">
        <v>2076</v>
      </c>
      <c r="C2078" t="s">
        <v>1656</v>
      </c>
      <c r="D2078" t="s">
        <v>1417</v>
      </c>
      <c r="E2078" s="7" t="s">
        <v>1400</v>
      </c>
      <c r="F2078" s="7" t="s">
        <v>1399</v>
      </c>
      <c r="G2078" s="7" t="s">
        <v>1657</v>
      </c>
    </row>
    <row r="2079" spans="1:7" x14ac:dyDescent="0.4">
      <c r="A2079" t="s">
        <v>1405</v>
      </c>
      <c r="B2079">
        <v>2077</v>
      </c>
      <c r="C2079" t="s">
        <v>1656</v>
      </c>
      <c r="D2079" t="s">
        <v>1417</v>
      </c>
      <c r="E2079" s="7" t="s">
        <v>1400</v>
      </c>
      <c r="F2079" s="7" t="s">
        <v>1399</v>
      </c>
      <c r="G2079" s="7" t="s">
        <v>1657</v>
      </c>
    </row>
    <row r="2080" spans="1:7" x14ac:dyDescent="0.4">
      <c r="A2080" t="s">
        <v>1405</v>
      </c>
      <c r="B2080">
        <v>2078</v>
      </c>
      <c r="C2080" t="s">
        <v>1656</v>
      </c>
      <c r="D2080" t="s">
        <v>1417</v>
      </c>
      <c r="E2080" s="7" t="s">
        <v>1400</v>
      </c>
      <c r="F2080" s="7" t="s">
        <v>1399</v>
      </c>
      <c r="G2080" s="7" t="s">
        <v>1657</v>
      </c>
    </row>
    <row r="2081" spans="1:7" x14ac:dyDescent="0.4">
      <c r="A2081" t="s">
        <v>1405</v>
      </c>
      <c r="B2081">
        <v>2079</v>
      </c>
      <c r="C2081" t="s">
        <v>1656</v>
      </c>
      <c r="D2081" t="s">
        <v>1417</v>
      </c>
      <c r="E2081" s="7" t="s">
        <v>1400</v>
      </c>
      <c r="F2081" s="7" t="s">
        <v>1399</v>
      </c>
      <c r="G2081" s="7" t="s">
        <v>1657</v>
      </c>
    </row>
    <row r="2082" spans="1:7" x14ac:dyDescent="0.4">
      <c r="A2082" t="s">
        <v>1405</v>
      </c>
      <c r="B2082">
        <v>2080</v>
      </c>
      <c r="C2082" t="s">
        <v>1656</v>
      </c>
      <c r="D2082" t="s">
        <v>1417</v>
      </c>
      <c r="E2082" s="7" t="s">
        <v>1400</v>
      </c>
      <c r="F2082" s="7" t="s">
        <v>1399</v>
      </c>
      <c r="G2082" s="7" t="s">
        <v>1657</v>
      </c>
    </row>
    <row r="2083" spans="1:7" x14ac:dyDescent="0.4">
      <c r="A2083" t="s">
        <v>1405</v>
      </c>
      <c r="B2083">
        <v>2081</v>
      </c>
      <c r="C2083" t="s">
        <v>1656</v>
      </c>
      <c r="D2083" t="s">
        <v>1417</v>
      </c>
      <c r="E2083" s="7" t="s">
        <v>1400</v>
      </c>
      <c r="F2083" s="7" t="s">
        <v>1399</v>
      </c>
      <c r="G2083" s="7" t="s">
        <v>1657</v>
      </c>
    </row>
    <row r="2084" spans="1:7" x14ac:dyDescent="0.4">
      <c r="A2084" t="s">
        <v>1405</v>
      </c>
      <c r="B2084">
        <v>2082</v>
      </c>
      <c r="C2084" t="s">
        <v>1656</v>
      </c>
      <c r="D2084" t="s">
        <v>1417</v>
      </c>
      <c r="E2084" s="7" t="s">
        <v>1400</v>
      </c>
      <c r="F2084" s="7" t="s">
        <v>1399</v>
      </c>
      <c r="G2084" s="7" t="s">
        <v>1657</v>
      </c>
    </row>
    <row r="2085" spans="1:7" x14ac:dyDescent="0.4">
      <c r="A2085" t="s">
        <v>1405</v>
      </c>
      <c r="B2085">
        <v>2083</v>
      </c>
      <c r="C2085" t="s">
        <v>1656</v>
      </c>
      <c r="D2085" t="s">
        <v>1417</v>
      </c>
      <c r="E2085" s="7" t="s">
        <v>1400</v>
      </c>
      <c r="F2085" s="7" t="s">
        <v>1399</v>
      </c>
      <c r="G2085" s="7" t="s">
        <v>1657</v>
      </c>
    </row>
    <row r="2086" spans="1:7" x14ac:dyDescent="0.4">
      <c r="A2086" t="s">
        <v>1405</v>
      </c>
      <c r="B2086">
        <v>2084</v>
      </c>
      <c r="C2086" t="s">
        <v>1656</v>
      </c>
      <c r="D2086" t="s">
        <v>1417</v>
      </c>
      <c r="E2086" s="7" t="s">
        <v>1400</v>
      </c>
      <c r="F2086" s="7" t="s">
        <v>1399</v>
      </c>
      <c r="G2086" s="7" t="s">
        <v>1657</v>
      </c>
    </row>
    <row r="2087" spans="1:7" x14ac:dyDescent="0.4">
      <c r="A2087" t="s">
        <v>1405</v>
      </c>
      <c r="B2087">
        <v>2085</v>
      </c>
      <c r="C2087" t="s">
        <v>1656</v>
      </c>
      <c r="D2087" t="s">
        <v>1417</v>
      </c>
      <c r="E2087" s="7" t="s">
        <v>1400</v>
      </c>
      <c r="F2087" s="7" t="s">
        <v>1399</v>
      </c>
      <c r="G2087" s="7" t="s">
        <v>1657</v>
      </c>
    </row>
    <row r="2088" spans="1:7" x14ac:dyDescent="0.4">
      <c r="A2088" t="s">
        <v>1405</v>
      </c>
      <c r="B2088">
        <v>2086</v>
      </c>
      <c r="C2088" t="s">
        <v>1656</v>
      </c>
      <c r="D2088" t="s">
        <v>1417</v>
      </c>
      <c r="E2088" s="7" t="s">
        <v>1400</v>
      </c>
      <c r="F2088" s="7" t="s">
        <v>1399</v>
      </c>
      <c r="G2088" s="7" t="s">
        <v>1657</v>
      </c>
    </row>
    <row r="2089" spans="1:7" x14ac:dyDescent="0.4">
      <c r="A2089" t="s">
        <v>1405</v>
      </c>
      <c r="B2089">
        <v>2087</v>
      </c>
      <c r="C2089" t="s">
        <v>1656</v>
      </c>
      <c r="D2089" t="s">
        <v>1417</v>
      </c>
      <c r="E2089" s="7" t="s">
        <v>1400</v>
      </c>
      <c r="F2089" s="7" t="s">
        <v>1399</v>
      </c>
      <c r="G2089" s="7" t="s">
        <v>1657</v>
      </c>
    </row>
    <row r="2090" spans="1:7" x14ac:dyDescent="0.4">
      <c r="A2090" t="s">
        <v>1405</v>
      </c>
      <c r="B2090">
        <v>2088</v>
      </c>
      <c r="C2090" t="s">
        <v>1656</v>
      </c>
      <c r="D2090" t="s">
        <v>1417</v>
      </c>
      <c r="E2090" s="7" t="s">
        <v>1400</v>
      </c>
      <c r="F2090" s="7" t="s">
        <v>1399</v>
      </c>
      <c r="G2090" s="7" t="s">
        <v>1657</v>
      </c>
    </row>
    <row r="2091" spans="1:7" x14ac:dyDescent="0.4">
      <c r="A2091" t="s">
        <v>1405</v>
      </c>
      <c r="B2091">
        <v>2089</v>
      </c>
      <c r="C2091" t="s">
        <v>1656</v>
      </c>
      <c r="D2091" t="s">
        <v>1417</v>
      </c>
      <c r="E2091" s="7" t="s">
        <v>1400</v>
      </c>
      <c r="F2091" s="7" t="s">
        <v>1399</v>
      </c>
      <c r="G2091" s="7" t="s">
        <v>1657</v>
      </c>
    </row>
    <row r="2092" spans="1:7" x14ac:dyDescent="0.4">
      <c r="A2092" t="s">
        <v>1405</v>
      </c>
      <c r="B2092">
        <v>2090</v>
      </c>
      <c r="C2092" t="s">
        <v>1656</v>
      </c>
      <c r="D2092" t="s">
        <v>1417</v>
      </c>
      <c r="E2092" s="7" t="s">
        <v>1400</v>
      </c>
      <c r="F2092" s="7" t="s">
        <v>1399</v>
      </c>
      <c r="G2092" s="7" t="s">
        <v>1657</v>
      </c>
    </row>
    <row r="2093" spans="1:7" x14ac:dyDescent="0.4">
      <c r="A2093" t="s">
        <v>1405</v>
      </c>
      <c r="B2093">
        <v>2091</v>
      </c>
      <c r="C2093" t="s">
        <v>1656</v>
      </c>
      <c r="D2093" t="s">
        <v>1417</v>
      </c>
      <c r="E2093" s="7" t="s">
        <v>1400</v>
      </c>
      <c r="F2093" s="7" t="s">
        <v>1399</v>
      </c>
      <c r="G2093" s="7" t="s">
        <v>1657</v>
      </c>
    </row>
    <row r="2094" spans="1:7" x14ac:dyDescent="0.4">
      <c r="A2094" t="s">
        <v>1405</v>
      </c>
      <c r="B2094">
        <v>2092</v>
      </c>
      <c r="C2094" t="s">
        <v>1656</v>
      </c>
      <c r="D2094" t="s">
        <v>1417</v>
      </c>
      <c r="E2094" s="7" t="s">
        <v>1400</v>
      </c>
      <c r="F2094" s="7" t="s">
        <v>1399</v>
      </c>
      <c r="G2094" s="7" t="s">
        <v>1657</v>
      </c>
    </row>
    <row r="2095" spans="1:7" x14ac:dyDescent="0.4">
      <c r="A2095" t="s">
        <v>1405</v>
      </c>
      <c r="B2095">
        <v>2093</v>
      </c>
      <c r="C2095" t="s">
        <v>1656</v>
      </c>
      <c r="D2095" t="s">
        <v>1417</v>
      </c>
      <c r="E2095" s="7" t="s">
        <v>1400</v>
      </c>
      <c r="F2095" s="7" t="s">
        <v>1399</v>
      </c>
      <c r="G2095" s="7" t="s">
        <v>1657</v>
      </c>
    </row>
    <row r="2096" spans="1:7" x14ac:dyDescent="0.4">
      <c r="A2096" t="s">
        <v>1405</v>
      </c>
      <c r="B2096">
        <v>2094</v>
      </c>
      <c r="C2096" t="s">
        <v>1656</v>
      </c>
      <c r="D2096" t="s">
        <v>1417</v>
      </c>
      <c r="E2096" s="7" t="s">
        <v>1400</v>
      </c>
      <c r="F2096" s="7" t="s">
        <v>1399</v>
      </c>
      <c r="G2096" s="7" t="s">
        <v>1657</v>
      </c>
    </row>
    <row r="2097" spans="1:7" x14ac:dyDescent="0.4">
      <c r="A2097" t="s">
        <v>1405</v>
      </c>
      <c r="B2097">
        <v>2095</v>
      </c>
      <c r="C2097" t="s">
        <v>1656</v>
      </c>
      <c r="D2097" t="s">
        <v>1417</v>
      </c>
      <c r="E2097" s="7" t="s">
        <v>1400</v>
      </c>
      <c r="F2097" s="7" t="s">
        <v>1399</v>
      </c>
      <c r="G2097" s="7" t="s">
        <v>1657</v>
      </c>
    </row>
    <row r="2098" spans="1:7" x14ac:dyDescent="0.4">
      <c r="A2098" t="s">
        <v>1405</v>
      </c>
      <c r="B2098">
        <v>2096</v>
      </c>
      <c r="C2098" t="s">
        <v>1656</v>
      </c>
      <c r="D2098" t="s">
        <v>1417</v>
      </c>
      <c r="E2098" s="7" t="s">
        <v>1400</v>
      </c>
      <c r="F2098" s="7" t="s">
        <v>1399</v>
      </c>
      <c r="G2098" s="7" t="s">
        <v>1657</v>
      </c>
    </row>
    <row r="2099" spans="1:7" x14ac:dyDescent="0.4">
      <c r="A2099" t="s">
        <v>1405</v>
      </c>
      <c r="B2099">
        <v>2097</v>
      </c>
      <c r="C2099" t="s">
        <v>1656</v>
      </c>
      <c r="D2099" t="s">
        <v>1417</v>
      </c>
      <c r="E2099" s="7" t="s">
        <v>1400</v>
      </c>
      <c r="F2099" s="7" t="s">
        <v>1399</v>
      </c>
      <c r="G2099" s="7" t="s">
        <v>1657</v>
      </c>
    </row>
    <row r="2100" spans="1:7" x14ac:dyDescent="0.4">
      <c r="A2100" t="s">
        <v>1405</v>
      </c>
      <c r="B2100">
        <v>2098</v>
      </c>
      <c r="C2100" t="s">
        <v>1656</v>
      </c>
      <c r="D2100" t="s">
        <v>1417</v>
      </c>
      <c r="E2100" s="7" t="s">
        <v>1400</v>
      </c>
      <c r="F2100" s="7" t="s">
        <v>1399</v>
      </c>
      <c r="G2100" s="7" t="s">
        <v>1657</v>
      </c>
    </row>
    <row r="2101" spans="1:7" x14ac:dyDescent="0.4">
      <c r="A2101" t="s">
        <v>1405</v>
      </c>
      <c r="B2101">
        <v>2099</v>
      </c>
      <c r="C2101" t="s">
        <v>1656</v>
      </c>
      <c r="D2101" t="s">
        <v>1417</v>
      </c>
      <c r="E2101" s="7" t="s">
        <v>1400</v>
      </c>
      <c r="F2101" s="7" t="s">
        <v>1399</v>
      </c>
      <c r="G2101" s="7" t="s">
        <v>1657</v>
      </c>
    </row>
    <row r="2102" spans="1:7" x14ac:dyDescent="0.4">
      <c r="A2102" t="s">
        <v>1405</v>
      </c>
      <c r="B2102">
        <v>2100</v>
      </c>
      <c r="C2102" t="s">
        <v>1656</v>
      </c>
      <c r="D2102" t="s">
        <v>1417</v>
      </c>
      <c r="E2102" s="7" t="s">
        <v>1400</v>
      </c>
      <c r="F2102" s="7" t="s">
        <v>1399</v>
      </c>
      <c r="G2102" s="7" t="s">
        <v>1657</v>
      </c>
    </row>
    <row r="2103" spans="1:7" x14ac:dyDescent="0.4">
      <c r="A2103" t="s">
        <v>1405</v>
      </c>
      <c r="B2103">
        <v>2101</v>
      </c>
      <c r="C2103" t="s">
        <v>1656</v>
      </c>
      <c r="D2103" t="s">
        <v>1417</v>
      </c>
      <c r="E2103" s="7" t="s">
        <v>1400</v>
      </c>
      <c r="F2103" s="7" t="s">
        <v>1399</v>
      </c>
      <c r="G2103" s="7" t="s">
        <v>1657</v>
      </c>
    </row>
    <row r="2104" spans="1:7" x14ac:dyDescent="0.4">
      <c r="A2104" t="s">
        <v>1405</v>
      </c>
      <c r="B2104">
        <v>2102</v>
      </c>
      <c r="C2104" t="s">
        <v>1656</v>
      </c>
      <c r="D2104" t="s">
        <v>1417</v>
      </c>
      <c r="E2104" s="7" t="s">
        <v>1400</v>
      </c>
      <c r="F2104" s="7" t="s">
        <v>1399</v>
      </c>
      <c r="G2104" s="7" t="s">
        <v>1657</v>
      </c>
    </row>
    <row r="2105" spans="1:7" x14ac:dyDescent="0.4">
      <c r="A2105" t="s">
        <v>1405</v>
      </c>
      <c r="B2105">
        <v>2103</v>
      </c>
      <c r="C2105" t="s">
        <v>1656</v>
      </c>
      <c r="D2105" t="s">
        <v>1417</v>
      </c>
      <c r="E2105" s="7" t="s">
        <v>1400</v>
      </c>
      <c r="F2105" s="7" t="s">
        <v>1399</v>
      </c>
      <c r="G2105" s="7" t="s">
        <v>1657</v>
      </c>
    </row>
    <row r="2106" spans="1:7" x14ac:dyDescent="0.4">
      <c r="A2106" t="s">
        <v>1405</v>
      </c>
      <c r="B2106">
        <v>2104</v>
      </c>
      <c r="C2106" t="s">
        <v>1656</v>
      </c>
      <c r="D2106" t="s">
        <v>1417</v>
      </c>
      <c r="E2106" s="7" t="s">
        <v>1400</v>
      </c>
      <c r="F2106" s="7" t="s">
        <v>1399</v>
      </c>
      <c r="G2106" s="7" t="s">
        <v>1657</v>
      </c>
    </row>
    <row r="2107" spans="1:7" x14ac:dyDescent="0.4">
      <c r="A2107" t="s">
        <v>1405</v>
      </c>
      <c r="B2107">
        <v>2105</v>
      </c>
      <c r="C2107" t="s">
        <v>1656</v>
      </c>
      <c r="D2107" t="s">
        <v>1417</v>
      </c>
      <c r="E2107" s="7" t="s">
        <v>1400</v>
      </c>
      <c r="F2107" s="7" t="s">
        <v>1399</v>
      </c>
      <c r="G2107" s="7" t="s">
        <v>1657</v>
      </c>
    </row>
    <row r="2108" spans="1:7" x14ac:dyDescent="0.4">
      <c r="A2108" t="s">
        <v>1405</v>
      </c>
      <c r="B2108">
        <v>2106</v>
      </c>
      <c r="C2108" t="s">
        <v>1656</v>
      </c>
      <c r="D2108" t="s">
        <v>1417</v>
      </c>
      <c r="E2108" s="7" t="s">
        <v>1400</v>
      </c>
      <c r="F2108" s="7" t="s">
        <v>1399</v>
      </c>
      <c r="G2108" s="7" t="s">
        <v>1657</v>
      </c>
    </row>
    <row r="2109" spans="1:7" x14ac:dyDescent="0.4">
      <c r="A2109" t="s">
        <v>1405</v>
      </c>
      <c r="B2109">
        <v>2107</v>
      </c>
      <c r="C2109" t="s">
        <v>1656</v>
      </c>
      <c r="D2109" t="s">
        <v>1417</v>
      </c>
      <c r="E2109" s="7" t="s">
        <v>1400</v>
      </c>
      <c r="F2109" s="7" t="s">
        <v>1399</v>
      </c>
      <c r="G2109" s="7" t="s">
        <v>1657</v>
      </c>
    </row>
    <row r="2110" spans="1:7" x14ac:dyDescent="0.4">
      <c r="A2110" t="s">
        <v>1405</v>
      </c>
      <c r="B2110">
        <v>2108</v>
      </c>
      <c r="C2110" t="s">
        <v>1656</v>
      </c>
      <c r="D2110" t="s">
        <v>1417</v>
      </c>
      <c r="E2110" s="7" t="s">
        <v>1400</v>
      </c>
      <c r="F2110" s="7" t="s">
        <v>1399</v>
      </c>
      <c r="G2110" s="7" t="s">
        <v>1657</v>
      </c>
    </row>
    <row r="2111" spans="1:7" x14ac:dyDescent="0.4">
      <c r="A2111" t="s">
        <v>1405</v>
      </c>
      <c r="B2111">
        <v>2109</v>
      </c>
      <c r="C2111" t="s">
        <v>1656</v>
      </c>
      <c r="D2111" t="s">
        <v>1417</v>
      </c>
      <c r="E2111" s="7" t="s">
        <v>1400</v>
      </c>
      <c r="F2111" s="7" t="s">
        <v>1399</v>
      </c>
      <c r="G2111" s="7" t="s">
        <v>1657</v>
      </c>
    </row>
    <row r="2112" spans="1:7" x14ac:dyDescent="0.4">
      <c r="A2112" t="s">
        <v>1405</v>
      </c>
      <c r="B2112">
        <v>2110</v>
      </c>
      <c r="C2112" t="s">
        <v>1656</v>
      </c>
      <c r="D2112" t="s">
        <v>1417</v>
      </c>
      <c r="E2112" s="7" t="s">
        <v>1400</v>
      </c>
      <c r="F2112" s="7" t="s">
        <v>1399</v>
      </c>
      <c r="G2112" s="7" t="s">
        <v>1657</v>
      </c>
    </row>
    <row r="2113" spans="1:7" x14ac:dyDescent="0.4">
      <c r="A2113" t="s">
        <v>1405</v>
      </c>
      <c r="B2113">
        <v>2111</v>
      </c>
      <c r="C2113" t="s">
        <v>1656</v>
      </c>
      <c r="D2113" t="s">
        <v>1417</v>
      </c>
      <c r="E2113" s="7" t="s">
        <v>1400</v>
      </c>
      <c r="F2113" s="7" t="s">
        <v>1399</v>
      </c>
      <c r="G2113" s="7" t="s">
        <v>1657</v>
      </c>
    </row>
    <row r="2114" spans="1:7" x14ac:dyDescent="0.4">
      <c r="A2114" t="s">
        <v>1405</v>
      </c>
      <c r="B2114">
        <v>2112</v>
      </c>
      <c r="C2114" t="s">
        <v>1656</v>
      </c>
      <c r="D2114" t="s">
        <v>1417</v>
      </c>
      <c r="E2114" s="7" t="s">
        <v>1400</v>
      </c>
      <c r="F2114" s="7" t="s">
        <v>1399</v>
      </c>
      <c r="G2114" s="7" t="s">
        <v>1657</v>
      </c>
    </row>
    <row r="2115" spans="1:7" x14ac:dyDescent="0.4">
      <c r="A2115" t="s">
        <v>1405</v>
      </c>
      <c r="B2115">
        <v>2113</v>
      </c>
      <c r="C2115" t="s">
        <v>1656</v>
      </c>
      <c r="D2115" t="s">
        <v>1417</v>
      </c>
      <c r="E2115" s="7" t="s">
        <v>1400</v>
      </c>
      <c r="F2115" s="7" t="s">
        <v>1399</v>
      </c>
      <c r="G2115" s="7" t="s">
        <v>1657</v>
      </c>
    </row>
    <row r="2116" spans="1:7" x14ac:dyDescent="0.4">
      <c r="A2116" t="s">
        <v>1405</v>
      </c>
      <c r="B2116">
        <v>2114</v>
      </c>
      <c r="C2116" t="s">
        <v>1656</v>
      </c>
      <c r="D2116" t="s">
        <v>1417</v>
      </c>
      <c r="E2116" s="7" t="s">
        <v>1400</v>
      </c>
      <c r="F2116" s="7" t="s">
        <v>1399</v>
      </c>
      <c r="G2116" s="7" t="s">
        <v>1657</v>
      </c>
    </row>
    <row r="2117" spans="1:7" x14ac:dyDescent="0.4">
      <c r="A2117" t="s">
        <v>1405</v>
      </c>
      <c r="B2117">
        <v>2115</v>
      </c>
      <c r="C2117" t="s">
        <v>1656</v>
      </c>
      <c r="D2117" t="s">
        <v>1417</v>
      </c>
      <c r="E2117" s="7" t="s">
        <v>1400</v>
      </c>
      <c r="F2117" s="7" t="s">
        <v>1399</v>
      </c>
      <c r="G2117" s="7" t="s">
        <v>1657</v>
      </c>
    </row>
    <row r="2118" spans="1:7" x14ac:dyDescent="0.4">
      <c r="A2118" t="s">
        <v>1405</v>
      </c>
      <c r="B2118">
        <v>2116</v>
      </c>
      <c r="C2118" t="s">
        <v>1656</v>
      </c>
      <c r="D2118" t="s">
        <v>1417</v>
      </c>
      <c r="E2118" s="7" t="s">
        <v>1400</v>
      </c>
      <c r="F2118" s="7" t="s">
        <v>1399</v>
      </c>
      <c r="G2118" s="7" t="s">
        <v>1657</v>
      </c>
    </row>
    <row r="2119" spans="1:7" x14ac:dyDescent="0.4">
      <c r="A2119" t="s">
        <v>1405</v>
      </c>
      <c r="B2119">
        <v>2117</v>
      </c>
      <c r="C2119" t="s">
        <v>1656</v>
      </c>
      <c r="D2119" t="s">
        <v>1417</v>
      </c>
      <c r="E2119" s="7" t="s">
        <v>1400</v>
      </c>
      <c r="F2119" s="7" t="s">
        <v>1399</v>
      </c>
      <c r="G2119" s="7" t="s">
        <v>1657</v>
      </c>
    </row>
    <row r="2120" spans="1:7" x14ac:dyDescent="0.4">
      <c r="A2120" t="s">
        <v>1405</v>
      </c>
      <c r="B2120">
        <v>2118</v>
      </c>
      <c r="C2120" t="s">
        <v>1656</v>
      </c>
      <c r="D2120" t="s">
        <v>1417</v>
      </c>
      <c r="E2120" s="7" t="s">
        <v>1400</v>
      </c>
      <c r="F2120" s="7" t="s">
        <v>1399</v>
      </c>
      <c r="G2120" s="7" t="s">
        <v>1657</v>
      </c>
    </row>
    <row r="2121" spans="1:7" x14ac:dyDescent="0.4">
      <c r="A2121" t="s">
        <v>1405</v>
      </c>
      <c r="B2121">
        <v>2119</v>
      </c>
      <c r="C2121" t="s">
        <v>1656</v>
      </c>
      <c r="D2121" t="s">
        <v>1417</v>
      </c>
      <c r="E2121" s="7" t="s">
        <v>1400</v>
      </c>
      <c r="F2121" s="7" t="s">
        <v>1399</v>
      </c>
      <c r="G2121" s="7" t="s">
        <v>1657</v>
      </c>
    </row>
    <row r="2122" spans="1:7" x14ac:dyDescent="0.4">
      <c r="A2122" t="s">
        <v>1405</v>
      </c>
      <c r="B2122">
        <v>2120</v>
      </c>
      <c r="C2122" t="s">
        <v>1656</v>
      </c>
      <c r="D2122" t="s">
        <v>1417</v>
      </c>
      <c r="E2122" s="7" t="s">
        <v>1400</v>
      </c>
      <c r="F2122" s="7" t="s">
        <v>1399</v>
      </c>
      <c r="G2122" s="7" t="s">
        <v>1657</v>
      </c>
    </row>
    <row r="2123" spans="1:7" x14ac:dyDescent="0.4">
      <c r="A2123" t="s">
        <v>1405</v>
      </c>
      <c r="B2123">
        <v>2121</v>
      </c>
      <c r="C2123" t="s">
        <v>1656</v>
      </c>
      <c r="D2123" t="s">
        <v>1417</v>
      </c>
      <c r="E2123" s="7" t="s">
        <v>1400</v>
      </c>
      <c r="F2123" s="7" t="s">
        <v>1399</v>
      </c>
      <c r="G2123" s="7" t="s">
        <v>1657</v>
      </c>
    </row>
    <row r="2124" spans="1:7" x14ac:dyDescent="0.4">
      <c r="A2124" t="s">
        <v>1405</v>
      </c>
      <c r="B2124">
        <v>2122</v>
      </c>
      <c r="C2124" t="s">
        <v>1656</v>
      </c>
      <c r="D2124" t="s">
        <v>1417</v>
      </c>
      <c r="E2124" s="7" t="s">
        <v>1400</v>
      </c>
      <c r="F2124" s="7" t="s">
        <v>1399</v>
      </c>
      <c r="G2124" s="7" t="s">
        <v>1657</v>
      </c>
    </row>
    <row r="2125" spans="1:7" x14ac:dyDescent="0.4">
      <c r="A2125" t="s">
        <v>1405</v>
      </c>
      <c r="B2125">
        <v>2123</v>
      </c>
      <c r="C2125" t="s">
        <v>1656</v>
      </c>
      <c r="D2125" t="s">
        <v>1417</v>
      </c>
      <c r="E2125" s="7" t="s">
        <v>1400</v>
      </c>
      <c r="F2125" s="7" t="s">
        <v>1399</v>
      </c>
      <c r="G2125" s="7" t="s">
        <v>1657</v>
      </c>
    </row>
    <row r="2126" spans="1:7" x14ac:dyDescent="0.4">
      <c r="A2126" t="s">
        <v>1405</v>
      </c>
      <c r="B2126">
        <v>2124</v>
      </c>
      <c r="C2126" t="s">
        <v>1656</v>
      </c>
      <c r="D2126" t="s">
        <v>1417</v>
      </c>
      <c r="E2126" s="7" t="s">
        <v>1400</v>
      </c>
      <c r="F2126" s="7" t="s">
        <v>1399</v>
      </c>
      <c r="G2126" s="7" t="s">
        <v>1657</v>
      </c>
    </row>
    <row r="2127" spans="1:7" x14ac:dyDescent="0.4">
      <c r="A2127" t="s">
        <v>1405</v>
      </c>
      <c r="B2127">
        <v>2125</v>
      </c>
      <c r="C2127" t="s">
        <v>1656</v>
      </c>
      <c r="D2127" t="s">
        <v>1417</v>
      </c>
      <c r="E2127" s="7" t="s">
        <v>1400</v>
      </c>
      <c r="F2127" s="7" t="s">
        <v>1399</v>
      </c>
      <c r="G2127" s="7" t="s">
        <v>1657</v>
      </c>
    </row>
    <row r="2128" spans="1:7" x14ac:dyDescent="0.4">
      <c r="A2128" t="s">
        <v>1405</v>
      </c>
      <c r="B2128">
        <v>2126</v>
      </c>
      <c r="C2128" t="s">
        <v>1656</v>
      </c>
      <c r="D2128" t="s">
        <v>1417</v>
      </c>
      <c r="E2128" s="7" t="s">
        <v>1400</v>
      </c>
      <c r="F2128" s="7" t="s">
        <v>1399</v>
      </c>
      <c r="G2128" s="7" t="s">
        <v>1657</v>
      </c>
    </row>
    <row r="2129" spans="1:7" x14ac:dyDescent="0.4">
      <c r="A2129" t="s">
        <v>1405</v>
      </c>
      <c r="B2129">
        <v>2127</v>
      </c>
      <c r="C2129" t="s">
        <v>1656</v>
      </c>
      <c r="D2129" t="s">
        <v>1417</v>
      </c>
      <c r="E2129" s="7" t="s">
        <v>1400</v>
      </c>
      <c r="F2129" s="7" t="s">
        <v>1399</v>
      </c>
      <c r="G2129" s="7" t="s">
        <v>1657</v>
      </c>
    </row>
    <row r="2130" spans="1:7" x14ac:dyDescent="0.4">
      <c r="A2130" t="s">
        <v>1405</v>
      </c>
      <c r="B2130">
        <v>2128</v>
      </c>
      <c r="C2130" t="s">
        <v>1656</v>
      </c>
      <c r="D2130" t="s">
        <v>1417</v>
      </c>
      <c r="E2130" s="7" t="s">
        <v>1400</v>
      </c>
      <c r="F2130" s="7" t="s">
        <v>1399</v>
      </c>
      <c r="G2130" s="7" t="s">
        <v>1657</v>
      </c>
    </row>
    <row r="2131" spans="1:7" x14ac:dyDescent="0.4">
      <c r="A2131" t="s">
        <v>1405</v>
      </c>
      <c r="B2131">
        <v>2129</v>
      </c>
      <c r="C2131" t="s">
        <v>1656</v>
      </c>
      <c r="D2131" t="s">
        <v>1417</v>
      </c>
      <c r="E2131" s="7" t="s">
        <v>1400</v>
      </c>
      <c r="F2131" s="7" t="s">
        <v>1399</v>
      </c>
      <c r="G2131" s="7" t="s">
        <v>1657</v>
      </c>
    </row>
    <row r="2132" spans="1:7" x14ac:dyDescent="0.4">
      <c r="A2132" t="s">
        <v>1405</v>
      </c>
      <c r="B2132">
        <v>2130</v>
      </c>
      <c r="C2132" t="s">
        <v>1656</v>
      </c>
      <c r="D2132" t="s">
        <v>1417</v>
      </c>
      <c r="E2132" s="7" t="s">
        <v>1400</v>
      </c>
      <c r="F2132" s="7" t="s">
        <v>1399</v>
      </c>
      <c r="G2132" s="7" t="s">
        <v>1657</v>
      </c>
    </row>
    <row r="2133" spans="1:7" x14ac:dyDescent="0.4">
      <c r="A2133" t="s">
        <v>1405</v>
      </c>
      <c r="B2133">
        <v>2131</v>
      </c>
      <c r="C2133" t="s">
        <v>1656</v>
      </c>
      <c r="D2133" t="s">
        <v>1417</v>
      </c>
      <c r="E2133" s="7" t="s">
        <v>1400</v>
      </c>
      <c r="F2133" s="7" t="s">
        <v>1399</v>
      </c>
      <c r="G2133" s="7" t="s">
        <v>1657</v>
      </c>
    </row>
    <row r="2134" spans="1:7" x14ac:dyDescent="0.4">
      <c r="A2134" t="s">
        <v>1405</v>
      </c>
      <c r="B2134">
        <v>2132</v>
      </c>
      <c r="C2134" t="s">
        <v>1656</v>
      </c>
      <c r="D2134" t="s">
        <v>1417</v>
      </c>
      <c r="E2134" s="7" t="s">
        <v>1400</v>
      </c>
      <c r="F2134" s="7" t="s">
        <v>1399</v>
      </c>
      <c r="G2134" s="7" t="s">
        <v>1657</v>
      </c>
    </row>
    <row r="2135" spans="1:7" x14ac:dyDescent="0.4">
      <c r="A2135" t="s">
        <v>1405</v>
      </c>
      <c r="B2135">
        <v>2133</v>
      </c>
      <c r="C2135" t="s">
        <v>1656</v>
      </c>
      <c r="D2135" t="s">
        <v>1417</v>
      </c>
      <c r="E2135" s="7" t="s">
        <v>1400</v>
      </c>
      <c r="F2135" s="7" t="s">
        <v>1399</v>
      </c>
      <c r="G2135" s="7" t="s">
        <v>1657</v>
      </c>
    </row>
    <row r="2136" spans="1:7" x14ac:dyDescent="0.4">
      <c r="A2136" t="s">
        <v>1405</v>
      </c>
      <c r="B2136">
        <v>2134</v>
      </c>
      <c r="C2136" t="s">
        <v>1656</v>
      </c>
      <c r="D2136" t="s">
        <v>1417</v>
      </c>
      <c r="E2136" s="7" t="s">
        <v>1400</v>
      </c>
      <c r="F2136" s="7" t="s">
        <v>1399</v>
      </c>
      <c r="G2136" s="7" t="s">
        <v>1657</v>
      </c>
    </row>
    <row r="2137" spans="1:7" x14ac:dyDescent="0.4">
      <c r="A2137" t="s">
        <v>1405</v>
      </c>
      <c r="B2137">
        <v>2135</v>
      </c>
      <c r="C2137" t="s">
        <v>1656</v>
      </c>
      <c r="D2137" t="s">
        <v>1417</v>
      </c>
      <c r="E2137" s="7" t="s">
        <v>1400</v>
      </c>
      <c r="F2137" s="7" t="s">
        <v>1399</v>
      </c>
      <c r="G2137" s="7" t="s">
        <v>1657</v>
      </c>
    </row>
    <row r="2138" spans="1:7" x14ac:dyDescent="0.4">
      <c r="A2138" t="s">
        <v>1405</v>
      </c>
      <c r="B2138">
        <v>2136</v>
      </c>
      <c r="C2138" t="s">
        <v>1656</v>
      </c>
      <c r="D2138" t="s">
        <v>1417</v>
      </c>
      <c r="E2138" s="7" t="s">
        <v>1400</v>
      </c>
      <c r="F2138" s="7" t="s">
        <v>1399</v>
      </c>
      <c r="G2138" s="7" t="s">
        <v>1657</v>
      </c>
    </row>
    <row r="2139" spans="1:7" x14ac:dyDescent="0.4">
      <c r="A2139" t="s">
        <v>1405</v>
      </c>
      <c r="B2139">
        <v>2137</v>
      </c>
      <c r="C2139" t="s">
        <v>1656</v>
      </c>
      <c r="D2139" t="s">
        <v>1417</v>
      </c>
      <c r="E2139" s="7" t="s">
        <v>1400</v>
      </c>
      <c r="F2139" s="7" t="s">
        <v>1399</v>
      </c>
      <c r="G2139" s="7" t="s">
        <v>1657</v>
      </c>
    </row>
    <row r="2140" spans="1:7" x14ac:dyDescent="0.4">
      <c r="A2140" t="s">
        <v>1405</v>
      </c>
      <c r="B2140">
        <v>2138</v>
      </c>
      <c r="C2140" t="s">
        <v>1656</v>
      </c>
      <c r="D2140" t="s">
        <v>1417</v>
      </c>
      <c r="E2140" s="7" t="s">
        <v>1400</v>
      </c>
      <c r="F2140" s="7" t="s">
        <v>1399</v>
      </c>
      <c r="G2140" s="7" t="s">
        <v>1657</v>
      </c>
    </row>
    <row r="2141" spans="1:7" x14ac:dyDescent="0.4">
      <c r="A2141" t="s">
        <v>1405</v>
      </c>
      <c r="B2141">
        <v>2139</v>
      </c>
      <c r="C2141" t="s">
        <v>1656</v>
      </c>
      <c r="D2141" t="s">
        <v>1417</v>
      </c>
      <c r="E2141" s="7" t="s">
        <v>1400</v>
      </c>
      <c r="F2141" s="7" t="s">
        <v>1399</v>
      </c>
      <c r="G2141" s="7" t="s">
        <v>1657</v>
      </c>
    </row>
    <row r="2142" spans="1:7" x14ac:dyDescent="0.4">
      <c r="A2142" t="s">
        <v>1405</v>
      </c>
      <c r="B2142">
        <v>2140</v>
      </c>
      <c r="C2142" t="s">
        <v>1656</v>
      </c>
      <c r="D2142" t="s">
        <v>1417</v>
      </c>
      <c r="E2142" s="7" t="s">
        <v>1400</v>
      </c>
      <c r="F2142" s="7" t="s">
        <v>1399</v>
      </c>
      <c r="G2142" s="7" t="s">
        <v>1657</v>
      </c>
    </row>
    <row r="2143" spans="1:7" x14ac:dyDescent="0.4">
      <c r="A2143" t="s">
        <v>1405</v>
      </c>
      <c r="B2143">
        <v>2141</v>
      </c>
      <c r="C2143" t="s">
        <v>1656</v>
      </c>
      <c r="D2143" t="s">
        <v>1417</v>
      </c>
      <c r="E2143" s="7" t="s">
        <v>1400</v>
      </c>
      <c r="F2143" s="7" t="s">
        <v>1399</v>
      </c>
      <c r="G2143" s="7" t="s">
        <v>1657</v>
      </c>
    </row>
    <row r="2144" spans="1:7" x14ac:dyDescent="0.4">
      <c r="A2144" t="s">
        <v>1405</v>
      </c>
      <c r="B2144">
        <v>2142</v>
      </c>
      <c r="C2144" t="s">
        <v>1656</v>
      </c>
      <c r="D2144" t="s">
        <v>1417</v>
      </c>
      <c r="E2144" s="7" t="s">
        <v>1400</v>
      </c>
      <c r="F2144" s="7" t="s">
        <v>1399</v>
      </c>
      <c r="G2144" s="7" t="s">
        <v>1657</v>
      </c>
    </row>
    <row r="2145" spans="1:7" x14ac:dyDescent="0.4">
      <c r="A2145" t="s">
        <v>1405</v>
      </c>
      <c r="B2145">
        <v>2143</v>
      </c>
      <c r="C2145" t="s">
        <v>1656</v>
      </c>
      <c r="D2145" t="s">
        <v>1417</v>
      </c>
      <c r="E2145" s="7" t="s">
        <v>1400</v>
      </c>
      <c r="F2145" s="7" t="s">
        <v>1399</v>
      </c>
      <c r="G2145" s="7" t="s">
        <v>1657</v>
      </c>
    </row>
    <row r="2146" spans="1:7" x14ac:dyDescent="0.4">
      <c r="A2146" t="s">
        <v>1405</v>
      </c>
      <c r="B2146">
        <v>2144</v>
      </c>
      <c r="C2146" t="s">
        <v>1656</v>
      </c>
      <c r="D2146" t="s">
        <v>1417</v>
      </c>
      <c r="E2146" s="7" t="s">
        <v>1400</v>
      </c>
      <c r="F2146" s="7" t="s">
        <v>1399</v>
      </c>
      <c r="G2146" s="7" t="s">
        <v>1657</v>
      </c>
    </row>
    <row r="2147" spans="1:7" x14ac:dyDescent="0.4">
      <c r="A2147" t="s">
        <v>1405</v>
      </c>
      <c r="B2147">
        <v>2145</v>
      </c>
      <c r="C2147" t="s">
        <v>1656</v>
      </c>
      <c r="D2147" t="s">
        <v>1417</v>
      </c>
      <c r="E2147" s="7" t="s">
        <v>1400</v>
      </c>
      <c r="F2147" s="7" t="s">
        <v>1399</v>
      </c>
      <c r="G2147" s="7" t="s">
        <v>1657</v>
      </c>
    </row>
    <row r="2148" spans="1:7" x14ac:dyDescent="0.4">
      <c r="A2148" t="s">
        <v>1405</v>
      </c>
      <c r="B2148">
        <v>2146</v>
      </c>
      <c r="C2148" t="s">
        <v>1656</v>
      </c>
      <c r="D2148" t="s">
        <v>1417</v>
      </c>
      <c r="E2148" s="7" t="s">
        <v>1400</v>
      </c>
      <c r="F2148" s="7" t="s">
        <v>1399</v>
      </c>
      <c r="G2148" s="7" t="s">
        <v>1657</v>
      </c>
    </row>
    <row r="2149" spans="1:7" x14ac:dyDescent="0.4">
      <c r="A2149" t="s">
        <v>1405</v>
      </c>
      <c r="B2149">
        <v>2147</v>
      </c>
      <c r="C2149" t="s">
        <v>1656</v>
      </c>
      <c r="D2149" t="s">
        <v>1417</v>
      </c>
      <c r="E2149" s="7" t="s">
        <v>1400</v>
      </c>
      <c r="F2149" s="7" t="s">
        <v>1399</v>
      </c>
      <c r="G2149" s="7" t="s">
        <v>1657</v>
      </c>
    </row>
    <row r="2150" spans="1:7" x14ac:dyDescent="0.4">
      <c r="A2150" t="s">
        <v>1405</v>
      </c>
      <c r="B2150">
        <v>2148</v>
      </c>
      <c r="C2150" t="s">
        <v>1656</v>
      </c>
      <c r="D2150" t="s">
        <v>1417</v>
      </c>
      <c r="E2150" s="7" t="s">
        <v>1400</v>
      </c>
      <c r="F2150" s="7" t="s">
        <v>1399</v>
      </c>
      <c r="G2150" s="7" t="s">
        <v>1657</v>
      </c>
    </row>
    <row r="2151" spans="1:7" x14ac:dyDescent="0.4">
      <c r="A2151" t="s">
        <v>1405</v>
      </c>
      <c r="B2151">
        <v>2149</v>
      </c>
      <c r="C2151" t="s">
        <v>1656</v>
      </c>
      <c r="D2151" t="s">
        <v>1417</v>
      </c>
      <c r="E2151" s="7" t="s">
        <v>1400</v>
      </c>
      <c r="F2151" s="7" t="s">
        <v>1399</v>
      </c>
      <c r="G2151" s="7" t="s">
        <v>1657</v>
      </c>
    </row>
    <row r="2152" spans="1:7" x14ac:dyDescent="0.4">
      <c r="A2152" t="s">
        <v>1405</v>
      </c>
      <c r="B2152">
        <v>2150</v>
      </c>
      <c r="C2152" t="s">
        <v>1656</v>
      </c>
      <c r="D2152" t="s">
        <v>1417</v>
      </c>
      <c r="E2152" s="7" t="s">
        <v>1400</v>
      </c>
      <c r="F2152" s="7" t="s">
        <v>1399</v>
      </c>
      <c r="G2152" s="7" t="s">
        <v>1657</v>
      </c>
    </row>
    <row r="2153" spans="1:7" x14ac:dyDescent="0.4">
      <c r="A2153" t="s">
        <v>1405</v>
      </c>
      <c r="B2153">
        <v>2151</v>
      </c>
      <c r="C2153" t="s">
        <v>1656</v>
      </c>
      <c r="D2153" t="s">
        <v>1417</v>
      </c>
      <c r="E2153" s="7" t="s">
        <v>1400</v>
      </c>
      <c r="F2153" s="7" t="s">
        <v>1399</v>
      </c>
      <c r="G2153" s="7" t="s">
        <v>1657</v>
      </c>
    </row>
    <row r="2154" spans="1:7" x14ac:dyDescent="0.4">
      <c r="A2154" t="s">
        <v>1405</v>
      </c>
      <c r="B2154">
        <v>2152</v>
      </c>
      <c r="C2154" t="s">
        <v>1656</v>
      </c>
      <c r="D2154" t="s">
        <v>1417</v>
      </c>
      <c r="E2154" s="7" t="s">
        <v>1400</v>
      </c>
      <c r="F2154" s="7" t="s">
        <v>1399</v>
      </c>
      <c r="G2154" s="7" t="s">
        <v>1657</v>
      </c>
    </row>
    <row r="2155" spans="1:7" x14ac:dyDescent="0.4">
      <c r="A2155" t="s">
        <v>1405</v>
      </c>
      <c r="B2155">
        <v>2153</v>
      </c>
      <c r="C2155" t="s">
        <v>1656</v>
      </c>
      <c r="D2155" t="s">
        <v>1417</v>
      </c>
      <c r="E2155" s="7" t="s">
        <v>1400</v>
      </c>
      <c r="F2155" s="7" t="s">
        <v>1399</v>
      </c>
      <c r="G2155" s="7" t="s">
        <v>1657</v>
      </c>
    </row>
    <row r="2156" spans="1:7" x14ac:dyDescent="0.4">
      <c r="A2156" t="s">
        <v>1405</v>
      </c>
      <c r="B2156">
        <v>2154</v>
      </c>
      <c r="C2156" t="s">
        <v>1656</v>
      </c>
      <c r="D2156" t="s">
        <v>1417</v>
      </c>
      <c r="E2156" s="7" t="s">
        <v>1400</v>
      </c>
      <c r="F2156" s="7" t="s">
        <v>1399</v>
      </c>
      <c r="G2156" s="7" t="s">
        <v>1657</v>
      </c>
    </row>
    <row r="2157" spans="1:7" x14ac:dyDescent="0.4">
      <c r="A2157" t="s">
        <v>1405</v>
      </c>
      <c r="B2157">
        <v>2155</v>
      </c>
      <c r="C2157" t="s">
        <v>1656</v>
      </c>
      <c r="D2157" t="s">
        <v>1417</v>
      </c>
      <c r="E2157" s="7" t="s">
        <v>1400</v>
      </c>
      <c r="F2157" s="7" t="s">
        <v>1399</v>
      </c>
      <c r="G2157" s="7" t="s">
        <v>1657</v>
      </c>
    </row>
    <row r="2158" spans="1:7" x14ac:dyDescent="0.4">
      <c r="A2158" t="s">
        <v>1405</v>
      </c>
      <c r="B2158">
        <v>2156</v>
      </c>
      <c r="C2158" t="s">
        <v>1656</v>
      </c>
      <c r="D2158" t="s">
        <v>1417</v>
      </c>
      <c r="E2158" s="7" t="s">
        <v>1400</v>
      </c>
      <c r="F2158" s="7" t="s">
        <v>1399</v>
      </c>
      <c r="G2158" s="7" t="s">
        <v>1657</v>
      </c>
    </row>
    <row r="2159" spans="1:7" x14ac:dyDescent="0.4">
      <c r="A2159" t="s">
        <v>1405</v>
      </c>
      <c r="B2159">
        <v>2157</v>
      </c>
      <c r="C2159" t="s">
        <v>1656</v>
      </c>
      <c r="D2159" t="s">
        <v>1417</v>
      </c>
      <c r="E2159" s="7" t="s">
        <v>1400</v>
      </c>
      <c r="F2159" s="7" t="s">
        <v>1399</v>
      </c>
      <c r="G2159" s="7" t="s">
        <v>1657</v>
      </c>
    </row>
    <row r="2160" spans="1:7" x14ac:dyDescent="0.4">
      <c r="A2160" t="s">
        <v>1405</v>
      </c>
      <c r="B2160">
        <v>2158</v>
      </c>
      <c r="C2160" t="s">
        <v>1656</v>
      </c>
      <c r="D2160" t="s">
        <v>1417</v>
      </c>
      <c r="E2160" s="7" t="s">
        <v>1400</v>
      </c>
      <c r="F2160" s="7" t="s">
        <v>1399</v>
      </c>
      <c r="G2160" s="7" t="s">
        <v>1657</v>
      </c>
    </row>
    <row r="2161" spans="1:7" x14ac:dyDescent="0.4">
      <c r="A2161" t="s">
        <v>1405</v>
      </c>
      <c r="B2161">
        <v>2159</v>
      </c>
      <c r="C2161" t="s">
        <v>1656</v>
      </c>
      <c r="D2161" t="s">
        <v>1417</v>
      </c>
      <c r="E2161" s="7" t="s">
        <v>1400</v>
      </c>
      <c r="F2161" s="7" t="s">
        <v>1399</v>
      </c>
      <c r="G2161" s="7" t="s">
        <v>1657</v>
      </c>
    </row>
    <row r="2162" spans="1:7" x14ac:dyDescent="0.4">
      <c r="A2162" t="s">
        <v>1405</v>
      </c>
      <c r="B2162">
        <v>2160</v>
      </c>
      <c r="C2162" t="s">
        <v>1656</v>
      </c>
      <c r="D2162" t="s">
        <v>1417</v>
      </c>
      <c r="E2162" s="7" t="s">
        <v>1400</v>
      </c>
      <c r="F2162" s="7" t="s">
        <v>1399</v>
      </c>
      <c r="G2162" s="7" t="s">
        <v>1657</v>
      </c>
    </row>
    <row r="2163" spans="1:7" x14ac:dyDescent="0.4">
      <c r="A2163" t="s">
        <v>1405</v>
      </c>
      <c r="B2163">
        <v>2161</v>
      </c>
      <c r="C2163" t="s">
        <v>1656</v>
      </c>
      <c r="D2163" t="s">
        <v>1417</v>
      </c>
      <c r="E2163" s="7" t="s">
        <v>1400</v>
      </c>
      <c r="F2163" s="7" t="s">
        <v>1399</v>
      </c>
      <c r="G2163" s="7" t="s">
        <v>1657</v>
      </c>
    </row>
    <row r="2164" spans="1:7" x14ac:dyDescent="0.4">
      <c r="A2164" t="s">
        <v>1405</v>
      </c>
      <c r="B2164">
        <v>2162</v>
      </c>
      <c r="C2164" t="s">
        <v>1656</v>
      </c>
      <c r="D2164" t="s">
        <v>1417</v>
      </c>
      <c r="E2164" s="7" t="s">
        <v>1400</v>
      </c>
      <c r="F2164" s="7" t="s">
        <v>1399</v>
      </c>
      <c r="G2164" s="7" t="s">
        <v>1657</v>
      </c>
    </row>
    <row r="2165" spans="1:7" x14ac:dyDescent="0.4">
      <c r="A2165" t="s">
        <v>1405</v>
      </c>
      <c r="B2165">
        <v>2163</v>
      </c>
      <c r="C2165" t="s">
        <v>1656</v>
      </c>
      <c r="D2165" t="s">
        <v>1417</v>
      </c>
      <c r="E2165" s="7" t="s">
        <v>1400</v>
      </c>
      <c r="F2165" s="7" t="s">
        <v>1399</v>
      </c>
      <c r="G2165" s="7" t="s">
        <v>1657</v>
      </c>
    </row>
    <row r="2166" spans="1:7" x14ac:dyDescent="0.4">
      <c r="A2166" t="s">
        <v>1405</v>
      </c>
      <c r="B2166">
        <v>2164</v>
      </c>
      <c r="C2166" t="s">
        <v>1656</v>
      </c>
      <c r="D2166" t="s">
        <v>1417</v>
      </c>
      <c r="E2166" s="7" t="s">
        <v>1400</v>
      </c>
      <c r="F2166" s="7" t="s">
        <v>1399</v>
      </c>
      <c r="G2166" s="7" t="s">
        <v>1657</v>
      </c>
    </row>
    <row r="2167" spans="1:7" x14ac:dyDescent="0.4">
      <c r="A2167" t="s">
        <v>1405</v>
      </c>
      <c r="B2167">
        <v>2165</v>
      </c>
      <c r="C2167" t="s">
        <v>1656</v>
      </c>
      <c r="D2167" t="s">
        <v>1417</v>
      </c>
      <c r="E2167" s="7" t="s">
        <v>1400</v>
      </c>
      <c r="F2167" s="7" t="s">
        <v>1399</v>
      </c>
      <c r="G2167" s="7" t="s">
        <v>1657</v>
      </c>
    </row>
    <row r="2168" spans="1:7" x14ac:dyDescent="0.4">
      <c r="A2168" t="s">
        <v>1405</v>
      </c>
      <c r="B2168">
        <v>2166</v>
      </c>
      <c r="C2168" t="s">
        <v>1656</v>
      </c>
      <c r="D2168" t="s">
        <v>1417</v>
      </c>
      <c r="E2168" s="7" t="s">
        <v>1400</v>
      </c>
      <c r="F2168" s="7" t="s">
        <v>1399</v>
      </c>
      <c r="G2168" s="7" t="s">
        <v>1657</v>
      </c>
    </row>
    <row r="2169" spans="1:7" x14ac:dyDescent="0.4">
      <c r="A2169" t="s">
        <v>1405</v>
      </c>
      <c r="B2169">
        <v>2167</v>
      </c>
      <c r="C2169" t="s">
        <v>1656</v>
      </c>
      <c r="D2169" t="s">
        <v>1417</v>
      </c>
      <c r="E2169" s="7" t="s">
        <v>1400</v>
      </c>
      <c r="F2169" s="7" t="s">
        <v>1399</v>
      </c>
      <c r="G2169" s="7" t="s">
        <v>1657</v>
      </c>
    </row>
    <row r="2170" spans="1:7" x14ac:dyDescent="0.4">
      <c r="A2170" t="s">
        <v>1405</v>
      </c>
      <c r="B2170">
        <v>2168</v>
      </c>
      <c r="C2170" t="s">
        <v>1656</v>
      </c>
      <c r="D2170" t="s">
        <v>1417</v>
      </c>
      <c r="E2170" s="7" t="s">
        <v>1400</v>
      </c>
      <c r="F2170" s="7" t="s">
        <v>1399</v>
      </c>
      <c r="G2170" s="7" t="s">
        <v>1657</v>
      </c>
    </row>
    <row r="2171" spans="1:7" x14ac:dyDescent="0.4">
      <c r="A2171" t="s">
        <v>1405</v>
      </c>
      <c r="B2171">
        <v>2169</v>
      </c>
      <c r="C2171" t="s">
        <v>1656</v>
      </c>
      <c r="D2171" t="s">
        <v>1417</v>
      </c>
      <c r="E2171" s="7" t="s">
        <v>1400</v>
      </c>
      <c r="F2171" s="7" t="s">
        <v>1399</v>
      </c>
      <c r="G2171" s="7" t="s">
        <v>1657</v>
      </c>
    </row>
    <row r="2172" spans="1:7" x14ac:dyDescent="0.4">
      <c r="A2172" t="s">
        <v>1405</v>
      </c>
      <c r="B2172">
        <v>2170</v>
      </c>
      <c r="C2172" t="s">
        <v>1656</v>
      </c>
      <c r="D2172" t="s">
        <v>1417</v>
      </c>
      <c r="E2172" s="7" t="s">
        <v>1400</v>
      </c>
      <c r="F2172" s="7" t="s">
        <v>1399</v>
      </c>
      <c r="G2172" s="7" t="s">
        <v>1657</v>
      </c>
    </row>
    <row r="2173" spans="1:7" x14ac:dyDescent="0.4">
      <c r="A2173" t="s">
        <v>1405</v>
      </c>
      <c r="B2173">
        <v>2171</v>
      </c>
      <c r="C2173" t="s">
        <v>1656</v>
      </c>
      <c r="D2173" t="s">
        <v>1417</v>
      </c>
      <c r="E2173" s="7" t="s">
        <v>1400</v>
      </c>
      <c r="F2173" s="7" t="s">
        <v>1399</v>
      </c>
      <c r="G2173" s="7" t="s">
        <v>1657</v>
      </c>
    </row>
    <row r="2174" spans="1:7" x14ac:dyDescent="0.4">
      <c r="A2174" t="s">
        <v>1405</v>
      </c>
      <c r="B2174">
        <v>2172</v>
      </c>
      <c r="C2174" t="s">
        <v>1656</v>
      </c>
      <c r="D2174" t="s">
        <v>1417</v>
      </c>
      <c r="E2174" s="7" t="s">
        <v>1400</v>
      </c>
      <c r="F2174" s="7" t="s">
        <v>1399</v>
      </c>
      <c r="G2174" s="7" t="s">
        <v>1657</v>
      </c>
    </row>
    <row r="2175" spans="1:7" x14ac:dyDescent="0.4">
      <c r="A2175" t="s">
        <v>1405</v>
      </c>
      <c r="B2175">
        <v>2173</v>
      </c>
      <c r="C2175" t="s">
        <v>1656</v>
      </c>
      <c r="D2175" t="s">
        <v>1417</v>
      </c>
      <c r="E2175" s="7" t="s">
        <v>1400</v>
      </c>
      <c r="F2175" s="7" t="s">
        <v>1399</v>
      </c>
      <c r="G2175" s="7" t="s">
        <v>1657</v>
      </c>
    </row>
    <row r="2176" spans="1:7" x14ac:dyDescent="0.4">
      <c r="A2176" t="s">
        <v>1405</v>
      </c>
      <c r="B2176">
        <v>2174</v>
      </c>
      <c r="C2176" t="s">
        <v>1656</v>
      </c>
      <c r="D2176" t="s">
        <v>1417</v>
      </c>
      <c r="E2176" s="7" t="s">
        <v>1400</v>
      </c>
      <c r="F2176" s="7" t="s">
        <v>1399</v>
      </c>
      <c r="G2176" s="7" t="s">
        <v>1657</v>
      </c>
    </row>
    <row r="2177" spans="1:7" x14ac:dyDescent="0.4">
      <c r="A2177" t="s">
        <v>1405</v>
      </c>
      <c r="B2177">
        <v>2175</v>
      </c>
      <c r="C2177" t="s">
        <v>1656</v>
      </c>
      <c r="D2177" t="s">
        <v>1417</v>
      </c>
      <c r="E2177" s="7" t="s">
        <v>1400</v>
      </c>
      <c r="F2177" s="7" t="s">
        <v>1399</v>
      </c>
      <c r="G2177" s="7" t="s">
        <v>1657</v>
      </c>
    </row>
    <row r="2178" spans="1:7" x14ac:dyDescent="0.4">
      <c r="A2178" t="s">
        <v>1405</v>
      </c>
      <c r="B2178">
        <v>2176</v>
      </c>
      <c r="C2178" t="s">
        <v>1656</v>
      </c>
      <c r="D2178" t="s">
        <v>1417</v>
      </c>
      <c r="E2178" s="7" t="s">
        <v>1400</v>
      </c>
      <c r="F2178" s="7" t="s">
        <v>1399</v>
      </c>
      <c r="G2178" s="7" t="s">
        <v>1657</v>
      </c>
    </row>
    <row r="2179" spans="1:7" x14ac:dyDescent="0.4">
      <c r="A2179" t="s">
        <v>1405</v>
      </c>
      <c r="B2179">
        <v>2177</v>
      </c>
      <c r="C2179" t="s">
        <v>1656</v>
      </c>
      <c r="D2179" t="s">
        <v>1417</v>
      </c>
      <c r="E2179" s="7" t="s">
        <v>1400</v>
      </c>
      <c r="F2179" s="7" t="s">
        <v>1399</v>
      </c>
      <c r="G2179" s="7" t="s">
        <v>1657</v>
      </c>
    </row>
    <row r="2180" spans="1:7" x14ac:dyDescent="0.4">
      <c r="A2180" t="s">
        <v>1405</v>
      </c>
      <c r="B2180">
        <v>2178</v>
      </c>
      <c r="C2180" t="s">
        <v>1656</v>
      </c>
      <c r="D2180" t="s">
        <v>1417</v>
      </c>
      <c r="E2180" s="7" t="s">
        <v>1400</v>
      </c>
      <c r="F2180" s="7" t="s">
        <v>1399</v>
      </c>
      <c r="G2180" s="7" t="s">
        <v>1657</v>
      </c>
    </row>
    <row r="2181" spans="1:7" x14ac:dyDescent="0.4">
      <c r="A2181" t="s">
        <v>1405</v>
      </c>
      <c r="B2181">
        <v>2179</v>
      </c>
      <c r="C2181" t="s">
        <v>1656</v>
      </c>
      <c r="D2181" t="s">
        <v>1417</v>
      </c>
      <c r="E2181" s="7" t="s">
        <v>1400</v>
      </c>
      <c r="F2181" s="7" t="s">
        <v>1399</v>
      </c>
      <c r="G2181" s="7" t="s">
        <v>1657</v>
      </c>
    </row>
    <row r="2182" spans="1:7" x14ac:dyDescent="0.4">
      <c r="A2182" t="s">
        <v>1405</v>
      </c>
      <c r="B2182">
        <v>2180</v>
      </c>
      <c r="C2182" t="s">
        <v>1656</v>
      </c>
      <c r="D2182" t="s">
        <v>1417</v>
      </c>
      <c r="E2182" s="7" t="s">
        <v>1400</v>
      </c>
      <c r="F2182" s="7" t="s">
        <v>1399</v>
      </c>
      <c r="G2182" s="7" t="s">
        <v>1657</v>
      </c>
    </row>
    <row r="2183" spans="1:7" x14ac:dyDescent="0.4">
      <c r="A2183" t="s">
        <v>1405</v>
      </c>
      <c r="B2183">
        <v>2181</v>
      </c>
      <c r="C2183" t="s">
        <v>1656</v>
      </c>
      <c r="D2183" t="s">
        <v>1417</v>
      </c>
      <c r="E2183" s="7" t="s">
        <v>1400</v>
      </c>
      <c r="F2183" s="7" t="s">
        <v>1399</v>
      </c>
      <c r="G2183" s="7" t="s">
        <v>1657</v>
      </c>
    </row>
    <row r="2184" spans="1:7" x14ac:dyDescent="0.4">
      <c r="A2184" t="s">
        <v>1405</v>
      </c>
      <c r="B2184">
        <v>2182</v>
      </c>
      <c r="C2184" t="s">
        <v>1656</v>
      </c>
      <c r="D2184" t="s">
        <v>1417</v>
      </c>
      <c r="E2184" s="7" t="s">
        <v>1400</v>
      </c>
      <c r="F2184" s="7" t="s">
        <v>1399</v>
      </c>
      <c r="G2184" s="7" t="s">
        <v>1657</v>
      </c>
    </row>
    <row r="2185" spans="1:7" x14ac:dyDescent="0.4">
      <c r="A2185" t="s">
        <v>1405</v>
      </c>
      <c r="B2185">
        <v>2183</v>
      </c>
      <c r="C2185" t="s">
        <v>1656</v>
      </c>
      <c r="D2185" t="s">
        <v>1417</v>
      </c>
      <c r="E2185" s="7" t="s">
        <v>1400</v>
      </c>
      <c r="F2185" s="7" t="s">
        <v>1399</v>
      </c>
      <c r="G2185" s="7" t="s">
        <v>1657</v>
      </c>
    </row>
    <row r="2186" spans="1:7" x14ac:dyDescent="0.4">
      <c r="A2186" t="s">
        <v>1405</v>
      </c>
      <c r="B2186">
        <v>2184</v>
      </c>
      <c r="C2186" t="s">
        <v>1656</v>
      </c>
      <c r="D2186" t="s">
        <v>1417</v>
      </c>
      <c r="E2186" s="7" t="s">
        <v>1400</v>
      </c>
      <c r="F2186" s="7" t="s">
        <v>1399</v>
      </c>
      <c r="G2186" s="7" t="s">
        <v>1657</v>
      </c>
    </row>
    <row r="2187" spans="1:7" x14ac:dyDescent="0.4">
      <c r="A2187" t="s">
        <v>1405</v>
      </c>
      <c r="B2187">
        <v>2185</v>
      </c>
      <c r="C2187" t="s">
        <v>1656</v>
      </c>
      <c r="D2187" t="s">
        <v>1417</v>
      </c>
      <c r="E2187" s="7" t="s">
        <v>1400</v>
      </c>
      <c r="F2187" s="7" t="s">
        <v>1399</v>
      </c>
      <c r="G2187" s="7" t="s">
        <v>1657</v>
      </c>
    </row>
    <row r="2188" spans="1:7" x14ac:dyDescent="0.4">
      <c r="A2188" t="s">
        <v>1405</v>
      </c>
      <c r="B2188">
        <v>2186</v>
      </c>
      <c r="C2188" t="s">
        <v>1656</v>
      </c>
      <c r="D2188" t="s">
        <v>1417</v>
      </c>
      <c r="E2188" s="7" t="s">
        <v>1400</v>
      </c>
      <c r="F2188" s="7" t="s">
        <v>1399</v>
      </c>
      <c r="G2188" s="7" t="s">
        <v>1657</v>
      </c>
    </row>
    <row r="2189" spans="1:7" x14ac:dyDescent="0.4">
      <c r="A2189" t="s">
        <v>1405</v>
      </c>
      <c r="B2189">
        <v>2187</v>
      </c>
      <c r="C2189" t="s">
        <v>1656</v>
      </c>
      <c r="D2189" t="s">
        <v>1417</v>
      </c>
      <c r="E2189" s="7" t="s">
        <v>1400</v>
      </c>
      <c r="F2189" s="7" t="s">
        <v>1399</v>
      </c>
      <c r="G2189" s="7" t="s">
        <v>1657</v>
      </c>
    </row>
    <row r="2190" spans="1:7" x14ac:dyDescent="0.4">
      <c r="A2190" t="s">
        <v>1405</v>
      </c>
      <c r="B2190">
        <v>2188</v>
      </c>
      <c r="C2190" t="s">
        <v>1656</v>
      </c>
      <c r="D2190" t="s">
        <v>1417</v>
      </c>
      <c r="E2190" s="7" t="s">
        <v>1400</v>
      </c>
      <c r="F2190" s="7" t="s">
        <v>1399</v>
      </c>
      <c r="G2190" s="7" t="s">
        <v>1657</v>
      </c>
    </row>
    <row r="2191" spans="1:7" x14ac:dyDescent="0.4">
      <c r="A2191" t="s">
        <v>1405</v>
      </c>
      <c r="B2191">
        <v>2189</v>
      </c>
      <c r="C2191" t="s">
        <v>1656</v>
      </c>
      <c r="D2191" t="s">
        <v>1417</v>
      </c>
      <c r="E2191" s="7" t="s">
        <v>1400</v>
      </c>
      <c r="F2191" s="7" t="s">
        <v>1399</v>
      </c>
      <c r="G2191" s="7" t="s">
        <v>1657</v>
      </c>
    </row>
    <row r="2192" spans="1:7" x14ac:dyDescent="0.4">
      <c r="A2192" t="s">
        <v>1405</v>
      </c>
      <c r="B2192">
        <v>2190</v>
      </c>
      <c r="C2192" t="s">
        <v>1656</v>
      </c>
      <c r="D2192" t="s">
        <v>1417</v>
      </c>
      <c r="E2192" s="7" t="s">
        <v>1400</v>
      </c>
      <c r="F2192" s="7" t="s">
        <v>1399</v>
      </c>
      <c r="G2192" s="7" t="s">
        <v>1657</v>
      </c>
    </row>
    <row r="2193" spans="1:7" x14ac:dyDescent="0.4">
      <c r="A2193" t="s">
        <v>1405</v>
      </c>
      <c r="B2193">
        <v>2191</v>
      </c>
      <c r="C2193" t="s">
        <v>1656</v>
      </c>
      <c r="D2193" t="s">
        <v>1417</v>
      </c>
      <c r="E2193" s="7" t="s">
        <v>1400</v>
      </c>
      <c r="F2193" s="7" t="s">
        <v>1399</v>
      </c>
      <c r="G2193" s="7" t="s">
        <v>1657</v>
      </c>
    </row>
    <row r="2194" spans="1:7" x14ac:dyDescent="0.4">
      <c r="A2194" t="s">
        <v>1405</v>
      </c>
      <c r="B2194">
        <v>2192</v>
      </c>
      <c r="C2194" t="s">
        <v>1656</v>
      </c>
      <c r="D2194" t="s">
        <v>1417</v>
      </c>
      <c r="E2194" s="7" t="s">
        <v>1400</v>
      </c>
      <c r="F2194" s="7" t="s">
        <v>1399</v>
      </c>
      <c r="G2194" s="7" t="s">
        <v>1657</v>
      </c>
    </row>
    <row r="2195" spans="1:7" x14ac:dyDescent="0.4">
      <c r="A2195" t="s">
        <v>1405</v>
      </c>
      <c r="B2195">
        <v>2193</v>
      </c>
      <c r="C2195" t="s">
        <v>1656</v>
      </c>
      <c r="D2195" t="s">
        <v>1417</v>
      </c>
      <c r="E2195" s="7" t="s">
        <v>1400</v>
      </c>
      <c r="F2195" s="7" t="s">
        <v>1399</v>
      </c>
      <c r="G2195" s="7" t="s">
        <v>1657</v>
      </c>
    </row>
    <row r="2196" spans="1:7" x14ac:dyDescent="0.4">
      <c r="A2196" t="s">
        <v>1405</v>
      </c>
      <c r="B2196">
        <v>2194</v>
      </c>
      <c r="C2196" t="s">
        <v>1656</v>
      </c>
      <c r="D2196" t="s">
        <v>1417</v>
      </c>
      <c r="E2196" s="7" t="s">
        <v>1400</v>
      </c>
      <c r="F2196" s="7" t="s">
        <v>1399</v>
      </c>
      <c r="G2196" s="7" t="s">
        <v>1657</v>
      </c>
    </row>
    <row r="2197" spans="1:7" x14ac:dyDescent="0.4">
      <c r="A2197" t="s">
        <v>1405</v>
      </c>
      <c r="B2197">
        <v>2195</v>
      </c>
      <c r="C2197" t="s">
        <v>1656</v>
      </c>
      <c r="D2197" t="s">
        <v>1417</v>
      </c>
      <c r="E2197" s="7" t="s">
        <v>1400</v>
      </c>
      <c r="F2197" s="7" t="s">
        <v>1399</v>
      </c>
      <c r="G2197" s="7" t="s">
        <v>1657</v>
      </c>
    </row>
    <row r="2198" spans="1:7" x14ac:dyDescent="0.4">
      <c r="A2198" t="s">
        <v>1405</v>
      </c>
      <c r="B2198">
        <v>2196</v>
      </c>
      <c r="C2198" t="s">
        <v>1656</v>
      </c>
      <c r="D2198" t="s">
        <v>1417</v>
      </c>
      <c r="E2198" s="7" t="s">
        <v>1400</v>
      </c>
      <c r="F2198" s="7" t="s">
        <v>1399</v>
      </c>
      <c r="G2198" s="7" t="s">
        <v>1657</v>
      </c>
    </row>
    <row r="2199" spans="1:7" x14ac:dyDescent="0.4">
      <c r="A2199" t="s">
        <v>1405</v>
      </c>
      <c r="B2199">
        <v>2197</v>
      </c>
      <c r="C2199" t="s">
        <v>1656</v>
      </c>
      <c r="D2199" t="s">
        <v>1417</v>
      </c>
      <c r="E2199" s="7" t="s">
        <v>1400</v>
      </c>
      <c r="F2199" s="7" t="s">
        <v>1399</v>
      </c>
      <c r="G2199" s="7" t="s">
        <v>1657</v>
      </c>
    </row>
    <row r="2200" spans="1:7" x14ac:dyDescent="0.4">
      <c r="A2200" t="s">
        <v>1405</v>
      </c>
      <c r="B2200">
        <v>2198</v>
      </c>
      <c r="C2200" t="s">
        <v>1656</v>
      </c>
      <c r="D2200" t="s">
        <v>1417</v>
      </c>
      <c r="E2200" s="7" t="s">
        <v>1400</v>
      </c>
      <c r="F2200" s="7" t="s">
        <v>1399</v>
      </c>
      <c r="G2200" s="7" t="s">
        <v>1657</v>
      </c>
    </row>
    <row r="2201" spans="1:7" x14ac:dyDescent="0.4">
      <c r="A2201" t="s">
        <v>1405</v>
      </c>
      <c r="B2201">
        <v>2199</v>
      </c>
      <c r="C2201" t="s">
        <v>1656</v>
      </c>
      <c r="D2201" t="s">
        <v>1417</v>
      </c>
      <c r="E2201" s="7" t="s">
        <v>1400</v>
      </c>
      <c r="F2201" s="7" t="s">
        <v>1399</v>
      </c>
      <c r="G2201" s="7" t="s">
        <v>1657</v>
      </c>
    </row>
    <row r="2202" spans="1:7" x14ac:dyDescent="0.4">
      <c r="A2202" t="s">
        <v>1405</v>
      </c>
      <c r="B2202">
        <v>2200</v>
      </c>
      <c r="C2202" t="s">
        <v>1656</v>
      </c>
      <c r="D2202" t="s">
        <v>1417</v>
      </c>
      <c r="E2202" s="7" t="s">
        <v>1400</v>
      </c>
      <c r="F2202" s="7" t="s">
        <v>1399</v>
      </c>
      <c r="G2202" s="7" t="s">
        <v>1657</v>
      </c>
    </row>
    <row r="2203" spans="1:7" x14ac:dyDescent="0.4">
      <c r="A2203" t="s">
        <v>1405</v>
      </c>
      <c r="B2203">
        <v>2201</v>
      </c>
      <c r="C2203" t="s">
        <v>1656</v>
      </c>
      <c r="D2203" t="s">
        <v>1417</v>
      </c>
      <c r="E2203" s="7" t="s">
        <v>1400</v>
      </c>
      <c r="F2203" s="7" t="s">
        <v>1399</v>
      </c>
      <c r="G2203" s="7" t="s">
        <v>1657</v>
      </c>
    </row>
    <row r="2204" spans="1:7" x14ac:dyDescent="0.4">
      <c r="A2204" t="s">
        <v>1405</v>
      </c>
      <c r="B2204">
        <v>2202</v>
      </c>
      <c r="C2204" t="s">
        <v>1656</v>
      </c>
      <c r="D2204" t="s">
        <v>1417</v>
      </c>
      <c r="E2204" s="7" t="s">
        <v>1400</v>
      </c>
      <c r="F2204" s="7" t="s">
        <v>1399</v>
      </c>
      <c r="G2204" s="7" t="s">
        <v>1657</v>
      </c>
    </row>
    <row r="2205" spans="1:7" x14ac:dyDescent="0.4">
      <c r="A2205" t="s">
        <v>1405</v>
      </c>
      <c r="B2205">
        <v>2203</v>
      </c>
      <c r="C2205" t="s">
        <v>1656</v>
      </c>
      <c r="D2205" t="s">
        <v>1417</v>
      </c>
      <c r="E2205" s="7" t="s">
        <v>1400</v>
      </c>
      <c r="F2205" s="7" t="s">
        <v>1399</v>
      </c>
      <c r="G2205" s="7" t="s">
        <v>1657</v>
      </c>
    </row>
    <row r="2206" spans="1:7" x14ac:dyDescent="0.4">
      <c r="A2206" t="s">
        <v>1405</v>
      </c>
      <c r="B2206">
        <v>2204</v>
      </c>
      <c r="C2206" t="s">
        <v>1656</v>
      </c>
      <c r="D2206" t="s">
        <v>1417</v>
      </c>
      <c r="E2206" s="7" t="s">
        <v>1400</v>
      </c>
      <c r="F2206" s="7" t="s">
        <v>1399</v>
      </c>
      <c r="G2206" s="7" t="s">
        <v>1657</v>
      </c>
    </row>
    <row r="2207" spans="1:7" x14ac:dyDescent="0.4">
      <c r="A2207" t="s">
        <v>1405</v>
      </c>
      <c r="B2207">
        <v>2205</v>
      </c>
      <c r="C2207" t="s">
        <v>1656</v>
      </c>
      <c r="D2207" t="s">
        <v>1417</v>
      </c>
      <c r="E2207" s="7" t="s">
        <v>1400</v>
      </c>
      <c r="F2207" s="7" t="s">
        <v>1399</v>
      </c>
      <c r="G2207" s="7" t="s">
        <v>1657</v>
      </c>
    </row>
    <row r="2208" spans="1:7" x14ac:dyDescent="0.4">
      <c r="A2208" t="s">
        <v>1405</v>
      </c>
      <c r="B2208">
        <v>2206</v>
      </c>
      <c r="C2208" t="s">
        <v>1656</v>
      </c>
      <c r="D2208" t="s">
        <v>1417</v>
      </c>
      <c r="E2208" s="7" t="s">
        <v>1400</v>
      </c>
      <c r="F2208" s="7" t="s">
        <v>1399</v>
      </c>
      <c r="G2208" s="7" t="s">
        <v>1657</v>
      </c>
    </row>
    <row r="2209" spans="1:7" x14ac:dyDescent="0.4">
      <c r="A2209" t="s">
        <v>1405</v>
      </c>
      <c r="B2209">
        <v>2207</v>
      </c>
      <c r="C2209" t="s">
        <v>1656</v>
      </c>
      <c r="D2209" t="s">
        <v>1417</v>
      </c>
      <c r="E2209" s="7" t="s">
        <v>1400</v>
      </c>
      <c r="F2209" s="7" t="s">
        <v>1399</v>
      </c>
      <c r="G2209" s="7" t="s">
        <v>1657</v>
      </c>
    </row>
    <row r="2210" spans="1:7" x14ac:dyDescent="0.4">
      <c r="A2210" t="s">
        <v>1405</v>
      </c>
      <c r="B2210">
        <v>2208</v>
      </c>
      <c r="C2210" t="s">
        <v>1656</v>
      </c>
      <c r="D2210" t="s">
        <v>1417</v>
      </c>
      <c r="E2210" s="7" t="s">
        <v>1400</v>
      </c>
      <c r="F2210" s="7" t="s">
        <v>1399</v>
      </c>
      <c r="G2210" s="7" t="s">
        <v>1657</v>
      </c>
    </row>
    <row r="2211" spans="1:7" x14ac:dyDescent="0.4">
      <c r="A2211" t="s">
        <v>1405</v>
      </c>
      <c r="B2211">
        <v>2209</v>
      </c>
      <c r="C2211" t="s">
        <v>1656</v>
      </c>
      <c r="D2211" t="s">
        <v>1417</v>
      </c>
      <c r="E2211" s="7" t="s">
        <v>1400</v>
      </c>
      <c r="F2211" s="7" t="s">
        <v>1399</v>
      </c>
      <c r="G2211" s="7" t="s">
        <v>1657</v>
      </c>
    </row>
    <row r="2212" spans="1:7" x14ac:dyDescent="0.4">
      <c r="A2212" t="s">
        <v>1405</v>
      </c>
      <c r="B2212">
        <v>2210</v>
      </c>
      <c r="C2212" t="s">
        <v>1656</v>
      </c>
      <c r="D2212" t="s">
        <v>1417</v>
      </c>
      <c r="E2212" s="7" t="s">
        <v>1400</v>
      </c>
      <c r="F2212" s="7" t="s">
        <v>1399</v>
      </c>
      <c r="G2212" s="7" t="s">
        <v>1657</v>
      </c>
    </row>
    <row r="2213" spans="1:7" x14ac:dyDescent="0.4">
      <c r="A2213" t="s">
        <v>1405</v>
      </c>
      <c r="B2213">
        <v>2211</v>
      </c>
      <c r="C2213" t="s">
        <v>1656</v>
      </c>
      <c r="D2213" t="s">
        <v>1417</v>
      </c>
      <c r="E2213" s="7" t="s">
        <v>1400</v>
      </c>
      <c r="F2213" s="7" t="s">
        <v>1399</v>
      </c>
      <c r="G2213" s="7" t="s">
        <v>1657</v>
      </c>
    </row>
    <row r="2214" spans="1:7" x14ac:dyDescent="0.4">
      <c r="A2214" t="s">
        <v>1405</v>
      </c>
      <c r="B2214">
        <v>2212</v>
      </c>
      <c r="C2214" t="s">
        <v>1656</v>
      </c>
      <c r="D2214" t="s">
        <v>1417</v>
      </c>
      <c r="E2214" s="7" t="s">
        <v>1400</v>
      </c>
      <c r="F2214" s="7" t="s">
        <v>1399</v>
      </c>
      <c r="G2214" s="7" t="s">
        <v>1657</v>
      </c>
    </row>
    <row r="2215" spans="1:7" x14ac:dyDescent="0.4">
      <c r="A2215" t="s">
        <v>1405</v>
      </c>
      <c r="B2215">
        <v>2213</v>
      </c>
      <c r="C2215" t="s">
        <v>1656</v>
      </c>
      <c r="D2215" t="s">
        <v>1417</v>
      </c>
      <c r="E2215" s="7" t="s">
        <v>1400</v>
      </c>
      <c r="F2215" s="7" t="s">
        <v>1399</v>
      </c>
      <c r="G2215" s="7" t="s">
        <v>1657</v>
      </c>
    </row>
    <row r="2216" spans="1:7" x14ac:dyDescent="0.4">
      <c r="A2216" t="s">
        <v>1405</v>
      </c>
      <c r="B2216">
        <v>2214</v>
      </c>
      <c r="C2216" t="s">
        <v>1656</v>
      </c>
      <c r="D2216" t="s">
        <v>1417</v>
      </c>
      <c r="E2216" s="7" t="s">
        <v>1400</v>
      </c>
      <c r="F2216" s="7" t="s">
        <v>1399</v>
      </c>
      <c r="G2216" s="7" t="s">
        <v>1657</v>
      </c>
    </row>
    <row r="2217" spans="1:7" x14ac:dyDescent="0.4">
      <c r="A2217" t="s">
        <v>1405</v>
      </c>
      <c r="B2217">
        <v>2215</v>
      </c>
      <c r="C2217" t="s">
        <v>1656</v>
      </c>
      <c r="D2217" t="s">
        <v>1417</v>
      </c>
      <c r="E2217" s="7" t="s">
        <v>1400</v>
      </c>
      <c r="F2217" s="7" t="s">
        <v>1399</v>
      </c>
      <c r="G2217" s="7" t="s">
        <v>1657</v>
      </c>
    </row>
    <row r="2218" spans="1:7" x14ac:dyDescent="0.4">
      <c r="A2218" t="s">
        <v>1405</v>
      </c>
      <c r="B2218">
        <v>2216</v>
      </c>
      <c r="C2218" t="s">
        <v>1656</v>
      </c>
      <c r="D2218" t="s">
        <v>1417</v>
      </c>
      <c r="E2218" s="7" t="s">
        <v>1400</v>
      </c>
      <c r="F2218" s="7" t="s">
        <v>1399</v>
      </c>
      <c r="G2218" s="7" t="s">
        <v>1657</v>
      </c>
    </row>
    <row r="2219" spans="1:7" x14ac:dyDescent="0.4">
      <c r="A2219" t="s">
        <v>1405</v>
      </c>
      <c r="B2219">
        <v>2217</v>
      </c>
      <c r="C2219" t="s">
        <v>1656</v>
      </c>
      <c r="D2219" t="s">
        <v>1417</v>
      </c>
      <c r="E2219" s="7" t="s">
        <v>1400</v>
      </c>
      <c r="F2219" s="7" t="s">
        <v>1399</v>
      </c>
      <c r="G2219" s="7" t="s">
        <v>1657</v>
      </c>
    </row>
    <row r="2220" spans="1:7" x14ac:dyDescent="0.4">
      <c r="A2220" t="s">
        <v>1405</v>
      </c>
      <c r="B2220">
        <v>2218</v>
      </c>
      <c r="C2220" t="s">
        <v>1656</v>
      </c>
      <c r="D2220" t="s">
        <v>1417</v>
      </c>
      <c r="E2220" s="7" t="s">
        <v>1400</v>
      </c>
      <c r="F2220" s="7" t="s">
        <v>1399</v>
      </c>
      <c r="G2220" s="7" t="s">
        <v>1657</v>
      </c>
    </row>
    <row r="2221" spans="1:7" x14ac:dyDescent="0.4">
      <c r="A2221" t="s">
        <v>1405</v>
      </c>
      <c r="B2221">
        <v>2219</v>
      </c>
      <c r="C2221" t="s">
        <v>1656</v>
      </c>
      <c r="D2221" t="s">
        <v>1417</v>
      </c>
      <c r="E2221" s="7" t="s">
        <v>1400</v>
      </c>
      <c r="F2221" s="7" t="s">
        <v>1399</v>
      </c>
      <c r="G2221" s="7" t="s">
        <v>1657</v>
      </c>
    </row>
    <row r="2222" spans="1:7" x14ac:dyDescent="0.4">
      <c r="A2222" t="s">
        <v>1405</v>
      </c>
      <c r="B2222">
        <v>2220</v>
      </c>
      <c r="C2222" t="s">
        <v>1656</v>
      </c>
      <c r="D2222" t="s">
        <v>1417</v>
      </c>
      <c r="E2222" s="7" t="s">
        <v>1400</v>
      </c>
      <c r="F2222" s="7" t="s">
        <v>1399</v>
      </c>
      <c r="G2222" s="7" t="s">
        <v>1657</v>
      </c>
    </row>
    <row r="2223" spans="1:7" x14ac:dyDescent="0.4">
      <c r="A2223" t="s">
        <v>1405</v>
      </c>
      <c r="B2223">
        <v>2221</v>
      </c>
      <c r="C2223" t="s">
        <v>1656</v>
      </c>
      <c r="D2223" t="s">
        <v>1417</v>
      </c>
      <c r="E2223" s="7" t="s">
        <v>1400</v>
      </c>
      <c r="F2223" s="7" t="s">
        <v>1399</v>
      </c>
      <c r="G2223" s="7" t="s">
        <v>1657</v>
      </c>
    </row>
    <row r="2224" spans="1:7" x14ac:dyDescent="0.4">
      <c r="A2224" t="s">
        <v>1405</v>
      </c>
      <c r="B2224">
        <v>2222</v>
      </c>
      <c r="C2224" t="s">
        <v>1656</v>
      </c>
      <c r="D2224" t="s">
        <v>1417</v>
      </c>
      <c r="E2224" s="7" t="s">
        <v>1400</v>
      </c>
      <c r="F2224" s="7" t="s">
        <v>1399</v>
      </c>
      <c r="G2224" s="7" t="s">
        <v>1657</v>
      </c>
    </row>
    <row r="2225" spans="1:7" x14ac:dyDescent="0.4">
      <c r="A2225" t="s">
        <v>1405</v>
      </c>
      <c r="B2225">
        <v>2223</v>
      </c>
      <c r="C2225" t="s">
        <v>1656</v>
      </c>
      <c r="D2225" t="s">
        <v>1417</v>
      </c>
      <c r="E2225" s="7" t="s">
        <v>1400</v>
      </c>
      <c r="F2225" s="7" t="s">
        <v>1399</v>
      </c>
      <c r="G2225" s="7" t="s">
        <v>1657</v>
      </c>
    </row>
    <row r="2226" spans="1:7" x14ac:dyDescent="0.4">
      <c r="A2226" t="s">
        <v>1405</v>
      </c>
      <c r="B2226">
        <v>2224</v>
      </c>
      <c r="C2226" t="s">
        <v>1656</v>
      </c>
      <c r="D2226" t="s">
        <v>1417</v>
      </c>
      <c r="E2226" s="7" t="s">
        <v>1400</v>
      </c>
      <c r="F2226" s="7" t="s">
        <v>1399</v>
      </c>
      <c r="G2226" s="7" t="s">
        <v>1657</v>
      </c>
    </row>
    <row r="2227" spans="1:7" x14ac:dyDescent="0.4">
      <c r="A2227" t="s">
        <v>1405</v>
      </c>
      <c r="B2227">
        <v>2225</v>
      </c>
      <c r="C2227" t="s">
        <v>1656</v>
      </c>
      <c r="D2227" t="s">
        <v>1417</v>
      </c>
      <c r="E2227" s="7" t="s">
        <v>1400</v>
      </c>
      <c r="F2227" s="7" t="s">
        <v>1399</v>
      </c>
      <c r="G2227" s="7" t="s">
        <v>1657</v>
      </c>
    </row>
    <row r="2228" spans="1:7" x14ac:dyDescent="0.4">
      <c r="A2228" t="s">
        <v>1405</v>
      </c>
      <c r="B2228">
        <v>2226</v>
      </c>
      <c r="C2228" t="s">
        <v>1656</v>
      </c>
      <c r="D2228" t="s">
        <v>1417</v>
      </c>
      <c r="E2228" s="7" t="s">
        <v>1400</v>
      </c>
      <c r="F2228" s="7" t="s">
        <v>1399</v>
      </c>
      <c r="G2228" s="7" t="s">
        <v>1657</v>
      </c>
    </row>
    <row r="2229" spans="1:7" x14ac:dyDescent="0.4">
      <c r="A2229" t="s">
        <v>1405</v>
      </c>
      <c r="B2229">
        <v>2227</v>
      </c>
      <c r="C2229" t="s">
        <v>1656</v>
      </c>
      <c r="D2229" t="s">
        <v>1417</v>
      </c>
      <c r="E2229" s="7" t="s">
        <v>1400</v>
      </c>
      <c r="F2229" s="7" t="s">
        <v>1399</v>
      </c>
      <c r="G2229" s="7" t="s">
        <v>1657</v>
      </c>
    </row>
    <row r="2230" spans="1:7" x14ac:dyDescent="0.4">
      <c r="A2230" t="s">
        <v>1405</v>
      </c>
      <c r="B2230">
        <v>2228</v>
      </c>
      <c r="C2230" t="s">
        <v>1656</v>
      </c>
      <c r="D2230" t="s">
        <v>1417</v>
      </c>
      <c r="E2230" s="7" t="s">
        <v>1400</v>
      </c>
      <c r="F2230" s="7" t="s">
        <v>1399</v>
      </c>
      <c r="G2230" s="7" t="s">
        <v>1657</v>
      </c>
    </row>
    <row r="2231" spans="1:7" x14ac:dyDescent="0.4">
      <c r="A2231" t="s">
        <v>1405</v>
      </c>
      <c r="B2231">
        <v>2229</v>
      </c>
      <c r="C2231" t="s">
        <v>1656</v>
      </c>
      <c r="D2231" t="s">
        <v>1417</v>
      </c>
      <c r="E2231" s="7" t="s">
        <v>1400</v>
      </c>
      <c r="F2231" s="7" t="s">
        <v>1399</v>
      </c>
      <c r="G2231" s="7" t="s">
        <v>1657</v>
      </c>
    </row>
    <row r="2232" spans="1:7" x14ac:dyDescent="0.4">
      <c r="A2232" t="s">
        <v>1405</v>
      </c>
      <c r="B2232">
        <v>2230</v>
      </c>
      <c r="C2232" t="s">
        <v>1656</v>
      </c>
      <c r="D2232" t="s">
        <v>1417</v>
      </c>
      <c r="E2232" s="7" t="s">
        <v>1400</v>
      </c>
      <c r="F2232" s="7" t="s">
        <v>1399</v>
      </c>
      <c r="G2232" s="7" t="s">
        <v>1657</v>
      </c>
    </row>
    <row r="2233" spans="1:7" x14ac:dyDescent="0.4">
      <c r="A2233" t="s">
        <v>1405</v>
      </c>
      <c r="B2233">
        <v>2231</v>
      </c>
      <c r="C2233" t="s">
        <v>1656</v>
      </c>
      <c r="D2233" t="s">
        <v>1417</v>
      </c>
      <c r="E2233" s="7" t="s">
        <v>1400</v>
      </c>
      <c r="F2233" s="7" t="s">
        <v>1399</v>
      </c>
      <c r="G2233" s="7" t="s">
        <v>1657</v>
      </c>
    </row>
    <row r="2234" spans="1:7" x14ac:dyDescent="0.4">
      <c r="A2234" t="s">
        <v>1405</v>
      </c>
      <c r="B2234">
        <v>2232</v>
      </c>
      <c r="C2234" t="s">
        <v>1656</v>
      </c>
      <c r="D2234" t="s">
        <v>1417</v>
      </c>
      <c r="E2234" s="7" t="s">
        <v>1400</v>
      </c>
      <c r="F2234" s="7" t="s">
        <v>1399</v>
      </c>
      <c r="G2234" s="7" t="s">
        <v>1657</v>
      </c>
    </row>
    <row r="2235" spans="1:7" x14ac:dyDescent="0.4">
      <c r="A2235" t="s">
        <v>1405</v>
      </c>
      <c r="B2235">
        <v>2233</v>
      </c>
      <c r="C2235" t="s">
        <v>1656</v>
      </c>
      <c r="D2235" t="s">
        <v>1417</v>
      </c>
      <c r="E2235" s="7" t="s">
        <v>1400</v>
      </c>
      <c r="F2235" s="7" t="s">
        <v>1399</v>
      </c>
      <c r="G2235" s="7" t="s">
        <v>1657</v>
      </c>
    </row>
    <row r="2236" spans="1:7" x14ac:dyDescent="0.4">
      <c r="A2236" t="s">
        <v>1405</v>
      </c>
      <c r="B2236">
        <v>2234</v>
      </c>
      <c r="C2236" t="s">
        <v>1656</v>
      </c>
      <c r="D2236" t="s">
        <v>1417</v>
      </c>
      <c r="E2236" s="7" t="s">
        <v>1400</v>
      </c>
      <c r="F2236" s="7" t="s">
        <v>1399</v>
      </c>
      <c r="G2236" s="7" t="s">
        <v>1657</v>
      </c>
    </row>
    <row r="2237" spans="1:7" x14ac:dyDescent="0.4">
      <c r="A2237" t="s">
        <v>1405</v>
      </c>
      <c r="B2237">
        <v>2235</v>
      </c>
      <c r="C2237" t="s">
        <v>1656</v>
      </c>
      <c r="D2237" t="s">
        <v>1417</v>
      </c>
      <c r="E2237" s="7" t="s">
        <v>1400</v>
      </c>
      <c r="F2237" s="7" t="s">
        <v>1399</v>
      </c>
      <c r="G2237" s="7" t="s">
        <v>1657</v>
      </c>
    </row>
    <row r="2238" spans="1:7" x14ac:dyDescent="0.4">
      <c r="A2238" t="s">
        <v>1405</v>
      </c>
      <c r="B2238">
        <v>2236</v>
      </c>
      <c r="C2238" t="s">
        <v>1656</v>
      </c>
      <c r="D2238" t="s">
        <v>1417</v>
      </c>
      <c r="E2238" s="7" t="s">
        <v>1400</v>
      </c>
      <c r="F2238" s="7" t="s">
        <v>1399</v>
      </c>
      <c r="G2238" s="7" t="s">
        <v>1657</v>
      </c>
    </row>
    <row r="2239" spans="1:7" x14ac:dyDescent="0.4">
      <c r="A2239" t="s">
        <v>1405</v>
      </c>
      <c r="B2239">
        <v>2237</v>
      </c>
      <c r="C2239" t="s">
        <v>1656</v>
      </c>
      <c r="D2239" t="s">
        <v>1417</v>
      </c>
      <c r="E2239" s="7" t="s">
        <v>1400</v>
      </c>
      <c r="F2239" s="7" t="s">
        <v>1399</v>
      </c>
      <c r="G2239" s="7" t="s">
        <v>1657</v>
      </c>
    </row>
    <row r="2240" spans="1:7" x14ac:dyDescent="0.4">
      <c r="A2240" t="s">
        <v>1405</v>
      </c>
      <c r="B2240">
        <v>2238</v>
      </c>
      <c r="C2240" t="s">
        <v>1656</v>
      </c>
      <c r="D2240" t="s">
        <v>1417</v>
      </c>
      <c r="E2240" s="7" t="s">
        <v>1400</v>
      </c>
      <c r="F2240" s="7" t="s">
        <v>1399</v>
      </c>
      <c r="G2240" s="7" t="s">
        <v>1657</v>
      </c>
    </row>
    <row r="2241" spans="1:7" x14ac:dyDescent="0.4">
      <c r="A2241" t="s">
        <v>1405</v>
      </c>
      <c r="B2241">
        <v>2239</v>
      </c>
      <c r="C2241" t="s">
        <v>1656</v>
      </c>
      <c r="D2241" t="s">
        <v>1417</v>
      </c>
      <c r="E2241" s="7" t="s">
        <v>1400</v>
      </c>
      <c r="F2241" s="7" t="s">
        <v>1399</v>
      </c>
      <c r="G2241" s="7" t="s">
        <v>1657</v>
      </c>
    </row>
    <row r="2242" spans="1:7" x14ac:dyDescent="0.4">
      <c r="A2242" t="s">
        <v>1405</v>
      </c>
      <c r="B2242">
        <v>2240</v>
      </c>
      <c r="C2242" t="s">
        <v>1656</v>
      </c>
      <c r="D2242" t="s">
        <v>1417</v>
      </c>
      <c r="E2242" s="7" t="s">
        <v>1400</v>
      </c>
      <c r="F2242" s="7" t="s">
        <v>1399</v>
      </c>
      <c r="G2242" s="7" t="s">
        <v>1657</v>
      </c>
    </row>
    <row r="2243" spans="1:7" x14ac:dyDescent="0.4">
      <c r="A2243" t="s">
        <v>1405</v>
      </c>
      <c r="B2243">
        <v>2241</v>
      </c>
      <c r="C2243" t="s">
        <v>1656</v>
      </c>
      <c r="D2243" t="s">
        <v>1417</v>
      </c>
      <c r="E2243" s="7" t="s">
        <v>1400</v>
      </c>
      <c r="F2243" s="7" t="s">
        <v>1399</v>
      </c>
      <c r="G2243" s="7" t="s">
        <v>1657</v>
      </c>
    </row>
    <row r="2244" spans="1:7" x14ac:dyDescent="0.4">
      <c r="A2244" t="s">
        <v>1405</v>
      </c>
      <c r="B2244">
        <v>2242</v>
      </c>
      <c r="C2244" t="s">
        <v>1656</v>
      </c>
      <c r="D2244" t="s">
        <v>1417</v>
      </c>
      <c r="E2244" s="7" t="s">
        <v>1400</v>
      </c>
      <c r="F2244" s="7" t="s">
        <v>1399</v>
      </c>
      <c r="G2244" s="7" t="s">
        <v>1657</v>
      </c>
    </row>
    <row r="2245" spans="1:7" x14ac:dyDescent="0.4">
      <c r="A2245" t="s">
        <v>1405</v>
      </c>
      <c r="B2245">
        <v>2243</v>
      </c>
      <c r="C2245" t="s">
        <v>1656</v>
      </c>
      <c r="D2245" t="s">
        <v>1417</v>
      </c>
      <c r="E2245" s="7" t="s">
        <v>1400</v>
      </c>
      <c r="F2245" s="7" t="s">
        <v>1399</v>
      </c>
      <c r="G2245" s="7" t="s">
        <v>1657</v>
      </c>
    </row>
    <row r="2246" spans="1:7" x14ac:dyDescent="0.4">
      <c r="A2246" t="s">
        <v>1405</v>
      </c>
      <c r="B2246">
        <v>2244</v>
      </c>
      <c r="C2246" t="s">
        <v>1656</v>
      </c>
      <c r="D2246" t="s">
        <v>1417</v>
      </c>
      <c r="E2246" s="7" t="s">
        <v>1400</v>
      </c>
      <c r="F2246" s="7" t="s">
        <v>1399</v>
      </c>
      <c r="G2246" s="7" t="s">
        <v>1657</v>
      </c>
    </row>
    <row r="2247" spans="1:7" x14ac:dyDescent="0.4">
      <c r="A2247" t="s">
        <v>1405</v>
      </c>
      <c r="B2247">
        <v>2245</v>
      </c>
      <c r="C2247" t="s">
        <v>1656</v>
      </c>
      <c r="D2247" t="s">
        <v>1417</v>
      </c>
      <c r="E2247" s="7" t="s">
        <v>1400</v>
      </c>
      <c r="F2247" s="7" t="s">
        <v>1399</v>
      </c>
      <c r="G2247" s="7" t="s">
        <v>1657</v>
      </c>
    </row>
    <row r="2248" spans="1:7" x14ac:dyDescent="0.4">
      <c r="A2248" t="s">
        <v>1405</v>
      </c>
      <c r="B2248">
        <v>2246</v>
      </c>
      <c r="C2248" t="s">
        <v>1656</v>
      </c>
      <c r="D2248" t="s">
        <v>1417</v>
      </c>
      <c r="E2248" s="7" t="s">
        <v>1400</v>
      </c>
      <c r="F2248" s="7" t="s">
        <v>1399</v>
      </c>
      <c r="G2248" s="7" t="s">
        <v>1657</v>
      </c>
    </row>
    <row r="2249" spans="1:7" x14ac:dyDescent="0.4">
      <c r="A2249" t="s">
        <v>1405</v>
      </c>
      <c r="B2249">
        <v>2247</v>
      </c>
      <c r="C2249" t="s">
        <v>1656</v>
      </c>
      <c r="D2249" t="s">
        <v>1417</v>
      </c>
      <c r="E2249" s="7" t="s">
        <v>1400</v>
      </c>
      <c r="F2249" s="7" t="s">
        <v>1399</v>
      </c>
      <c r="G2249" s="7" t="s">
        <v>1657</v>
      </c>
    </row>
    <row r="2250" spans="1:7" x14ac:dyDescent="0.4">
      <c r="A2250" t="s">
        <v>1405</v>
      </c>
      <c r="B2250">
        <v>2248</v>
      </c>
      <c r="C2250" t="s">
        <v>1656</v>
      </c>
      <c r="D2250" t="s">
        <v>1417</v>
      </c>
      <c r="E2250" s="7" t="s">
        <v>1400</v>
      </c>
      <c r="F2250" s="7" t="s">
        <v>1399</v>
      </c>
      <c r="G2250" s="7" t="s">
        <v>1657</v>
      </c>
    </row>
    <row r="2251" spans="1:7" x14ac:dyDescent="0.4">
      <c r="A2251" t="s">
        <v>1405</v>
      </c>
      <c r="B2251">
        <v>2249</v>
      </c>
      <c r="C2251" t="s">
        <v>1656</v>
      </c>
      <c r="D2251" t="s">
        <v>1417</v>
      </c>
      <c r="E2251" s="7" t="s">
        <v>1400</v>
      </c>
      <c r="F2251" s="7" t="s">
        <v>1399</v>
      </c>
      <c r="G2251" s="7" t="s">
        <v>1657</v>
      </c>
    </row>
    <row r="2252" spans="1:7" x14ac:dyDescent="0.4">
      <c r="A2252" t="s">
        <v>1405</v>
      </c>
      <c r="B2252">
        <v>2250</v>
      </c>
      <c r="C2252" t="s">
        <v>1656</v>
      </c>
      <c r="D2252" t="s">
        <v>1417</v>
      </c>
      <c r="E2252" s="7" t="s">
        <v>1400</v>
      </c>
      <c r="F2252" s="7" t="s">
        <v>1399</v>
      </c>
      <c r="G2252" s="7" t="s">
        <v>1657</v>
      </c>
    </row>
    <row r="2253" spans="1:7" x14ac:dyDescent="0.4">
      <c r="A2253" t="s">
        <v>1405</v>
      </c>
      <c r="B2253">
        <v>2251</v>
      </c>
      <c r="C2253" t="s">
        <v>1656</v>
      </c>
      <c r="D2253" t="s">
        <v>1417</v>
      </c>
      <c r="E2253" s="7" t="s">
        <v>1400</v>
      </c>
      <c r="F2253" s="7" t="s">
        <v>1399</v>
      </c>
      <c r="G2253" s="7" t="s">
        <v>1657</v>
      </c>
    </row>
    <row r="2254" spans="1:7" x14ac:dyDescent="0.4">
      <c r="A2254" t="s">
        <v>1405</v>
      </c>
      <c r="B2254">
        <v>2252</v>
      </c>
      <c r="C2254" t="s">
        <v>1656</v>
      </c>
      <c r="D2254" t="s">
        <v>1417</v>
      </c>
      <c r="E2254" s="7" t="s">
        <v>1400</v>
      </c>
      <c r="F2254" s="7" t="s">
        <v>1399</v>
      </c>
      <c r="G2254" s="7" t="s">
        <v>1657</v>
      </c>
    </row>
    <row r="2255" spans="1:7" x14ac:dyDescent="0.4">
      <c r="A2255" t="s">
        <v>1405</v>
      </c>
      <c r="B2255">
        <v>2253</v>
      </c>
      <c r="C2255" t="s">
        <v>1656</v>
      </c>
      <c r="D2255" t="s">
        <v>1417</v>
      </c>
      <c r="E2255" s="7" t="s">
        <v>1400</v>
      </c>
      <c r="F2255" s="7" t="s">
        <v>1399</v>
      </c>
      <c r="G2255" s="7" t="s">
        <v>1657</v>
      </c>
    </row>
    <row r="2256" spans="1:7" x14ac:dyDescent="0.4">
      <c r="A2256" t="s">
        <v>1405</v>
      </c>
      <c r="B2256">
        <v>2254</v>
      </c>
      <c r="C2256" t="s">
        <v>1656</v>
      </c>
      <c r="D2256" t="s">
        <v>1417</v>
      </c>
      <c r="E2256" s="7" t="s">
        <v>1400</v>
      </c>
      <c r="F2256" s="7" t="s">
        <v>1399</v>
      </c>
      <c r="G2256" s="7" t="s">
        <v>1657</v>
      </c>
    </row>
    <row r="2257" spans="1:7" x14ac:dyDescent="0.4">
      <c r="A2257" t="s">
        <v>1405</v>
      </c>
      <c r="B2257">
        <v>2255</v>
      </c>
      <c r="C2257" t="s">
        <v>1656</v>
      </c>
      <c r="D2257" t="s">
        <v>1417</v>
      </c>
      <c r="E2257" s="7" t="s">
        <v>1400</v>
      </c>
      <c r="F2257" s="7" t="s">
        <v>1399</v>
      </c>
      <c r="G2257" s="7" t="s">
        <v>1657</v>
      </c>
    </row>
    <row r="2258" spans="1:7" x14ac:dyDescent="0.4">
      <c r="A2258" t="s">
        <v>1405</v>
      </c>
      <c r="B2258">
        <v>2256</v>
      </c>
      <c r="C2258" t="s">
        <v>1656</v>
      </c>
      <c r="D2258" t="s">
        <v>1417</v>
      </c>
      <c r="E2258" s="7" t="s">
        <v>1400</v>
      </c>
      <c r="F2258" s="7" t="s">
        <v>1399</v>
      </c>
      <c r="G2258" s="7" t="s">
        <v>1657</v>
      </c>
    </row>
    <row r="2259" spans="1:7" x14ac:dyDescent="0.4">
      <c r="A2259" t="s">
        <v>1405</v>
      </c>
      <c r="B2259">
        <v>2257</v>
      </c>
      <c r="C2259" t="s">
        <v>1656</v>
      </c>
      <c r="D2259" t="s">
        <v>1417</v>
      </c>
      <c r="E2259" s="7" t="s">
        <v>1400</v>
      </c>
      <c r="F2259" s="7" t="s">
        <v>1399</v>
      </c>
      <c r="G2259" s="7" t="s">
        <v>1657</v>
      </c>
    </row>
    <row r="2260" spans="1:7" x14ac:dyDescent="0.4">
      <c r="A2260" t="s">
        <v>1405</v>
      </c>
      <c r="B2260">
        <v>2258</v>
      </c>
      <c r="C2260" t="s">
        <v>1656</v>
      </c>
      <c r="D2260" t="s">
        <v>1417</v>
      </c>
      <c r="E2260" s="7" t="s">
        <v>1400</v>
      </c>
      <c r="F2260" s="7" t="s">
        <v>1399</v>
      </c>
      <c r="G2260" s="7" t="s">
        <v>1657</v>
      </c>
    </row>
    <row r="2261" spans="1:7" x14ac:dyDescent="0.4">
      <c r="A2261" t="s">
        <v>1405</v>
      </c>
      <c r="B2261">
        <v>2259</v>
      </c>
      <c r="C2261" t="s">
        <v>1656</v>
      </c>
      <c r="D2261" t="s">
        <v>1417</v>
      </c>
      <c r="E2261" s="7" t="s">
        <v>1400</v>
      </c>
      <c r="F2261" s="7" t="s">
        <v>1399</v>
      </c>
      <c r="G2261" s="7" t="s">
        <v>1657</v>
      </c>
    </row>
    <row r="2262" spans="1:7" x14ac:dyDescent="0.4">
      <c r="A2262" t="s">
        <v>1405</v>
      </c>
      <c r="B2262">
        <v>2260</v>
      </c>
      <c r="C2262" t="s">
        <v>1656</v>
      </c>
      <c r="D2262" t="s">
        <v>1417</v>
      </c>
      <c r="E2262" s="7" t="s">
        <v>1400</v>
      </c>
      <c r="F2262" s="7" t="s">
        <v>1399</v>
      </c>
      <c r="G2262" s="7" t="s">
        <v>1657</v>
      </c>
    </row>
    <row r="2263" spans="1:7" x14ac:dyDescent="0.4">
      <c r="A2263" t="s">
        <v>1405</v>
      </c>
      <c r="B2263">
        <v>2261</v>
      </c>
      <c r="C2263" t="s">
        <v>1656</v>
      </c>
      <c r="D2263" t="s">
        <v>1417</v>
      </c>
      <c r="E2263" s="7" t="s">
        <v>1400</v>
      </c>
      <c r="F2263" s="7" t="s">
        <v>1399</v>
      </c>
      <c r="G2263" s="7" t="s">
        <v>1657</v>
      </c>
    </row>
    <row r="2264" spans="1:7" x14ac:dyDescent="0.4">
      <c r="A2264" t="s">
        <v>1405</v>
      </c>
      <c r="B2264">
        <v>2262</v>
      </c>
      <c r="C2264" t="s">
        <v>1656</v>
      </c>
      <c r="D2264" t="s">
        <v>1417</v>
      </c>
      <c r="E2264" s="7" t="s">
        <v>1400</v>
      </c>
      <c r="F2264" s="7" t="s">
        <v>1399</v>
      </c>
      <c r="G2264" s="7" t="s">
        <v>1657</v>
      </c>
    </row>
    <row r="2265" spans="1:7" x14ac:dyDescent="0.4">
      <c r="A2265" t="s">
        <v>1405</v>
      </c>
      <c r="B2265">
        <v>2263</v>
      </c>
      <c r="C2265" t="s">
        <v>1656</v>
      </c>
      <c r="D2265" t="s">
        <v>1417</v>
      </c>
      <c r="E2265" s="7" t="s">
        <v>1400</v>
      </c>
      <c r="F2265" s="7" t="s">
        <v>1399</v>
      </c>
      <c r="G2265" s="7" t="s">
        <v>1657</v>
      </c>
    </row>
    <row r="2266" spans="1:7" x14ac:dyDescent="0.4">
      <c r="A2266" t="s">
        <v>1405</v>
      </c>
      <c r="B2266">
        <v>2264</v>
      </c>
      <c r="C2266" t="s">
        <v>1656</v>
      </c>
      <c r="D2266" t="s">
        <v>1417</v>
      </c>
      <c r="E2266" s="7" t="s">
        <v>1400</v>
      </c>
      <c r="F2266" s="7" t="s">
        <v>1399</v>
      </c>
      <c r="G2266" s="7" t="s">
        <v>1657</v>
      </c>
    </row>
    <row r="2267" spans="1:7" x14ac:dyDescent="0.4">
      <c r="A2267" t="s">
        <v>1405</v>
      </c>
      <c r="B2267">
        <v>2265</v>
      </c>
      <c r="C2267" t="s">
        <v>1656</v>
      </c>
      <c r="D2267" t="s">
        <v>1417</v>
      </c>
      <c r="E2267" s="7" t="s">
        <v>1400</v>
      </c>
      <c r="F2267" s="7" t="s">
        <v>1399</v>
      </c>
      <c r="G2267" s="7" t="s">
        <v>1657</v>
      </c>
    </row>
    <row r="2268" spans="1:7" x14ac:dyDescent="0.4">
      <c r="A2268" t="s">
        <v>1405</v>
      </c>
      <c r="B2268">
        <v>2266</v>
      </c>
      <c r="C2268" t="s">
        <v>1656</v>
      </c>
      <c r="D2268" t="s">
        <v>1417</v>
      </c>
      <c r="E2268" s="7" t="s">
        <v>1400</v>
      </c>
      <c r="F2268" s="7" t="s">
        <v>1399</v>
      </c>
      <c r="G2268" s="7" t="s">
        <v>1657</v>
      </c>
    </row>
    <row r="2269" spans="1:7" x14ac:dyDescent="0.4">
      <c r="A2269" t="s">
        <v>1405</v>
      </c>
      <c r="B2269">
        <v>2267</v>
      </c>
      <c r="C2269" t="s">
        <v>1656</v>
      </c>
      <c r="D2269" t="s">
        <v>1417</v>
      </c>
      <c r="E2269" s="7" t="s">
        <v>1400</v>
      </c>
      <c r="F2269" s="7" t="s">
        <v>1399</v>
      </c>
      <c r="G2269" s="7" t="s">
        <v>1657</v>
      </c>
    </row>
    <row r="2270" spans="1:7" x14ac:dyDescent="0.4">
      <c r="A2270" t="s">
        <v>1405</v>
      </c>
      <c r="B2270">
        <v>2268</v>
      </c>
      <c r="C2270" t="s">
        <v>1656</v>
      </c>
      <c r="D2270" t="s">
        <v>1417</v>
      </c>
      <c r="E2270" s="7" t="s">
        <v>1400</v>
      </c>
      <c r="F2270" s="7" t="s">
        <v>1399</v>
      </c>
      <c r="G2270" s="7" t="s">
        <v>1657</v>
      </c>
    </row>
    <row r="2271" spans="1:7" x14ac:dyDescent="0.4">
      <c r="A2271" t="s">
        <v>1405</v>
      </c>
      <c r="B2271">
        <v>2269</v>
      </c>
      <c r="C2271" t="s">
        <v>1656</v>
      </c>
      <c r="D2271" t="s">
        <v>1417</v>
      </c>
      <c r="E2271" s="7" t="s">
        <v>1400</v>
      </c>
      <c r="F2271" s="7" t="s">
        <v>1399</v>
      </c>
      <c r="G2271" s="7" t="s">
        <v>1657</v>
      </c>
    </row>
    <row r="2272" spans="1:7" x14ac:dyDescent="0.4">
      <c r="A2272" t="s">
        <v>1405</v>
      </c>
      <c r="B2272">
        <v>2270</v>
      </c>
      <c r="C2272" t="s">
        <v>1656</v>
      </c>
      <c r="D2272" t="s">
        <v>1417</v>
      </c>
      <c r="E2272" s="7" t="s">
        <v>1400</v>
      </c>
      <c r="F2272" s="7" t="s">
        <v>1399</v>
      </c>
      <c r="G2272" s="7" t="s">
        <v>1657</v>
      </c>
    </row>
    <row r="2273" spans="1:7" x14ac:dyDescent="0.4">
      <c r="A2273" t="s">
        <v>1405</v>
      </c>
      <c r="B2273">
        <v>2271</v>
      </c>
      <c r="C2273" t="s">
        <v>1656</v>
      </c>
      <c r="D2273" t="s">
        <v>1417</v>
      </c>
      <c r="E2273" s="7" t="s">
        <v>1400</v>
      </c>
      <c r="F2273" s="7" t="s">
        <v>1399</v>
      </c>
      <c r="G2273" s="7" t="s">
        <v>1657</v>
      </c>
    </row>
    <row r="2274" spans="1:7" x14ac:dyDescent="0.4">
      <c r="A2274" t="s">
        <v>1405</v>
      </c>
      <c r="B2274">
        <v>2272</v>
      </c>
      <c r="C2274" t="s">
        <v>1656</v>
      </c>
      <c r="D2274" t="s">
        <v>1417</v>
      </c>
      <c r="E2274" s="7" t="s">
        <v>1400</v>
      </c>
      <c r="F2274" s="7" t="s">
        <v>1399</v>
      </c>
      <c r="G2274" s="7" t="s">
        <v>1657</v>
      </c>
    </row>
    <row r="2275" spans="1:7" x14ac:dyDescent="0.4">
      <c r="A2275" t="s">
        <v>1405</v>
      </c>
      <c r="B2275">
        <v>2273</v>
      </c>
      <c r="C2275" t="s">
        <v>1656</v>
      </c>
      <c r="D2275" t="s">
        <v>1417</v>
      </c>
      <c r="E2275" s="7" t="s">
        <v>1400</v>
      </c>
      <c r="F2275" s="7" t="s">
        <v>1399</v>
      </c>
      <c r="G2275" s="7" t="s">
        <v>1657</v>
      </c>
    </row>
    <row r="2276" spans="1:7" x14ac:dyDescent="0.4">
      <c r="A2276" t="s">
        <v>1405</v>
      </c>
      <c r="B2276">
        <v>2274</v>
      </c>
      <c r="C2276" t="s">
        <v>1656</v>
      </c>
      <c r="D2276" t="s">
        <v>1417</v>
      </c>
      <c r="E2276" s="7" t="s">
        <v>1400</v>
      </c>
      <c r="F2276" s="7" t="s">
        <v>1399</v>
      </c>
      <c r="G2276" s="7" t="s">
        <v>1657</v>
      </c>
    </row>
    <row r="2277" spans="1:7" x14ac:dyDescent="0.4">
      <c r="A2277" t="s">
        <v>1405</v>
      </c>
      <c r="B2277">
        <v>2275</v>
      </c>
      <c r="C2277" t="s">
        <v>1656</v>
      </c>
      <c r="D2277" t="s">
        <v>1417</v>
      </c>
      <c r="E2277" s="7" t="s">
        <v>1400</v>
      </c>
      <c r="F2277" s="7" t="s">
        <v>1399</v>
      </c>
      <c r="G2277" s="7" t="s">
        <v>1657</v>
      </c>
    </row>
    <row r="2278" spans="1:7" x14ac:dyDescent="0.4">
      <c r="A2278" t="s">
        <v>1405</v>
      </c>
      <c r="B2278">
        <v>2276</v>
      </c>
      <c r="C2278" t="s">
        <v>1656</v>
      </c>
      <c r="D2278" t="s">
        <v>1417</v>
      </c>
      <c r="E2278" s="7" t="s">
        <v>1400</v>
      </c>
      <c r="F2278" s="7" t="s">
        <v>1399</v>
      </c>
      <c r="G2278" s="7" t="s">
        <v>1657</v>
      </c>
    </row>
    <row r="2279" spans="1:7" x14ac:dyDescent="0.4">
      <c r="A2279" t="s">
        <v>1405</v>
      </c>
      <c r="B2279">
        <v>2277</v>
      </c>
      <c r="C2279" t="s">
        <v>1656</v>
      </c>
      <c r="D2279" t="s">
        <v>1417</v>
      </c>
      <c r="E2279" s="7" t="s">
        <v>1400</v>
      </c>
      <c r="F2279" s="7" t="s">
        <v>1399</v>
      </c>
      <c r="G2279" s="7" t="s">
        <v>1657</v>
      </c>
    </row>
    <row r="2280" spans="1:7" x14ac:dyDescent="0.4">
      <c r="A2280" t="s">
        <v>1405</v>
      </c>
      <c r="B2280">
        <v>2278</v>
      </c>
      <c r="C2280" t="s">
        <v>1656</v>
      </c>
      <c r="D2280" t="s">
        <v>1417</v>
      </c>
      <c r="E2280" s="7" t="s">
        <v>1400</v>
      </c>
      <c r="F2280" s="7" t="s">
        <v>1399</v>
      </c>
      <c r="G2280" s="7" t="s">
        <v>1657</v>
      </c>
    </row>
    <row r="2281" spans="1:7" x14ac:dyDescent="0.4">
      <c r="A2281" t="s">
        <v>1405</v>
      </c>
      <c r="B2281">
        <v>2279</v>
      </c>
      <c r="C2281" t="s">
        <v>1656</v>
      </c>
      <c r="D2281" t="s">
        <v>1417</v>
      </c>
      <c r="E2281" s="7" t="s">
        <v>1400</v>
      </c>
      <c r="F2281" s="7" t="s">
        <v>1399</v>
      </c>
      <c r="G2281" s="7" t="s">
        <v>1657</v>
      </c>
    </row>
    <row r="2282" spans="1:7" x14ac:dyDescent="0.4">
      <c r="A2282" t="s">
        <v>1405</v>
      </c>
      <c r="B2282">
        <v>2280</v>
      </c>
      <c r="C2282" t="s">
        <v>1656</v>
      </c>
      <c r="D2282" t="s">
        <v>1417</v>
      </c>
      <c r="E2282" s="7" t="s">
        <v>1400</v>
      </c>
      <c r="F2282" s="7" t="s">
        <v>1399</v>
      </c>
      <c r="G2282" s="7" t="s">
        <v>1657</v>
      </c>
    </row>
    <row r="2283" spans="1:7" x14ac:dyDescent="0.4">
      <c r="A2283" t="s">
        <v>1405</v>
      </c>
      <c r="B2283">
        <v>2281</v>
      </c>
      <c r="C2283" t="s">
        <v>1656</v>
      </c>
      <c r="D2283" t="s">
        <v>1417</v>
      </c>
      <c r="E2283" s="7" t="s">
        <v>1400</v>
      </c>
      <c r="F2283" s="7" t="s">
        <v>1399</v>
      </c>
      <c r="G2283" s="7" t="s">
        <v>1657</v>
      </c>
    </row>
    <row r="2284" spans="1:7" x14ac:dyDescent="0.4">
      <c r="A2284" t="s">
        <v>1405</v>
      </c>
      <c r="B2284">
        <v>2282</v>
      </c>
      <c r="C2284" t="s">
        <v>1656</v>
      </c>
      <c r="D2284" t="s">
        <v>1417</v>
      </c>
      <c r="E2284" s="7" t="s">
        <v>1400</v>
      </c>
      <c r="F2284" s="7" t="s">
        <v>1399</v>
      </c>
      <c r="G2284" s="7" t="s">
        <v>1657</v>
      </c>
    </row>
    <row r="2285" spans="1:7" x14ac:dyDescent="0.4">
      <c r="A2285" t="s">
        <v>1405</v>
      </c>
      <c r="B2285">
        <v>2283</v>
      </c>
      <c r="C2285" t="s">
        <v>1656</v>
      </c>
      <c r="D2285" t="s">
        <v>1417</v>
      </c>
      <c r="E2285" s="7" t="s">
        <v>1400</v>
      </c>
      <c r="F2285" s="7" t="s">
        <v>1399</v>
      </c>
      <c r="G2285" s="7" t="s">
        <v>1657</v>
      </c>
    </row>
    <row r="2286" spans="1:7" x14ac:dyDescent="0.4">
      <c r="A2286" t="s">
        <v>1405</v>
      </c>
      <c r="B2286">
        <v>2284</v>
      </c>
      <c r="C2286" t="s">
        <v>1656</v>
      </c>
      <c r="D2286" t="s">
        <v>1417</v>
      </c>
      <c r="E2286" s="7" t="s">
        <v>1400</v>
      </c>
      <c r="F2286" s="7" t="s">
        <v>1399</v>
      </c>
      <c r="G2286" s="7" t="s">
        <v>1657</v>
      </c>
    </row>
    <row r="2287" spans="1:7" x14ac:dyDescent="0.4">
      <c r="A2287" t="s">
        <v>1405</v>
      </c>
      <c r="B2287">
        <v>2285</v>
      </c>
      <c r="C2287" t="s">
        <v>1656</v>
      </c>
      <c r="D2287" t="s">
        <v>1417</v>
      </c>
      <c r="E2287" s="7" t="s">
        <v>1400</v>
      </c>
      <c r="F2287" s="7" t="s">
        <v>1399</v>
      </c>
      <c r="G2287" s="7" t="s">
        <v>1657</v>
      </c>
    </row>
    <row r="2288" spans="1:7" x14ac:dyDescent="0.4">
      <c r="A2288" t="s">
        <v>1405</v>
      </c>
      <c r="B2288">
        <v>2286</v>
      </c>
      <c r="C2288" t="s">
        <v>1656</v>
      </c>
      <c r="D2288" t="s">
        <v>1417</v>
      </c>
      <c r="E2288" s="7" t="s">
        <v>1400</v>
      </c>
      <c r="F2288" s="7" t="s">
        <v>1399</v>
      </c>
      <c r="G2288" s="7" t="s">
        <v>1657</v>
      </c>
    </row>
    <row r="2289" spans="1:7" x14ac:dyDescent="0.4">
      <c r="A2289" t="s">
        <v>1405</v>
      </c>
      <c r="B2289">
        <v>2287</v>
      </c>
      <c r="C2289" t="s">
        <v>1656</v>
      </c>
      <c r="D2289" t="s">
        <v>1417</v>
      </c>
      <c r="E2289" s="7" t="s">
        <v>1400</v>
      </c>
      <c r="F2289" s="7" t="s">
        <v>1399</v>
      </c>
      <c r="G2289" s="7" t="s">
        <v>1657</v>
      </c>
    </row>
    <row r="2290" spans="1:7" x14ac:dyDescent="0.4">
      <c r="A2290" t="s">
        <v>1405</v>
      </c>
      <c r="B2290">
        <v>2288</v>
      </c>
      <c r="C2290" t="s">
        <v>1656</v>
      </c>
      <c r="D2290" t="s">
        <v>1417</v>
      </c>
      <c r="E2290" s="7" t="s">
        <v>1400</v>
      </c>
      <c r="F2290" s="7" t="s">
        <v>1399</v>
      </c>
      <c r="G2290" s="7" t="s">
        <v>1657</v>
      </c>
    </row>
    <row r="2291" spans="1:7" x14ac:dyDescent="0.4">
      <c r="A2291" t="s">
        <v>1405</v>
      </c>
      <c r="B2291">
        <v>2289</v>
      </c>
      <c r="C2291" t="s">
        <v>1656</v>
      </c>
      <c r="D2291" t="s">
        <v>1417</v>
      </c>
      <c r="E2291" s="7" t="s">
        <v>1400</v>
      </c>
      <c r="F2291" s="7" t="s">
        <v>1399</v>
      </c>
      <c r="G2291" s="7" t="s">
        <v>1657</v>
      </c>
    </row>
    <row r="2292" spans="1:7" x14ac:dyDescent="0.4">
      <c r="A2292" t="s">
        <v>1405</v>
      </c>
      <c r="B2292">
        <v>2290</v>
      </c>
      <c r="C2292" t="s">
        <v>1656</v>
      </c>
      <c r="D2292" t="s">
        <v>1417</v>
      </c>
      <c r="E2292" s="7" t="s">
        <v>1400</v>
      </c>
      <c r="F2292" s="7" t="s">
        <v>1399</v>
      </c>
      <c r="G2292" s="7" t="s">
        <v>1657</v>
      </c>
    </row>
    <row r="2293" spans="1:7" x14ac:dyDescent="0.4">
      <c r="A2293" t="s">
        <v>1405</v>
      </c>
      <c r="B2293">
        <v>2291</v>
      </c>
      <c r="C2293" t="s">
        <v>1656</v>
      </c>
      <c r="D2293" t="s">
        <v>1417</v>
      </c>
      <c r="E2293" s="7" t="s">
        <v>1400</v>
      </c>
      <c r="F2293" s="7" t="s">
        <v>1399</v>
      </c>
      <c r="G2293" s="7" t="s">
        <v>1657</v>
      </c>
    </row>
    <row r="2294" spans="1:7" x14ac:dyDescent="0.4">
      <c r="A2294" t="s">
        <v>1405</v>
      </c>
      <c r="B2294">
        <v>2292</v>
      </c>
      <c r="C2294" t="s">
        <v>1656</v>
      </c>
      <c r="D2294" t="s">
        <v>1417</v>
      </c>
      <c r="E2294" s="7" t="s">
        <v>1400</v>
      </c>
      <c r="F2294" s="7" t="s">
        <v>1399</v>
      </c>
      <c r="G2294" s="7" t="s">
        <v>1657</v>
      </c>
    </row>
    <row r="2295" spans="1:7" x14ac:dyDescent="0.4">
      <c r="A2295" t="s">
        <v>1405</v>
      </c>
      <c r="B2295">
        <v>2293</v>
      </c>
      <c r="C2295" t="s">
        <v>1656</v>
      </c>
      <c r="D2295" t="s">
        <v>1417</v>
      </c>
      <c r="E2295" s="7" t="s">
        <v>1400</v>
      </c>
      <c r="F2295" s="7" t="s">
        <v>1399</v>
      </c>
      <c r="G2295" s="7" t="s">
        <v>1657</v>
      </c>
    </row>
    <row r="2296" spans="1:7" x14ac:dyDescent="0.4">
      <c r="A2296" t="s">
        <v>1405</v>
      </c>
      <c r="B2296">
        <v>2294</v>
      </c>
      <c r="C2296" t="s">
        <v>1656</v>
      </c>
      <c r="D2296" t="s">
        <v>1417</v>
      </c>
      <c r="E2296" s="7" t="s">
        <v>1400</v>
      </c>
      <c r="F2296" s="7" t="s">
        <v>1399</v>
      </c>
      <c r="G2296" s="7" t="s">
        <v>1657</v>
      </c>
    </row>
    <row r="2297" spans="1:7" x14ac:dyDescent="0.4">
      <c r="A2297" t="s">
        <v>1405</v>
      </c>
      <c r="B2297">
        <v>2295</v>
      </c>
      <c r="C2297" t="s">
        <v>1656</v>
      </c>
      <c r="D2297" t="s">
        <v>1417</v>
      </c>
      <c r="E2297" s="7" t="s">
        <v>1400</v>
      </c>
      <c r="F2297" s="7" t="s">
        <v>1399</v>
      </c>
      <c r="G2297" s="7" t="s">
        <v>1657</v>
      </c>
    </row>
    <row r="2298" spans="1:7" x14ac:dyDescent="0.4">
      <c r="A2298" t="s">
        <v>1405</v>
      </c>
      <c r="B2298">
        <v>2296</v>
      </c>
      <c r="C2298" t="s">
        <v>1656</v>
      </c>
      <c r="D2298" t="s">
        <v>1417</v>
      </c>
      <c r="E2298" s="7" t="s">
        <v>1400</v>
      </c>
      <c r="F2298" s="7" t="s">
        <v>1399</v>
      </c>
      <c r="G2298" s="7" t="s">
        <v>1657</v>
      </c>
    </row>
    <row r="2299" spans="1:7" x14ac:dyDescent="0.4">
      <c r="A2299" t="s">
        <v>1405</v>
      </c>
      <c r="B2299">
        <v>2297</v>
      </c>
      <c r="C2299" t="s">
        <v>1656</v>
      </c>
      <c r="D2299" t="s">
        <v>1417</v>
      </c>
      <c r="E2299" s="7" t="s">
        <v>1400</v>
      </c>
      <c r="F2299" s="7" t="s">
        <v>1399</v>
      </c>
      <c r="G2299" s="7" t="s">
        <v>1657</v>
      </c>
    </row>
    <row r="2300" spans="1:7" x14ac:dyDescent="0.4">
      <c r="A2300" t="s">
        <v>1405</v>
      </c>
      <c r="B2300">
        <v>2298</v>
      </c>
      <c r="C2300" t="s">
        <v>1656</v>
      </c>
      <c r="D2300" t="s">
        <v>1417</v>
      </c>
      <c r="E2300" s="7" t="s">
        <v>1400</v>
      </c>
      <c r="F2300" s="7" t="s">
        <v>1399</v>
      </c>
      <c r="G2300" s="7" t="s">
        <v>1657</v>
      </c>
    </row>
    <row r="2301" spans="1:7" x14ac:dyDescent="0.4">
      <c r="A2301" t="s">
        <v>1405</v>
      </c>
      <c r="B2301">
        <v>2299</v>
      </c>
      <c r="C2301" t="s">
        <v>1656</v>
      </c>
      <c r="D2301" t="s">
        <v>1417</v>
      </c>
      <c r="E2301" s="7" t="s">
        <v>1400</v>
      </c>
      <c r="F2301" s="7" t="s">
        <v>1399</v>
      </c>
      <c r="G2301" s="7" t="s">
        <v>1657</v>
      </c>
    </row>
    <row r="2302" spans="1:7" x14ac:dyDescent="0.4">
      <c r="A2302" t="s">
        <v>1405</v>
      </c>
      <c r="B2302">
        <v>2300</v>
      </c>
      <c r="C2302" t="s">
        <v>1656</v>
      </c>
      <c r="D2302" t="s">
        <v>1417</v>
      </c>
      <c r="E2302" s="7" t="s">
        <v>1400</v>
      </c>
      <c r="F2302" s="7" t="s">
        <v>1399</v>
      </c>
      <c r="G2302" s="7" t="s">
        <v>1657</v>
      </c>
    </row>
    <row r="2303" spans="1:7" x14ac:dyDescent="0.4">
      <c r="A2303" t="s">
        <v>1405</v>
      </c>
      <c r="B2303">
        <v>2301</v>
      </c>
      <c r="C2303" t="s">
        <v>1656</v>
      </c>
      <c r="D2303" t="s">
        <v>1417</v>
      </c>
      <c r="E2303" s="7" t="s">
        <v>1400</v>
      </c>
      <c r="F2303" s="7" t="s">
        <v>1399</v>
      </c>
      <c r="G2303" s="7" t="s">
        <v>1657</v>
      </c>
    </row>
    <row r="2304" spans="1:7" x14ac:dyDescent="0.4">
      <c r="A2304" t="s">
        <v>1405</v>
      </c>
      <c r="B2304">
        <v>2302</v>
      </c>
      <c r="C2304" t="s">
        <v>1656</v>
      </c>
      <c r="D2304" t="s">
        <v>1417</v>
      </c>
      <c r="E2304" s="7" t="s">
        <v>1400</v>
      </c>
      <c r="F2304" s="7" t="s">
        <v>1399</v>
      </c>
      <c r="G2304" s="7" t="s">
        <v>1657</v>
      </c>
    </row>
    <row r="2305" spans="1:7" x14ac:dyDescent="0.4">
      <c r="A2305" t="s">
        <v>1405</v>
      </c>
      <c r="B2305">
        <v>2303</v>
      </c>
      <c r="C2305" t="s">
        <v>1656</v>
      </c>
      <c r="D2305" t="s">
        <v>1417</v>
      </c>
      <c r="E2305" s="7" t="s">
        <v>1400</v>
      </c>
      <c r="F2305" s="7" t="s">
        <v>1399</v>
      </c>
      <c r="G2305" s="7" t="s">
        <v>1657</v>
      </c>
    </row>
    <row r="2306" spans="1:7" x14ac:dyDescent="0.4">
      <c r="A2306" t="s">
        <v>1405</v>
      </c>
      <c r="B2306">
        <v>2304</v>
      </c>
      <c r="C2306" t="s">
        <v>1656</v>
      </c>
      <c r="D2306" t="s">
        <v>1417</v>
      </c>
      <c r="E2306" s="7" t="s">
        <v>1400</v>
      </c>
      <c r="F2306" s="7" t="s">
        <v>1399</v>
      </c>
      <c r="G2306" s="7" t="s">
        <v>1657</v>
      </c>
    </row>
    <row r="2307" spans="1:7" x14ac:dyDescent="0.4">
      <c r="A2307" t="s">
        <v>1405</v>
      </c>
      <c r="B2307">
        <v>2305</v>
      </c>
      <c r="C2307" t="s">
        <v>1656</v>
      </c>
      <c r="D2307" t="s">
        <v>1417</v>
      </c>
      <c r="E2307" s="7" t="s">
        <v>1400</v>
      </c>
      <c r="F2307" s="7" t="s">
        <v>1399</v>
      </c>
      <c r="G2307" s="7" t="s">
        <v>1657</v>
      </c>
    </row>
    <row r="2308" spans="1:7" x14ac:dyDescent="0.4">
      <c r="A2308" t="s">
        <v>1405</v>
      </c>
      <c r="B2308">
        <v>2306</v>
      </c>
      <c r="C2308" t="s">
        <v>1656</v>
      </c>
      <c r="D2308" t="s">
        <v>1417</v>
      </c>
      <c r="E2308" s="7" t="s">
        <v>1400</v>
      </c>
      <c r="F2308" s="7" t="s">
        <v>1399</v>
      </c>
      <c r="G2308" s="7" t="s">
        <v>1657</v>
      </c>
    </row>
    <row r="2309" spans="1:7" x14ac:dyDescent="0.4">
      <c r="A2309" t="s">
        <v>1405</v>
      </c>
      <c r="B2309">
        <v>2307</v>
      </c>
      <c r="C2309" t="s">
        <v>1656</v>
      </c>
      <c r="D2309" t="s">
        <v>1417</v>
      </c>
      <c r="E2309" s="7" t="s">
        <v>1400</v>
      </c>
      <c r="F2309" s="7" t="s">
        <v>1399</v>
      </c>
      <c r="G2309" s="7" t="s">
        <v>1657</v>
      </c>
    </row>
    <row r="2310" spans="1:7" x14ac:dyDescent="0.4">
      <c r="A2310" t="s">
        <v>1405</v>
      </c>
      <c r="B2310">
        <v>2308</v>
      </c>
      <c r="C2310" t="s">
        <v>1656</v>
      </c>
      <c r="D2310" t="s">
        <v>1417</v>
      </c>
      <c r="E2310" s="7" t="s">
        <v>1400</v>
      </c>
      <c r="F2310" s="7" t="s">
        <v>1399</v>
      </c>
      <c r="G2310" s="7" t="s">
        <v>1657</v>
      </c>
    </row>
    <row r="2311" spans="1:7" x14ac:dyDescent="0.4">
      <c r="A2311" t="s">
        <v>1405</v>
      </c>
      <c r="B2311">
        <v>2309</v>
      </c>
      <c r="C2311" t="s">
        <v>1656</v>
      </c>
      <c r="D2311" t="s">
        <v>1417</v>
      </c>
      <c r="E2311" s="7" t="s">
        <v>1400</v>
      </c>
      <c r="F2311" s="7" t="s">
        <v>1399</v>
      </c>
      <c r="G2311" s="7" t="s">
        <v>1657</v>
      </c>
    </row>
    <row r="2312" spans="1:7" x14ac:dyDescent="0.4">
      <c r="A2312" t="s">
        <v>1405</v>
      </c>
      <c r="B2312">
        <v>2310</v>
      </c>
      <c r="C2312" t="s">
        <v>1656</v>
      </c>
      <c r="D2312" t="s">
        <v>1417</v>
      </c>
      <c r="E2312" s="7" t="s">
        <v>1400</v>
      </c>
      <c r="F2312" s="7" t="s">
        <v>1399</v>
      </c>
      <c r="G2312" s="7" t="s">
        <v>1657</v>
      </c>
    </row>
    <row r="2313" spans="1:7" x14ac:dyDescent="0.4">
      <c r="A2313" t="s">
        <v>1405</v>
      </c>
      <c r="B2313">
        <v>2311</v>
      </c>
      <c r="C2313" t="s">
        <v>1656</v>
      </c>
      <c r="D2313" t="s">
        <v>1417</v>
      </c>
      <c r="E2313" s="7" t="s">
        <v>1400</v>
      </c>
      <c r="F2313" s="7" t="s">
        <v>1399</v>
      </c>
      <c r="G2313" s="7" t="s">
        <v>1657</v>
      </c>
    </row>
    <row r="2314" spans="1:7" x14ac:dyDescent="0.4">
      <c r="A2314" t="s">
        <v>1405</v>
      </c>
      <c r="B2314">
        <v>2312</v>
      </c>
      <c r="C2314" t="s">
        <v>1656</v>
      </c>
      <c r="D2314" t="s">
        <v>1417</v>
      </c>
      <c r="E2314" s="7" t="s">
        <v>1400</v>
      </c>
      <c r="F2314" s="7" t="s">
        <v>1399</v>
      </c>
      <c r="G2314" s="7" t="s">
        <v>1657</v>
      </c>
    </row>
    <row r="2315" spans="1:7" x14ac:dyDescent="0.4">
      <c r="A2315" t="s">
        <v>1405</v>
      </c>
      <c r="B2315">
        <v>2313</v>
      </c>
      <c r="C2315" t="s">
        <v>1656</v>
      </c>
      <c r="D2315" t="s">
        <v>1417</v>
      </c>
      <c r="E2315" s="7" t="s">
        <v>1400</v>
      </c>
      <c r="F2315" s="7" t="s">
        <v>1399</v>
      </c>
      <c r="G2315" s="7" t="s">
        <v>1657</v>
      </c>
    </row>
    <row r="2316" spans="1:7" x14ac:dyDescent="0.4">
      <c r="A2316" t="s">
        <v>1405</v>
      </c>
      <c r="B2316">
        <v>2314</v>
      </c>
      <c r="C2316" t="s">
        <v>1656</v>
      </c>
      <c r="D2316" t="s">
        <v>1417</v>
      </c>
      <c r="E2316" s="7" t="s">
        <v>1400</v>
      </c>
      <c r="F2316" s="7" t="s">
        <v>1399</v>
      </c>
      <c r="G2316" s="7" t="s">
        <v>1657</v>
      </c>
    </row>
    <row r="2317" spans="1:7" x14ac:dyDescent="0.4">
      <c r="A2317" t="s">
        <v>1405</v>
      </c>
      <c r="B2317">
        <v>2315</v>
      </c>
      <c r="C2317" t="s">
        <v>1656</v>
      </c>
      <c r="D2317" t="s">
        <v>1417</v>
      </c>
      <c r="E2317" s="7" t="s">
        <v>1400</v>
      </c>
      <c r="F2317" s="7" t="s">
        <v>1399</v>
      </c>
      <c r="G2317" s="7" t="s">
        <v>1657</v>
      </c>
    </row>
    <row r="2318" spans="1:7" x14ac:dyDescent="0.4">
      <c r="A2318" t="s">
        <v>1405</v>
      </c>
      <c r="B2318">
        <v>2316</v>
      </c>
      <c r="C2318" t="s">
        <v>1656</v>
      </c>
      <c r="D2318" t="s">
        <v>1417</v>
      </c>
      <c r="E2318" s="7" t="s">
        <v>1400</v>
      </c>
      <c r="F2318" s="7" t="s">
        <v>1399</v>
      </c>
      <c r="G2318" s="7" t="s">
        <v>1657</v>
      </c>
    </row>
    <row r="2319" spans="1:7" x14ac:dyDescent="0.4">
      <c r="A2319" t="s">
        <v>1405</v>
      </c>
      <c r="B2319">
        <v>2317</v>
      </c>
      <c r="C2319" t="s">
        <v>1656</v>
      </c>
      <c r="D2319" t="s">
        <v>1417</v>
      </c>
      <c r="E2319" s="7" t="s">
        <v>1400</v>
      </c>
      <c r="F2319" s="7" t="s">
        <v>1399</v>
      </c>
      <c r="G2319" s="7" t="s">
        <v>1657</v>
      </c>
    </row>
    <row r="2320" spans="1:7" x14ac:dyDescent="0.4">
      <c r="A2320" t="s">
        <v>1405</v>
      </c>
      <c r="B2320">
        <v>2318</v>
      </c>
      <c r="C2320" t="s">
        <v>1656</v>
      </c>
      <c r="D2320" t="s">
        <v>1417</v>
      </c>
      <c r="E2320" s="7" t="s">
        <v>1400</v>
      </c>
      <c r="F2320" s="7" t="s">
        <v>1399</v>
      </c>
      <c r="G2320" s="7" t="s">
        <v>1657</v>
      </c>
    </row>
    <row r="2321" spans="1:7" x14ac:dyDescent="0.4">
      <c r="A2321" t="s">
        <v>1405</v>
      </c>
      <c r="B2321">
        <v>2319</v>
      </c>
      <c r="C2321" t="s">
        <v>1656</v>
      </c>
      <c r="D2321" t="s">
        <v>1417</v>
      </c>
      <c r="E2321" s="7" t="s">
        <v>1400</v>
      </c>
      <c r="F2321" s="7" t="s">
        <v>1399</v>
      </c>
      <c r="G2321" s="7" t="s">
        <v>1657</v>
      </c>
    </row>
    <row r="2322" spans="1:7" x14ac:dyDescent="0.4">
      <c r="A2322" t="s">
        <v>1405</v>
      </c>
      <c r="B2322">
        <v>2320</v>
      </c>
      <c r="C2322" t="s">
        <v>1656</v>
      </c>
      <c r="D2322" t="s">
        <v>1417</v>
      </c>
      <c r="E2322" s="7" t="s">
        <v>1400</v>
      </c>
      <c r="F2322" s="7" t="s">
        <v>1399</v>
      </c>
      <c r="G2322" s="7" t="s">
        <v>1657</v>
      </c>
    </row>
    <row r="2323" spans="1:7" x14ac:dyDescent="0.4">
      <c r="A2323" t="s">
        <v>1405</v>
      </c>
      <c r="B2323">
        <v>2321</v>
      </c>
      <c r="C2323" t="s">
        <v>1656</v>
      </c>
      <c r="D2323" t="s">
        <v>1417</v>
      </c>
      <c r="E2323" s="7" t="s">
        <v>1400</v>
      </c>
      <c r="F2323" s="7" t="s">
        <v>1399</v>
      </c>
      <c r="G2323" s="7" t="s">
        <v>1657</v>
      </c>
    </row>
    <row r="2324" spans="1:7" x14ac:dyDescent="0.4">
      <c r="A2324" t="s">
        <v>1405</v>
      </c>
      <c r="B2324">
        <v>2322</v>
      </c>
      <c r="C2324" t="s">
        <v>1656</v>
      </c>
      <c r="D2324" t="s">
        <v>1417</v>
      </c>
      <c r="E2324" s="7" t="s">
        <v>1400</v>
      </c>
      <c r="F2324" s="7" t="s">
        <v>1399</v>
      </c>
      <c r="G2324" s="7" t="s">
        <v>1657</v>
      </c>
    </row>
    <row r="2325" spans="1:7" x14ac:dyDescent="0.4">
      <c r="A2325" t="s">
        <v>1405</v>
      </c>
      <c r="B2325">
        <v>2323</v>
      </c>
      <c r="C2325" t="s">
        <v>1656</v>
      </c>
      <c r="D2325" t="s">
        <v>1417</v>
      </c>
      <c r="E2325" s="7" t="s">
        <v>1400</v>
      </c>
      <c r="F2325" s="7" t="s">
        <v>1399</v>
      </c>
      <c r="G2325" s="7" t="s">
        <v>1657</v>
      </c>
    </row>
    <row r="2326" spans="1:7" x14ac:dyDescent="0.4">
      <c r="A2326" t="s">
        <v>1405</v>
      </c>
      <c r="B2326">
        <v>2324</v>
      </c>
      <c r="C2326" t="s">
        <v>1656</v>
      </c>
      <c r="D2326" t="s">
        <v>1417</v>
      </c>
      <c r="E2326" s="7" t="s">
        <v>1400</v>
      </c>
      <c r="F2326" s="7" t="s">
        <v>1399</v>
      </c>
      <c r="G2326" s="7" t="s">
        <v>1657</v>
      </c>
    </row>
    <row r="2327" spans="1:7" x14ac:dyDescent="0.4">
      <c r="A2327" t="s">
        <v>1405</v>
      </c>
      <c r="B2327">
        <v>2325</v>
      </c>
      <c r="C2327" t="s">
        <v>1656</v>
      </c>
      <c r="D2327" t="s">
        <v>1417</v>
      </c>
      <c r="E2327" s="7" t="s">
        <v>1400</v>
      </c>
      <c r="F2327" s="7" t="s">
        <v>1399</v>
      </c>
      <c r="G2327" s="7" t="s">
        <v>1657</v>
      </c>
    </row>
    <row r="2328" spans="1:7" x14ac:dyDescent="0.4">
      <c r="A2328" t="s">
        <v>1405</v>
      </c>
      <c r="B2328">
        <v>2326</v>
      </c>
      <c r="C2328" t="s">
        <v>1656</v>
      </c>
      <c r="D2328" t="s">
        <v>1417</v>
      </c>
      <c r="E2328" s="7" t="s">
        <v>1400</v>
      </c>
      <c r="F2328" s="7" t="s">
        <v>1399</v>
      </c>
      <c r="G2328" s="7" t="s">
        <v>1657</v>
      </c>
    </row>
    <row r="2329" spans="1:7" x14ac:dyDescent="0.4">
      <c r="A2329" t="s">
        <v>1405</v>
      </c>
      <c r="B2329">
        <v>2327</v>
      </c>
      <c r="C2329" t="s">
        <v>1656</v>
      </c>
      <c r="D2329" t="s">
        <v>1417</v>
      </c>
      <c r="E2329" s="7" t="s">
        <v>1400</v>
      </c>
      <c r="F2329" s="7" t="s">
        <v>1399</v>
      </c>
      <c r="G2329" s="7" t="s">
        <v>1657</v>
      </c>
    </row>
    <row r="2330" spans="1:7" x14ac:dyDescent="0.4">
      <c r="A2330" t="s">
        <v>1405</v>
      </c>
      <c r="B2330">
        <v>2328</v>
      </c>
      <c r="C2330" t="s">
        <v>1656</v>
      </c>
      <c r="D2330" t="s">
        <v>1417</v>
      </c>
      <c r="E2330" s="7" t="s">
        <v>1400</v>
      </c>
      <c r="F2330" s="7" t="s">
        <v>1399</v>
      </c>
      <c r="G2330" s="7" t="s">
        <v>1657</v>
      </c>
    </row>
    <row r="2331" spans="1:7" x14ac:dyDescent="0.4">
      <c r="A2331" t="s">
        <v>1405</v>
      </c>
      <c r="B2331">
        <v>2329</v>
      </c>
      <c r="C2331" t="s">
        <v>1656</v>
      </c>
      <c r="D2331" t="s">
        <v>1417</v>
      </c>
      <c r="E2331" s="7" t="s">
        <v>1400</v>
      </c>
      <c r="F2331" s="7" t="s">
        <v>1399</v>
      </c>
      <c r="G2331" s="7" t="s">
        <v>1657</v>
      </c>
    </row>
    <row r="2332" spans="1:7" x14ac:dyDescent="0.4">
      <c r="A2332" t="s">
        <v>1405</v>
      </c>
      <c r="B2332">
        <v>2330</v>
      </c>
      <c r="C2332" t="s">
        <v>1656</v>
      </c>
      <c r="D2332" t="s">
        <v>1417</v>
      </c>
      <c r="E2332" s="7" t="s">
        <v>1400</v>
      </c>
      <c r="F2332" s="7" t="s">
        <v>1399</v>
      </c>
      <c r="G2332" s="7" t="s">
        <v>1657</v>
      </c>
    </row>
    <row r="2333" spans="1:7" x14ac:dyDescent="0.4">
      <c r="A2333" t="s">
        <v>1405</v>
      </c>
      <c r="B2333">
        <v>2331</v>
      </c>
      <c r="C2333" t="s">
        <v>1656</v>
      </c>
      <c r="D2333" t="s">
        <v>1417</v>
      </c>
      <c r="E2333" s="7" t="s">
        <v>1400</v>
      </c>
      <c r="F2333" s="7" t="s">
        <v>1399</v>
      </c>
      <c r="G2333" s="7" t="s">
        <v>1657</v>
      </c>
    </row>
    <row r="2334" spans="1:7" x14ac:dyDescent="0.4">
      <c r="A2334" t="s">
        <v>1405</v>
      </c>
      <c r="B2334">
        <v>2332</v>
      </c>
      <c r="C2334" t="s">
        <v>1656</v>
      </c>
      <c r="D2334" t="s">
        <v>1417</v>
      </c>
      <c r="E2334" s="7" t="s">
        <v>1400</v>
      </c>
      <c r="F2334" s="7" t="s">
        <v>1399</v>
      </c>
      <c r="G2334" s="7" t="s">
        <v>1657</v>
      </c>
    </row>
    <row r="2335" spans="1:7" x14ac:dyDescent="0.4">
      <c r="A2335" t="s">
        <v>1405</v>
      </c>
      <c r="B2335">
        <v>2333</v>
      </c>
      <c r="C2335" t="s">
        <v>1656</v>
      </c>
      <c r="D2335" t="s">
        <v>1417</v>
      </c>
      <c r="E2335" s="7" t="s">
        <v>1400</v>
      </c>
      <c r="F2335" s="7" t="s">
        <v>1399</v>
      </c>
      <c r="G2335" s="7" t="s">
        <v>1657</v>
      </c>
    </row>
    <row r="2336" spans="1:7" x14ac:dyDescent="0.4">
      <c r="A2336" t="s">
        <v>1405</v>
      </c>
      <c r="B2336">
        <v>2334</v>
      </c>
      <c r="C2336" t="s">
        <v>1656</v>
      </c>
      <c r="D2336" t="s">
        <v>1417</v>
      </c>
      <c r="E2336" s="7" t="s">
        <v>1400</v>
      </c>
      <c r="F2336" s="7" t="s">
        <v>1399</v>
      </c>
      <c r="G2336" s="7" t="s">
        <v>1657</v>
      </c>
    </row>
    <row r="2337" spans="1:7" x14ac:dyDescent="0.4">
      <c r="A2337" t="s">
        <v>1405</v>
      </c>
      <c r="B2337">
        <v>2335</v>
      </c>
      <c r="C2337" t="s">
        <v>1656</v>
      </c>
      <c r="D2337" t="s">
        <v>1417</v>
      </c>
      <c r="E2337" s="7" t="s">
        <v>1400</v>
      </c>
      <c r="F2337" s="7" t="s">
        <v>1399</v>
      </c>
      <c r="G2337" s="7" t="s">
        <v>1657</v>
      </c>
    </row>
    <row r="2338" spans="1:7" x14ac:dyDescent="0.4">
      <c r="A2338" t="s">
        <v>1405</v>
      </c>
      <c r="B2338">
        <v>2336</v>
      </c>
      <c r="C2338" t="s">
        <v>1656</v>
      </c>
      <c r="D2338" t="s">
        <v>1417</v>
      </c>
      <c r="E2338" s="7" t="s">
        <v>1400</v>
      </c>
      <c r="F2338" s="7" t="s">
        <v>1399</v>
      </c>
      <c r="G2338" s="7" t="s">
        <v>1657</v>
      </c>
    </row>
    <row r="2339" spans="1:7" x14ac:dyDescent="0.4">
      <c r="A2339" t="s">
        <v>1405</v>
      </c>
      <c r="B2339">
        <v>2337</v>
      </c>
      <c r="C2339" t="s">
        <v>1656</v>
      </c>
      <c r="D2339" t="s">
        <v>1417</v>
      </c>
      <c r="E2339" s="7" t="s">
        <v>1400</v>
      </c>
      <c r="F2339" s="7" t="s">
        <v>1399</v>
      </c>
      <c r="G2339" s="7" t="s">
        <v>1657</v>
      </c>
    </row>
    <row r="2340" spans="1:7" x14ac:dyDescent="0.4">
      <c r="A2340" t="s">
        <v>1405</v>
      </c>
      <c r="B2340">
        <v>2338</v>
      </c>
      <c r="C2340" t="s">
        <v>1656</v>
      </c>
      <c r="D2340" t="s">
        <v>1417</v>
      </c>
      <c r="E2340" s="7" t="s">
        <v>1400</v>
      </c>
      <c r="F2340" s="7" t="s">
        <v>1399</v>
      </c>
      <c r="G2340" s="7" t="s">
        <v>1657</v>
      </c>
    </row>
    <row r="2341" spans="1:7" x14ac:dyDescent="0.4">
      <c r="A2341" t="s">
        <v>1405</v>
      </c>
      <c r="B2341">
        <v>2339</v>
      </c>
      <c r="C2341" t="s">
        <v>1656</v>
      </c>
      <c r="D2341" t="s">
        <v>1417</v>
      </c>
      <c r="E2341" s="7" t="s">
        <v>1400</v>
      </c>
      <c r="F2341" s="7" t="s">
        <v>1399</v>
      </c>
      <c r="G2341" s="7" t="s">
        <v>1657</v>
      </c>
    </row>
    <row r="2342" spans="1:7" x14ac:dyDescent="0.4">
      <c r="A2342" t="s">
        <v>1405</v>
      </c>
      <c r="B2342">
        <v>2340</v>
      </c>
      <c r="C2342" t="s">
        <v>1656</v>
      </c>
      <c r="D2342" t="s">
        <v>1417</v>
      </c>
      <c r="E2342" s="7" t="s">
        <v>1400</v>
      </c>
      <c r="F2342" s="7" t="s">
        <v>1399</v>
      </c>
      <c r="G2342" s="7" t="s">
        <v>1657</v>
      </c>
    </row>
    <row r="2343" spans="1:7" x14ac:dyDescent="0.4">
      <c r="A2343" t="s">
        <v>1405</v>
      </c>
      <c r="B2343">
        <v>2341</v>
      </c>
      <c r="C2343" t="s">
        <v>1656</v>
      </c>
      <c r="D2343" t="s">
        <v>1417</v>
      </c>
      <c r="E2343" s="7" t="s">
        <v>1400</v>
      </c>
      <c r="F2343" s="7" t="s">
        <v>1399</v>
      </c>
      <c r="G2343" s="7" t="s">
        <v>1657</v>
      </c>
    </row>
    <row r="2344" spans="1:7" x14ac:dyDescent="0.4">
      <c r="A2344" t="s">
        <v>1405</v>
      </c>
      <c r="B2344">
        <v>2342</v>
      </c>
      <c r="C2344" t="s">
        <v>1656</v>
      </c>
      <c r="D2344" t="s">
        <v>1417</v>
      </c>
      <c r="E2344" s="7" t="s">
        <v>1400</v>
      </c>
      <c r="F2344" s="7" t="s">
        <v>1399</v>
      </c>
      <c r="G2344" s="7" t="s">
        <v>1657</v>
      </c>
    </row>
    <row r="2345" spans="1:7" x14ac:dyDescent="0.4">
      <c r="A2345" t="s">
        <v>1405</v>
      </c>
      <c r="B2345">
        <v>2343</v>
      </c>
      <c r="C2345" t="s">
        <v>1656</v>
      </c>
      <c r="D2345" t="s">
        <v>1417</v>
      </c>
      <c r="E2345" s="7" t="s">
        <v>1400</v>
      </c>
      <c r="F2345" s="7" t="s">
        <v>1399</v>
      </c>
      <c r="G2345" s="7" t="s">
        <v>1657</v>
      </c>
    </row>
    <row r="2346" spans="1:7" x14ac:dyDescent="0.4">
      <c r="A2346" t="s">
        <v>1405</v>
      </c>
      <c r="B2346">
        <v>2344</v>
      </c>
      <c r="C2346" t="s">
        <v>1656</v>
      </c>
      <c r="D2346" t="s">
        <v>1417</v>
      </c>
      <c r="E2346" s="7" t="s">
        <v>1400</v>
      </c>
      <c r="F2346" s="7" t="s">
        <v>1399</v>
      </c>
      <c r="G2346" s="7" t="s">
        <v>1657</v>
      </c>
    </row>
    <row r="2347" spans="1:7" x14ac:dyDescent="0.4">
      <c r="A2347" t="s">
        <v>1405</v>
      </c>
      <c r="B2347">
        <v>2345</v>
      </c>
      <c r="C2347" t="s">
        <v>1656</v>
      </c>
      <c r="D2347" t="s">
        <v>1417</v>
      </c>
      <c r="E2347" s="7" t="s">
        <v>1400</v>
      </c>
      <c r="F2347" s="7" t="s">
        <v>1399</v>
      </c>
      <c r="G2347" s="7" t="s">
        <v>1657</v>
      </c>
    </row>
    <row r="2348" spans="1:7" x14ac:dyDescent="0.4">
      <c r="A2348" t="s">
        <v>1405</v>
      </c>
      <c r="B2348">
        <v>2346</v>
      </c>
      <c r="C2348" t="s">
        <v>1656</v>
      </c>
      <c r="D2348" t="s">
        <v>1417</v>
      </c>
      <c r="E2348" s="7" t="s">
        <v>1400</v>
      </c>
      <c r="F2348" s="7" t="s">
        <v>1399</v>
      </c>
      <c r="G2348" s="7" t="s">
        <v>1657</v>
      </c>
    </row>
    <row r="2349" spans="1:7" x14ac:dyDescent="0.4">
      <c r="A2349" t="s">
        <v>1405</v>
      </c>
      <c r="B2349">
        <v>2347</v>
      </c>
      <c r="C2349" t="s">
        <v>1656</v>
      </c>
      <c r="D2349" t="s">
        <v>1417</v>
      </c>
      <c r="E2349" s="7" t="s">
        <v>1400</v>
      </c>
      <c r="F2349" s="7" t="s">
        <v>1399</v>
      </c>
      <c r="G2349" s="7" t="s">
        <v>1657</v>
      </c>
    </row>
    <row r="2350" spans="1:7" x14ac:dyDescent="0.4">
      <c r="A2350" t="s">
        <v>1405</v>
      </c>
      <c r="B2350">
        <v>2348</v>
      </c>
      <c r="C2350" t="s">
        <v>1656</v>
      </c>
      <c r="D2350" t="s">
        <v>1417</v>
      </c>
      <c r="E2350" s="7" t="s">
        <v>1400</v>
      </c>
      <c r="F2350" s="7" t="s">
        <v>1399</v>
      </c>
      <c r="G2350" s="7" t="s">
        <v>1657</v>
      </c>
    </row>
    <row r="2351" spans="1:7" x14ac:dyDescent="0.4">
      <c r="A2351" t="s">
        <v>1405</v>
      </c>
      <c r="B2351">
        <v>2349</v>
      </c>
      <c r="C2351" t="s">
        <v>1656</v>
      </c>
      <c r="D2351" t="s">
        <v>1417</v>
      </c>
      <c r="E2351" s="7" t="s">
        <v>1400</v>
      </c>
      <c r="F2351" s="7" t="s">
        <v>1399</v>
      </c>
      <c r="G2351" s="7" t="s">
        <v>1657</v>
      </c>
    </row>
    <row r="2352" spans="1:7" x14ac:dyDescent="0.4">
      <c r="A2352" t="s">
        <v>1405</v>
      </c>
      <c r="B2352">
        <v>2350</v>
      </c>
      <c r="C2352" t="s">
        <v>1656</v>
      </c>
      <c r="D2352" t="s">
        <v>1417</v>
      </c>
      <c r="E2352" s="7" t="s">
        <v>1400</v>
      </c>
      <c r="F2352" s="7" t="s">
        <v>1399</v>
      </c>
      <c r="G2352" s="7" t="s">
        <v>1657</v>
      </c>
    </row>
    <row r="2353" spans="1:7" x14ac:dyDescent="0.4">
      <c r="A2353" t="s">
        <v>1405</v>
      </c>
      <c r="B2353">
        <v>2351</v>
      </c>
      <c r="C2353" t="s">
        <v>1656</v>
      </c>
      <c r="D2353" t="s">
        <v>1417</v>
      </c>
      <c r="E2353" s="7" t="s">
        <v>1400</v>
      </c>
      <c r="F2353" s="7" t="s">
        <v>1399</v>
      </c>
      <c r="G2353" s="7" t="s">
        <v>1657</v>
      </c>
    </row>
    <row r="2354" spans="1:7" x14ac:dyDescent="0.4">
      <c r="A2354" t="s">
        <v>1405</v>
      </c>
      <c r="B2354">
        <v>2352</v>
      </c>
      <c r="C2354" t="s">
        <v>1656</v>
      </c>
      <c r="D2354" t="s">
        <v>1417</v>
      </c>
      <c r="E2354" s="7" t="s">
        <v>1400</v>
      </c>
      <c r="F2354" s="7" t="s">
        <v>1399</v>
      </c>
      <c r="G2354" s="7" t="s">
        <v>1657</v>
      </c>
    </row>
    <row r="2355" spans="1:7" x14ac:dyDescent="0.4">
      <c r="A2355" t="s">
        <v>1405</v>
      </c>
      <c r="B2355">
        <v>2353</v>
      </c>
      <c r="C2355" t="s">
        <v>1656</v>
      </c>
      <c r="D2355" t="s">
        <v>1417</v>
      </c>
      <c r="E2355" s="7" t="s">
        <v>1400</v>
      </c>
      <c r="F2355" s="7" t="s">
        <v>1399</v>
      </c>
      <c r="G2355" s="7" t="s">
        <v>1657</v>
      </c>
    </row>
    <row r="2356" spans="1:7" x14ac:dyDescent="0.4">
      <c r="A2356" t="s">
        <v>1405</v>
      </c>
      <c r="B2356">
        <v>2354</v>
      </c>
      <c r="C2356" t="s">
        <v>1656</v>
      </c>
      <c r="D2356" t="s">
        <v>1417</v>
      </c>
      <c r="E2356" s="7" t="s">
        <v>1400</v>
      </c>
      <c r="F2356" s="7" t="s">
        <v>1399</v>
      </c>
      <c r="G2356" s="7" t="s">
        <v>1657</v>
      </c>
    </row>
    <row r="2357" spans="1:7" x14ac:dyDescent="0.4">
      <c r="A2357" t="s">
        <v>1405</v>
      </c>
      <c r="B2357">
        <v>2355</v>
      </c>
      <c r="C2357" t="s">
        <v>1656</v>
      </c>
      <c r="D2357" t="s">
        <v>1417</v>
      </c>
      <c r="E2357" s="7" t="s">
        <v>1400</v>
      </c>
      <c r="F2357" s="7" t="s">
        <v>1399</v>
      </c>
      <c r="G2357" s="7" t="s">
        <v>1657</v>
      </c>
    </row>
    <row r="2358" spans="1:7" x14ac:dyDescent="0.4">
      <c r="A2358" t="s">
        <v>1405</v>
      </c>
      <c r="B2358">
        <v>2356</v>
      </c>
      <c r="C2358" t="s">
        <v>1656</v>
      </c>
      <c r="D2358" t="s">
        <v>1417</v>
      </c>
      <c r="E2358" s="7" t="s">
        <v>1400</v>
      </c>
      <c r="F2358" s="7" t="s">
        <v>1399</v>
      </c>
      <c r="G2358" s="7" t="s">
        <v>1657</v>
      </c>
    </row>
    <row r="2359" spans="1:7" x14ac:dyDescent="0.4">
      <c r="A2359" t="s">
        <v>1405</v>
      </c>
      <c r="B2359">
        <v>2357</v>
      </c>
      <c r="C2359" t="s">
        <v>1656</v>
      </c>
      <c r="D2359" t="s">
        <v>1417</v>
      </c>
      <c r="E2359" s="7" t="s">
        <v>1400</v>
      </c>
      <c r="F2359" s="7" t="s">
        <v>1399</v>
      </c>
      <c r="G2359" s="7" t="s">
        <v>1657</v>
      </c>
    </row>
    <row r="2360" spans="1:7" x14ac:dyDescent="0.4">
      <c r="A2360" t="s">
        <v>1405</v>
      </c>
      <c r="B2360">
        <v>2358</v>
      </c>
      <c r="C2360" t="s">
        <v>1656</v>
      </c>
      <c r="D2360" t="s">
        <v>1417</v>
      </c>
      <c r="E2360" s="7" t="s">
        <v>1400</v>
      </c>
      <c r="F2360" s="7" t="s">
        <v>1399</v>
      </c>
      <c r="G2360" s="7" t="s">
        <v>1657</v>
      </c>
    </row>
    <row r="2361" spans="1:7" x14ac:dyDescent="0.4">
      <c r="A2361" t="s">
        <v>1405</v>
      </c>
      <c r="B2361">
        <v>2359</v>
      </c>
      <c r="C2361" t="s">
        <v>1656</v>
      </c>
      <c r="D2361" t="s">
        <v>1417</v>
      </c>
      <c r="E2361" s="7" t="s">
        <v>1400</v>
      </c>
      <c r="F2361" s="7" t="s">
        <v>1399</v>
      </c>
      <c r="G2361" s="7" t="s">
        <v>1657</v>
      </c>
    </row>
    <row r="2362" spans="1:7" x14ac:dyDescent="0.4">
      <c r="A2362" t="s">
        <v>1405</v>
      </c>
      <c r="B2362">
        <v>2360</v>
      </c>
      <c r="C2362" t="s">
        <v>1656</v>
      </c>
      <c r="D2362" t="s">
        <v>1417</v>
      </c>
      <c r="E2362" s="7" t="s">
        <v>1400</v>
      </c>
      <c r="F2362" s="7" t="s">
        <v>1399</v>
      </c>
      <c r="G2362" s="7" t="s">
        <v>1657</v>
      </c>
    </row>
    <row r="2363" spans="1:7" x14ac:dyDescent="0.4">
      <c r="A2363" t="s">
        <v>1405</v>
      </c>
      <c r="B2363">
        <v>2361</v>
      </c>
      <c r="C2363" t="s">
        <v>1656</v>
      </c>
      <c r="D2363" t="s">
        <v>1417</v>
      </c>
      <c r="E2363" s="7" t="s">
        <v>1400</v>
      </c>
      <c r="F2363" s="7" t="s">
        <v>1399</v>
      </c>
      <c r="G2363" s="7" t="s">
        <v>1657</v>
      </c>
    </row>
    <row r="2364" spans="1:7" x14ac:dyDescent="0.4">
      <c r="A2364" t="s">
        <v>1405</v>
      </c>
      <c r="B2364">
        <v>2362</v>
      </c>
      <c r="C2364" t="s">
        <v>1656</v>
      </c>
      <c r="D2364" t="s">
        <v>1417</v>
      </c>
      <c r="E2364" s="7" t="s">
        <v>1400</v>
      </c>
      <c r="F2364" s="7" t="s">
        <v>1399</v>
      </c>
      <c r="G2364" s="7" t="s">
        <v>1657</v>
      </c>
    </row>
    <row r="2365" spans="1:7" x14ac:dyDescent="0.4">
      <c r="A2365" t="s">
        <v>1405</v>
      </c>
      <c r="B2365">
        <v>2363</v>
      </c>
      <c r="C2365" t="s">
        <v>1656</v>
      </c>
      <c r="D2365" t="s">
        <v>1417</v>
      </c>
      <c r="E2365" s="7" t="s">
        <v>1400</v>
      </c>
      <c r="F2365" s="7" t="s">
        <v>1399</v>
      </c>
      <c r="G2365" s="7" t="s">
        <v>1657</v>
      </c>
    </row>
    <row r="2366" spans="1:7" x14ac:dyDescent="0.4">
      <c r="A2366" t="s">
        <v>1405</v>
      </c>
      <c r="B2366">
        <v>2364</v>
      </c>
      <c r="C2366" t="s">
        <v>1656</v>
      </c>
      <c r="D2366" t="s">
        <v>1417</v>
      </c>
      <c r="E2366" s="7" t="s">
        <v>1400</v>
      </c>
      <c r="F2366" s="7" t="s">
        <v>1399</v>
      </c>
      <c r="G2366" s="7" t="s">
        <v>1657</v>
      </c>
    </row>
    <row r="2367" spans="1:7" x14ac:dyDescent="0.4">
      <c r="A2367" t="s">
        <v>1405</v>
      </c>
      <c r="B2367">
        <v>2365</v>
      </c>
      <c r="C2367" t="s">
        <v>1656</v>
      </c>
      <c r="D2367" t="s">
        <v>1417</v>
      </c>
      <c r="E2367" s="7" t="s">
        <v>1400</v>
      </c>
      <c r="F2367" s="7" t="s">
        <v>1399</v>
      </c>
      <c r="G2367" s="7" t="s">
        <v>1657</v>
      </c>
    </row>
    <row r="2368" spans="1:7" x14ac:dyDescent="0.4">
      <c r="A2368" t="s">
        <v>1405</v>
      </c>
      <c r="B2368">
        <v>2366</v>
      </c>
      <c r="C2368" t="s">
        <v>1656</v>
      </c>
      <c r="D2368" t="s">
        <v>1417</v>
      </c>
      <c r="E2368" s="7" t="s">
        <v>1400</v>
      </c>
      <c r="F2368" s="7" t="s">
        <v>1399</v>
      </c>
      <c r="G2368" s="7" t="s">
        <v>1657</v>
      </c>
    </row>
    <row r="2369" spans="1:7" x14ac:dyDescent="0.4">
      <c r="A2369" t="s">
        <v>1405</v>
      </c>
      <c r="B2369">
        <v>2367</v>
      </c>
      <c r="C2369" t="s">
        <v>1656</v>
      </c>
      <c r="D2369" t="s">
        <v>1417</v>
      </c>
      <c r="E2369" s="7" t="s">
        <v>1400</v>
      </c>
      <c r="F2369" s="7" t="s">
        <v>1399</v>
      </c>
      <c r="G2369" s="7" t="s">
        <v>1657</v>
      </c>
    </row>
    <row r="2370" spans="1:7" x14ac:dyDescent="0.4">
      <c r="A2370" t="s">
        <v>1405</v>
      </c>
      <c r="B2370">
        <v>2368</v>
      </c>
      <c r="C2370" t="s">
        <v>1656</v>
      </c>
      <c r="D2370" t="s">
        <v>1417</v>
      </c>
      <c r="E2370" s="7" t="s">
        <v>1400</v>
      </c>
      <c r="F2370" s="7" t="s">
        <v>1399</v>
      </c>
      <c r="G2370" s="7" t="s">
        <v>1657</v>
      </c>
    </row>
    <row r="2371" spans="1:7" x14ac:dyDescent="0.4">
      <c r="A2371" t="s">
        <v>1405</v>
      </c>
      <c r="B2371">
        <v>2369</v>
      </c>
      <c r="C2371" t="s">
        <v>1656</v>
      </c>
      <c r="D2371" t="s">
        <v>1417</v>
      </c>
      <c r="E2371" s="7" t="s">
        <v>1400</v>
      </c>
      <c r="F2371" s="7" t="s">
        <v>1399</v>
      </c>
      <c r="G2371" s="7" t="s">
        <v>1657</v>
      </c>
    </row>
    <row r="2372" spans="1:7" x14ac:dyDescent="0.4">
      <c r="A2372" t="s">
        <v>1405</v>
      </c>
      <c r="B2372">
        <v>2370</v>
      </c>
      <c r="C2372" t="s">
        <v>1656</v>
      </c>
      <c r="D2372" t="s">
        <v>1417</v>
      </c>
      <c r="E2372" s="7" t="s">
        <v>1400</v>
      </c>
      <c r="F2372" s="7" t="s">
        <v>1399</v>
      </c>
      <c r="G2372" s="7" t="s">
        <v>1657</v>
      </c>
    </row>
    <row r="2373" spans="1:7" x14ac:dyDescent="0.4">
      <c r="A2373" t="s">
        <v>1405</v>
      </c>
      <c r="B2373">
        <v>2371</v>
      </c>
      <c r="C2373" t="s">
        <v>1656</v>
      </c>
      <c r="D2373" t="s">
        <v>1417</v>
      </c>
      <c r="E2373" s="7" t="s">
        <v>1400</v>
      </c>
      <c r="F2373" s="7" t="s">
        <v>1399</v>
      </c>
      <c r="G2373" s="7" t="s">
        <v>1657</v>
      </c>
    </row>
    <row r="2374" spans="1:7" x14ac:dyDescent="0.4">
      <c r="A2374" t="s">
        <v>1405</v>
      </c>
      <c r="B2374">
        <v>2372</v>
      </c>
      <c r="C2374" t="s">
        <v>1656</v>
      </c>
      <c r="D2374" t="s">
        <v>1417</v>
      </c>
      <c r="E2374" s="7" t="s">
        <v>1400</v>
      </c>
      <c r="F2374" s="7" t="s">
        <v>1399</v>
      </c>
      <c r="G2374" s="7" t="s">
        <v>1657</v>
      </c>
    </row>
    <row r="2375" spans="1:7" x14ac:dyDescent="0.4">
      <c r="A2375" t="s">
        <v>1405</v>
      </c>
      <c r="B2375">
        <v>2373</v>
      </c>
      <c r="C2375" t="s">
        <v>1656</v>
      </c>
      <c r="D2375" t="s">
        <v>1417</v>
      </c>
      <c r="E2375" s="7" t="s">
        <v>1400</v>
      </c>
      <c r="F2375" s="7" t="s">
        <v>1399</v>
      </c>
      <c r="G2375" s="7" t="s">
        <v>1657</v>
      </c>
    </row>
    <row r="2376" spans="1:7" x14ac:dyDescent="0.4">
      <c r="A2376" t="s">
        <v>1405</v>
      </c>
      <c r="B2376">
        <v>2374</v>
      </c>
      <c r="C2376" t="s">
        <v>1656</v>
      </c>
      <c r="D2376" t="s">
        <v>1417</v>
      </c>
      <c r="E2376" s="7" t="s">
        <v>1400</v>
      </c>
      <c r="F2376" s="7" t="s">
        <v>1399</v>
      </c>
      <c r="G2376" s="7" t="s">
        <v>1657</v>
      </c>
    </row>
    <row r="2377" spans="1:7" x14ac:dyDescent="0.4">
      <c r="A2377" t="s">
        <v>1405</v>
      </c>
      <c r="B2377">
        <v>2375</v>
      </c>
      <c r="C2377" t="s">
        <v>1656</v>
      </c>
      <c r="D2377" t="s">
        <v>1417</v>
      </c>
      <c r="E2377" s="7" t="s">
        <v>1400</v>
      </c>
      <c r="F2377" s="7" t="s">
        <v>1399</v>
      </c>
      <c r="G2377" s="7" t="s">
        <v>1657</v>
      </c>
    </row>
    <row r="2378" spans="1:7" x14ac:dyDescent="0.4">
      <c r="A2378" t="s">
        <v>1405</v>
      </c>
      <c r="B2378">
        <v>2376</v>
      </c>
      <c r="C2378" t="s">
        <v>1656</v>
      </c>
      <c r="D2378" t="s">
        <v>1417</v>
      </c>
      <c r="E2378" s="7" t="s">
        <v>1400</v>
      </c>
      <c r="F2378" s="7" t="s">
        <v>1399</v>
      </c>
      <c r="G2378" s="7" t="s">
        <v>1657</v>
      </c>
    </row>
    <row r="2379" spans="1:7" x14ac:dyDescent="0.4">
      <c r="A2379" t="s">
        <v>1405</v>
      </c>
      <c r="B2379">
        <v>2377</v>
      </c>
      <c r="C2379" t="s">
        <v>1656</v>
      </c>
      <c r="D2379" t="s">
        <v>1417</v>
      </c>
      <c r="E2379" s="7" t="s">
        <v>1400</v>
      </c>
      <c r="F2379" s="7" t="s">
        <v>1399</v>
      </c>
      <c r="G2379" s="7" t="s">
        <v>1657</v>
      </c>
    </row>
    <row r="2380" spans="1:7" x14ac:dyDescent="0.4">
      <c r="A2380" t="s">
        <v>1405</v>
      </c>
      <c r="B2380">
        <v>2378</v>
      </c>
      <c r="C2380" t="s">
        <v>1656</v>
      </c>
      <c r="D2380" t="s">
        <v>1417</v>
      </c>
      <c r="E2380" s="7" t="s">
        <v>1400</v>
      </c>
      <c r="F2380" s="7" t="s">
        <v>1399</v>
      </c>
      <c r="G2380" s="7" t="s">
        <v>1657</v>
      </c>
    </row>
    <row r="2381" spans="1:7" x14ac:dyDescent="0.4">
      <c r="A2381" t="s">
        <v>1405</v>
      </c>
      <c r="B2381">
        <v>2379</v>
      </c>
      <c r="C2381" t="s">
        <v>1656</v>
      </c>
      <c r="D2381" t="s">
        <v>1417</v>
      </c>
      <c r="E2381" s="7" t="s">
        <v>1400</v>
      </c>
      <c r="F2381" s="7" t="s">
        <v>1399</v>
      </c>
      <c r="G2381" s="7" t="s">
        <v>1657</v>
      </c>
    </row>
    <row r="2382" spans="1:7" x14ac:dyDescent="0.4">
      <c r="A2382" t="s">
        <v>1405</v>
      </c>
      <c r="B2382">
        <v>2380</v>
      </c>
      <c r="C2382" t="s">
        <v>1656</v>
      </c>
      <c r="D2382" t="s">
        <v>1417</v>
      </c>
      <c r="E2382" s="7" t="s">
        <v>1400</v>
      </c>
      <c r="F2382" s="7" t="s">
        <v>1399</v>
      </c>
      <c r="G2382" s="7" t="s">
        <v>1657</v>
      </c>
    </row>
    <row r="2383" spans="1:7" x14ac:dyDescent="0.4">
      <c r="A2383" t="s">
        <v>1405</v>
      </c>
      <c r="B2383">
        <v>2381</v>
      </c>
      <c r="C2383" t="s">
        <v>1656</v>
      </c>
      <c r="D2383" t="s">
        <v>1417</v>
      </c>
      <c r="E2383" s="7" t="s">
        <v>1400</v>
      </c>
      <c r="F2383" s="7" t="s">
        <v>1399</v>
      </c>
      <c r="G2383" s="7" t="s">
        <v>1657</v>
      </c>
    </row>
    <row r="2384" spans="1:7" x14ac:dyDescent="0.4">
      <c r="A2384" t="s">
        <v>1405</v>
      </c>
      <c r="B2384">
        <v>2382</v>
      </c>
      <c r="C2384" t="s">
        <v>1656</v>
      </c>
      <c r="D2384" t="s">
        <v>1417</v>
      </c>
      <c r="E2384" s="7" t="s">
        <v>1400</v>
      </c>
      <c r="F2384" s="7" t="s">
        <v>1399</v>
      </c>
      <c r="G2384" s="7" t="s">
        <v>1657</v>
      </c>
    </row>
    <row r="2385" spans="1:7" x14ac:dyDescent="0.4">
      <c r="A2385" t="s">
        <v>1405</v>
      </c>
      <c r="B2385">
        <v>2383</v>
      </c>
      <c r="C2385" t="s">
        <v>1656</v>
      </c>
      <c r="D2385" t="s">
        <v>1417</v>
      </c>
      <c r="E2385" s="7" t="s">
        <v>1400</v>
      </c>
      <c r="F2385" s="7" t="s">
        <v>1399</v>
      </c>
      <c r="G2385" s="7" t="s">
        <v>1657</v>
      </c>
    </row>
    <row r="2386" spans="1:7" x14ac:dyDescent="0.4">
      <c r="A2386" t="s">
        <v>1405</v>
      </c>
      <c r="B2386">
        <v>2384</v>
      </c>
      <c r="C2386" t="s">
        <v>1656</v>
      </c>
      <c r="D2386" t="s">
        <v>1417</v>
      </c>
      <c r="E2386" s="7" t="s">
        <v>1400</v>
      </c>
      <c r="F2386" s="7" t="s">
        <v>1399</v>
      </c>
      <c r="G2386" s="7" t="s">
        <v>1657</v>
      </c>
    </row>
    <row r="2387" spans="1:7" x14ac:dyDescent="0.4">
      <c r="A2387" t="s">
        <v>1405</v>
      </c>
      <c r="B2387">
        <v>2385</v>
      </c>
      <c r="C2387" t="s">
        <v>1656</v>
      </c>
      <c r="D2387" t="s">
        <v>1417</v>
      </c>
      <c r="E2387" s="7" t="s">
        <v>1400</v>
      </c>
      <c r="F2387" s="7" t="s">
        <v>1399</v>
      </c>
      <c r="G2387" s="7" t="s">
        <v>1657</v>
      </c>
    </row>
    <row r="2388" spans="1:7" x14ac:dyDescent="0.4">
      <c r="A2388" t="s">
        <v>1405</v>
      </c>
      <c r="B2388">
        <v>2386</v>
      </c>
      <c r="C2388" t="s">
        <v>1656</v>
      </c>
      <c r="D2388" t="s">
        <v>1417</v>
      </c>
      <c r="E2388" s="7" t="s">
        <v>1400</v>
      </c>
      <c r="F2388" s="7" t="s">
        <v>1399</v>
      </c>
      <c r="G2388" s="7" t="s">
        <v>1657</v>
      </c>
    </row>
    <row r="2389" spans="1:7" x14ac:dyDescent="0.4">
      <c r="A2389" t="s">
        <v>1405</v>
      </c>
      <c r="B2389">
        <v>2387</v>
      </c>
      <c r="C2389" t="s">
        <v>1656</v>
      </c>
      <c r="D2389" t="s">
        <v>1417</v>
      </c>
      <c r="E2389" s="7" t="s">
        <v>1400</v>
      </c>
      <c r="F2389" s="7" t="s">
        <v>1399</v>
      </c>
      <c r="G2389" s="7" t="s">
        <v>1657</v>
      </c>
    </row>
    <row r="2390" spans="1:7" x14ac:dyDescent="0.4">
      <c r="A2390" t="s">
        <v>1405</v>
      </c>
      <c r="B2390">
        <v>2388</v>
      </c>
      <c r="C2390" t="s">
        <v>1656</v>
      </c>
      <c r="D2390" t="s">
        <v>1417</v>
      </c>
      <c r="E2390" s="7" t="s">
        <v>1400</v>
      </c>
      <c r="F2390" s="7" t="s">
        <v>1399</v>
      </c>
      <c r="G2390" s="7" t="s">
        <v>1657</v>
      </c>
    </row>
    <row r="2391" spans="1:7" x14ac:dyDescent="0.4">
      <c r="A2391" t="s">
        <v>1405</v>
      </c>
      <c r="B2391">
        <v>2389</v>
      </c>
      <c r="C2391" t="s">
        <v>1656</v>
      </c>
      <c r="D2391" t="s">
        <v>1417</v>
      </c>
      <c r="E2391" s="7" t="s">
        <v>1400</v>
      </c>
      <c r="F2391" s="7" t="s">
        <v>1399</v>
      </c>
      <c r="G2391" s="7" t="s">
        <v>1657</v>
      </c>
    </row>
    <row r="2392" spans="1:7" x14ac:dyDescent="0.4">
      <c r="A2392" t="s">
        <v>1405</v>
      </c>
      <c r="B2392">
        <v>2390</v>
      </c>
      <c r="C2392" t="s">
        <v>1656</v>
      </c>
      <c r="D2392" t="s">
        <v>1417</v>
      </c>
      <c r="E2392" s="7" t="s">
        <v>1400</v>
      </c>
      <c r="F2392" s="7" t="s">
        <v>1399</v>
      </c>
      <c r="G2392" s="7" t="s">
        <v>1657</v>
      </c>
    </row>
    <row r="2393" spans="1:7" x14ac:dyDescent="0.4">
      <c r="A2393" t="s">
        <v>1405</v>
      </c>
      <c r="B2393">
        <v>2391</v>
      </c>
      <c r="C2393" t="s">
        <v>1656</v>
      </c>
      <c r="D2393" t="s">
        <v>1417</v>
      </c>
      <c r="E2393" s="7" t="s">
        <v>1400</v>
      </c>
      <c r="F2393" s="7" t="s">
        <v>1399</v>
      </c>
      <c r="G2393" s="7" t="s">
        <v>1657</v>
      </c>
    </row>
    <row r="2394" spans="1:7" x14ac:dyDescent="0.4">
      <c r="A2394" t="s">
        <v>1405</v>
      </c>
      <c r="B2394">
        <v>2392</v>
      </c>
      <c r="C2394" t="s">
        <v>1656</v>
      </c>
      <c r="D2394" t="s">
        <v>1417</v>
      </c>
      <c r="E2394" s="7" t="s">
        <v>1400</v>
      </c>
      <c r="F2394" s="7" t="s">
        <v>1399</v>
      </c>
      <c r="G2394" s="7" t="s">
        <v>1657</v>
      </c>
    </row>
    <row r="2395" spans="1:7" x14ac:dyDescent="0.4">
      <c r="A2395" t="s">
        <v>1405</v>
      </c>
      <c r="B2395">
        <v>2393</v>
      </c>
      <c r="C2395" t="s">
        <v>1656</v>
      </c>
      <c r="D2395" t="s">
        <v>1417</v>
      </c>
      <c r="E2395" s="7" t="s">
        <v>1400</v>
      </c>
      <c r="F2395" s="7" t="s">
        <v>1399</v>
      </c>
      <c r="G2395" s="7" t="s">
        <v>1657</v>
      </c>
    </row>
    <row r="2396" spans="1:7" x14ac:dyDescent="0.4">
      <c r="A2396" t="s">
        <v>1405</v>
      </c>
      <c r="B2396">
        <v>2394</v>
      </c>
      <c r="C2396" t="s">
        <v>1656</v>
      </c>
      <c r="D2396" t="s">
        <v>1417</v>
      </c>
      <c r="E2396" s="7" t="s">
        <v>1400</v>
      </c>
      <c r="F2396" s="7" t="s">
        <v>1399</v>
      </c>
      <c r="G2396" s="7" t="s">
        <v>1657</v>
      </c>
    </row>
    <row r="2397" spans="1:7" x14ac:dyDescent="0.4">
      <c r="A2397" t="s">
        <v>1405</v>
      </c>
      <c r="B2397">
        <v>2395</v>
      </c>
      <c r="C2397" t="s">
        <v>1656</v>
      </c>
      <c r="D2397" t="s">
        <v>1417</v>
      </c>
      <c r="E2397" s="7" t="s">
        <v>1400</v>
      </c>
      <c r="F2397" s="7" t="s">
        <v>1399</v>
      </c>
      <c r="G2397" s="7" t="s">
        <v>1657</v>
      </c>
    </row>
    <row r="2398" spans="1:7" x14ac:dyDescent="0.4">
      <c r="A2398" t="s">
        <v>1405</v>
      </c>
      <c r="B2398">
        <v>2396</v>
      </c>
      <c r="C2398" t="s">
        <v>1656</v>
      </c>
      <c r="D2398" t="s">
        <v>1417</v>
      </c>
      <c r="E2398" s="7" t="s">
        <v>1400</v>
      </c>
      <c r="F2398" s="7" t="s">
        <v>1399</v>
      </c>
      <c r="G2398" s="7" t="s">
        <v>1657</v>
      </c>
    </row>
    <row r="2399" spans="1:7" x14ac:dyDescent="0.4">
      <c r="A2399" t="s">
        <v>1405</v>
      </c>
      <c r="B2399">
        <v>2397</v>
      </c>
      <c r="C2399" t="s">
        <v>1656</v>
      </c>
      <c r="D2399" t="s">
        <v>1417</v>
      </c>
      <c r="E2399" s="7" t="s">
        <v>1400</v>
      </c>
      <c r="F2399" s="7" t="s">
        <v>1399</v>
      </c>
      <c r="G2399" s="7" t="s">
        <v>1657</v>
      </c>
    </row>
    <row r="2400" spans="1:7" x14ac:dyDescent="0.4">
      <c r="A2400" t="s">
        <v>1405</v>
      </c>
      <c r="B2400">
        <v>2398</v>
      </c>
      <c r="C2400" t="s">
        <v>1656</v>
      </c>
      <c r="D2400" t="s">
        <v>1417</v>
      </c>
      <c r="E2400" s="7" t="s">
        <v>1400</v>
      </c>
      <c r="F2400" s="7" t="s">
        <v>1399</v>
      </c>
      <c r="G2400" s="7" t="s">
        <v>1657</v>
      </c>
    </row>
    <row r="2401" spans="1:7" x14ac:dyDescent="0.4">
      <c r="A2401" t="s">
        <v>1405</v>
      </c>
      <c r="B2401">
        <v>2399</v>
      </c>
      <c r="C2401" t="s">
        <v>1656</v>
      </c>
      <c r="D2401" t="s">
        <v>1417</v>
      </c>
      <c r="E2401" s="7" t="s">
        <v>1400</v>
      </c>
      <c r="F2401" s="7" t="s">
        <v>1399</v>
      </c>
      <c r="G2401" s="7" t="s">
        <v>1657</v>
      </c>
    </row>
    <row r="2402" spans="1:7" x14ac:dyDescent="0.4">
      <c r="A2402" t="s">
        <v>1405</v>
      </c>
      <c r="B2402">
        <v>2400</v>
      </c>
      <c r="C2402" t="s">
        <v>1656</v>
      </c>
      <c r="D2402" t="s">
        <v>1417</v>
      </c>
      <c r="E2402" s="7" t="s">
        <v>1400</v>
      </c>
      <c r="F2402" s="7" t="s">
        <v>1399</v>
      </c>
      <c r="G2402" s="7" t="s">
        <v>1657</v>
      </c>
    </row>
    <row r="2403" spans="1:7" x14ac:dyDescent="0.4">
      <c r="A2403" t="s">
        <v>1405</v>
      </c>
      <c r="B2403">
        <v>2401</v>
      </c>
      <c r="C2403" t="s">
        <v>1656</v>
      </c>
      <c r="D2403" t="s">
        <v>1417</v>
      </c>
      <c r="E2403" s="7" t="s">
        <v>1400</v>
      </c>
      <c r="F2403" s="7" t="s">
        <v>1399</v>
      </c>
      <c r="G2403" s="7" t="s">
        <v>1657</v>
      </c>
    </row>
    <row r="2404" spans="1:7" x14ac:dyDescent="0.4">
      <c r="A2404" t="s">
        <v>1405</v>
      </c>
      <c r="B2404">
        <v>2402</v>
      </c>
      <c r="C2404" t="s">
        <v>1656</v>
      </c>
      <c r="D2404" t="s">
        <v>1417</v>
      </c>
      <c r="E2404" s="7" t="s">
        <v>1400</v>
      </c>
      <c r="F2404" s="7" t="s">
        <v>1399</v>
      </c>
      <c r="G2404" s="7" t="s">
        <v>1657</v>
      </c>
    </row>
    <row r="2405" spans="1:7" x14ac:dyDescent="0.4">
      <c r="A2405" t="s">
        <v>1405</v>
      </c>
      <c r="B2405">
        <v>2403</v>
      </c>
      <c r="C2405" t="s">
        <v>1656</v>
      </c>
      <c r="D2405" t="s">
        <v>1417</v>
      </c>
      <c r="E2405" s="7" t="s">
        <v>1400</v>
      </c>
      <c r="F2405" s="7" t="s">
        <v>1399</v>
      </c>
      <c r="G2405" s="7" t="s">
        <v>1657</v>
      </c>
    </row>
    <row r="2406" spans="1:7" x14ac:dyDescent="0.4">
      <c r="A2406" t="s">
        <v>1405</v>
      </c>
      <c r="B2406">
        <v>2404</v>
      </c>
      <c r="C2406" t="s">
        <v>1656</v>
      </c>
      <c r="D2406" t="s">
        <v>1417</v>
      </c>
      <c r="E2406" s="7" t="s">
        <v>1400</v>
      </c>
      <c r="F2406" s="7" t="s">
        <v>1399</v>
      </c>
      <c r="G2406" s="7" t="s">
        <v>1657</v>
      </c>
    </row>
    <row r="2407" spans="1:7" x14ac:dyDescent="0.4">
      <c r="A2407" t="s">
        <v>1405</v>
      </c>
      <c r="B2407">
        <v>2405</v>
      </c>
      <c r="C2407" t="s">
        <v>1656</v>
      </c>
      <c r="D2407" t="s">
        <v>1417</v>
      </c>
      <c r="E2407" s="7" t="s">
        <v>1400</v>
      </c>
      <c r="F2407" s="7" t="s">
        <v>1399</v>
      </c>
      <c r="G2407" s="7" t="s">
        <v>1657</v>
      </c>
    </row>
    <row r="2408" spans="1:7" x14ac:dyDescent="0.4">
      <c r="A2408" t="s">
        <v>1405</v>
      </c>
      <c r="B2408">
        <v>2406</v>
      </c>
      <c r="C2408" t="s">
        <v>1656</v>
      </c>
      <c r="D2408" t="s">
        <v>1417</v>
      </c>
      <c r="E2408" s="7" t="s">
        <v>1400</v>
      </c>
      <c r="F2408" s="7" t="s">
        <v>1399</v>
      </c>
      <c r="G2408" s="7" t="s">
        <v>1657</v>
      </c>
    </row>
    <row r="2409" spans="1:7" x14ac:dyDescent="0.4">
      <c r="A2409" t="s">
        <v>1405</v>
      </c>
      <c r="B2409">
        <v>2407</v>
      </c>
      <c r="C2409" t="s">
        <v>1656</v>
      </c>
      <c r="D2409" t="s">
        <v>1417</v>
      </c>
      <c r="E2409" s="7" t="s">
        <v>1400</v>
      </c>
      <c r="F2409" s="7" t="s">
        <v>1399</v>
      </c>
      <c r="G2409" s="7" t="s">
        <v>1657</v>
      </c>
    </row>
    <row r="2410" spans="1:7" x14ac:dyDescent="0.4">
      <c r="A2410" t="s">
        <v>1405</v>
      </c>
      <c r="B2410">
        <v>2408</v>
      </c>
      <c r="C2410" t="s">
        <v>1656</v>
      </c>
      <c r="D2410" t="s">
        <v>1417</v>
      </c>
      <c r="E2410" s="7" t="s">
        <v>1400</v>
      </c>
      <c r="F2410" s="7" t="s">
        <v>1399</v>
      </c>
      <c r="G2410" s="7" t="s">
        <v>1657</v>
      </c>
    </row>
    <row r="2411" spans="1:7" x14ac:dyDescent="0.4">
      <c r="A2411" t="s">
        <v>1405</v>
      </c>
      <c r="B2411">
        <v>2409</v>
      </c>
      <c r="C2411" t="s">
        <v>1656</v>
      </c>
      <c r="D2411" t="s">
        <v>1417</v>
      </c>
      <c r="E2411" s="7" t="s">
        <v>1400</v>
      </c>
      <c r="F2411" s="7" t="s">
        <v>1399</v>
      </c>
      <c r="G2411" s="7" t="s">
        <v>1657</v>
      </c>
    </row>
    <row r="2412" spans="1:7" x14ac:dyDescent="0.4">
      <c r="A2412" t="s">
        <v>1405</v>
      </c>
      <c r="B2412">
        <v>2410</v>
      </c>
      <c r="C2412" t="s">
        <v>1656</v>
      </c>
      <c r="D2412" t="s">
        <v>1417</v>
      </c>
      <c r="E2412" s="7" t="s">
        <v>1400</v>
      </c>
      <c r="F2412" s="7" t="s">
        <v>1399</v>
      </c>
      <c r="G2412" s="7" t="s">
        <v>1657</v>
      </c>
    </row>
    <row r="2413" spans="1:7" x14ac:dyDescent="0.4">
      <c r="A2413" t="s">
        <v>1405</v>
      </c>
      <c r="B2413">
        <v>2411</v>
      </c>
      <c r="C2413" t="s">
        <v>1656</v>
      </c>
      <c r="D2413" t="s">
        <v>1417</v>
      </c>
      <c r="E2413" s="7" t="s">
        <v>1400</v>
      </c>
      <c r="F2413" s="7" t="s">
        <v>1399</v>
      </c>
      <c r="G2413" s="7" t="s">
        <v>1657</v>
      </c>
    </row>
    <row r="2414" spans="1:7" x14ac:dyDescent="0.4">
      <c r="A2414" t="s">
        <v>1405</v>
      </c>
      <c r="B2414">
        <v>2412</v>
      </c>
      <c r="C2414" t="s">
        <v>1656</v>
      </c>
      <c r="D2414" t="s">
        <v>1417</v>
      </c>
      <c r="E2414" s="7" t="s">
        <v>1400</v>
      </c>
      <c r="F2414" s="7" t="s">
        <v>1399</v>
      </c>
      <c r="G2414" s="7" t="s">
        <v>1657</v>
      </c>
    </row>
    <row r="2415" spans="1:7" x14ac:dyDescent="0.4">
      <c r="A2415" t="s">
        <v>1405</v>
      </c>
      <c r="B2415">
        <v>2413</v>
      </c>
      <c r="C2415" t="s">
        <v>1656</v>
      </c>
      <c r="D2415" t="s">
        <v>1417</v>
      </c>
      <c r="E2415" s="7" t="s">
        <v>1400</v>
      </c>
      <c r="F2415" s="7" t="s">
        <v>1399</v>
      </c>
      <c r="G2415" s="7" t="s">
        <v>1657</v>
      </c>
    </row>
    <row r="2416" spans="1:7" x14ac:dyDescent="0.4">
      <c r="A2416" t="s">
        <v>1405</v>
      </c>
      <c r="B2416">
        <v>2414</v>
      </c>
      <c r="C2416" t="s">
        <v>1656</v>
      </c>
      <c r="D2416" t="s">
        <v>1417</v>
      </c>
      <c r="E2416" s="7" t="s">
        <v>1400</v>
      </c>
      <c r="F2416" s="7" t="s">
        <v>1399</v>
      </c>
      <c r="G2416" s="7" t="s">
        <v>1657</v>
      </c>
    </row>
    <row r="2417" spans="1:7" x14ac:dyDescent="0.4">
      <c r="A2417" t="s">
        <v>1405</v>
      </c>
      <c r="B2417">
        <v>2415</v>
      </c>
      <c r="C2417" t="s">
        <v>1656</v>
      </c>
      <c r="D2417" t="s">
        <v>1417</v>
      </c>
      <c r="E2417" s="7" t="s">
        <v>1400</v>
      </c>
      <c r="F2417" s="7" t="s">
        <v>1399</v>
      </c>
      <c r="G2417" s="7" t="s">
        <v>1657</v>
      </c>
    </row>
    <row r="2418" spans="1:7" x14ac:dyDescent="0.4">
      <c r="A2418" t="s">
        <v>1405</v>
      </c>
      <c r="B2418">
        <v>2416</v>
      </c>
      <c r="C2418" t="s">
        <v>1656</v>
      </c>
      <c r="D2418" t="s">
        <v>1417</v>
      </c>
      <c r="E2418" s="7" t="s">
        <v>1400</v>
      </c>
      <c r="F2418" s="7" t="s">
        <v>1399</v>
      </c>
      <c r="G2418" s="7" t="s">
        <v>1657</v>
      </c>
    </row>
    <row r="2419" spans="1:7" x14ac:dyDescent="0.4">
      <c r="A2419" t="s">
        <v>1405</v>
      </c>
      <c r="B2419">
        <v>2417</v>
      </c>
      <c r="C2419" t="s">
        <v>1656</v>
      </c>
      <c r="D2419" t="s">
        <v>1417</v>
      </c>
      <c r="E2419" s="7" t="s">
        <v>1400</v>
      </c>
      <c r="F2419" s="7" t="s">
        <v>1399</v>
      </c>
      <c r="G2419" s="7" t="s">
        <v>1657</v>
      </c>
    </row>
    <row r="2420" spans="1:7" x14ac:dyDescent="0.4">
      <c r="A2420" t="s">
        <v>1405</v>
      </c>
      <c r="B2420">
        <v>2418</v>
      </c>
      <c r="C2420" t="s">
        <v>1656</v>
      </c>
      <c r="D2420" t="s">
        <v>1417</v>
      </c>
      <c r="E2420" s="7" t="s">
        <v>1400</v>
      </c>
      <c r="F2420" s="7" t="s">
        <v>1399</v>
      </c>
      <c r="G2420" s="7" t="s">
        <v>1657</v>
      </c>
    </row>
    <row r="2421" spans="1:7" x14ac:dyDescent="0.4">
      <c r="A2421" t="s">
        <v>1405</v>
      </c>
      <c r="B2421">
        <v>2419</v>
      </c>
      <c r="C2421" t="s">
        <v>1656</v>
      </c>
      <c r="D2421" t="s">
        <v>1417</v>
      </c>
      <c r="E2421" s="7" t="s">
        <v>1400</v>
      </c>
      <c r="F2421" s="7" t="s">
        <v>1399</v>
      </c>
      <c r="G2421" s="7" t="s">
        <v>1657</v>
      </c>
    </row>
    <row r="2422" spans="1:7" x14ac:dyDescent="0.4">
      <c r="A2422" t="s">
        <v>1405</v>
      </c>
      <c r="B2422">
        <v>2420</v>
      </c>
      <c r="C2422" t="s">
        <v>1656</v>
      </c>
      <c r="D2422" t="s">
        <v>1417</v>
      </c>
      <c r="E2422" s="7" t="s">
        <v>1400</v>
      </c>
      <c r="F2422" s="7" t="s">
        <v>1399</v>
      </c>
      <c r="G2422" s="7" t="s">
        <v>1657</v>
      </c>
    </row>
    <row r="2423" spans="1:7" x14ac:dyDescent="0.4">
      <c r="A2423" t="s">
        <v>1405</v>
      </c>
      <c r="B2423">
        <v>2421</v>
      </c>
      <c r="C2423" t="s">
        <v>1656</v>
      </c>
      <c r="D2423" t="s">
        <v>1417</v>
      </c>
      <c r="E2423" s="7" t="s">
        <v>1400</v>
      </c>
      <c r="F2423" s="7" t="s">
        <v>1399</v>
      </c>
      <c r="G2423" s="7" t="s">
        <v>1657</v>
      </c>
    </row>
    <row r="2424" spans="1:7" x14ac:dyDescent="0.4">
      <c r="A2424" t="s">
        <v>1405</v>
      </c>
      <c r="B2424">
        <v>2422</v>
      </c>
      <c r="C2424" t="s">
        <v>1656</v>
      </c>
      <c r="D2424" t="s">
        <v>1417</v>
      </c>
      <c r="E2424" s="7" t="s">
        <v>1400</v>
      </c>
      <c r="F2424" s="7" t="s">
        <v>1399</v>
      </c>
      <c r="G2424" s="7" t="s">
        <v>1657</v>
      </c>
    </row>
    <row r="2425" spans="1:7" x14ac:dyDescent="0.4">
      <c r="A2425" t="s">
        <v>1405</v>
      </c>
      <c r="B2425">
        <v>2423</v>
      </c>
      <c r="C2425" t="s">
        <v>1656</v>
      </c>
      <c r="D2425" t="s">
        <v>1417</v>
      </c>
      <c r="E2425" s="7" t="s">
        <v>1400</v>
      </c>
      <c r="F2425" s="7" t="s">
        <v>1399</v>
      </c>
      <c r="G2425" s="7" t="s">
        <v>1657</v>
      </c>
    </row>
    <row r="2426" spans="1:7" x14ac:dyDescent="0.4">
      <c r="A2426" t="s">
        <v>1405</v>
      </c>
      <c r="B2426">
        <v>2424</v>
      </c>
      <c r="C2426" t="s">
        <v>1656</v>
      </c>
      <c r="D2426" t="s">
        <v>1417</v>
      </c>
      <c r="E2426" s="7" t="s">
        <v>1400</v>
      </c>
      <c r="F2426" s="7" t="s">
        <v>1399</v>
      </c>
      <c r="G2426" s="7" t="s">
        <v>1657</v>
      </c>
    </row>
    <row r="2427" spans="1:7" x14ac:dyDescent="0.4">
      <c r="A2427" t="s">
        <v>1405</v>
      </c>
      <c r="B2427">
        <v>2425</v>
      </c>
      <c r="C2427" t="s">
        <v>1656</v>
      </c>
      <c r="D2427" t="s">
        <v>1417</v>
      </c>
      <c r="E2427" s="7" t="s">
        <v>1400</v>
      </c>
      <c r="F2427" s="7" t="s">
        <v>1399</v>
      </c>
      <c r="G2427" s="7" t="s">
        <v>1657</v>
      </c>
    </row>
    <row r="2428" spans="1:7" x14ac:dyDescent="0.4">
      <c r="A2428" t="s">
        <v>1405</v>
      </c>
      <c r="B2428">
        <v>2426</v>
      </c>
      <c r="C2428" t="s">
        <v>1656</v>
      </c>
      <c r="D2428" t="s">
        <v>1417</v>
      </c>
      <c r="E2428" s="7" t="s">
        <v>1400</v>
      </c>
      <c r="F2428" s="7" t="s">
        <v>1399</v>
      </c>
      <c r="G2428" s="7" t="s">
        <v>1657</v>
      </c>
    </row>
    <row r="2429" spans="1:7" x14ac:dyDescent="0.4">
      <c r="A2429" t="s">
        <v>1405</v>
      </c>
      <c r="B2429">
        <v>2427</v>
      </c>
      <c r="C2429" t="s">
        <v>1656</v>
      </c>
      <c r="D2429" t="s">
        <v>1417</v>
      </c>
      <c r="E2429" s="7" t="s">
        <v>1400</v>
      </c>
      <c r="F2429" s="7" t="s">
        <v>1399</v>
      </c>
      <c r="G2429" s="7" t="s">
        <v>1657</v>
      </c>
    </row>
    <row r="2430" spans="1:7" x14ac:dyDescent="0.4">
      <c r="A2430" t="s">
        <v>1405</v>
      </c>
      <c r="B2430">
        <v>2428</v>
      </c>
      <c r="C2430" t="s">
        <v>1656</v>
      </c>
      <c r="D2430" t="s">
        <v>1417</v>
      </c>
      <c r="E2430" s="7" t="s">
        <v>1400</v>
      </c>
      <c r="F2430" s="7" t="s">
        <v>1399</v>
      </c>
      <c r="G2430" s="7" t="s">
        <v>1657</v>
      </c>
    </row>
    <row r="2431" spans="1:7" x14ac:dyDescent="0.4">
      <c r="A2431" t="s">
        <v>1405</v>
      </c>
      <c r="B2431">
        <v>2429</v>
      </c>
      <c r="C2431" t="s">
        <v>1656</v>
      </c>
      <c r="D2431" t="s">
        <v>1417</v>
      </c>
      <c r="E2431" s="7" t="s">
        <v>1400</v>
      </c>
      <c r="F2431" s="7" t="s">
        <v>1399</v>
      </c>
      <c r="G2431" s="7" t="s">
        <v>1657</v>
      </c>
    </row>
    <row r="2432" spans="1:7" x14ac:dyDescent="0.4">
      <c r="A2432" t="s">
        <v>1405</v>
      </c>
      <c r="B2432">
        <v>2430</v>
      </c>
      <c r="C2432" t="s">
        <v>1656</v>
      </c>
      <c r="D2432" t="s">
        <v>1417</v>
      </c>
      <c r="E2432" s="7" t="s">
        <v>1400</v>
      </c>
      <c r="F2432" s="7" t="s">
        <v>1399</v>
      </c>
      <c r="G2432" s="7" t="s">
        <v>1657</v>
      </c>
    </row>
    <row r="2433" spans="1:7" x14ac:dyDescent="0.4">
      <c r="A2433" t="s">
        <v>1405</v>
      </c>
      <c r="B2433">
        <v>2431</v>
      </c>
      <c r="C2433" t="s">
        <v>1656</v>
      </c>
      <c r="D2433" t="s">
        <v>1417</v>
      </c>
      <c r="E2433" s="7" t="s">
        <v>1400</v>
      </c>
      <c r="F2433" s="7" t="s">
        <v>1399</v>
      </c>
      <c r="G2433" s="7" t="s">
        <v>1657</v>
      </c>
    </row>
    <row r="2434" spans="1:7" x14ac:dyDescent="0.4">
      <c r="A2434" t="s">
        <v>1405</v>
      </c>
      <c r="B2434">
        <v>2432</v>
      </c>
      <c r="C2434" t="s">
        <v>1656</v>
      </c>
      <c r="D2434" t="s">
        <v>1417</v>
      </c>
      <c r="E2434" s="7" t="s">
        <v>1400</v>
      </c>
      <c r="F2434" s="7" t="s">
        <v>1399</v>
      </c>
      <c r="G2434" s="7" t="s">
        <v>1657</v>
      </c>
    </row>
    <row r="2435" spans="1:7" x14ac:dyDescent="0.4">
      <c r="A2435" t="s">
        <v>1405</v>
      </c>
      <c r="B2435">
        <v>2433</v>
      </c>
      <c r="C2435" t="s">
        <v>1656</v>
      </c>
      <c r="D2435" t="s">
        <v>1417</v>
      </c>
      <c r="E2435" s="7" t="s">
        <v>1400</v>
      </c>
      <c r="F2435" s="7" t="s">
        <v>1399</v>
      </c>
      <c r="G2435" s="7" t="s">
        <v>1657</v>
      </c>
    </row>
    <row r="2436" spans="1:7" x14ac:dyDescent="0.4">
      <c r="A2436" t="s">
        <v>1405</v>
      </c>
      <c r="B2436">
        <v>2434</v>
      </c>
      <c r="C2436" t="s">
        <v>1656</v>
      </c>
      <c r="D2436" t="s">
        <v>1417</v>
      </c>
      <c r="E2436" s="7" t="s">
        <v>1400</v>
      </c>
      <c r="F2436" s="7" t="s">
        <v>1399</v>
      </c>
      <c r="G2436" s="7" t="s">
        <v>1657</v>
      </c>
    </row>
    <row r="2437" spans="1:7" x14ac:dyDescent="0.4">
      <c r="A2437" t="s">
        <v>1405</v>
      </c>
      <c r="B2437">
        <v>2435</v>
      </c>
      <c r="C2437" t="s">
        <v>1656</v>
      </c>
      <c r="D2437" t="s">
        <v>1417</v>
      </c>
      <c r="E2437" s="7" t="s">
        <v>1400</v>
      </c>
      <c r="F2437" s="7" t="s">
        <v>1399</v>
      </c>
      <c r="G2437" s="7" t="s">
        <v>1657</v>
      </c>
    </row>
    <row r="2438" spans="1:7" x14ac:dyDescent="0.4">
      <c r="A2438" t="s">
        <v>1405</v>
      </c>
      <c r="B2438">
        <v>2436</v>
      </c>
      <c r="C2438" t="s">
        <v>1656</v>
      </c>
      <c r="D2438" t="s">
        <v>1417</v>
      </c>
      <c r="E2438" s="7" t="s">
        <v>1400</v>
      </c>
      <c r="F2438" s="7" t="s">
        <v>1399</v>
      </c>
      <c r="G2438" s="7" t="s">
        <v>1657</v>
      </c>
    </row>
    <row r="2439" spans="1:7" x14ac:dyDescent="0.4">
      <c r="A2439" t="s">
        <v>1405</v>
      </c>
      <c r="B2439">
        <v>2437</v>
      </c>
      <c r="C2439" t="s">
        <v>1656</v>
      </c>
      <c r="D2439" t="s">
        <v>1417</v>
      </c>
      <c r="E2439" s="7" t="s">
        <v>1400</v>
      </c>
      <c r="F2439" s="7" t="s">
        <v>1399</v>
      </c>
      <c r="G2439" s="7" t="s">
        <v>1657</v>
      </c>
    </row>
    <row r="2440" spans="1:7" x14ac:dyDescent="0.4">
      <c r="A2440" t="s">
        <v>1405</v>
      </c>
      <c r="B2440">
        <v>2438</v>
      </c>
      <c r="C2440" t="s">
        <v>1656</v>
      </c>
      <c r="D2440" t="s">
        <v>1417</v>
      </c>
      <c r="E2440" s="7" t="s">
        <v>1400</v>
      </c>
      <c r="F2440" s="7" t="s">
        <v>1399</v>
      </c>
      <c r="G2440" s="7" t="s">
        <v>1657</v>
      </c>
    </row>
    <row r="2441" spans="1:7" x14ac:dyDescent="0.4">
      <c r="A2441" t="s">
        <v>1405</v>
      </c>
      <c r="B2441">
        <v>2439</v>
      </c>
      <c r="C2441" t="s">
        <v>1656</v>
      </c>
      <c r="D2441" t="s">
        <v>1417</v>
      </c>
      <c r="E2441" s="7" t="s">
        <v>1400</v>
      </c>
      <c r="F2441" s="7" t="s">
        <v>1399</v>
      </c>
      <c r="G2441" s="7" t="s">
        <v>1657</v>
      </c>
    </row>
    <row r="2442" spans="1:7" x14ac:dyDescent="0.4">
      <c r="A2442" t="s">
        <v>1405</v>
      </c>
      <c r="B2442">
        <v>2440</v>
      </c>
      <c r="C2442" t="s">
        <v>1656</v>
      </c>
      <c r="D2442" t="s">
        <v>1417</v>
      </c>
      <c r="E2442" s="7" t="s">
        <v>1400</v>
      </c>
      <c r="F2442" s="7" t="s">
        <v>1399</v>
      </c>
      <c r="G2442" s="7" t="s">
        <v>1657</v>
      </c>
    </row>
    <row r="2443" spans="1:7" x14ac:dyDescent="0.4">
      <c r="A2443" t="s">
        <v>1405</v>
      </c>
      <c r="B2443">
        <v>2441</v>
      </c>
      <c r="C2443" t="s">
        <v>1656</v>
      </c>
      <c r="D2443" t="s">
        <v>1417</v>
      </c>
      <c r="E2443" s="7" t="s">
        <v>1400</v>
      </c>
      <c r="F2443" s="7" t="s">
        <v>1399</v>
      </c>
      <c r="G2443" s="7" t="s">
        <v>1657</v>
      </c>
    </row>
    <row r="2444" spans="1:7" x14ac:dyDescent="0.4">
      <c r="A2444" t="s">
        <v>1405</v>
      </c>
      <c r="B2444">
        <v>2442</v>
      </c>
      <c r="C2444" t="s">
        <v>1656</v>
      </c>
      <c r="D2444" t="s">
        <v>1417</v>
      </c>
      <c r="E2444" s="7" t="s">
        <v>1400</v>
      </c>
      <c r="F2444" s="7" t="s">
        <v>1399</v>
      </c>
      <c r="G2444" s="7" t="s">
        <v>1657</v>
      </c>
    </row>
    <row r="2445" spans="1:7" x14ac:dyDescent="0.4">
      <c r="A2445" t="s">
        <v>1405</v>
      </c>
      <c r="B2445">
        <v>2443</v>
      </c>
      <c r="C2445" t="s">
        <v>1656</v>
      </c>
      <c r="D2445" t="s">
        <v>1417</v>
      </c>
      <c r="E2445" s="7" t="s">
        <v>1400</v>
      </c>
      <c r="F2445" s="7" t="s">
        <v>1399</v>
      </c>
      <c r="G2445" s="7" t="s">
        <v>1657</v>
      </c>
    </row>
    <row r="2446" spans="1:7" x14ac:dyDescent="0.4">
      <c r="A2446" t="s">
        <v>1405</v>
      </c>
      <c r="B2446">
        <v>2444</v>
      </c>
      <c r="C2446" t="s">
        <v>1656</v>
      </c>
      <c r="D2446" t="s">
        <v>1417</v>
      </c>
      <c r="E2446" s="7" t="s">
        <v>1400</v>
      </c>
      <c r="F2446" s="7" t="s">
        <v>1399</v>
      </c>
      <c r="G2446" s="7" t="s">
        <v>1657</v>
      </c>
    </row>
    <row r="2447" spans="1:7" x14ac:dyDescent="0.4">
      <c r="A2447" t="s">
        <v>1405</v>
      </c>
      <c r="B2447">
        <v>2445</v>
      </c>
      <c r="C2447" t="s">
        <v>1656</v>
      </c>
      <c r="D2447" t="s">
        <v>1417</v>
      </c>
      <c r="E2447" s="7" t="s">
        <v>1400</v>
      </c>
      <c r="F2447" s="7" t="s">
        <v>1399</v>
      </c>
      <c r="G2447" s="7" t="s">
        <v>1657</v>
      </c>
    </row>
    <row r="2448" spans="1:7" x14ac:dyDescent="0.4">
      <c r="A2448" t="s">
        <v>1405</v>
      </c>
      <c r="B2448">
        <v>2446</v>
      </c>
      <c r="C2448" t="s">
        <v>1656</v>
      </c>
      <c r="D2448" t="s">
        <v>1417</v>
      </c>
      <c r="E2448" s="7" t="s">
        <v>1400</v>
      </c>
      <c r="F2448" s="7" t="s">
        <v>1399</v>
      </c>
      <c r="G2448" s="7" t="s">
        <v>1657</v>
      </c>
    </row>
    <row r="2449" spans="1:7" x14ac:dyDescent="0.4">
      <c r="A2449" t="s">
        <v>1405</v>
      </c>
      <c r="B2449">
        <v>2447</v>
      </c>
      <c r="C2449" t="s">
        <v>1656</v>
      </c>
      <c r="D2449" t="s">
        <v>1417</v>
      </c>
      <c r="E2449" s="7" t="s">
        <v>1400</v>
      </c>
      <c r="F2449" s="7" t="s">
        <v>1399</v>
      </c>
      <c r="G2449" s="7" t="s">
        <v>1657</v>
      </c>
    </row>
    <row r="2450" spans="1:7" x14ac:dyDescent="0.4">
      <c r="A2450" t="s">
        <v>1405</v>
      </c>
      <c r="B2450">
        <v>2448</v>
      </c>
      <c r="C2450" t="s">
        <v>1656</v>
      </c>
      <c r="D2450" t="s">
        <v>1417</v>
      </c>
      <c r="E2450" s="7" t="s">
        <v>1400</v>
      </c>
      <c r="F2450" s="7" t="s">
        <v>1399</v>
      </c>
      <c r="G2450" s="7" t="s">
        <v>1657</v>
      </c>
    </row>
    <row r="2451" spans="1:7" x14ac:dyDescent="0.4">
      <c r="A2451" t="s">
        <v>1405</v>
      </c>
      <c r="B2451">
        <v>2449</v>
      </c>
      <c r="C2451" t="s">
        <v>1656</v>
      </c>
      <c r="D2451" t="s">
        <v>1417</v>
      </c>
      <c r="E2451" s="7" t="s">
        <v>1400</v>
      </c>
      <c r="F2451" s="7" t="s">
        <v>1399</v>
      </c>
      <c r="G2451" s="7" t="s">
        <v>1657</v>
      </c>
    </row>
    <row r="2452" spans="1:7" x14ac:dyDescent="0.4">
      <c r="A2452" t="s">
        <v>1405</v>
      </c>
      <c r="B2452">
        <v>2450</v>
      </c>
      <c r="C2452" t="s">
        <v>1656</v>
      </c>
      <c r="D2452" t="s">
        <v>1417</v>
      </c>
      <c r="E2452" s="7" t="s">
        <v>1400</v>
      </c>
      <c r="F2452" s="7" t="s">
        <v>1399</v>
      </c>
      <c r="G2452" s="7" t="s">
        <v>1657</v>
      </c>
    </row>
    <row r="2453" spans="1:7" x14ac:dyDescent="0.4">
      <c r="A2453" t="s">
        <v>1405</v>
      </c>
      <c r="B2453">
        <v>2451</v>
      </c>
      <c r="C2453" t="s">
        <v>1656</v>
      </c>
      <c r="D2453" t="s">
        <v>1417</v>
      </c>
      <c r="E2453" s="7" t="s">
        <v>1400</v>
      </c>
      <c r="F2453" s="7" t="s">
        <v>1399</v>
      </c>
      <c r="G2453" s="7" t="s">
        <v>1657</v>
      </c>
    </row>
    <row r="2454" spans="1:7" x14ac:dyDescent="0.4">
      <c r="A2454" t="s">
        <v>1405</v>
      </c>
      <c r="B2454">
        <v>2452</v>
      </c>
      <c r="C2454" t="s">
        <v>1656</v>
      </c>
      <c r="D2454" t="s">
        <v>1417</v>
      </c>
      <c r="E2454" s="7" t="s">
        <v>1400</v>
      </c>
      <c r="F2454" s="7" t="s">
        <v>1399</v>
      </c>
      <c r="G2454" s="7" t="s">
        <v>1657</v>
      </c>
    </row>
    <row r="2455" spans="1:7" x14ac:dyDescent="0.4">
      <c r="A2455" t="s">
        <v>1405</v>
      </c>
      <c r="B2455">
        <v>2453</v>
      </c>
      <c r="C2455" t="s">
        <v>1656</v>
      </c>
      <c r="D2455" t="s">
        <v>1417</v>
      </c>
      <c r="E2455" s="7" t="s">
        <v>1400</v>
      </c>
      <c r="F2455" s="7" t="s">
        <v>1399</v>
      </c>
      <c r="G2455" s="7" t="s">
        <v>1657</v>
      </c>
    </row>
    <row r="2456" spans="1:7" x14ac:dyDescent="0.4">
      <c r="A2456" t="s">
        <v>1405</v>
      </c>
      <c r="B2456">
        <v>2454</v>
      </c>
      <c r="C2456" t="s">
        <v>1656</v>
      </c>
      <c r="D2456" t="s">
        <v>1417</v>
      </c>
      <c r="E2456" s="7" t="s">
        <v>1400</v>
      </c>
      <c r="F2456" s="7" t="s">
        <v>1399</v>
      </c>
      <c r="G2456" s="7" t="s">
        <v>1657</v>
      </c>
    </row>
    <row r="2457" spans="1:7" x14ac:dyDescent="0.4">
      <c r="A2457" t="s">
        <v>1405</v>
      </c>
      <c r="B2457">
        <v>2455</v>
      </c>
      <c r="C2457" t="s">
        <v>1656</v>
      </c>
      <c r="D2457" t="s">
        <v>1417</v>
      </c>
      <c r="E2457" s="7" t="s">
        <v>1400</v>
      </c>
      <c r="F2457" s="7" t="s">
        <v>1399</v>
      </c>
      <c r="G2457" s="7" t="s">
        <v>1657</v>
      </c>
    </row>
    <row r="2458" spans="1:7" x14ac:dyDescent="0.4">
      <c r="A2458" t="s">
        <v>1405</v>
      </c>
      <c r="B2458">
        <v>2456</v>
      </c>
      <c r="C2458" t="s">
        <v>1656</v>
      </c>
      <c r="D2458" t="s">
        <v>1417</v>
      </c>
      <c r="E2458" s="7" t="s">
        <v>1400</v>
      </c>
      <c r="F2458" s="7" t="s">
        <v>1399</v>
      </c>
      <c r="G2458" s="7" t="s">
        <v>1657</v>
      </c>
    </row>
    <row r="2459" spans="1:7" x14ac:dyDescent="0.4">
      <c r="A2459" t="s">
        <v>1405</v>
      </c>
      <c r="B2459">
        <v>2457</v>
      </c>
      <c r="C2459" t="s">
        <v>1656</v>
      </c>
      <c r="D2459" t="s">
        <v>1417</v>
      </c>
      <c r="E2459" s="7" t="s">
        <v>1400</v>
      </c>
      <c r="F2459" s="7" t="s">
        <v>1399</v>
      </c>
      <c r="G2459" s="7" t="s">
        <v>1657</v>
      </c>
    </row>
    <row r="2460" spans="1:7" x14ac:dyDescent="0.4">
      <c r="A2460" t="s">
        <v>1405</v>
      </c>
      <c r="B2460">
        <v>2458</v>
      </c>
      <c r="C2460" t="s">
        <v>1656</v>
      </c>
      <c r="D2460" t="s">
        <v>1417</v>
      </c>
      <c r="E2460" s="7" t="s">
        <v>1400</v>
      </c>
      <c r="F2460" s="7" t="s">
        <v>1399</v>
      </c>
      <c r="G2460" s="7" t="s">
        <v>1657</v>
      </c>
    </row>
    <row r="2461" spans="1:7" x14ac:dyDescent="0.4">
      <c r="A2461" t="s">
        <v>1405</v>
      </c>
      <c r="B2461">
        <v>2459</v>
      </c>
      <c r="C2461" t="s">
        <v>1656</v>
      </c>
      <c r="D2461" t="s">
        <v>1417</v>
      </c>
      <c r="E2461" s="7" t="s">
        <v>1400</v>
      </c>
      <c r="F2461" s="7" t="s">
        <v>1399</v>
      </c>
      <c r="G2461" s="7" t="s">
        <v>1657</v>
      </c>
    </row>
    <row r="2462" spans="1:7" x14ac:dyDescent="0.4">
      <c r="A2462" t="s">
        <v>1405</v>
      </c>
      <c r="B2462">
        <v>2460</v>
      </c>
      <c r="C2462" t="s">
        <v>1656</v>
      </c>
      <c r="D2462" t="s">
        <v>1417</v>
      </c>
      <c r="E2462" s="7" t="s">
        <v>1400</v>
      </c>
      <c r="F2462" s="7" t="s">
        <v>1399</v>
      </c>
      <c r="G2462" s="7" t="s">
        <v>1657</v>
      </c>
    </row>
    <row r="2463" spans="1:7" x14ac:dyDescent="0.4">
      <c r="A2463" t="s">
        <v>1405</v>
      </c>
      <c r="B2463">
        <v>2461</v>
      </c>
      <c r="C2463" t="s">
        <v>1656</v>
      </c>
      <c r="D2463" t="s">
        <v>1417</v>
      </c>
      <c r="E2463" s="7" t="s">
        <v>1400</v>
      </c>
      <c r="F2463" s="7" t="s">
        <v>1399</v>
      </c>
      <c r="G2463" s="7" t="s">
        <v>1657</v>
      </c>
    </row>
    <row r="2464" spans="1:7" x14ac:dyDescent="0.4">
      <c r="A2464" t="s">
        <v>1405</v>
      </c>
      <c r="B2464">
        <v>2462</v>
      </c>
      <c r="C2464" t="s">
        <v>1656</v>
      </c>
      <c r="D2464" t="s">
        <v>1417</v>
      </c>
      <c r="E2464" s="7" t="s">
        <v>1400</v>
      </c>
      <c r="F2464" s="7" t="s">
        <v>1399</v>
      </c>
      <c r="G2464" s="7" t="s">
        <v>1657</v>
      </c>
    </row>
    <row r="2465" spans="1:7" x14ac:dyDescent="0.4">
      <c r="A2465" t="s">
        <v>1405</v>
      </c>
      <c r="B2465">
        <v>2463</v>
      </c>
      <c r="C2465" t="s">
        <v>1656</v>
      </c>
      <c r="D2465" t="s">
        <v>1417</v>
      </c>
      <c r="E2465" s="7" t="s">
        <v>1400</v>
      </c>
      <c r="F2465" s="7" t="s">
        <v>1399</v>
      </c>
      <c r="G2465" s="7" t="s">
        <v>1657</v>
      </c>
    </row>
    <row r="2466" spans="1:7" x14ac:dyDescent="0.4">
      <c r="A2466" t="s">
        <v>1405</v>
      </c>
      <c r="B2466">
        <v>2464</v>
      </c>
      <c r="C2466" t="s">
        <v>1656</v>
      </c>
      <c r="D2466" t="s">
        <v>1417</v>
      </c>
      <c r="E2466" s="7" t="s">
        <v>1400</v>
      </c>
      <c r="F2466" s="7" t="s">
        <v>1399</v>
      </c>
      <c r="G2466" s="7" t="s">
        <v>1657</v>
      </c>
    </row>
    <row r="2467" spans="1:7" x14ac:dyDescent="0.4">
      <c r="A2467" t="s">
        <v>1405</v>
      </c>
      <c r="B2467">
        <v>2465</v>
      </c>
      <c r="C2467" t="s">
        <v>1656</v>
      </c>
      <c r="D2467" t="s">
        <v>1417</v>
      </c>
      <c r="E2467" s="7" t="s">
        <v>1400</v>
      </c>
      <c r="F2467" s="7" t="s">
        <v>1399</v>
      </c>
      <c r="G2467" s="7" t="s">
        <v>1657</v>
      </c>
    </row>
    <row r="2468" spans="1:7" x14ac:dyDescent="0.4">
      <c r="A2468" t="s">
        <v>1405</v>
      </c>
      <c r="B2468">
        <v>2466</v>
      </c>
      <c r="C2468" t="s">
        <v>1656</v>
      </c>
      <c r="D2468" t="s">
        <v>1417</v>
      </c>
      <c r="E2468" s="7" t="s">
        <v>1400</v>
      </c>
      <c r="F2468" s="7" t="s">
        <v>1399</v>
      </c>
      <c r="G2468" s="7" t="s">
        <v>1657</v>
      </c>
    </row>
    <row r="2469" spans="1:7" x14ac:dyDescent="0.4">
      <c r="A2469" t="s">
        <v>1405</v>
      </c>
      <c r="B2469">
        <v>2467</v>
      </c>
      <c r="C2469" t="s">
        <v>1656</v>
      </c>
      <c r="D2469" t="s">
        <v>1417</v>
      </c>
      <c r="E2469" s="7" t="s">
        <v>1400</v>
      </c>
      <c r="F2469" s="7" t="s">
        <v>1399</v>
      </c>
      <c r="G2469" s="7" t="s">
        <v>1657</v>
      </c>
    </row>
    <row r="2470" spans="1:7" x14ac:dyDescent="0.4">
      <c r="A2470" t="s">
        <v>1405</v>
      </c>
      <c r="B2470">
        <v>2468</v>
      </c>
      <c r="C2470" t="s">
        <v>1656</v>
      </c>
      <c r="D2470" t="s">
        <v>1417</v>
      </c>
      <c r="E2470" s="7" t="s">
        <v>1400</v>
      </c>
      <c r="F2470" s="7" t="s">
        <v>1399</v>
      </c>
      <c r="G2470" s="7" t="s">
        <v>1657</v>
      </c>
    </row>
    <row r="2471" spans="1:7" x14ac:dyDescent="0.4">
      <c r="A2471" t="s">
        <v>1405</v>
      </c>
      <c r="B2471">
        <v>2469</v>
      </c>
      <c r="C2471" t="s">
        <v>1656</v>
      </c>
      <c r="D2471" t="s">
        <v>1417</v>
      </c>
      <c r="E2471" s="7" t="s">
        <v>1400</v>
      </c>
      <c r="F2471" s="7" t="s">
        <v>1399</v>
      </c>
      <c r="G2471" s="7" t="s">
        <v>1657</v>
      </c>
    </row>
    <row r="2472" spans="1:7" x14ac:dyDescent="0.4">
      <c r="A2472" t="s">
        <v>1405</v>
      </c>
      <c r="B2472">
        <v>2470</v>
      </c>
      <c r="C2472" t="s">
        <v>1656</v>
      </c>
      <c r="D2472" t="s">
        <v>1417</v>
      </c>
      <c r="E2472" s="7" t="s">
        <v>1400</v>
      </c>
      <c r="F2472" s="7" t="s">
        <v>1399</v>
      </c>
      <c r="G2472" s="7" t="s">
        <v>1657</v>
      </c>
    </row>
    <row r="2473" spans="1:7" x14ac:dyDescent="0.4">
      <c r="A2473" t="s">
        <v>1405</v>
      </c>
      <c r="B2473">
        <v>2471</v>
      </c>
      <c r="C2473" t="s">
        <v>1656</v>
      </c>
      <c r="D2473" t="s">
        <v>1417</v>
      </c>
      <c r="E2473" s="7" t="s">
        <v>1400</v>
      </c>
      <c r="F2473" s="7" t="s">
        <v>1399</v>
      </c>
      <c r="G2473" s="7" t="s">
        <v>1657</v>
      </c>
    </row>
    <row r="2474" spans="1:7" x14ac:dyDescent="0.4">
      <c r="A2474" t="s">
        <v>1405</v>
      </c>
      <c r="B2474">
        <v>2472</v>
      </c>
      <c r="C2474" t="s">
        <v>1656</v>
      </c>
      <c r="D2474" t="s">
        <v>1417</v>
      </c>
      <c r="E2474" s="7" t="s">
        <v>1400</v>
      </c>
      <c r="F2474" s="7" t="s">
        <v>1399</v>
      </c>
      <c r="G2474" s="7" t="s">
        <v>1657</v>
      </c>
    </row>
    <row r="2475" spans="1:7" x14ac:dyDescent="0.4">
      <c r="A2475" t="s">
        <v>1405</v>
      </c>
      <c r="B2475">
        <v>2473</v>
      </c>
      <c r="C2475" t="s">
        <v>1656</v>
      </c>
      <c r="D2475" t="s">
        <v>1417</v>
      </c>
      <c r="E2475" s="7" t="s">
        <v>1400</v>
      </c>
      <c r="F2475" s="7" t="s">
        <v>1399</v>
      </c>
      <c r="G2475" s="7" t="s">
        <v>1657</v>
      </c>
    </row>
    <row r="2476" spans="1:7" x14ac:dyDescent="0.4">
      <c r="A2476" t="s">
        <v>1405</v>
      </c>
      <c r="B2476">
        <v>2474</v>
      </c>
      <c r="C2476" t="s">
        <v>1656</v>
      </c>
      <c r="D2476" t="s">
        <v>1417</v>
      </c>
      <c r="E2476" s="7" t="s">
        <v>1400</v>
      </c>
      <c r="F2476" s="7" t="s">
        <v>1399</v>
      </c>
      <c r="G2476" s="7" t="s">
        <v>1657</v>
      </c>
    </row>
    <row r="2477" spans="1:7" x14ac:dyDescent="0.4">
      <c r="A2477" t="s">
        <v>1405</v>
      </c>
      <c r="B2477">
        <v>2475</v>
      </c>
      <c r="C2477" t="s">
        <v>1656</v>
      </c>
      <c r="D2477" t="s">
        <v>1417</v>
      </c>
      <c r="E2477" s="7" t="s">
        <v>1400</v>
      </c>
      <c r="F2477" s="7" t="s">
        <v>1399</v>
      </c>
      <c r="G2477" s="7" t="s">
        <v>1657</v>
      </c>
    </row>
    <row r="2478" spans="1:7" x14ac:dyDescent="0.4">
      <c r="A2478" t="s">
        <v>1405</v>
      </c>
      <c r="B2478">
        <v>2476</v>
      </c>
      <c r="C2478" t="s">
        <v>1656</v>
      </c>
      <c r="D2478" t="s">
        <v>1417</v>
      </c>
      <c r="E2478" s="7" t="s">
        <v>1400</v>
      </c>
      <c r="F2478" s="7" t="s">
        <v>1399</v>
      </c>
      <c r="G2478" s="7" t="s">
        <v>1657</v>
      </c>
    </row>
    <row r="2479" spans="1:7" x14ac:dyDescent="0.4">
      <c r="A2479" t="s">
        <v>1405</v>
      </c>
      <c r="B2479">
        <v>2477</v>
      </c>
      <c r="C2479" t="s">
        <v>1656</v>
      </c>
      <c r="D2479" t="s">
        <v>1417</v>
      </c>
      <c r="E2479" s="7" t="s">
        <v>1400</v>
      </c>
      <c r="F2479" s="7" t="s">
        <v>1399</v>
      </c>
      <c r="G2479" s="7" t="s">
        <v>1657</v>
      </c>
    </row>
    <row r="2480" spans="1:7" x14ac:dyDescent="0.4">
      <c r="A2480" t="s">
        <v>1405</v>
      </c>
      <c r="B2480">
        <v>2478</v>
      </c>
      <c r="C2480" t="s">
        <v>1656</v>
      </c>
      <c r="D2480" t="s">
        <v>1417</v>
      </c>
      <c r="E2480" s="7" t="s">
        <v>1400</v>
      </c>
      <c r="F2480" s="7" t="s">
        <v>1399</v>
      </c>
      <c r="G2480" s="7" t="s">
        <v>1657</v>
      </c>
    </row>
    <row r="2481" spans="1:7" x14ac:dyDescent="0.4">
      <c r="A2481" t="s">
        <v>1405</v>
      </c>
      <c r="B2481">
        <v>2479</v>
      </c>
      <c r="C2481" t="s">
        <v>1656</v>
      </c>
      <c r="D2481" t="s">
        <v>1417</v>
      </c>
      <c r="E2481" s="7" t="s">
        <v>1400</v>
      </c>
      <c r="F2481" s="7" t="s">
        <v>1399</v>
      </c>
      <c r="G2481" s="7" t="s">
        <v>1657</v>
      </c>
    </row>
    <row r="2482" spans="1:7" x14ac:dyDescent="0.4">
      <c r="A2482" t="s">
        <v>1405</v>
      </c>
      <c r="B2482">
        <v>2480</v>
      </c>
      <c r="C2482" t="s">
        <v>1656</v>
      </c>
      <c r="D2482" t="s">
        <v>1417</v>
      </c>
      <c r="E2482" s="7" t="s">
        <v>1400</v>
      </c>
      <c r="F2482" s="7" t="s">
        <v>1399</v>
      </c>
      <c r="G2482" s="7" t="s">
        <v>1657</v>
      </c>
    </row>
    <row r="2483" spans="1:7" x14ac:dyDescent="0.4">
      <c r="A2483" t="s">
        <v>1405</v>
      </c>
      <c r="B2483">
        <v>2481</v>
      </c>
      <c r="C2483" t="s">
        <v>1656</v>
      </c>
      <c r="D2483" t="s">
        <v>1417</v>
      </c>
      <c r="E2483" s="7" t="s">
        <v>1400</v>
      </c>
      <c r="F2483" s="7" t="s">
        <v>1399</v>
      </c>
      <c r="G2483" s="7" t="s">
        <v>1657</v>
      </c>
    </row>
    <row r="2484" spans="1:7" x14ac:dyDescent="0.4">
      <c r="A2484" t="s">
        <v>1405</v>
      </c>
      <c r="B2484">
        <v>2482</v>
      </c>
      <c r="C2484" t="s">
        <v>1656</v>
      </c>
      <c r="D2484" t="s">
        <v>1417</v>
      </c>
      <c r="E2484" s="7" t="s">
        <v>1400</v>
      </c>
      <c r="F2484" s="7" t="s">
        <v>1399</v>
      </c>
      <c r="G2484" s="7" t="s">
        <v>1657</v>
      </c>
    </row>
    <row r="2485" spans="1:7" x14ac:dyDescent="0.4">
      <c r="A2485" t="s">
        <v>1405</v>
      </c>
      <c r="B2485">
        <v>2483</v>
      </c>
      <c r="C2485" t="s">
        <v>1656</v>
      </c>
      <c r="D2485" t="s">
        <v>1417</v>
      </c>
      <c r="E2485" s="7" t="s">
        <v>1400</v>
      </c>
      <c r="F2485" s="7" t="s">
        <v>1399</v>
      </c>
      <c r="G2485" s="7" t="s">
        <v>1657</v>
      </c>
    </row>
    <row r="2486" spans="1:7" x14ac:dyDescent="0.4">
      <c r="A2486" t="s">
        <v>1405</v>
      </c>
      <c r="B2486">
        <v>2484</v>
      </c>
      <c r="C2486" t="s">
        <v>1656</v>
      </c>
      <c r="D2486" t="s">
        <v>1417</v>
      </c>
      <c r="E2486" s="7" t="s">
        <v>1400</v>
      </c>
      <c r="F2486" s="7" t="s">
        <v>1399</v>
      </c>
      <c r="G2486" s="7" t="s">
        <v>1657</v>
      </c>
    </row>
    <row r="2487" spans="1:7" x14ac:dyDescent="0.4">
      <c r="A2487" t="s">
        <v>1405</v>
      </c>
      <c r="B2487">
        <v>2485</v>
      </c>
      <c r="C2487" t="s">
        <v>1656</v>
      </c>
      <c r="D2487" t="s">
        <v>1417</v>
      </c>
      <c r="E2487" s="7" t="s">
        <v>1400</v>
      </c>
      <c r="F2487" s="7" t="s">
        <v>1399</v>
      </c>
      <c r="G2487" s="7" t="s">
        <v>1657</v>
      </c>
    </row>
    <row r="2488" spans="1:7" x14ac:dyDescent="0.4">
      <c r="A2488" t="s">
        <v>1405</v>
      </c>
      <c r="B2488">
        <v>2486</v>
      </c>
      <c r="C2488" t="s">
        <v>1656</v>
      </c>
      <c r="D2488" t="s">
        <v>1417</v>
      </c>
      <c r="E2488" s="7" t="s">
        <v>1400</v>
      </c>
      <c r="F2488" s="7" t="s">
        <v>1399</v>
      </c>
      <c r="G2488" s="7" t="s">
        <v>1657</v>
      </c>
    </row>
    <row r="2489" spans="1:7" x14ac:dyDescent="0.4">
      <c r="A2489" t="s">
        <v>1405</v>
      </c>
      <c r="B2489">
        <v>2487</v>
      </c>
      <c r="C2489" t="s">
        <v>1656</v>
      </c>
      <c r="D2489" t="s">
        <v>1417</v>
      </c>
      <c r="E2489" s="7" t="s">
        <v>1400</v>
      </c>
      <c r="F2489" s="7" t="s">
        <v>1399</v>
      </c>
      <c r="G2489" s="7" t="s">
        <v>1657</v>
      </c>
    </row>
    <row r="2490" spans="1:7" x14ac:dyDescent="0.4">
      <c r="A2490" t="s">
        <v>1405</v>
      </c>
      <c r="B2490">
        <v>2488</v>
      </c>
      <c r="C2490" t="s">
        <v>1656</v>
      </c>
      <c r="D2490" t="s">
        <v>1417</v>
      </c>
      <c r="E2490" s="7" t="s">
        <v>1400</v>
      </c>
      <c r="F2490" s="7" t="s">
        <v>1399</v>
      </c>
      <c r="G2490" s="7" t="s">
        <v>1657</v>
      </c>
    </row>
    <row r="2491" spans="1:7" x14ac:dyDescent="0.4">
      <c r="A2491" t="s">
        <v>1405</v>
      </c>
      <c r="B2491">
        <v>2489</v>
      </c>
      <c r="C2491" t="s">
        <v>1656</v>
      </c>
      <c r="D2491" t="s">
        <v>1417</v>
      </c>
      <c r="E2491" s="7" t="s">
        <v>1400</v>
      </c>
      <c r="F2491" s="7" t="s">
        <v>1399</v>
      </c>
      <c r="G2491" s="7" t="s">
        <v>1657</v>
      </c>
    </row>
    <row r="2492" spans="1:7" x14ac:dyDescent="0.4">
      <c r="A2492" t="s">
        <v>1405</v>
      </c>
      <c r="B2492">
        <v>2490</v>
      </c>
      <c r="C2492" t="s">
        <v>1656</v>
      </c>
      <c r="D2492" t="s">
        <v>1417</v>
      </c>
      <c r="E2492" s="7" t="s">
        <v>1400</v>
      </c>
      <c r="F2492" s="7" t="s">
        <v>1399</v>
      </c>
      <c r="G2492" s="7" t="s">
        <v>1657</v>
      </c>
    </row>
    <row r="2493" spans="1:7" x14ac:dyDescent="0.4">
      <c r="A2493" t="s">
        <v>1405</v>
      </c>
      <c r="B2493">
        <v>2491</v>
      </c>
      <c r="C2493" t="s">
        <v>1656</v>
      </c>
      <c r="D2493" t="s">
        <v>1417</v>
      </c>
      <c r="E2493" s="7" t="s">
        <v>1400</v>
      </c>
      <c r="F2493" s="7" t="s">
        <v>1399</v>
      </c>
      <c r="G2493" s="7" t="s">
        <v>1657</v>
      </c>
    </row>
    <row r="2494" spans="1:7" x14ac:dyDescent="0.4">
      <c r="A2494" t="s">
        <v>1405</v>
      </c>
      <c r="B2494">
        <v>2492</v>
      </c>
      <c r="C2494" t="s">
        <v>1656</v>
      </c>
      <c r="D2494" t="s">
        <v>1417</v>
      </c>
      <c r="E2494" s="7" t="s">
        <v>1400</v>
      </c>
      <c r="F2494" s="7" t="s">
        <v>1399</v>
      </c>
      <c r="G2494" s="7" t="s">
        <v>1657</v>
      </c>
    </row>
    <row r="2495" spans="1:7" x14ac:dyDescent="0.4">
      <c r="A2495" t="s">
        <v>1405</v>
      </c>
      <c r="B2495">
        <v>2493</v>
      </c>
      <c r="C2495" t="s">
        <v>1656</v>
      </c>
      <c r="D2495" t="s">
        <v>1417</v>
      </c>
      <c r="E2495" s="7" t="s">
        <v>1400</v>
      </c>
      <c r="F2495" s="7" t="s">
        <v>1399</v>
      </c>
      <c r="G2495" s="7" t="s">
        <v>1657</v>
      </c>
    </row>
    <row r="2496" spans="1:7" x14ac:dyDescent="0.4">
      <c r="A2496" t="s">
        <v>1405</v>
      </c>
      <c r="B2496">
        <v>2494</v>
      </c>
      <c r="C2496" t="s">
        <v>1656</v>
      </c>
      <c r="D2496" t="s">
        <v>1417</v>
      </c>
      <c r="E2496" s="7" t="s">
        <v>1400</v>
      </c>
      <c r="F2496" s="7" t="s">
        <v>1399</v>
      </c>
      <c r="G2496" s="7" t="s">
        <v>1657</v>
      </c>
    </row>
    <row r="2497" spans="1:7" x14ac:dyDescent="0.4">
      <c r="A2497" t="s">
        <v>1405</v>
      </c>
      <c r="B2497">
        <v>2495</v>
      </c>
      <c r="C2497" t="s">
        <v>1656</v>
      </c>
      <c r="D2497" t="s">
        <v>1417</v>
      </c>
      <c r="E2497" s="7" t="s">
        <v>1400</v>
      </c>
      <c r="F2497" s="7" t="s">
        <v>1399</v>
      </c>
      <c r="G2497" s="7" t="s">
        <v>1657</v>
      </c>
    </row>
    <row r="2498" spans="1:7" x14ac:dyDescent="0.4">
      <c r="A2498" t="s">
        <v>1405</v>
      </c>
      <c r="B2498">
        <v>2496</v>
      </c>
      <c r="C2498" t="s">
        <v>1656</v>
      </c>
      <c r="D2498" t="s">
        <v>1417</v>
      </c>
      <c r="E2498" s="7" t="s">
        <v>1400</v>
      </c>
      <c r="F2498" s="7" t="s">
        <v>1399</v>
      </c>
      <c r="G2498" s="7" t="s">
        <v>1657</v>
      </c>
    </row>
    <row r="2499" spans="1:7" x14ac:dyDescent="0.4">
      <c r="A2499" t="s">
        <v>1405</v>
      </c>
      <c r="B2499">
        <v>2497</v>
      </c>
      <c r="C2499" t="s">
        <v>1656</v>
      </c>
      <c r="D2499" t="s">
        <v>1417</v>
      </c>
      <c r="E2499" s="7" t="s">
        <v>1400</v>
      </c>
      <c r="F2499" s="7" t="s">
        <v>1399</v>
      </c>
      <c r="G2499" s="7" t="s">
        <v>1657</v>
      </c>
    </row>
    <row r="2500" spans="1:7" x14ac:dyDescent="0.4">
      <c r="A2500" t="s">
        <v>1405</v>
      </c>
      <c r="B2500">
        <v>2498</v>
      </c>
      <c r="C2500" t="s">
        <v>1656</v>
      </c>
      <c r="D2500" t="s">
        <v>1417</v>
      </c>
      <c r="E2500" s="7" t="s">
        <v>1400</v>
      </c>
      <c r="F2500" s="7" t="s">
        <v>1399</v>
      </c>
      <c r="G2500" s="7" t="s">
        <v>1657</v>
      </c>
    </row>
    <row r="2501" spans="1:7" x14ac:dyDescent="0.4">
      <c r="A2501" t="s">
        <v>1405</v>
      </c>
      <c r="B2501">
        <v>2499</v>
      </c>
      <c r="C2501" t="s">
        <v>1656</v>
      </c>
      <c r="D2501" t="s">
        <v>1417</v>
      </c>
      <c r="E2501" s="7" t="s">
        <v>1400</v>
      </c>
      <c r="F2501" s="7" t="s">
        <v>1399</v>
      </c>
      <c r="G2501" s="7" t="s">
        <v>1657</v>
      </c>
    </row>
    <row r="2502" spans="1:7" x14ac:dyDescent="0.4">
      <c r="A2502" t="s">
        <v>1405</v>
      </c>
      <c r="B2502">
        <v>2500</v>
      </c>
      <c r="C2502" t="s">
        <v>1656</v>
      </c>
      <c r="D2502" t="s">
        <v>1417</v>
      </c>
      <c r="E2502" s="7" t="s">
        <v>1400</v>
      </c>
      <c r="F2502" s="7" t="s">
        <v>1399</v>
      </c>
      <c r="G2502" s="7" t="s">
        <v>1657</v>
      </c>
    </row>
    <row r="2503" spans="1:7" x14ac:dyDescent="0.4">
      <c r="A2503" t="s">
        <v>1405</v>
      </c>
      <c r="B2503">
        <v>2501</v>
      </c>
      <c r="C2503" t="s">
        <v>1656</v>
      </c>
      <c r="D2503" t="s">
        <v>1417</v>
      </c>
      <c r="E2503" s="7" t="s">
        <v>1400</v>
      </c>
      <c r="F2503" s="7" t="s">
        <v>1399</v>
      </c>
      <c r="G2503" s="7" t="s">
        <v>1657</v>
      </c>
    </row>
    <row r="2504" spans="1:7" x14ac:dyDescent="0.4">
      <c r="A2504" t="s">
        <v>1405</v>
      </c>
      <c r="B2504">
        <v>2502</v>
      </c>
      <c r="C2504" t="s">
        <v>1656</v>
      </c>
      <c r="D2504" t="s">
        <v>1417</v>
      </c>
      <c r="E2504" s="7" t="s">
        <v>1400</v>
      </c>
      <c r="F2504" s="7" t="s">
        <v>1399</v>
      </c>
      <c r="G2504" s="7" t="s">
        <v>1657</v>
      </c>
    </row>
    <row r="2505" spans="1:7" x14ac:dyDescent="0.4">
      <c r="A2505" t="s">
        <v>1405</v>
      </c>
      <c r="B2505">
        <v>2503</v>
      </c>
      <c r="C2505" t="s">
        <v>1656</v>
      </c>
      <c r="D2505" t="s">
        <v>1417</v>
      </c>
      <c r="E2505" s="7" t="s">
        <v>1400</v>
      </c>
      <c r="F2505" s="7" t="s">
        <v>1399</v>
      </c>
      <c r="G2505" s="7" t="s">
        <v>1657</v>
      </c>
    </row>
    <row r="2506" spans="1:7" x14ac:dyDescent="0.4">
      <c r="A2506" t="s">
        <v>1405</v>
      </c>
      <c r="B2506">
        <v>2504</v>
      </c>
      <c r="C2506" t="s">
        <v>1656</v>
      </c>
      <c r="D2506" t="s">
        <v>1417</v>
      </c>
      <c r="E2506" s="7" t="s">
        <v>1400</v>
      </c>
      <c r="F2506" s="7" t="s">
        <v>1399</v>
      </c>
      <c r="G2506" s="7" t="s">
        <v>1657</v>
      </c>
    </row>
    <row r="2507" spans="1:7" x14ac:dyDescent="0.4">
      <c r="A2507" t="s">
        <v>1405</v>
      </c>
      <c r="B2507">
        <v>2505</v>
      </c>
      <c r="C2507" t="s">
        <v>1656</v>
      </c>
      <c r="D2507" t="s">
        <v>1417</v>
      </c>
      <c r="E2507" s="7" t="s">
        <v>1400</v>
      </c>
      <c r="F2507" s="7" t="s">
        <v>1399</v>
      </c>
      <c r="G2507" s="7" t="s">
        <v>1657</v>
      </c>
    </row>
    <row r="2508" spans="1:7" x14ac:dyDescent="0.4">
      <c r="A2508" t="s">
        <v>1405</v>
      </c>
      <c r="B2508">
        <v>2506</v>
      </c>
      <c r="C2508" t="s">
        <v>1656</v>
      </c>
      <c r="D2508" t="s">
        <v>1417</v>
      </c>
      <c r="E2508" s="7" t="s">
        <v>1400</v>
      </c>
      <c r="F2508" s="7" t="s">
        <v>1399</v>
      </c>
      <c r="G2508" s="7" t="s">
        <v>1657</v>
      </c>
    </row>
    <row r="2509" spans="1:7" x14ac:dyDescent="0.4">
      <c r="A2509" t="s">
        <v>1405</v>
      </c>
      <c r="B2509">
        <v>2507</v>
      </c>
      <c r="C2509" t="s">
        <v>1656</v>
      </c>
      <c r="D2509" t="s">
        <v>1417</v>
      </c>
      <c r="E2509" s="7" t="s">
        <v>1400</v>
      </c>
      <c r="F2509" s="7" t="s">
        <v>1399</v>
      </c>
      <c r="G2509" s="7" t="s">
        <v>1657</v>
      </c>
    </row>
    <row r="2510" spans="1:7" x14ac:dyDescent="0.4">
      <c r="A2510" t="s">
        <v>1405</v>
      </c>
      <c r="B2510">
        <v>2508</v>
      </c>
      <c r="C2510" t="s">
        <v>1656</v>
      </c>
      <c r="D2510" t="s">
        <v>1417</v>
      </c>
      <c r="E2510" s="7" t="s">
        <v>1400</v>
      </c>
      <c r="F2510" s="7" t="s">
        <v>1399</v>
      </c>
      <c r="G2510" s="7" t="s">
        <v>1657</v>
      </c>
    </row>
    <row r="2511" spans="1:7" x14ac:dyDescent="0.4">
      <c r="A2511" t="s">
        <v>1405</v>
      </c>
      <c r="B2511">
        <v>2509</v>
      </c>
      <c r="C2511" t="s">
        <v>1656</v>
      </c>
      <c r="D2511" t="s">
        <v>1417</v>
      </c>
      <c r="E2511" s="7" t="s">
        <v>1400</v>
      </c>
      <c r="F2511" s="7" t="s">
        <v>1399</v>
      </c>
      <c r="G2511" s="7" t="s">
        <v>1657</v>
      </c>
    </row>
    <row r="2512" spans="1:7" x14ac:dyDescent="0.4">
      <c r="A2512" t="s">
        <v>1405</v>
      </c>
      <c r="B2512">
        <v>2510</v>
      </c>
      <c r="C2512" t="s">
        <v>1656</v>
      </c>
      <c r="D2512" t="s">
        <v>1417</v>
      </c>
      <c r="E2512" s="7" t="s">
        <v>1400</v>
      </c>
      <c r="F2512" s="7" t="s">
        <v>1399</v>
      </c>
      <c r="G2512" s="7" t="s">
        <v>1657</v>
      </c>
    </row>
    <row r="2513" spans="1:7" x14ac:dyDescent="0.4">
      <c r="A2513" t="s">
        <v>1405</v>
      </c>
      <c r="B2513">
        <v>2511</v>
      </c>
      <c r="C2513" t="s">
        <v>1656</v>
      </c>
      <c r="D2513" t="s">
        <v>1417</v>
      </c>
      <c r="E2513" s="7" t="s">
        <v>1400</v>
      </c>
      <c r="F2513" s="7" t="s">
        <v>1399</v>
      </c>
      <c r="G2513" s="7" t="s">
        <v>1657</v>
      </c>
    </row>
    <row r="2514" spans="1:7" x14ac:dyDescent="0.4">
      <c r="A2514" t="s">
        <v>1405</v>
      </c>
      <c r="B2514">
        <v>2512</v>
      </c>
      <c r="C2514" t="s">
        <v>1656</v>
      </c>
      <c r="D2514" t="s">
        <v>1417</v>
      </c>
      <c r="E2514" s="7" t="s">
        <v>1400</v>
      </c>
      <c r="F2514" s="7" t="s">
        <v>1399</v>
      </c>
      <c r="G2514" s="7" t="s">
        <v>1657</v>
      </c>
    </row>
    <row r="2515" spans="1:7" x14ac:dyDescent="0.4">
      <c r="A2515" t="s">
        <v>1405</v>
      </c>
      <c r="B2515">
        <v>2513</v>
      </c>
      <c r="C2515" t="s">
        <v>1656</v>
      </c>
      <c r="D2515" t="s">
        <v>1417</v>
      </c>
      <c r="E2515" s="7" t="s">
        <v>1400</v>
      </c>
      <c r="F2515" s="7" t="s">
        <v>1399</v>
      </c>
      <c r="G2515" s="7" t="s">
        <v>1657</v>
      </c>
    </row>
    <row r="2516" spans="1:7" x14ac:dyDescent="0.4">
      <c r="A2516" t="s">
        <v>1405</v>
      </c>
      <c r="B2516">
        <v>2514</v>
      </c>
      <c r="C2516" t="s">
        <v>1656</v>
      </c>
      <c r="D2516" t="s">
        <v>1417</v>
      </c>
      <c r="E2516" s="7" t="s">
        <v>1400</v>
      </c>
      <c r="F2516" s="7" t="s">
        <v>1399</v>
      </c>
      <c r="G2516" s="7" t="s">
        <v>1657</v>
      </c>
    </row>
    <row r="2517" spans="1:7" x14ac:dyDescent="0.4">
      <c r="A2517" t="s">
        <v>1405</v>
      </c>
      <c r="B2517">
        <v>2515</v>
      </c>
      <c r="C2517" t="s">
        <v>1656</v>
      </c>
      <c r="D2517" t="s">
        <v>1417</v>
      </c>
      <c r="E2517" s="7" t="s">
        <v>1400</v>
      </c>
      <c r="F2517" s="7" t="s">
        <v>1399</v>
      </c>
      <c r="G2517" s="7" t="s">
        <v>1657</v>
      </c>
    </row>
    <row r="2518" spans="1:7" x14ac:dyDescent="0.4">
      <c r="A2518" t="s">
        <v>1405</v>
      </c>
      <c r="B2518">
        <v>2516</v>
      </c>
      <c r="C2518" t="s">
        <v>1656</v>
      </c>
      <c r="D2518" t="s">
        <v>1417</v>
      </c>
      <c r="E2518" s="7" t="s">
        <v>1400</v>
      </c>
      <c r="F2518" s="7" t="s">
        <v>1399</v>
      </c>
      <c r="G2518" s="7" t="s">
        <v>1657</v>
      </c>
    </row>
    <row r="2519" spans="1:7" x14ac:dyDescent="0.4">
      <c r="A2519" t="s">
        <v>1405</v>
      </c>
      <c r="B2519">
        <v>2517</v>
      </c>
      <c r="C2519" t="s">
        <v>1656</v>
      </c>
      <c r="D2519" t="s">
        <v>1417</v>
      </c>
      <c r="E2519" s="7" t="s">
        <v>1400</v>
      </c>
      <c r="F2519" s="7" t="s">
        <v>1399</v>
      </c>
      <c r="G2519" s="7" t="s">
        <v>1657</v>
      </c>
    </row>
    <row r="2520" spans="1:7" x14ac:dyDescent="0.4">
      <c r="A2520" t="s">
        <v>1405</v>
      </c>
      <c r="B2520">
        <v>2518</v>
      </c>
      <c r="C2520" t="s">
        <v>1656</v>
      </c>
      <c r="D2520" t="s">
        <v>1417</v>
      </c>
      <c r="E2520" s="7" t="s">
        <v>1400</v>
      </c>
      <c r="F2520" s="7" t="s">
        <v>1399</v>
      </c>
      <c r="G2520" s="7" t="s">
        <v>1657</v>
      </c>
    </row>
    <row r="2521" spans="1:7" x14ac:dyDescent="0.4">
      <c r="A2521" t="s">
        <v>1405</v>
      </c>
      <c r="B2521">
        <v>2519</v>
      </c>
      <c r="C2521" t="s">
        <v>1656</v>
      </c>
      <c r="D2521" t="s">
        <v>1417</v>
      </c>
      <c r="E2521" s="7" t="s">
        <v>1400</v>
      </c>
      <c r="F2521" s="7" t="s">
        <v>1399</v>
      </c>
      <c r="G2521" s="7" t="s">
        <v>1657</v>
      </c>
    </row>
    <row r="2522" spans="1:7" x14ac:dyDescent="0.4">
      <c r="A2522" t="s">
        <v>1405</v>
      </c>
      <c r="B2522">
        <v>2520</v>
      </c>
      <c r="C2522" t="s">
        <v>1656</v>
      </c>
      <c r="D2522" t="s">
        <v>1417</v>
      </c>
      <c r="E2522" s="7" t="s">
        <v>1400</v>
      </c>
      <c r="F2522" s="7" t="s">
        <v>1399</v>
      </c>
      <c r="G2522" s="7" t="s">
        <v>1657</v>
      </c>
    </row>
    <row r="2523" spans="1:7" x14ac:dyDescent="0.4">
      <c r="A2523" t="s">
        <v>1405</v>
      </c>
      <c r="B2523">
        <v>2521</v>
      </c>
      <c r="C2523" t="s">
        <v>1656</v>
      </c>
      <c r="D2523" t="s">
        <v>1417</v>
      </c>
      <c r="E2523" s="7" t="s">
        <v>1400</v>
      </c>
      <c r="F2523" s="7" t="s">
        <v>1399</v>
      </c>
      <c r="G2523" s="7" t="s">
        <v>1657</v>
      </c>
    </row>
    <row r="2524" spans="1:7" x14ac:dyDescent="0.4">
      <c r="A2524" t="s">
        <v>1405</v>
      </c>
      <c r="B2524">
        <v>2522</v>
      </c>
      <c r="C2524" t="s">
        <v>1656</v>
      </c>
      <c r="D2524" t="s">
        <v>1417</v>
      </c>
      <c r="E2524" s="7" t="s">
        <v>1400</v>
      </c>
      <c r="F2524" s="7" t="s">
        <v>1399</v>
      </c>
      <c r="G2524" s="7" t="s">
        <v>1657</v>
      </c>
    </row>
    <row r="2525" spans="1:7" x14ac:dyDescent="0.4">
      <c r="A2525" t="s">
        <v>1405</v>
      </c>
      <c r="B2525">
        <v>2523</v>
      </c>
      <c r="C2525" t="s">
        <v>1656</v>
      </c>
      <c r="D2525" t="s">
        <v>1417</v>
      </c>
      <c r="E2525" s="7" t="s">
        <v>1400</v>
      </c>
      <c r="F2525" s="7" t="s">
        <v>1399</v>
      </c>
      <c r="G2525" s="7" t="s">
        <v>1657</v>
      </c>
    </row>
    <row r="2526" spans="1:7" x14ac:dyDescent="0.4">
      <c r="A2526" t="s">
        <v>1405</v>
      </c>
      <c r="B2526">
        <v>2524</v>
      </c>
      <c r="C2526" t="s">
        <v>1656</v>
      </c>
      <c r="D2526" t="s">
        <v>1417</v>
      </c>
      <c r="E2526" s="7" t="s">
        <v>1400</v>
      </c>
      <c r="F2526" s="7" t="s">
        <v>1399</v>
      </c>
      <c r="G2526" s="7" t="s">
        <v>1657</v>
      </c>
    </row>
    <row r="2527" spans="1:7" x14ac:dyDescent="0.4">
      <c r="A2527" t="s">
        <v>1405</v>
      </c>
      <c r="B2527">
        <v>2525</v>
      </c>
      <c r="C2527" t="s">
        <v>1656</v>
      </c>
      <c r="D2527" t="s">
        <v>1417</v>
      </c>
      <c r="E2527" s="7" t="s">
        <v>1400</v>
      </c>
      <c r="F2527" s="7" t="s">
        <v>1399</v>
      </c>
      <c r="G2527" s="7" t="s">
        <v>1657</v>
      </c>
    </row>
    <row r="2528" spans="1:7" x14ac:dyDescent="0.4">
      <c r="A2528" t="s">
        <v>1405</v>
      </c>
      <c r="B2528">
        <v>2526</v>
      </c>
      <c r="C2528" t="s">
        <v>1656</v>
      </c>
      <c r="D2528" t="s">
        <v>1417</v>
      </c>
      <c r="E2528" s="7" t="s">
        <v>1400</v>
      </c>
      <c r="F2528" s="7" t="s">
        <v>1399</v>
      </c>
      <c r="G2528" s="7" t="s">
        <v>1657</v>
      </c>
    </row>
    <row r="2529" spans="1:7" x14ac:dyDescent="0.4">
      <c r="A2529" t="s">
        <v>1405</v>
      </c>
      <c r="B2529">
        <v>2527</v>
      </c>
      <c r="C2529" t="s">
        <v>1656</v>
      </c>
      <c r="D2529" t="s">
        <v>1417</v>
      </c>
      <c r="E2529" s="7" t="s">
        <v>1400</v>
      </c>
      <c r="F2529" s="7" t="s">
        <v>1399</v>
      </c>
      <c r="G2529" s="7" t="s">
        <v>1657</v>
      </c>
    </row>
    <row r="2530" spans="1:7" x14ac:dyDescent="0.4">
      <c r="A2530" t="s">
        <v>1405</v>
      </c>
      <c r="B2530">
        <v>2528</v>
      </c>
      <c r="C2530" t="s">
        <v>1656</v>
      </c>
      <c r="D2530" t="s">
        <v>1417</v>
      </c>
      <c r="E2530" s="7" t="s">
        <v>1400</v>
      </c>
      <c r="F2530" s="7" t="s">
        <v>1399</v>
      </c>
      <c r="G2530" s="7" t="s">
        <v>1657</v>
      </c>
    </row>
    <row r="2531" spans="1:7" x14ac:dyDescent="0.4">
      <c r="A2531" t="s">
        <v>1405</v>
      </c>
      <c r="B2531">
        <v>2529</v>
      </c>
      <c r="C2531" t="s">
        <v>1656</v>
      </c>
      <c r="D2531" t="s">
        <v>1417</v>
      </c>
      <c r="E2531" s="7" t="s">
        <v>1400</v>
      </c>
      <c r="F2531" s="7" t="s">
        <v>1399</v>
      </c>
      <c r="G2531" s="7" t="s">
        <v>1657</v>
      </c>
    </row>
    <row r="2532" spans="1:7" x14ac:dyDescent="0.4">
      <c r="A2532" t="s">
        <v>1405</v>
      </c>
      <c r="B2532">
        <v>2530</v>
      </c>
      <c r="C2532" t="s">
        <v>1656</v>
      </c>
      <c r="D2532" t="s">
        <v>1417</v>
      </c>
      <c r="E2532" s="7" t="s">
        <v>1400</v>
      </c>
      <c r="F2532" s="7" t="s">
        <v>1399</v>
      </c>
      <c r="G2532" s="7" t="s">
        <v>1657</v>
      </c>
    </row>
    <row r="2533" spans="1:7" x14ac:dyDescent="0.4">
      <c r="A2533" t="s">
        <v>1405</v>
      </c>
      <c r="B2533">
        <v>2531</v>
      </c>
      <c r="C2533" t="s">
        <v>1656</v>
      </c>
      <c r="D2533" t="s">
        <v>1417</v>
      </c>
      <c r="E2533" s="7" t="s">
        <v>1400</v>
      </c>
      <c r="F2533" s="7" t="s">
        <v>1399</v>
      </c>
      <c r="G2533" s="7" t="s">
        <v>1657</v>
      </c>
    </row>
    <row r="2534" spans="1:7" x14ac:dyDescent="0.4">
      <c r="A2534" t="s">
        <v>1405</v>
      </c>
      <c r="B2534">
        <v>2532</v>
      </c>
      <c r="C2534" t="s">
        <v>1656</v>
      </c>
      <c r="D2534" t="s">
        <v>1417</v>
      </c>
      <c r="E2534" s="7" t="s">
        <v>1400</v>
      </c>
      <c r="F2534" s="7" t="s">
        <v>1399</v>
      </c>
      <c r="G2534" s="7" t="s">
        <v>1657</v>
      </c>
    </row>
    <row r="2535" spans="1:7" x14ac:dyDescent="0.4">
      <c r="A2535" t="s">
        <v>1405</v>
      </c>
      <c r="B2535">
        <v>2533</v>
      </c>
      <c r="C2535" t="s">
        <v>1656</v>
      </c>
      <c r="D2535" t="s">
        <v>1417</v>
      </c>
      <c r="E2535" s="7" t="s">
        <v>1400</v>
      </c>
      <c r="F2535" s="7" t="s">
        <v>1399</v>
      </c>
      <c r="G2535" s="7" t="s">
        <v>1657</v>
      </c>
    </row>
    <row r="2536" spans="1:7" x14ac:dyDescent="0.4">
      <c r="A2536" t="s">
        <v>1405</v>
      </c>
      <c r="B2536">
        <v>2534</v>
      </c>
      <c r="C2536" t="s">
        <v>1656</v>
      </c>
      <c r="D2536" t="s">
        <v>1417</v>
      </c>
      <c r="E2536" s="7" t="s">
        <v>1400</v>
      </c>
      <c r="F2536" s="7" t="s">
        <v>1399</v>
      </c>
      <c r="G2536" s="7" t="s">
        <v>1657</v>
      </c>
    </row>
    <row r="2537" spans="1:7" x14ac:dyDescent="0.4">
      <c r="A2537" t="s">
        <v>1405</v>
      </c>
      <c r="B2537">
        <v>2535</v>
      </c>
      <c r="C2537" t="s">
        <v>1656</v>
      </c>
      <c r="D2537" t="s">
        <v>1417</v>
      </c>
      <c r="E2537" s="7" t="s">
        <v>1400</v>
      </c>
      <c r="F2537" s="7" t="s">
        <v>1399</v>
      </c>
      <c r="G2537" s="7" t="s">
        <v>1657</v>
      </c>
    </row>
    <row r="2538" spans="1:7" x14ac:dyDescent="0.4">
      <c r="A2538" t="s">
        <v>1405</v>
      </c>
      <c r="B2538">
        <v>2536</v>
      </c>
      <c r="C2538" t="s">
        <v>1656</v>
      </c>
      <c r="D2538" t="s">
        <v>1417</v>
      </c>
      <c r="E2538" s="7" t="s">
        <v>1400</v>
      </c>
      <c r="F2538" s="7" t="s">
        <v>1399</v>
      </c>
      <c r="G2538" s="7" t="s">
        <v>1657</v>
      </c>
    </row>
    <row r="2539" spans="1:7" x14ac:dyDescent="0.4">
      <c r="A2539" t="s">
        <v>1405</v>
      </c>
      <c r="B2539">
        <v>2537</v>
      </c>
      <c r="C2539" t="s">
        <v>1656</v>
      </c>
      <c r="D2539" t="s">
        <v>1417</v>
      </c>
      <c r="E2539" s="7" t="s">
        <v>1400</v>
      </c>
      <c r="F2539" s="7" t="s">
        <v>1399</v>
      </c>
      <c r="G2539" s="7" t="s">
        <v>1657</v>
      </c>
    </row>
    <row r="2540" spans="1:7" x14ac:dyDescent="0.4">
      <c r="A2540" t="s">
        <v>1405</v>
      </c>
      <c r="B2540">
        <v>2538</v>
      </c>
      <c r="C2540" t="s">
        <v>1656</v>
      </c>
      <c r="D2540" t="s">
        <v>1417</v>
      </c>
      <c r="E2540" s="7" t="s">
        <v>1400</v>
      </c>
      <c r="F2540" s="7" t="s">
        <v>1399</v>
      </c>
      <c r="G2540" s="7" t="s">
        <v>1657</v>
      </c>
    </row>
    <row r="2541" spans="1:7" x14ac:dyDescent="0.4">
      <c r="A2541" t="s">
        <v>1405</v>
      </c>
      <c r="B2541">
        <v>2539</v>
      </c>
      <c r="C2541" t="s">
        <v>1656</v>
      </c>
      <c r="D2541" t="s">
        <v>1417</v>
      </c>
      <c r="E2541" s="7" t="s">
        <v>1400</v>
      </c>
      <c r="F2541" s="7" t="s">
        <v>1399</v>
      </c>
      <c r="G2541" s="7" t="s">
        <v>1657</v>
      </c>
    </row>
    <row r="2542" spans="1:7" x14ac:dyDescent="0.4">
      <c r="A2542" t="s">
        <v>1405</v>
      </c>
      <c r="B2542">
        <v>2540</v>
      </c>
      <c r="C2542" t="s">
        <v>1656</v>
      </c>
      <c r="D2542" t="s">
        <v>1417</v>
      </c>
      <c r="E2542" s="7" t="s">
        <v>1400</v>
      </c>
      <c r="F2542" s="7" t="s">
        <v>1399</v>
      </c>
      <c r="G2542" s="7" t="s">
        <v>1657</v>
      </c>
    </row>
    <row r="2543" spans="1:7" x14ac:dyDescent="0.4">
      <c r="A2543" t="s">
        <v>1405</v>
      </c>
      <c r="B2543">
        <v>2541</v>
      </c>
      <c r="C2543" t="s">
        <v>1656</v>
      </c>
      <c r="D2543" t="s">
        <v>1417</v>
      </c>
      <c r="E2543" s="7" t="s">
        <v>1400</v>
      </c>
      <c r="F2543" s="7" t="s">
        <v>1399</v>
      </c>
      <c r="G2543" s="7" t="s">
        <v>1657</v>
      </c>
    </row>
    <row r="2544" spans="1:7" x14ac:dyDescent="0.4">
      <c r="A2544" t="s">
        <v>1405</v>
      </c>
      <c r="B2544">
        <v>2542</v>
      </c>
      <c r="C2544" t="s">
        <v>1656</v>
      </c>
      <c r="D2544" t="s">
        <v>1417</v>
      </c>
      <c r="E2544" s="7" t="s">
        <v>1400</v>
      </c>
      <c r="F2544" s="7" t="s">
        <v>1399</v>
      </c>
      <c r="G2544" s="7" t="s">
        <v>1657</v>
      </c>
    </row>
    <row r="2545" spans="1:7" x14ac:dyDescent="0.4">
      <c r="A2545" t="s">
        <v>1405</v>
      </c>
      <c r="B2545">
        <v>2543</v>
      </c>
      <c r="C2545" t="s">
        <v>1656</v>
      </c>
      <c r="D2545" t="s">
        <v>1417</v>
      </c>
      <c r="E2545" s="7" t="s">
        <v>1400</v>
      </c>
      <c r="F2545" s="7" t="s">
        <v>1399</v>
      </c>
      <c r="G2545" s="7" t="s">
        <v>1657</v>
      </c>
    </row>
    <row r="2546" spans="1:7" x14ac:dyDescent="0.4">
      <c r="A2546" t="s">
        <v>1405</v>
      </c>
      <c r="B2546">
        <v>2544</v>
      </c>
      <c r="C2546" t="s">
        <v>1656</v>
      </c>
      <c r="D2546" t="s">
        <v>1417</v>
      </c>
      <c r="E2546" s="7" t="s">
        <v>1400</v>
      </c>
      <c r="F2546" s="7" t="s">
        <v>1399</v>
      </c>
      <c r="G2546" s="7" t="s">
        <v>1657</v>
      </c>
    </row>
    <row r="2547" spans="1:7" x14ac:dyDescent="0.4">
      <c r="A2547" t="s">
        <v>1405</v>
      </c>
      <c r="B2547">
        <v>2545</v>
      </c>
      <c r="C2547" t="s">
        <v>1656</v>
      </c>
      <c r="D2547" t="s">
        <v>1417</v>
      </c>
      <c r="E2547" s="7" t="s">
        <v>1400</v>
      </c>
      <c r="F2547" s="7" t="s">
        <v>1399</v>
      </c>
      <c r="G2547" s="7" t="s">
        <v>1657</v>
      </c>
    </row>
    <row r="2548" spans="1:7" x14ac:dyDescent="0.4">
      <c r="A2548" t="s">
        <v>1405</v>
      </c>
      <c r="B2548">
        <v>2546</v>
      </c>
      <c r="C2548" t="s">
        <v>1656</v>
      </c>
      <c r="D2548" t="s">
        <v>1417</v>
      </c>
      <c r="E2548" s="7" t="s">
        <v>1400</v>
      </c>
      <c r="F2548" s="7" t="s">
        <v>1399</v>
      </c>
      <c r="G2548" s="7" t="s">
        <v>1657</v>
      </c>
    </row>
    <row r="2549" spans="1:7" x14ac:dyDescent="0.4">
      <c r="A2549" t="s">
        <v>1405</v>
      </c>
      <c r="B2549">
        <v>2547</v>
      </c>
      <c r="C2549" t="s">
        <v>1656</v>
      </c>
      <c r="D2549" t="s">
        <v>1417</v>
      </c>
      <c r="E2549" s="7" t="s">
        <v>1400</v>
      </c>
      <c r="F2549" s="7" t="s">
        <v>1399</v>
      </c>
      <c r="G2549" s="7" t="s">
        <v>1657</v>
      </c>
    </row>
    <row r="2550" spans="1:7" x14ac:dyDescent="0.4">
      <c r="A2550" t="s">
        <v>1405</v>
      </c>
      <c r="B2550">
        <v>2548</v>
      </c>
      <c r="C2550" t="s">
        <v>1656</v>
      </c>
      <c r="D2550" t="s">
        <v>1417</v>
      </c>
      <c r="E2550" s="7" t="s">
        <v>1400</v>
      </c>
      <c r="F2550" s="7" t="s">
        <v>1399</v>
      </c>
      <c r="G2550" s="7" t="s">
        <v>1657</v>
      </c>
    </row>
    <row r="2551" spans="1:7" x14ac:dyDescent="0.4">
      <c r="A2551" t="s">
        <v>1405</v>
      </c>
      <c r="B2551">
        <v>2549</v>
      </c>
      <c r="C2551" t="s">
        <v>1656</v>
      </c>
      <c r="D2551" t="s">
        <v>1417</v>
      </c>
      <c r="E2551" s="7" t="s">
        <v>1400</v>
      </c>
      <c r="F2551" s="7" t="s">
        <v>1399</v>
      </c>
      <c r="G2551" s="7" t="s">
        <v>1657</v>
      </c>
    </row>
    <row r="2552" spans="1:7" x14ac:dyDescent="0.4">
      <c r="A2552" t="s">
        <v>1405</v>
      </c>
      <c r="B2552">
        <v>2550</v>
      </c>
      <c r="C2552" t="s">
        <v>1656</v>
      </c>
      <c r="D2552" t="s">
        <v>1417</v>
      </c>
      <c r="E2552" s="7" t="s">
        <v>1400</v>
      </c>
      <c r="F2552" s="7" t="s">
        <v>1399</v>
      </c>
      <c r="G2552" s="7" t="s">
        <v>1657</v>
      </c>
    </row>
    <row r="2553" spans="1:7" x14ac:dyDescent="0.4">
      <c r="A2553" t="s">
        <v>1405</v>
      </c>
      <c r="B2553">
        <v>2551</v>
      </c>
      <c r="C2553" t="s">
        <v>1656</v>
      </c>
      <c r="D2553" t="s">
        <v>1417</v>
      </c>
      <c r="E2553" s="7" t="s">
        <v>1400</v>
      </c>
      <c r="F2553" s="7" t="s">
        <v>1399</v>
      </c>
      <c r="G2553" s="7" t="s">
        <v>1657</v>
      </c>
    </row>
    <row r="2554" spans="1:7" x14ac:dyDescent="0.4">
      <c r="A2554" t="s">
        <v>1405</v>
      </c>
      <c r="B2554">
        <v>2552</v>
      </c>
      <c r="C2554" t="s">
        <v>1656</v>
      </c>
      <c r="D2554" t="s">
        <v>1417</v>
      </c>
      <c r="E2554" s="7" t="s">
        <v>1400</v>
      </c>
      <c r="F2554" s="7" t="s">
        <v>1399</v>
      </c>
      <c r="G2554" s="7" t="s">
        <v>1657</v>
      </c>
    </row>
    <row r="2555" spans="1:7" x14ac:dyDescent="0.4">
      <c r="A2555" t="s">
        <v>1405</v>
      </c>
      <c r="B2555">
        <v>2553</v>
      </c>
      <c r="C2555" t="s">
        <v>1656</v>
      </c>
      <c r="D2555" t="s">
        <v>1417</v>
      </c>
      <c r="E2555" s="7" t="s">
        <v>1400</v>
      </c>
      <c r="F2555" s="7" t="s">
        <v>1399</v>
      </c>
      <c r="G2555" s="7" t="s">
        <v>1657</v>
      </c>
    </row>
    <row r="2556" spans="1:7" x14ac:dyDescent="0.4">
      <c r="A2556" t="s">
        <v>1405</v>
      </c>
      <c r="B2556">
        <v>2554</v>
      </c>
      <c r="C2556" t="s">
        <v>1656</v>
      </c>
      <c r="D2556" t="s">
        <v>1417</v>
      </c>
      <c r="E2556" s="7" t="s">
        <v>1400</v>
      </c>
      <c r="F2556" s="7" t="s">
        <v>1399</v>
      </c>
      <c r="G2556" s="7" t="s">
        <v>1657</v>
      </c>
    </row>
    <row r="2557" spans="1:7" x14ac:dyDescent="0.4">
      <c r="A2557" t="s">
        <v>1405</v>
      </c>
      <c r="B2557">
        <v>2555</v>
      </c>
      <c r="C2557" t="s">
        <v>1656</v>
      </c>
      <c r="D2557" t="s">
        <v>1417</v>
      </c>
      <c r="E2557" s="7" t="s">
        <v>1400</v>
      </c>
      <c r="F2557" s="7" t="s">
        <v>1399</v>
      </c>
      <c r="G2557" s="7" t="s">
        <v>1657</v>
      </c>
    </row>
    <row r="2558" spans="1:7" x14ac:dyDescent="0.4">
      <c r="A2558" t="s">
        <v>1405</v>
      </c>
      <c r="B2558">
        <v>2556</v>
      </c>
      <c r="C2558" t="s">
        <v>1656</v>
      </c>
      <c r="D2558" t="s">
        <v>1417</v>
      </c>
      <c r="E2558" s="7" t="s">
        <v>1400</v>
      </c>
      <c r="F2558" s="7" t="s">
        <v>1399</v>
      </c>
      <c r="G2558" s="7" t="s">
        <v>1657</v>
      </c>
    </row>
    <row r="2559" spans="1:7" x14ac:dyDescent="0.4">
      <c r="A2559" t="s">
        <v>1405</v>
      </c>
      <c r="B2559">
        <v>2557</v>
      </c>
      <c r="C2559" t="s">
        <v>1656</v>
      </c>
      <c r="D2559" t="s">
        <v>1417</v>
      </c>
      <c r="E2559" s="7" t="s">
        <v>1400</v>
      </c>
      <c r="F2559" s="7" t="s">
        <v>1399</v>
      </c>
      <c r="G2559" s="7" t="s">
        <v>1657</v>
      </c>
    </row>
    <row r="2560" spans="1:7" x14ac:dyDescent="0.4">
      <c r="A2560" t="s">
        <v>1405</v>
      </c>
      <c r="B2560">
        <v>2558</v>
      </c>
      <c r="C2560" t="s">
        <v>1656</v>
      </c>
      <c r="D2560" t="s">
        <v>1417</v>
      </c>
      <c r="E2560" s="7" t="s">
        <v>1400</v>
      </c>
      <c r="F2560" s="7" t="s">
        <v>1399</v>
      </c>
      <c r="G2560" s="7" t="s">
        <v>1657</v>
      </c>
    </row>
    <row r="2561" spans="1:7" x14ac:dyDescent="0.4">
      <c r="A2561" t="s">
        <v>1405</v>
      </c>
      <c r="B2561">
        <v>2559</v>
      </c>
      <c r="C2561" t="s">
        <v>1656</v>
      </c>
      <c r="D2561" t="s">
        <v>1417</v>
      </c>
      <c r="E2561" s="7" t="s">
        <v>1400</v>
      </c>
      <c r="F2561" s="7" t="s">
        <v>1399</v>
      </c>
      <c r="G2561" s="7" t="s">
        <v>1657</v>
      </c>
    </row>
    <row r="2562" spans="1:7" x14ac:dyDescent="0.4">
      <c r="A2562" t="s">
        <v>1405</v>
      </c>
      <c r="B2562">
        <v>2560</v>
      </c>
      <c r="C2562" t="s">
        <v>1656</v>
      </c>
      <c r="D2562" t="s">
        <v>1417</v>
      </c>
      <c r="E2562" s="7" t="s">
        <v>1400</v>
      </c>
      <c r="F2562" s="7" t="s">
        <v>1399</v>
      </c>
      <c r="G2562" s="7" t="s">
        <v>1657</v>
      </c>
    </row>
    <row r="2563" spans="1:7" x14ac:dyDescent="0.4">
      <c r="A2563" t="s">
        <v>1405</v>
      </c>
      <c r="B2563">
        <v>2561</v>
      </c>
      <c r="C2563" t="s">
        <v>1656</v>
      </c>
      <c r="D2563" t="s">
        <v>1417</v>
      </c>
      <c r="E2563" s="7" t="s">
        <v>1400</v>
      </c>
      <c r="F2563" s="7" t="s">
        <v>1399</v>
      </c>
      <c r="G2563" s="7" t="s">
        <v>1657</v>
      </c>
    </row>
    <row r="2564" spans="1:7" x14ac:dyDescent="0.4">
      <c r="A2564" t="s">
        <v>1405</v>
      </c>
      <c r="B2564">
        <v>2562</v>
      </c>
      <c r="C2564" t="s">
        <v>1656</v>
      </c>
      <c r="D2564" t="s">
        <v>1417</v>
      </c>
      <c r="E2564" s="7" t="s">
        <v>1400</v>
      </c>
      <c r="F2564" s="7" t="s">
        <v>1399</v>
      </c>
      <c r="G2564" s="7" t="s">
        <v>1657</v>
      </c>
    </row>
    <row r="2565" spans="1:7" x14ac:dyDescent="0.4">
      <c r="A2565" t="s">
        <v>1405</v>
      </c>
      <c r="B2565">
        <v>2563</v>
      </c>
      <c r="C2565" t="s">
        <v>1656</v>
      </c>
      <c r="D2565" t="s">
        <v>1417</v>
      </c>
      <c r="E2565" s="7" t="s">
        <v>1400</v>
      </c>
      <c r="F2565" s="7" t="s">
        <v>1399</v>
      </c>
      <c r="G2565" s="7" t="s">
        <v>1657</v>
      </c>
    </row>
    <row r="2566" spans="1:7" x14ac:dyDescent="0.4">
      <c r="A2566" t="s">
        <v>1405</v>
      </c>
      <c r="B2566">
        <v>2564</v>
      </c>
      <c r="C2566" t="s">
        <v>1656</v>
      </c>
      <c r="D2566" t="s">
        <v>1417</v>
      </c>
      <c r="E2566" s="7" t="s">
        <v>1400</v>
      </c>
      <c r="F2566" s="7" t="s">
        <v>1399</v>
      </c>
      <c r="G2566" s="7" t="s">
        <v>1657</v>
      </c>
    </row>
    <row r="2567" spans="1:7" x14ac:dyDescent="0.4">
      <c r="A2567" t="s">
        <v>1405</v>
      </c>
      <c r="B2567">
        <v>2565</v>
      </c>
      <c r="C2567" t="s">
        <v>1656</v>
      </c>
      <c r="D2567" t="s">
        <v>1417</v>
      </c>
      <c r="E2567" s="7" t="s">
        <v>1400</v>
      </c>
      <c r="F2567" s="7" t="s">
        <v>1399</v>
      </c>
      <c r="G2567" s="7" t="s">
        <v>1657</v>
      </c>
    </row>
    <row r="2568" spans="1:7" x14ac:dyDescent="0.4">
      <c r="A2568" t="s">
        <v>1405</v>
      </c>
      <c r="B2568">
        <v>2566</v>
      </c>
      <c r="C2568" t="s">
        <v>1656</v>
      </c>
      <c r="D2568" t="s">
        <v>1417</v>
      </c>
      <c r="E2568" s="7" t="s">
        <v>1400</v>
      </c>
      <c r="F2568" s="7" t="s">
        <v>1399</v>
      </c>
      <c r="G2568" s="7" t="s">
        <v>1657</v>
      </c>
    </row>
    <row r="2569" spans="1:7" x14ac:dyDescent="0.4">
      <c r="A2569" t="s">
        <v>1405</v>
      </c>
      <c r="B2569">
        <v>2567</v>
      </c>
      <c r="C2569" t="s">
        <v>1656</v>
      </c>
      <c r="D2569" t="s">
        <v>1417</v>
      </c>
      <c r="E2569" s="7" t="s">
        <v>1400</v>
      </c>
      <c r="F2569" s="7" t="s">
        <v>1399</v>
      </c>
      <c r="G2569" s="7" t="s">
        <v>1657</v>
      </c>
    </row>
    <row r="2570" spans="1:7" x14ac:dyDescent="0.4">
      <c r="A2570" t="s">
        <v>1405</v>
      </c>
      <c r="B2570">
        <v>2568</v>
      </c>
      <c r="C2570" t="s">
        <v>1656</v>
      </c>
      <c r="D2570" t="s">
        <v>1417</v>
      </c>
      <c r="E2570" s="7" t="s">
        <v>1400</v>
      </c>
      <c r="F2570" s="7" t="s">
        <v>1399</v>
      </c>
      <c r="G2570" s="7" t="s">
        <v>1657</v>
      </c>
    </row>
    <row r="2571" spans="1:7" x14ac:dyDescent="0.4">
      <c r="A2571" t="s">
        <v>1405</v>
      </c>
      <c r="B2571">
        <v>2569</v>
      </c>
      <c r="C2571" t="s">
        <v>1656</v>
      </c>
      <c r="D2571" t="s">
        <v>1417</v>
      </c>
      <c r="E2571" s="7" t="s">
        <v>1400</v>
      </c>
      <c r="F2571" s="7" t="s">
        <v>1399</v>
      </c>
      <c r="G2571" s="7" t="s">
        <v>1657</v>
      </c>
    </row>
    <row r="2572" spans="1:7" x14ac:dyDescent="0.4">
      <c r="A2572" t="s">
        <v>1405</v>
      </c>
      <c r="B2572">
        <v>2570</v>
      </c>
      <c r="C2572" t="s">
        <v>1656</v>
      </c>
      <c r="D2572" t="s">
        <v>1417</v>
      </c>
      <c r="E2572" s="7" t="s">
        <v>1400</v>
      </c>
      <c r="F2572" s="7" t="s">
        <v>1399</v>
      </c>
      <c r="G2572" s="7" t="s">
        <v>1657</v>
      </c>
    </row>
    <row r="2573" spans="1:7" x14ac:dyDescent="0.4">
      <c r="A2573" t="s">
        <v>1405</v>
      </c>
      <c r="B2573">
        <v>2571</v>
      </c>
      <c r="C2573" t="s">
        <v>1656</v>
      </c>
      <c r="D2573" t="s">
        <v>1417</v>
      </c>
      <c r="E2573" s="7" t="s">
        <v>1400</v>
      </c>
      <c r="F2573" s="7" t="s">
        <v>1399</v>
      </c>
      <c r="G2573" s="7" t="s">
        <v>1657</v>
      </c>
    </row>
    <row r="2574" spans="1:7" x14ac:dyDescent="0.4">
      <c r="A2574" t="s">
        <v>1405</v>
      </c>
      <c r="B2574">
        <v>2572</v>
      </c>
      <c r="C2574" t="s">
        <v>1656</v>
      </c>
      <c r="D2574" t="s">
        <v>1417</v>
      </c>
      <c r="E2574" s="7" t="s">
        <v>1400</v>
      </c>
      <c r="F2574" s="7" t="s">
        <v>1399</v>
      </c>
      <c r="G2574" s="7" t="s">
        <v>1657</v>
      </c>
    </row>
    <row r="2575" spans="1:7" x14ac:dyDescent="0.4">
      <c r="A2575" t="s">
        <v>1405</v>
      </c>
      <c r="B2575">
        <v>2573</v>
      </c>
      <c r="C2575" t="s">
        <v>1656</v>
      </c>
      <c r="D2575" t="s">
        <v>1417</v>
      </c>
      <c r="E2575" s="7" t="s">
        <v>1400</v>
      </c>
      <c r="F2575" s="7" t="s">
        <v>1399</v>
      </c>
      <c r="G2575" s="7" t="s">
        <v>1657</v>
      </c>
    </row>
    <row r="2576" spans="1:7" x14ac:dyDescent="0.4">
      <c r="A2576" t="s">
        <v>1405</v>
      </c>
      <c r="B2576">
        <v>2574</v>
      </c>
      <c r="C2576" t="s">
        <v>1656</v>
      </c>
      <c r="D2576" t="s">
        <v>1417</v>
      </c>
      <c r="E2576" s="7" t="s">
        <v>1400</v>
      </c>
      <c r="F2576" s="7" t="s">
        <v>1399</v>
      </c>
      <c r="G2576" s="7" t="s">
        <v>1657</v>
      </c>
    </row>
    <row r="2577" spans="1:7" x14ac:dyDescent="0.4">
      <c r="A2577" t="s">
        <v>1405</v>
      </c>
      <c r="B2577">
        <v>2575</v>
      </c>
      <c r="C2577" t="s">
        <v>1656</v>
      </c>
      <c r="D2577" t="s">
        <v>1417</v>
      </c>
      <c r="E2577" s="7" t="s">
        <v>1400</v>
      </c>
      <c r="F2577" s="7" t="s">
        <v>1399</v>
      </c>
      <c r="G2577" s="7" t="s">
        <v>1657</v>
      </c>
    </row>
    <row r="2578" spans="1:7" x14ac:dyDescent="0.4">
      <c r="A2578" t="s">
        <v>1405</v>
      </c>
      <c r="B2578">
        <v>2576</v>
      </c>
      <c r="C2578" t="s">
        <v>1656</v>
      </c>
      <c r="D2578" t="s">
        <v>1417</v>
      </c>
      <c r="E2578" s="7" t="s">
        <v>1400</v>
      </c>
      <c r="F2578" s="7" t="s">
        <v>1399</v>
      </c>
      <c r="G2578" s="7" t="s">
        <v>1657</v>
      </c>
    </row>
    <row r="2579" spans="1:7" x14ac:dyDescent="0.4">
      <c r="A2579" t="s">
        <v>1405</v>
      </c>
      <c r="B2579">
        <v>2577</v>
      </c>
      <c r="C2579" t="s">
        <v>1656</v>
      </c>
      <c r="D2579" t="s">
        <v>1417</v>
      </c>
      <c r="E2579" s="7" t="s">
        <v>1400</v>
      </c>
      <c r="F2579" s="7" t="s">
        <v>1399</v>
      </c>
      <c r="G2579" s="7" t="s">
        <v>1657</v>
      </c>
    </row>
    <row r="2580" spans="1:7" x14ac:dyDescent="0.4">
      <c r="A2580" t="s">
        <v>1405</v>
      </c>
      <c r="B2580">
        <v>2578</v>
      </c>
      <c r="C2580" t="s">
        <v>1656</v>
      </c>
      <c r="D2580" t="s">
        <v>1417</v>
      </c>
      <c r="E2580" s="7" t="s">
        <v>1400</v>
      </c>
      <c r="F2580" s="7" t="s">
        <v>1399</v>
      </c>
      <c r="G2580" s="7" t="s">
        <v>1657</v>
      </c>
    </row>
    <row r="2581" spans="1:7" x14ac:dyDescent="0.4">
      <c r="A2581" t="s">
        <v>1405</v>
      </c>
      <c r="B2581">
        <v>2579</v>
      </c>
      <c r="C2581" t="s">
        <v>1656</v>
      </c>
      <c r="D2581" t="s">
        <v>1417</v>
      </c>
      <c r="E2581" s="7" t="s">
        <v>1400</v>
      </c>
      <c r="F2581" s="7" t="s">
        <v>1399</v>
      </c>
      <c r="G2581" s="7" t="s">
        <v>1657</v>
      </c>
    </row>
    <row r="2582" spans="1:7" x14ac:dyDescent="0.4">
      <c r="A2582" t="s">
        <v>1405</v>
      </c>
      <c r="B2582">
        <v>2580</v>
      </c>
      <c r="C2582" t="s">
        <v>1656</v>
      </c>
      <c r="D2582" t="s">
        <v>1417</v>
      </c>
      <c r="E2582" s="7" t="s">
        <v>1400</v>
      </c>
      <c r="F2582" s="7" t="s">
        <v>1399</v>
      </c>
      <c r="G2582" s="7" t="s">
        <v>1657</v>
      </c>
    </row>
    <row r="2583" spans="1:7" x14ac:dyDescent="0.4">
      <c r="A2583" t="s">
        <v>1405</v>
      </c>
      <c r="B2583">
        <v>2581</v>
      </c>
      <c r="C2583" t="s">
        <v>1656</v>
      </c>
      <c r="D2583" t="s">
        <v>1417</v>
      </c>
      <c r="E2583" s="7" t="s">
        <v>1400</v>
      </c>
      <c r="F2583" s="7" t="s">
        <v>1399</v>
      </c>
      <c r="G2583" s="7" t="s">
        <v>1657</v>
      </c>
    </row>
    <row r="2584" spans="1:7" x14ac:dyDescent="0.4">
      <c r="A2584" t="s">
        <v>1405</v>
      </c>
      <c r="B2584">
        <v>2582</v>
      </c>
      <c r="C2584" t="s">
        <v>1656</v>
      </c>
      <c r="D2584" t="s">
        <v>1417</v>
      </c>
      <c r="E2584" s="7" t="s">
        <v>1400</v>
      </c>
      <c r="F2584" s="7" t="s">
        <v>1399</v>
      </c>
      <c r="G2584" s="7" t="s">
        <v>1657</v>
      </c>
    </row>
    <row r="2585" spans="1:7" x14ac:dyDescent="0.4">
      <c r="A2585" t="s">
        <v>1405</v>
      </c>
      <c r="B2585">
        <v>2583</v>
      </c>
      <c r="C2585" t="s">
        <v>1656</v>
      </c>
      <c r="D2585" t="s">
        <v>1417</v>
      </c>
      <c r="E2585" s="7" t="s">
        <v>1400</v>
      </c>
      <c r="F2585" s="7" t="s">
        <v>1399</v>
      </c>
      <c r="G2585" s="7" t="s">
        <v>1657</v>
      </c>
    </row>
    <row r="2586" spans="1:7" x14ac:dyDescent="0.4">
      <c r="A2586" t="s">
        <v>1405</v>
      </c>
      <c r="B2586">
        <v>2584</v>
      </c>
      <c r="C2586" t="s">
        <v>1656</v>
      </c>
      <c r="D2586" t="s">
        <v>1417</v>
      </c>
      <c r="E2586" s="7" t="s">
        <v>1400</v>
      </c>
      <c r="F2586" s="7" t="s">
        <v>1399</v>
      </c>
      <c r="G2586" s="7" t="s">
        <v>1657</v>
      </c>
    </row>
    <row r="2587" spans="1:7" x14ac:dyDescent="0.4">
      <c r="A2587" t="s">
        <v>1405</v>
      </c>
      <c r="B2587">
        <v>2585</v>
      </c>
      <c r="C2587" t="s">
        <v>1656</v>
      </c>
      <c r="D2587" t="s">
        <v>1417</v>
      </c>
      <c r="E2587" s="7" t="s">
        <v>1400</v>
      </c>
      <c r="F2587" s="7" t="s">
        <v>1399</v>
      </c>
      <c r="G2587" s="7" t="s">
        <v>1657</v>
      </c>
    </row>
    <row r="2588" spans="1:7" x14ac:dyDescent="0.4">
      <c r="A2588" t="s">
        <v>1405</v>
      </c>
      <c r="B2588">
        <v>2586</v>
      </c>
      <c r="C2588" t="s">
        <v>1656</v>
      </c>
      <c r="D2588" t="s">
        <v>1417</v>
      </c>
      <c r="E2588" s="7" t="s">
        <v>1400</v>
      </c>
      <c r="F2588" s="7" t="s">
        <v>1399</v>
      </c>
      <c r="G2588" s="7" t="s">
        <v>1657</v>
      </c>
    </row>
    <row r="2589" spans="1:7" x14ac:dyDescent="0.4">
      <c r="A2589" t="s">
        <v>1405</v>
      </c>
      <c r="B2589">
        <v>2587</v>
      </c>
      <c r="C2589" t="s">
        <v>1656</v>
      </c>
      <c r="D2589" t="s">
        <v>1417</v>
      </c>
      <c r="E2589" s="7" t="s">
        <v>1400</v>
      </c>
      <c r="F2589" s="7" t="s">
        <v>1399</v>
      </c>
      <c r="G2589" s="7" t="s">
        <v>1657</v>
      </c>
    </row>
    <row r="2590" spans="1:7" x14ac:dyDescent="0.4">
      <c r="A2590" t="s">
        <v>1405</v>
      </c>
      <c r="B2590">
        <v>2588</v>
      </c>
      <c r="C2590" t="s">
        <v>1656</v>
      </c>
      <c r="D2590" t="s">
        <v>1417</v>
      </c>
      <c r="E2590" s="7" t="s">
        <v>1400</v>
      </c>
      <c r="F2590" s="7" t="s">
        <v>1399</v>
      </c>
      <c r="G2590" s="7" t="s">
        <v>1657</v>
      </c>
    </row>
    <row r="2591" spans="1:7" x14ac:dyDescent="0.4">
      <c r="A2591" t="s">
        <v>1405</v>
      </c>
      <c r="B2591">
        <v>2589</v>
      </c>
      <c r="C2591" t="s">
        <v>1656</v>
      </c>
      <c r="D2591" t="s">
        <v>1417</v>
      </c>
      <c r="E2591" s="7" t="s">
        <v>1400</v>
      </c>
      <c r="F2591" s="7" t="s">
        <v>1399</v>
      </c>
      <c r="G2591" s="7" t="s">
        <v>1657</v>
      </c>
    </row>
    <row r="2592" spans="1:7" x14ac:dyDescent="0.4">
      <c r="A2592" t="s">
        <v>1405</v>
      </c>
      <c r="B2592">
        <v>2590</v>
      </c>
      <c r="C2592" t="s">
        <v>1656</v>
      </c>
      <c r="D2592" t="s">
        <v>1417</v>
      </c>
      <c r="E2592" s="7" t="s">
        <v>1400</v>
      </c>
      <c r="F2592" s="7" t="s">
        <v>1399</v>
      </c>
      <c r="G2592" s="7" t="s">
        <v>1657</v>
      </c>
    </row>
    <row r="2593" spans="1:7" x14ac:dyDescent="0.4">
      <c r="A2593" t="s">
        <v>1405</v>
      </c>
      <c r="B2593">
        <v>2591</v>
      </c>
      <c r="C2593" t="s">
        <v>1656</v>
      </c>
      <c r="D2593" t="s">
        <v>1417</v>
      </c>
      <c r="E2593" s="7" t="s">
        <v>1400</v>
      </c>
      <c r="F2593" s="7" t="s">
        <v>1399</v>
      </c>
      <c r="G2593" s="7" t="s">
        <v>1657</v>
      </c>
    </row>
    <row r="2594" spans="1:7" x14ac:dyDescent="0.4">
      <c r="A2594" t="s">
        <v>1405</v>
      </c>
      <c r="B2594">
        <v>2592</v>
      </c>
      <c r="C2594" t="s">
        <v>1656</v>
      </c>
      <c r="D2594" t="s">
        <v>1417</v>
      </c>
      <c r="E2594" s="7" t="s">
        <v>1400</v>
      </c>
      <c r="F2594" s="7" t="s">
        <v>1399</v>
      </c>
      <c r="G2594" s="7" t="s">
        <v>1657</v>
      </c>
    </row>
    <row r="2595" spans="1:7" x14ac:dyDescent="0.4">
      <c r="A2595" t="s">
        <v>1405</v>
      </c>
      <c r="B2595">
        <v>2593</v>
      </c>
      <c r="C2595" t="s">
        <v>1656</v>
      </c>
      <c r="D2595" t="s">
        <v>1417</v>
      </c>
      <c r="E2595" s="7" t="s">
        <v>1400</v>
      </c>
      <c r="F2595" s="7" t="s">
        <v>1399</v>
      </c>
      <c r="G2595" s="7" t="s">
        <v>1657</v>
      </c>
    </row>
    <row r="2596" spans="1:7" x14ac:dyDescent="0.4">
      <c r="A2596" t="s">
        <v>1405</v>
      </c>
      <c r="B2596">
        <v>2594</v>
      </c>
      <c r="C2596" t="s">
        <v>1656</v>
      </c>
      <c r="D2596" t="s">
        <v>1417</v>
      </c>
      <c r="E2596" s="7" t="s">
        <v>1400</v>
      </c>
      <c r="F2596" s="7" t="s">
        <v>1399</v>
      </c>
      <c r="G2596" s="7" t="s">
        <v>1657</v>
      </c>
    </row>
    <row r="2597" spans="1:7" x14ac:dyDescent="0.4">
      <c r="A2597" t="s">
        <v>1405</v>
      </c>
      <c r="B2597">
        <v>2595</v>
      </c>
      <c r="C2597" t="s">
        <v>1656</v>
      </c>
      <c r="D2597" t="s">
        <v>1417</v>
      </c>
      <c r="E2597" s="7" t="s">
        <v>1400</v>
      </c>
      <c r="F2597" s="7" t="s">
        <v>1399</v>
      </c>
      <c r="G2597" s="7" t="s">
        <v>1657</v>
      </c>
    </row>
    <row r="2598" spans="1:7" x14ac:dyDescent="0.4">
      <c r="A2598" t="s">
        <v>1405</v>
      </c>
      <c r="B2598">
        <v>2596</v>
      </c>
      <c r="C2598" t="s">
        <v>1656</v>
      </c>
      <c r="D2598" t="s">
        <v>1417</v>
      </c>
      <c r="E2598" s="7" t="s">
        <v>1400</v>
      </c>
      <c r="F2598" s="7" t="s">
        <v>1399</v>
      </c>
      <c r="G2598" s="7" t="s">
        <v>1657</v>
      </c>
    </row>
    <row r="2599" spans="1:7" x14ac:dyDescent="0.4">
      <c r="A2599" t="s">
        <v>1405</v>
      </c>
      <c r="B2599">
        <v>2597</v>
      </c>
      <c r="C2599" t="s">
        <v>1656</v>
      </c>
      <c r="D2599" t="s">
        <v>1417</v>
      </c>
      <c r="E2599" s="7" t="s">
        <v>1400</v>
      </c>
      <c r="F2599" s="7" t="s">
        <v>1399</v>
      </c>
      <c r="G2599" s="7" t="s">
        <v>1657</v>
      </c>
    </row>
    <row r="2600" spans="1:7" x14ac:dyDescent="0.4">
      <c r="A2600" t="s">
        <v>1405</v>
      </c>
      <c r="B2600">
        <v>2598</v>
      </c>
      <c r="C2600" t="s">
        <v>1656</v>
      </c>
      <c r="D2600" t="s">
        <v>1417</v>
      </c>
      <c r="E2600" s="7" t="s">
        <v>1400</v>
      </c>
      <c r="F2600" s="7" t="s">
        <v>1399</v>
      </c>
      <c r="G2600" s="7" t="s">
        <v>1657</v>
      </c>
    </row>
    <row r="2601" spans="1:7" x14ac:dyDescent="0.4">
      <c r="A2601" t="s">
        <v>1405</v>
      </c>
      <c r="B2601">
        <v>2599</v>
      </c>
      <c r="C2601" t="s">
        <v>1656</v>
      </c>
      <c r="D2601" t="s">
        <v>1417</v>
      </c>
      <c r="E2601" s="7" t="s">
        <v>1400</v>
      </c>
      <c r="F2601" s="7" t="s">
        <v>1399</v>
      </c>
      <c r="G2601" s="7" t="s">
        <v>1657</v>
      </c>
    </row>
    <row r="2602" spans="1:7" x14ac:dyDescent="0.4">
      <c r="A2602" t="s">
        <v>1405</v>
      </c>
      <c r="B2602">
        <v>2600</v>
      </c>
      <c r="C2602" t="s">
        <v>1656</v>
      </c>
      <c r="D2602" t="s">
        <v>1417</v>
      </c>
      <c r="E2602" s="7" t="s">
        <v>1400</v>
      </c>
      <c r="F2602" s="7" t="s">
        <v>1399</v>
      </c>
      <c r="G2602" s="7" t="s">
        <v>1657</v>
      </c>
    </row>
    <row r="2603" spans="1:7" x14ac:dyDescent="0.4">
      <c r="A2603" t="s">
        <v>1405</v>
      </c>
      <c r="B2603">
        <v>2601</v>
      </c>
      <c r="C2603" t="s">
        <v>1656</v>
      </c>
      <c r="D2603" t="s">
        <v>1417</v>
      </c>
      <c r="E2603" s="7" t="s">
        <v>1400</v>
      </c>
      <c r="F2603" s="7" t="s">
        <v>1399</v>
      </c>
      <c r="G2603" s="7" t="s">
        <v>1657</v>
      </c>
    </row>
    <row r="2604" spans="1:7" x14ac:dyDescent="0.4">
      <c r="A2604" t="s">
        <v>1405</v>
      </c>
      <c r="B2604">
        <v>2602</v>
      </c>
      <c r="C2604" t="s">
        <v>1656</v>
      </c>
      <c r="D2604" t="s">
        <v>1417</v>
      </c>
      <c r="E2604" s="7" t="s">
        <v>1400</v>
      </c>
      <c r="F2604" s="7" t="s">
        <v>1399</v>
      </c>
      <c r="G2604" s="7" t="s">
        <v>1657</v>
      </c>
    </row>
    <row r="2605" spans="1:7" x14ac:dyDescent="0.4">
      <c r="A2605" t="s">
        <v>1405</v>
      </c>
      <c r="B2605">
        <v>2603</v>
      </c>
      <c r="C2605" t="s">
        <v>1656</v>
      </c>
      <c r="D2605" t="s">
        <v>1417</v>
      </c>
      <c r="E2605" s="7" t="s">
        <v>1400</v>
      </c>
      <c r="F2605" s="7" t="s">
        <v>1399</v>
      </c>
      <c r="G2605" s="7" t="s">
        <v>1657</v>
      </c>
    </row>
    <row r="2606" spans="1:7" x14ac:dyDescent="0.4">
      <c r="A2606" t="s">
        <v>1405</v>
      </c>
      <c r="B2606">
        <v>2604</v>
      </c>
      <c r="C2606" t="s">
        <v>1656</v>
      </c>
      <c r="D2606" t="s">
        <v>1417</v>
      </c>
      <c r="E2606" s="7" t="s">
        <v>1400</v>
      </c>
      <c r="F2606" s="7" t="s">
        <v>1399</v>
      </c>
      <c r="G2606" s="7" t="s">
        <v>1657</v>
      </c>
    </row>
    <row r="2607" spans="1:7" x14ac:dyDescent="0.4">
      <c r="A2607" t="s">
        <v>1405</v>
      </c>
      <c r="B2607">
        <v>2605</v>
      </c>
      <c r="C2607" t="s">
        <v>1656</v>
      </c>
      <c r="D2607" t="s">
        <v>1417</v>
      </c>
      <c r="E2607" s="7" t="s">
        <v>1400</v>
      </c>
      <c r="F2607" s="7" t="s">
        <v>1399</v>
      </c>
      <c r="G2607" s="7" t="s">
        <v>1657</v>
      </c>
    </row>
    <row r="2608" spans="1:7" x14ac:dyDescent="0.4">
      <c r="A2608" t="s">
        <v>1405</v>
      </c>
      <c r="B2608">
        <v>2606</v>
      </c>
      <c r="C2608" t="s">
        <v>1656</v>
      </c>
      <c r="D2608" t="s">
        <v>1417</v>
      </c>
      <c r="E2608" s="7" t="s">
        <v>1400</v>
      </c>
      <c r="F2608" s="7" t="s">
        <v>1399</v>
      </c>
      <c r="G2608" s="7" t="s">
        <v>1657</v>
      </c>
    </row>
    <row r="2609" spans="1:7" x14ac:dyDescent="0.4">
      <c r="A2609" t="s">
        <v>1405</v>
      </c>
      <c r="B2609">
        <v>2607</v>
      </c>
      <c r="C2609" t="s">
        <v>1656</v>
      </c>
      <c r="D2609" t="s">
        <v>1417</v>
      </c>
      <c r="E2609" s="7" t="s">
        <v>1400</v>
      </c>
      <c r="F2609" s="7" t="s">
        <v>1399</v>
      </c>
      <c r="G2609" s="7" t="s">
        <v>1657</v>
      </c>
    </row>
    <row r="2610" spans="1:7" x14ac:dyDescent="0.4">
      <c r="A2610" t="s">
        <v>1405</v>
      </c>
      <c r="B2610">
        <v>2608</v>
      </c>
      <c r="C2610" t="s">
        <v>1656</v>
      </c>
      <c r="D2610" t="s">
        <v>1417</v>
      </c>
      <c r="E2610" s="7" t="s">
        <v>1400</v>
      </c>
      <c r="F2610" s="7" t="s">
        <v>1399</v>
      </c>
      <c r="G2610" s="7" t="s">
        <v>1657</v>
      </c>
    </row>
    <row r="2611" spans="1:7" x14ac:dyDescent="0.4">
      <c r="A2611" t="s">
        <v>1405</v>
      </c>
      <c r="B2611">
        <v>2609</v>
      </c>
      <c r="C2611" t="s">
        <v>1656</v>
      </c>
      <c r="D2611" t="s">
        <v>1417</v>
      </c>
      <c r="E2611" s="7" t="s">
        <v>1400</v>
      </c>
      <c r="F2611" s="7" t="s">
        <v>1399</v>
      </c>
      <c r="G2611" s="7" t="s">
        <v>1657</v>
      </c>
    </row>
    <row r="2612" spans="1:7" x14ac:dyDescent="0.4">
      <c r="A2612" t="s">
        <v>1405</v>
      </c>
      <c r="B2612">
        <v>2610</v>
      </c>
      <c r="C2612" t="s">
        <v>1656</v>
      </c>
      <c r="D2612" t="s">
        <v>1417</v>
      </c>
      <c r="E2612" s="7" t="s">
        <v>1400</v>
      </c>
      <c r="F2612" s="7" t="s">
        <v>1399</v>
      </c>
      <c r="G2612" s="7" t="s">
        <v>1657</v>
      </c>
    </row>
    <row r="2613" spans="1:7" x14ac:dyDescent="0.4">
      <c r="A2613" t="s">
        <v>1405</v>
      </c>
      <c r="B2613">
        <v>2611</v>
      </c>
      <c r="C2613" t="s">
        <v>1656</v>
      </c>
      <c r="D2613" t="s">
        <v>1417</v>
      </c>
      <c r="E2613" s="7" t="s">
        <v>1400</v>
      </c>
      <c r="F2613" s="7" t="s">
        <v>1399</v>
      </c>
      <c r="G2613" s="7" t="s">
        <v>1657</v>
      </c>
    </row>
    <row r="2614" spans="1:7" x14ac:dyDescent="0.4">
      <c r="A2614" t="s">
        <v>1405</v>
      </c>
      <c r="B2614">
        <v>2612</v>
      </c>
      <c r="C2614" t="s">
        <v>1656</v>
      </c>
      <c r="D2614" t="s">
        <v>1417</v>
      </c>
      <c r="E2614" s="7" t="s">
        <v>1400</v>
      </c>
      <c r="F2614" s="7" t="s">
        <v>1399</v>
      </c>
      <c r="G2614" s="7" t="s">
        <v>1657</v>
      </c>
    </row>
    <row r="2615" spans="1:7" x14ac:dyDescent="0.4">
      <c r="A2615" t="s">
        <v>1405</v>
      </c>
      <c r="B2615">
        <v>2613</v>
      </c>
      <c r="C2615" t="s">
        <v>1656</v>
      </c>
      <c r="D2615" t="s">
        <v>1417</v>
      </c>
      <c r="E2615" s="7" t="s">
        <v>1400</v>
      </c>
      <c r="F2615" s="7" t="s">
        <v>1399</v>
      </c>
      <c r="G2615" s="7" t="s">
        <v>1657</v>
      </c>
    </row>
    <row r="2616" spans="1:7" x14ac:dyDescent="0.4">
      <c r="A2616" t="s">
        <v>1405</v>
      </c>
      <c r="B2616">
        <v>2614</v>
      </c>
      <c r="C2616" t="s">
        <v>1656</v>
      </c>
      <c r="D2616" t="s">
        <v>1417</v>
      </c>
      <c r="E2616" s="7" t="s">
        <v>1400</v>
      </c>
      <c r="F2616" s="7" t="s">
        <v>1399</v>
      </c>
      <c r="G2616" s="7" t="s">
        <v>1657</v>
      </c>
    </row>
    <row r="2617" spans="1:7" x14ac:dyDescent="0.4">
      <c r="A2617" t="s">
        <v>1405</v>
      </c>
      <c r="B2617">
        <v>2615</v>
      </c>
      <c r="C2617" t="s">
        <v>1656</v>
      </c>
      <c r="D2617" t="s">
        <v>1417</v>
      </c>
      <c r="E2617" s="7" t="s">
        <v>1400</v>
      </c>
      <c r="F2617" s="7" t="s">
        <v>1399</v>
      </c>
      <c r="G2617" s="7" t="s">
        <v>1657</v>
      </c>
    </row>
    <row r="2618" spans="1:7" x14ac:dyDescent="0.4">
      <c r="A2618" t="s">
        <v>1405</v>
      </c>
      <c r="B2618">
        <v>2616</v>
      </c>
      <c r="C2618" t="s">
        <v>1656</v>
      </c>
      <c r="D2618" t="s">
        <v>1417</v>
      </c>
      <c r="E2618" s="7" t="s">
        <v>1400</v>
      </c>
      <c r="F2618" s="7" t="s">
        <v>1399</v>
      </c>
      <c r="G2618" s="7" t="s">
        <v>1657</v>
      </c>
    </row>
    <row r="2619" spans="1:7" x14ac:dyDescent="0.4">
      <c r="A2619" t="s">
        <v>1405</v>
      </c>
      <c r="B2619">
        <v>2617</v>
      </c>
      <c r="C2619" t="s">
        <v>1656</v>
      </c>
      <c r="D2619" t="s">
        <v>1417</v>
      </c>
      <c r="E2619" s="7" t="s">
        <v>1400</v>
      </c>
      <c r="F2619" s="7" t="s">
        <v>1399</v>
      </c>
      <c r="G2619" s="7" t="s">
        <v>1657</v>
      </c>
    </row>
    <row r="2620" spans="1:7" x14ac:dyDescent="0.4">
      <c r="A2620" t="s">
        <v>1405</v>
      </c>
      <c r="B2620">
        <v>2618</v>
      </c>
      <c r="C2620" t="s">
        <v>1656</v>
      </c>
      <c r="D2620" t="s">
        <v>1417</v>
      </c>
      <c r="E2620" s="7" t="s">
        <v>1400</v>
      </c>
      <c r="F2620" s="7" t="s">
        <v>1399</v>
      </c>
      <c r="G2620" s="7" t="s">
        <v>1657</v>
      </c>
    </row>
    <row r="2621" spans="1:7" x14ac:dyDescent="0.4">
      <c r="A2621" t="s">
        <v>1405</v>
      </c>
      <c r="B2621">
        <v>2619</v>
      </c>
      <c r="C2621" t="s">
        <v>1656</v>
      </c>
      <c r="D2621" t="s">
        <v>1417</v>
      </c>
      <c r="E2621" s="7" t="s">
        <v>1400</v>
      </c>
      <c r="F2621" s="7" t="s">
        <v>1399</v>
      </c>
      <c r="G2621" s="7" t="s">
        <v>1657</v>
      </c>
    </row>
    <row r="2622" spans="1:7" x14ac:dyDescent="0.4">
      <c r="A2622" t="s">
        <v>1405</v>
      </c>
      <c r="B2622">
        <v>2620</v>
      </c>
      <c r="C2622" t="s">
        <v>1656</v>
      </c>
      <c r="D2622" t="s">
        <v>1417</v>
      </c>
      <c r="E2622" s="7" t="s">
        <v>1400</v>
      </c>
      <c r="F2622" s="7" t="s">
        <v>1399</v>
      </c>
      <c r="G2622" s="7" t="s">
        <v>1657</v>
      </c>
    </row>
    <row r="2623" spans="1:7" x14ac:dyDescent="0.4">
      <c r="A2623" t="s">
        <v>1405</v>
      </c>
      <c r="B2623">
        <v>2621</v>
      </c>
      <c r="C2623" t="s">
        <v>1656</v>
      </c>
      <c r="D2623" t="s">
        <v>1417</v>
      </c>
      <c r="E2623" s="7" t="s">
        <v>1400</v>
      </c>
      <c r="F2623" s="7" t="s">
        <v>1399</v>
      </c>
      <c r="G2623" s="7" t="s">
        <v>1657</v>
      </c>
    </row>
    <row r="2624" spans="1:7" x14ac:dyDescent="0.4">
      <c r="A2624" t="s">
        <v>1405</v>
      </c>
      <c r="B2624">
        <v>2622</v>
      </c>
      <c r="C2624" t="s">
        <v>1656</v>
      </c>
      <c r="D2624" t="s">
        <v>1417</v>
      </c>
      <c r="E2624" s="7" t="s">
        <v>1400</v>
      </c>
      <c r="F2624" s="7" t="s">
        <v>1399</v>
      </c>
      <c r="G2624" s="7" t="s">
        <v>1657</v>
      </c>
    </row>
    <row r="2625" spans="1:7" x14ac:dyDescent="0.4">
      <c r="A2625" t="s">
        <v>1405</v>
      </c>
      <c r="B2625">
        <v>2623</v>
      </c>
      <c r="C2625" t="s">
        <v>1656</v>
      </c>
      <c r="D2625" t="s">
        <v>1417</v>
      </c>
      <c r="E2625" s="7" t="s">
        <v>1400</v>
      </c>
      <c r="F2625" s="7" t="s">
        <v>1399</v>
      </c>
      <c r="G2625" s="7" t="s">
        <v>1657</v>
      </c>
    </row>
    <row r="2626" spans="1:7" x14ac:dyDescent="0.4">
      <c r="A2626" t="s">
        <v>1405</v>
      </c>
      <c r="B2626">
        <v>2624</v>
      </c>
      <c r="C2626" t="s">
        <v>1656</v>
      </c>
      <c r="D2626" t="s">
        <v>1417</v>
      </c>
      <c r="E2626" s="7" t="s">
        <v>1400</v>
      </c>
      <c r="F2626" s="7" t="s">
        <v>1399</v>
      </c>
      <c r="G2626" s="7" t="s">
        <v>1657</v>
      </c>
    </row>
    <row r="2627" spans="1:7" x14ac:dyDescent="0.4">
      <c r="A2627" t="s">
        <v>1405</v>
      </c>
      <c r="B2627">
        <v>2625</v>
      </c>
      <c r="C2627" t="s">
        <v>1656</v>
      </c>
      <c r="D2627" t="s">
        <v>1417</v>
      </c>
      <c r="E2627" s="7" t="s">
        <v>1400</v>
      </c>
      <c r="F2627" s="7" t="s">
        <v>1399</v>
      </c>
      <c r="G2627" s="7" t="s">
        <v>1657</v>
      </c>
    </row>
    <row r="2628" spans="1:7" x14ac:dyDescent="0.4">
      <c r="A2628" t="s">
        <v>1405</v>
      </c>
      <c r="B2628">
        <v>2626</v>
      </c>
      <c r="C2628" t="s">
        <v>1656</v>
      </c>
      <c r="D2628" t="s">
        <v>1417</v>
      </c>
      <c r="E2628" s="7" t="s">
        <v>1400</v>
      </c>
      <c r="F2628" s="7" t="s">
        <v>1399</v>
      </c>
      <c r="G2628" s="7" t="s">
        <v>1657</v>
      </c>
    </row>
    <row r="2629" spans="1:7" x14ac:dyDescent="0.4">
      <c r="A2629" t="s">
        <v>1405</v>
      </c>
      <c r="B2629">
        <v>2627</v>
      </c>
      <c r="C2629" t="s">
        <v>1656</v>
      </c>
      <c r="D2629" t="s">
        <v>1417</v>
      </c>
      <c r="E2629" s="7" t="s">
        <v>1400</v>
      </c>
      <c r="F2629" s="7" t="s">
        <v>1399</v>
      </c>
      <c r="G2629" s="7" t="s">
        <v>1657</v>
      </c>
    </row>
    <row r="2630" spans="1:7" x14ac:dyDescent="0.4">
      <c r="A2630" t="s">
        <v>1405</v>
      </c>
      <c r="B2630">
        <v>2628</v>
      </c>
      <c r="C2630" t="s">
        <v>1656</v>
      </c>
      <c r="D2630" t="s">
        <v>1417</v>
      </c>
      <c r="E2630" s="7" t="s">
        <v>1400</v>
      </c>
      <c r="F2630" s="7" t="s">
        <v>1399</v>
      </c>
      <c r="G2630" s="7" t="s">
        <v>1657</v>
      </c>
    </row>
    <row r="2631" spans="1:7" x14ac:dyDescent="0.4">
      <c r="A2631" t="s">
        <v>1405</v>
      </c>
      <c r="B2631">
        <v>2629</v>
      </c>
      <c r="C2631" t="s">
        <v>1656</v>
      </c>
      <c r="D2631" t="s">
        <v>1417</v>
      </c>
      <c r="E2631" s="7" t="s">
        <v>1400</v>
      </c>
      <c r="F2631" s="7" t="s">
        <v>1399</v>
      </c>
      <c r="G2631" s="7" t="s">
        <v>1657</v>
      </c>
    </row>
    <row r="2632" spans="1:7" x14ac:dyDescent="0.4">
      <c r="A2632" t="s">
        <v>1405</v>
      </c>
      <c r="B2632">
        <v>2630</v>
      </c>
      <c r="C2632" t="s">
        <v>1656</v>
      </c>
      <c r="D2632" t="s">
        <v>1417</v>
      </c>
      <c r="E2632" s="7" t="s">
        <v>1400</v>
      </c>
      <c r="F2632" s="7" t="s">
        <v>1399</v>
      </c>
      <c r="G2632" s="7" t="s">
        <v>1657</v>
      </c>
    </row>
    <row r="2633" spans="1:7" x14ac:dyDescent="0.4">
      <c r="A2633" t="s">
        <v>1405</v>
      </c>
      <c r="B2633">
        <v>2631</v>
      </c>
      <c r="C2633" t="s">
        <v>1656</v>
      </c>
      <c r="D2633" t="s">
        <v>1417</v>
      </c>
      <c r="E2633" s="7" t="s">
        <v>1400</v>
      </c>
      <c r="F2633" s="7" t="s">
        <v>1399</v>
      </c>
      <c r="G2633" s="7" t="s">
        <v>1657</v>
      </c>
    </row>
    <row r="2634" spans="1:7" x14ac:dyDescent="0.4">
      <c r="A2634" t="s">
        <v>1405</v>
      </c>
      <c r="B2634">
        <v>2632</v>
      </c>
      <c r="C2634" t="s">
        <v>1656</v>
      </c>
      <c r="D2634" t="s">
        <v>1417</v>
      </c>
      <c r="E2634" s="7" t="s">
        <v>1400</v>
      </c>
      <c r="F2634" s="7" t="s">
        <v>1399</v>
      </c>
      <c r="G2634" s="7" t="s">
        <v>1657</v>
      </c>
    </row>
    <row r="2635" spans="1:7" x14ac:dyDescent="0.4">
      <c r="A2635" t="s">
        <v>1405</v>
      </c>
      <c r="B2635">
        <v>2633</v>
      </c>
      <c r="C2635" t="s">
        <v>1656</v>
      </c>
      <c r="D2635" t="s">
        <v>1417</v>
      </c>
      <c r="E2635" s="7" t="s">
        <v>1400</v>
      </c>
      <c r="F2635" s="7" t="s">
        <v>1399</v>
      </c>
      <c r="G2635" s="7" t="s">
        <v>1657</v>
      </c>
    </row>
    <row r="2636" spans="1:7" x14ac:dyDescent="0.4">
      <c r="A2636" t="s">
        <v>1405</v>
      </c>
      <c r="B2636">
        <v>2634</v>
      </c>
      <c r="C2636" t="s">
        <v>1656</v>
      </c>
      <c r="D2636" t="s">
        <v>1417</v>
      </c>
      <c r="E2636" s="7" t="s">
        <v>1400</v>
      </c>
      <c r="F2636" s="7" t="s">
        <v>1399</v>
      </c>
      <c r="G2636" s="7" t="s">
        <v>1657</v>
      </c>
    </row>
    <row r="2637" spans="1:7" x14ac:dyDescent="0.4">
      <c r="A2637" t="s">
        <v>1405</v>
      </c>
      <c r="B2637">
        <v>2635</v>
      </c>
      <c r="C2637" t="s">
        <v>1656</v>
      </c>
      <c r="D2637" t="s">
        <v>1417</v>
      </c>
      <c r="E2637" s="7" t="s">
        <v>1400</v>
      </c>
      <c r="F2637" s="7" t="s">
        <v>1399</v>
      </c>
      <c r="G2637" s="7" t="s">
        <v>1657</v>
      </c>
    </row>
    <row r="2638" spans="1:7" x14ac:dyDescent="0.4">
      <c r="A2638" t="s">
        <v>1405</v>
      </c>
      <c r="B2638">
        <v>2636</v>
      </c>
      <c r="C2638" t="s">
        <v>1656</v>
      </c>
      <c r="D2638" t="s">
        <v>1417</v>
      </c>
      <c r="E2638" s="7" t="s">
        <v>1400</v>
      </c>
      <c r="F2638" s="7" t="s">
        <v>1399</v>
      </c>
      <c r="G2638" s="7" t="s">
        <v>1657</v>
      </c>
    </row>
    <row r="2639" spans="1:7" x14ac:dyDescent="0.4">
      <c r="A2639" t="s">
        <v>1405</v>
      </c>
      <c r="B2639">
        <v>2637</v>
      </c>
      <c r="C2639" t="s">
        <v>1656</v>
      </c>
      <c r="D2639" t="s">
        <v>1417</v>
      </c>
      <c r="E2639" s="7" t="s">
        <v>1400</v>
      </c>
      <c r="F2639" s="7" t="s">
        <v>1399</v>
      </c>
      <c r="G2639" s="7" t="s">
        <v>1657</v>
      </c>
    </row>
    <row r="2640" spans="1:7" x14ac:dyDescent="0.4">
      <c r="A2640" t="s">
        <v>1405</v>
      </c>
      <c r="B2640">
        <v>2638</v>
      </c>
      <c r="C2640" t="s">
        <v>1656</v>
      </c>
      <c r="D2640" t="s">
        <v>1417</v>
      </c>
      <c r="E2640" s="7" t="s">
        <v>1400</v>
      </c>
      <c r="F2640" s="7" t="s">
        <v>1399</v>
      </c>
      <c r="G2640" s="7" t="s">
        <v>1657</v>
      </c>
    </row>
    <row r="2641" spans="1:7" x14ac:dyDescent="0.4">
      <c r="A2641" t="s">
        <v>1405</v>
      </c>
      <c r="B2641">
        <v>2639</v>
      </c>
      <c r="C2641" t="s">
        <v>1656</v>
      </c>
      <c r="D2641" t="s">
        <v>1417</v>
      </c>
      <c r="E2641" s="7" t="s">
        <v>1400</v>
      </c>
      <c r="F2641" s="7" t="s">
        <v>1399</v>
      </c>
      <c r="G2641" s="7" t="s">
        <v>1657</v>
      </c>
    </row>
    <row r="2642" spans="1:7" x14ac:dyDescent="0.4">
      <c r="A2642" t="s">
        <v>1405</v>
      </c>
      <c r="B2642">
        <v>2640</v>
      </c>
      <c r="C2642" t="s">
        <v>1656</v>
      </c>
      <c r="D2642" t="s">
        <v>1417</v>
      </c>
      <c r="E2642" s="7" t="s">
        <v>1400</v>
      </c>
      <c r="F2642" s="7" t="s">
        <v>1399</v>
      </c>
      <c r="G2642" s="7" t="s">
        <v>1657</v>
      </c>
    </row>
    <row r="2643" spans="1:7" x14ac:dyDescent="0.4">
      <c r="A2643" t="s">
        <v>1405</v>
      </c>
      <c r="B2643">
        <v>2641</v>
      </c>
      <c r="C2643" t="s">
        <v>1656</v>
      </c>
      <c r="D2643" t="s">
        <v>1417</v>
      </c>
      <c r="E2643" s="7" t="s">
        <v>1400</v>
      </c>
      <c r="F2643" s="7" t="s">
        <v>1399</v>
      </c>
      <c r="G2643" s="7" t="s">
        <v>1657</v>
      </c>
    </row>
    <row r="2644" spans="1:7" x14ac:dyDescent="0.4">
      <c r="A2644" t="s">
        <v>1405</v>
      </c>
      <c r="B2644">
        <v>2642</v>
      </c>
      <c r="C2644" t="s">
        <v>1656</v>
      </c>
      <c r="D2644" t="s">
        <v>1417</v>
      </c>
      <c r="E2644" s="7" t="s">
        <v>1400</v>
      </c>
      <c r="F2644" s="7" t="s">
        <v>1399</v>
      </c>
      <c r="G2644" s="7" t="s">
        <v>1657</v>
      </c>
    </row>
    <row r="2645" spans="1:7" x14ac:dyDescent="0.4">
      <c r="A2645" t="s">
        <v>1405</v>
      </c>
      <c r="B2645">
        <v>2643</v>
      </c>
      <c r="C2645" t="s">
        <v>1656</v>
      </c>
      <c r="D2645" t="s">
        <v>1417</v>
      </c>
      <c r="E2645" s="7" t="s">
        <v>1400</v>
      </c>
      <c r="F2645" s="7" t="s">
        <v>1399</v>
      </c>
      <c r="G2645" s="7" t="s">
        <v>1657</v>
      </c>
    </row>
    <row r="2646" spans="1:7" x14ac:dyDescent="0.4">
      <c r="A2646" t="s">
        <v>1405</v>
      </c>
      <c r="B2646">
        <v>2644</v>
      </c>
      <c r="C2646" t="s">
        <v>1656</v>
      </c>
      <c r="D2646" t="s">
        <v>1417</v>
      </c>
      <c r="E2646" s="7" t="s">
        <v>1400</v>
      </c>
      <c r="F2646" s="7" t="s">
        <v>1399</v>
      </c>
      <c r="G2646" s="7" t="s">
        <v>1657</v>
      </c>
    </row>
    <row r="2647" spans="1:7" x14ac:dyDescent="0.4">
      <c r="A2647" t="s">
        <v>1405</v>
      </c>
      <c r="B2647">
        <v>2645</v>
      </c>
      <c r="C2647" t="s">
        <v>1656</v>
      </c>
      <c r="D2647" t="s">
        <v>1417</v>
      </c>
      <c r="E2647" s="7" t="s">
        <v>1400</v>
      </c>
      <c r="F2647" s="7" t="s">
        <v>1399</v>
      </c>
      <c r="G2647" s="7" t="s">
        <v>1657</v>
      </c>
    </row>
    <row r="2648" spans="1:7" x14ac:dyDescent="0.4">
      <c r="A2648" t="s">
        <v>1405</v>
      </c>
      <c r="B2648">
        <v>2646</v>
      </c>
      <c r="C2648" t="s">
        <v>1656</v>
      </c>
      <c r="D2648" t="s">
        <v>1417</v>
      </c>
      <c r="E2648" s="7" t="s">
        <v>1400</v>
      </c>
      <c r="F2648" s="7" t="s">
        <v>1399</v>
      </c>
      <c r="G2648" s="7" t="s">
        <v>1657</v>
      </c>
    </row>
    <row r="2649" spans="1:7" x14ac:dyDescent="0.4">
      <c r="A2649" t="s">
        <v>1405</v>
      </c>
      <c r="B2649">
        <v>2647</v>
      </c>
      <c r="C2649" t="s">
        <v>1656</v>
      </c>
      <c r="D2649" t="s">
        <v>1417</v>
      </c>
      <c r="E2649" s="7" t="s">
        <v>1400</v>
      </c>
      <c r="F2649" s="7" t="s">
        <v>1399</v>
      </c>
      <c r="G2649" s="7" t="s">
        <v>1657</v>
      </c>
    </row>
    <row r="2650" spans="1:7" x14ac:dyDescent="0.4">
      <c r="A2650" t="s">
        <v>1405</v>
      </c>
      <c r="B2650">
        <v>2648</v>
      </c>
      <c r="C2650" t="s">
        <v>1656</v>
      </c>
      <c r="D2650" t="s">
        <v>1417</v>
      </c>
      <c r="E2650" s="7" t="s">
        <v>1400</v>
      </c>
      <c r="F2650" s="7" t="s">
        <v>1399</v>
      </c>
      <c r="G2650" s="7" t="s">
        <v>1657</v>
      </c>
    </row>
    <row r="2651" spans="1:7" x14ac:dyDescent="0.4">
      <c r="A2651" t="s">
        <v>1405</v>
      </c>
      <c r="B2651">
        <v>2649</v>
      </c>
      <c r="C2651" t="s">
        <v>1656</v>
      </c>
      <c r="D2651" t="s">
        <v>1417</v>
      </c>
      <c r="E2651" s="7" t="s">
        <v>1400</v>
      </c>
      <c r="F2651" s="7" t="s">
        <v>1399</v>
      </c>
      <c r="G2651" s="7" t="s">
        <v>1657</v>
      </c>
    </row>
    <row r="2652" spans="1:7" x14ac:dyDescent="0.4">
      <c r="A2652" t="s">
        <v>1405</v>
      </c>
      <c r="B2652">
        <v>2650</v>
      </c>
      <c r="C2652" t="s">
        <v>1656</v>
      </c>
      <c r="D2652" t="s">
        <v>1417</v>
      </c>
      <c r="E2652" s="7" t="s">
        <v>1400</v>
      </c>
      <c r="F2652" s="7" t="s">
        <v>1399</v>
      </c>
      <c r="G2652" s="7" t="s">
        <v>1657</v>
      </c>
    </row>
    <row r="2653" spans="1:7" x14ac:dyDescent="0.4">
      <c r="A2653" t="s">
        <v>1405</v>
      </c>
      <c r="B2653">
        <v>2651</v>
      </c>
      <c r="C2653" t="s">
        <v>1656</v>
      </c>
      <c r="D2653" t="s">
        <v>1417</v>
      </c>
      <c r="E2653" s="7" t="s">
        <v>1400</v>
      </c>
      <c r="F2653" s="7" t="s">
        <v>1399</v>
      </c>
      <c r="G2653" s="7" t="s">
        <v>1657</v>
      </c>
    </row>
    <row r="2654" spans="1:7" x14ac:dyDescent="0.4">
      <c r="A2654" t="s">
        <v>1405</v>
      </c>
      <c r="B2654">
        <v>2652</v>
      </c>
      <c r="C2654" t="s">
        <v>1656</v>
      </c>
      <c r="D2654" t="s">
        <v>1417</v>
      </c>
      <c r="E2654" s="7" t="s">
        <v>1400</v>
      </c>
      <c r="F2654" s="7" t="s">
        <v>1399</v>
      </c>
      <c r="G2654" s="7" t="s">
        <v>1657</v>
      </c>
    </row>
    <row r="2655" spans="1:7" x14ac:dyDescent="0.4">
      <c r="A2655" t="s">
        <v>1405</v>
      </c>
      <c r="B2655">
        <v>2653</v>
      </c>
      <c r="C2655" t="s">
        <v>1656</v>
      </c>
      <c r="D2655" t="s">
        <v>1417</v>
      </c>
      <c r="E2655" s="7" t="s">
        <v>1400</v>
      </c>
      <c r="F2655" s="7" t="s">
        <v>1399</v>
      </c>
      <c r="G2655" s="7" t="s">
        <v>1657</v>
      </c>
    </row>
    <row r="2656" spans="1:7" x14ac:dyDescent="0.4">
      <c r="A2656" t="s">
        <v>1405</v>
      </c>
      <c r="B2656">
        <v>2654</v>
      </c>
      <c r="C2656" t="s">
        <v>1656</v>
      </c>
      <c r="D2656" t="s">
        <v>1417</v>
      </c>
      <c r="E2656" s="7" t="s">
        <v>1400</v>
      </c>
      <c r="F2656" s="7" t="s">
        <v>1399</v>
      </c>
      <c r="G2656" s="7" t="s">
        <v>1657</v>
      </c>
    </row>
    <row r="2657" spans="1:7" x14ac:dyDescent="0.4">
      <c r="A2657" t="s">
        <v>1405</v>
      </c>
      <c r="B2657">
        <v>2655</v>
      </c>
      <c r="C2657" t="s">
        <v>1656</v>
      </c>
      <c r="D2657" t="s">
        <v>1417</v>
      </c>
      <c r="E2657" s="7" t="s">
        <v>1400</v>
      </c>
      <c r="F2657" s="7" t="s">
        <v>1399</v>
      </c>
      <c r="G2657" s="7" t="s">
        <v>1657</v>
      </c>
    </row>
    <row r="2658" spans="1:7" x14ac:dyDescent="0.4">
      <c r="A2658" t="s">
        <v>1405</v>
      </c>
      <c r="B2658">
        <v>2656</v>
      </c>
      <c r="C2658" t="s">
        <v>1656</v>
      </c>
      <c r="D2658" t="s">
        <v>1417</v>
      </c>
      <c r="E2658" s="7" t="s">
        <v>1400</v>
      </c>
      <c r="F2658" s="7" t="s">
        <v>1399</v>
      </c>
      <c r="G2658" s="7" t="s">
        <v>1657</v>
      </c>
    </row>
    <row r="2659" spans="1:7" x14ac:dyDescent="0.4">
      <c r="A2659" t="s">
        <v>1405</v>
      </c>
      <c r="B2659">
        <v>2657</v>
      </c>
      <c r="C2659" t="s">
        <v>1656</v>
      </c>
      <c r="D2659" t="s">
        <v>1417</v>
      </c>
      <c r="E2659" s="7" t="s">
        <v>1400</v>
      </c>
      <c r="F2659" s="7" t="s">
        <v>1399</v>
      </c>
      <c r="G2659" s="7" t="s">
        <v>1657</v>
      </c>
    </row>
    <row r="2660" spans="1:7" x14ac:dyDescent="0.4">
      <c r="A2660" t="s">
        <v>1405</v>
      </c>
      <c r="B2660">
        <v>2658</v>
      </c>
      <c r="C2660" t="s">
        <v>1656</v>
      </c>
      <c r="D2660" t="s">
        <v>1417</v>
      </c>
      <c r="E2660" s="7" t="s">
        <v>1400</v>
      </c>
      <c r="F2660" s="7" t="s">
        <v>1399</v>
      </c>
      <c r="G2660" s="7" t="s">
        <v>1657</v>
      </c>
    </row>
    <row r="2661" spans="1:7" x14ac:dyDescent="0.4">
      <c r="A2661" t="s">
        <v>1405</v>
      </c>
      <c r="B2661">
        <v>2659</v>
      </c>
      <c r="C2661" t="s">
        <v>1656</v>
      </c>
      <c r="D2661" t="s">
        <v>1417</v>
      </c>
      <c r="E2661" s="7" t="s">
        <v>1400</v>
      </c>
      <c r="F2661" s="7" t="s">
        <v>1399</v>
      </c>
      <c r="G2661" s="7" t="s">
        <v>1657</v>
      </c>
    </row>
    <row r="2662" spans="1:7" x14ac:dyDescent="0.4">
      <c r="A2662" t="s">
        <v>1405</v>
      </c>
      <c r="B2662">
        <v>2660</v>
      </c>
      <c r="C2662" t="s">
        <v>1656</v>
      </c>
      <c r="D2662" t="s">
        <v>1417</v>
      </c>
      <c r="E2662" s="7" t="s">
        <v>1400</v>
      </c>
      <c r="F2662" s="7" t="s">
        <v>1399</v>
      </c>
      <c r="G2662" s="7" t="s">
        <v>1657</v>
      </c>
    </row>
    <row r="2663" spans="1:7" x14ac:dyDescent="0.4">
      <c r="A2663" t="s">
        <v>1405</v>
      </c>
      <c r="B2663">
        <v>2661</v>
      </c>
      <c r="C2663" t="s">
        <v>1656</v>
      </c>
      <c r="D2663" t="s">
        <v>1417</v>
      </c>
      <c r="E2663" s="7" t="s">
        <v>1400</v>
      </c>
      <c r="F2663" s="7" t="s">
        <v>1399</v>
      </c>
      <c r="G2663" s="7" t="s">
        <v>1657</v>
      </c>
    </row>
    <row r="2664" spans="1:7" x14ac:dyDescent="0.4">
      <c r="A2664" t="s">
        <v>1405</v>
      </c>
      <c r="B2664">
        <v>2662</v>
      </c>
      <c r="C2664" t="s">
        <v>1656</v>
      </c>
      <c r="D2664" t="s">
        <v>1417</v>
      </c>
      <c r="E2664" s="7" t="s">
        <v>1400</v>
      </c>
      <c r="F2664" s="7" t="s">
        <v>1399</v>
      </c>
      <c r="G2664" s="7" t="s">
        <v>1657</v>
      </c>
    </row>
    <row r="2665" spans="1:7" x14ac:dyDescent="0.4">
      <c r="A2665" t="s">
        <v>1405</v>
      </c>
      <c r="B2665">
        <v>2663</v>
      </c>
      <c r="C2665" t="s">
        <v>1656</v>
      </c>
      <c r="D2665" t="s">
        <v>1417</v>
      </c>
      <c r="E2665" s="7" t="s">
        <v>1400</v>
      </c>
      <c r="F2665" s="7" t="s">
        <v>1399</v>
      </c>
      <c r="G2665" s="7" t="s">
        <v>1657</v>
      </c>
    </row>
    <row r="2666" spans="1:7" x14ac:dyDescent="0.4">
      <c r="A2666" t="s">
        <v>1405</v>
      </c>
      <c r="B2666">
        <v>2664</v>
      </c>
      <c r="C2666" t="s">
        <v>1656</v>
      </c>
      <c r="D2666" t="s">
        <v>1417</v>
      </c>
      <c r="E2666" s="7" t="s">
        <v>1400</v>
      </c>
      <c r="F2666" s="7" t="s">
        <v>1399</v>
      </c>
      <c r="G2666" s="7" t="s">
        <v>1657</v>
      </c>
    </row>
    <row r="2667" spans="1:7" x14ac:dyDescent="0.4">
      <c r="A2667" t="s">
        <v>1405</v>
      </c>
      <c r="B2667">
        <v>2665</v>
      </c>
      <c r="C2667" t="s">
        <v>1656</v>
      </c>
      <c r="D2667" t="s">
        <v>1417</v>
      </c>
      <c r="E2667" s="7" t="s">
        <v>1400</v>
      </c>
      <c r="F2667" s="7" t="s">
        <v>1399</v>
      </c>
      <c r="G2667" s="7" t="s">
        <v>1657</v>
      </c>
    </row>
    <row r="2668" spans="1:7" x14ac:dyDescent="0.4">
      <c r="A2668" t="s">
        <v>1405</v>
      </c>
      <c r="B2668">
        <v>2666</v>
      </c>
      <c r="C2668" t="s">
        <v>1656</v>
      </c>
      <c r="D2668" t="s">
        <v>1417</v>
      </c>
      <c r="E2668" s="7" t="s">
        <v>1400</v>
      </c>
      <c r="F2668" s="7" t="s">
        <v>1399</v>
      </c>
      <c r="G2668" s="7" t="s">
        <v>1657</v>
      </c>
    </row>
    <row r="2669" spans="1:7" x14ac:dyDescent="0.4">
      <c r="A2669" t="s">
        <v>1405</v>
      </c>
      <c r="B2669">
        <v>2667</v>
      </c>
      <c r="C2669" t="s">
        <v>1656</v>
      </c>
      <c r="D2669" t="s">
        <v>1417</v>
      </c>
      <c r="E2669" s="7" t="s">
        <v>1400</v>
      </c>
      <c r="F2669" s="7" t="s">
        <v>1399</v>
      </c>
      <c r="G2669" s="7" t="s">
        <v>1657</v>
      </c>
    </row>
    <row r="2670" spans="1:7" x14ac:dyDescent="0.4">
      <c r="A2670" t="s">
        <v>1405</v>
      </c>
      <c r="B2670">
        <v>2668</v>
      </c>
      <c r="C2670" t="s">
        <v>1656</v>
      </c>
      <c r="D2670" t="s">
        <v>1417</v>
      </c>
      <c r="E2670" s="7" t="s">
        <v>1400</v>
      </c>
      <c r="F2670" s="7" t="s">
        <v>1399</v>
      </c>
      <c r="G2670" s="7" t="s">
        <v>1657</v>
      </c>
    </row>
    <row r="2671" spans="1:7" x14ac:dyDescent="0.4">
      <c r="A2671" t="s">
        <v>1405</v>
      </c>
      <c r="B2671">
        <v>2669</v>
      </c>
      <c r="C2671" t="s">
        <v>1656</v>
      </c>
      <c r="D2671" t="s">
        <v>1417</v>
      </c>
      <c r="E2671" s="7" t="s">
        <v>1400</v>
      </c>
      <c r="F2671" s="7" t="s">
        <v>1399</v>
      </c>
      <c r="G2671" s="7" t="s">
        <v>1657</v>
      </c>
    </row>
    <row r="2672" spans="1:7" x14ac:dyDescent="0.4">
      <c r="A2672" t="s">
        <v>1405</v>
      </c>
      <c r="B2672">
        <v>2670</v>
      </c>
      <c r="C2672" t="s">
        <v>1656</v>
      </c>
      <c r="D2672" t="s">
        <v>1417</v>
      </c>
      <c r="E2672" s="7" t="s">
        <v>1400</v>
      </c>
      <c r="F2672" s="7" t="s">
        <v>1399</v>
      </c>
      <c r="G2672" s="7" t="s">
        <v>1657</v>
      </c>
    </row>
    <row r="2673" spans="1:7" x14ac:dyDescent="0.4">
      <c r="A2673" t="s">
        <v>1405</v>
      </c>
      <c r="B2673">
        <v>2671</v>
      </c>
      <c r="C2673" t="s">
        <v>1656</v>
      </c>
      <c r="D2673" t="s">
        <v>1417</v>
      </c>
      <c r="E2673" s="7" t="s">
        <v>1400</v>
      </c>
      <c r="F2673" s="7" t="s">
        <v>1399</v>
      </c>
      <c r="G2673" s="7" t="s">
        <v>1657</v>
      </c>
    </row>
    <row r="2674" spans="1:7" x14ac:dyDescent="0.4">
      <c r="A2674" t="s">
        <v>1405</v>
      </c>
      <c r="B2674">
        <v>2672</v>
      </c>
      <c r="C2674" t="s">
        <v>1656</v>
      </c>
      <c r="D2674" t="s">
        <v>1417</v>
      </c>
      <c r="E2674" s="7" t="s">
        <v>1400</v>
      </c>
      <c r="F2674" s="7" t="s">
        <v>1399</v>
      </c>
      <c r="G2674" s="7" t="s">
        <v>1657</v>
      </c>
    </row>
    <row r="2675" spans="1:7" x14ac:dyDescent="0.4">
      <c r="A2675" t="s">
        <v>1405</v>
      </c>
      <c r="B2675">
        <v>2673</v>
      </c>
      <c r="C2675" t="s">
        <v>1656</v>
      </c>
      <c r="D2675" t="s">
        <v>1417</v>
      </c>
      <c r="E2675" s="7" t="s">
        <v>1400</v>
      </c>
      <c r="F2675" s="7" t="s">
        <v>1399</v>
      </c>
      <c r="G2675" s="7" t="s">
        <v>1657</v>
      </c>
    </row>
    <row r="2676" spans="1:7" x14ac:dyDescent="0.4">
      <c r="A2676" t="s">
        <v>1405</v>
      </c>
      <c r="B2676">
        <v>2674</v>
      </c>
      <c r="C2676" t="s">
        <v>1656</v>
      </c>
      <c r="D2676" t="s">
        <v>1417</v>
      </c>
      <c r="E2676" s="7" t="s">
        <v>1400</v>
      </c>
      <c r="F2676" s="7" t="s">
        <v>1399</v>
      </c>
      <c r="G2676" s="7" t="s">
        <v>1657</v>
      </c>
    </row>
    <row r="2677" spans="1:7" x14ac:dyDescent="0.4">
      <c r="A2677" t="s">
        <v>1405</v>
      </c>
      <c r="B2677">
        <v>2675</v>
      </c>
      <c r="C2677" t="s">
        <v>1656</v>
      </c>
      <c r="D2677" t="s">
        <v>1417</v>
      </c>
      <c r="E2677" s="7" t="s">
        <v>1400</v>
      </c>
      <c r="F2677" s="7" t="s">
        <v>1399</v>
      </c>
      <c r="G2677" s="7" t="s">
        <v>1657</v>
      </c>
    </row>
    <row r="2678" spans="1:7" x14ac:dyDescent="0.4">
      <c r="A2678" t="s">
        <v>1405</v>
      </c>
      <c r="B2678">
        <v>2676</v>
      </c>
      <c r="C2678" t="s">
        <v>1656</v>
      </c>
      <c r="D2678" t="s">
        <v>1417</v>
      </c>
      <c r="E2678" s="7" t="s">
        <v>1400</v>
      </c>
      <c r="F2678" s="7" t="s">
        <v>1399</v>
      </c>
      <c r="G2678" s="7" t="s">
        <v>1657</v>
      </c>
    </row>
    <row r="2679" spans="1:7" x14ac:dyDescent="0.4">
      <c r="A2679" t="s">
        <v>1405</v>
      </c>
      <c r="B2679">
        <v>2677</v>
      </c>
      <c r="C2679" t="s">
        <v>1656</v>
      </c>
      <c r="D2679" t="s">
        <v>1417</v>
      </c>
      <c r="E2679" s="7" t="s">
        <v>1400</v>
      </c>
      <c r="F2679" s="7" t="s">
        <v>1399</v>
      </c>
      <c r="G2679" s="7" t="s">
        <v>1657</v>
      </c>
    </row>
    <row r="2680" spans="1:7" x14ac:dyDescent="0.4">
      <c r="A2680" t="s">
        <v>1405</v>
      </c>
      <c r="B2680">
        <v>2678</v>
      </c>
      <c r="C2680" t="s">
        <v>1656</v>
      </c>
      <c r="D2680" t="s">
        <v>1417</v>
      </c>
      <c r="E2680" s="7" t="s">
        <v>1400</v>
      </c>
      <c r="F2680" s="7" t="s">
        <v>1399</v>
      </c>
      <c r="G2680" s="7" t="s">
        <v>1657</v>
      </c>
    </row>
    <row r="2681" spans="1:7" x14ac:dyDescent="0.4">
      <c r="A2681" t="s">
        <v>1405</v>
      </c>
      <c r="B2681">
        <v>2679</v>
      </c>
      <c r="C2681" t="s">
        <v>1656</v>
      </c>
      <c r="D2681" t="s">
        <v>1417</v>
      </c>
      <c r="E2681" s="7" t="s">
        <v>1400</v>
      </c>
      <c r="F2681" s="7" t="s">
        <v>1399</v>
      </c>
      <c r="G2681" s="7" t="s">
        <v>1657</v>
      </c>
    </row>
    <row r="2682" spans="1:7" x14ac:dyDescent="0.4">
      <c r="A2682" t="s">
        <v>1405</v>
      </c>
      <c r="B2682">
        <v>2680</v>
      </c>
      <c r="C2682" t="s">
        <v>1656</v>
      </c>
      <c r="D2682" t="s">
        <v>1417</v>
      </c>
      <c r="E2682" s="7" t="s">
        <v>1400</v>
      </c>
      <c r="F2682" s="7" t="s">
        <v>1399</v>
      </c>
      <c r="G2682" s="7" t="s">
        <v>1657</v>
      </c>
    </row>
    <row r="2683" spans="1:7" x14ac:dyDescent="0.4">
      <c r="A2683" t="s">
        <v>1405</v>
      </c>
      <c r="B2683">
        <v>2681</v>
      </c>
      <c r="C2683" t="s">
        <v>1656</v>
      </c>
      <c r="D2683" t="s">
        <v>1417</v>
      </c>
      <c r="E2683" s="7" t="s">
        <v>1400</v>
      </c>
      <c r="F2683" s="7" t="s">
        <v>1399</v>
      </c>
      <c r="G2683" s="7" t="s">
        <v>1657</v>
      </c>
    </row>
    <row r="2684" spans="1:7" x14ac:dyDescent="0.4">
      <c r="A2684" t="s">
        <v>1405</v>
      </c>
      <c r="B2684">
        <v>2682</v>
      </c>
      <c r="C2684" t="s">
        <v>1656</v>
      </c>
      <c r="D2684" t="s">
        <v>1417</v>
      </c>
      <c r="E2684" s="7" t="s">
        <v>1400</v>
      </c>
      <c r="F2684" s="7" t="s">
        <v>1399</v>
      </c>
      <c r="G2684" s="7" t="s">
        <v>1657</v>
      </c>
    </row>
    <row r="2685" spans="1:7" x14ac:dyDescent="0.4">
      <c r="A2685" t="s">
        <v>1405</v>
      </c>
      <c r="B2685">
        <v>2683</v>
      </c>
      <c r="C2685" t="s">
        <v>1656</v>
      </c>
      <c r="D2685" t="s">
        <v>1417</v>
      </c>
      <c r="E2685" s="7" t="s">
        <v>1400</v>
      </c>
      <c r="F2685" s="7" t="s">
        <v>1399</v>
      </c>
      <c r="G2685" s="7" t="s">
        <v>1657</v>
      </c>
    </row>
    <row r="2686" spans="1:7" x14ac:dyDescent="0.4">
      <c r="A2686" t="s">
        <v>1405</v>
      </c>
      <c r="B2686">
        <v>2684</v>
      </c>
      <c r="C2686" t="s">
        <v>1656</v>
      </c>
      <c r="D2686" t="s">
        <v>1417</v>
      </c>
      <c r="E2686" s="7" t="s">
        <v>1400</v>
      </c>
      <c r="F2686" s="7" t="s">
        <v>1399</v>
      </c>
      <c r="G2686" s="7" t="s">
        <v>1657</v>
      </c>
    </row>
    <row r="2687" spans="1:7" x14ac:dyDescent="0.4">
      <c r="A2687" t="s">
        <v>1405</v>
      </c>
      <c r="B2687">
        <v>2685</v>
      </c>
      <c r="C2687" t="s">
        <v>1656</v>
      </c>
      <c r="D2687" t="s">
        <v>1417</v>
      </c>
      <c r="E2687" s="7" t="s">
        <v>1400</v>
      </c>
      <c r="F2687" s="7" t="s">
        <v>1399</v>
      </c>
      <c r="G2687" s="7" t="s">
        <v>1657</v>
      </c>
    </row>
    <row r="2688" spans="1:7" x14ac:dyDescent="0.4">
      <c r="A2688" t="s">
        <v>1405</v>
      </c>
      <c r="B2688">
        <v>2686</v>
      </c>
      <c r="C2688" t="s">
        <v>1656</v>
      </c>
      <c r="D2688" t="s">
        <v>1417</v>
      </c>
      <c r="E2688" s="7" t="s">
        <v>1400</v>
      </c>
      <c r="F2688" s="7" t="s">
        <v>1399</v>
      </c>
      <c r="G2688" s="7" t="s">
        <v>1657</v>
      </c>
    </row>
    <row r="2689" spans="1:7" x14ac:dyDescent="0.4">
      <c r="A2689" t="s">
        <v>1405</v>
      </c>
      <c r="B2689">
        <v>2687</v>
      </c>
      <c r="C2689" t="s">
        <v>1656</v>
      </c>
      <c r="D2689" t="s">
        <v>1417</v>
      </c>
      <c r="E2689" s="7" t="s">
        <v>1400</v>
      </c>
      <c r="F2689" s="7" t="s">
        <v>1399</v>
      </c>
      <c r="G2689" s="7" t="s">
        <v>1657</v>
      </c>
    </row>
    <row r="2690" spans="1:7" x14ac:dyDescent="0.4">
      <c r="A2690" t="s">
        <v>1405</v>
      </c>
      <c r="B2690">
        <v>2688</v>
      </c>
      <c r="C2690" t="s">
        <v>1656</v>
      </c>
      <c r="D2690" t="s">
        <v>1417</v>
      </c>
      <c r="E2690" s="7" t="s">
        <v>1400</v>
      </c>
      <c r="F2690" s="7" t="s">
        <v>1399</v>
      </c>
      <c r="G2690" s="7" t="s">
        <v>1657</v>
      </c>
    </row>
    <row r="2691" spans="1:7" x14ac:dyDescent="0.4">
      <c r="A2691" t="s">
        <v>1405</v>
      </c>
      <c r="B2691">
        <v>2689</v>
      </c>
      <c r="C2691" t="s">
        <v>1656</v>
      </c>
      <c r="D2691" t="s">
        <v>1417</v>
      </c>
      <c r="E2691" s="7" t="s">
        <v>1400</v>
      </c>
      <c r="F2691" s="7" t="s">
        <v>1399</v>
      </c>
      <c r="G2691" s="7" t="s">
        <v>1657</v>
      </c>
    </row>
    <row r="2692" spans="1:7" x14ac:dyDescent="0.4">
      <c r="A2692" t="s">
        <v>1405</v>
      </c>
      <c r="B2692">
        <v>2690</v>
      </c>
      <c r="C2692" t="s">
        <v>1656</v>
      </c>
      <c r="D2692" t="s">
        <v>1417</v>
      </c>
      <c r="E2692" s="7" t="s">
        <v>1400</v>
      </c>
      <c r="F2692" s="7" t="s">
        <v>1399</v>
      </c>
      <c r="G2692" s="7" t="s">
        <v>1657</v>
      </c>
    </row>
    <row r="2693" spans="1:7" x14ac:dyDescent="0.4">
      <c r="A2693" t="s">
        <v>1405</v>
      </c>
      <c r="B2693">
        <v>2691</v>
      </c>
      <c r="C2693" t="s">
        <v>1656</v>
      </c>
      <c r="D2693" t="s">
        <v>1417</v>
      </c>
      <c r="E2693" s="7" t="s">
        <v>1400</v>
      </c>
      <c r="F2693" s="7" t="s">
        <v>1399</v>
      </c>
      <c r="G2693" s="7" t="s">
        <v>1657</v>
      </c>
    </row>
    <row r="2694" spans="1:7" x14ac:dyDescent="0.4">
      <c r="A2694" t="s">
        <v>1405</v>
      </c>
      <c r="B2694">
        <v>2692</v>
      </c>
      <c r="C2694" t="s">
        <v>1656</v>
      </c>
      <c r="D2694" t="s">
        <v>1417</v>
      </c>
      <c r="E2694" s="7" t="s">
        <v>1400</v>
      </c>
      <c r="F2694" s="7" t="s">
        <v>1399</v>
      </c>
      <c r="G2694" s="7" t="s">
        <v>1657</v>
      </c>
    </row>
    <row r="2695" spans="1:7" x14ac:dyDescent="0.4">
      <c r="A2695" t="s">
        <v>1405</v>
      </c>
      <c r="B2695">
        <v>2693</v>
      </c>
      <c r="C2695" t="s">
        <v>1656</v>
      </c>
      <c r="D2695" t="s">
        <v>1417</v>
      </c>
      <c r="E2695" s="7" t="s">
        <v>1400</v>
      </c>
      <c r="F2695" s="7" t="s">
        <v>1399</v>
      </c>
      <c r="G2695" s="7" t="s">
        <v>1657</v>
      </c>
    </row>
    <row r="2696" spans="1:7" x14ac:dyDescent="0.4">
      <c r="A2696" t="s">
        <v>1405</v>
      </c>
      <c r="B2696">
        <v>2694</v>
      </c>
      <c r="C2696" t="s">
        <v>1656</v>
      </c>
      <c r="D2696" t="s">
        <v>1417</v>
      </c>
      <c r="E2696" s="7" t="s">
        <v>1400</v>
      </c>
      <c r="F2696" s="7" t="s">
        <v>1399</v>
      </c>
      <c r="G2696" s="7" t="s">
        <v>1657</v>
      </c>
    </row>
    <row r="2697" spans="1:7" x14ac:dyDescent="0.4">
      <c r="A2697" t="s">
        <v>1405</v>
      </c>
      <c r="B2697">
        <v>2695</v>
      </c>
      <c r="C2697" t="s">
        <v>1656</v>
      </c>
      <c r="D2697" t="s">
        <v>1417</v>
      </c>
      <c r="E2697" s="7" t="s">
        <v>1400</v>
      </c>
      <c r="F2697" s="7" t="s">
        <v>1399</v>
      </c>
      <c r="G2697" s="7" t="s">
        <v>1657</v>
      </c>
    </row>
    <row r="2698" spans="1:7" x14ac:dyDescent="0.4">
      <c r="A2698" t="s">
        <v>1405</v>
      </c>
      <c r="B2698">
        <v>2696</v>
      </c>
      <c r="C2698" t="s">
        <v>1656</v>
      </c>
      <c r="D2698" t="s">
        <v>1417</v>
      </c>
      <c r="E2698" s="7" t="s">
        <v>1400</v>
      </c>
      <c r="F2698" s="7" t="s">
        <v>1399</v>
      </c>
      <c r="G2698" s="7" t="s">
        <v>1657</v>
      </c>
    </row>
    <row r="2699" spans="1:7" x14ac:dyDescent="0.4">
      <c r="A2699" t="s">
        <v>1405</v>
      </c>
      <c r="B2699">
        <v>2697</v>
      </c>
      <c r="C2699" t="s">
        <v>1656</v>
      </c>
      <c r="D2699" t="s">
        <v>1417</v>
      </c>
      <c r="E2699" s="7" t="s">
        <v>1400</v>
      </c>
      <c r="F2699" s="7" t="s">
        <v>1399</v>
      </c>
      <c r="G2699" s="7" t="s">
        <v>1657</v>
      </c>
    </row>
    <row r="2700" spans="1:7" x14ac:dyDescent="0.4">
      <c r="A2700" t="s">
        <v>1405</v>
      </c>
      <c r="B2700">
        <v>2698</v>
      </c>
      <c r="C2700" t="s">
        <v>1656</v>
      </c>
      <c r="D2700" t="s">
        <v>1417</v>
      </c>
      <c r="E2700" s="7" t="s">
        <v>1400</v>
      </c>
      <c r="F2700" s="7" t="s">
        <v>1399</v>
      </c>
      <c r="G2700" s="7" t="s">
        <v>1657</v>
      </c>
    </row>
    <row r="2701" spans="1:7" x14ac:dyDescent="0.4">
      <c r="A2701" t="s">
        <v>1405</v>
      </c>
      <c r="B2701">
        <v>2699</v>
      </c>
      <c r="C2701" t="s">
        <v>1656</v>
      </c>
      <c r="D2701" t="s">
        <v>1417</v>
      </c>
      <c r="E2701" s="7" t="s">
        <v>1400</v>
      </c>
      <c r="F2701" s="7" t="s">
        <v>1399</v>
      </c>
      <c r="G2701" s="7" t="s">
        <v>1657</v>
      </c>
    </row>
    <row r="2702" spans="1:7" x14ac:dyDescent="0.4">
      <c r="A2702" t="s">
        <v>1405</v>
      </c>
      <c r="B2702">
        <v>2700</v>
      </c>
      <c r="C2702" t="s">
        <v>1656</v>
      </c>
      <c r="D2702" t="s">
        <v>1417</v>
      </c>
      <c r="E2702" s="7" t="s">
        <v>1400</v>
      </c>
      <c r="F2702" s="7" t="s">
        <v>1399</v>
      </c>
      <c r="G2702" s="7" t="s">
        <v>1657</v>
      </c>
    </row>
    <row r="2703" spans="1:7" x14ac:dyDescent="0.4">
      <c r="A2703" t="s">
        <v>1405</v>
      </c>
      <c r="B2703">
        <v>2701</v>
      </c>
      <c r="C2703" t="s">
        <v>1656</v>
      </c>
      <c r="D2703" t="s">
        <v>1417</v>
      </c>
      <c r="E2703" s="7" t="s">
        <v>1400</v>
      </c>
      <c r="F2703" s="7" t="s">
        <v>1399</v>
      </c>
      <c r="G2703" s="7" t="s">
        <v>1657</v>
      </c>
    </row>
    <row r="2704" spans="1:7" x14ac:dyDescent="0.4">
      <c r="A2704" t="s">
        <v>1405</v>
      </c>
      <c r="B2704">
        <v>2702</v>
      </c>
      <c r="C2704" t="s">
        <v>1656</v>
      </c>
      <c r="D2704" t="s">
        <v>1417</v>
      </c>
      <c r="E2704" s="7" t="s">
        <v>1400</v>
      </c>
      <c r="F2704" s="7" t="s">
        <v>1399</v>
      </c>
      <c r="G2704" s="7" t="s">
        <v>1657</v>
      </c>
    </row>
    <row r="2705" spans="1:7" x14ac:dyDescent="0.4">
      <c r="A2705" t="s">
        <v>1405</v>
      </c>
      <c r="B2705">
        <v>2703</v>
      </c>
      <c r="C2705" t="s">
        <v>1656</v>
      </c>
      <c r="D2705" t="s">
        <v>1417</v>
      </c>
      <c r="E2705" s="7" t="s">
        <v>1400</v>
      </c>
      <c r="F2705" s="7" t="s">
        <v>1399</v>
      </c>
      <c r="G2705" s="7" t="s">
        <v>1657</v>
      </c>
    </row>
    <row r="2706" spans="1:7" x14ac:dyDescent="0.4">
      <c r="A2706" t="s">
        <v>1405</v>
      </c>
      <c r="B2706">
        <v>2704</v>
      </c>
      <c r="C2706" t="s">
        <v>1656</v>
      </c>
      <c r="D2706" t="s">
        <v>1417</v>
      </c>
      <c r="E2706" s="7" t="s">
        <v>1400</v>
      </c>
      <c r="F2706" s="7" t="s">
        <v>1399</v>
      </c>
      <c r="G2706" s="7" t="s">
        <v>1657</v>
      </c>
    </row>
    <row r="2707" spans="1:7" x14ac:dyDescent="0.4">
      <c r="A2707" t="s">
        <v>1405</v>
      </c>
      <c r="B2707">
        <v>2705</v>
      </c>
      <c r="C2707" t="s">
        <v>1656</v>
      </c>
      <c r="D2707" t="s">
        <v>1417</v>
      </c>
      <c r="E2707" s="7" t="s">
        <v>1400</v>
      </c>
      <c r="F2707" s="7" t="s">
        <v>1399</v>
      </c>
      <c r="G2707" s="7" t="s">
        <v>1657</v>
      </c>
    </row>
    <row r="2708" spans="1:7" x14ac:dyDescent="0.4">
      <c r="A2708" t="s">
        <v>1405</v>
      </c>
      <c r="B2708">
        <v>2706</v>
      </c>
      <c r="C2708" t="s">
        <v>1656</v>
      </c>
      <c r="D2708" t="s">
        <v>1417</v>
      </c>
      <c r="E2708" s="7" t="s">
        <v>1400</v>
      </c>
      <c r="F2708" s="7" t="s">
        <v>1399</v>
      </c>
      <c r="G2708" s="7" t="s">
        <v>1657</v>
      </c>
    </row>
    <row r="2709" spans="1:7" x14ac:dyDescent="0.4">
      <c r="A2709" t="s">
        <v>1405</v>
      </c>
      <c r="B2709">
        <v>2707</v>
      </c>
      <c r="C2709" t="s">
        <v>1656</v>
      </c>
      <c r="D2709" t="s">
        <v>1417</v>
      </c>
      <c r="E2709" s="7" t="s">
        <v>1400</v>
      </c>
      <c r="F2709" s="7" t="s">
        <v>1399</v>
      </c>
      <c r="G2709" s="7" t="s">
        <v>1657</v>
      </c>
    </row>
    <row r="2710" spans="1:7" x14ac:dyDescent="0.4">
      <c r="A2710" t="s">
        <v>1405</v>
      </c>
      <c r="B2710">
        <v>2708</v>
      </c>
      <c r="C2710" t="s">
        <v>1656</v>
      </c>
      <c r="D2710" t="s">
        <v>1417</v>
      </c>
      <c r="E2710" s="7" t="s">
        <v>1400</v>
      </c>
      <c r="F2710" s="7" t="s">
        <v>1399</v>
      </c>
      <c r="G2710" s="7" t="s">
        <v>1657</v>
      </c>
    </row>
    <row r="2711" spans="1:7" x14ac:dyDescent="0.4">
      <c r="A2711" t="s">
        <v>1405</v>
      </c>
      <c r="B2711">
        <v>2709</v>
      </c>
      <c r="C2711" t="s">
        <v>1656</v>
      </c>
      <c r="D2711" t="s">
        <v>1417</v>
      </c>
      <c r="E2711" s="7" t="s">
        <v>1400</v>
      </c>
      <c r="F2711" s="7" t="s">
        <v>1399</v>
      </c>
      <c r="G2711" s="7" t="s">
        <v>1657</v>
      </c>
    </row>
    <row r="2712" spans="1:7" x14ac:dyDescent="0.4">
      <c r="A2712" t="s">
        <v>1405</v>
      </c>
      <c r="B2712">
        <v>2710</v>
      </c>
      <c r="C2712" t="s">
        <v>1656</v>
      </c>
      <c r="D2712" t="s">
        <v>1417</v>
      </c>
      <c r="E2712" s="7" t="s">
        <v>1400</v>
      </c>
      <c r="F2712" s="7" t="s">
        <v>1399</v>
      </c>
      <c r="G2712" s="7" t="s">
        <v>1657</v>
      </c>
    </row>
    <row r="2713" spans="1:7" x14ac:dyDescent="0.4">
      <c r="A2713" t="s">
        <v>1405</v>
      </c>
      <c r="B2713">
        <v>2711</v>
      </c>
      <c r="C2713" t="s">
        <v>1656</v>
      </c>
      <c r="D2713" t="s">
        <v>1417</v>
      </c>
      <c r="E2713" s="7" t="s">
        <v>1400</v>
      </c>
      <c r="F2713" s="7" t="s">
        <v>1399</v>
      </c>
      <c r="G2713" s="7" t="s">
        <v>1657</v>
      </c>
    </row>
    <row r="2714" spans="1:7" x14ac:dyDescent="0.4">
      <c r="A2714" t="s">
        <v>1405</v>
      </c>
      <c r="B2714">
        <v>2712</v>
      </c>
      <c r="C2714" t="s">
        <v>1656</v>
      </c>
      <c r="D2714" t="s">
        <v>1417</v>
      </c>
      <c r="E2714" s="7" t="s">
        <v>1400</v>
      </c>
      <c r="F2714" s="7" t="s">
        <v>1399</v>
      </c>
      <c r="G2714" s="7" t="s">
        <v>1657</v>
      </c>
    </row>
    <row r="2715" spans="1:7" x14ac:dyDescent="0.4">
      <c r="A2715" t="s">
        <v>1405</v>
      </c>
      <c r="B2715">
        <v>2713</v>
      </c>
      <c r="C2715" t="s">
        <v>1656</v>
      </c>
      <c r="D2715" t="s">
        <v>1417</v>
      </c>
      <c r="E2715" s="7" t="s">
        <v>1400</v>
      </c>
      <c r="F2715" s="7" t="s">
        <v>1399</v>
      </c>
      <c r="G2715" s="7" t="s">
        <v>1657</v>
      </c>
    </row>
    <row r="2716" spans="1:7" x14ac:dyDescent="0.4">
      <c r="A2716" t="s">
        <v>1405</v>
      </c>
      <c r="B2716">
        <v>2714</v>
      </c>
      <c r="C2716" t="s">
        <v>1656</v>
      </c>
      <c r="D2716" t="s">
        <v>1417</v>
      </c>
      <c r="E2716" s="7" t="s">
        <v>1400</v>
      </c>
      <c r="F2716" s="7" t="s">
        <v>1399</v>
      </c>
      <c r="G2716" s="7" t="s">
        <v>1657</v>
      </c>
    </row>
    <row r="2717" spans="1:7" x14ac:dyDescent="0.4">
      <c r="A2717" t="s">
        <v>1405</v>
      </c>
      <c r="B2717">
        <v>2715</v>
      </c>
      <c r="C2717" t="s">
        <v>1656</v>
      </c>
      <c r="D2717" t="s">
        <v>1417</v>
      </c>
      <c r="E2717" s="7" t="s">
        <v>1400</v>
      </c>
      <c r="F2717" s="7" t="s">
        <v>1399</v>
      </c>
      <c r="G2717" s="7" t="s">
        <v>1657</v>
      </c>
    </row>
    <row r="2718" spans="1:7" x14ac:dyDescent="0.4">
      <c r="A2718" t="s">
        <v>1405</v>
      </c>
      <c r="B2718">
        <v>2716</v>
      </c>
      <c r="C2718" t="s">
        <v>1656</v>
      </c>
      <c r="D2718" t="s">
        <v>1417</v>
      </c>
      <c r="E2718" s="7" t="s">
        <v>1400</v>
      </c>
      <c r="F2718" s="7" t="s">
        <v>1399</v>
      </c>
      <c r="G2718" s="7" t="s">
        <v>1657</v>
      </c>
    </row>
    <row r="2719" spans="1:7" x14ac:dyDescent="0.4">
      <c r="A2719" t="s">
        <v>1405</v>
      </c>
      <c r="B2719">
        <v>2717</v>
      </c>
      <c r="C2719" t="s">
        <v>1656</v>
      </c>
      <c r="D2719" t="s">
        <v>1417</v>
      </c>
      <c r="E2719" s="7" t="s">
        <v>1400</v>
      </c>
      <c r="F2719" s="7" t="s">
        <v>1399</v>
      </c>
      <c r="G2719" s="7" t="s">
        <v>1657</v>
      </c>
    </row>
    <row r="2720" spans="1:7" x14ac:dyDescent="0.4">
      <c r="A2720" t="s">
        <v>1405</v>
      </c>
      <c r="B2720">
        <v>2718</v>
      </c>
      <c r="C2720" t="s">
        <v>1656</v>
      </c>
      <c r="D2720" t="s">
        <v>1417</v>
      </c>
      <c r="E2720" s="7" t="s">
        <v>1400</v>
      </c>
      <c r="F2720" s="7" t="s">
        <v>1399</v>
      </c>
      <c r="G2720" s="7" t="s">
        <v>1657</v>
      </c>
    </row>
    <row r="2721" spans="1:7" x14ac:dyDescent="0.4">
      <c r="A2721" t="s">
        <v>1405</v>
      </c>
      <c r="B2721">
        <v>2719</v>
      </c>
      <c r="C2721" t="s">
        <v>1656</v>
      </c>
      <c r="D2721" t="s">
        <v>1417</v>
      </c>
      <c r="E2721" s="7" t="s">
        <v>1400</v>
      </c>
      <c r="F2721" s="7" t="s">
        <v>1399</v>
      </c>
      <c r="G2721" s="7" t="s">
        <v>1657</v>
      </c>
    </row>
    <row r="2722" spans="1:7" x14ac:dyDescent="0.4">
      <c r="A2722" t="s">
        <v>1405</v>
      </c>
      <c r="B2722">
        <v>2720</v>
      </c>
      <c r="C2722" t="s">
        <v>1656</v>
      </c>
      <c r="D2722" t="s">
        <v>1417</v>
      </c>
      <c r="E2722" s="7" t="s">
        <v>1400</v>
      </c>
      <c r="F2722" s="7" t="s">
        <v>1399</v>
      </c>
      <c r="G2722" s="7" t="s">
        <v>1657</v>
      </c>
    </row>
    <row r="2723" spans="1:7" x14ac:dyDescent="0.4">
      <c r="A2723" t="s">
        <v>1405</v>
      </c>
      <c r="B2723">
        <v>2721</v>
      </c>
      <c r="C2723" t="s">
        <v>1656</v>
      </c>
      <c r="D2723" t="s">
        <v>1417</v>
      </c>
      <c r="E2723" s="7" t="s">
        <v>1400</v>
      </c>
      <c r="F2723" s="7" t="s">
        <v>1399</v>
      </c>
      <c r="G2723" s="7" t="s">
        <v>1657</v>
      </c>
    </row>
    <row r="2724" spans="1:7" x14ac:dyDescent="0.4">
      <c r="A2724" t="s">
        <v>1405</v>
      </c>
      <c r="B2724">
        <v>2722</v>
      </c>
      <c r="C2724" t="s">
        <v>1656</v>
      </c>
      <c r="D2724" t="s">
        <v>1417</v>
      </c>
      <c r="E2724" s="7" t="s">
        <v>1400</v>
      </c>
      <c r="F2724" s="7" t="s">
        <v>1399</v>
      </c>
      <c r="G2724" s="7" t="s">
        <v>1657</v>
      </c>
    </row>
    <row r="2725" spans="1:7" x14ac:dyDescent="0.4">
      <c r="A2725" t="s">
        <v>1405</v>
      </c>
      <c r="B2725">
        <v>2723</v>
      </c>
      <c r="C2725" t="s">
        <v>1656</v>
      </c>
      <c r="D2725" t="s">
        <v>1417</v>
      </c>
      <c r="E2725" s="7" t="s">
        <v>1400</v>
      </c>
      <c r="F2725" s="7" t="s">
        <v>1399</v>
      </c>
      <c r="G2725" s="7" t="s">
        <v>1657</v>
      </c>
    </row>
    <row r="2726" spans="1:7" x14ac:dyDescent="0.4">
      <c r="A2726" t="s">
        <v>1405</v>
      </c>
      <c r="B2726">
        <v>2724</v>
      </c>
      <c r="C2726" t="s">
        <v>1656</v>
      </c>
      <c r="D2726" t="s">
        <v>1417</v>
      </c>
      <c r="E2726" s="7" t="s">
        <v>1400</v>
      </c>
      <c r="F2726" s="7" t="s">
        <v>1399</v>
      </c>
      <c r="G2726" s="7" t="s">
        <v>1657</v>
      </c>
    </row>
    <row r="2727" spans="1:7" x14ac:dyDescent="0.4">
      <c r="A2727" t="s">
        <v>1405</v>
      </c>
      <c r="B2727">
        <v>2725</v>
      </c>
      <c r="C2727" t="s">
        <v>1656</v>
      </c>
      <c r="D2727" t="s">
        <v>1417</v>
      </c>
      <c r="E2727" s="7" t="s">
        <v>1400</v>
      </c>
      <c r="F2727" s="7" t="s">
        <v>1399</v>
      </c>
      <c r="G2727" s="7" t="s">
        <v>1657</v>
      </c>
    </row>
    <row r="2728" spans="1:7" x14ac:dyDescent="0.4">
      <c r="A2728" t="s">
        <v>1405</v>
      </c>
      <c r="B2728">
        <v>2726</v>
      </c>
      <c r="C2728" t="s">
        <v>1656</v>
      </c>
      <c r="D2728" t="s">
        <v>1417</v>
      </c>
      <c r="E2728" s="7" t="s">
        <v>1400</v>
      </c>
      <c r="F2728" s="7" t="s">
        <v>1399</v>
      </c>
      <c r="G2728" s="7" t="s">
        <v>1657</v>
      </c>
    </row>
    <row r="2729" spans="1:7" x14ac:dyDescent="0.4">
      <c r="A2729" t="s">
        <v>1405</v>
      </c>
      <c r="B2729">
        <v>2727</v>
      </c>
      <c r="C2729" t="s">
        <v>1656</v>
      </c>
      <c r="D2729" t="s">
        <v>1417</v>
      </c>
      <c r="E2729" s="7" t="s">
        <v>1400</v>
      </c>
      <c r="F2729" s="7" t="s">
        <v>1399</v>
      </c>
      <c r="G2729" s="7" t="s">
        <v>1657</v>
      </c>
    </row>
    <row r="2730" spans="1:7" x14ac:dyDescent="0.4">
      <c r="A2730" t="s">
        <v>1405</v>
      </c>
      <c r="B2730">
        <v>2728</v>
      </c>
      <c r="C2730" t="s">
        <v>1656</v>
      </c>
      <c r="D2730" t="s">
        <v>1417</v>
      </c>
      <c r="E2730" s="7" t="s">
        <v>1400</v>
      </c>
      <c r="F2730" s="7" t="s">
        <v>1399</v>
      </c>
      <c r="G2730" s="7" t="s">
        <v>1657</v>
      </c>
    </row>
    <row r="2731" spans="1:7" x14ac:dyDescent="0.4">
      <c r="A2731" t="s">
        <v>1405</v>
      </c>
      <c r="B2731">
        <v>2729</v>
      </c>
      <c r="C2731" t="s">
        <v>1656</v>
      </c>
      <c r="D2731" t="s">
        <v>1417</v>
      </c>
      <c r="E2731" s="7" t="s">
        <v>1400</v>
      </c>
      <c r="F2731" s="7" t="s">
        <v>1399</v>
      </c>
      <c r="G2731" s="7" t="s">
        <v>1657</v>
      </c>
    </row>
    <row r="2732" spans="1:7" x14ac:dyDescent="0.4">
      <c r="A2732" t="s">
        <v>1405</v>
      </c>
      <c r="B2732">
        <v>2730</v>
      </c>
      <c r="C2732" t="s">
        <v>1656</v>
      </c>
      <c r="D2732" t="s">
        <v>1417</v>
      </c>
      <c r="E2732" s="7" t="s">
        <v>1400</v>
      </c>
      <c r="F2732" s="7" t="s">
        <v>1399</v>
      </c>
      <c r="G2732" s="7" t="s">
        <v>1657</v>
      </c>
    </row>
    <row r="2733" spans="1:7" x14ac:dyDescent="0.4">
      <c r="A2733" t="s">
        <v>1405</v>
      </c>
      <c r="B2733">
        <v>2731</v>
      </c>
      <c r="C2733" t="s">
        <v>1656</v>
      </c>
      <c r="D2733" t="s">
        <v>1417</v>
      </c>
      <c r="E2733" s="7" t="s">
        <v>1400</v>
      </c>
      <c r="F2733" s="7" t="s">
        <v>1399</v>
      </c>
      <c r="G2733" s="7" t="s">
        <v>1657</v>
      </c>
    </row>
    <row r="2734" spans="1:7" x14ac:dyDescent="0.4">
      <c r="A2734" t="s">
        <v>1405</v>
      </c>
      <c r="B2734">
        <v>2732</v>
      </c>
      <c r="C2734" t="s">
        <v>1656</v>
      </c>
      <c r="D2734" t="s">
        <v>1417</v>
      </c>
      <c r="E2734" s="7" t="s">
        <v>1400</v>
      </c>
      <c r="F2734" s="7" t="s">
        <v>1399</v>
      </c>
      <c r="G2734" s="7" t="s">
        <v>1657</v>
      </c>
    </row>
    <row r="2735" spans="1:7" x14ac:dyDescent="0.4">
      <c r="A2735" t="s">
        <v>1405</v>
      </c>
      <c r="B2735">
        <v>2733</v>
      </c>
      <c r="C2735" t="s">
        <v>1656</v>
      </c>
      <c r="D2735" t="s">
        <v>1417</v>
      </c>
      <c r="E2735" s="7" t="s">
        <v>1400</v>
      </c>
      <c r="F2735" s="7" t="s">
        <v>1399</v>
      </c>
      <c r="G2735" s="7" t="s">
        <v>1657</v>
      </c>
    </row>
    <row r="2736" spans="1:7" x14ac:dyDescent="0.4">
      <c r="A2736" t="s">
        <v>1405</v>
      </c>
      <c r="B2736">
        <v>2734</v>
      </c>
      <c r="C2736" t="s">
        <v>1656</v>
      </c>
      <c r="D2736" t="s">
        <v>1417</v>
      </c>
      <c r="E2736" s="7" t="s">
        <v>1400</v>
      </c>
      <c r="F2736" s="7" t="s">
        <v>1399</v>
      </c>
      <c r="G2736" s="7" t="s">
        <v>1657</v>
      </c>
    </row>
    <row r="2737" spans="1:7" x14ac:dyDescent="0.4">
      <c r="A2737" t="s">
        <v>1405</v>
      </c>
      <c r="B2737">
        <v>2735</v>
      </c>
      <c r="C2737" t="s">
        <v>1656</v>
      </c>
      <c r="D2737" t="s">
        <v>1417</v>
      </c>
      <c r="E2737" s="7" t="s">
        <v>1400</v>
      </c>
      <c r="F2737" s="7" t="s">
        <v>1399</v>
      </c>
      <c r="G2737" s="7" t="s">
        <v>1657</v>
      </c>
    </row>
    <row r="2738" spans="1:7" x14ac:dyDescent="0.4">
      <c r="A2738" t="s">
        <v>1405</v>
      </c>
      <c r="B2738">
        <v>2736</v>
      </c>
      <c r="C2738" t="s">
        <v>1656</v>
      </c>
      <c r="D2738" t="s">
        <v>1417</v>
      </c>
      <c r="E2738" s="7" t="s">
        <v>1400</v>
      </c>
      <c r="F2738" s="7" t="s">
        <v>1399</v>
      </c>
      <c r="G2738" s="7" t="s">
        <v>1657</v>
      </c>
    </row>
    <row r="2739" spans="1:7" x14ac:dyDescent="0.4">
      <c r="A2739" t="s">
        <v>1405</v>
      </c>
      <c r="B2739">
        <v>2737</v>
      </c>
      <c r="C2739" t="s">
        <v>1656</v>
      </c>
      <c r="D2739" t="s">
        <v>1417</v>
      </c>
      <c r="E2739" s="7" t="s">
        <v>1400</v>
      </c>
      <c r="F2739" s="7" t="s">
        <v>1399</v>
      </c>
      <c r="G2739" s="7" t="s">
        <v>1657</v>
      </c>
    </row>
    <row r="2740" spans="1:7" x14ac:dyDescent="0.4">
      <c r="A2740" t="s">
        <v>1405</v>
      </c>
      <c r="B2740">
        <v>2738</v>
      </c>
      <c r="C2740" t="s">
        <v>1656</v>
      </c>
      <c r="D2740" t="s">
        <v>1417</v>
      </c>
      <c r="E2740" s="7" t="s">
        <v>1400</v>
      </c>
      <c r="F2740" s="7" t="s">
        <v>1399</v>
      </c>
      <c r="G2740" s="7" t="s">
        <v>1657</v>
      </c>
    </row>
    <row r="2741" spans="1:7" x14ac:dyDescent="0.4">
      <c r="A2741" t="s">
        <v>1405</v>
      </c>
      <c r="B2741">
        <v>2739</v>
      </c>
      <c r="C2741" t="s">
        <v>1656</v>
      </c>
      <c r="D2741" t="s">
        <v>1417</v>
      </c>
      <c r="E2741" s="7" t="s">
        <v>1400</v>
      </c>
      <c r="F2741" s="7" t="s">
        <v>1399</v>
      </c>
      <c r="G2741" s="7" t="s">
        <v>1657</v>
      </c>
    </row>
    <row r="2742" spans="1:7" x14ac:dyDescent="0.4">
      <c r="A2742" t="s">
        <v>1405</v>
      </c>
      <c r="B2742">
        <v>2740</v>
      </c>
      <c r="C2742" t="s">
        <v>1656</v>
      </c>
      <c r="D2742" t="s">
        <v>1417</v>
      </c>
      <c r="E2742" s="7" t="s">
        <v>1400</v>
      </c>
      <c r="F2742" s="7" t="s">
        <v>1399</v>
      </c>
      <c r="G2742" s="7" t="s">
        <v>1657</v>
      </c>
    </row>
    <row r="2743" spans="1:7" x14ac:dyDescent="0.4">
      <c r="A2743" t="s">
        <v>1405</v>
      </c>
      <c r="B2743">
        <v>2741</v>
      </c>
      <c r="C2743" t="s">
        <v>1656</v>
      </c>
      <c r="D2743" t="s">
        <v>1417</v>
      </c>
      <c r="E2743" s="7" t="s">
        <v>1400</v>
      </c>
      <c r="F2743" s="7" t="s">
        <v>1399</v>
      </c>
      <c r="G2743" s="7" t="s">
        <v>1657</v>
      </c>
    </row>
    <row r="2744" spans="1:7" x14ac:dyDescent="0.4">
      <c r="A2744" t="s">
        <v>1405</v>
      </c>
      <c r="B2744">
        <v>2742</v>
      </c>
      <c r="C2744" t="s">
        <v>1656</v>
      </c>
      <c r="D2744" t="s">
        <v>1417</v>
      </c>
      <c r="E2744" s="7" t="s">
        <v>1400</v>
      </c>
      <c r="F2744" s="7" t="s">
        <v>1399</v>
      </c>
      <c r="G2744" s="7" t="s">
        <v>1657</v>
      </c>
    </row>
    <row r="2745" spans="1:7" x14ac:dyDescent="0.4">
      <c r="A2745" t="s">
        <v>1405</v>
      </c>
      <c r="B2745">
        <v>2743</v>
      </c>
      <c r="C2745" t="s">
        <v>1656</v>
      </c>
      <c r="D2745" t="s">
        <v>1417</v>
      </c>
      <c r="E2745" s="7" t="s">
        <v>1400</v>
      </c>
      <c r="F2745" s="7" t="s">
        <v>1399</v>
      </c>
      <c r="G2745" s="7" t="s">
        <v>1657</v>
      </c>
    </row>
    <row r="2746" spans="1:7" x14ac:dyDescent="0.4">
      <c r="A2746" t="s">
        <v>1405</v>
      </c>
      <c r="B2746">
        <v>2744</v>
      </c>
      <c r="C2746" t="s">
        <v>1656</v>
      </c>
      <c r="D2746" t="s">
        <v>1417</v>
      </c>
      <c r="E2746" s="7" t="s">
        <v>1400</v>
      </c>
      <c r="F2746" s="7" t="s">
        <v>1399</v>
      </c>
      <c r="G2746" s="7" t="s">
        <v>1657</v>
      </c>
    </row>
    <row r="2747" spans="1:7" x14ac:dyDescent="0.4">
      <c r="A2747" t="s">
        <v>1405</v>
      </c>
      <c r="B2747">
        <v>2745</v>
      </c>
      <c r="C2747" t="s">
        <v>1656</v>
      </c>
      <c r="D2747" t="s">
        <v>1417</v>
      </c>
      <c r="E2747" s="7" t="s">
        <v>1400</v>
      </c>
      <c r="F2747" s="7" t="s">
        <v>1399</v>
      </c>
      <c r="G2747" s="7" t="s">
        <v>1657</v>
      </c>
    </row>
    <row r="2748" spans="1:7" x14ac:dyDescent="0.4">
      <c r="A2748" t="s">
        <v>1405</v>
      </c>
      <c r="B2748">
        <v>2746</v>
      </c>
      <c r="C2748" t="s">
        <v>1656</v>
      </c>
      <c r="D2748" t="s">
        <v>1417</v>
      </c>
      <c r="E2748" s="7" t="s">
        <v>1400</v>
      </c>
      <c r="F2748" s="7" t="s">
        <v>1399</v>
      </c>
      <c r="G2748" s="7" t="s">
        <v>1657</v>
      </c>
    </row>
    <row r="2749" spans="1:7" x14ac:dyDescent="0.4">
      <c r="A2749" t="s">
        <v>1405</v>
      </c>
      <c r="B2749">
        <v>2747</v>
      </c>
      <c r="C2749" t="s">
        <v>1656</v>
      </c>
      <c r="D2749" t="s">
        <v>1417</v>
      </c>
      <c r="E2749" s="7" t="s">
        <v>1400</v>
      </c>
      <c r="F2749" s="7" t="s">
        <v>1399</v>
      </c>
      <c r="G2749" s="7" t="s">
        <v>1657</v>
      </c>
    </row>
    <row r="2750" spans="1:7" x14ac:dyDescent="0.4">
      <c r="A2750" t="s">
        <v>1405</v>
      </c>
      <c r="B2750">
        <v>2748</v>
      </c>
      <c r="C2750" t="s">
        <v>1656</v>
      </c>
      <c r="D2750" t="s">
        <v>1417</v>
      </c>
      <c r="E2750" s="7" t="s">
        <v>1400</v>
      </c>
      <c r="F2750" s="7" t="s">
        <v>1399</v>
      </c>
      <c r="G2750" s="7" t="s">
        <v>1657</v>
      </c>
    </row>
    <row r="2751" spans="1:7" x14ac:dyDescent="0.4">
      <c r="A2751" t="s">
        <v>1405</v>
      </c>
      <c r="B2751">
        <v>2749</v>
      </c>
      <c r="C2751" t="s">
        <v>1656</v>
      </c>
      <c r="D2751" t="s">
        <v>1417</v>
      </c>
      <c r="E2751" s="7" t="s">
        <v>1400</v>
      </c>
      <c r="F2751" s="7" t="s">
        <v>1399</v>
      </c>
      <c r="G2751" s="7" t="s">
        <v>1657</v>
      </c>
    </row>
    <row r="2752" spans="1:7" x14ac:dyDescent="0.4">
      <c r="A2752" t="s">
        <v>1405</v>
      </c>
      <c r="B2752">
        <v>2750</v>
      </c>
      <c r="C2752" t="s">
        <v>1656</v>
      </c>
      <c r="D2752" t="s">
        <v>1417</v>
      </c>
      <c r="E2752" s="7" t="s">
        <v>1400</v>
      </c>
      <c r="F2752" s="7" t="s">
        <v>1399</v>
      </c>
      <c r="G2752" s="7" t="s">
        <v>1657</v>
      </c>
    </row>
    <row r="2753" spans="1:7" x14ac:dyDescent="0.4">
      <c r="A2753" t="s">
        <v>1405</v>
      </c>
      <c r="B2753">
        <v>2751</v>
      </c>
      <c r="C2753" t="s">
        <v>1656</v>
      </c>
      <c r="D2753" t="s">
        <v>1417</v>
      </c>
      <c r="E2753" s="7" t="s">
        <v>1400</v>
      </c>
      <c r="F2753" s="7" t="s">
        <v>1399</v>
      </c>
      <c r="G2753" s="7" t="s">
        <v>1657</v>
      </c>
    </row>
    <row r="2754" spans="1:7" x14ac:dyDescent="0.4">
      <c r="A2754" t="s">
        <v>1405</v>
      </c>
      <c r="B2754">
        <v>2752</v>
      </c>
      <c r="C2754" t="s">
        <v>1656</v>
      </c>
      <c r="D2754" t="s">
        <v>1417</v>
      </c>
      <c r="E2754" s="7" t="s">
        <v>1400</v>
      </c>
      <c r="F2754" s="7" t="s">
        <v>1399</v>
      </c>
      <c r="G2754" s="7" t="s">
        <v>1657</v>
      </c>
    </row>
    <row r="2755" spans="1:7" x14ac:dyDescent="0.4">
      <c r="A2755" t="s">
        <v>1405</v>
      </c>
      <c r="B2755">
        <v>2753</v>
      </c>
      <c r="C2755" t="s">
        <v>1656</v>
      </c>
      <c r="D2755" t="s">
        <v>1417</v>
      </c>
      <c r="E2755" s="7" t="s">
        <v>1400</v>
      </c>
      <c r="F2755" s="7" t="s">
        <v>1399</v>
      </c>
      <c r="G2755" s="7" t="s">
        <v>1657</v>
      </c>
    </row>
    <row r="2756" spans="1:7" x14ac:dyDescent="0.4">
      <c r="A2756" t="s">
        <v>1405</v>
      </c>
      <c r="B2756">
        <v>2754</v>
      </c>
      <c r="C2756" t="s">
        <v>1656</v>
      </c>
      <c r="D2756" t="s">
        <v>1417</v>
      </c>
      <c r="E2756" s="7" t="s">
        <v>1400</v>
      </c>
      <c r="F2756" s="7" t="s">
        <v>1399</v>
      </c>
      <c r="G2756" s="7" t="s">
        <v>1657</v>
      </c>
    </row>
    <row r="2757" spans="1:7" x14ac:dyDescent="0.4">
      <c r="A2757" t="s">
        <v>1405</v>
      </c>
      <c r="B2757">
        <v>2755</v>
      </c>
      <c r="C2757" t="s">
        <v>1656</v>
      </c>
      <c r="D2757" t="s">
        <v>1417</v>
      </c>
      <c r="E2757" s="7" t="s">
        <v>1400</v>
      </c>
      <c r="F2757" s="7" t="s">
        <v>1399</v>
      </c>
      <c r="G2757" s="7" t="s">
        <v>1657</v>
      </c>
    </row>
    <row r="2758" spans="1:7" x14ac:dyDescent="0.4">
      <c r="A2758" t="s">
        <v>1405</v>
      </c>
      <c r="B2758">
        <v>2756</v>
      </c>
      <c r="C2758" t="s">
        <v>1656</v>
      </c>
      <c r="D2758" t="s">
        <v>1417</v>
      </c>
      <c r="E2758" s="7" t="s">
        <v>1400</v>
      </c>
      <c r="F2758" s="7" t="s">
        <v>1399</v>
      </c>
      <c r="G2758" s="7" t="s">
        <v>1657</v>
      </c>
    </row>
    <row r="2759" spans="1:7" x14ac:dyDescent="0.4">
      <c r="A2759" t="s">
        <v>1405</v>
      </c>
      <c r="B2759">
        <v>2757</v>
      </c>
      <c r="C2759" t="s">
        <v>1656</v>
      </c>
      <c r="D2759" t="s">
        <v>1417</v>
      </c>
      <c r="E2759" s="7" t="s">
        <v>1400</v>
      </c>
      <c r="F2759" s="7" t="s">
        <v>1399</v>
      </c>
      <c r="G2759" s="7" t="s">
        <v>1657</v>
      </c>
    </row>
    <row r="2760" spans="1:7" x14ac:dyDescent="0.4">
      <c r="A2760" t="s">
        <v>1405</v>
      </c>
      <c r="B2760">
        <v>2758</v>
      </c>
      <c r="C2760" t="s">
        <v>1656</v>
      </c>
      <c r="D2760" t="s">
        <v>1417</v>
      </c>
      <c r="E2760" s="7" t="s">
        <v>1400</v>
      </c>
      <c r="F2760" s="7" t="s">
        <v>1399</v>
      </c>
      <c r="G2760" s="7" t="s">
        <v>1657</v>
      </c>
    </row>
    <row r="2761" spans="1:7" x14ac:dyDescent="0.4">
      <c r="A2761" t="s">
        <v>1405</v>
      </c>
      <c r="B2761">
        <v>2759</v>
      </c>
      <c r="C2761" t="s">
        <v>1656</v>
      </c>
      <c r="D2761" t="s">
        <v>1417</v>
      </c>
      <c r="E2761" s="7" t="s">
        <v>1400</v>
      </c>
      <c r="F2761" s="7" t="s">
        <v>1399</v>
      </c>
      <c r="G2761" s="7" t="s">
        <v>1657</v>
      </c>
    </row>
    <row r="2762" spans="1:7" x14ac:dyDescent="0.4">
      <c r="A2762" t="s">
        <v>1405</v>
      </c>
      <c r="B2762">
        <v>2760</v>
      </c>
      <c r="C2762" t="s">
        <v>1656</v>
      </c>
      <c r="D2762" t="s">
        <v>1417</v>
      </c>
      <c r="E2762" s="7" t="s">
        <v>1400</v>
      </c>
      <c r="F2762" s="7" t="s">
        <v>1399</v>
      </c>
      <c r="G2762" s="7" t="s">
        <v>1657</v>
      </c>
    </row>
    <row r="2763" spans="1:7" x14ac:dyDescent="0.4">
      <c r="A2763" t="s">
        <v>1405</v>
      </c>
      <c r="B2763">
        <v>2761</v>
      </c>
      <c r="C2763" t="s">
        <v>1656</v>
      </c>
      <c r="D2763" t="s">
        <v>1417</v>
      </c>
      <c r="E2763" s="7" t="s">
        <v>1400</v>
      </c>
      <c r="F2763" s="7" t="s">
        <v>1399</v>
      </c>
      <c r="G2763" s="7" t="s">
        <v>1657</v>
      </c>
    </row>
    <row r="2764" spans="1:7" x14ac:dyDescent="0.4">
      <c r="A2764" t="s">
        <v>1405</v>
      </c>
      <c r="B2764">
        <v>2762</v>
      </c>
      <c r="C2764" t="s">
        <v>1656</v>
      </c>
      <c r="D2764" t="s">
        <v>1417</v>
      </c>
      <c r="E2764" s="7" t="s">
        <v>1400</v>
      </c>
      <c r="F2764" s="7" t="s">
        <v>1399</v>
      </c>
      <c r="G2764" s="7" t="s">
        <v>1657</v>
      </c>
    </row>
    <row r="2765" spans="1:7" x14ac:dyDescent="0.4">
      <c r="A2765" t="s">
        <v>1405</v>
      </c>
      <c r="B2765">
        <v>2763</v>
      </c>
      <c r="C2765" t="s">
        <v>1656</v>
      </c>
      <c r="D2765" t="s">
        <v>1417</v>
      </c>
      <c r="E2765" s="7" t="s">
        <v>1400</v>
      </c>
      <c r="F2765" s="7" t="s">
        <v>1399</v>
      </c>
      <c r="G2765" s="7" t="s">
        <v>1657</v>
      </c>
    </row>
    <row r="2766" spans="1:7" x14ac:dyDescent="0.4">
      <c r="A2766" t="s">
        <v>1405</v>
      </c>
      <c r="B2766">
        <v>2764</v>
      </c>
      <c r="C2766" t="s">
        <v>1656</v>
      </c>
      <c r="D2766" t="s">
        <v>1417</v>
      </c>
      <c r="E2766" s="7" t="s">
        <v>1400</v>
      </c>
      <c r="F2766" s="7" t="s">
        <v>1399</v>
      </c>
      <c r="G2766" s="7" t="s">
        <v>1657</v>
      </c>
    </row>
    <row r="2767" spans="1:7" x14ac:dyDescent="0.4">
      <c r="A2767" t="s">
        <v>1405</v>
      </c>
      <c r="B2767">
        <v>2765</v>
      </c>
      <c r="C2767" t="s">
        <v>1656</v>
      </c>
      <c r="D2767" t="s">
        <v>1417</v>
      </c>
      <c r="E2767" s="7" t="s">
        <v>1400</v>
      </c>
      <c r="F2767" s="7" t="s">
        <v>1399</v>
      </c>
      <c r="G2767" s="7" t="s">
        <v>1657</v>
      </c>
    </row>
    <row r="2768" spans="1:7" x14ac:dyDescent="0.4">
      <c r="A2768" t="s">
        <v>1405</v>
      </c>
      <c r="B2768">
        <v>2766</v>
      </c>
      <c r="C2768" t="s">
        <v>1656</v>
      </c>
      <c r="D2768" t="s">
        <v>1417</v>
      </c>
      <c r="E2768" s="7" t="s">
        <v>1400</v>
      </c>
      <c r="F2768" s="7" t="s">
        <v>1399</v>
      </c>
      <c r="G2768" s="7" t="s">
        <v>1657</v>
      </c>
    </row>
    <row r="2769" spans="1:7" x14ac:dyDescent="0.4">
      <c r="A2769" t="s">
        <v>1405</v>
      </c>
      <c r="B2769">
        <v>2767</v>
      </c>
      <c r="C2769" t="s">
        <v>1656</v>
      </c>
      <c r="D2769" t="s">
        <v>1417</v>
      </c>
      <c r="E2769" s="7" t="s">
        <v>1400</v>
      </c>
      <c r="F2769" s="7" t="s">
        <v>1399</v>
      </c>
      <c r="G2769" s="7" t="s">
        <v>1657</v>
      </c>
    </row>
    <row r="2770" spans="1:7" x14ac:dyDescent="0.4">
      <c r="A2770" t="s">
        <v>1405</v>
      </c>
      <c r="B2770">
        <v>2768</v>
      </c>
      <c r="C2770" t="s">
        <v>1656</v>
      </c>
      <c r="D2770" t="s">
        <v>1417</v>
      </c>
      <c r="E2770" s="7" t="s">
        <v>1400</v>
      </c>
      <c r="F2770" s="7" t="s">
        <v>1399</v>
      </c>
      <c r="G2770" s="7" t="s">
        <v>1657</v>
      </c>
    </row>
    <row r="2771" spans="1:7" x14ac:dyDescent="0.4">
      <c r="A2771" t="s">
        <v>1405</v>
      </c>
      <c r="B2771">
        <v>2769</v>
      </c>
      <c r="C2771" t="s">
        <v>1656</v>
      </c>
      <c r="D2771" t="s">
        <v>1417</v>
      </c>
      <c r="E2771" s="7" t="s">
        <v>1400</v>
      </c>
      <c r="F2771" s="7" t="s">
        <v>1399</v>
      </c>
      <c r="G2771" s="7" t="s">
        <v>1657</v>
      </c>
    </row>
    <row r="2772" spans="1:7" x14ac:dyDescent="0.4">
      <c r="A2772" t="s">
        <v>1405</v>
      </c>
      <c r="B2772">
        <v>2770</v>
      </c>
      <c r="C2772" t="s">
        <v>1656</v>
      </c>
      <c r="D2772" t="s">
        <v>1417</v>
      </c>
      <c r="E2772" s="7" t="s">
        <v>1400</v>
      </c>
      <c r="F2772" s="7" t="s">
        <v>1399</v>
      </c>
      <c r="G2772" s="7" t="s">
        <v>1657</v>
      </c>
    </row>
    <row r="2773" spans="1:7" x14ac:dyDescent="0.4">
      <c r="A2773" t="s">
        <v>1405</v>
      </c>
      <c r="B2773">
        <v>2771</v>
      </c>
      <c r="C2773" t="s">
        <v>1656</v>
      </c>
      <c r="D2773" t="s">
        <v>1417</v>
      </c>
      <c r="E2773" s="7" t="s">
        <v>1400</v>
      </c>
      <c r="F2773" s="7" t="s">
        <v>1399</v>
      </c>
      <c r="G2773" s="7" t="s">
        <v>1657</v>
      </c>
    </row>
    <row r="2774" spans="1:7" x14ac:dyDescent="0.4">
      <c r="A2774" t="s">
        <v>1405</v>
      </c>
      <c r="B2774">
        <v>2772</v>
      </c>
      <c r="C2774" t="s">
        <v>1656</v>
      </c>
      <c r="D2774" t="s">
        <v>1417</v>
      </c>
      <c r="E2774" s="7" t="s">
        <v>1400</v>
      </c>
      <c r="F2774" s="7" t="s">
        <v>1399</v>
      </c>
      <c r="G2774" s="7" t="s">
        <v>1657</v>
      </c>
    </row>
    <row r="2775" spans="1:7" x14ac:dyDescent="0.4">
      <c r="A2775" t="s">
        <v>1405</v>
      </c>
      <c r="B2775">
        <v>2773</v>
      </c>
      <c r="C2775" t="s">
        <v>1656</v>
      </c>
      <c r="D2775" t="s">
        <v>1417</v>
      </c>
      <c r="E2775" s="7" t="s">
        <v>1400</v>
      </c>
      <c r="F2775" s="7" t="s">
        <v>1399</v>
      </c>
      <c r="G2775" s="7" t="s">
        <v>1657</v>
      </c>
    </row>
    <row r="2776" spans="1:7" x14ac:dyDescent="0.4">
      <c r="A2776" t="s">
        <v>1405</v>
      </c>
      <c r="B2776">
        <v>2774</v>
      </c>
      <c r="C2776" t="s">
        <v>1656</v>
      </c>
      <c r="D2776" t="s">
        <v>1417</v>
      </c>
      <c r="E2776" s="7" t="s">
        <v>1400</v>
      </c>
      <c r="F2776" s="7" t="s">
        <v>1399</v>
      </c>
      <c r="G2776" s="7" t="s">
        <v>1657</v>
      </c>
    </row>
    <row r="2777" spans="1:7" x14ac:dyDescent="0.4">
      <c r="A2777" t="s">
        <v>1405</v>
      </c>
      <c r="B2777">
        <v>2775</v>
      </c>
      <c r="C2777" t="s">
        <v>1656</v>
      </c>
      <c r="D2777" t="s">
        <v>1417</v>
      </c>
      <c r="E2777" s="7" t="s">
        <v>1400</v>
      </c>
      <c r="F2777" s="7" t="s">
        <v>1399</v>
      </c>
      <c r="G2777" s="7" t="s">
        <v>1657</v>
      </c>
    </row>
    <row r="2778" spans="1:7" x14ac:dyDescent="0.4">
      <c r="A2778" t="s">
        <v>1405</v>
      </c>
      <c r="B2778">
        <v>2776</v>
      </c>
      <c r="C2778" t="s">
        <v>1656</v>
      </c>
      <c r="D2778" t="s">
        <v>1417</v>
      </c>
      <c r="E2778" s="7" t="s">
        <v>1400</v>
      </c>
      <c r="F2778" s="7" t="s">
        <v>1399</v>
      </c>
      <c r="G2778" s="7" t="s">
        <v>1657</v>
      </c>
    </row>
    <row r="2779" spans="1:7" x14ac:dyDescent="0.4">
      <c r="A2779" t="s">
        <v>1405</v>
      </c>
      <c r="B2779">
        <v>2777</v>
      </c>
      <c r="C2779" t="s">
        <v>1656</v>
      </c>
      <c r="D2779" t="s">
        <v>1417</v>
      </c>
      <c r="E2779" s="7" t="s">
        <v>1400</v>
      </c>
      <c r="F2779" s="7" t="s">
        <v>1399</v>
      </c>
      <c r="G2779" s="7" t="s">
        <v>1657</v>
      </c>
    </row>
    <row r="2780" spans="1:7" x14ac:dyDescent="0.4">
      <c r="A2780" t="s">
        <v>1405</v>
      </c>
      <c r="B2780">
        <v>2778</v>
      </c>
      <c r="C2780" t="s">
        <v>1656</v>
      </c>
      <c r="D2780" t="s">
        <v>1417</v>
      </c>
      <c r="E2780" s="7" t="s">
        <v>1400</v>
      </c>
      <c r="F2780" s="7" t="s">
        <v>1399</v>
      </c>
      <c r="G2780" s="7" t="s">
        <v>1657</v>
      </c>
    </row>
    <row r="2781" spans="1:7" x14ac:dyDescent="0.4">
      <c r="A2781" t="s">
        <v>1405</v>
      </c>
      <c r="B2781">
        <v>2779</v>
      </c>
      <c r="C2781" t="s">
        <v>1656</v>
      </c>
      <c r="D2781" t="s">
        <v>1417</v>
      </c>
      <c r="E2781" s="7" t="s">
        <v>1400</v>
      </c>
      <c r="F2781" s="7" t="s">
        <v>1399</v>
      </c>
      <c r="G2781" s="7" t="s">
        <v>1657</v>
      </c>
    </row>
    <row r="2782" spans="1:7" x14ac:dyDescent="0.4">
      <c r="A2782" t="s">
        <v>1405</v>
      </c>
      <c r="B2782">
        <v>2780</v>
      </c>
      <c r="C2782" t="s">
        <v>1656</v>
      </c>
      <c r="D2782" t="s">
        <v>1417</v>
      </c>
      <c r="E2782" s="7" t="s">
        <v>1400</v>
      </c>
      <c r="F2782" s="7" t="s">
        <v>1399</v>
      </c>
      <c r="G2782" s="7" t="s">
        <v>1657</v>
      </c>
    </row>
    <row r="2783" spans="1:7" x14ac:dyDescent="0.4">
      <c r="A2783" t="s">
        <v>1405</v>
      </c>
      <c r="B2783">
        <v>2781</v>
      </c>
      <c r="C2783" t="s">
        <v>1656</v>
      </c>
      <c r="D2783" t="s">
        <v>1417</v>
      </c>
      <c r="E2783" s="7" t="s">
        <v>1400</v>
      </c>
      <c r="F2783" s="7" t="s">
        <v>1399</v>
      </c>
      <c r="G2783" s="7" t="s">
        <v>1657</v>
      </c>
    </row>
    <row r="2784" spans="1:7" x14ac:dyDescent="0.4">
      <c r="A2784" t="s">
        <v>1405</v>
      </c>
      <c r="B2784">
        <v>2782</v>
      </c>
      <c r="C2784" t="s">
        <v>1656</v>
      </c>
      <c r="D2784" t="s">
        <v>1417</v>
      </c>
      <c r="E2784" s="7" t="s">
        <v>1400</v>
      </c>
      <c r="F2784" s="7" t="s">
        <v>1399</v>
      </c>
      <c r="G2784" s="7" t="s">
        <v>1657</v>
      </c>
    </row>
    <row r="2785" spans="1:7" x14ac:dyDescent="0.4">
      <c r="A2785" t="s">
        <v>1405</v>
      </c>
      <c r="B2785">
        <v>2783</v>
      </c>
      <c r="C2785" t="s">
        <v>1656</v>
      </c>
      <c r="D2785" t="s">
        <v>1417</v>
      </c>
      <c r="E2785" s="7" t="s">
        <v>1400</v>
      </c>
      <c r="F2785" s="7" t="s">
        <v>1399</v>
      </c>
      <c r="G2785" s="7" t="s">
        <v>1657</v>
      </c>
    </row>
    <row r="2786" spans="1:7" x14ac:dyDescent="0.4">
      <c r="A2786" t="s">
        <v>1405</v>
      </c>
      <c r="B2786">
        <v>2784</v>
      </c>
      <c r="C2786" t="s">
        <v>1656</v>
      </c>
      <c r="D2786" t="s">
        <v>1417</v>
      </c>
      <c r="E2786" s="7" t="s">
        <v>1400</v>
      </c>
      <c r="F2786" s="7" t="s">
        <v>1399</v>
      </c>
      <c r="G2786" s="7" t="s">
        <v>1657</v>
      </c>
    </row>
    <row r="2787" spans="1:7" x14ac:dyDescent="0.4">
      <c r="A2787" t="s">
        <v>1405</v>
      </c>
      <c r="B2787">
        <v>2785</v>
      </c>
      <c r="C2787" t="s">
        <v>1656</v>
      </c>
      <c r="D2787" t="s">
        <v>1417</v>
      </c>
      <c r="E2787" s="7" t="s">
        <v>1400</v>
      </c>
      <c r="F2787" s="7" t="s">
        <v>1399</v>
      </c>
      <c r="G2787" s="7" t="s">
        <v>1657</v>
      </c>
    </row>
    <row r="2788" spans="1:7" x14ac:dyDescent="0.4">
      <c r="A2788" t="s">
        <v>1405</v>
      </c>
      <c r="B2788">
        <v>2786</v>
      </c>
      <c r="C2788" t="s">
        <v>1656</v>
      </c>
      <c r="D2788" t="s">
        <v>1417</v>
      </c>
      <c r="E2788" s="7" t="s">
        <v>1400</v>
      </c>
      <c r="F2788" s="7" t="s">
        <v>1399</v>
      </c>
      <c r="G2788" s="7" t="s">
        <v>1657</v>
      </c>
    </row>
    <row r="2789" spans="1:7" x14ac:dyDescent="0.4">
      <c r="A2789" t="s">
        <v>1405</v>
      </c>
      <c r="B2789">
        <v>2787</v>
      </c>
      <c r="C2789" t="s">
        <v>1656</v>
      </c>
      <c r="D2789" t="s">
        <v>1417</v>
      </c>
      <c r="E2789" s="7" t="s">
        <v>1400</v>
      </c>
      <c r="F2789" s="7" t="s">
        <v>1399</v>
      </c>
      <c r="G2789" s="7" t="s">
        <v>1657</v>
      </c>
    </row>
    <row r="2790" spans="1:7" x14ac:dyDescent="0.4">
      <c r="A2790" t="s">
        <v>1405</v>
      </c>
      <c r="B2790">
        <v>2788</v>
      </c>
      <c r="C2790" t="s">
        <v>1656</v>
      </c>
      <c r="D2790" t="s">
        <v>1417</v>
      </c>
      <c r="E2790" s="7" t="s">
        <v>1400</v>
      </c>
      <c r="F2790" s="7" t="s">
        <v>1399</v>
      </c>
      <c r="G2790" s="7" t="s">
        <v>1657</v>
      </c>
    </row>
    <row r="2791" spans="1:7" x14ac:dyDescent="0.4">
      <c r="A2791" t="s">
        <v>1405</v>
      </c>
      <c r="B2791">
        <v>2789</v>
      </c>
      <c r="C2791" t="s">
        <v>1656</v>
      </c>
      <c r="D2791" t="s">
        <v>1417</v>
      </c>
      <c r="E2791" s="7" t="s">
        <v>1400</v>
      </c>
      <c r="F2791" s="7" t="s">
        <v>1399</v>
      </c>
      <c r="G2791" s="7" t="s">
        <v>1657</v>
      </c>
    </row>
    <row r="2792" spans="1:7" x14ac:dyDescent="0.4">
      <c r="A2792" t="s">
        <v>1405</v>
      </c>
      <c r="B2792">
        <v>2790</v>
      </c>
      <c r="C2792" t="s">
        <v>1656</v>
      </c>
      <c r="D2792" t="s">
        <v>1417</v>
      </c>
      <c r="E2792" s="7" t="s">
        <v>1400</v>
      </c>
      <c r="F2792" s="7" t="s">
        <v>1399</v>
      </c>
      <c r="G2792" s="7" t="s">
        <v>1657</v>
      </c>
    </row>
    <row r="2793" spans="1:7" x14ac:dyDescent="0.4">
      <c r="A2793" t="s">
        <v>1405</v>
      </c>
      <c r="B2793">
        <v>2791</v>
      </c>
      <c r="C2793" t="s">
        <v>1656</v>
      </c>
      <c r="D2793" t="s">
        <v>1417</v>
      </c>
      <c r="E2793" s="7" t="s">
        <v>1400</v>
      </c>
      <c r="F2793" s="7" t="s">
        <v>1399</v>
      </c>
      <c r="G2793" s="7" t="s">
        <v>1657</v>
      </c>
    </row>
    <row r="2794" spans="1:7" x14ac:dyDescent="0.4">
      <c r="A2794" t="s">
        <v>1405</v>
      </c>
      <c r="B2794">
        <v>2792</v>
      </c>
      <c r="C2794" t="s">
        <v>1656</v>
      </c>
      <c r="D2794" t="s">
        <v>1417</v>
      </c>
      <c r="E2794" s="7" t="s">
        <v>1400</v>
      </c>
      <c r="F2794" s="7" t="s">
        <v>1399</v>
      </c>
      <c r="G2794" s="7" t="s">
        <v>1657</v>
      </c>
    </row>
    <row r="2795" spans="1:7" x14ac:dyDescent="0.4">
      <c r="A2795" t="s">
        <v>1405</v>
      </c>
      <c r="B2795">
        <v>2793</v>
      </c>
      <c r="C2795" t="s">
        <v>1656</v>
      </c>
      <c r="D2795" t="s">
        <v>1417</v>
      </c>
      <c r="E2795" s="7" t="s">
        <v>1400</v>
      </c>
      <c r="F2795" s="7" t="s">
        <v>1399</v>
      </c>
      <c r="G2795" s="7" t="s">
        <v>1657</v>
      </c>
    </row>
    <row r="2796" spans="1:7" x14ac:dyDescent="0.4">
      <c r="A2796" t="s">
        <v>1405</v>
      </c>
      <c r="B2796">
        <v>2794</v>
      </c>
      <c r="C2796" t="s">
        <v>1656</v>
      </c>
      <c r="D2796" t="s">
        <v>1417</v>
      </c>
      <c r="E2796" s="7" t="s">
        <v>1400</v>
      </c>
      <c r="F2796" s="7" t="s">
        <v>1399</v>
      </c>
      <c r="G2796" s="7" t="s">
        <v>1657</v>
      </c>
    </row>
    <row r="2797" spans="1:7" x14ac:dyDescent="0.4">
      <c r="A2797" t="s">
        <v>1405</v>
      </c>
      <c r="B2797">
        <v>2795</v>
      </c>
      <c r="C2797" t="s">
        <v>1656</v>
      </c>
      <c r="D2797" t="s">
        <v>1417</v>
      </c>
      <c r="E2797" s="7" t="s">
        <v>1400</v>
      </c>
      <c r="F2797" s="7" t="s">
        <v>1399</v>
      </c>
      <c r="G2797" s="7" t="s">
        <v>1657</v>
      </c>
    </row>
    <row r="2798" spans="1:7" x14ac:dyDescent="0.4">
      <c r="A2798" t="s">
        <v>1405</v>
      </c>
      <c r="B2798">
        <v>2796</v>
      </c>
      <c r="C2798" t="s">
        <v>1656</v>
      </c>
      <c r="D2798" t="s">
        <v>1417</v>
      </c>
      <c r="E2798" s="7" t="s">
        <v>1400</v>
      </c>
      <c r="F2798" s="7" t="s">
        <v>1399</v>
      </c>
      <c r="G2798" s="7" t="s">
        <v>1657</v>
      </c>
    </row>
    <row r="2799" spans="1:7" x14ac:dyDescent="0.4">
      <c r="A2799" t="s">
        <v>1405</v>
      </c>
      <c r="B2799">
        <v>2797</v>
      </c>
      <c r="C2799" t="s">
        <v>1656</v>
      </c>
      <c r="D2799" t="s">
        <v>1417</v>
      </c>
      <c r="E2799" s="7" t="s">
        <v>1400</v>
      </c>
      <c r="F2799" s="7" t="s">
        <v>1399</v>
      </c>
      <c r="G2799" s="7" t="s">
        <v>1657</v>
      </c>
    </row>
    <row r="2800" spans="1:7" x14ac:dyDescent="0.4">
      <c r="A2800" t="s">
        <v>1405</v>
      </c>
      <c r="B2800">
        <v>2798</v>
      </c>
      <c r="C2800" t="s">
        <v>1656</v>
      </c>
      <c r="D2800" t="s">
        <v>1417</v>
      </c>
      <c r="E2800" s="7" t="s">
        <v>1400</v>
      </c>
      <c r="F2800" s="7" t="s">
        <v>1399</v>
      </c>
      <c r="G2800" s="7" t="s">
        <v>1657</v>
      </c>
    </row>
    <row r="2801" spans="1:7" x14ac:dyDescent="0.4">
      <c r="A2801" t="s">
        <v>1405</v>
      </c>
      <c r="B2801">
        <v>2799</v>
      </c>
      <c r="C2801" t="s">
        <v>1656</v>
      </c>
      <c r="D2801" t="s">
        <v>1417</v>
      </c>
      <c r="E2801" s="7" t="s">
        <v>1400</v>
      </c>
      <c r="F2801" s="7" t="s">
        <v>1399</v>
      </c>
      <c r="G2801" s="7" t="s">
        <v>1657</v>
      </c>
    </row>
    <row r="2802" spans="1:7" x14ac:dyDescent="0.4">
      <c r="A2802" t="s">
        <v>1405</v>
      </c>
      <c r="B2802">
        <v>2800</v>
      </c>
      <c r="C2802" t="s">
        <v>1656</v>
      </c>
      <c r="D2802" t="s">
        <v>1417</v>
      </c>
      <c r="E2802" s="7" t="s">
        <v>1400</v>
      </c>
      <c r="F2802" s="7" t="s">
        <v>1399</v>
      </c>
      <c r="G2802" s="7" t="s">
        <v>1657</v>
      </c>
    </row>
    <row r="2803" spans="1:7" x14ac:dyDescent="0.4">
      <c r="A2803" t="s">
        <v>1405</v>
      </c>
      <c r="B2803">
        <v>2801</v>
      </c>
      <c r="C2803" t="s">
        <v>1656</v>
      </c>
      <c r="D2803" t="s">
        <v>1417</v>
      </c>
      <c r="E2803" s="7" t="s">
        <v>1400</v>
      </c>
      <c r="F2803" s="7" t="s">
        <v>1399</v>
      </c>
      <c r="G2803" s="7" t="s">
        <v>1657</v>
      </c>
    </row>
    <row r="2804" spans="1:7" x14ac:dyDescent="0.4">
      <c r="A2804" t="s">
        <v>1405</v>
      </c>
      <c r="B2804">
        <v>2802</v>
      </c>
      <c r="C2804" t="s">
        <v>1656</v>
      </c>
      <c r="D2804" t="s">
        <v>1417</v>
      </c>
      <c r="E2804" s="7" t="s">
        <v>1400</v>
      </c>
      <c r="F2804" s="7" t="s">
        <v>1399</v>
      </c>
      <c r="G2804" s="7" t="s">
        <v>1657</v>
      </c>
    </row>
    <row r="2805" spans="1:7" x14ac:dyDescent="0.4">
      <c r="A2805" t="s">
        <v>1405</v>
      </c>
      <c r="B2805">
        <v>2803</v>
      </c>
      <c r="C2805" t="s">
        <v>1656</v>
      </c>
      <c r="D2805" t="s">
        <v>1417</v>
      </c>
      <c r="E2805" s="7" t="s">
        <v>1400</v>
      </c>
      <c r="F2805" s="7" t="s">
        <v>1399</v>
      </c>
      <c r="G2805" s="7" t="s">
        <v>1657</v>
      </c>
    </row>
    <row r="2806" spans="1:7" x14ac:dyDescent="0.4">
      <c r="A2806" t="s">
        <v>1405</v>
      </c>
      <c r="B2806">
        <v>2804</v>
      </c>
      <c r="C2806" t="s">
        <v>1656</v>
      </c>
      <c r="D2806" t="s">
        <v>1417</v>
      </c>
      <c r="E2806" s="7" t="s">
        <v>1400</v>
      </c>
      <c r="F2806" s="7" t="s">
        <v>1399</v>
      </c>
      <c r="G2806" s="7" t="s">
        <v>1657</v>
      </c>
    </row>
    <row r="2807" spans="1:7" x14ac:dyDescent="0.4">
      <c r="A2807" t="s">
        <v>1405</v>
      </c>
      <c r="B2807">
        <v>2805</v>
      </c>
      <c r="C2807" t="s">
        <v>1656</v>
      </c>
      <c r="D2807" t="s">
        <v>1417</v>
      </c>
      <c r="E2807" s="7" t="s">
        <v>1400</v>
      </c>
      <c r="F2807" s="7" t="s">
        <v>1399</v>
      </c>
      <c r="G2807" s="7" t="s">
        <v>1657</v>
      </c>
    </row>
    <row r="2808" spans="1:7" x14ac:dyDescent="0.4">
      <c r="A2808" t="s">
        <v>1405</v>
      </c>
      <c r="B2808">
        <v>2806</v>
      </c>
      <c r="C2808" t="s">
        <v>1656</v>
      </c>
      <c r="D2808" t="s">
        <v>1417</v>
      </c>
      <c r="E2808" s="7" t="s">
        <v>1400</v>
      </c>
      <c r="F2808" s="7" t="s">
        <v>1399</v>
      </c>
      <c r="G2808" s="7" t="s">
        <v>1657</v>
      </c>
    </row>
    <row r="2809" spans="1:7" x14ac:dyDescent="0.4">
      <c r="A2809" t="s">
        <v>1405</v>
      </c>
      <c r="B2809">
        <v>2807</v>
      </c>
      <c r="C2809" t="s">
        <v>1656</v>
      </c>
      <c r="D2809" t="s">
        <v>1417</v>
      </c>
      <c r="E2809" s="7" t="s">
        <v>1400</v>
      </c>
      <c r="F2809" s="7" t="s">
        <v>1399</v>
      </c>
      <c r="G2809" s="7" t="s">
        <v>1657</v>
      </c>
    </row>
    <row r="2810" spans="1:7" x14ac:dyDescent="0.4">
      <c r="A2810" t="s">
        <v>1405</v>
      </c>
      <c r="B2810">
        <v>2808</v>
      </c>
      <c r="C2810" t="s">
        <v>1656</v>
      </c>
      <c r="D2810" t="s">
        <v>1417</v>
      </c>
      <c r="E2810" s="7" t="s">
        <v>1400</v>
      </c>
      <c r="F2810" s="7" t="s">
        <v>1399</v>
      </c>
      <c r="G2810" s="7" t="s">
        <v>1657</v>
      </c>
    </row>
    <row r="2811" spans="1:7" x14ac:dyDescent="0.4">
      <c r="A2811" t="s">
        <v>1405</v>
      </c>
      <c r="B2811">
        <v>2809</v>
      </c>
      <c r="C2811" t="s">
        <v>1656</v>
      </c>
      <c r="D2811" t="s">
        <v>1417</v>
      </c>
      <c r="E2811" s="7" t="s">
        <v>1400</v>
      </c>
      <c r="F2811" s="7" t="s">
        <v>1399</v>
      </c>
      <c r="G2811" s="7" t="s">
        <v>1657</v>
      </c>
    </row>
    <row r="2812" spans="1:7" x14ac:dyDescent="0.4">
      <c r="A2812" t="s">
        <v>1405</v>
      </c>
      <c r="B2812">
        <v>2810</v>
      </c>
      <c r="C2812" t="s">
        <v>1656</v>
      </c>
      <c r="D2812" t="s">
        <v>1417</v>
      </c>
      <c r="E2812" s="7" t="s">
        <v>1400</v>
      </c>
      <c r="F2812" s="7" t="s">
        <v>1399</v>
      </c>
      <c r="G2812" s="7" t="s">
        <v>1657</v>
      </c>
    </row>
    <row r="2813" spans="1:7" x14ac:dyDescent="0.4">
      <c r="A2813" t="s">
        <v>1405</v>
      </c>
      <c r="B2813">
        <v>2811</v>
      </c>
      <c r="C2813" t="s">
        <v>1656</v>
      </c>
      <c r="D2813" t="s">
        <v>1417</v>
      </c>
      <c r="E2813" s="7" t="s">
        <v>1400</v>
      </c>
      <c r="F2813" s="7" t="s">
        <v>1399</v>
      </c>
      <c r="G2813" s="7" t="s">
        <v>1657</v>
      </c>
    </row>
    <row r="2814" spans="1:7" x14ac:dyDescent="0.4">
      <c r="A2814" t="s">
        <v>1405</v>
      </c>
      <c r="B2814">
        <v>2812</v>
      </c>
      <c r="C2814" t="s">
        <v>1656</v>
      </c>
      <c r="D2814" t="s">
        <v>1417</v>
      </c>
      <c r="E2814" s="7" t="s">
        <v>1400</v>
      </c>
      <c r="F2814" s="7" t="s">
        <v>1399</v>
      </c>
      <c r="G2814" s="7" t="s">
        <v>1657</v>
      </c>
    </row>
    <row r="2815" spans="1:7" x14ac:dyDescent="0.4">
      <c r="A2815" t="s">
        <v>1405</v>
      </c>
      <c r="B2815">
        <v>2813</v>
      </c>
      <c r="C2815" t="s">
        <v>1656</v>
      </c>
      <c r="D2815" t="s">
        <v>1417</v>
      </c>
      <c r="E2815" s="7" t="s">
        <v>1400</v>
      </c>
      <c r="F2815" s="7" t="s">
        <v>1399</v>
      </c>
      <c r="G2815" s="7" t="s">
        <v>1657</v>
      </c>
    </row>
    <row r="2816" spans="1:7" x14ac:dyDescent="0.4">
      <c r="A2816" t="s">
        <v>1405</v>
      </c>
      <c r="B2816">
        <v>2814</v>
      </c>
      <c r="C2816" t="s">
        <v>1656</v>
      </c>
      <c r="D2816" t="s">
        <v>1417</v>
      </c>
      <c r="E2816" s="7" t="s">
        <v>1400</v>
      </c>
      <c r="F2816" s="7" t="s">
        <v>1399</v>
      </c>
      <c r="G2816" s="7" t="s">
        <v>1657</v>
      </c>
    </row>
    <row r="2817" spans="1:7" x14ac:dyDescent="0.4">
      <c r="A2817" t="s">
        <v>1405</v>
      </c>
      <c r="B2817">
        <v>2815</v>
      </c>
      <c r="C2817" t="s">
        <v>1656</v>
      </c>
      <c r="D2817" t="s">
        <v>1417</v>
      </c>
      <c r="E2817" s="7" t="s">
        <v>1400</v>
      </c>
      <c r="F2817" s="7" t="s">
        <v>1399</v>
      </c>
      <c r="G2817" s="7" t="s">
        <v>1657</v>
      </c>
    </row>
    <row r="2818" spans="1:7" x14ac:dyDescent="0.4">
      <c r="A2818" t="s">
        <v>1405</v>
      </c>
      <c r="B2818">
        <v>2816</v>
      </c>
      <c r="C2818" t="s">
        <v>1656</v>
      </c>
      <c r="D2818" t="s">
        <v>1417</v>
      </c>
      <c r="E2818" s="7" t="s">
        <v>1400</v>
      </c>
      <c r="F2818" s="7" t="s">
        <v>1399</v>
      </c>
      <c r="G2818" s="7" t="s">
        <v>1657</v>
      </c>
    </row>
    <row r="2819" spans="1:7" x14ac:dyDescent="0.4">
      <c r="A2819" t="s">
        <v>1405</v>
      </c>
      <c r="B2819">
        <v>2817</v>
      </c>
      <c r="C2819" t="s">
        <v>1656</v>
      </c>
      <c r="D2819" t="s">
        <v>1417</v>
      </c>
      <c r="E2819" s="7" t="s">
        <v>1400</v>
      </c>
      <c r="F2819" s="7" t="s">
        <v>1399</v>
      </c>
      <c r="G2819" s="7" t="s">
        <v>1657</v>
      </c>
    </row>
    <row r="2820" spans="1:7" x14ac:dyDescent="0.4">
      <c r="A2820" t="s">
        <v>1405</v>
      </c>
      <c r="B2820">
        <v>2818</v>
      </c>
      <c r="C2820" t="s">
        <v>1656</v>
      </c>
      <c r="D2820" t="s">
        <v>1417</v>
      </c>
      <c r="E2820" s="7" t="s">
        <v>1400</v>
      </c>
      <c r="F2820" s="7" t="s">
        <v>1399</v>
      </c>
      <c r="G2820" s="7" t="s">
        <v>1657</v>
      </c>
    </row>
    <row r="2821" spans="1:7" x14ac:dyDescent="0.4">
      <c r="A2821" t="s">
        <v>1405</v>
      </c>
      <c r="B2821">
        <v>2819</v>
      </c>
      <c r="C2821" t="s">
        <v>1656</v>
      </c>
      <c r="D2821" t="s">
        <v>1417</v>
      </c>
      <c r="E2821" s="7" t="s">
        <v>1400</v>
      </c>
      <c r="F2821" s="7" t="s">
        <v>1399</v>
      </c>
      <c r="G2821" s="7" t="s">
        <v>1657</v>
      </c>
    </row>
    <row r="2822" spans="1:7" x14ac:dyDescent="0.4">
      <c r="A2822" t="s">
        <v>1405</v>
      </c>
      <c r="B2822">
        <v>2820</v>
      </c>
      <c r="C2822" t="s">
        <v>1656</v>
      </c>
      <c r="D2822" t="s">
        <v>1417</v>
      </c>
      <c r="E2822" s="7" t="s">
        <v>1400</v>
      </c>
      <c r="F2822" s="7" t="s">
        <v>1399</v>
      </c>
      <c r="G2822" s="7" t="s">
        <v>1657</v>
      </c>
    </row>
    <row r="2823" spans="1:7" x14ac:dyDescent="0.4">
      <c r="A2823" t="s">
        <v>1405</v>
      </c>
      <c r="B2823">
        <v>2821</v>
      </c>
      <c r="C2823" t="s">
        <v>1656</v>
      </c>
      <c r="D2823" t="s">
        <v>1417</v>
      </c>
      <c r="E2823" s="7" t="s">
        <v>1400</v>
      </c>
      <c r="F2823" s="7" t="s">
        <v>1399</v>
      </c>
      <c r="G2823" s="7" t="s">
        <v>1657</v>
      </c>
    </row>
    <row r="2824" spans="1:7" x14ac:dyDescent="0.4">
      <c r="A2824" t="s">
        <v>1405</v>
      </c>
      <c r="B2824">
        <v>2822</v>
      </c>
      <c r="C2824" t="s">
        <v>1656</v>
      </c>
      <c r="D2824" t="s">
        <v>1417</v>
      </c>
      <c r="E2824" s="7" t="s">
        <v>1400</v>
      </c>
      <c r="F2824" s="7" t="s">
        <v>1399</v>
      </c>
      <c r="G2824" s="7" t="s">
        <v>1657</v>
      </c>
    </row>
    <row r="2825" spans="1:7" x14ac:dyDescent="0.4">
      <c r="A2825" t="s">
        <v>1405</v>
      </c>
      <c r="B2825">
        <v>2823</v>
      </c>
      <c r="C2825" t="s">
        <v>1656</v>
      </c>
      <c r="D2825" t="s">
        <v>1417</v>
      </c>
      <c r="E2825" s="7" t="s">
        <v>1400</v>
      </c>
      <c r="F2825" s="7" t="s">
        <v>1399</v>
      </c>
      <c r="G2825" s="7" t="s">
        <v>1657</v>
      </c>
    </row>
    <row r="2826" spans="1:7" x14ac:dyDescent="0.4">
      <c r="A2826" t="s">
        <v>1405</v>
      </c>
      <c r="B2826">
        <v>2824</v>
      </c>
      <c r="C2826" t="s">
        <v>1656</v>
      </c>
      <c r="D2826" t="s">
        <v>1417</v>
      </c>
      <c r="E2826" s="7" t="s">
        <v>1400</v>
      </c>
      <c r="F2826" s="7" t="s">
        <v>1399</v>
      </c>
      <c r="G2826" s="7" t="s">
        <v>1657</v>
      </c>
    </row>
    <row r="2827" spans="1:7" x14ac:dyDescent="0.4">
      <c r="A2827" t="s">
        <v>1405</v>
      </c>
      <c r="B2827">
        <v>2825</v>
      </c>
      <c r="C2827" t="s">
        <v>1656</v>
      </c>
      <c r="D2827" t="s">
        <v>1417</v>
      </c>
      <c r="E2827" s="7" t="s">
        <v>1400</v>
      </c>
      <c r="F2827" s="7" t="s">
        <v>1399</v>
      </c>
      <c r="G2827" s="7" t="s">
        <v>1657</v>
      </c>
    </row>
    <row r="2828" spans="1:7" x14ac:dyDescent="0.4">
      <c r="A2828" t="s">
        <v>1405</v>
      </c>
      <c r="B2828">
        <v>2826</v>
      </c>
      <c r="C2828" t="s">
        <v>1656</v>
      </c>
      <c r="D2828" t="s">
        <v>1417</v>
      </c>
      <c r="E2828" s="7" t="s">
        <v>1400</v>
      </c>
      <c r="F2828" s="7" t="s">
        <v>1399</v>
      </c>
      <c r="G2828" s="7" t="s">
        <v>1657</v>
      </c>
    </row>
    <row r="2829" spans="1:7" x14ac:dyDescent="0.4">
      <c r="A2829" t="s">
        <v>1405</v>
      </c>
      <c r="B2829">
        <v>2827</v>
      </c>
      <c r="C2829" t="s">
        <v>1656</v>
      </c>
      <c r="D2829" t="s">
        <v>1417</v>
      </c>
      <c r="E2829" s="7" t="s">
        <v>1400</v>
      </c>
      <c r="F2829" s="7" t="s">
        <v>1399</v>
      </c>
      <c r="G2829" s="7" t="s">
        <v>1657</v>
      </c>
    </row>
    <row r="2830" spans="1:7" x14ac:dyDescent="0.4">
      <c r="A2830" t="s">
        <v>1405</v>
      </c>
      <c r="B2830">
        <v>2828</v>
      </c>
      <c r="C2830" t="s">
        <v>1656</v>
      </c>
      <c r="D2830" t="s">
        <v>1417</v>
      </c>
      <c r="E2830" s="7" t="s">
        <v>1400</v>
      </c>
      <c r="F2830" s="7" t="s">
        <v>1399</v>
      </c>
      <c r="G2830" s="7" t="s">
        <v>1657</v>
      </c>
    </row>
    <row r="2831" spans="1:7" x14ac:dyDescent="0.4">
      <c r="A2831" t="s">
        <v>1405</v>
      </c>
      <c r="B2831">
        <v>2829</v>
      </c>
      <c r="C2831" t="s">
        <v>1656</v>
      </c>
      <c r="D2831" t="s">
        <v>1417</v>
      </c>
      <c r="E2831" s="7" t="s">
        <v>1400</v>
      </c>
      <c r="F2831" s="7" t="s">
        <v>1399</v>
      </c>
      <c r="G2831" s="7" t="s">
        <v>1657</v>
      </c>
    </row>
    <row r="2832" spans="1:7" x14ac:dyDescent="0.4">
      <c r="A2832" t="s">
        <v>1405</v>
      </c>
      <c r="B2832">
        <v>2830</v>
      </c>
      <c r="C2832" t="s">
        <v>1656</v>
      </c>
      <c r="D2832" t="s">
        <v>1417</v>
      </c>
      <c r="E2832" s="7" t="s">
        <v>1400</v>
      </c>
      <c r="F2832" s="7" t="s">
        <v>1399</v>
      </c>
      <c r="G2832" s="7" t="s">
        <v>1657</v>
      </c>
    </row>
    <row r="2833" spans="1:7" x14ac:dyDescent="0.4">
      <c r="A2833" t="s">
        <v>1405</v>
      </c>
      <c r="B2833">
        <v>2831</v>
      </c>
      <c r="C2833" t="s">
        <v>1656</v>
      </c>
      <c r="D2833" t="s">
        <v>1417</v>
      </c>
      <c r="E2833" s="7" t="s">
        <v>1400</v>
      </c>
      <c r="F2833" s="7" t="s">
        <v>1399</v>
      </c>
      <c r="G2833" s="7" t="s">
        <v>1657</v>
      </c>
    </row>
    <row r="2834" spans="1:7" x14ac:dyDescent="0.4">
      <c r="A2834" t="s">
        <v>1405</v>
      </c>
      <c r="B2834">
        <v>2832</v>
      </c>
      <c r="C2834" t="s">
        <v>1656</v>
      </c>
      <c r="D2834" t="s">
        <v>1417</v>
      </c>
      <c r="E2834" s="7" t="s">
        <v>1400</v>
      </c>
      <c r="F2834" s="7" t="s">
        <v>1399</v>
      </c>
      <c r="G2834" s="7" t="s">
        <v>1657</v>
      </c>
    </row>
    <row r="2835" spans="1:7" x14ac:dyDescent="0.4">
      <c r="A2835" t="s">
        <v>1405</v>
      </c>
      <c r="B2835">
        <v>2833</v>
      </c>
      <c r="C2835" t="s">
        <v>1656</v>
      </c>
      <c r="D2835" t="s">
        <v>1417</v>
      </c>
      <c r="E2835" s="7" t="s">
        <v>1400</v>
      </c>
      <c r="F2835" s="7" t="s">
        <v>1399</v>
      </c>
      <c r="G2835" s="7" t="s">
        <v>1657</v>
      </c>
    </row>
    <row r="2836" spans="1:7" x14ac:dyDescent="0.4">
      <c r="A2836" t="s">
        <v>1405</v>
      </c>
      <c r="B2836">
        <v>2834</v>
      </c>
      <c r="C2836" t="s">
        <v>1656</v>
      </c>
      <c r="D2836" t="s">
        <v>1417</v>
      </c>
      <c r="E2836" s="7" t="s">
        <v>1400</v>
      </c>
      <c r="F2836" s="7" t="s">
        <v>1399</v>
      </c>
      <c r="G2836" s="7" t="s">
        <v>1657</v>
      </c>
    </row>
    <row r="2837" spans="1:7" x14ac:dyDescent="0.4">
      <c r="A2837" t="s">
        <v>1405</v>
      </c>
      <c r="B2837">
        <v>2835</v>
      </c>
      <c r="C2837" t="s">
        <v>1656</v>
      </c>
      <c r="D2837" t="s">
        <v>1417</v>
      </c>
      <c r="E2837" s="7" t="s">
        <v>1400</v>
      </c>
      <c r="F2837" s="7" t="s">
        <v>1399</v>
      </c>
      <c r="G2837" s="7" t="s">
        <v>1657</v>
      </c>
    </row>
    <row r="2838" spans="1:7" x14ac:dyDescent="0.4">
      <c r="A2838" t="s">
        <v>1405</v>
      </c>
      <c r="B2838">
        <v>2836</v>
      </c>
      <c r="C2838" t="s">
        <v>1656</v>
      </c>
      <c r="D2838" t="s">
        <v>1417</v>
      </c>
      <c r="E2838" s="7" t="s">
        <v>1400</v>
      </c>
      <c r="F2838" s="7" t="s">
        <v>1399</v>
      </c>
      <c r="G2838" s="7" t="s">
        <v>1657</v>
      </c>
    </row>
    <row r="2839" spans="1:7" x14ac:dyDescent="0.4">
      <c r="A2839" t="s">
        <v>1405</v>
      </c>
      <c r="B2839">
        <v>2837</v>
      </c>
      <c r="C2839" t="s">
        <v>1656</v>
      </c>
      <c r="D2839" t="s">
        <v>1417</v>
      </c>
      <c r="E2839" s="7" t="s">
        <v>1400</v>
      </c>
      <c r="F2839" s="7" t="s">
        <v>1399</v>
      </c>
      <c r="G2839" s="7" t="s">
        <v>1657</v>
      </c>
    </row>
    <row r="2840" spans="1:7" x14ac:dyDescent="0.4">
      <c r="A2840" t="s">
        <v>1405</v>
      </c>
      <c r="B2840">
        <v>2838</v>
      </c>
      <c r="C2840" t="s">
        <v>1656</v>
      </c>
      <c r="D2840" t="s">
        <v>1417</v>
      </c>
      <c r="E2840" s="7" t="s">
        <v>1400</v>
      </c>
      <c r="F2840" s="7" t="s">
        <v>1399</v>
      </c>
      <c r="G2840" s="7" t="s">
        <v>1657</v>
      </c>
    </row>
    <row r="2841" spans="1:7" x14ac:dyDescent="0.4">
      <c r="A2841" t="s">
        <v>1405</v>
      </c>
      <c r="B2841">
        <v>2839</v>
      </c>
      <c r="C2841" t="s">
        <v>1656</v>
      </c>
      <c r="D2841" t="s">
        <v>1417</v>
      </c>
      <c r="E2841" s="7" t="s">
        <v>1400</v>
      </c>
      <c r="F2841" s="7" t="s">
        <v>1399</v>
      </c>
      <c r="G2841" s="7" t="s">
        <v>1657</v>
      </c>
    </row>
    <row r="2842" spans="1:7" x14ac:dyDescent="0.4">
      <c r="A2842" t="s">
        <v>1405</v>
      </c>
      <c r="B2842">
        <v>2840</v>
      </c>
      <c r="C2842" t="s">
        <v>1656</v>
      </c>
      <c r="D2842" t="s">
        <v>1417</v>
      </c>
      <c r="E2842" s="7" t="s">
        <v>1400</v>
      </c>
      <c r="F2842" s="7" t="s">
        <v>1399</v>
      </c>
      <c r="G2842" s="7" t="s">
        <v>1657</v>
      </c>
    </row>
    <row r="2843" spans="1:7" x14ac:dyDescent="0.4">
      <c r="A2843" t="s">
        <v>1405</v>
      </c>
      <c r="B2843">
        <v>2841</v>
      </c>
      <c r="C2843" t="s">
        <v>1656</v>
      </c>
      <c r="D2843" t="s">
        <v>1417</v>
      </c>
      <c r="E2843" s="7" t="s">
        <v>1400</v>
      </c>
      <c r="F2843" s="7" t="s">
        <v>1399</v>
      </c>
      <c r="G2843" s="7" t="s">
        <v>1657</v>
      </c>
    </row>
    <row r="2844" spans="1:7" x14ac:dyDescent="0.4">
      <c r="A2844" t="s">
        <v>1405</v>
      </c>
      <c r="B2844">
        <v>2842</v>
      </c>
      <c r="C2844" t="s">
        <v>1656</v>
      </c>
      <c r="D2844" t="s">
        <v>1417</v>
      </c>
      <c r="E2844" s="7" t="s">
        <v>1400</v>
      </c>
      <c r="F2844" s="7" t="s">
        <v>1399</v>
      </c>
      <c r="G2844" s="7" t="s">
        <v>1657</v>
      </c>
    </row>
    <row r="2845" spans="1:7" x14ac:dyDescent="0.4">
      <c r="A2845" t="s">
        <v>1405</v>
      </c>
      <c r="B2845">
        <v>2843</v>
      </c>
      <c r="C2845" t="s">
        <v>1656</v>
      </c>
      <c r="D2845" t="s">
        <v>1417</v>
      </c>
      <c r="E2845" s="7" t="s">
        <v>1400</v>
      </c>
      <c r="F2845" s="7" t="s">
        <v>1399</v>
      </c>
      <c r="G2845" s="7" t="s">
        <v>1657</v>
      </c>
    </row>
    <row r="2846" spans="1:7" x14ac:dyDescent="0.4">
      <c r="A2846" t="s">
        <v>1405</v>
      </c>
      <c r="B2846">
        <v>2844</v>
      </c>
      <c r="C2846" t="s">
        <v>1656</v>
      </c>
      <c r="D2846" t="s">
        <v>1417</v>
      </c>
      <c r="E2846" s="7" t="s">
        <v>1400</v>
      </c>
      <c r="F2846" s="7" t="s">
        <v>1399</v>
      </c>
      <c r="G2846" s="7" t="s">
        <v>1657</v>
      </c>
    </row>
    <row r="2847" spans="1:7" x14ac:dyDescent="0.4">
      <c r="A2847" t="s">
        <v>1405</v>
      </c>
      <c r="B2847">
        <v>2845</v>
      </c>
      <c r="C2847" t="s">
        <v>1656</v>
      </c>
      <c r="D2847" t="s">
        <v>1417</v>
      </c>
      <c r="E2847" s="7" t="s">
        <v>1400</v>
      </c>
      <c r="F2847" s="7" t="s">
        <v>1399</v>
      </c>
      <c r="G2847" s="7" t="s">
        <v>1657</v>
      </c>
    </row>
    <row r="2848" spans="1:7" x14ac:dyDescent="0.4">
      <c r="A2848" t="s">
        <v>1405</v>
      </c>
      <c r="B2848">
        <v>2846</v>
      </c>
      <c r="C2848" t="s">
        <v>1656</v>
      </c>
      <c r="D2848" t="s">
        <v>1417</v>
      </c>
      <c r="E2848" s="7" t="s">
        <v>1400</v>
      </c>
      <c r="F2848" s="7" t="s">
        <v>1399</v>
      </c>
      <c r="G2848" s="7" t="s">
        <v>1657</v>
      </c>
    </row>
    <row r="2849" spans="1:7" x14ac:dyDescent="0.4">
      <c r="A2849" t="s">
        <v>1405</v>
      </c>
      <c r="B2849">
        <v>2847</v>
      </c>
      <c r="C2849" t="s">
        <v>1656</v>
      </c>
      <c r="D2849" t="s">
        <v>1417</v>
      </c>
      <c r="E2849" s="7" t="s">
        <v>1400</v>
      </c>
      <c r="F2849" s="7" t="s">
        <v>1399</v>
      </c>
      <c r="G2849" s="7" t="s">
        <v>1657</v>
      </c>
    </row>
    <row r="2850" spans="1:7" x14ac:dyDescent="0.4">
      <c r="A2850" t="s">
        <v>1405</v>
      </c>
      <c r="B2850">
        <v>2848</v>
      </c>
      <c r="C2850" t="s">
        <v>1656</v>
      </c>
      <c r="D2850" t="s">
        <v>1417</v>
      </c>
      <c r="E2850" s="7" t="s">
        <v>1400</v>
      </c>
      <c r="F2850" s="7" t="s">
        <v>1399</v>
      </c>
      <c r="G2850" s="7" t="s">
        <v>1657</v>
      </c>
    </row>
    <row r="2851" spans="1:7" x14ac:dyDescent="0.4">
      <c r="A2851" t="s">
        <v>1405</v>
      </c>
      <c r="B2851">
        <v>2849</v>
      </c>
      <c r="C2851" t="s">
        <v>1656</v>
      </c>
      <c r="D2851" t="s">
        <v>1417</v>
      </c>
      <c r="E2851" s="7" t="s">
        <v>1400</v>
      </c>
      <c r="F2851" s="7" t="s">
        <v>1399</v>
      </c>
      <c r="G2851" s="7" t="s">
        <v>1657</v>
      </c>
    </row>
    <row r="2852" spans="1:7" x14ac:dyDescent="0.4">
      <c r="A2852" t="s">
        <v>1405</v>
      </c>
      <c r="B2852">
        <v>2850</v>
      </c>
      <c r="C2852" t="s">
        <v>1656</v>
      </c>
      <c r="D2852" t="s">
        <v>1417</v>
      </c>
      <c r="E2852" s="7" t="s">
        <v>1400</v>
      </c>
      <c r="F2852" s="7" t="s">
        <v>1399</v>
      </c>
      <c r="G2852" s="7" t="s">
        <v>1657</v>
      </c>
    </row>
    <row r="2853" spans="1:7" x14ac:dyDescent="0.4">
      <c r="A2853" t="s">
        <v>1405</v>
      </c>
      <c r="B2853">
        <v>2851</v>
      </c>
      <c r="C2853" t="s">
        <v>1656</v>
      </c>
      <c r="D2853" t="s">
        <v>1417</v>
      </c>
      <c r="E2853" s="7" t="s">
        <v>1400</v>
      </c>
      <c r="F2853" s="7" t="s">
        <v>1399</v>
      </c>
      <c r="G2853" s="7" t="s">
        <v>1657</v>
      </c>
    </row>
    <row r="2854" spans="1:7" x14ac:dyDescent="0.4">
      <c r="A2854" t="s">
        <v>1405</v>
      </c>
      <c r="B2854">
        <v>2852</v>
      </c>
      <c r="C2854" t="s">
        <v>1656</v>
      </c>
      <c r="D2854" t="s">
        <v>1417</v>
      </c>
      <c r="E2854" s="7" t="s">
        <v>1400</v>
      </c>
      <c r="F2854" s="7" t="s">
        <v>1399</v>
      </c>
      <c r="G2854" s="7" t="s">
        <v>1657</v>
      </c>
    </row>
    <row r="2855" spans="1:7" x14ac:dyDescent="0.4">
      <c r="A2855" t="s">
        <v>1405</v>
      </c>
      <c r="B2855">
        <v>2853</v>
      </c>
      <c r="C2855" t="s">
        <v>1656</v>
      </c>
      <c r="D2855" t="s">
        <v>1417</v>
      </c>
      <c r="E2855" s="7" t="s">
        <v>1400</v>
      </c>
      <c r="F2855" s="7" t="s">
        <v>1399</v>
      </c>
      <c r="G2855" s="7" t="s">
        <v>1657</v>
      </c>
    </row>
    <row r="2856" spans="1:7" x14ac:dyDescent="0.4">
      <c r="A2856" t="s">
        <v>1405</v>
      </c>
      <c r="B2856">
        <v>2854</v>
      </c>
      <c r="C2856" t="s">
        <v>1656</v>
      </c>
      <c r="D2856" t="s">
        <v>1417</v>
      </c>
      <c r="E2856" s="7" t="s">
        <v>1400</v>
      </c>
      <c r="F2856" s="7" t="s">
        <v>1399</v>
      </c>
      <c r="G2856" s="7" t="s">
        <v>1657</v>
      </c>
    </row>
    <row r="2857" spans="1:7" x14ac:dyDescent="0.4">
      <c r="A2857" t="s">
        <v>1405</v>
      </c>
      <c r="B2857">
        <v>2855</v>
      </c>
      <c r="C2857" t="s">
        <v>1656</v>
      </c>
      <c r="D2857" t="s">
        <v>1417</v>
      </c>
      <c r="E2857" s="7" t="s">
        <v>1400</v>
      </c>
      <c r="F2857" s="7" t="s">
        <v>1399</v>
      </c>
      <c r="G2857" s="7" t="s">
        <v>1657</v>
      </c>
    </row>
    <row r="2858" spans="1:7" x14ac:dyDescent="0.4">
      <c r="A2858" t="s">
        <v>1405</v>
      </c>
      <c r="B2858">
        <v>2856</v>
      </c>
      <c r="C2858" t="s">
        <v>1656</v>
      </c>
      <c r="D2858" t="s">
        <v>1417</v>
      </c>
      <c r="E2858" s="7" t="s">
        <v>1400</v>
      </c>
      <c r="F2858" s="7" t="s">
        <v>1399</v>
      </c>
      <c r="G2858" s="7" t="s">
        <v>1657</v>
      </c>
    </row>
    <row r="2859" spans="1:7" x14ac:dyDescent="0.4">
      <c r="A2859" t="s">
        <v>1405</v>
      </c>
      <c r="B2859">
        <v>2857</v>
      </c>
      <c r="C2859" t="s">
        <v>1656</v>
      </c>
      <c r="D2859" t="s">
        <v>1417</v>
      </c>
      <c r="E2859" s="7" t="s">
        <v>1400</v>
      </c>
      <c r="F2859" s="7" t="s">
        <v>1399</v>
      </c>
      <c r="G2859" s="7" t="s">
        <v>1657</v>
      </c>
    </row>
    <row r="2860" spans="1:7" x14ac:dyDescent="0.4">
      <c r="A2860" t="s">
        <v>1405</v>
      </c>
      <c r="B2860">
        <v>2858</v>
      </c>
      <c r="C2860" t="s">
        <v>1656</v>
      </c>
      <c r="D2860" t="s">
        <v>1417</v>
      </c>
      <c r="E2860" s="7" t="s">
        <v>1400</v>
      </c>
      <c r="F2860" s="7" t="s">
        <v>1399</v>
      </c>
      <c r="G2860" s="7" t="s">
        <v>1657</v>
      </c>
    </row>
    <row r="2861" spans="1:7" x14ac:dyDescent="0.4">
      <c r="A2861" t="s">
        <v>1405</v>
      </c>
      <c r="B2861">
        <v>2859</v>
      </c>
      <c r="C2861" t="s">
        <v>1656</v>
      </c>
      <c r="D2861" t="s">
        <v>1417</v>
      </c>
      <c r="E2861" s="7" t="s">
        <v>1400</v>
      </c>
      <c r="F2861" s="7" t="s">
        <v>1399</v>
      </c>
      <c r="G2861" s="7" t="s">
        <v>1657</v>
      </c>
    </row>
    <row r="2862" spans="1:7" x14ac:dyDescent="0.4">
      <c r="A2862" t="s">
        <v>1405</v>
      </c>
      <c r="B2862">
        <v>2860</v>
      </c>
      <c r="C2862" t="s">
        <v>1656</v>
      </c>
      <c r="D2862" t="s">
        <v>1417</v>
      </c>
      <c r="E2862" s="7" t="s">
        <v>1400</v>
      </c>
      <c r="F2862" s="7" t="s">
        <v>1399</v>
      </c>
      <c r="G2862" s="7" t="s">
        <v>1657</v>
      </c>
    </row>
    <row r="2863" spans="1:7" x14ac:dyDescent="0.4">
      <c r="A2863" t="s">
        <v>1405</v>
      </c>
      <c r="B2863">
        <v>2861</v>
      </c>
      <c r="C2863" t="s">
        <v>1656</v>
      </c>
      <c r="D2863" t="s">
        <v>1417</v>
      </c>
      <c r="E2863" s="7" t="s">
        <v>1400</v>
      </c>
      <c r="F2863" s="7" t="s">
        <v>1399</v>
      </c>
      <c r="G2863" s="7" t="s">
        <v>1657</v>
      </c>
    </row>
    <row r="2864" spans="1:7" x14ac:dyDescent="0.4">
      <c r="A2864" t="s">
        <v>1405</v>
      </c>
      <c r="B2864">
        <v>2862</v>
      </c>
      <c r="C2864" t="s">
        <v>1656</v>
      </c>
      <c r="D2864" t="s">
        <v>1417</v>
      </c>
      <c r="E2864" s="7" t="s">
        <v>1400</v>
      </c>
      <c r="F2864" s="7" t="s">
        <v>1399</v>
      </c>
      <c r="G2864" s="7" t="s">
        <v>1657</v>
      </c>
    </row>
    <row r="2865" spans="1:7" x14ac:dyDescent="0.4">
      <c r="A2865" t="s">
        <v>1405</v>
      </c>
      <c r="B2865">
        <v>2863</v>
      </c>
      <c r="C2865" t="s">
        <v>1656</v>
      </c>
      <c r="D2865" t="s">
        <v>1417</v>
      </c>
      <c r="E2865" s="7" t="s">
        <v>1400</v>
      </c>
      <c r="F2865" s="7" t="s">
        <v>1399</v>
      </c>
      <c r="G2865" s="7" t="s">
        <v>1657</v>
      </c>
    </row>
    <row r="2866" spans="1:7" x14ac:dyDescent="0.4">
      <c r="A2866" t="s">
        <v>1405</v>
      </c>
      <c r="B2866">
        <v>2864</v>
      </c>
      <c r="C2866" t="s">
        <v>1656</v>
      </c>
      <c r="D2866" t="s">
        <v>1417</v>
      </c>
      <c r="E2866" s="7" t="s">
        <v>1400</v>
      </c>
      <c r="F2866" s="7" t="s">
        <v>1399</v>
      </c>
      <c r="G2866" s="7" t="s">
        <v>1657</v>
      </c>
    </row>
    <row r="2867" spans="1:7" x14ac:dyDescent="0.4">
      <c r="A2867" t="s">
        <v>1405</v>
      </c>
      <c r="B2867">
        <v>2865</v>
      </c>
      <c r="C2867" t="s">
        <v>1656</v>
      </c>
      <c r="D2867" t="s">
        <v>1417</v>
      </c>
      <c r="E2867" s="7" t="s">
        <v>1400</v>
      </c>
      <c r="F2867" s="7" t="s">
        <v>1399</v>
      </c>
      <c r="G2867" s="7" t="s">
        <v>1657</v>
      </c>
    </row>
    <row r="2868" spans="1:7" x14ac:dyDescent="0.4">
      <c r="A2868" t="s">
        <v>1405</v>
      </c>
      <c r="B2868">
        <v>2866</v>
      </c>
      <c r="C2868" t="s">
        <v>1656</v>
      </c>
      <c r="D2868" t="s">
        <v>1417</v>
      </c>
      <c r="E2868" s="7" t="s">
        <v>1400</v>
      </c>
      <c r="F2868" s="7" t="s">
        <v>1399</v>
      </c>
      <c r="G2868" s="7" t="s">
        <v>1657</v>
      </c>
    </row>
    <row r="2869" spans="1:7" x14ac:dyDescent="0.4">
      <c r="A2869" t="s">
        <v>1405</v>
      </c>
      <c r="B2869">
        <v>2867</v>
      </c>
      <c r="C2869" t="s">
        <v>1656</v>
      </c>
      <c r="D2869" t="s">
        <v>1417</v>
      </c>
      <c r="E2869" s="7" t="s">
        <v>1400</v>
      </c>
      <c r="F2869" s="7" t="s">
        <v>1399</v>
      </c>
      <c r="G2869" s="7" t="s">
        <v>1657</v>
      </c>
    </row>
    <row r="2870" spans="1:7" x14ac:dyDescent="0.4">
      <c r="A2870" t="s">
        <v>1405</v>
      </c>
      <c r="B2870">
        <v>2868</v>
      </c>
      <c r="C2870" t="s">
        <v>1656</v>
      </c>
      <c r="D2870" t="s">
        <v>1417</v>
      </c>
      <c r="E2870" s="7" t="s">
        <v>1400</v>
      </c>
      <c r="F2870" s="7" t="s">
        <v>1399</v>
      </c>
      <c r="G2870" s="7" t="s">
        <v>1657</v>
      </c>
    </row>
    <row r="2871" spans="1:7" x14ac:dyDescent="0.4">
      <c r="A2871" t="s">
        <v>1405</v>
      </c>
      <c r="B2871">
        <v>2869</v>
      </c>
      <c r="C2871" t="s">
        <v>1656</v>
      </c>
      <c r="D2871" t="s">
        <v>1417</v>
      </c>
      <c r="E2871" s="7" t="s">
        <v>1400</v>
      </c>
      <c r="F2871" s="7" t="s">
        <v>1399</v>
      </c>
      <c r="G2871" s="7" t="s">
        <v>1657</v>
      </c>
    </row>
    <row r="2872" spans="1:7" x14ac:dyDescent="0.4">
      <c r="A2872" t="s">
        <v>1405</v>
      </c>
      <c r="B2872">
        <v>2870</v>
      </c>
      <c r="C2872" t="s">
        <v>1656</v>
      </c>
      <c r="D2872" t="s">
        <v>1417</v>
      </c>
      <c r="E2872" s="7" t="s">
        <v>1400</v>
      </c>
      <c r="F2872" s="7" t="s">
        <v>1399</v>
      </c>
      <c r="G2872" s="7" t="s">
        <v>1657</v>
      </c>
    </row>
    <row r="2873" spans="1:7" x14ac:dyDescent="0.4">
      <c r="A2873" t="s">
        <v>1405</v>
      </c>
      <c r="B2873">
        <v>2871</v>
      </c>
      <c r="C2873" t="s">
        <v>1656</v>
      </c>
      <c r="D2873" t="s">
        <v>1417</v>
      </c>
      <c r="E2873" s="7" t="s">
        <v>1400</v>
      </c>
      <c r="F2873" s="7" t="s">
        <v>1399</v>
      </c>
      <c r="G2873" s="7" t="s">
        <v>1657</v>
      </c>
    </row>
    <row r="2874" spans="1:7" x14ac:dyDescent="0.4">
      <c r="A2874" t="s">
        <v>1405</v>
      </c>
      <c r="B2874">
        <v>2872</v>
      </c>
      <c r="C2874" t="s">
        <v>1656</v>
      </c>
      <c r="D2874" t="s">
        <v>1417</v>
      </c>
      <c r="E2874" s="7" t="s">
        <v>1400</v>
      </c>
      <c r="F2874" s="7" t="s">
        <v>1399</v>
      </c>
      <c r="G2874" s="7" t="s">
        <v>1657</v>
      </c>
    </row>
    <row r="2875" spans="1:7" x14ac:dyDescent="0.4">
      <c r="A2875" t="s">
        <v>1405</v>
      </c>
      <c r="B2875">
        <v>2873</v>
      </c>
      <c r="C2875" t="s">
        <v>1656</v>
      </c>
      <c r="D2875" t="s">
        <v>1417</v>
      </c>
      <c r="E2875" s="7" t="s">
        <v>1400</v>
      </c>
      <c r="F2875" s="7" t="s">
        <v>1399</v>
      </c>
      <c r="G2875" s="7" t="s">
        <v>1657</v>
      </c>
    </row>
    <row r="2876" spans="1:7" x14ac:dyDescent="0.4">
      <c r="A2876" t="s">
        <v>1405</v>
      </c>
      <c r="B2876">
        <v>2874</v>
      </c>
      <c r="C2876" t="s">
        <v>1656</v>
      </c>
      <c r="D2876" t="s">
        <v>1417</v>
      </c>
      <c r="E2876" s="7" t="s">
        <v>1400</v>
      </c>
      <c r="F2876" s="7" t="s">
        <v>1399</v>
      </c>
      <c r="G2876" s="7" t="s">
        <v>1657</v>
      </c>
    </row>
    <row r="2877" spans="1:7" x14ac:dyDescent="0.4">
      <c r="A2877" t="s">
        <v>1405</v>
      </c>
      <c r="B2877">
        <v>2875</v>
      </c>
      <c r="C2877" t="s">
        <v>1656</v>
      </c>
      <c r="D2877" t="s">
        <v>1417</v>
      </c>
      <c r="E2877" s="7" t="s">
        <v>1400</v>
      </c>
      <c r="F2877" s="7" t="s">
        <v>1399</v>
      </c>
      <c r="G2877" s="7" t="s">
        <v>1657</v>
      </c>
    </row>
    <row r="2878" spans="1:7" x14ac:dyDescent="0.4">
      <c r="A2878" t="s">
        <v>1405</v>
      </c>
      <c r="B2878">
        <v>2876</v>
      </c>
      <c r="C2878" t="s">
        <v>1656</v>
      </c>
      <c r="D2878" t="s">
        <v>1417</v>
      </c>
      <c r="E2878" s="7" t="s">
        <v>1400</v>
      </c>
      <c r="F2878" s="7" t="s">
        <v>1399</v>
      </c>
      <c r="G2878" s="7" t="s">
        <v>1657</v>
      </c>
    </row>
    <row r="2879" spans="1:7" x14ac:dyDescent="0.4">
      <c r="A2879" t="s">
        <v>1405</v>
      </c>
      <c r="B2879">
        <v>2877</v>
      </c>
      <c r="C2879" t="s">
        <v>1656</v>
      </c>
      <c r="D2879" t="s">
        <v>1417</v>
      </c>
      <c r="E2879" s="7" t="s">
        <v>1400</v>
      </c>
      <c r="F2879" s="7" t="s">
        <v>1399</v>
      </c>
      <c r="G2879" s="7" t="s">
        <v>1657</v>
      </c>
    </row>
    <row r="2880" spans="1:7" x14ac:dyDescent="0.4">
      <c r="A2880" t="s">
        <v>1405</v>
      </c>
      <c r="B2880">
        <v>2878</v>
      </c>
      <c r="C2880" t="s">
        <v>1656</v>
      </c>
      <c r="D2880" t="s">
        <v>1417</v>
      </c>
      <c r="E2880" s="7" t="s">
        <v>1400</v>
      </c>
      <c r="F2880" s="7" t="s">
        <v>1399</v>
      </c>
      <c r="G2880" s="7" t="s">
        <v>1657</v>
      </c>
    </row>
    <row r="2881" spans="1:7" x14ac:dyDescent="0.4">
      <c r="A2881" t="s">
        <v>1405</v>
      </c>
      <c r="B2881">
        <v>2879</v>
      </c>
      <c r="C2881" t="s">
        <v>1656</v>
      </c>
      <c r="D2881" t="s">
        <v>1417</v>
      </c>
      <c r="E2881" s="7" t="s">
        <v>1400</v>
      </c>
      <c r="F2881" s="7" t="s">
        <v>1399</v>
      </c>
      <c r="G2881" s="7" t="s">
        <v>1657</v>
      </c>
    </row>
    <row r="2882" spans="1:7" x14ac:dyDescent="0.4">
      <c r="A2882" t="s">
        <v>1405</v>
      </c>
      <c r="B2882">
        <v>2880</v>
      </c>
      <c r="C2882" t="s">
        <v>1656</v>
      </c>
      <c r="D2882" t="s">
        <v>1417</v>
      </c>
      <c r="E2882" s="7" t="s">
        <v>1400</v>
      </c>
      <c r="F2882" s="7" t="s">
        <v>1399</v>
      </c>
      <c r="G2882" s="7" t="s">
        <v>1657</v>
      </c>
    </row>
    <row r="2883" spans="1:7" x14ac:dyDescent="0.4">
      <c r="A2883" t="s">
        <v>1405</v>
      </c>
      <c r="B2883">
        <v>2881</v>
      </c>
      <c r="C2883" t="s">
        <v>1656</v>
      </c>
      <c r="D2883" t="s">
        <v>1417</v>
      </c>
      <c r="E2883" s="7" t="s">
        <v>1400</v>
      </c>
      <c r="F2883" s="7" t="s">
        <v>1399</v>
      </c>
      <c r="G2883" s="7" t="s">
        <v>1657</v>
      </c>
    </row>
    <row r="2884" spans="1:7" x14ac:dyDescent="0.4">
      <c r="A2884" t="s">
        <v>1405</v>
      </c>
      <c r="B2884">
        <v>2882</v>
      </c>
      <c r="C2884" t="s">
        <v>1656</v>
      </c>
      <c r="D2884" t="s">
        <v>1417</v>
      </c>
      <c r="E2884" s="7" t="s">
        <v>1400</v>
      </c>
      <c r="F2884" s="7" t="s">
        <v>1399</v>
      </c>
      <c r="G2884" s="7" t="s">
        <v>1657</v>
      </c>
    </row>
    <row r="2885" spans="1:7" x14ac:dyDescent="0.4">
      <c r="A2885" t="s">
        <v>1405</v>
      </c>
      <c r="B2885">
        <v>2883</v>
      </c>
      <c r="C2885" t="s">
        <v>1656</v>
      </c>
      <c r="D2885" t="s">
        <v>1417</v>
      </c>
      <c r="E2885" s="7" t="s">
        <v>1400</v>
      </c>
      <c r="F2885" s="7" t="s">
        <v>1399</v>
      </c>
      <c r="G2885" s="7" t="s">
        <v>1657</v>
      </c>
    </row>
    <row r="2886" spans="1:7" x14ac:dyDescent="0.4">
      <c r="A2886" t="s">
        <v>1405</v>
      </c>
      <c r="B2886">
        <v>2884</v>
      </c>
      <c r="C2886" t="s">
        <v>1656</v>
      </c>
      <c r="D2886" t="s">
        <v>1417</v>
      </c>
      <c r="E2886" s="7" t="s">
        <v>1400</v>
      </c>
      <c r="F2886" s="7" t="s">
        <v>1399</v>
      </c>
      <c r="G2886" s="7" t="s">
        <v>1657</v>
      </c>
    </row>
    <row r="2887" spans="1:7" x14ac:dyDescent="0.4">
      <c r="A2887" t="s">
        <v>1405</v>
      </c>
      <c r="B2887">
        <v>2885</v>
      </c>
      <c r="C2887" t="s">
        <v>1656</v>
      </c>
      <c r="D2887" t="s">
        <v>1417</v>
      </c>
      <c r="E2887" s="7" t="s">
        <v>1400</v>
      </c>
      <c r="F2887" s="7" t="s">
        <v>1399</v>
      </c>
      <c r="G2887" s="7" t="s">
        <v>1657</v>
      </c>
    </row>
    <row r="2888" spans="1:7" x14ac:dyDescent="0.4">
      <c r="A2888" t="s">
        <v>1405</v>
      </c>
      <c r="B2888">
        <v>2886</v>
      </c>
      <c r="C2888" t="s">
        <v>1656</v>
      </c>
      <c r="D2888" t="s">
        <v>1417</v>
      </c>
      <c r="E2888" s="7" t="s">
        <v>1400</v>
      </c>
      <c r="F2888" s="7" t="s">
        <v>1399</v>
      </c>
      <c r="G2888" s="7" t="s">
        <v>1657</v>
      </c>
    </row>
    <row r="2889" spans="1:7" x14ac:dyDescent="0.4">
      <c r="A2889" t="s">
        <v>1405</v>
      </c>
      <c r="B2889">
        <v>2887</v>
      </c>
      <c r="C2889" t="s">
        <v>1656</v>
      </c>
      <c r="D2889" t="s">
        <v>1417</v>
      </c>
      <c r="E2889" s="7" t="s">
        <v>1400</v>
      </c>
      <c r="F2889" s="7" t="s">
        <v>1399</v>
      </c>
      <c r="G2889" s="7" t="s">
        <v>1657</v>
      </c>
    </row>
    <row r="2890" spans="1:7" x14ac:dyDescent="0.4">
      <c r="A2890" t="s">
        <v>1405</v>
      </c>
      <c r="B2890">
        <v>2888</v>
      </c>
      <c r="C2890" t="s">
        <v>1656</v>
      </c>
      <c r="D2890" t="s">
        <v>1417</v>
      </c>
      <c r="E2890" s="7" t="s">
        <v>1400</v>
      </c>
      <c r="F2890" s="7" t="s">
        <v>1399</v>
      </c>
      <c r="G2890" s="7" t="s">
        <v>1657</v>
      </c>
    </row>
    <row r="2891" spans="1:7" x14ac:dyDescent="0.4">
      <c r="A2891" t="s">
        <v>1405</v>
      </c>
      <c r="B2891">
        <v>2889</v>
      </c>
      <c r="C2891" t="s">
        <v>1656</v>
      </c>
      <c r="D2891" t="s">
        <v>1417</v>
      </c>
      <c r="E2891" s="7" t="s">
        <v>1400</v>
      </c>
      <c r="F2891" s="7" t="s">
        <v>1399</v>
      </c>
      <c r="G2891" s="7" t="s">
        <v>1657</v>
      </c>
    </row>
    <row r="2892" spans="1:7" x14ac:dyDescent="0.4">
      <c r="A2892" t="s">
        <v>1405</v>
      </c>
      <c r="B2892">
        <v>2890</v>
      </c>
      <c r="C2892" t="s">
        <v>1656</v>
      </c>
      <c r="D2892" t="s">
        <v>1417</v>
      </c>
      <c r="E2892" s="7" t="s">
        <v>1400</v>
      </c>
      <c r="F2892" s="7" t="s">
        <v>1399</v>
      </c>
      <c r="G2892" s="7" t="s">
        <v>1657</v>
      </c>
    </row>
    <row r="2893" spans="1:7" x14ac:dyDescent="0.4">
      <c r="A2893" t="s">
        <v>1405</v>
      </c>
      <c r="B2893">
        <v>2891</v>
      </c>
      <c r="C2893" t="s">
        <v>1656</v>
      </c>
      <c r="D2893" t="s">
        <v>1417</v>
      </c>
      <c r="E2893" s="7" t="s">
        <v>1400</v>
      </c>
      <c r="F2893" s="7" t="s">
        <v>1399</v>
      </c>
      <c r="G2893" s="7" t="s">
        <v>1657</v>
      </c>
    </row>
    <row r="2894" spans="1:7" x14ac:dyDescent="0.4">
      <c r="A2894" t="s">
        <v>1405</v>
      </c>
      <c r="B2894">
        <v>2892</v>
      </c>
      <c r="C2894" t="s">
        <v>1656</v>
      </c>
      <c r="D2894" t="s">
        <v>1417</v>
      </c>
      <c r="E2894" s="7" t="s">
        <v>1400</v>
      </c>
      <c r="F2894" s="7" t="s">
        <v>1399</v>
      </c>
      <c r="G2894" s="7" t="s">
        <v>1657</v>
      </c>
    </row>
    <row r="2895" spans="1:7" x14ac:dyDescent="0.4">
      <c r="A2895" t="s">
        <v>1405</v>
      </c>
      <c r="B2895">
        <v>2893</v>
      </c>
      <c r="C2895" t="s">
        <v>1656</v>
      </c>
      <c r="D2895" t="s">
        <v>1417</v>
      </c>
      <c r="E2895" s="7" t="s">
        <v>1400</v>
      </c>
      <c r="F2895" s="7" t="s">
        <v>1399</v>
      </c>
      <c r="G2895" s="7" t="s">
        <v>1657</v>
      </c>
    </row>
    <row r="2896" spans="1:7" x14ac:dyDescent="0.4">
      <c r="A2896" t="s">
        <v>1405</v>
      </c>
      <c r="B2896">
        <v>2894</v>
      </c>
      <c r="C2896" t="s">
        <v>1656</v>
      </c>
      <c r="D2896" t="s">
        <v>1417</v>
      </c>
      <c r="E2896" s="7" t="s">
        <v>1400</v>
      </c>
      <c r="F2896" s="7" t="s">
        <v>1399</v>
      </c>
      <c r="G2896" s="7" t="s">
        <v>1657</v>
      </c>
    </row>
    <row r="2897" spans="1:7" x14ac:dyDescent="0.4">
      <c r="A2897" t="s">
        <v>1405</v>
      </c>
      <c r="B2897">
        <v>2895</v>
      </c>
      <c r="C2897" t="s">
        <v>1656</v>
      </c>
      <c r="D2897" t="s">
        <v>1417</v>
      </c>
      <c r="E2897" s="7" t="s">
        <v>1400</v>
      </c>
      <c r="F2897" s="7" t="s">
        <v>1399</v>
      </c>
      <c r="G2897" s="7" t="s">
        <v>1657</v>
      </c>
    </row>
    <row r="2898" spans="1:7" x14ac:dyDescent="0.4">
      <c r="A2898" t="s">
        <v>1405</v>
      </c>
      <c r="B2898">
        <v>2896</v>
      </c>
      <c r="C2898" t="s">
        <v>1656</v>
      </c>
      <c r="D2898" t="s">
        <v>1417</v>
      </c>
      <c r="E2898" s="7" t="s">
        <v>1400</v>
      </c>
      <c r="F2898" s="7" t="s">
        <v>1399</v>
      </c>
      <c r="G2898" s="7" t="s">
        <v>1657</v>
      </c>
    </row>
    <row r="2899" spans="1:7" x14ac:dyDescent="0.4">
      <c r="A2899" t="s">
        <v>1405</v>
      </c>
      <c r="B2899">
        <v>2897</v>
      </c>
      <c r="C2899" t="s">
        <v>1656</v>
      </c>
      <c r="D2899" t="s">
        <v>1417</v>
      </c>
      <c r="E2899" s="7" t="s">
        <v>1400</v>
      </c>
      <c r="F2899" s="7" t="s">
        <v>1399</v>
      </c>
      <c r="G2899" s="7" t="s">
        <v>1657</v>
      </c>
    </row>
    <row r="2900" spans="1:7" x14ac:dyDescent="0.4">
      <c r="A2900" t="s">
        <v>1405</v>
      </c>
      <c r="B2900">
        <v>2898</v>
      </c>
      <c r="C2900" t="s">
        <v>1656</v>
      </c>
      <c r="D2900" t="s">
        <v>1417</v>
      </c>
      <c r="E2900" s="7" t="s">
        <v>1400</v>
      </c>
      <c r="F2900" s="7" t="s">
        <v>1399</v>
      </c>
      <c r="G2900" s="7" t="s">
        <v>1657</v>
      </c>
    </row>
    <row r="2901" spans="1:7" x14ac:dyDescent="0.4">
      <c r="A2901" t="s">
        <v>1405</v>
      </c>
      <c r="B2901">
        <v>2899</v>
      </c>
      <c r="C2901" t="s">
        <v>1656</v>
      </c>
      <c r="D2901" t="s">
        <v>1417</v>
      </c>
      <c r="E2901" s="7" t="s">
        <v>1400</v>
      </c>
      <c r="F2901" s="7" t="s">
        <v>1399</v>
      </c>
      <c r="G2901" s="7" t="s">
        <v>1657</v>
      </c>
    </row>
    <row r="2902" spans="1:7" x14ac:dyDescent="0.4">
      <c r="A2902" t="s">
        <v>1405</v>
      </c>
      <c r="B2902">
        <v>2900</v>
      </c>
      <c r="C2902" t="s">
        <v>1656</v>
      </c>
      <c r="D2902" t="s">
        <v>1417</v>
      </c>
      <c r="E2902" s="7" t="s">
        <v>1400</v>
      </c>
      <c r="F2902" s="7" t="s">
        <v>1399</v>
      </c>
      <c r="G2902" s="7" t="s">
        <v>1657</v>
      </c>
    </row>
    <row r="2903" spans="1:7" x14ac:dyDescent="0.4">
      <c r="A2903" t="s">
        <v>1405</v>
      </c>
      <c r="B2903">
        <v>2901</v>
      </c>
      <c r="C2903" t="s">
        <v>1656</v>
      </c>
      <c r="D2903" t="s">
        <v>1417</v>
      </c>
      <c r="E2903" s="7" t="s">
        <v>1400</v>
      </c>
      <c r="F2903" s="7" t="s">
        <v>1399</v>
      </c>
      <c r="G2903" s="7" t="s">
        <v>1657</v>
      </c>
    </row>
    <row r="2904" spans="1:7" x14ac:dyDescent="0.4">
      <c r="A2904" t="s">
        <v>1405</v>
      </c>
      <c r="B2904">
        <v>2902</v>
      </c>
      <c r="C2904" t="s">
        <v>1656</v>
      </c>
      <c r="D2904" t="s">
        <v>1417</v>
      </c>
      <c r="E2904" s="7" t="s">
        <v>1400</v>
      </c>
      <c r="F2904" s="7" t="s">
        <v>1399</v>
      </c>
      <c r="G2904" s="7" t="s">
        <v>1657</v>
      </c>
    </row>
    <row r="2905" spans="1:7" x14ac:dyDescent="0.4">
      <c r="A2905" t="s">
        <v>1405</v>
      </c>
      <c r="B2905">
        <v>2903</v>
      </c>
      <c r="C2905" t="s">
        <v>1656</v>
      </c>
      <c r="D2905" t="s">
        <v>1417</v>
      </c>
      <c r="E2905" s="7" t="s">
        <v>1400</v>
      </c>
      <c r="F2905" s="7" t="s">
        <v>1399</v>
      </c>
      <c r="G2905" s="7" t="s">
        <v>1657</v>
      </c>
    </row>
    <row r="2906" spans="1:7" x14ac:dyDescent="0.4">
      <c r="A2906" t="s">
        <v>1405</v>
      </c>
      <c r="B2906">
        <v>2904</v>
      </c>
      <c r="C2906" t="s">
        <v>1656</v>
      </c>
      <c r="D2906" t="s">
        <v>1417</v>
      </c>
      <c r="E2906" s="7" t="s">
        <v>1400</v>
      </c>
      <c r="F2906" s="7" t="s">
        <v>1399</v>
      </c>
      <c r="G2906" s="7" t="s">
        <v>1657</v>
      </c>
    </row>
    <row r="2907" spans="1:7" x14ac:dyDescent="0.4">
      <c r="A2907" t="s">
        <v>1405</v>
      </c>
      <c r="B2907">
        <v>2905</v>
      </c>
      <c r="C2907" t="s">
        <v>1656</v>
      </c>
      <c r="D2907" t="s">
        <v>1417</v>
      </c>
      <c r="E2907" s="7" t="s">
        <v>1400</v>
      </c>
      <c r="F2907" s="7" t="s">
        <v>1399</v>
      </c>
      <c r="G2907" s="7" t="s">
        <v>1657</v>
      </c>
    </row>
    <row r="2908" spans="1:7" x14ac:dyDescent="0.4">
      <c r="A2908" t="s">
        <v>1405</v>
      </c>
      <c r="B2908">
        <v>2906</v>
      </c>
      <c r="C2908" t="s">
        <v>1656</v>
      </c>
      <c r="D2908" t="s">
        <v>1417</v>
      </c>
      <c r="E2908" s="7" t="s">
        <v>1400</v>
      </c>
      <c r="F2908" s="7" t="s">
        <v>1399</v>
      </c>
      <c r="G2908" s="7" t="s">
        <v>1657</v>
      </c>
    </row>
    <row r="2909" spans="1:7" x14ac:dyDescent="0.4">
      <c r="A2909" t="s">
        <v>1405</v>
      </c>
      <c r="B2909">
        <v>2907</v>
      </c>
      <c r="C2909" t="s">
        <v>1656</v>
      </c>
      <c r="D2909" t="s">
        <v>1417</v>
      </c>
      <c r="E2909" s="7" t="s">
        <v>1400</v>
      </c>
      <c r="F2909" s="7" t="s">
        <v>1399</v>
      </c>
      <c r="G2909" s="7" t="s">
        <v>1657</v>
      </c>
    </row>
    <row r="2910" spans="1:7" x14ac:dyDescent="0.4">
      <c r="A2910" t="s">
        <v>1405</v>
      </c>
      <c r="B2910">
        <v>2908</v>
      </c>
      <c r="C2910" t="s">
        <v>1656</v>
      </c>
      <c r="D2910" t="s">
        <v>1417</v>
      </c>
      <c r="E2910" s="7" t="s">
        <v>1400</v>
      </c>
      <c r="F2910" s="7" t="s">
        <v>1399</v>
      </c>
      <c r="G2910" s="7" t="s">
        <v>1657</v>
      </c>
    </row>
    <row r="2911" spans="1:7" x14ac:dyDescent="0.4">
      <c r="A2911" t="s">
        <v>1405</v>
      </c>
      <c r="B2911">
        <v>2909</v>
      </c>
      <c r="C2911" t="s">
        <v>1656</v>
      </c>
      <c r="D2911" t="s">
        <v>1417</v>
      </c>
      <c r="E2911" s="7" t="s">
        <v>1400</v>
      </c>
      <c r="F2911" s="7" t="s">
        <v>1399</v>
      </c>
      <c r="G2911" s="7" t="s">
        <v>1657</v>
      </c>
    </row>
    <row r="2912" spans="1:7" x14ac:dyDescent="0.4">
      <c r="A2912" t="s">
        <v>1405</v>
      </c>
      <c r="B2912">
        <v>2910</v>
      </c>
      <c r="C2912" t="s">
        <v>1656</v>
      </c>
      <c r="D2912" t="s">
        <v>1417</v>
      </c>
      <c r="E2912" s="7" t="s">
        <v>1400</v>
      </c>
      <c r="F2912" s="7" t="s">
        <v>1399</v>
      </c>
      <c r="G2912" s="7" t="s">
        <v>1657</v>
      </c>
    </row>
    <row r="2913" spans="1:7" x14ac:dyDescent="0.4">
      <c r="A2913" t="s">
        <v>1405</v>
      </c>
      <c r="B2913">
        <v>2911</v>
      </c>
      <c r="C2913" t="s">
        <v>1656</v>
      </c>
      <c r="D2913" t="s">
        <v>1417</v>
      </c>
      <c r="E2913" s="7" t="s">
        <v>1400</v>
      </c>
      <c r="F2913" s="7" t="s">
        <v>1399</v>
      </c>
      <c r="G2913" s="7" t="s">
        <v>1657</v>
      </c>
    </row>
    <row r="2914" spans="1:7" x14ac:dyDescent="0.4">
      <c r="A2914" t="s">
        <v>1405</v>
      </c>
      <c r="B2914">
        <v>2912</v>
      </c>
      <c r="C2914" t="s">
        <v>1656</v>
      </c>
      <c r="D2914" t="s">
        <v>1417</v>
      </c>
      <c r="E2914" s="7" t="s">
        <v>1400</v>
      </c>
      <c r="F2914" s="7" t="s">
        <v>1399</v>
      </c>
      <c r="G2914" s="7" t="s">
        <v>1657</v>
      </c>
    </row>
    <row r="2915" spans="1:7" x14ac:dyDescent="0.4">
      <c r="A2915" t="s">
        <v>1405</v>
      </c>
      <c r="B2915">
        <v>2913</v>
      </c>
      <c r="C2915" t="s">
        <v>1656</v>
      </c>
      <c r="D2915" t="s">
        <v>1417</v>
      </c>
      <c r="E2915" s="7" t="s">
        <v>1400</v>
      </c>
      <c r="F2915" s="7" t="s">
        <v>1399</v>
      </c>
      <c r="G2915" s="7" t="s">
        <v>1657</v>
      </c>
    </row>
    <row r="2916" spans="1:7" x14ac:dyDescent="0.4">
      <c r="A2916" t="s">
        <v>1405</v>
      </c>
      <c r="B2916">
        <v>2914</v>
      </c>
      <c r="C2916" t="s">
        <v>1656</v>
      </c>
      <c r="D2916" t="s">
        <v>1417</v>
      </c>
      <c r="E2916" s="7" t="s">
        <v>1400</v>
      </c>
      <c r="F2916" s="7" t="s">
        <v>1399</v>
      </c>
      <c r="G2916" s="7" t="s">
        <v>1657</v>
      </c>
    </row>
    <row r="2917" spans="1:7" x14ac:dyDescent="0.4">
      <c r="A2917" t="s">
        <v>1405</v>
      </c>
      <c r="B2917">
        <v>2915</v>
      </c>
      <c r="C2917" t="s">
        <v>1656</v>
      </c>
      <c r="D2917" t="s">
        <v>1417</v>
      </c>
      <c r="E2917" s="7" t="s">
        <v>1400</v>
      </c>
      <c r="F2917" s="7" t="s">
        <v>1399</v>
      </c>
      <c r="G2917" s="7" t="s">
        <v>1657</v>
      </c>
    </row>
    <row r="2918" spans="1:7" x14ac:dyDescent="0.4">
      <c r="A2918" t="s">
        <v>1405</v>
      </c>
      <c r="B2918">
        <v>2916</v>
      </c>
      <c r="C2918" t="s">
        <v>1656</v>
      </c>
      <c r="D2918" t="s">
        <v>1417</v>
      </c>
      <c r="E2918" s="7" t="s">
        <v>1400</v>
      </c>
      <c r="F2918" s="7" t="s">
        <v>1399</v>
      </c>
      <c r="G2918" s="7" t="s">
        <v>1657</v>
      </c>
    </row>
    <row r="2919" spans="1:7" x14ac:dyDescent="0.4">
      <c r="A2919" t="s">
        <v>1405</v>
      </c>
      <c r="B2919">
        <v>2917</v>
      </c>
      <c r="C2919" t="s">
        <v>1656</v>
      </c>
      <c r="D2919" t="s">
        <v>1417</v>
      </c>
      <c r="E2919" s="7" t="s">
        <v>1400</v>
      </c>
      <c r="F2919" s="7" t="s">
        <v>1399</v>
      </c>
      <c r="G2919" s="7" t="s">
        <v>1657</v>
      </c>
    </row>
    <row r="2920" spans="1:7" x14ac:dyDescent="0.4">
      <c r="A2920" t="s">
        <v>1405</v>
      </c>
      <c r="B2920">
        <v>2918</v>
      </c>
      <c r="C2920" t="s">
        <v>1656</v>
      </c>
      <c r="D2920" t="s">
        <v>1417</v>
      </c>
      <c r="E2920" s="7" t="s">
        <v>1400</v>
      </c>
      <c r="F2920" s="7" t="s">
        <v>1399</v>
      </c>
      <c r="G2920" s="7" t="s">
        <v>1657</v>
      </c>
    </row>
    <row r="2921" spans="1:7" x14ac:dyDescent="0.4">
      <c r="A2921" t="s">
        <v>1405</v>
      </c>
      <c r="B2921">
        <v>2919</v>
      </c>
      <c r="C2921" t="s">
        <v>1656</v>
      </c>
      <c r="D2921" t="s">
        <v>1417</v>
      </c>
      <c r="E2921" s="7" t="s">
        <v>1400</v>
      </c>
      <c r="F2921" s="7" t="s">
        <v>1399</v>
      </c>
      <c r="G2921" s="7" t="s">
        <v>1657</v>
      </c>
    </row>
    <row r="2922" spans="1:7" x14ac:dyDescent="0.4">
      <c r="A2922" t="s">
        <v>1405</v>
      </c>
      <c r="B2922">
        <v>2920</v>
      </c>
      <c r="C2922" t="s">
        <v>1656</v>
      </c>
      <c r="D2922" t="s">
        <v>1417</v>
      </c>
      <c r="E2922" s="7" t="s">
        <v>1400</v>
      </c>
      <c r="F2922" s="7" t="s">
        <v>1399</v>
      </c>
      <c r="G2922" s="7" t="s">
        <v>1657</v>
      </c>
    </row>
    <row r="2923" spans="1:7" x14ac:dyDescent="0.4">
      <c r="A2923" t="s">
        <v>1405</v>
      </c>
      <c r="B2923">
        <v>2921</v>
      </c>
      <c r="C2923" t="s">
        <v>1656</v>
      </c>
      <c r="D2923" t="s">
        <v>1417</v>
      </c>
      <c r="E2923" s="7" t="s">
        <v>1400</v>
      </c>
      <c r="F2923" s="7" t="s">
        <v>1399</v>
      </c>
      <c r="G2923" s="7" t="s">
        <v>1657</v>
      </c>
    </row>
    <row r="2924" spans="1:7" x14ac:dyDescent="0.4">
      <c r="A2924" t="s">
        <v>1405</v>
      </c>
      <c r="B2924">
        <v>2922</v>
      </c>
      <c r="C2924" t="s">
        <v>1656</v>
      </c>
      <c r="D2924" t="s">
        <v>1417</v>
      </c>
      <c r="E2924" s="7" t="s">
        <v>1400</v>
      </c>
      <c r="F2924" s="7" t="s">
        <v>1399</v>
      </c>
      <c r="G2924" s="7" t="s">
        <v>1657</v>
      </c>
    </row>
    <row r="2925" spans="1:7" x14ac:dyDescent="0.4">
      <c r="A2925" t="s">
        <v>1405</v>
      </c>
      <c r="B2925">
        <v>2923</v>
      </c>
      <c r="C2925" t="s">
        <v>1656</v>
      </c>
      <c r="D2925" t="s">
        <v>1417</v>
      </c>
      <c r="E2925" s="7" t="s">
        <v>1400</v>
      </c>
      <c r="F2925" s="7" t="s">
        <v>1399</v>
      </c>
      <c r="G2925" s="7" t="s">
        <v>1657</v>
      </c>
    </row>
    <row r="2926" spans="1:7" x14ac:dyDescent="0.4">
      <c r="A2926" t="s">
        <v>1405</v>
      </c>
      <c r="B2926">
        <v>2924</v>
      </c>
      <c r="C2926" t="s">
        <v>1656</v>
      </c>
      <c r="D2926" t="s">
        <v>1417</v>
      </c>
      <c r="E2926" s="7" t="s">
        <v>1400</v>
      </c>
      <c r="F2926" s="7" t="s">
        <v>1399</v>
      </c>
      <c r="G2926" s="7" t="s">
        <v>1657</v>
      </c>
    </row>
    <row r="2927" spans="1:7" x14ac:dyDescent="0.4">
      <c r="A2927" t="s">
        <v>1405</v>
      </c>
      <c r="B2927">
        <v>2925</v>
      </c>
      <c r="C2927" t="s">
        <v>1656</v>
      </c>
      <c r="D2927" t="s">
        <v>1417</v>
      </c>
      <c r="E2927" s="7" t="s">
        <v>1400</v>
      </c>
      <c r="F2927" s="7" t="s">
        <v>1399</v>
      </c>
      <c r="G2927" s="7" t="s">
        <v>1657</v>
      </c>
    </row>
    <row r="2928" spans="1:7" x14ac:dyDescent="0.4">
      <c r="A2928" t="s">
        <v>1405</v>
      </c>
      <c r="B2928">
        <v>2926</v>
      </c>
      <c r="C2928" t="s">
        <v>1656</v>
      </c>
      <c r="D2928" t="s">
        <v>1417</v>
      </c>
      <c r="E2928" s="7" t="s">
        <v>1400</v>
      </c>
      <c r="F2928" s="7" t="s">
        <v>1399</v>
      </c>
      <c r="G2928" s="7" t="s">
        <v>1657</v>
      </c>
    </row>
    <row r="2929" spans="1:7" x14ac:dyDescent="0.4">
      <c r="A2929" t="s">
        <v>1405</v>
      </c>
      <c r="B2929">
        <v>2927</v>
      </c>
      <c r="C2929" t="s">
        <v>1656</v>
      </c>
      <c r="D2929" t="s">
        <v>1417</v>
      </c>
      <c r="E2929" s="7" t="s">
        <v>1400</v>
      </c>
      <c r="F2929" s="7" t="s">
        <v>1399</v>
      </c>
      <c r="G2929" s="7" t="s">
        <v>1657</v>
      </c>
    </row>
    <row r="2930" spans="1:7" x14ac:dyDescent="0.4">
      <c r="A2930" t="s">
        <v>1405</v>
      </c>
      <c r="B2930">
        <v>2928</v>
      </c>
      <c r="C2930" t="s">
        <v>1656</v>
      </c>
      <c r="D2930" t="s">
        <v>1417</v>
      </c>
      <c r="E2930" s="7" t="s">
        <v>1400</v>
      </c>
      <c r="F2930" s="7" t="s">
        <v>1399</v>
      </c>
      <c r="G2930" s="7" t="s">
        <v>1657</v>
      </c>
    </row>
    <row r="2931" spans="1:7" x14ac:dyDescent="0.4">
      <c r="A2931" t="s">
        <v>1405</v>
      </c>
      <c r="B2931">
        <v>2929</v>
      </c>
      <c r="C2931" t="s">
        <v>1656</v>
      </c>
      <c r="D2931" t="s">
        <v>1417</v>
      </c>
      <c r="E2931" s="7" t="s">
        <v>1400</v>
      </c>
      <c r="F2931" s="7" t="s">
        <v>1399</v>
      </c>
      <c r="G2931" s="7" t="s">
        <v>1657</v>
      </c>
    </row>
    <row r="2932" spans="1:7" x14ac:dyDescent="0.4">
      <c r="A2932" t="s">
        <v>1405</v>
      </c>
      <c r="B2932">
        <v>2930</v>
      </c>
      <c r="C2932" t="s">
        <v>1656</v>
      </c>
      <c r="D2932" t="s">
        <v>1417</v>
      </c>
      <c r="E2932" s="7" t="s">
        <v>1400</v>
      </c>
      <c r="F2932" s="7" t="s">
        <v>1399</v>
      </c>
      <c r="G2932" s="7" t="s">
        <v>1657</v>
      </c>
    </row>
    <row r="2933" spans="1:7" x14ac:dyDescent="0.4">
      <c r="A2933" t="s">
        <v>1405</v>
      </c>
      <c r="B2933">
        <v>2931</v>
      </c>
      <c r="C2933" t="s">
        <v>1656</v>
      </c>
      <c r="D2933" t="s">
        <v>1417</v>
      </c>
      <c r="E2933" s="7" t="s">
        <v>1400</v>
      </c>
      <c r="F2933" s="7" t="s">
        <v>1399</v>
      </c>
      <c r="G2933" s="7" t="s">
        <v>1657</v>
      </c>
    </row>
    <row r="2934" spans="1:7" x14ac:dyDescent="0.4">
      <c r="A2934" t="s">
        <v>1405</v>
      </c>
      <c r="B2934">
        <v>2932</v>
      </c>
      <c r="C2934" t="s">
        <v>1656</v>
      </c>
      <c r="D2934" t="s">
        <v>1417</v>
      </c>
      <c r="E2934" s="7" t="s">
        <v>1400</v>
      </c>
      <c r="F2934" s="7" t="s">
        <v>1399</v>
      </c>
      <c r="G2934" s="7" t="s">
        <v>1657</v>
      </c>
    </row>
    <row r="2935" spans="1:7" x14ac:dyDescent="0.4">
      <c r="A2935" t="s">
        <v>1405</v>
      </c>
      <c r="B2935">
        <v>2933</v>
      </c>
      <c r="C2935" t="s">
        <v>1656</v>
      </c>
      <c r="D2935" t="s">
        <v>1417</v>
      </c>
      <c r="E2935" s="7" t="s">
        <v>1400</v>
      </c>
      <c r="F2935" s="7" t="s">
        <v>1399</v>
      </c>
      <c r="G2935" s="7" t="s">
        <v>1657</v>
      </c>
    </row>
    <row r="2936" spans="1:7" x14ac:dyDescent="0.4">
      <c r="A2936" t="s">
        <v>1405</v>
      </c>
      <c r="B2936">
        <v>2934</v>
      </c>
      <c r="C2936" t="s">
        <v>1656</v>
      </c>
      <c r="D2936" t="s">
        <v>1417</v>
      </c>
      <c r="E2936" s="7" t="s">
        <v>1400</v>
      </c>
      <c r="F2936" s="7" t="s">
        <v>1399</v>
      </c>
      <c r="G2936" s="7" t="s">
        <v>1657</v>
      </c>
    </row>
    <row r="2937" spans="1:7" x14ac:dyDescent="0.4">
      <c r="A2937" t="s">
        <v>1405</v>
      </c>
      <c r="B2937">
        <v>2935</v>
      </c>
      <c r="C2937" t="s">
        <v>1656</v>
      </c>
      <c r="D2937" t="s">
        <v>1417</v>
      </c>
      <c r="E2937" s="7" t="s">
        <v>1400</v>
      </c>
      <c r="F2937" s="7" t="s">
        <v>1399</v>
      </c>
      <c r="G2937" s="7" t="s">
        <v>1657</v>
      </c>
    </row>
    <row r="2938" spans="1:7" x14ac:dyDescent="0.4">
      <c r="A2938" t="s">
        <v>1405</v>
      </c>
      <c r="B2938">
        <v>2936</v>
      </c>
      <c r="C2938" t="s">
        <v>1656</v>
      </c>
      <c r="D2938" t="s">
        <v>1417</v>
      </c>
      <c r="E2938" s="7" t="s">
        <v>1400</v>
      </c>
      <c r="F2938" s="7" t="s">
        <v>1399</v>
      </c>
      <c r="G2938" s="7" t="s">
        <v>1657</v>
      </c>
    </row>
    <row r="2939" spans="1:7" x14ac:dyDescent="0.4">
      <c r="A2939" t="s">
        <v>1405</v>
      </c>
      <c r="B2939">
        <v>2937</v>
      </c>
      <c r="C2939" t="s">
        <v>1656</v>
      </c>
      <c r="D2939" t="s">
        <v>1417</v>
      </c>
      <c r="E2939" s="7" t="s">
        <v>1400</v>
      </c>
      <c r="F2939" s="7" t="s">
        <v>1399</v>
      </c>
      <c r="G2939" s="7" t="s">
        <v>1657</v>
      </c>
    </row>
    <row r="2940" spans="1:7" x14ac:dyDescent="0.4">
      <c r="A2940" t="s">
        <v>1405</v>
      </c>
      <c r="B2940">
        <v>2938</v>
      </c>
      <c r="C2940" t="s">
        <v>1656</v>
      </c>
      <c r="D2940" t="s">
        <v>1417</v>
      </c>
      <c r="E2940" s="7" t="s">
        <v>1400</v>
      </c>
      <c r="F2940" s="7" t="s">
        <v>1399</v>
      </c>
      <c r="G2940" s="7" t="s">
        <v>1657</v>
      </c>
    </row>
    <row r="2941" spans="1:7" x14ac:dyDescent="0.4">
      <c r="A2941" t="s">
        <v>1405</v>
      </c>
      <c r="B2941">
        <v>2939</v>
      </c>
      <c r="C2941" t="s">
        <v>1656</v>
      </c>
      <c r="D2941" t="s">
        <v>1417</v>
      </c>
      <c r="E2941" s="7" t="s">
        <v>1400</v>
      </c>
      <c r="F2941" s="7" t="s">
        <v>1399</v>
      </c>
      <c r="G2941" s="7" t="s">
        <v>1657</v>
      </c>
    </row>
    <row r="2942" spans="1:7" x14ac:dyDescent="0.4">
      <c r="A2942" t="s">
        <v>1405</v>
      </c>
      <c r="B2942">
        <v>2940</v>
      </c>
      <c r="C2942" t="s">
        <v>1656</v>
      </c>
      <c r="D2942" t="s">
        <v>1417</v>
      </c>
      <c r="E2942" s="7" t="s">
        <v>1400</v>
      </c>
      <c r="F2942" s="7" t="s">
        <v>1399</v>
      </c>
      <c r="G2942" s="7" t="s">
        <v>1657</v>
      </c>
    </row>
    <row r="2943" spans="1:7" x14ac:dyDescent="0.4">
      <c r="A2943" t="s">
        <v>1405</v>
      </c>
      <c r="B2943">
        <v>2941</v>
      </c>
      <c r="C2943" t="s">
        <v>1656</v>
      </c>
      <c r="D2943" t="s">
        <v>1417</v>
      </c>
      <c r="E2943" s="7" t="s">
        <v>1400</v>
      </c>
      <c r="F2943" s="7" t="s">
        <v>1399</v>
      </c>
      <c r="G2943" s="7" t="s">
        <v>1657</v>
      </c>
    </row>
    <row r="2944" spans="1:7" x14ac:dyDescent="0.4">
      <c r="A2944" t="s">
        <v>1405</v>
      </c>
      <c r="B2944">
        <v>2942</v>
      </c>
      <c r="C2944" t="s">
        <v>1656</v>
      </c>
      <c r="D2944" t="s">
        <v>1417</v>
      </c>
      <c r="E2944" s="7" t="s">
        <v>1400</v>
      </c>
      <c r="F2944" s="7" t="s">
        <v>1399</v>
      </c>
      <c r="G2944" s="7" t="s">
        <v>1657</v>
      </c>
    </row>
    <row r="2945" spans="1:7" x14ac:dyDescent="0.4">
      <c r="A2945" t="s">
        <v>1405</v>
      </c>
      <c r="B2945">
        <v>2943</v>
      </c>
      <c r="C2945" t="s">
        <v>1656</v>
      </c>
      <c r="D2945" t="s">
        <v>1417</v>
      </c>
      <c r="E2945" s="7" t="s">
        <v>1400</v>
      </c>
      <c r="F2945" s="7" t="s">
        <v>1399</v>
      </c>
      <c r="G2945" s="7" t="s">
        <v>1657</v>
      </c>
    </row>
    <row r="2946" spans="1:7" x14ac:dyDescent="0.4">
      <c r="A2946" t="s">
        <v>1405</v>
      </c>
      <c r="B2946">
        <v>2944</v>
      </c>
      <c r="C2946" t="s">
        <v>1656</v>
      </c>
      <c r="D2946" t="s">
        <v>1417</v>
      </c>
      <c r="E2946" s="7" t="s">
        <v>1400</v>
      </c>
      <c r="F2946" s="7" t="s">
        <v>1399</v>
      </c>
      <c r="G2946" s="7" t="s">
        <v>1657</v>
      </c>
    </row>
    <row r="2947" spans="1:7" x14ac:dyDescent="0.4">
      <c r="A2947" t="s">
        <v>1405</v>
      </c>
      <c r="B2947">
        <v>2945</v>
      </c>
      <c r="C2947" t="s">
        <v>1656</v>
      </c>
      <c r="D2947" t="s">
        <v>1417</v>
      </c>
      <c r="E2947" s="7" t="s">
        <v>1400</v>
      </c>
      <c r="F2947" s="7" t="s">
        <v>1399</v>
      </c>
      <c r="G2947" s="7" t="s">
        <v>1657</v>
      </c>
    </row>
    <row r="2948" spans="1:7" x14ac:dyDescent="0.4">
      <c r="A2948" t="s">
        <v>1405</v>
      </c>
      <c r="B2948">
        <v>2946</v>
      </c>
      <c r="C2948" t="s">
        <v>1656</v>
      </c>
      <c r="D2948" t="s">
        <v>1417</v>
      </c>
      <c r="E2948" s="7" t="s">
        <v>1400</v>
      </c>
      <c r="F2948" s="7" t="s">
        <v>1399</v>
      </c>
      <c r="G2948" s="7" t="s">
        <v>1657</v>
      </c>
    </row>
    <row r="2949" spans="1:7" x14ac:dyDescent="0.4">
      <c r="A2949" t="s">
        <v>1405</v>
      </c>
      <c r="B2949">
        <v>2947</v>
      </c>
      <c r="C2949" t="s">
        <v>1656</v>
      </c>
      <c r="D2949" t="s">
        <v>1417</v>
      </c>
      <c r="E2949" s="7" t="s">
        <v>1400</v>
      </c>
      <c r="F2949" s="7" t="s">
        <v>1399</v>
      </c>
      <c r="G2949" s="7" t="s">
        <v>1657</v>
      </c>
    </row>
    <row r="2950" spans="1:7" x14ac:dyDescent="0.4">
      <c r="A2950" t="s">
        <v>1405</v>
      </c>
      <c r="B2950">
        <v>2948</v>
      </c>
      <c r="C2950" t="s">
        <v>1656</v>
      </c>
      <c r="D2950" t="s">
        <v>1417</v>
      </c>
      <c r="E2950" s="7" t="s">
        <v>1400</v>
      </c>
      <c r="F2950" s="7" t="s">
        <v>1399</v>
      </c>
      <c r="G2950" s="7" t="s">
        <v>1657</v>
      </c>
    </row>
    <row r="2951" spans="1:7" x14ac:dyDescent="0.4">
      <c r="A2951" t="s">
        <v>1405</v>
      </c>
      <c r="B2951">
        <v>2949</v>
      </c>
      <c r="C2951" t="s">
        <v>1656</v>
      </c>
      <c r="D2951" t="s">
        <v>1417</v>
      </c>
      <c r="E2951" s="7" t="s">
        <v>1400</v>
      </c>
      <c r="F2951" s="7" t="s">
        <v>1399</v>
      </c>
      <c r="G2951" s="7" t="s">
        <v>1657</v>
      </c>
    </row>
    <row r="2952" spans="1:7" x14ac:dyDescent="0.4">
      <c r="A2952" t="s">
        <v>1405</v>
      </c>
      <c r="B2952">
        <v>2950</v>
      </c>
      <c r="C2952" t="s">
        <v>1656</v>
      </c>
      <c r="D2952" t="s">
        <v>1417</v>
      </c>
      <c r="E2952" s="7" t="s">
        <v>1400</v>
      </c>
      <c r="F2952" s="7" t="s">
        <v>1399</v>
      </c>
      <c r="G2952" s="7" t="s">
        <v>1657</v>
      </c>
    </row>
    <row r="2953" spans="1:7" x14ac:dyDescent="0.4">
      <c r="A2953" t="s">
        <v>1405</v>
      </c>
      <c r="B2953">
        <v>2951</v>
      </c>
      <c r="C2953" t="s">
        <v>1656</v>
      </c>
      <c r="D2953" t="s">
        <v>1417</v>
      </c>
      <c r="E2953" s="7" t="s">
        <v>1400</v>
      </c>
      <c r="F2953" s="7" t="s">
        <v>1399</v>
      </c>
      <c r="G2953" s="7" t="s">
        <v>1657</v>
      </c>
    </row>
    <row r="2954" spans="1:7" x14ac:dyDescent="0.4">
      <c r="A2954" t="s">
        <v>1405</v>
      </c>
      <c r="B2954">
        <v>2952</v>
      </c>
      <c r="C2954" t="s">
        <v>1656</v>
      </c>
      <c r="D2954" t="s">
        <v>1417</v>
      </c>
      <c r="E2954" s="7" t="s">
        <v>1400</v>
      </c>
      <c r="F2954" s="7" t="s">
        <v>1399</v>
      </c>
      <c r="G2954" s="7" t="s">
        <v>1657</v>
      </c>
    </row>
    <row r="2955" spans="1:7" x14ac:dyDescent="0.4">
      <c r="A2955" t="s">
        <v>1405</v>
      </c>
      <c r="B2955">
        <v>2953</v>
      </c>
      <c r="C2955" t="s">
        <v>1656</v>
      </c>
      <c r="D2955" t="s">
        <v>1417</v>
      </c>
      <c r="E2955" s="7" t="s">
        <v>1400</v>
      </c>
      <c r="F2955" s="7" t="s">
        <v>1399</v>
      </c>
      <c r="G2955" s="7" t="s">
        <v>1657</v>
      </c>
    </row>
    <row r="2956" spans="1:7" x14ac:dyDescent="0.4">
      <c r="A2956" t="s">
        <v>1405</v>
      </c>
      <c r="B2956">
        <v>2954</v>
      </c>
      <c r="C2956" t="s">
        <v>1656</v>
      </c>
      <c r="D2956" t="s">
        <v>1417</v>
      </c>
      <c r="E2956" s="7" t="s">
        <v>1400</v>
      </c>
      <c r="F2956" s="7" t="s">
        <v>1399</v>
      </c>
      <c r="G2956" s="7" t="s">
        <v>1657</v>
      </c>
    </row>
    <row r="2957" spans="1:7" x14ac:dyDescent="0.4">
      <c r="A2957" t="s">
        <v>1405</v>
      </c>
      <c r="B2957">
        <v>2955</v>
      </c>
      <c r="C2957" t="s">
        <v>1656</v>
      </c>
      <c r="D2957" t="s">
        <v>1417</v>
      </c>
      <c r="E2957" s="7" t="s">
        <v>1400</v>
      </c>
      <c r="F2957" s="7" t="s">
        <v>1399</v>
      </c>
      <c r="G2957" s="7" t="s">
        <v>1657</v>
      </c>
    </row>
    <row r="2958" spans="1:7" x14ac:dyDescent="0.4">
      <c r="A2958" t="s">
        <v>1405</v>
      </c>
      <c r="B2958">
        <v>2956</v>
      </c>
      <c r="C2958" t="s">
        <v>1656</v>
      </c>
      <c r="D2958" t="s">
        <v>1417</v>
      </c>
      <c r="E2958" s="7" t="s">
        <v>1400</v>
      </c>
      <c r="F2958" s="7" t="s">
        <v>1399</v>
      </c>
      <c r="G2958" s="7" t="s">
        <v>1657</v>
      </c>
    </row>
    <row r="2959" spans="1:7" x14ac:dyDescent="0.4">
      <c r="A2959" t="s">
        <v>1405</v>
      </c>
      <c r="B2959">
        <v>2957</v>
      </c>
      <c r="C2959" t="s">
        <v>1656</v>
      </c>
      <c r="D2959" t="s">
        <v>1417</v>
      </c>
      <c r="E2959" s="7" t="s">
        <v>1400</v>
      </c>
      <c r="F2959" s="7" t="s">
        <v>1399</v>
      </c>
      <c r="G2959" s="7" t="s">
        <v>1657</v>
      </c>
    </row>
    <row r="2960" spans="1:7" x14ac:dyDescent="0.4">
      <c r="A2960" t="s">
        <v>1405</v>
      </c>
      <c r="B2960">
        <v>2958</v>
      </c>
      <c r="C2960" t="s">
        <v>1656</v>
      </c>
      <c r="D2960" t="s">
        <v>1417</v>
      </c>
      <c r="E2960" s="7" t="s">
        <v>1400</v>
      </c>
      <c r="F2960" s="7" t="s">
        <v>1399</v>
      </c>
      <c r="G2960" s="7" t="s">
        <v>1657</v>
      </c>
    </row>
    <row r="2961" spans="1:7" x14ac:dyDescent="0.4">
      <c r="A2961" t="s">
        <v>1405</v>
      </c>
      <c r="B2961">
        <v>2959</v>
      </c>
      <c r="C2961" t="s">
        <v>1656</v>
      </c>
      <c r="D2961" t="s">
        <v>1417</v>
      </c>
      <c r="E2961" s="7" t="s">
        <v>1400</v>
      </c>
      <c r="F2961" s="7" t="s">
        <v>1399</v>
      </c>
      <c r="G2961" s="7" t="s">
        <v>1657</v>
      </c>
    </row>
    <row r="2962" spans="1:7" x14ac:dyDescent="0.4">
      <c r="A2962" t="s">
        <v>1405</v>
      </c>
      <c r="B2962">
        <v>2960</v>
      </c>
      <c r="C2962" t="s">
        <v>1656</v>
      </c>
      <c r="D2962" t="s">
        <v>1417</v>
      </c>
      <c r="E2962" s="7" t="s">
        <v>1400</v>
      </c>
      <c r="F2962" s="7" t="s">
        <v>1399</v>
      </c>
      <c r="G2962" s="7" t="s">
        <v>1657</v>
      </c>
    </row>
    <row r="2963" spans="1:7" x14ac:dyDescent="0.4">
      <c r="A2963" t="s">
        <v>1405</v>
      </c>
      <c r="B2963">
        <v>2961</v>
      </c>
      <c r="C2963" t="s">
        <v>1656</v>
      </c>
      <c r="D2963" t="s">
        <v>1417</v>
      </c>
      <c r="E2963" s="7" t="s">
        <v>1400</v>
      </c>
      <c r="F2963" s="7" t="s">
        <v>1399</v>
      </c>
      <c r="G2963" s="7" t="s">
        <v>1657</v>
      </c>
    </row>
    <row r="2964" spans="1:7" x14ac:dyDescent="0.4">
      <c r="A2964" t="s">
        <v>1405</v>
      </c>
      <c r="B2964">
        <v>2962</v>
      </c>
      <c r="C2964" t="s">
        <v>1656</v>
      </c>
      <c r="D2964" t="s">
        <v>1417</v>
      </c>
      <c r="E2964" s="7" t="s">
        <v>1400</v>
      </c>
      <c r="F2964" s="7" t="s">
        <v>1399</v>
      </c>
      <c r="G2964" s="7" t="s">
        <v>1657</v>
      </c>
    </row>
    <row r="2965" spans="1:7" x14ac:dyDescent="0.4">
      <c r="A2965" t="s">
        <v>1405</v>
      </c>
      <c r="B2965">
        <v>2963</v>
      </c>
      <c r="C2965" t="s">
        <v>1656</v>
      </c>
      <c r="D2965" t="s">
        <v>1417</v>
      </c>
      <c r="E2965" s="7" t="s">
        <v>1400</v>
      </c>
      <c r="F2965" s="7" t="s">
        <v>1399</v>
      </c>
      <c r="G2965" s="7" t="s">
        <v>1657</v>
      </c>
    </row>
    <row r="2966" spans="1:7" x14ac:dyDescent="0.4">
      <c r="A2966" t="s">
        <v>1405</v>
      </c>
      <c r="B2966">
        <v>2964</v>
      </c>
      <c r="C2966" t="s">
        <v>1656</v>
      </c>
      <c r="D2966" t="s">
        <v>1417</v>
      </c>
      <c r="E2966" s="7" t="s">
        <v>1400</v>
      </c>
      <c r="F2966" s="7" t="s">
        <v>1399</v>
      </c>
      <c r="G2966" s="7" t="s">
        <v>1657</v>
      </c>
    </row>
    <row r="2967" spans="1:7" x14ac:dyDescent="0.4">
      <c r="A2967" t="s">
        <v>1405</v>
      </c>
      <c r="B2967">
        <v>2965</v>
      </c>
      <c r="C2967" t="s">
        <v>1656</v>
      </c>
      <c r="D2967" t="s">
        <v>1417</v>
      </c>
      <c r="E2967" s="7" t="s">
        <v>1400</v>
      </c>
      <c r="F2967" s="7" t="s">
        <v>1399</v>
      </c>
      <c r="G2967" s="7" t="s">
        <v>1657</v>
      </c>
    </row>
    <row r="2968" spans="1:7" x14ac:dyDescent="0.4">
      <c r="A2968" t="s">
        <v>1405</v>
      </c>
      <c r="B2968">
        <v>2966</v>
      </c>
      <c r="C2968" t="s">
        <v>1656</v>
      </c>
      <c r="D2968" t="s">
        <v>1417</v>
      </c>
      <c r="E2968" s="7" t="s">
        <v>1400</v>
      </c>
      <c r="F2968" s="7" t="s">
        <v>1399</v>
      </c>
      <c r="G2968" s="7" t="s">
        <v>1657</v>
      </c>
    </row>
    <row r="2969" spans="1:7" x14ac:dyDescent="0.4">
      <c r="A2969" t="s">
        <v>1405</v>
      </c>
      <c r="B2969">
        <v>2967</v>
      </c>
      <c r="C2969" t="s">
        <v>1656</v>
      </c>
      <c r="D2969" t="s">
        <v>1417</v>
      </c>
      <c r="E2969" s="7" t="s">
        <v>1400</v>
      </c>
      <c r="F2969" s="7" t="s">
        <v>1399</v>
      </c>
      <c r="G2969" s="7" t="s">
        <v>1657</v>
      </c>
    </row>
    <row r="2970" spans="1:7" x14ac:dyDescent="0.4">
      <c r="A2970" t="s">
        <v>1405</v>
      </c>
      <c r="B2970">
        <v>2968</v>
      </c>
      <c r="C2970" t="s">
        <v>1656</v>
      </c>
      <c r="D2970" t="s">
        <v>1417</v>
      </c>
      <c r="E2970" s="7" t="s">
        <v>1400</v>
      </c>
      <c r="F2970" s="7" t="s">
        <v>1399</v>
      </c>
      <c r="G2970" s="7" t="s">
        <v>1657</v>
      </c>
    </row>
    <row r="2971" spans="1:7" x14ac:dyDescent="0.4">
      <c r="A2971" t="s">
        <v>1405</v>
      </c>
      <c r="B2971">
        <v>2969</v>
      </c>
      <c r="C2971" t="s">
        <v>1656</v>
      </c>
      <c r="D2971" t="s">
        <v>1417</v>
      </c>
      <c r="E2971" s="7" t="s">
        <v>1400</v>
      </c>
      <c r="F2971" s="7" t="s">
        <v>1399</v>
      </c>
      <c r="G2971" s="7" t="s">
        <v>1657</v>
      </c>
    </row>
    <row r="2972" spans="1:7" x14ac:dyDescent="0.4">
      <c r="A2972" t="s">
        <v>1405</v>
      </c>
      <c r="B2972">
        <v>2970</v>
      </c>
      <c r="C2972" t="s">
        <v>1656</v>
      </c>
      <c r="D2972" t="s">
        <v>1417</v>
      </c>
      <c r="E2972" s="7" t="s">
        <v>1400</v>
      </c>
      <c r="F2972" s="7" t="s">
        <v>1399</v>
      </c>
      <c r="G2972" s="7" t="s">
        <v>1657</v>
      </c>
    </row>
    <row r="2973" spans="1:7" x14ac:dyDescent="0.4">
      <c r="A2973" t="s">
        <v>1405</v>
      </c>
      <c r="B2973">
        <v>2971</v>
      </c>
      <c r="C2973" t="s">
        <v>1656</v>
      </c>
      <c r="D2973" t="s">
        <v>1417</v>
      </c>
      <c r="E2973" s="7" t="s">
        <v>1400</v>
      </c>
      <c r="F2973" s="7" t="s">
        <v>1399</v>
      </c>
      <c r="G2973" s="7" t="s">
        <v>1657</v>
      </c>
    </row>
    <row r="2974" spans="1:7" x14ac:dyDescent="0.4">
      <c r="A2974" t="s">
        <v>1405</v>
      </c>
      <c r="B2974">
        <v>2972</v>
      </c>
      <c r="C2974" t="s">
        <v>1656</v>
      </c>
      <c r="D2974" t="s">
        <v>1417</v>
      </c>
      <c r="E2974" s="7" t="s">
        <v>1400</v>
      </c>
      <c r="F2974" s="7" t="s">
        <v>1399</v>
      </c>
      <c r="G2974" s="7" t="s">
        <v>1657</v>
      </c>
    </row>
    <row r="2975" spans="1:7" x14ac:dyDescent="0.4">
      <c r="A2975" t="s">
        <v>1405</v>
      </c>
      <c r="B2975">
        <v>2973</v>
      </c>
      <c r="C2975" t="s">
        <v>1656</v>
      </c>
      <c r="D2975" t="s">
        <v>1417</v>
      </c>
      <c r="E2975" s="7" t="s">
        <v>1400</v>
      </c>
      <c r="F2975" s="7" t="s">
        <v>1399</v>
      </c>
      <c r="G2975" s="7" t="s">
        <v>1657</v>
      </c>
    </row>
    <row r="2976" spans="1:7" x14ac:dyDescent="0.4">
      <c r="A2976" t="s">
        <v>1405</v>
      </c>
      <c r="B2976">
        <v>2974</v>
      </c>
      <c r="C2976" t="s">
        <v>1656</v>
      </c>
      <c r="D2976" t="s">
        <v>1417</v>
      </c>
      <c r="E2976" s="7" t="s">
        <v>1400</v>
      </c>
      <c r="F2976" s="7" t="s">
        <v>1399</v>
      </c>
      <c r="G2976" s="7" t="s">
        <v>1657</v>
      </c>
    </row>
    <row r="2977" spans="1:7" x14ac:dyDescent="0.4">
      <c r="A2977" t="s">
        <v>1405</v>
      </c>
      <c r="B2977">
        <v>2975</v>
      </c>
      <c r="C2977" t="s">
        <v>1656</v>
      </c>
      <c r="D2977" t="s">
        <v>1417</v>
      </c>
      <c r="E2977" s="7" t="s">
        <v>1400</v>
      </c>
      <c r="F2977" s="7" t="s">
        <v>1399</v>
      </c>
      <c r="G2977" s="7" t="s">
        <v>1657</v>
      </c>
    </row>
    <row r="2978" spans="1:7" x14ac:dyDescent="0.4">
      <c r="A2978" t="s">
        <v>1405</v>
      </c>
      <c r="B2978">
        <v>2976</v>
      </c>
      <c r="C2978" t="s">
        <v>1656</v>
      </c>
      <c r="D2978" t="s">
        <v>1417</v>
      </c>
      <c r="E2978" s="7" t="s">
        <v>1400</v>
      </c>
      <c r="F2978" s="7" t="s">
        <v>1399</v>
      </c>
      <c r="G2978" s="7" t="s">
        <v>1657</v>
      </c>
    </row>
    <row r="2979" spans="1:7" x14ac:dyDescent="0.4">
      <c r="A2979" t="s">
        <v>1405</v>
      </c>
      <c r="B2979">
        <v>2977</v>
      </c>
      <c r="C2979" t="s">
        <v>1656</v>
      </c>
      <c r="D2979" t="s">
        <v>1417</v>
      </c>
      <c r="E2979" s="7" t="s">
        <v>1400</v>
      </c>
      <c r="F2979" s="7" t="s">
        <v>1399</v>
      </c>
      <c r="G2979" s="7" t="s">
        <v>1657</v>
      </c>
    </row>
    <row r="2980" spans="1:7" x14ac:dyDescent="0.4">
      <c r="A2980" t="s">
        <v>1405</v>
      </c>
      <c r="B2980">
        <v>2978</v>
      </c>
      <c r="C2980" t="s">
        <v>1656</v>
      </c>
      <c r="D2980" t="s">
        <v>1417</v>
      </c>
      <c r="E2980" s="7" t="s">
        <v>1400</v>
      </c>
      <c r="F2980" s="7" t="s">
        <v>1399</v>
      </c>
      <c r="G2980" s="7" t="s">
        <v>1657</v>
      </c>
    </row>
    <row r="2981" spans="1:7" x14ac:dyDescent="0.4">
      <c r="A2981" t="s">
        <v>1405</v>
      </c>
      <c r="B2981">
        <v>2979</v>
      </c>
      <c r="C2981" t="s">
        <v>1656</v>
      </c>
      <c r="D2981" t="s">
        <v>1417</v>
      </c>
      <c r="E2981" s="7" t="s">
        <v>1400</v>
      </c>
      <c r="F2981" s="7" t="s">
        <v>1399</v>
      </c>
      <c r="G2981" s="7" t="s">
        <v>1657</v>
      </c>
    </row>
    <row r="2982" spans="1:7" x14ac:dyDescent="0.4">
      <c r="A2982" t="s">
        <v>1405</v>
      </c>
      <c r="B2982">
        <v>2980</v>
      </c>
      <c r="C2982" t="s">
        <v>1656</v>
      </c>
      <c r="D2982" t="s">
        <v>1417</v>
      </c>
      <c r="E2982" s="7" t="s">
        <v>1400</v>
      </c>
      <c r="F2982" s="7" t="s">
        <v>1399</v>
      </c>
      <c r="G2982" s="7" t="s">
        <v>1657</v>
      </c>
    </row>
    <row r="2983" spans="1:7" x14ac:dyDescent="0.4">
      <c r="A2983" t="s">
        <v>1405</v>
      </c>
      <c r="B2983">
        <v>2981</v>
      </c>
      <c r="C2983" t="s">
        <v>1656</v>
      </c>
      <c r="D2983" t="s">
        <v>1417</v>
      </c>
      <c r="E2983" s="7" t="s">
        <v>1400</v>
      </c>
      <c r="F2983" s="7" t="s">
        <v>1399</v>
      </c>
      <c r="G2983" s="7" t="s">
        <v>1657</v>
      </c>
    </row>
    <row r="2984" spans="1:7" x14ac:dyDescent="0.4">
      <c r="A2984" t="s">
        <v>1405</v>
      </c>
      <c r="B2984">
        <v>2982</v>
      </c>
      <c r="C2984" t="s">
        <v>1656</v>
      </c>
      <c r="D2984" t="s">
        <v>1417</v>
      </c>
      <c r="E2984" s="7" t="s">
        <v>1400</v>
      </c>
      <c r="F2984" s="7" t="s">
        <v>1399</v>
      </c>
      <c r="G2984" s="7" t="s">
        <v>1657</v>
      </c>
    </row>
    <row r="2985" spans="1:7" x14ac:dyDescent="0.4">
      <c r="A2985" t="s">
        <v>1405</v>
      </c>
      <c r="B2985">
        <v>2983</v>
      </c>
      <c r="C2985" t="s">
        <v>1656</v>
      </c>
      <c r="D2985" t="s">
        <v>1417</v>
      </c>
      <c r="E2985" s="7" t="s">
        <v>1400</v>
      </c>
      <c r="F2985" s="7" t="s">
        <v>1399</v>
      </c>
      <c r="G2985" s="7" t="s">
        <v>1657</v>
      </c>
    </row>
    <row r="2986" spans="1:7" x14ac:dyDescent="0.4">
      <c r="A2986" t="s">
        <v>1405</v>
      </c>
      <c r="B2986">
        <v>2984</v>
      </c>
      <c r="C2986" t="s">
        <v>1656</v>
      </c>
      <c r="D2986" t="s">
        <v>1417</v>
      </c>
      <c r="E2986" s="7" t="s">
        <v>1400</v>
      </c>
      <c r="F2986" s="7" t="s">
        <v>1399</v>
      </c>
      <c r="G2986" s="7" t="s">
        <v>1657</v>
      </c>
    </row>
    <row r="2987" spans="1:7" x14ac:dyDescent="0.4">
      <c r="A2987" t="s">
        <v>1405</v>
      </c>
      <c r="B2987">
        <v>2985</v>
      </c>
      <c r="C2987" t="s">
        <v>1656</v>
      </c>
      <c r="D2987" t="s">
        <v>1417</v>
      </c>
      <c r="E2987" s="7" t="s">
        <v>1400</v>
      </c>
      <c r="F2987" s="7" t="s">
        <v>1399</v>
      </c>
      <c r="G2987" s="7" t="s">
        <v>1657</v>
      </c>
    </row>
    <row r="2988" spans="1:7" x14ac:dyDescent="0.4">
      <c r="A2988" t="s">
        <v>1405</v>
      </c>
      <c r="B2988">
        <v>2986</v>
      </c>
      <c r="C2988" t="s">
        <v>1656</v>
      </c>
      <c r="D2988" t="s">
        <v>1417</v>
      </c>
      <c r="E2988" s="7" t="s">
        <v>1400</v>
      </c>
      <c r="F2988" s="7" t="s">
        <v>1399</v>
      </c>
      <c r="G2988" s="7" t="s">
        <v>1657</v>
      </c>
    </row>
    <row r="2989" spans="1:7" x14ac:dyDescent="0.4">
      <c r="A2989" t="s">
        <v>1405</v>
      </c>
      <c r="B2989">
        <v>2987</v>
      </c>
      <c r="C2989" t="s">
        <v>1656</v>
      </c>
      <c r="D2989" t="s">
        <v>1417</v>
      </c>
      <c r="E2989" s="7" t="s">
        <v>1400</v>
      </c>
      <c r="F2989" s="7" t="s">
        <v>1399</v>
      </c>
      <c r="G2989" s="7" t="s">
        <v>1657</v>
      </c>
    </row>
    <row r="2990" spans="1:7" x14ac:dyDescent="0.4">
      <c r="A2990" t="s">
        <v>1405</v>
      </c>
      <c r="B2990">
        <v>2988</v>
      </c>
      <c r="C2990" t="s">
        <v>1656</v>
      </c>
      <c r="D2990" t="s">
        <v>1417</v>
      </c>
      <c r="E2990" s="7" t="s">
        <v>1400</v>
      </c>
      <c r="F2990" s="7" t="s">
        <v>1399</v>
      </c>
      <c r="G2990" s="7" t="s">
        <v>1657</v>
      </c>
    </row>
    <row r="2991" spans="1:7" x14ac:dyDescent="0.4">
      <c r="A2991" t="s">
        <v>1405</v>
      </c>
      <c r="B2991">
        <v>2989</v>
      </c>
      <c r="C2991" t="s">
        <v>1656</v>
      </c>
      <c r="D2991" t="s">
        <v>1417</v>
      </c>
      <c r="E2991" s="7" t="s">
        <v>1400</v>
      </c>
      <c r="F2991" s="7" t="s">
        <v>1399</v>
      </c>
      <c r="G2991" s="7" t="s">
        <v>1657</v>
      </c>
    </row>
    <row r="2992" spans="1:7" x14ac:dyDescent="0.4">
      <c r="A2992" t="s">
        <v>1405</v>
      </c>
      <c r="B2992">
        <v>2990</v>
      </c>
      <c r="C2992" t="s">
        <v>1656</v>
      </c>
      <c r="D2992" t="s">
        <v>1417</v>
      </c>
      <c r="E2992" s="7" t="s">
        <v>1400</v>
      </c>
      <c r="F2992" s="7" t="s">
        <v>1399</v>
      </c>
      <c r="G2992" s="7" t="s">
        <v>1657</v>
      </c>
    </row>
    <row r="2993" spans="1:7" x14ac:dyDescent="0.4">
      <c r="A2993" t="s">
        <v>1405</v>
      </c>
      <c r="B2993">
        <v>2991</v>
      </c>
      <c r="C2993" t="s">
        <v>1656</v>
      </c>
      <c r="D2993" t="s">
        <v>1417</v>
      </c>
      <c r="E2993" s="7" t="s">
        <v>1400</v>
      </c>
      <c r="F2993" s="7" t="s">
        <v>1399</v>
      </c>
      <c r="G2993" s="7" t="s">
        <v>1657</v>
      </c>
    </row>
    <row r="2994" spans="1:7" x14ac:dyDescent="0.4">
      <c r="A2994" t="s">
        <v>1405</v>
      </c>
      <c r="B2994">
        <v>2992</v>
      </c>
      <c r="C2994" t="s">
        <v>1656</v>
      </c>
      <c r="D2994" t="s">
        <v>1417</v>
      </c>
      <c r="E2994" s="7" t="s">
        <v>1400</v>
      </c>
      <c r="F2994" s="7" t="s">
        <v>1399</v>
      </c>
      <c r="G2994" s="7" t="s">
        <v>1657</v>
      </c>
    </row>
    <row r="2995" spans="1:7" x14ac:dyDescent="0.4">
      <c r="A2995" t="s">
        <v>1405</v>
      </c>
      <c r="B2995">
        <v>2993</v>
      </c>
      <c r="C2995" t="s">
        <v>1656</v>
      </c>
      <c r="D2995" t="s">
        <v>1417</v>
      </c>
      <c r="E2995" s="7" t="s">
        <v>1400</v>
      </c>
      <c r="F2995" s="7" t="s">
        <v>1399</v>
      </c>
      <c r="G2995" s="7" t="s">
        <v>1657</v>
      </c>
    </row>
    <row r="2996" spans="1:7" x14ac:dyDescent="0.4">
      <c r="A2996" t="s">
        <v>1405</v>
      </c>
      <c r="B2996">
        <v>2994</v>
      </c>
      <c r="C2996" t="s">
        <v>1656</v>
      </c>
      <c r="D2996" t="s">
        <v>1417</v>
      </c>
      <c r="E2996" s="7" t="s">
        <v>1400</v>
      </c>
      <c r="F2996" s="7" t="s">
        <v>1399</v>
      </c>
      <c r="G2996" s="7" t="s">
        <v>1657</v>
      </c>
    </row>
    <row r="2997" spans="1:7" x14ac:dyDescent="0.4">
      <c r="A2997" t="s">
        <v>1405</v>
      </c>
      <c r="B2997">
        <v>2995</v>
      </c>
      <c r="C2997" t="s">
        <v>1656</v>
      </c>
      <c r="D2997" t="s">
        <v>1417</v>
      </c>
      <c r="E2997" s="7" t="s">
        <v>1400</v>
      </c>
      <c r="F2997" s="7" t="s">
        <v>1399</v>
      </c>
      <c r="G2997" s="7" t="s">
        <v>1657</v>
      </c>
    </row>
    <row r="2998" spans="1:7" x14ac:dyDescent="0.4">
      <c r="A2998" t="s">
        <v>1405</v>
      </c>
      <c r="B2998">
        <v>2996</v>
      </c>
      <c r="C2998" t="s">
        <v>1656</v>
      </c>
      <c r="D2998" t="s">
        <v>1417</v>
      </c>
      <c r="E2998" s="7" t="s">
        <v>1400</v>
      </c>
      <c r="F2998" s="7" t="s">
        <v>1399</v>
      </c>
      <c r="G2998" s="7" t="s">
        <v>1657</v>
      </c>
    </row>
    <row r="2999" spans="1:7" x14ac:dyDescent="0.4">
      <c r="A2999" t="s">
        <v>1405</v>
      </c>
      <c r="B2999">
        <v>2997</v>
      </c>
      <c r="C2999" t="s">
        <v>1656</v>
      </c>
      <c r="D2999" t="s">
        <v>1417</v>
      </c>
      <c r="E2999" s="7" t="s">
        <v>1400</v>
      </c>
      <c r="F2999" s="7" t="s">
        <v>1399</v>
      </c>
      <c r="G2999" s="7" t="s">
        <v>1657</v>
      </c>
    </row>
    <row r="3000" spans="1:7" x14ac:dyDescent="0.4">
      <c r="A3000" t="s">
        <v>1405</v>
      </c>
      <c r="B3000">
        <v>2998</v>
      </c>
      <c r="C3000" t="s">
        <v>1656</v>
      </c>
      <c r="D3000" t="s">
        <v>1417</v>
      </c>
      <c r="E3000" s="7" t="s">
        <v>1400</v>
      </c>
      <c r="F3000" s="7" t="s">
        <v>1399</v>
      </c>
      <c r="G3000" s="7" t="s">
        <v>1657</v>
      </c>
    </row>
    <row r="3001" spans="1:7" x14ac:dyDescent="0.4">
      <c r="A3001" t="s">
        <v>1405</v>
      </c>
      <c r="B3001">
        <v>2999</v>
      </c>
      <c r="C3001" t="s">
        <v>1656</v>
      </c>
      <c r="D3001" t="s">
        <v>1417</v>
      </c>
      <c r="E3001" s="7" t="s">
        <v>1400</v>
      </c>
      <c r="F3001" s="7" t="s">
        <v>1399</v>
      </c>
      <c r="G3001" s="7" t="s">
        <v>1657</v>
      </c>
    </row>
    <row r="3002" spans="1:7" x14ac:dyDescent="0.4">
      <c r="A3002" t="s">
        <v>1405</v>
      </c>
      <c r="B3002">
        <v>3000</v>
      </c>
      <c r="C3002" t="s">
        <v>1656</v>
      </c>
      <c r="D3002" t="s">
        <v>1417</v>
      </c>
      <c r="E3002" s="7" t="s">
        <v>1400</v>
      </c>
      <c r="F3002" s="7" t="s">
        <v>1399</v>
      </c>
      <c r="G3002" s="7" t="s">
        <v>1657</v>
      </c>
    </row>
    <row r="3003" spans="1:7" x14ac:dyDescent="0.4">
      <c r="A3003" t="s">
        <v>1405</v>
      </c>
      <c r="B3003">
        <v>3001</v>
      </c>
      <c r="C3003" t="s">
        <v>1656</v>
      </c>
      <c r="D3003" t="s">
        <v>1417</v>
      </c>
      <c r="E3003" s="7" t="s">
        <v>1400</v>
      </c>
      <c r="F3003" s="7" t="s">
        <v>1399</v>
      </c>
      <c r="G3003" s="7" t="s">
        <v>1657</v>
      </c>
    </row>
    <row r="3004" spans="1:7" x14ac:dyDescent="0.4">
      <c r="A3004" t="s">
        <v>1405</v>
      </c>
      <c r="B3004">
        <v>3002</v>
      </c>
      <c r="C3004" t="s">
        <v>1656</v>
      </c>
      <c r="D3004" t="s">
        <v>1417</v>
      </c>
      <c r="E3004" s="7" t="s">
        <v>1400</v>
      </c>
      <c r="F3004" s="7" t="s">
        <v>1399</v>
      </c>
      <c r="G3004" s="7" t="s">
        <v>1657</v>
      </c>
    </row>
    <row r="3005" spans="1:7" x14ac:dyDescent="0.4">
      <c r="A3005" t="s">
        <v>1405</v>
      </c>
      <c r="B3005">
        <v>3003</v>
      </c>
      <c r="C3005" t="s">
        <v>1656</v>
      </c>
      <c r="D3005" t="s">
        <v>1417</v>
      </c>
      <c r="E3005" s="7" t="s">
        <v>1400</v>
      </c>
      <c r="F3005" s="7" t="s">
        <v>1399</v>
      </c>
      <c r="G3005" s="7" t="s">
        <v>1657</v>
      </c>
    </row>
    <row r="3006" spans="1:7" x14ac:dyDescent="0.4">
      <c r="A3006" t="s">
        <v>1405</v>
      </c>
      <c r="B3006">
        <v>3004</v>
      </c>
      <c r="C3006" t="s">
        <v>1656</v>
      </c>
      <c r="D3006" t="s">
        <v>1417</v>
      </c>
      <c r="E3006" s="7" t="s">
        <v>1400</v>
      </c>
      <c r="F3006" s="7" t="s">
        <v>1399</v>
      </c>
      <c r="G3006" s="7" t="s">
        <v>1657</v>
      </c>
    </row>
    <row r="3007" spans="1:7" x14ac:dyDescent="0.4">
      <c r="A3007" t="s">
        <v>1405</v>
      </c>
      <c r="B3007">
        <v>3005</v>
      </c>
      <c r="C3007" t="s">
        <v>1656</v>
      </c>
      <c r="D3007" t="s">
        <v>1417</v>
      </c>
      <c r="E3007" s="7" t="s">
        <v>1400</v>
      </c>
      <c r="F3007" s="7" t="s">
        <v>1399</v>
      </c>
      <c r="G3007" s="7" t="s">
        <v>1657</v>
      </c>
    </row>
    <row r="3008" spans="1:7" x14ac:dyDescent="0.4">
      <c r="A3008" t="s">
        <v>1405</v>
      </c>
      <c r="B3008">
        <v>3006</v>
      </c>
      <c r="C3008" t="s">
        <v>1656</v>
      </c>
      <c r="D3008" t="s">
        <v>1417</v>
      </c>
      <c r="E3008" s="7" t="s">
        <v>1400</v>
      </c>
      <c r="F3008" s="7" t="s">
        <v>1399</v>
      </c>
      <c r="G3008" s="7" t="s">
        <v>1657</v>
      </c>
    </row>
    <row r="3009" spans="1:7" x14ac:dyDescent="0.4">
      <c r="A3009" t="s">
        <v>1405</v>
      </c>
      <c r="B3009">
        <v>3007</v>
      </c>
      <c r="C3009" t="s">
        <v>1656</v>
      </c>
      <c r="D3009" t="s">
        <v>1417</v>
      </c>
      <c r="E3009" s="7" t="s">
        <v>1400</v>
      </c>
      <c r="F3009" s="7" t="s">
        <v>1399</v>
      </c>
      <c r="G3009" s="7" t="s">
        <v>1657</v>
      </c>
    </row>
    <row r="3010" spans="1:7" x14ac:dyDescent="0.4">
      <c r="A3010" t="s">
        <v>1405</v>
      </c>
      <c r="B3010">
        <v>3008</v>
      </c>
      <c r="C3010" t="s">
        <v>1656</v>
      </c>
      <c r="D3010" t="s">
        <v>1417</v>
      </c>
      <c r="E3010" s="7" t="s">
        <v>1400</v>
      </c>
      <c r="F3010" s="7" t="s">
        <v>1399</v>
      </c>
      <c r="G3010" s="7" t="s">
        <v>1657</v>
      </c>
    </row>
    <row r="3011" spans="1:7" x14ac:dyDescent="0.4">
      <c r="A3011" t="s">
        <v>1405</v>
      </c>
      <c r="B3011">
        <v>3009</v>
      </c>
      <c r="C3011" t="s">
        <v>1656</v>
      </c>
      <c r="D3011" t="s">
        <v>1417</v>
      </c>
      <c r="E3011" s="7" t="s">
        <v>1400</v>
      </c>
      <c r="F3011" s="7" t="s">
        <v>1399</v>
      </c>
      <c r="G3011" s="7" t="s">
        <v>1657</v>
      </c>
    </row>
    <row r="3012" spans="1:7" x14ac:dyDescent="0.4">
      <c r="A3012" t="s">
        <v>1405</v>
      </c>
      <c r="B3012">
        <v>3010</v>
      </c>
      <c r="C3012" t="s">
        <v>1656</v>
      </c>
      <c r="D3012" t="s">
        <v>1417</v>
      </c>
      <c r="E3012" s="7" t="s">
        <v>1400</v>
      </c>
      <c r="F3012" s="7" t="s">
        <v>1399</v>
      </c>
      <c r="G3012" s="7" t="s">
        <v>1657</v>
      </c>
    </row>
    <row r="3013" spans="1:7" x14ac:dyDescent="0.4">
      <c r="A3013" t="s">
        <v>1405</v>
      </c>
      <c r="B3013">
        <v>3011</v>
      </c>
      <c r="C3013" t="s">
        <v>1656</v>
      </c>
      <c r="D3013" t="s">
        <v>1417</v>
      </c>
      <c r="E3013" s="7" t="s">
        <v>1400</v>
      </c>
      <c r="F3013" s="7" t="s">
        <v>1399</v>
      </c>
      <c r="G3013" s="7" t="s">
        <v>1657</v>
      </c>
    </row>
    <row r="3014" spans="1:7" x14ac:dyDescent="0.4">
      <c r="A3014" t="s">
        <v>1405</v>
      </c>
      <c r="B3014">
        <v>3012</v>
      </c>
      <c r="C3014" t="s">
        <v>1656</v>
      </c>
      <c r="D3014" t="s">
        <v>1417</v>
      </c>
      <c r="E3014" s="7" t="s">
        <v>1400</v>
      </c>
      <c r="F3014" s="7" t="s">
        <v>1399</v>
      </c>
      <c r="G3014" s="7" t="s">
        <v>1657</v>
      </c>
    </row>
    <row r="3015" spans="1:7" x14ac:dyDescent="0.4">
      <c r="A3015" t="s">
        <v>1405</v>
      </c>
      <c r="B3015">
        <v>3013</v>
      </c>
      <c r="C3015" t="s">
        <v>1656</v>
      </c>
      <c r="D3015" t="s">
        <v>1417</v>
      </c>
      <c r="E3015" s="7" t="s">
        <v>1400</v>
      </c>
      <c r="F3015" s="7" t="s">
        <v>1399</v>
      </c>
      <c r="G3015" s="7" t="s">
        <v>1657</v>
      </c>
    </row>
    <row r="3016" spans="1:7" x14ac:dyDescent="0.4">
      <c r="A3016" t="s">
        <v>1405</v>
      </c>
      <c r="B3016">
        <v>3014</v>
      </c>
      <c r="C3016" t="s">
        <v>1656</v>
      </c>
      <c r="D3016" t="s">
        <v>1417</v>
      </c>
      <c r="E3016" s="7" t="s">
        <v>1400</v>
      </c>
      <c r="F3016" s="7" t="s">
        <v>1399</v>
      </c>
      <c r="G3016" s="7" t="s">
        <v>1657</v>
      </c>
    </row>
    <row r="3017" spans="1:7" x14ac:dyDescent="0.4">
      <c r="A3017" t="s">
        <v>1405</v>
      </c>
      <c r="B3017">
        <v>3015</v>
      </c>
      <c r="C3017" t="s">
        <v>1656</v>
      </c>
      <c r="D3017" t="s">
        <v>1417</v>
      </c>
      <c r="E3017" s="7" t="s">
        <v>1400</v>
      </c>
      <c r="F3017" s="7" t="s">
        <v>1399</v>
      </c>
      <c r="G3017" s="7" t="s">
        <v>1657</v>
      </c>
    </row>
    <row r="3018" spans="1:7" x14ac:dyDescent="0.4">
      <c r="A3018" t="s">
        <v>1405</v>
      </c>
      <c r="B3018">
        <v>3016</v>
      </c>
      <c r="C3018" t="s">
        <v>1656</v>
      </c>
      <c r="D3018" t="s">
        <v>1417</v>
      </c>
      <c r="E3018" s="7" t="s">
        <v>1400</v>
      </c>
      <c r="F3018" s="7" t="s">
        <v>1399</v>
      </c>
      <c r="G3018" s="7" t="s">
        <v>1657</v>
      </c>
    </row>
    <row r="3019" spans="1:7" x14ac:dyDescent="0.4">
      <c r="A3019" t="s">
        <v>1405</v>
      </c>
      <c r="B3019">
        <v>3017</v>
      </c>
      <c r="C3019" t="s">
        <v>1656</v>
      </c>
      <c r="D3019" t="s">
        <v>1417</v>
      </c>
      <c r="E3019" s="7" t="s">
        <v>1400</v>
      </c>
      <c r="F3019" s="7" t="s">
        <v>1399</v>
      </c>
      <c r="G3019" s="7" t="s">
        <v>1657</v>
      </c>
    </row>
    <row r="3020" spans="1:7" x14ac:dyDescent="0.4">
      <c r="A3020" t="s">
        <v>1405</v>
      </c>
      <c r="B3020">
        <v>3018</v>
      </c>
      <c r="C3020" t="s">
        <v>1656</v>
      </c>
      <c r="D3020" t="s">
        <v>1417</v>
      </c>
      <c r="E3020" s="7" t="s">
        <v>1400</v>
      </c>
      <c r="F3020" s="7" t="s">
        <v>1399</v>
      </c>
      <c r="G3020" s="7" t="s">
        <v>1657</v>
      </c>
    </row>
    <row r="3021" spans="1:7" x14ac:dyDescent="0.4">
      <c r="A3021" t="s">
        <v>1405</v>
      </c>
      <c r="B3021">
        <v>3019</v>
      </c>
      <c r="C3021" t="s">
        <v>1656</v>
      </c>
      <c r="D3021" t="s">
        <v>1417</v>
      </c>
      <c r="E3021" s="7" t="s">
        <v>1400</v>
      </c>
      <c r="F3021" s="7" t="s">
        <v>1399</v>
      </c>
      <c r="G3021" s="7" t="s">
        <v>1657</v>
      </c>
    </row>
    <row r="3022" spans="1:7" x14ac:dyDescent="0.4">
      <c r="A3022" t="s">
        <v>1405</v>
      </c>
      <c r="B3022">
        <v>3020</v>
      </c>
      <c r="C3022" t="s">
        <v>1656</v>
      </c>
      <c r="D3022" t="s">
        <v>1417</v>
      </c>
      <c r="E3022" s="7" t="s">
        <v>1400</v>
      </c>
      <c r="F3022" s="7" t="s">
        <v>1399</v>
      </c>
      <c r="G3022" s="7" t="s">
        <v>1657</v>
      </c>
    </row>
    <row r="3023" spans="1:7" x14ac:dyDescent="0.4">
      <c r="A3023" t="s">
        <v>1405</v>
      </c>
      <c r="B3023">
        <v>3021</v>
      </c>
      <c r="C3023" t="s">
        <v>1656</v>
      </c>
      <c r="D3023" t="s">
        <v>1417</v>
      </c>
      <c r="E3023" s="7" t="s">
        <v>1400</v>
      </c>
      <c r="F3023" s="7" t="s">
        <v>1399</v>
      </c>
      <c r="G3023" s="7" t="s">
        <v>1657</v>
      </c>
    </row>
    <row r="3024" spans="1:7" x14ac:dyDescent="0.4">
      <c r="A3024" t="s">
        <v>1405</v>
      </c>
      <c r="B3024">
        <v>3022</v>
      </c>
      <c r="C3024" t="s">
        <v>1656</v>
      </c>
      <c r="D3024" t="s">
        <v>1417</v>
      </c>
      <c r="E3024" s="7" t="s">
        <v>1400</v>
      </c>
      <c r="F3024" s="7" t="s">
        <v>1399</v>
      </c>
      <c r="G3024" s="7" t="s">
        <v>1657</v>
      </c>
    </row>
    <row r="3025" spans="1:7" x14ac:dyDescent="0.4">
      <c r="A3025" t="s">
        <v>1405</v>
      </c>
      <c r="B3025">
        <v>3023</v>
      </c>
      <c r="C3025" t="s">
        <v>1656</v>
      </c>
      <c r="D3025" t="s">
        <v>1417</v>
      </c>
      <c r="E3025" s="7" t="s">
        <v>1400</v>
      </c>
      <c r="F3025" s="7" t="s">
        <v>1399</v>
      </c>
      <c r="G3025" s="7" t="s">
        <v>1657</v>
      </c>
    </row>
    <row r="3026" spans="1:7" x14ac:dyDescent="0.4">
      <c r="A3026" t="s">
        <v>1405</v>
      </c>
      <c r="B3026">
        <v>3024</v>
      </c>
      <c r="C3026" t="s">
        <v>1656</v>
      </c>
      <c r="D3026" t="s">
        <v>1417</v>
      </c>
      <c r="E3026" s="7" t="s">
        <v>1400</v>
      </c>
      <c r="F3026" s="7" t="s">
        <v>1399</v>
      </c>
      <c r="G3026" s="7" t="s">
        <v>1657</v>
      </c>
    </row>
    <row r="3027" spans="1:7" x14ac:dyDescent="0.4">
      <c r="A3027" t="s">
        <v>1405</v>
      </c>
      <c r="B3027">
        <v>3025</v>
      </c>
      <c r="C3027" t="s">
        <v>1656</v>
      </c>
      <c r="D3027" t="s">
        <v>1417</v>
      </c>
      <c r="E3027" s="7" t="s">
        <v>1400</v>
      </c>
      <c r="F3027" s="7" t="s">
        <v>1399</v>
      </c>
      <c r="G3027" s="7" t="s">
        <v>1657</v>
      </c>
    </row>
    <row r="3028" spans="1:7" x14ac:dyDescent="0.4">
      <c r="A3028" t="s">
        <v>1405</v>
      </c>
      <c r="B3028">
        <v>3026</v>
      </c>
      <c r="C3028" t="s">
        <v>1656</v>
      </c>
      <c r="D3028" t="s">
        <v>1417</v>
      </c>
      <c r="E3028" s="7" t="s">
        <v>1400</v>
      </c>
      <c r="F3028" s="7" t="s">
        <v>1399</v>
      </c>
      <c r="G3028" s="7" t="s">
        <v>1657</v>
      </c>
    </row>
    <row r="3029" spans="1:7" x14ac:dyDescent="0.4">
      <c r="A3029" t="s">
        <v>1405</v>
      </c>
      <c r="B3029">
        <v>3027</v>
      </c>
      <c r="C3029" t="s">
        <v>1656</v>
      </c>
      <c r="D3029" t="s">
        <v>1417</v>
      </c>
      <c r="E3029" s="7" t="s">
        <v>1400</v>
      </c>
      <c r="F3029" s="7" t="s">
        <v>1399</v>
      </c>
      <c r="G3029" s="7" t="s">
        <v>1657</v>
      </c>
    </row>
    <row r="3030" spans="1:7" x14ac:dyDescent="0.4">
      <c r="A3030" t="s">
        <v>1405</v>
      </c>
      <c r="B3030">
        <v>3028</v>
      </c>
      <c r="C3030" t="s">
        <v>1656</v>
      </c>
      <c r="D3030" t="s">
        <v>1417</v>
      </c>
      <c r="E3030" s="7" t="s">
        <v>1400</v>
      </c>
      <c r="F3030" s="7" t="s">
        <v>1399</v>
      </c>
      <c r="G3030" s="7" t="s">
        <v>1657</v>
      </c>
    </row>
    <row r="3031" spans="1:7" x14ac:dyDescent="0.4">
      <c r="A3031" t="s">
        <v>1405</v>
      </c>
      <c r="B3031">
        <v>3029</v>
      </c>
      <c r="C3031" t="s">
        <v>1656</v>
      </c>
      <c r="D3031" t="s">
        <v>1417</v>
      </c>
      <c r="E3031" s="7" t="s">
        <v>1400</v>
      </c>
      <c r="F3031" s="7" t="s">
        <v>1399</v>
      </c>
      <c r="G3031" s="7" t="s">
        <v>1657</v>
      </c>
    </row>
    <row r="3032" spans="1:7" x14ac:dyDescent="0.4">
      <c r="A3032" t="s">
        <v>1405</v>
      </c>
      <c r="B3032">
        <v>3030</v>
      </c>
      <c r="C3032" t="s">
        <v>1656</v>
      </c>
      <c r="D3032" t="s">
        <v>1417</v>
      </c>
      <c r="E3032" s="7" t="s">
        <v>1400</v>
      </c>
      <c r="F3032" s="7" t="s">
        <v>1399</v>
      </c>
      <c r="G3032" s="7" t="s">
        <v>1657</v>
      </c>
    </row>
    <row r="3033" spans="1:7" x14ac:dyDescent="0.4">
      <c r="A3033" t="s">
        <v>1405</v>
      </c>
      <c r="B3033">
        <v>3031</v>
      </c>
      <c r="C3033" t="s">
        <v>1656</v>
      </c>
      <c r="D3033" t="s">
        <v>1417</v>
      </c>
      <c r="E3033" s="7" t="s">
        <v>1400</v>
      </c>
      <c r="F3033" s="7" t="s">
        <v>1399</v>
      </c>
      <c r="G3033" s="7" t="s">
        <v>1657</v>
      </c>
    </row>
    <row r="3034" spans="1:7" x14ac:dyDescent="0.4">
      <c r="A3034" t="s">
        <v>1405</v>
      </c>
      <c r="B3034">
        <v>3032</v>
      </c>
      <c r="C3034" t="s">
        <v>1656</v>
      </c>
      <c r="D3034" t="s">
        <v>1417</v>
      </c>
      <c r="E3034" s="7" t="s">
        <v>1400</v>
      </c>
      <c r="F3034" s="7" t="s">
        <v>1399</v>
      </c>
      <c r="G3034" s="7" t="s">
        <v>1657</v>
      </c>
    </row>
    <row r="3035" spans="1:7" x14ac:dyDescent="0.4">
      <c r="A3035" t="s">
        <v>1405</v>
      </c>
      <c r="B3035">
        <v>3033</v>
      </c>
      <c r="C3035" t="s">
        <v>1656</v>
      </c>
      <c r="D3035" t="s">
        <v>1417</v>
      </c>
      <c r="E3035" s="7" t="s">
        <v>1400</v>
      </c>
      <c r="F3035" s="7" t="s">
        <v>1399</v>
      </c>
      <c r="G3035" s="7" t="s">
        <v>1657</v>
      </c>
    </row>
    <row r="3036" spans="1:7" x14ac:dyDescent="0.4">
      <c r="A3036" t="s">
        <v>1405</v>
      </c>
      <c r="B3036">
        <v>3034</v>
      </c>
      <c r="C3036" t="s">
        <v>1656</v>
      </c>
      <c r="D3036" t="s">
        <v>1417</v>
      </c>
      <c r="E3036" s="7" t="s">
        <v>1400</v>
      </c>
      <c r="F3036" s="7" t="s">
        <v>1399</v>
      </c>
      <c r="G3036" s="7" t="s">
        <v>1657</v>
      </c>
    </row>
    <row r="3037" spans="1:7" x14ac:dyDescent="0.4">
      <c r="A3037" t="s">
        <v>1405</v>
      </c>
      <c r="B3037">
        <v>3035</v>
      </c>
      <c r="C3037" t="s">
        <v>1656</v>
      </c>
      <c r="D3037" t="s">
        <v>1417</v>
      </c>
      <c r="E3037" s="7" t="s">
        <v>1400</v>
      </c>
      <c r="F3037" s="7" t="s">
        <v>1399</v>
      </c>
      <c r="G3037" s="7" t="s">
        <v>1657</v>
      </c>
    </row>
    <row r="3038" spans="1:7" x14ac:dyDescent="0.4">
      <c r="A3038" t="s">
        <v>1405</v>
      </c>
      <c r="B3038">
        <v>3036</v>
      </c>
      <c r="C3038" t="s">
        <v>1656</v>
      </c>
      <c r="D3038" t="s">
        <v>1417</v>
      </c>
      <c r="E3038" s="7" t="s">
        <v>1400</v>
      </c>
      <c r="F3038" s="7" t="s">
        <v>1399</v>
      </c>
      <c r="G3038" s="7" t="s">
        <v>1657</v>
      </c>
    </row>
    <row r="3039" spans="1:7" x14ac:dyDescent="0.4">
      <c r="A3039" t="s">
        <v>1405</v>
      </c>
      <c r="B3039">
        <v>3037</v>
      </c>
      <c r="C3039" t="s">
        <v>1656</v>
      </c>
      <c r="D3039" t="s">
        <v>1417</v>
      </c>
      <c r="E3039" s="7" t="s">
        <v>1400</v>
      </c>
      <c r="F3039" s="7" t="s">
        <v>1399</v>
      </c>
      <c r="G3039" s="7" t="s">
        <v>1657</v>
      </c>
    </row>
    <row r="3040" spans="1:7" x14ac:dyDescent="0.4">
      <c r="A3040" t="s">
        <v>1405</v>
      </c>
      <c r="B3040">
        <v>3038</v>
      </c>
      <c r="C3040" t="s">
        <v>1656</v>
      </c>
      <c r="D3040" t="s">
        <v>1417</v>
      </c>
      <c r="E3040" s="7" t="s">
        <v>1400</v>
      </c>
      <c r="F3040" s="7" t="s">
        <v>1399</v>
      </c>
      <c r="G3040" s="7" t="s">
        <v>1657</v>
      </c>
    </row>
    <row r="3041" spans="1:7" x14ac:dyDescent="0.4">
      <c r="A3041" t="s">
        <v>1405</v>
      </c>
      <c r="B3041">
        <v>3039</v>
      </c>
      <c r="C3041" t="s">
        <v>1656</v>
      </c>
      <c r="D3041" t="s">
        <v>1417</v>
      </c>
      <c r="E3041" s="7" t="s">
        <v>1400</v>
      </c>
      <c r="F3041" s="7" t="s">
        <v>1399</v>
      </c>
      <c r="G3041" s="7" t="s">
        <v>1657</v>
      </c>
    </row>
    <row r="3042" spans="1:7" x14ac:dyDescent="0.4">
      <c r="A3042" t="s">
        <v>1405</v>
      </c>
      <c r="B3042">
        <v>3040</v>
      </c>
      <c r="C3042" t="s">
        <v>1656</v>
      </c>
      <c r="D3042" t="s">
        <v>1417</v>
      </c>
      <c r="E3042" s="7" t="s">
        <v>1400</v>
      </c>
      <c r="F3042" s="7" t="s">
        <v>1399</v>
      </c>
      <c r="G3042" s="7" t="s">
        <v>1657</v>
      </c>
    </row>
    <row r="3043" spans="1:7" x14ac:dyDescent="0.4">
      <c r="A3043" t="s">
        <v>1405</v>
      </c>
      <c r="B3043">
        <v>3041</v>
      </c>
      <c r="C3043" t="s">
        <v>1656</v>
      </c>
      <c r="D3043" t="s">
        <v>1417</v>
      </c>
      <c r="E3043" s="7" t="s">
        <v>1400</v>
      </c>
      <c r="F3043" s="7" t="s">
        <v>1399</v>
      </c>
      <c r="G3043" s="7" t="s">
        <v>1657</v>
      </c>
    </row>
    <row r="3044" spans="1:7" x14ac:dyDescent="0.4">
      <c r="A3044" t="s">
        <v>1405</v>
      </c>
      <c r="B3044">
        <v>3042</v>
      </c>
      <c r="C3044" t="s">
        <v>1656</v>
      </c>
      <c r="D3044" t="s">
        <v>1417</v>
      </c>
      <c r="E3044" s="7" t="s">
        <v>1400</v>
      </c>
      <c r="F3044" s="7" t="s">
        <v>1399</v>
      </c>
      <c r="G3044" s="7" t="s">
        <v>1657</v>
      </c>
    </row>
    <row r="3045" spans="1:7" x14ac:dyDescent="0.4">
      <c r="A3045" t="s">
        <v>1405</v>
      </c>
      <c r="B3045">
        <v>3043</v>
      </c>
      <c r="C3045" t="s">
        <v>1656</v>
      </c>
      <c r="D3045" t="s">
        <v>1417</v>
      </c>
      <c r="E3045" s="7" t="s">
        <v>1400</v>
      </c>
      <c r="F3045" s="7" t="s">
        <v>1399</v>
      </c>
      <c r="G3045" s="7" t="s">
        <v>1657</v>
      </c>
    </row>
    <row r="3046" spans="1:7" x14ac:dyDescent="0.4">
      <c r="A3046" t="s">
        <v>1405</v>
      </c>
      <c r="B3046">
        <v>3044</v>
      </c>
      <c r="C3046" t="s">
        <v>1656</v>
      </c>
      <c r="D3046" t="s">
        <v>1417</v>
      </c>
      <c r="E3046" s="7" t="s">
        <v>1400</v>
      </c>
      <c r="F3046" s="7" t="s">
        <v>1399</v>
      </c>
      <c r="G3046" s="7" t="s">
        <v>1657</v>
      </c>
    </row>
    <row r="3047" spans="1:7" x14ac:dyDescent="0.4">
      <c r="A3047" t="s">
        <v>1405</v>
      </c>
      <c r="B3047">
        <v>3045</v>
      </c>
      <c r="C3047" t="s">
        <v>1656</v>
      </c>
      <c r="D3047" t="s">
        <v>1417</v>
      </c>
      <c r="E3047" s="7" t="s">
        <v>1400</v>
      </c>
      <c r="F3047" s="7" t="s">
        <v>1399</v>
      </c>
      <c r="G3047" s="7" t="s">
        <v>1657</v>
      </c>
    </row>
    <row r="3048" spans="1:7" x14ac:dyDescent="0.4">
      <c r="A3048" t="s">
        <v>1405</v>
      </c>
      <c r="B3048">
        <v>3046</v>
      </c>
      <c r="C3048" t="s">
        <v>1656</v>
      </c>
      <c r="D3048" t="s">
        <v>1417</v>
      </c>
      <c r="E3048" s="7" t="s">
        <v>1400</v>
      </c>
      <c r="F3048" s="7" t="s">
        <v>1399</v>
      </c>
      <c r="G3048" s="7" t="s">
        <v>1657</v>
      </c>
    </row>
    <row r="3049" spans="1:7" x14ac:dyDescent="0.4">
      <c r="A3049" t="s">
        <v>1405</v>
      </c>
      <c r="B3049">
        <v>3047</v>
      </c>
      <c r="C3049" t="s">
        <v>1656</v>
      </c>
      <c r="D3049" t="s">
        <v>1417</v>
      </c>
      <c r="E3049" s="7" t="s">
        <v>1400</v>
      </c>
      <c r="F3049" s="7" t="s">
        <v>1399</v>
      </c>
      <c r="G3049" s="7" t="s">
        <v>1657</v>
      </c>
    </row>
    <row r="3050" spans="1:7" x14ac:dyDescent="0.4">
      <c r="A3050" t="s">
        <v>1405</v>
      </c>
      <c r="B3050">
        <v>3048</v>
      </c>
      <c r="C3050" t="s">
        <v>1656</v>
      </c>
      <c r="D3050" t="s">
        <v>1417</v>
      </c>
      <c r="E3050" s="7" t="s">
        <v>1400</v>
      </c>
      <c r="F3050" s="7" t="s">
        <v>1399</v>
      </c>
      <c r="G3050" s="7" t="s">
        <v>1657</v>
      </c>
    </row>
    <row r="3051" spans="1:7" x14ac:dyDescent="0.4">
      <c r="A3051" t="s">
        <v>1405</v>
      </c>
      <c r="B3051">
        <v>3049</v>
      </c>
      <c r="C3051" t="s">
        <v>1656</v>
      </c>
      <c r="D3051" t="s">
        <v>1417</v>
      </c>
      <c r="E3051" s="7" t="s">
        <v>1400</v>
      </c>
      <c r="F3051" s="7" t="s">
        <v>1399</v>
      </c>
      <c r="G3051" s="7" t="s">
        <v>1657</v>
      </c>
    </row>
    <row r="3052" spans="1:7" x14ac:dyDescent="0.4">
      <c r="A3052" t="s">
        <v>1405</v>
      </c>
      <c r="B3052">
        <v>3050</v>
      </c>
      <c r="C3052" t="s">
        <v>1656</v>
      </c>
      <c r="D3052" t="s">
        <v>1417</v>
      </c>
      <c r="E3052" s="7" t="s">
        <v>1400</v>
      </c>
      <c r="F3052" s="7" t="s">
        <v>1399</v>
      </c>
      <c r="G3052" s="7" t="s">
        <v>1657</v>
      </c>
    </row>
    <row r="3053" spans="1:7" x14ac:dyDescent="0.4">
      <c r="A3053" t="s">
        <v>1405</v>
      </c>
      <c r="B3053">
        <v>3051</v>
      </c>
      <c r="C3053" t="s">
        <v>1656</v>
      </c>
      <c r="D3053" t="s">
        <v>1417</v>
      </c>
      <c r="E3053" s="7" t="s">
        <v>1400</v>
      </c>
      <c r="F3053" s="7" t="s">
        <v>1399</v>
      </c>
      <c r="G3053" s="7" t="s">
        <v>1657</v>
      </c>
    </row>
    <row r="3054" spans="1:7" x14ac:dyDescent="0.4">
      <c r="A3054" t="s">
        <v>1405</v>
      </c>
      <c r="B3054">
        <v>3052</v>
      </c>
      <c r="C3054" t="s">
        <v>1656</v>
      </c>
      <c r="D3054" t="s">
        <v>1417</v>
      </c>
      <c r="E3054" s="7" t="s">
        <v>1400</v>
      </c>
      <c r="F3054" s="7" t="s">
        <v>1399</v>
      </c>
      <c r="G3054" s="7" t="s">
        <v>1657</v>
      </c>
    </row>
    <row r="3055" spans="1:7" x14ac:dyDescent="0.4">
      <c r="A3055" t="s">
        <v>1405</v>
      </c>
      <c r="B3055">
        <v>3053</v>
      </c>
      <c r="C3055" t="s">
        <v>1656</v>
      </c>
      <c r="D3055" t="s">
        <v>1417</v>
      </c>
      <c r="E3055" s="7" t="s">
        <v>1400</v>
      </c>
      <c r="F3055" s="7" t="s">
        <v>1399</v>
      </c>
      <c r="G3055" s="7" t="s">
        <v>1657</v>
      </c>
    </row>
    <row r="3056" spans="1:7" x14ac:dyDescent="0.4">
      <c r="A3056" t="s">
        <v>1405</v>
      </c>
      <c r="B3056">
        <v>3054</v>
      </c>
      <c r="C3056" t="s">
        <v>1656</v>
      </c>
      <c r="D3056" t="s">
        <v>1417</v>
      </c>
      <c r="E3056" s="7" t="s">
        <v>1400</v>
      </c>
      <c r="F3056" s="7" t="s">
        <v>1399</v>
      </c>
      <c r="G3056" s="7" t="s">
        <v>1657</v>
      </c>
    </row>
    <row r="3057" spans="1:7" x14ac:dyDescent="0.4">
      <c r="A3057" t="s">
        <v>1405</v>
      </c>
      <c r="B3057">
        <v>3055</v>
      </c>
      <c r="C3057" t="s">
        <v>1656</v>
      </c>
      <c r="D3057" t="s">
        <v>1417</v>
      </c>
      <c r="E3057" s="7" t="s">
        <v>1400</v>
      </c>
      <c r="F3057" s="7" t="s">
        <v>1399</v>
      </c>
      <c r="G3057" s="7" t="s">
        <v>1657</v>
      </c>
    </row>
    <row r="3058" spans="1:7" x14ac:dyDescent="0.4">
      <c r="A3058" t="s">
        <v>1405</v>
      </c>
      <c r="B3058">
        <v>3056</v>
      </c>
      <c r="C3058" t="s">
        <v>1656</v>
      </c>
      <c r="D3058" t="s">
        <v>1417</v>
      </c>
      <c r="E3058" s="7" t="s">
        <v>1400</v>
      </c>
      <c r="F3058" s="7" t="s">
        <v>1399</v>
      </c>
      <c r="G3058" s="7" t="s">
        <v>1657</v>
      </c>
    </row>
    <row r="3059" spans="1:7" x14ac:dyDescent="0.4">
      <c r="A3059" t="s">
        <v>1405</v>
      </c>
      <c r="B3059">
        <v>3057</v>
      </c>
      <c r="C3059" t="s">
        <v>1656</v>
      </c>
      <c r="D3059" t="s">
        <v>1417</v>
      </c>
      <c r="E3059" s="7" t="s">
        <v>1400</v>
      </c>
      <c r="F3059" s="7" t="s">
        <v>1399</v>
      </c>
      <c r="G3059" s="7" t="s">
        <v>1657</v>
      </c>
    </row>
    <row r="3060" spans="1:7" x14ac:dyDescent="0.4">
      <c r="A3060" t="s">
        <v>1405</v>
      </c>
      <c r="B3060">
        <v>3058</v>
      </c>
      <c r="C3060" t="s">
        <v>1656</v>
      </c>
      <c r="D3060" t="s">
        <v>1417</v>
      </c>
      <c r="E3060" s="7" t="s">
        <v>1400</v>
      </c>
      <c r="F3060" s="7" t="s">
        <v>1399</v>
      </c>
      <c r="G3060" s="7" t="s">
        <v>1657</v>
      </c>
    </row>
    <row r="3061" spans="1:7" x14ac:dyDescent="0.4">
      <c r="A3061" t="s">
        <v>1405</v>
      </c>
      <c r="B3061">
        <v>3059</v>
      </c>
      <c r="C3061" t="s">
        <v>1656</v>
      </c>
      <c r="D3061" t="s">
        <v>1417</v>
      </c>
      <c r="E3061" s="7" t="s">
        <v>1400</v>
      </c>
      <c r="F3061" s="7" t="s">
        <v>1399</v>
      </c>
      <c r="G3061" s="7" t="s">
        <v>1657</v>
      </c>
    </row>
    <row r="3062" spans="1:7" x14ac:dyDescent="0.4">
      <c r="A3062" t="s">
        <v>1405</v>
      </c>
      <c r="B3062">
        <v>3060</v>
      </c>
      <c r="C3062" t="s">
        <v>1656</v>
      </c>
      <c r="D3062" t="s">
        <v>1417</v>
      </c>
      <c r="E3062" s="7" t="s">
        <v>1400</v>
      </c>
      <c r="F3062" s="7" t="s">
        <v>1399</v>
      </c>
      <c r="G3062" s="7" t="s">
        <v>1657</v>
      </c>
    </row>
    <row r="3063" spans="1:7" x14ac:dyDescent="0.4">
      <c r="A3063" t="s">
        <v>1405</v>
      </c>
      <c r="B3063">
        <v>3061</v>
      </c>
      <c r="C3063" t="s">
        <v>1656</v>
      </c>
      <c r="D3063" t="s">
        <v>1417</v>
      </c>
      <c r="E3063" s="7" t="s">
        <v>1400</v>
      </c>
      <c r="F3063" s="7" t="s">
        <v>1399</v>
      </c>
      <c r="G3063" s="7" t="s">
        <v>1657</v>
      </c>
    </row>
    <row r="3064" spans="1:7" x14ac:dyDescent="0.4">
      <c r="A3064" t="s">
        <v>1405</v>
      </c>
      <c r="B3064">
        <v>3062</v>
      </c>
      <c r="C3064" t="s">
        <v>1656</v>
      </c>
      <c r="D3064" t="s">
        <v>1417</v>
      </c>
      <c r="E3064" s="7" t="s">
        <v>1400</v>
      </c>
      <c r="F3064" s="7" t="s">
        <v>1399</v>
      </c>
      <c r="G3064" s="7" t="s">
        <v>1657</v>
      </c>
    </row>
    <row r="3065" spans="1:7" x14ac:dyDescent="0.4">
      <c r="A3065" t="s">
        <v>1405</v>
      </c>
      <c r="B3065">
        <v>3063</v>
      </c>
      <c r="C3065" t="s">
        <v>1656</v>
      </c>
      <c r="D3065" t="s">
        <v>1417</v>
      </c>
      <c r="E3065" s="7" t="s">
        <v>1400</v>
      </c>
      <c r="F3065" s="7" t="s">
        <v>1399</v>
      </c>
      <c r="G3065" s="7" t="s">
        <v>1657</v>
      </c>
    </row>
    <row r="3066" spans="1:7" x14ac:dyDescent="0.4">
      <c r="A3066" t="s">
        <v>1405</v>
      </c>
      <c r="B3066">
        <v>3064</v>
      </c>
      <c r="C3066" t="s">
        <v>1656</v>
      </c>
      <c r="D3066" t="s">
        <v>1417</v>
      </c>
      <c r="E3066" s="7" t="s">
        <v>1400</v>
      </c>
      <c r="F3066" s="7" t="s">
        <v>1399</v>
      </c>
      <c r="G3066" s="7" t="s">
        <v>1657</v>
      </c>
    </row>
    <row r="3067" spans="1:7" x14ac:dyDescent="0.4">
      <c r="A3067" t="s">
        <v>1405</v>
      </c>
      <c r="B3067">
        <v>3065</v>
      </c>
      <c r="C3067" t="s">
        <v>1656</v>
      </c>
      <c r="D3067" t="s">
        <v>1417</v>
      </c>
      <c r="E3067" s="7" t="s">
        <v>1400</v>
      </c>
      <c r="F3067" s="7" t="s">
        <v>1399</v>
      </c>
      <c r="G3067" s="7" t="s">
        <v>1657</v>
      </c>
    </row>
    <row r="3068" spans="1:7" x14ac:dyDescent="0.4">
      <c r="A3068" t="s">
        <v>1405</v>
      </c>
      <c r="B3068">
        <v>3066</v>
      </c>
      <c r="C3068" t="s">
        <v>1656</v>
      </c>
      <c r="D3068" t="s">
        <v>1417</v>
      </c>
      <c r="E3068" s="7" t="s">
        <v>1400</v>
      </c>
      <c r="F3068" s="7" t="s">
        <v>1399</v>
      </c>
      <c r="G3068" s="7" t="s">
        <v>1657</v>
      </c>
    </row>
    <row r="3069" spans="1:7" x14ac:dyDescent="0.4">
      <c r="A3069" t="s">
        <v>1405</v>
      </c>
      <c r="B3069">
        <v>3067</v>
      </c>
      <c r="C3069" t="s">
        <v>1656</v>
      </c>
      <c r="D3069" t="s">
        <v>1417</v>
      </c>
      <c r="E3069" s="7" t="s">
        <v>1400</v>
      </c>
      <c r="F3069" s="7" t="s">
        <v>1399</v>
      </c>
      <c r="G3069" s="7" t="s">
        <v>1657</v>
      </c>
    </row>
    <row r="3070" spans="1:7" x14ac:dyDescent="0.4">
      <c r="A3070" t="s">
        <v>1405</v>
      </c>
      <c r="B3070">
        <v>3068</v>
      </c>
      <c r="C3070" t="s">
        <v>1656</v>
      </c>
      <c r="D3070" t="s">
        <v>1417</v>
      </c>
      <c r="E3070" s="7" t="s">
        <v>1400</v>
      </c>
      <c r="F3070" s="7" t="s">
        <v>1399</v>
      </c>
      <c r="G3070" s="7" t="s">
        <v>1657</v>
      </c>
    </row>
    <row r="3071" spans="1:7" x14ac:dyDescent="0.4">
      <c r="A3071" t="s">
        <v>1405</v>
      </c>
      <c r="B3071">
        <v>3069</v>
      </c>
      <c r="C3071" t="s">
        <v>1656</v>
      </c>
      <c r="D3071" t="s">
        <v>1417</v>
      </c>
      <c r="E3071" s="7" t="s">
        <v>1400</v>
      </c>
      <c r="F3071" s="7" t="s">
        <v>1399</v>
      </c>
      <c r="G3071" s="7" t="s">
        <v>1657</v>
      </c>
    </row>
    <row r="3072" spans="1:7" x14ac:dyDescent="0.4">
      <c r="A3072" t="s">
        <v>1405</v>
      </c>
      <c r="B3072">
        <v>3070</v>
      </c>
      <c r="C3072" t="s">
        <v>1656</v>
      </c>
      <c r="D3072" t="s">
        <v>1417</v>
      </c>
      <c r="E3072" s="7" t="s">
        <v>1400</v>
      </c>
      <c r="F3072" s="7" t="s">
        <v>1399</v>
      </c>
      <c r="G3072" s="7" t="s">
        <v>1657</v>
      </c>
    </row>
    <row r="3073" spans="1:7" x14ac:dyDescent="0.4">
      <c r="A3073" t="s">
        <v>1405</v>
      </c>
      <c r="B3073">
        <v>3071</v>
      </c>
      <c r="C3073" t="s">
        <v>1656</v>
      </c>
      <c r="D3073" t="s">
        <v>1417</v>
      </c>
      <c r="E3073" s="7" t="s">
        <v>1400</v>
      </c>
      <c r="F3073" s="7" t="s">
        <v>1399</v>
      </c>
      <c r="G3073" s="7" t="s">
        <v>1657</v>
      </c>
    </row>
    <row r="3074" spans="1:7" x14ac:dyDescent="0.4">
      <c r="A3074" t="s">
        <v>1405</v>
      </c>
      <c r="B3074">
        <v>3072</v>
      </c>
      <c r="C3074" t="s">
        <v>1656</v>
      </c>
      <c r="D3074" t="s">
        <v>1417</v>
      </c>
      <c r="E3074" s="7" t="s">
        <v>1400</v>
      </c>
      <c r="F3074" s="7" t="s">
        <v>1399</v>
      </c>
      <c r="G3074" s="7" t="s">
        <v>1657</v>
      </c>
    </row>
    <row r="3075" spans="1:7" x14ac:dyDescent="0.4">
      <c r="A3075" t="s">
        <v>1405</v>
      </c>
      <c r="B3075">
        <v>3073</v>
      </c>
      <c r="C3075" t="s">
        <v>1656</v>
      </c>
      <c r="D3075" t="s">
        <v>1417</v>
      </c>
      <c r="E3075" s="7" t="s">
        <v>1400</v>
      </c>
      <c r="F3075" s="7" t="s">
        <v>1399</v>
      </c>
      <c r="G3075" s="7" t="s">
        <v>1657</v>
      </c>
    </row>
    <row r="3076" spans="1:7" x14ac:dyDescent="0.4">
      <c r="A3076" t="s">
        <v>1405</v>
      </c>
      <c r="B3076">
        <v>3074</v>
      </c>
      <c r="C3076" t="s">
        <v>1656</v>
      </c>
      <c r="D3076" t="s">
        <v>1417</v>
      </c>
      <c r="E3076" s="7" t="s">
        <v>1400</v>
      </c>
      <c r="F3076" s="7" t="s">
        <v>1399</v>
      </c>
      <c r="G3076" s="7" t="s">
        <v>1657</v>
      </c>
    </row>
    <row r="3077" spans="1:7" x14ac:dyDescent="0.4">
      <c r="A3077" t="s">
        <v>1405</v>
      </c>
      <c r="B3077">
        <v>3075</v>
      </c>
      <c r="C3077" t="s">
        <v>1656</v>
      </c>
      <c r="D3077" t="s">
        <v>1417</v>
      </c>
      <c r="E3077" s="7" t="s">
        <v>1400</v>
      </c>
      <c r="F3077" s="7" t="s">
        <v>1399</v>
      </c>
      <c r="G3077" s="7" t="s">
        <v>1657</v>
      </c>
    </row>
    <row r="3078" spans="1:7" x14ac:dyDescent="0.4">
      <c r="A3078" t="s">
        <v>1405</v>
      </c>
      <c r="B3078">
        <v>3076</v>
      </c>
      <c r="C3078" t="s">
        <v>1656</v>
      </c>
      <c r="D3078" t="s">
        <v>1417</v>
      </c>
      <c r="E3078" s="7" t="s">
        <v>1400</v>
      </c>
      <c r="F3078" s="7" t="s">
        <v>1399</v>
      </c>
      <c r="G3078" s="7" t="s">
        <v>1657</v>
      </c>
    </row>
    <row r="3079" spans="1:7" x14ac:dyDescent="0.4">
      <c r="A3079" t="s">
        <v>1405</v>
      </c>
      <c r="B3079">
        <v>3077</v>
      </c>
      <c r="C3079" t="s">
        <v>1656</v>
      </c>
      <c r="D3079" t="s">
        <v>1417</v>
      </c>
      <c r="E3079" s="7" t="s">
        <v>1400</v>
      </c>
      <c r="F3079" s="7" t="s">
        <v>1399</v>
      </c>
      <c r="G3079" s="7" t="s">
        <v>1657</v>
      </c>
    </row>
    <row r="3080" spans="1:7" x14ac:dyDescent="0.4">
      <c r="A3080" t="s">
        <v>1405</v>
      </c>
      <c r="B3080">
        <v>3078</v>
      </c>
      <c r="C3080" t="s">
        <v>1656</v>
      </c>
      <c r="D3080" t="s">
        <v>1417</v>
      </c>
      <c r="E3080" s="7" t="s">
        <v>1400</v>
      </c>
      <c r="F3080" s="7" t="s">
        <v>1399</v>
      </c>
      <c r="G3080" s="7" t="s">
        <v>1657</v>
      </c>
    </row>
    <row r="3081" spans="1:7" x14ac:dyDescent="0.4">
      <c r="A3081" t="s">
        <v>1405</v>
      </c>
      <c r="B3081">
        <v>3079</v>
      </c>
      <c r="C3081" t="s">
        <v>1656</v>
      </c>
      <c r="D3081" t="s">
        <v>1417</v>
      </c>
      <c r="E3081" s="7" t="s">
        <v>1400</v>
      </c>
      <c r="F3081" s="7" t="s">
        <v>1399</v>
      </c>
      <c r="G3081" s="7" t="s">
        <v>1657</v>
      </c>
    </row>
    <row r="3082" spans="1:7" x14ac:dyDescent="0.4">
      <c r="A3082" t="s">
        <v>1405</v>
      </c>
      <c r="B3082">
        <v>3080</v>
      </c>
      <c r="C3082" t="s">
        <v>1656</v>
      </c>
      <c r="D3082" t="s">
        <v>1417</v>
      </c>
      <c r="E3082" s="7" t="s">
        <v>1400</v>
      </c>
      <c r="F3082" s="7" t="s">
        <v>1399</v>
      </c>
      <c r="G3082" s="7" t="s">
        <v>1657</v>
      </c>
    </row>
    <row r="3083" spans="1:7" x14ac:dyDescent="0.4">
      <c r="A3083" t="s">
        <v>1405</v>
      </c>
      <c r="B3083">
        <v>3081</v>
      </c>
      <c r="C3083" t="s">
        <v>1656</v>
      </c>
      <c r="D3083" t="s">
        <v>1417</v>
      </c>
      <c r="E3083" s="7" t="s">
        <v>1400</v>
      </c>
      <c r="F3083" s="7" t="s">
        <v>1399</v>
      </c>
      <c r="G3083" s="7" t="s">
        <v>1657</v>
      </c>
    </row>
    <row r="3084" spans="1:7" x14ac:dyDescent="0.4">
      <c r="A3084" t="s">
        <v>1405</v>
      </c>
      <c r="B3084">
        <v>3082</v>
      </c>
      <c r="C3084" t="s">
        <v>1656</v>
      </c>
      <c r="D3084" t="s">
        <v>1417</v>
      </c>
      <c r="E3084" s="7" t="s">
        <v>1400</v>
      </c>
      <c r="F3084" s="7" t="s">
        <v>1399</v>
      </c>
      <c r="G3084" s="7" t="s">
        <v>1657</v>
      </c>
    </row>
    <row r="3085" spans="1:7" x14ac:dyDescent="0.4">
      <c r="A3085" t="s">
        <v>1405</v>
      </c>
      <c r="B3085">
        <v>3083</v>
      </c>
      <c r="C3085" t="s">
        <v>1656</v>
      </c>
      <c r="D3085" t="s">
        <v>1417</v>
      </c>
      <c r="E3085" s="7" t="s">
        <v>1400</v>
      </c>
      <c r="F3085" s="7" t="s">
        <v>1399</v>
      </c>
      <c r="G3085" s="7" t="s">
        <v>1657</v>
      </c>
    </row>
    <row r="3086" spans="1:7" x14ac:dyDescent="0.4">
      <c r="A3086" t="s">
        <v>1405</v>
      </c>
      <c r="B3086">
        <v>3084</v>
      </c>
      <c r="C3086" t="s">
        <v>1656</v>
      </c>
      <c r="D3086" t="s">
        <v>1417</v>
      </c>
      <c r="E3086" s="7" t="s">
        <v>1400</v>
      </c>
      <c r="F3086" s="7" t="s">
        <v>1399</v>
      </c>
      <c r="G3086" s="7" t="s">
        <v>1657</v>
      </c>
    </row>
    <row r="3087" spans="1:7" x14ac:dyDescent="0.4">
      <c r="A3087" t="s">
        <v>1405</v>
      </c>
      <c r="B3087">
        <v>3085</v>
      </c>
      <c r="C3087" t="s">
        <v>1656</v>
      </c>
      <c r="D3087" t="s">
        <v>1417</v>
      </c>
      <c r="E3087" s="7" t="s">
        <v>1400</v>
      </c>
      <c r="F3087" s="7" t="s">
        <v>1399</v>
      </c>
      <c r="G3087" s="7" t="s">
        <v>1657</v>
      </c>
    </row>
    <row r="3088" spans="1:7" x14ac:dyDescent="0.4">
      <c r="A3088" t="s">
        <v>1405</v>
      </c>
      <c r="B3088">
        <v>3086</v>
      </c>
      <c r="C3088" t="s">
        <v>1656</v>
      </c>
      <c r="D3088" t="s">
        <v>1417</v>
      </c>
      <c r="E3088" s="7" t="s">
        <v>1400</v>
      </c>
      <c r="F3088" s="7" t="s">
        <v>1399</v>
      </c>
      <c r="G3088" s="7" t="s">
        <v>1657</v>
      </c>
    </row>
    <row r="3089" spans="1:7" x14ac:dyDescent="0.4">
      <c r="A3089" t="s">
        <v>1405</v>
      </c>
      <c r="B3089">
        <v>3087</v>
      </c>
      <c r="C3089" t="s">
        <v>1656</v>
      </c>
      <c r="D3089" t="s">
        <v>1417</v>
      </c>
      <c r="E3089" s="7" t="s">
        <v>1400</v>
      </c>
      <c r="F3089" s="7" t="s">
        <v>1399</v>
      </c>
      <c r="G3089" s="7" t="s">
        <v>1657</v>
      </c>
    </row>
    <row r="3090" spans="1:7" x14ac:dyDescent="0.4">
      <c r="A3090" t="s">
        <v>1405</v>
      </c>
      <c r="B3090">
        <v>3088</v>
      </c>
      <c r="C3090" t="s">
        <v>1656</v>
      </c>
      <c r="D3090" t="s">
        <v>1417</v>
      </c>
      <c r="E3090" s="7" t="s">
        <v>1400</v>
      </c>
      <c r="F3090" s="7" t="s">
        <v>1399</v>
      </c>
      <c r="G3090" s="7" t="s">
        <v>1657</v>
      </c>
    </row>
    <row r="3091" spans="1:7" x14ac:dyDescent="0.4">
      <c r="A3091" t="s">
        <v>1405</v>
      </c>
      <c r="B3091">
        <v>3089</v>
      </c>
      <c r="C3091" t="s">
        <v>1656</v>
      </c>
      <c r="D3091" t="s">
        <v>1417</v>
      </c>
      <c r="E3091" s="7" t="s">
        <v>1400</v>
      </c>
      <c r="F3091" s="7" t="s">
        <v>1399</v>
      </c>
      <c r="G3091" s="7" t="s">
        <v>1657</v>
      </c>
    </row>
    <row r="3092" spans="1:7" x14ac:dyDescent="0.4">
      <c r="A3092" t="s">
        <v>1405</v>
      </c>
      <c r="B3092">
        <v>3090</v>
      </c>
      <c r="C3092" t="s">
        <v>1656</v>
      </c>
      <c r="D3092" t="s">
        <v>1417</v>
      </c>
      <c r="E3092" s="7" t="s">
        <v>1400</v>
      </c>
      <c r="F3092" s="7" t="s">
        <v>1399</v>
      </c>
      <c r="G3092" s="7" t="s">
        <v>1657</v>
      </c>
    </row>
    <row r="3093" spans="1:7" x14ac:dyDescent="0.4">
      <c r="A3093" t="s">
        <v>1405</v>
      </c>
      <c r="B3093">
        <v>3091</v>
      </c>
      <c r="C3093" t="s">
        <v>1656</v>
      </c>
      <c r="D3093" t="s">
        <v>1417</v>
      </c>
      <c r="E3093" s="7" t="s">
        <v>1400</v>
      </c>
      <c r="F3093" s="7" t="s">
        <v>1399</v>
      </c>
      <c r="G3093" s="7" t="s">
        <v>1657</v>
      </c>
    </row>
    <row r="3094" spans="1:7" x14ac:dyDescent="0.4">
      <c r="A3094" t="s">
        <v>1405</v>
      </c>
      <c r="B3094">
        <v>3092</v>
      </c>
      <c r="C3094" t="s">
        <v>1656</v>
      </c>
      <c r="D3094" t="s">
        <v>1417</v>
      </c>
      <c r="E3094" s="7" t="s">
        <v>1400</v>
      </c>
      <c r="F3094" s="7" t="s">
        <v>1399</v>
      </c>
      <c r="G3094" s="7" t="s">
        <v>1657</v>
      </c>
    </row>
    <row r="3095" spans="1:7" x14ac:dyDescent="0.4">
      <c r="A3095" t="s">
        <v>1405</v>
      </c>
      <c r="B3095">
        <v>3093</v>
      </c>
      <c r="C3095" t="s">
        <v>1656</v>
      </c>
      <c r="D3095" t="s">
        <v>1417</v>
      </c>
      <c r="E3095" s="7" t="s">
        <v>1400</v>
      </c>
      <c r="F3095" s="7" t="s">
        <v>1399</v>
      </c>
      <c r="G3095" s="7" t="s">
        <v>1657</v>
      </c>
    </row>
    <row r="3096" spans="1:7" x14ac:dyDescent="0.4">
      <c r="A3096" t="s">
        <v>1405</v>
      </c>
      <c r="B3096">
        <v>3094</v>
      </c>
      <c r="C3096" t="s">
        <v>1656</v>
      </c>
      <c r="D3096" t="s">
        <v>1417</v>
      </c>
      <c r="E3096" s="7" t="s">
        <v>1400</v>
      </c>
      <c r="F3096" s="7" t="s">
        <v>1399</v>
      </c>
      <c r="G3096" s="7" t="s">
        <v>1657</v>
      </c>
    </row>
    <row r="3097" spans="1:7" x14ac:dyDescent="0.4">
      <c r="A3097" t="s">
        <v>1405</v>
      </c>
      <c r="B3097">
        <v>3095</v>
      </c>
      <c r="C3097" t="s">
        <v>1656</v>
      </c>
      <c r="D3097" t="s">
        <v>1417</v>
      </c>
      <c r="E3097" s="7" t="s">
        <v>1400</v>
      </c>
      <c r="F3097" s="7" t="s">
        <v>1399</v>
      </c>
      <c r="G3097" s="7" t="s">
        <v>1657</v>
      </c>
    </row>
    <row r="3098" spans="1:7" x14ac:dyDescent="0.4">
      <c r="A3098" t="s">
        <v>1405</v>
      </c>
      <c r="B3098">
        <v>3096</v>
      </c>
      <c r="C3098" t="s">
        <v>1656</v>
      </c>
      <c r="D3098" t="s">
        <v>1417</v>
      </c>
      <c r="E3098" s="7" t="s">
        <v>1400</v>
      </c>
      <c r="F3098" s="7" t="s">
        <v>1399</v>
      </c>
      <c r="G3098" s="7" t="s">
        <v>1657</v>
      </c>
    </row>
    <row r="3099" spans="1:7" x14ac:dyDescent="0.4">
      <c r="A3099" t="s">
        <v>1405</v>
      </c>
      <c r="B3099">
        <v>3097</v>
      </c>
      <c r="C3099" t="s">
        <v>1656</v>
      </c>
      <c r="D3099" t="s">
        <v>1417</v>
      </c>
      <c r="E3099" s="7" t="s">
        <v>1400</v>
      </c>
      <c r="F3099" s="7" t="s">
        <v>1399</v>
      </c>
      <c r="G3099" s="7" t="s">
        <v>1657</v>
      </c>
    </row>
    <row r="3100" spans="1:7" x14ac:dyDescent="0.4">
      <c r="A3100" t="s">
        <v>1405</v>
      </c>
      <c r="B3100">
        <v>3098</v>
      </c>
      <c r="C3100" t="s">
        <v>1656</v>
      </c>
      <c r="D3100" t="s">
        <v>1417</v>
      </c>
      <c r="E3100" s="7" t="s">
        <v>1400</v>
      </c>
      <c r="F3100" s="7" t="s">
        <v>1399</v>
      </c>
      <c r="G3100" s="7" t="s">
        <v>1657</v>
      </c>
    </row>
    <row r="3101" spans="1:7" x14ac:dyDescent="0.4">
      <c r="A3101" t="s">
        <v>1405</v>
      </c>
      <c r="B3101">
        <v>3099</v>
      </c>
      <c r="C3101" t="s">
        <v>1656</v>
      </c>
      <c r="D3101" t="s">
        <v>1417</v>
      </c>
      <c r="E3101" s="7" t="s">
        <v>1400</v>
      </c>
      <c r="F3101" s="7" t="s">
        <v>1399</v>
      </c>
      <c r="G3101" s="7" t="s">
        <v>1657</v>
      </c>
    </row>
    <row r="3102" spans="1:7" x14ac:dyDescent="0.4">
      <c r="A3102" t="s">
        <v>1405</v>
      </c>
      <c r="B3102">
        <v>3100</v>
      </c>
      <c r="C3102" t="s">
        <v>1656</v>
      </c>
      <c r="D3102" t="s">
        <v>1417</v>
      </c>
      <c r="E3102" s="7" t="s">
        <v>1400</v>
      </c>
      <c r="F3102" s="7" t="s">
        <v>1399</v>
      </c>
      <c r="G3102" s="7" t="s">
        <v>1657</v>
      </c>
    </row>
    <row r="3103" spans="1:7" x14ac:dyDescent="0.4">
      <c r="A3103" t="s">
        <v>1405</v>
      </c>
      <c r="B3103">
        <v>3101</v>
      </c>
      <c r="C3103" t="s">
        <v>1656</v>
      </c>
      <c r="D3103" t="s">
        <v>1417</v>
      </c>
      <c r="E3103" s="7" t="s">
        <v>1400</v>
      </c>
      <c r="F3103" s="7" t="s">
        <v>1399</v>
      </c>
      <c r="G3103" s="7" t="s">
        <v>1657</v>
      </c>
    </row>
    <row r="3104" spans="1:7" x14ac:dyDescent="0.4">
      <c r="A3104" t="s">
        <v>1405</v>
      </c>
      <c r="B3104">
        <v>3102</v>
      </c>
      <c r="C3104" t="s">
        <v>1656</v>
      </c>
      <c r="D3104" t="s">
        <v>1417</v>
      </c>
      <c r="E3104" s="7" t="s">
        <v>1400</v>
      </c>
      <c r="F3104" s="7" t="s">
        <v>1399</v>
      </c>
      <c r="G3104" s="7" t="s">
        <v>1657</v>
      </c>
    </row>
    <row r="3105" spans="1:7" x14ac:dyDescent="0.4">
      <c r="A3105" t="s">
        <v>1405</v>
      </c>
      <c r="B3105">
        <v>3103</v>
      </c>
      <c r="C3105" t="s">
        <v>1656</v>
      </c>
      <c r="D3105" t="s">
        <v>1417</v>
      </c>
      <c r="E3105" s="7" t="s">
        <v>1400</v>
      </c>
      <c r="F3105" s="7" t="s">
        <v>1399</v>
      </c>
      <c r="G3105" s="7" t="s">
        <v>1657</v>
      </c>
    </row>
    <row r="3106" spans="1:7" x14ac:dyDescent="0.4">
      <c r="A3106" t="s">
        <v>1405</v>
      </c>
      <c r="B3106">
        <v>3104</v>
      </c>
      <c r="C3106" t="s">
        <v>1656</v>
      </c>
      <c r="D3106" t="s">
        <v>1417</v>
      </c>
      <c r="E3106" s="7" t="s">
        <v>1400</v>
      </c>
      <c r="F3106" s="7" t="s">
        <v>1399</v>
      </c>
      <c r="G3106" s="7" t="s">
        <v>1657</v>
      </c>
    </row>
    <row r="3107" spans="1:7" x14ac:dyDescent="0.4">
      <c r="A3107" t="s">
        <v>1405</v>
      </c>
      <c r="B3107">
        <v>3105</v>
      </c>
      <c r="C3107" t="s">
        <v>1656</v>
      </c>
      <c r="D3107" t="s">
        <v>1417</v>
      </c>
      <c r="E3107" s="7" t="s">
        <v>1400</v>
      </c>
      <c r="F3107" s="7" t="s">
        <v>1399</v>
      </c>
      <c r="G3107" s="7" t="s">
        <v>1657</v>
      </c>
    </row>
    <row r="3108" spans="1:7" x14ac:dyDescent="0.4">
      <c r="A3108" t="s">
        <v>1405</v>
      </c>
      <c r="B3108">
        <v>3106</v>
      </c>
      <c r="C3108" t="s">
        <v>1656</v>
      </c>
      <c r="D3108" t="s">
        <v>1417</v>
      </c>
      <c r="E3108" s="7" t="s">
        <v>1400</v>
      </c>
      <c r="F3108" s="7" t="s">
        <v>1399</v>
      </c>
      <c r="G3108" s="7" t="s">
        <v>1657</v>
      </c>
    </row>
    <row r="3109" spans="1:7" x14ac:dyDescent="0.4">
      <c r="A3109" t="s">
        <v>1405</v>
      </c>
      <c r="B3109">
        <v>3107</v>
      </c>
      <c r="C3109" t="s">
        <v>1656</v>
      </c>
      <c r="D3109" t="s">
        <v>1417</v>
      </c>
      <c r="E3109" s="7" t="s">
        <v>1400</v>
      </c>
      <c r="F3109" s="7" t="s">
        <v>1399</v>
      </c>
      <c r="G3109" s="7" t="s">
        <v>1657</v>
      </c>
    </row>
    <row r="3110" spans="1:7" x14ac:dyDescent="0.4">
      <c r="A3110" t="s">
        <v>1405</v>
      </c>
      <c r="B3110">
        <v>3108</v>
      </c>
      <c r="C3110" t="s">
        <v>1656</v>
      </c>
      <c r="D3110" t="s">
        <v>1417</v>
      </c>
      <c r="E3110" s="7" t="s">
        <v>1400</v>
      </c>
      <c r="F3110" s="7" t="s">
        <v>1399</v>
      </c>
      <c r="G3110" s="7" t="s">
        <v>1657</v>
      </c>
    </row>
    <row r="3111" spans="1:7" x14ac:dyDescent="0.4">
      <c r="A3111" t="s">
        <v>1405</v>
      </c>
      <c r="B3111">
        <v>3109</v>
      </c>
      <c r="C3111" t="s">
        <v>1656</v>
      </c>
      <c r="D3111" t="s">
        <v>1417</v>
      </c>
      <c r="E3111" s="7" t="s">
        <v>1400</v>
      </c>
      <c r="F3111" s="7" t="s">
        <v>1399</v>
      </c>
      <c r="G3111" s="7" t="s">
        <v>1657</v>
      </c>
    </row>
    <row r="3112" spans="1:7" x14ac:dyDescent="0.4">
      <c r="A3112" t="s">
        <v>1405</v>
      </c>
      <c r="B3112">
        <v>3110</v>
      </c>
      <c r="C3112" t="s">
        <v>1656</v>
      </c>
      <c r="D3112" t="s">
        <v>1417</v>
      </c>
      <c r="E3112" s="7" t="s">
        <v>1400</v>
      </c>
      <c r="F3112" s="7" t="s">
        <v>1399</v>
      </c>
      <c r="G3112" s="7" t="s">
        <v>1657</v>
      </c>
    </row>
    <row r="3113" spans="1:7" x14ac:dyDescent="0.4">
      <c r="A3113" t="s">
        <v>1405</v>
      </c>
      <c r="B3113">
        <v>3111</v>
      </c>
      <c r="C3113" t="s">
        <v>1656</v>
      </c>
      <c r="D3113" t="s">
        <v>1417</v>
      </c>
      <c r="E3113" s="7" t="s">
        <v>1400</v>
      </c>
      <c r="F3113" s="7" t="s">
        <v>1399</v>
      </c>
      <c r="G3113" s="7" t="s">
        <v>1657</v>
      </c>
    </row>
    <row r="3114" spans="1:7" x14ac:dyDescent="0.4">
      <c r="A3114" t="s">
        <v>1405</v>
      </c>
      <c r="B3114">
        <v>3112</v>
      </c>
      <c r="C3114" t="s">
        <v>1656</v>
      </c>
      <c r="D3114" t="s">
        <v>1417</v>
      </c>
      <c r="E3114" s="7" t="s">
        <v>1400</v>
      </c>
      <c r="F3114" s="7" t="s">
        <v>1399</v>
      </c>
      <c r="G3114" s="7" t="s">
        <v>1657</v>
      </c>
    </row>
    <row r="3115" spans="1:7" x14ac:dyDescent="0.4">
      <c r="A3115" t="s">
        <v>1405</v>
      </c>
      <c r="B3115">
        <v>3113</v>
      </c>
      <c r="C3115" t="s">
        <v>1656</v>
      </c>
      <c r="D3115" t="s">
        <v>1417</v>
      </c>
      <c r="E3115" s="7" t="s">
        <v>1400</v>
      </c>
      <c r="F3115" s="7" t="s">
        <v>1399</v>
      </c>
      <c r="G3115" s="7" t="s">
        <v>1657</v>
      </c>
    </row>
    <row r="3116" spans="1:7" x14ac:dyDescent="0.4">
      <c r="A3116" t="s">
        <v>1405</v>
      </c>
      <c r="B3116">
        <v>3114</v>
      </c>
      <c r="C3116" t="s">
        <v>1656</v>
      </c>
      <c r="D3116" t="s">
        <v>1417</v>
      </c>
      <c r="E3116" s="7" t="s">
        <v>1400</v>
      </c>
      <c r="F3116" s="7" t="s">
        <v>1399</v>
      </c>
      <c r="G3116" s="7" t="s">
        <v>1657</v>
      </c>
    </row>
    <row r="3117" spans="1:7" x14ac:dyDescent="0.4">
      <c r="A3117" t="s">
        <v>1405</v>
      </c>
      <c r="B3117">
        <v>3115</v>
      </c>
      <c r="C3117" t="s">
        <v>1656</v>
      </c>
      <c r="D3117" t="s">
        <v>1417</v>
      </c>
      <c r="E3117" s="7" t="s">
        <v>1400</v>
      </c>
      <c r="F3117" s="7" t="s">
        <v>1399</v>
      </c>
      <c r="G3117" s="7" t="s">
        <v>1657</v>
      </c>
    </row>
    <row r="3118" spans="1:7" x14ac:dyDescent="0.4">
      <c r="A3118" t="s">
        <v>1405</v>
      </c>
      <c r="B3118">
        <v>3116</v>
      </c>
      <c r="C3118" t="s">
        <v>1656</v>
      </c>
      <c r="D3118" t="s">
        <v>1417</v>
      </c>
      <c r="E3118" s="7" t="s">
        <v>1400</v>
      </c>
      <c r="F3118" s="7" t="s">
        <v>1399</v>
      </c>
      <c r="G3118" s="7" t="s">
        <v>1657</v>
      </c>
    </row>
    <row r="3119" spans="1:7" x14ac:dyDescent="0.4">
      <c r="A3119" t="s">
        <v>1405</v>
      </c>
      <c r="B3119">
        <v>3117</v>
      </c>
      <c r="C3119" t="s">
        <v>1656</v>
      </c>
      <c r="D3119" t="s">
        <v>1417</v>
      </c>
      <c r="E3119" s="7" t="s">
        <v>1400</v>
      </c>
      <c r="F3119" s="7" t="s">
        <v>1399</v>
      </c>
      <c r="G3119" s="7" t="s">
        <v>1657</v>
      </c>
    </row>
    <row r="3120" spans="1:7" x14ac:dyDescent="0.4">
      <c r="A3120" t="s">
        <v>1405</v>
      </c>
      <c r="B3120">
        <v>3118</v>
      </c>
      <c r="C3120" t="s">
        <v>1656</v>
      </c>
      <c r="D3120" t="s">
        <v>1417</v>
      </c>
      <c r="E3120" s="7" t="s">
        <v>1400</v>
      </c>
      <c r="F3120" s="7" t="s">
        <v>1399</v>
      </c>
      <c r="G3120" s="7" t="s">
        <v>1657</v>
      </c>
    </row>
    <row r="3121" spans="1:7" x14ac:dyDescent="0.4">
      <c r="A3121" t="s">
        <v>1405</v>
      </c>
      <c r="B3121">
        <v>3119</v>
      </c>
      <c r="C3121" t="s">
        <v>1656</v>
      </c>
      <c r="D3121" t="s">
        <v>1417</v>
      </c>
      <c r="E3121" s="7" t="s">
        <v>1400</v>
      </c>
      <c r="F3121" s="7" t="s">
        <v>1399</v>
      </c>
      <c r="G3121" s="7" t="s">
        <v>1657</v>
      </c>
    </row>
    <row r="3122" spans="1:7" x14ac:dyDescent="0.4">
      <c r="A3122" t="s">
        <v>1405</v>
      </c>
      <c r="B3122">
        <v>3120</v>
      </c>
      <c r="C3122" t="s">
        <v>1656</v>
      </c>
      <c r="D3122" t="s">
        <v>1417</v>
      </c>
      <c r="E3122" s="7" t="s">
        <v>1400</v>
      </c>
      <c r="F3122" s="7" t="s">
        <v>1399</v>
      </c>
      <c r="G3122" s="7" t="s">
        <v>1657</v>
      </c>
    </row>
    <row r="3123" spans="1:7" x14ac:dyDescent="0.4">
      <c r="A3123" t="s">
        <v>1405</v>
      </c>
      <c r="B3123">
        <v>3121</v>
      </c>
      <c r="C3123" t="s">
        <v>1656</v>
      </c>
      <c r="D3123" t="s">
        <v>1417</v>
      </c>
      <c r="E3123" s="7" t="s">
        <v>1400</v>
      </c>
      <c r="F3123" s="7" t="s">
        <v>1399</v>
      </c>
      <c r="G3123" s="7" t="s">
        <v>1657</v>
      </c>
    </row>
    <row r="3124" spans="1:7" x14ac:dyDescent="0.4">
      <c r="A3124" t="s">
        <v>1405</v>
      </c>
      <c r="B3124">
        <v>3122</v>
      </c>
      <c r="C3124" t="s">
        <v>1656</v>
      </c>
      <c r="D3124" t="s">
        <v>1417</v>
      </c>
      <c r="E3124" s="7" t="s">
        <v>1400</v>
      </c>
      <c r="F3124" s="7" t="s">
        <v>1399</v>
      </c>
      <c r="G3124" s="7" t="s">
        <v>1657</v>
      </c>
    </row>
    <row r="3125" spans="1:7" x14ac:dyDescent="0.4">
      <c r="A3125" t="s">
        <v>1405</v>
      </c>
      <c r="B3125">
        <v>3123</v>
      </c>
      <c r="C3125" t="s">
        <v>1656</v>
      </c>
      <c r="D3125" t="s">
        <v>1417</v>
      </c>
      <c r="E3125" s="7" t="s">
        <v>1400</v>
      </c>
      <c r="F3125" s="7" t="s">
        <v>1399</v>
      </c>
      <c r="G3125" s="7" t="s">
        <v>1657</v>
      </c>
    </row>
    <row r="3126" spans="1:7" x14ac:dyDescent="0.4">
      <c r="A3126" t="s">
        <v>1405</v>
      </c>
      <c r="B3126">
        <v>3124</v>
      </c>
      <c r="C3126" t="s">
        <v>1656</v>
      </c>
      <c r="D3126" t="s">
        <v>1417</v>
      </c>
      <c r="E3126" s="7" t="s">
        <v>1400</v>
      </c>
      <c r="F3126" s="7" t="s">
        <v>1399</v>
      </c>
      <c r="G3126" s="7" t="s">
        <v>1657</v>
      </c>
    </row>
    <row r="3127" spans="1:7" x14ac:dyDescent="0.4">
      <c r="A3127" t="s">
        <v>1405</v>
      </c>
      <c r="B3127">
        <v>3125</v>
      </c>
      <c r="C3127" t="s">
        <v>1656</v>
      </c>
      <c r="D3127" t="s">
        <v>1417</v>
      </c>
      <c r="E3127" s="7" t="s">
        <v>1400</v>
      </c>
      <c r="F3127" s="7" t="s">
        <v>1399</v>
      </c>
      <c r="G3127" s="7" t="s">
        <v>1657</v>
      </c>
    </row>
    <row r="3128" spans="1:7" x14ac:dyDescent="0.4">
      <c r="A3128" t="s">
        <v>1405</v>
      </c>
      <c r="B3128">
        <v>3126</v>
      </c>
      <c r="C3128" t="s">
        <v>1656</v>
      </c>
      <c r="D3128" t="s">
        <v>1417</v>
      </c>
      <c r="E3128" s="7" t="s">
        <v>1400</v>
      </c>
      <c r="F3128" s="7" t="s">
        <v>1399</v>
      </c>
      <c r="G3128" s="7" t="s">
        <v>1657</v>
      </c>
    </row>
    <row r="3129" spans="1:7" x14ac:dyDescent="0.4">
      <c r="A3129" t="s">
        <v>1405</v>
      </c>
      <c r="B3129">
        <v>3127</v>
      </c>
      <c r="C3129" t="s">
        <v>1656</v>
      </c>
      <c r="D3129" t="s">
        <v>1417</v>
      </c>
      <c r="E3129" s="7" t="s">
        <v>1400</v>
      </c>
      <c r="F3129" s="7" t="s">
        <v>1399</v>
      </c>
      <c r="G3129" s="7" t="s">
        <v>1657</v>
      </c>
    </row>
    <row r="3130" spans="1:7" x14ac:dyDescent="0.4">
      <c r="A3130" t="s">
        <v>1405</v>
      </c>
      <c r="B3130">
        <v>3128</v>
      </c>
      <c r="C3130" t="s">
        <v>1656</v>
      </c>
      <c r="D3130" t="s">
        <v>1417</v>
      </c>
      <c r="E3130" s="7" t="s">
        <v>1400</v>
      </c>
      <c r="F3130" s="7" t="s">
        <v>1399</v>
      </c>
      <c r="G3130" s="7" t="s">
        <v>1657</v>
      </c>
    </row>
    <row r="3131" spans="1:7" x14ac:dyDescent="0.4">
      <c r="A3131" t="s">
        <v>1405</v>
      </c>
      <c r="B3131">
        <v>3129</v>
      </c>
      <c r="C3131" t="s">
        <v>1656</v>
      </c>
      <c r="D3131" t="s">
        <v>1417</v>
      </c>
      <c r="E3131" s="7" t="s">
        <v>1400</v>
      </c>
      <c r="F3131" s="7" t="s">
        <v>1399</v>
      </c>
      <c r="G3131" s="7" t="s">
        <v>1657</v>
      </c>
    </row>
    <row r="3132" spans="1:7" x14ac:dyDescent="0.4">
      <c r="A3132" t="s">
        <v>1405</v>
      </c>
      <c r="B3132">
        <v>3130</v>
      </c>
      <c r="C3132" t="s">
        <v>1656</v>
      </c>
      <c r="D3132" t="s">
        <v>1417</v>
      </c>
      <c r="E3132" s="7" t="s">
        <v>1400</v>
      </c>
      <c r="F3132" s="7" t="s">
        <v>1399</v>
      </c>
      <c r="G3132" s="7" t="s">
        <v>1657</v>
      </c>
    </row>
    <row r="3133" spans="1:7" x14ac:dyDescent="0.4">
      <c r="A3133" t="s">
        <v>1405</v>
      </c>
      <c r="B3133">
        <v>3131</v>
      </c>
      <c r="C3133" t="s">
        <v>1656</v>
      </c>
      <c r="D3133" t="s">
        <v>1417</v>
      </c>
      <c r="E3133" s="7" t="s">
        <v>1400</v>
      </c>
      <c r="F3133" s="7" t="s">
        <v>1399</v>
      </c>
      <c r="G3133" s="7" t="s">
        <v>1657</v>
      </c>
    </row>
    <row r="3134" spans="1:7" x14ac:dyDescent="0.4">
      <c r="A3134" t="s">
        <v>1405</v>
      </c>
      <c r="B3134">
        <v>3132</v>
      </c>
      <c r="C3134" t="s">
        <v>1656</v>
      </c>
      <c r="D3134" t="s">
        <v>1417</v>
      </c>
      <c r="E3134" s="7" t="s">
        <v>1400</v>
      </c>
      <c r="F3134" s="7" t="s">
        <v>1399</v>
      </c>
      <c r="G3134" s="7" t="s">
        <v>1657</v>
      </c>
    </row>
    <row r="3135" spans="1:7" x14ac:dyDescent="0.4">
      <c r="A3135" t="s">
        <v>1405</v>
      </c>
      <c r="B3135">
        <v>3133</v>
      </c>
      <c r="C3135" t="s">
        <v>1656</v>
      </c>
      <c r="D3135" t="s">
        <v>1417</v>
      </c>
      <c r="E3135" s="7" t="s">
        <v>1400</v>
      </c>
      <c r="F3135" s="7" t="s">
        <v>1399</v>
      </c>
      <c r="G3135" s="7" t="s">
        <v>1657</v>
      </c>
    </row>
    <row r="3136" spans="1:7" x14ac:dyDescent="0.4">
      <c r="A3136" t="s">
        <v>1405</v>
      </c>
      <c r="B3136">
        <v>3134</v>
      </c>
      <c r="C3136" t="s">
        <v>1656</v>
      </c>
      <c r="D3136" t="s">
        <v>1417</v>
      </c>
      <c r="E3136" s="7" t="s">
        <v>1400</v>
      </c>
      <c r="F3136" s="7" t="s">
        <v>1399</v>
      </c>
      <c r="G3136" s="7" t="s">
        <v>1657</v>
      </c>
    </row>
    <row r="3137" spans="1:7" x14ac:dyDescent="0.4">
      <c r="A3137" t="s">
        <v>1405</v>
      </c>
      <c r="B3137">
        <v>3135</v>
      </c>
      <c r="C3137" t="s">
        <v>1656</v>
      </c>
      <c r="D3137" t="s">
        <v>1417</v>
      </c>
      <c r="E3137" s="7" t="s">
        <v>1400</v>
      </c>
      <c r="F3137" s="7" t="s">
        <v>1399</v>
      </c>
      <c r="G3137" s="7" t="s">
        <v>1657</v>
      </c>
    </row>
    <row r="3138" spans="1:7" x14ac:dyDescent="0.4">
      <c r="A3138" t="s">
        <v>1405</v>
      </c>
      <c r="B3138">
        <v>3136</v>
      </c>
      <c r="C3138" t="s">
        <v>1656</v>
      </c>
      <c r="D3138" t="s">
        <v>1417</v>
      </c>
      <c r="E3138" s="7" t="s">
        <v>1400</v>
      </c>
      <c r="F3138" s="7" t="s">
        <v>1399</v>
      </c>
      <c r="G3138" s="7" t="s">
        <v>1657</v>
      </c>
    </row>
    <row r="3139" spans="1:7" x14ac:dyDescent="0.4">
      <c r="A3139" t="s">
        <v>1405</v>
      </c>
      <c r="B3139">
        <v>3137</v>
      </c>
      <c r="C3139" t="s">
        <v>1656</v>
      </c>
      <c r="D3139" t="s">
        <v>1417</v>
      </c>
      <c r="E3139" s="7" t="s">
        <v>1400</v>
      </c>
      <c r="F3139" s="7" t="s">
        <v>1399</v>
      </c>
      <c r="G3139" s="7" t="s">
        <v>1657</v>
      </c>
    </row>
    <row r="3140" spans="1:7" x14ac:dyDescent="0.4">
      <c r="A3140" t="s">
        <v>1405</v>
      </c>
      <c r="B3140">
        <v>3138</v>
      </c>
      <c r="C3140" t="s">
        <v>1656</v>
      </c>
      <c r="D3140" t="s">
        <v>1417</v>
      </c>
      <c r="E3140" s="7" t="s">
        <v>1400</v>
      </c>
      <c r="F3140" s="7" t="s">
        <v>1399</v>
      </c>
      <c r="G3140" s="7" t="s">
        <v>1657</v>
      </c>
    </row>
    <row r="3141" spans="1:7" x14ac:dyDescent="0.4">
      <c r="A3141" t="s">
        <v>1405</v>
      </c>
      <c r="B3141">
        <v>3139</v>
      </c>
      <c r="C3141" t="s">
        <v>1656</v>
      </c>
      <c r="D3141" t="s">
        <v>1417</v>
      </c>
      <c r="E3141" s="7" t="s">
        <v>1400</v>
      </c>
      <c r="F3141" s="7" t="s">
        <v>1399</v>
      </c>
      <c r="G3141" s="7" t="s">
        <v>1657</v>
      </c>
    </row>
    <row r="3142" spans="1:7" x14ac:dyDescent="0.4">
      <c r="A3142" t="s">
        <v>1405</v>
      </c>
      <c r="B3142">
        <v>3140</v>
      </c>
      <c r="C3142" t="s">
        <v>1656</v>
      </c>
      <c r="D3142" t="s">
        <v>1417</v>
      </c>
      <c r="E3142" s="7" t="s">
        <v>1400</v>
      </c>
      <c r="F3142" s="7" t="s">
        <v>1399</v>
      </c>
      <c r="G3142" s="7" t="s">
        <v>1657</v>
      </c>
    </row>
    <row r="3143" spans="1:7" x14ac:dyDescent="0.4">
      <c r="A3143" t="s">
        <v>1405</v>
      </c>
      <c r="B3143">
        <v>3141</v>
      </c>
      <c r="C3143" t="s">
        <v>1656</v>
      </c>
      <c r="D3143" t="s">
        <v>1417</v>
      </c>
      <c r="E3143" s="7" t="s">
        <v>1400</v>
      </c>
      <c r="F3143" s="7" t="s">
        <v>1399</v>
      </c>
      <c r="G3143" s="7" t="s">
        <v>1657</v>
      </c>
    </row>
    <row r="3144" spans="1:7" x14ac:dyDescent="0.4">
      <c r="A3144" t="s">
        <v>1405</v>
      </c>
      <c r="B3144">
        <v>3142</v>
      </c>
      <c r="C3144" t="s">
        <v>1656</v>
      </c>
      <c r="D3144" t="s">
        <v>1417</v>
      </c>
      <c r="E3144" s="7" t="s">
        <v>1400</v>
      </c>
      <c r="F3144" s="7" t="s">
        <v>1399</v>
      </c>
      <c r="G3144" s="7" t="s">
        <v>1657</v>
      </c>
    </row>
    <row r="3145" spans="1:7" x14ac:dyDescent="0.4">
      <c r="A3145" t="s">
        <v>1405</v>
      </c>
      <c r="B3145">
        <v>3143</v>
      </c>
      <c r="C3145" t="s">
        <v>1656</v>
      </c>
      <c r="D3145" t="s">
        <v>1417</v>
      </c>
      <c r="E3145" s="7" t="s">
        <v>1400</v>
      </c>
      <c r="F3145" s="7" t="s">
        <v>1399</v>
      </c>
      <c r="G3145" s="7" t="s">
        <v>1657</v>
      </c>
    </row>
    <row r="3146" spans="1:7" x14ac:dyDescent="0.4">
      <c r="A3146" t="s">
        <v>1405</v>
      </c>
      <c r="B3146">
        <v>3144</v>
      </c>
      <c r="C3146" t="s">
        <v>1656</v>
      </c>
      <c r="D3146" t="s">
        <v>1417</v>
      </c>
      <c r="E3146" s="7" t="s">
        <v>1400</v>
      </c>
      <c r="F3146" s="7" t="s">
        <v>1399</v>
      </c>
      <c r="G3146" s="7" t="s">
        <v>1657</v>
      </c>
    </row>
    <row r="3147" spans="1:7" x14ac:dyDescent="0.4">
      <c r="A3147" t="s">
        <v>1405</v>
      </c>
      <c r="B3147">
        <v>3145</v>
      </c>
      <c r="C3147" t="s">
        <v>1656</v>
      </c>
      <c r="D3147" t="s">
        <v>1417</v>
      </c>
      <c r="E3147" s="7" t="s">
        <v>1400</v>
      </c>
      <c r="F3147" s="7" t="s">
        <v>1399</v>
      </c>
      <c r="G3147" s="7" t="s">
        <v>1657</v>
      </c>
    </row>
    <row r="3148" spans="1:7" x14ac:dyDescent="0.4">
      <c r="A3148" t="s">
        <v>1405</v>
      </c>
      <c r="B3148">
        <v>3146</v>
      </c>
      <c r="C3148" t="s">
        <v>1656</v>
      </c>
      <c r="D3148" t="s">
        <v>1417</v>
      </c>
      <c r="E3148" s="7" t="s">
        <v>1400</v>
      </c>
      <c r="F3148" s="7" t="s">
        <v>1399</v>
      </c>
      <c r="G3148" s="7" t="s">
        <v>1657</v>
      </c>
    </row>
    <row r="3149" spans="1:7" x14ac:dyDescent="0.4">
      <c r="A3149" t="s">
        <v>1405</v>
      </c>
      <c r="B3149">
        <v>3147</v>
      </c>
      <c r="C3149" t="s">
        <v>1656</v>
      </c>
      <c r="D3149" t="s">
        <v>1417</v>
      </c>
      <c r="E3149" s="7" t="s">
        <v>1400</v>
      </c>
      <c r="F3149" s="7" t="s">
        <v>1399</v>
      </c>
      <c r="G3149" s="7" t="s">
        <v>1657</v>
      </c>
    </row>
    <row r="3150" spans="1:7" x14ac:dyDescent="0.4">
      <c r="A3150" t="s">
        <v>1405</v>
      </c>
      <c r="B3150">
        <v>3148</v>
      </c>
      <c r="C3150" t="s">
        <v>1656</v>
      </c>
      <c r="D3150" t="s">
        <v>1417</v>
      </c>
      <c r="E3150" s="7" t="s">
        <v>1400</v>
      </c>
      <c r="F3150" s="7" t="s">
        <v>1399</v>
      </c>
      <c r="G3150" s="7" t="s">
        <v>1657</v>
      </c>
    </row>
    <row r="3151" spans="1:7" x14ac:dyDescent="0.4">
      <c r="A3151" t="s">
        <v>1405</v>
      </c>
      <c r="B3151">
        <v>3149</v>
      </c>
      <c r="C3151" t="s">
        <v>1656</v>
      </c>
      <c r="D3151" t="s">
        <v>1417</v>
      </c>
      <c r="E3151" s="7" t="s">
        <v>1400</v>
      </c>
      <c r="F3151" s="7" t="s">
        <v>1399</v>
      </c>
      <c r="G3151" s="7" t="s">
        <v>1657</v>
      </c>
    </row>
    <row r="3152" spans="1:7" x14ac:dyDescent="0.4">
      <c r="A3152" t="s">
        <v>1405</v>
      </c>
      <c r="B3152">
        <v>3150</v>
      </c>
      <c r="C3152" t="s">
        <v>1656</v>
      </c>
      <c r="D3152" t="s">
        <v>1417</v>
      </c>
      <c r="E3152" s="7" t="s">
        <v>1400</v>
      </c>
      <c r="F3152" s="7" t="s">
        <v>1399</v>
      </c>
      <c r="G3152" s="7" t="s">
        <v>1657</v>
      </c>
    </row>
    <row r="3153" spans="1:7" x14ac:dyDescent="0.4">
      <c r="A3153" t="s">
        <v>1405</v>
      </c>
      <c r="B3153">
        <v>3151</v>
      </c>
      <c r="C3153" t="s">
        <v>1656</v>
      </c>
      <c r="D3153" t="s">
        <v>1417</v>
      </c>
      <c r="E3153" s="7" t="s">
        <v>1400</v>
      </c>
      <c r="F3153" s="7" t="s">
        <v>1399</v>
      </c>
      <c r="G3153" s="7" t="s">
        <v>1657</v>
      </c>
    </row>
    <row r="3154" spans="1:7" x14ac:dyDescent="0.4">
      <c r="A3154" t="s">
        <v>1405</v>
      </c>
      <c r="B3154">
        <v>3152</v>
      </c>
      <c r="C3154" t="s">
        <v>1656</v>
      </c>
      <c r="D3154" t="s">
        <v>1417</v>
      </c>
      <c r="E3154" s="7" t="s">
        <v>1400</v>
      </c>
      <c r="F3154" s="7" t="s">
        <v>1399</v>
      </c>
      <c r="G3154" s="7" t="s">
        <v>1657</v>
      </c>
    </row>
    <row r="3155" spans="1:7" x14ac:dyDescent="0.4">
      <c r="A3155" t="s">
        <v>1405</v>
      </c>
      <c r="B3155">
        <v>3153</v>
      </c>
      <c r="C3155" t="s">
        <v>1656</v>
      </c>
      <c r="D3155" t="s">
        <v>1417</v>
      </c>
      <c r="E3155" s="7" t="s">
        <v>1400</v>
      </c>
      <c r="F3155" s="7" t="s">
        <v>1399</v>
      </c>
      <c r="G3155" s="7" t="s">
        <v>1657</v>
      </c>
    </row>
    <row r="3156" spans="1:7" x14ac:dyDescent="0.4">
      <c r="A3156" t="s">
        <v>1405</v>
      </c>
      <c r="B3156">
        <v>3154</v>
      </c>
      <c r="C3156" t="s">
        <v>1656</v>
      </c>
      <c r="D3156" t="s">
        <v>1417</v>
      </c>
      <c r="E3156" s="7" t="s">
        <v>1400</v>
      </c>
      <c r="F3156" s="7" t="s">
        <v>1399</v>
      </c>
      <c r="G3156" s="7" t="s">
        <v>1657</v>
      </c>
    </row>
    <row r="3157" spans="1:7" x14ac:dyDescent="0.4">
      <c r="A3157" t="s">
        <v>1405</v>
      </c>
      <c r="B3157">
        <v>3155</v>
      </c>
      <c r="C3157" t="s">
        <v>1656</v>
      </c>
      <c r="D3157" t="s">
        <v>1417</v>
      </c>
      <c r="E3157" s="7" t="s">
        <v>1400</v>
      </c>
      <c r="F3157" s="7" t="s">
        <v>1399</v>
      </c>
      <c r="G3157" s="7" t="s">
        <v>1657</v>
      </c>
    </row>
    <row r="3158" spans="1:7" x14ac:dyDescent="0.4">
      <c r="A3158" t="s">
        <v>1405</v>
      </c>
      <c r="B3158">
        <v>3156</v>
      </c>
      <c r="C3158" t="s">
        <v>1656</v>
      </c>
      <c r="D3158" t="s">
        <v>1417</v>
      </c>
      <c r="E3158" s="7" t="s">
        <v>1400</v>
      </c>
      <c r="F3158" s="7" t="s">
        <v>1399</v>
      </c>
      <c r="G3158" s="7" t="s">
        <v>1657</v>
      </c>
    </row>
    <row r="3159" spans="1:7" x14ac:dyDescent="0.4">
      <c r="A3159" t="s">
        <v>1405</v>
      </c>
      <c r="B3159">
        <v>3157</v>
      </c>
      <c r="C3159" t="s">
        <v>1656</v>
      </c>
      <c r="D3159" t="s">
        <v>1417</v>
      </c>
      <c r="E3159" s="7" t="s">
        <v>1400</v>
      </c>
      <c r="F3159" s="7" t="s">
        <v>1399</v>
      </c>
      <c r="G3159" s="7" t="s">
        <v>1657</v>
      </c>
    </row>
    <row r="3160" spans="1:7" x14ac:dyDescent="0.4">
      <c r="A3160" t="s">
        <v>1405</v>
      </c>
      <c r="B3160">
        <v>3158</v>
      </c>
      <c r="C3160" t="s">
        <v>1656</v>
      </c>
      <c r="D3160" t="s">
        <v>1417</v>
      </c>
      <c r="E3160" s="7" t="s">
        <v>1400</v>
      </c>
      <c r="F3160" s="7" t="s">
        <v>1399</v>
      </c>
      <c r="G3160" s="7" t="s">
        <v>1657</v>
      </c>
    </row>
    <row r="3161" spans="1:7" x14ac:dyDescent="0.4">
      <c r="A3161" t="s">
        <v>1405</v>
      </c>
      <c r="B3161">
        <v>3159</v>
      </c>
      <c r="C3161" t="s">
        <v>1656</v>
      </c>
      <c r="D3161" t="s">
        <v>1417</v>
      </c>
      <c r="E3161" s="7" t="s">
        <v>1400</v>
      </c>
      <c r="F3161" s="7" t="s">
        <v>1399</v>
      </c>
      <c r="G3161" s="7" t="s">
        <v>1657</v>
      </c>
    </row>
    <row r="3162" spans="1:7" x14ac:dyDescent="0.4">
      <c r="A3162" t="s">
        <v>1405</v>
      </c>
      <c r="B3162">
        <v>3160</v>
      </c>
      <c r="C3162" t="s">
        <v>1656</v>
      </c>
      <c r="D3162" t="s">
        <v>1417</v>
      </c>
      <c r="E3162" s="7" t="s">
        <v>1400</v>
      </c>
      <c r="F3162" s="7" t="s">
        <v>1399</v>
      </c>
      <c r="G3162" s="7" t="s">
        <v>1657</v>
      </c>
    </row>
    <row r="3163" spans="1:7" x14ac:dyDescent="0.4">
      <c r="A3163" t="s">
        <v>1405</v>
      </c>
      <c r="B3163">
        <v>3161</v>
      </c>
      <c r="C3163" t="s">
        <v>1656</v>
      </c>
      <c r="D3163" t="s">
        <v>1417</v>
      </c>
      <c r="E3163" s="7" t="s">
        <v>1400</v>
      </c>
      <c r="F3163" s="7" t="s">
        <v>1399</v>
      </c>
      <c r="G3163" s="7" t="s">
        <v>1657</v>
      </c>
    </row>
    <row r="3164" spans="1:7" x14ac:dyDescent="0.4">
      <c r="A3164" t="s">
        <v>1405</v>
      </c>
      <c r="B3164">
        <v>3162</v>
      </c>
      <c r="C3164" t="s">
        <v>1656</v>
      </c>
      <c r="D3164" t="s">
        <v>1417</v>
      </c>
      <c r="E3164" s="7" t="s">
        <v>1400</v>
      </c>
      <c r="F3164" s="7" t="s">
        <v>1399</v>
      </c>
      <c r="G3164" s="7" t="s">
        <v>1657</v>
      </c>
    </row>
    <row r="3165" spans="1:7" x14ac:dyDescent="0.4">
      <c r="A3165" t="s">
        <v>1405</v>
      </c>
      <c r="B3165">
        <v>3163</v>
      </c>
      <c r="C3165" t="s">
        <v>1656</v>
      </c>
      <c r="D3165" t="s">
        <v>1417</v>
      </c>
      <c r="E3165" s="7" t="s">
        <v>1400</v>
      </c>
      <c r="F3165" s="7" t="s">
        <v>1399</v>
      </c>
      <c r="G3165" s="7" t="s">
        <v>1657</v>
      </c>
    </row>
    <row r="3166" spans="1:7" x14ac:dyDescent="0.4">
      <c r="A3166" t="s">
        <v>1405</v>
      </c>
      <c r="B3166">
        <v>3164</v>
      </c>
      <c r="C3166" t="s">
        <v>1656</v>
      </c>
      <c r="D3166" t="s">
        <v>1417</v>
      </c>
      <c r="E3166" s="7" t="s">
        <v>1400</v>
      </c>
      <c r="F3166" s="7" t="s">
        <v>1399</v>
      </c>
      <c r="G3166" s="7" t="s">
        <v>1657</v>
      </c>
    </row>
    <row r="3167" spans="1:7" x14ac:dyDescent="0.4">
      <c r="A3167" t="s">
        <v>1405</v>
      </c>
      <c r="B3167">
        <v>3165</v>
      </c>
      <c r="C3167" t="s">
        <v>1656</v>
      </c>
      <c r="D3167" t="s">
        <v>1417</v>
      </c>
      <c r="E3167" s="7" t="s">
        <v>1400</v>
      </c>
      <c r="F3167" s="7" t="s">
        <v>1399</v>
      </c>
      <c r="G3167" s="7" t="s">
        <v>1657</v>
      </c>
    </row>
    <row r="3168" spans="1:7" x14ac:dyDescent="0.4">
      <c r="A3168" t="s">
        <v>1405</v>
      </c>
      <c r="B3168">
        <v>3166</v>
      </c>
      <c r="C3168" t="s">
        <v>1656</v>
      </c>
      <c r="D3168" t="s">
        <v>1417</v>
      </c>
      <c r="E3168" s="7" t="s">
        <v>1400</v>
      </c>
      <c r="F3168" s="7" t="s">
        <v>1399</v>
      </c>
      <c r="G3168" s="7" t="s">
        <v>1657</v>
      </c>
    </row>
    <row r="3169" spans="1:7" x14ac:dyDescent="0.4">
      <c r="A3169" t="s">
        <v>1405</v>
      </c>
      <c r="B3169">
        <v>3167</v>
      </c>
      <c r="C3169" t="s">
        <v>1656</v>
      </c>
      <c r="D3169" t="s">
        <v>1417</v>
      </c>
      <c r="E3169" s="7" t="s">
        <v>1400</v>
      </c>
      <c r="F3169" s="7" t="s">
        <v>1399</v>
      </c>
      <c r="G3169" s="7" t="s">
        <v>1657</v>
      </c>
    </row>
    <row r="3170" spans="1:7" x14ac:dyDescent="0.4">
      <c r="A3170" t="s">
        <v>1405</v>
      </c>
      <c r="B3170">
        <v>3168</v>
      </c>
      <c r="C3170" t="s">
        <v>1656</v>
      </c>
      <c r="D3170" t="s">
        <v>1417</v>
      </c>
      <c r="E3170" s="7" t="s">
        <v>1400</v>
      </c>
      <c r="F3170" s="7" t="s">
        <v>1399</v>
      </c>
      <c r="G3170" s="7" t="s">
        <v>1657</v>
      </c>
    </row>
    <row r="3171" spans="1:7" x14ac:dyDescent="0.4">
      <c r="A3171" t="s">
        <v>1405</v>
      </c>
      <c r="B3171">
        <v>3169</v>
      </c>
      <c r="C3171" t="s">
        <v>1656</v>
      </c>
      <c r="D3171" t="s">
        <v>1417</v>
      </c>
      <c r="E3171" s="7" t="s">
        <v>1400</v>
      </c>
      <c r="F3171" s="7" t="s">
        <v>1399</v>
      </c>
      <c r="G3171" s="7" t="s">
        <v>1657</v>
      </c>
    </row>
    <row r="3172" spans="1:7" x14ac:dyDescent="0.4">
      <c r="A3172" t="s">
        <v>1405</v>
      </c>
      <c r="B3172">
        <v>3170</v>
      </c>
      <c r="C3172" t="s">
        <v>1656</v>
      </c>
      <c r="D3172" t="s">
        <v>2679</v>
      </c>
      <c r="E3172" s="7" t="s">
        <v>1400</v>
      </c>
      <c r="F3172" s="7" t="s">
        <v>1399</v>
      </c>
      <c r="G3172" s="7" t="s">
        <v>1657</v>
      </c>
    </row>
    <row r="3173" spans="1:7" x14ac:dyDescent="0.4">
      <c r="A3173" t="s">
        <v>1405</v>
      </c>
      <c r="B3173">
        <v>3171</v>
      </c>
      <c r="C3173" t="s">
        <v>1656</v>
      </c>
      <c r="D3173" t="s">
        <v>2679</v>
      </c>
      <c r="E3173" s="7" t="s">
        <v>1400</v>
      </c>
      <c r="F3173" s="7" t="s">
        <v>1399</v>
      </c>
      <c r="G3173" s="7" t="s">
        <v>1657</v>
      </c>
    </row>
    <row r="3174" spans="1:7" x14ac:dyDescent="0.4">
      <c r="A3174" t="s">
        <v>1405</v>
      </c>
      <c r="B3174">
        <v>3172</v>
      </c>
      <c r="C3174" t="s">
        <v>1656</v>
      </c>
      <c r="D3174" t="s">
        <v>2679</v>
      </c>
      <c r="E3174" s="7" t="s">
        <v>1400</v>
      </c>
      <c r="F3174" s="7" t="s">
        <v>1399</v>
      </c>
      <c r="G3174" s="7" t="s">
        <v>1657</v>
      </c>
    </row>
    <row r="3175" spans="1:7" x14ac:dyDescent="0.4">
      <c r="A3175" t="s">
        <v>1405</v>
      </c>
      <c r="B3175">
        <v>3173</v>
      </c>
      <c r="C3175" t="s">
        <v>1656</v>
      </c>
      <c r="D3175" t="s">
        <v>2679</v>
      </c>
      <c r="E3175" s="7" t="s">
        <v>1400</v>
      </c>
      <c r="F3175" s="7" t="s">
        <v>1399</v>
      </c>
      <c r="G3175" s="7" t="s">
        <v>1657</v>
      </c>
    </row>
    <row r="3176" spans="1:7" x14ac:dyDescent="0.4">
      <c r="A3176" t="s">
        <v>1405</v>
      </c>
      <c r="B3176">
        <v>3174</v>
      </c>
      <c r="C3176" t="s">
        <v>1656</v>
      </c>
      <c r="D3176" t="s">
        <v>2679</v>
      </c>
      <c r="E3176" s="7" t="s">
        <v>1400</v>
      </c>
      <c r="F3176" s="7" t="s">
        <v>1399</v>
      </c>
      <c r="G3176" s="7" t="s">
        <v>1657</v>
      </c>
    </row>
    <row r="3177" spans="1:7" x14ac:dyDescent="0.4">
      <c r="A3177" t="s">
        <v>1405</v>
      </c>
      <c r="B3177">
        <v>3175</v>
      </c>
      <c r="C3177" t="s">
        <v>1656</v>
      </c>
      <c r="D3177" t="s">
        <v>2679</v>
      </c>
      <c r="E3177" s="7" t="s">
        <v>1400</v>
      </c>
      <c r="F3177" s="7" t="s">
        <v>1399</v>
      </c>
      <c r="G3177" s="7" t="s">
        <v>1657</v>
      </c>
    </row>
    <row r="3178" spans="1:7" x14ac:dyDescent="0.4">
      <c r="A3178" t="s">
        <v>1405</v>
      </c>
      <c r="B3178">
        <v>3176</v>
      </c>
      <c r="C3178" t="s">
        <v>1656</v>
      </c>
      <c r="D3178" t="s">
        <v>2679</v>
      </c>
      <c r="E3178" s="7" t="s">
        <v>1400</v>
      </c>
      <c r="F3178" s="7" t="s">
        <v>1399</v>
      </c>
      <c r="G3178" s="7" t="s">
        <v>1657</v>
      </c>
    </row>
    <row r="3179" spans="1:7" x14ac:dyDescent="0.4">
      <c r="A3179" t="s">
        <v>1405</v>
      </c>
      <c r="B3179">
        <v>3177</v>
      </c>
      <c r="C3179" t="s">
        <v>1656</v>
      </c>
      <c r="D3179" t="s">
        <v>2679</v>
      </c>
      <c r="E3179" s="7" t="s">
        <v>1400</v>
      </c>
      <c r="F3179" s="7" t="s">
        <v>1399</v>
      </c>
      <c r="G3179" s="7" t="s">
        <v>1657</v>
      </c>
    </row>
    <row r="3180" spans="1:7" x14ac:dyDescent="0.4">
      <c r="A3180" t="s">
        <v>1405</v>
      </c>
      <c r="B3180">
        <v>3178</v>
      </c>
      <c r="C3180" t="s">
        <v>1656</v>
      </c>
      <c r="D3180" t="s">
        <v>2679</v>
      </c>
      <c r="E3180" s="7" t="s">
        <v>1400</v>
      </c>
      <c r="F3180" s="7" t="s">
        <v>1399</v>
      </c>
      <c r="G3180" s="7" t="s">
        <v>1657</v>
      </c>
    </row>
    <row r="3181" spans="1:7" x14ac:dyDescent="0.4">
      <c r="A3181" t="s">
        <v>1405</v>
      </c>
      <c r="B3181">
        <v>3179</v>
      </c>
      <c r="C3181" t="s">
        <v>1656</v>
      </c>
      <c r="D3181" t="s">
        <v>2679</v>
      </c>
      <c r="E3181" s="7" t="s">
        <v>1400</v>
      </c>
      <c r="F3181" s="7" t="s">
        <v>1399</v>
      </c>
      <c r="G3181" s="7" t="s">
        <v>1657</v>
      </c>
    </row>
    <row r="3182" spans="1:7" x14ac:dyDescent="0.4">
      <c r="A3182" t="s">
        <v>1405</v>
      </c>
      <c r="B3182">
        <v>3180</v>
      </c>
      <c r="C3182" t="s">
        <v>1656</v>
      </c>
      <c r="D3182" t="s">
        <v>2679</v>
      </c>
      <c r="E3182" s="7" t="s">
        <v>1400</v>
      </c>
      <c r="F3182" s="7" t="s">
        <v>1399</v>
      </c>
      <c r="G3182" s="7" t="s">
        <v>1657</v>
      </c>
    </row>
    <row r="3183" spans="1:7" x14ac:dyDescent="0.4">
      <c r="A3183" t="s">
        <v>1405</v>
      </c>
      <c r="B3183">
        <v>3181</v>
      </c>
      <c r="C3183" t="s">
        <v>1656</v>
      </c>
      <c r="D3183" t="s">
        <v>2679</v>
      </c>
      <c r="E3183" s="7" t="s">
        <v>1400</v>
      </c>
      <c r="F3183" s="7" t="s">
        <v>1399</v>
      </c>
      <c r="G3183" s="7" t="s">
        <v>1657</v>
      </c>
    </row>
    <row r="3184" spans="1:7" x14ac:dyDescent="0.4">
      <c r="A3184" t="s">
        <v>1405</v>
      </c>
      <c r="B3184">
        <v>3182</v>
      </c>
      <c r="C3184" t="s">
        <v>1656</v>
      </c>
      <c r="D3184" t="s">
        <v>2679</v>
      </c>
      <c r="E3184" s="7" t="s">
        <v>1400</v>
      </c>
      <c r="F3184" s="7" t="s">
        <v>1399</v>
      </c>
      <c r="G3184" s="7" t="s">
        <v>1657</v>
      </c>
    </row>
    <row r="3185" spans="1:7" x14ac:dyDescent="0.4">
      <c r="A3185" t="s">
        <v>1405</v>
      </c>
      <c r="B3185">
        <v>3183</v>
      </c>
      <c r="C3185" t="s">
        <v>1656</v>
      </c>
      <c r="D3185" t="s">
        <v>2679</v>
      </c>
      <c r="E3185" s="7" t="s">
        <v>1400</v>
      </c>
      <c r="F3185" s="7" t="s">
        <v>1399</v>
      </c>
      <c r="G3185" s="7" t="s">
        <v>1657</v>
      </c>
    </row>
    <row r="3186" spans="1:7" x14ac:dyDescent="0.4">
      <c r="A3186" t="s">
        <v>1405</v>
      </c>
      <c r="B3186">
        <v>3184</v>
      </c>
      <c r="C3186" t="s">
        <v>1656</v>
      </c>
      <c r="D3186" t="s">
        <v>2679</v>
      </c>
      <c r="E3186" s="7" t="s">
        <v>1400</v>
      </c>
      <c r="F3186" s="7" t="s">
        <v>1399</v>
      </c>
      <c r="G3186" s="7" t="s">
        <v>1657</v>
      </c>
    </row>
    <row r="3187" spans="1:7" x14ac:dyDescent="0.4">
      <c r="A3187" t="s">
        <v>1405</v>
      </c>
      <c r="B3187">
        <v>3185</v>
      </c>
      <c r="C3187" t="s">
        <v>1656</v>
      </c>
      <c r="D3187" t="s">
        <v>2679</v>
      </c>
      <c r="E3187" s="7" t="s">
        <v>1400</v>
      </c>
      <c r="F3187" s="7" t="s">
        <v>1399</v>
      </c>
      <c r="G3187" s="7" t="s">
        <v>1657</v>
      </c>
    </row>
    <row r="3188" spans="1:7" x14ac:dyDescent="0.4">
      <c r="A3188" t="s">
        <v>1405</v>
      </c>
      <c r="B3188">
        <v>3186</v>
      </c>
      <c r="C3188" t="s">
        <v>1656</v>
      </c>
      <c r="D3188" t="s">
        <v>2679</v>
      </c>
      <c r="E3188" s="7" t="s">
        <v>1400</v>
      </c>
      <c r="F3188" s="7" t="s">
        <v>1399</v>
      </c>
      <c r="G3188" s="7" t="s">
        <v>1657</v>
      </c>
    </row>
    <row r="3189" spans="1:7" x14ac:dyDescent="0.4">
      <c r="A3189" t="s">
        <v>1405</v>
      </c>
      <c r="B3189">
        <v>3187</v>
      </c>
      <c r="C3189" t="s">
        <v>1656</v>
      </c>
      <c r="D3189" t="s">
        <v>2679</v>
      </c>
      <c r="E3189" s="7" t="s">
        <v>1400</v>
      </c>
      <c r="F3189" s="7" t="s">
        <v>1399</v>
      </c>
      <c r="G3189" s="7" t="s">
        <v>1657</v>
      </c>
    </row>
    <row r="3190" spans="1:7" x14ac:dyDescent="0.4">
      <c r="A3190" t="s">
        <v>1405</v>
      </c>
      <c r="B3190">
        <v>3188</v>
      </c>
      <c r="C3190" t="s">
        <v>1656</v>
      </c>
      <c r="D3190" t="s">
        <v>2679</v>
      </c>
      <c r="E3190" s="7" t="s">
        <v>1400</v>
      </c>
      <c r="F3190" s="7" t="s">
        <v>1399</v>
      </c>
      <c r="G3190" s="7" t="s">
        <v>1657</v>
      </c>
    </row>
    <row r="3191" spans="1:7" x14ac:dyDescent="0.4">
      <c r="A3191" t="s">
        <v>1405</v>
      </c>
      <c r="B3191">
        <v>3189</v>
      </c>
      <c r="C3191" t="s">
        <v>1656</v>
      </c>
      <c r="D3191" t="s">
        <v>2679</v>
      </c>
      <c r="E3191" s="7" t="s">
        <v>1400</v>
      </c>
      <c r="F3191" s="7" t="s">
        <v>1399</v>
      </c>
      <c r="G3191" s="7" t="s">
        <v>1657</v>
      </c>
    </row>
    <row r="3192" spans="1:7" x14ac:dyDescent="0.4">
      <c r="A3192" t="s">
        <v>1405</v>
      </c>
      <c r="B3192">
        <v>3190</v>
      </c>
      <c r="C3192" t="s">
        <v>1656</v>
      </c>
      <c r="D3192" t="s">
        <v>2679</v>
      </c>
      <c r="E3192" s="7" t="s">
        <v>1400</v>
      </c>
      <c r="F3192" s="7" t="s">
        <v>1399</v>
      </c>
      <c r="G3192" s="7" t="s">
        <v>1657</v>
      </c>
    </row>
    <row r="3193" spans="1:7" x14ac:dyDescent="0.4">
      <c r="A3193" t="s">
        <v>1405</v>
      </c>
      <c r="B3193">
        <v>3191</v>
      </c>
      <c r="C3193" t="s">
        <v>1656</v>
      </c>
      <c r="D3193" t="s">
        <v>2679</v>
      </c>
      <c r="E3193" s="7" t="s">
        <v>1400</v>
      </c>
      <c r="F3193" s="7" t="s">
        <v>1399</v>
      </c>
      <c r="G3193" s="7" t="s">
        <v>1657</v>
      </c>
    </row>
    <row r="3194" spans="1:7" x14ac:dyDescent="0.4">
      <c r="A3194" t="s">
        <v>1405</v>
      </c>
      <c r="B3194">
        <v>3192</v>
      </c>
      <c r="C3194" t="s">
        <v>1656</v>
      </c>
      <c r="D3194" t="s">
        <v>2679</v>
      </c>
      <c r="E3194" s="7" t="s">
        <v>1400</v>
      </c>
      <c r="F3194" s="7" t="s">
        <v>1399</v>
      </c>
      <c r="G3194" s="7" t="s">
        <v>1657</v>
      </c>
    </row>
    <row r="3195" spans="1:7" x14ac:dyDescent="0.4">
      <c r="A3195" t="s">
        <v>1405</v>
      </c>
      <c r="B3195">
        <v>3193</v>
      </c>
      <c r="C3195" t="s">
        <v>1656</v>
      </c>
      <c r="D3195" t="s">
        <v>2679</v>
      </c>
      <c r="E3195" s="7" t="s">
        <v>1400</v>
      </c>
      <c r="F3195" s="7" t="s">
        <v>1399</v>
      </c>
      <c r="G3195" s="7" t="s">
        <v>1657</v>
      </c>
    </row>
    <row r="3196" spans="1:7" x14ac:dyDescent="0.4">
      <c r="A3196" t="s">
        <v>1405</v>
      </c>
      <c r="B3196">
        <v>3194</v>
      </c>
      <c r="C3196" t="s">
        <v>1656</v>
      </c>
      <c r="D3196" t="s">
        <v>2679</v>
      </c>
      <c r="E3196" s="7" t="s">
        <v>1400</v>
      </c>
      <c r="F3196" s="7" t="s">
        <v>1399</v>
      </c>
      <c r="G3196" s="7" t="s">
        <v>1657</v>
      </c>
    </row>
    <row r="3197" spans="1:7" x14ac:dyDescent="0.4">
      <c r="A3197" t="s">
        <v>1405</v>
      </c>
      <c r="B3197">
        <v>3195</v>
      </c>
      <c r="C3197" t="s">
        <v>1656</v>
      </c>
      <c r="D3197" t="s">
        <v>2679</v>
      </c>
      <c r="E3197" s="7" t="s">
        <v>1400</v>
      </c>
      <c r="F3197" s="7" t="s">
        <v>1399</v>
      </c>
      <c r="G3197" s="7" t="s">
        <v>1657</v>
      </c>
    </row>
    <row r="3198" spans="1:7" x14ac:dyDescent="0.4">
      <c r="A3198" t="s">
        <v>1405</v>
      </c>
      <c r="B3198">
        <v>3196</v>
      </c>
      <c r="C3198" t="s">
        <v>1656</v>
      </c>
      <c r="D3198" t="s">
        <v>2679</v>
      </c>
      <c r="E3198" s="7" t="s">
        <v>1400</v>
      </c>
      <c r="F3198" s="7" t="s">
        <v>1399</v>
      </c>
      <c r="G3198" s="7" t="s">
        <v>1657</v>
      </c>
    </row>
    <row r="3199" spans="1:7" x14ac:dyDescent="0.4">
      <c r="A3199" t="s">
        <v>1405</v>
      </c>
      <c r="B3199">
        <v>3197</v>
      </c>
      <c r="C3199" t="s">
        <v>1656</v>
      </c>
      <c r="D3199" t="s">
        <v>2679</v>
      </c>
      <c r="E3199" s="7" t="s">
        <v>1400</v>
      </c>
      <c r="F3199" s="7" t="s">
        <v>1399</v>
      </c>
      <c r="G3199" s="7" t="s">
        <v>1657</v>
      </c>
    </row>
    <row r="3200" spans="1:7" x14ac:dyDescent="0.4">
      <c r="A3200" t="s">
        <v>1405</v>
      </c>
      <c r="B3200">
        <v>3198</v>
      </c>
      <c r="C3200" t="s">
        <v>1656</v>
      </c>
      <c r="D3200" t="s">
        <v>2679</v>
      </c>
      <c r="E3200" s="7" t="s">
        <v>1400</v>
      </c>
      <c r="F3200" s="7" t="s">
        <v>1399</v>
      </c>
      <c r="G3200" s="7" t="s">
        <v>1657</v>
      </c>
    </row>
    <row r="3201" spans="1:7" x14ac:dyDescent="0.4">
      <c r="A3201" t="s">
        <v>1405</v>
      </c>
      <c r="B3201">
        <v>3199</v>
      </c>
      <c r="C3201" t="s">
        <v>1656</v>
      </c>
      <c r="D3201" t="s">
        <v>2679</v>
      </c>
      <c r="E3201" s="7" t="s">
        <v>1400</v>
      </c>
      <c r="F3201" s="7" t="s">
        <v>1399</v>
      </c>
      <c r="G3201" s="7" t="s">
        <v>1657</v>
      </c>
    </row>
    <row r="3202" spans="1:7" x14ac:dyDescent="0.4">
      <c r="A3202" t="s">
        <v>1405</v>
      </c>
      <c r="B3202">
        <v>3200</v>
      </c>
      <c r="C3202" t="s">
        <v>1656</v>
      </c>
      <c r="D3202" t="s">
        <v>2679</v>
      </c>
      <c r="E3202" s="7" t="s">
        <v>1400</v>
      </c>
      <c r="F3202" s="7" t="s">
        <v>1399</v>
      </c>
      <c r="G3202" s="7" t="s">
        <v>1657</v>
      </c>
    </row>
    <row r="3203" spans="1:7" x14ac:dyDescent="0.4">
      <c r="A3203" t="s">
        <v>1405</v>
      </c>
      <c r="B3203">
        <v>3201</v>
      </c>
      <c r="C3203" t="s">
        <v>1656</v>
      </c>
      <c r="D3203" t="s">
        <v>2679</v>
      </c>
      <c r="E3203" s="7" t="s">
        <v>1400</v>
      </c>
      <c r="F3203" s="7" t="s">
        <v>1399</v>
      </c>
      <c r="G3203" s="7" t="s">
        <v>1657</v>
      </c>
    </row>
    <row r="3204" spans="1:7" x14ac:dyDescent="0.4">
      <c r="A3204" t="s">
        <v>1405</v>
      </c>
      <c r="B3204">
        <v>3202</v>
      </c>
      <c r="C3204" t="s">
        <v>1656</v>
      </c>
      <c r="D3204" t="s">
        <v>2679</v>
      </c>
      <c r="E3204" s="7" t="s">
        <v>1400</v>
      </c>
      <c r="F3204" s="7" t="s">
        <v>1399</v>
      </c>
      <c r="G3204" s="7" t="s">
        <v>1657</v>
      </c>
    </row>
    <row r="3205" spans="1:7" x14ac:dyDescent="0.4">
      <c r="A3205" t="s">
        <v>1405</v>
      </c>
      <c r="B3205">
        <v>3203</v>
      </c>
      <c r="C3205" t="s">
        <v>1656</v>
      </c>
      <c r="D3205" t="s">
        <v>2679</v>
      </c>
      <c r="E3205" s="7" t="s">
        <v>1400</v>
      </c>
      <c r="F3205" s="7" t="s">
        <v>1399</v>
      </c>
      <c r="G3205" s="7" t="s">
        <v>1657</v>
      </c>
    </row>
    <row r="3206" spans="1:7" x14ac:dyDescent="0.4">
      <c r="A3206" t="s">
        <v>1405</v>
      </c>
      <c r="B3206">
        <v>3204</v>
      </c>
      <c r="C3206" t="s">
        <v>1656</v>
      </c>
      <c r="D3206" t="s">
        <v>2679</v>
      </c>
      <c r="E3206" s="7" t="s">
        <v>1400</v>
      </c>
      <c r="F3206" s="7" t="s">
        <v>1399</v>
      </c>
      <c r="G3206" s="7" t="s">
        <v>1657</v>
      </c>
    </row>
    <row r="3207" spans="1:7" x14ac:dyDescent="0.4">
      <c r="A3207" t="s">
        <v>1405</v>
      </c>
      <c r="B3207">
        <v>3205</v>
      </c>
      <c r="C3207" t="s">
        <v>1656</v>
      </c>
      <c r="D3207" t="s">
        <v>2679</v>
      </c>
      <c r="E3207" s="7" t="s">
        <v>1400</v>
      </c>
      <c r="F3207" s="7" t="s">
        <v>1399</v>
      </c>
      <c r="G3207" s="7" t="s">
        <v>1657</v>
      </c>
    </row>
    <row r="3208" spans="1:7" x14ac:dyDescent="0.4">
      <c r="A3208" t="s">
        <v>1405</v>
      </c>
      <c r="B3208">
        <v>3206</v>
      </c>
      <c r="C3208" t="s">
        <v>1656</v>
      </c>
      <c r="D3208" t="s">
        <v>2679</v>
      </c>
      <c r="E3208" s="7" t="s">
        <v>1400</v>
      </c>
      <c r="F3208" s="7" t="s">
        <v>1399</v>
      </c>
      <c r="G3208" s="7" t="s">
        <v>1657</v>
      </c>
    </row>
    <row r="3209" spans="1:7" x14ac:dyDescent="0.4">
      <c r="A3209" t="s">
        <v>1405</v>
      </c>
      <c r="B3209">
        <v>3207</v>
      </c>
      <c r="C3209" t="s">
        <v>1656</v>
      </c>
      <c r="D3209" t="s">
        <v>2679</v>
      </c>
      <c r="E3209" s="7" t="s">
        <v>1400</v>
      </c>
      <c r="F3209" s="7" t="s">
        <v>1399</v>
      </c>
      <c r="G3209" s="7" t="s">
        <v>1657</v>
      </c>
    </row>
    <row r="3210" spans="1:7" x14ac:dyDescent="0.4">
      <c r="A3210" t="s">
        <v>1405</v>
      </c>
      <c r="B3210">
        <v>3208</v>
      </c>
      <c r="C3210" t="s">
        <v>1656</v>
      </c>
      <c r="D3210" t="s">
        <v>2679</v>
      </c>
      <c r="E3210" s="7" t="s">
        <v>1400</v>
      </c>
      <c r="F3210" s="7" t="s">
        <v>1399</v>
      </c>
      <c r="G3210" s="7" t="s">
        <v>1657</v>
      </c>
    </row>
    <row r="3211" spans="1:7" x14ac:dyDescent="0.4">
      <c r="A3211" t="s">
        <v>1405</v>
      </c>
      <c r="B3211">
        <v>3209</v>
      </c>
      <c r="C3211" t="s">
        <v>1656</v>
      </c>
      <c r="D3211" t="s">
        <v>2679</v>
      </c>
      <c r="E3211" s="7" t="s">
        <v>1400</v>
      </c>
      <c r="F3211" s="7" t="s">
        <v>1399</v>
      </c>
      <c r="G3211" s="7" t="s">
        <v>1657</v>
      </c>
    </row>
    <row r="3212" spans="1:7" x14ac:dyDescent="0.4">
      <c r="A3212" t="s">
        <v>1405</v>
      </c>
      <c r="B3212">
        <v>3210</v>
      </c>
      <c r="C3212" t="s">
        <v>1656</v>
      </c>
      <c r="D3212" t="s">
        <v>2679</v>
      </c>
      <c r="E3212" s="7" t="s">
        <v>1400</v>
      </c>
      <c r="F3212" s="7" t="s">
        <v>1399</v>
      </c>
      <c r="G3212" s="7" t="s">
        <v>1657</v>
      </c>
    </row>
    <row r="3213" spans="1:7" x14ac:dyDescent="0.4">
      <c r="A3213" t="s">
        <v>1405</v>
      </c>
      <c r="B3213">
        <v>3211</v>
      </c>
      <c r="C3213" t="s">
        <v>1656</v>
      </c>
      <c r="D3213" t="s">
        <v>2679</v>
      </c>
      <c r="E3213" s="7" t="s">
        <v>1400</v>
      </c>
      <c r="F3213" s="7" t="s">
        <v>1399</v>
      </c>
      <c r="G3213" s="7" t="s">
        <v>1657</v>
      </c>
    </row>
    <row r="3214" spans="1:7" x14ac:dyDescent="0.4">
      <c r="A3214" t="s">
        <v>1405</v>
      </c>
      <c r="B3214">
        <v>3212</v>
      </c>
      <c r="C3214" t="s">
        <v>1656</v>
      </c>
      <c r="D3214" t="s">
        <v>2679</v>
      </c>
      <c r="E3214" s="7" t="s">
        <v>1400</v>
      </c>
      <c r="F3214" s="7" t="s">
        <v>1399</v>
      </c>
      <c r="G3214" s="7" t="s">
        <v>1657</v>
      </c>
    </row>
    <row r="3215" spans="1:7" x14ac:dyDescent="0.4">
      <c r="A3215" t="s">
        <v>1405</v>
      </c>
      <c r="B3215">
        <v>3213</v>
      </c>
      <c r="C3215" t="s">
        <v>1656</v>
      </c>
      <c r="D3215" t="s">
        <v>2679</v>
      </c>
      <c r="E3215" s="7" t="s">
        <v>1400</v>
      </c>
      <c r="F3215" s="7" t="s">
        <v>1399</v>
      </c>
      <c r="G3215" s="7" t="s">
        <v>1657</v>
      </c>
    </row>
    <row r="3216" spans="1:7" x14ac:dyDescent="0.4">
      <c r="A3216" t="s">
        <v>1405</v>
      </c>
      <c r="B3216">
        <v>3214</v>
      </c>
      <c r="C3216" t="s">
        <v>1656</v>
      </c>
      <c r="D3216" t="s">
        <v>2679</v>
      </c>
      <c r="E3216" s="7" t="s">
        <v>1400</v>
      </c>
      <c r="F3216" s="7" t="s">
        <v>1399</v>
      </c>
      <c r="G3216" s="7" t="s">
        <v>1657</v>
      </c>
    </row>
    <row r="3217" spans="1:7" x14ac:dyDescent="0.4">
      <c r="A3217" t="s">
        <v>1405</v>
      </c>
      <c r="B3217">
        <v>3215</v>
      </c>
      <c r="C3217" t="s">
        <v>1656</v>
      </c>
      <c r="D3217" t="s">
        <v>2679</v>
      </c>
      <c r="E3217" s="7" t="s">
        <v>1400</v>
      </c>
      <c r="F3217" s="7" t="s">
        <v>1399</v>
      </c>
      <c r="G3217" s="7" t="s">
        <v>1657</v>
      </c>
    </row>
    <row r="3218" spans="1:7" x14ac:dyDescent="0.4">
      <c r="A3218" t="s">
        <v>1405</v>
      </c>
      <c r="B3218">
        <v>3216</v>
      </c>
      <c r="C3218" t="s">
        <v>1656</v>
      </c>
      <c r="D3218" t="s">
        <v>2679</v>
      </c>
      <c r="E3218" s="7" t="s">
        <v>1400</v>
      </c>
      <c r="F3218" s="7" t="s">
        <v>1399</v>
      </c>
      <c r="G3218" s="7" t="s">
        <v>1657</v>
      </c>
    </row>
    <row r="3219" spans="1:7" x14ac:dyDescent="0.4">
      <c r="A3219" t="s">
        <v>1405</v>
      </c>
      <c r="B3219">
        <v>3217</v>
      </c>
      <c r="C3219" t="s">
        <v>1656</v>
      </c>
      <c r="D3219" t="s">
        <v>2679</v>
      </c>
      <c r="E3219" s="7" t="s">
        <v>1400</v>
      </c>
      <c r="F3219" s="7" t="s">
        <v>1399</v>
      </c>
      <c r="G3219" s="7" t="s">
        <v>1657</v>
      </c>
    </row>
    <row r="3220" spans="1:7" x14ac:dyDescent="0.4">
      <c r="A3220" t="s">
        <v>1405</v>
      </c>
      <c r="B3220">
        <v>3218</v>
      </c>
      <c r="C3220" t="s">
        <v>1656</v>
      </c>
      <c r="D3220" t="s">
        <v>2679</v>
      </c>
      <c r="E3220" s="7" t="s">
        <v>1400</v>
      </c>
      <c r="F3220" s="7" t="s">
        <v>1399</v>
      </c>
      <c r="G3220" s="7" t="s">
        <v>1657</v>
      </c>
    </row>
    <row r="3221" spans="1:7" x14ac:dyDescent="0.4">
      <c r="A3221" t="s">
        <v>1405</v>
      </c>
      <c r="B3221">
        <v>3219</v>
      </c>
      <c r="C3221" t="s">
        <v>1656</v>
      </c>
      <c r="D3221" t="s">
        <v>2679</v>
      </c>
      <c r="E3221" s="7" t="s">
        <v>1400</v>
      </c>
      <c r="F3221" s="7" t="s">
        <v>1399</v>
      </c>
      <c r="G3221" s="7" t="s">
        <v>1657</v>
      </c>
    </row>
    <row r="3222" spans="1:7" x14ac:dyDescent="0.4">
      <c r="A3222" t="s">
        <v>1405</v>
      </c>
      <c r="B3222">
        <v>3220</v>
      </c>
      <c r="C3222" t="s">
        <v>1656</v>
      </c>
      <c r="D3222" t="s">
        <v>2679</v>
      </c>
      <c r="E3222" s="7" t="s">
        <v>1400</v>
      </c>
      <c r="F3222" s="7" t="s">
        <v>1399</v>
      </c>
      <c r="G3222" s="7" t="s">
        <v>1657</v>
      </c>
    </row>
    <row r="3223" spans="1:7" x14ac:dyDescent="0.4">
      <c r="A3223" t="s">
        <v>1405</v>
      </c>
      <c r="B3223">
        <v>3221</v>
      </c>
      <c r="C3223" t="s">
        <v>1656</v>
      </c>
      <c r="D3223" t="s">
        <v>2679</v>
      </c>
      <c r="E3223" s="7" t="s">
        <v>1400</v>
      </c>
      <c r="F3223" s="7" t="s">
        <v>1399</v>
      </c>
      <c r="G3223" s="7" t="s">
        <v>1657</v>
      </c>
    </row>
    <row r="3224" spans="1:7" x14ac:dyDescent="0.4">
      <c r="A3224" t="s">
        <v>1405</v>
      </c>
      <c r="B3224">
        <v>3222</v>
      </c>
      <c r="C3224" t="s">
        <v>1656</v>
      </c>
      <c r="D3224" t="s">
        <v>2679</v>
      </c>
      <c r="E3224" s="7" t="s">
        <v>1400</v>
      </c>
      <c r="F3224" s="7" t="s">
        <v>1399</v>
      </c>
      <c r="G3224" s="7" t="s">
        <v>1657</v>
      </c>
    </row>
    <row r="3225" spans="1:7" x14ac:dyDescent="0.4">
      <c r="A3225" t="s">
        <v>1405</v>
      </c>
      <c r="B3225">
        <v>3223</v>
      </c>
      <c r="C3225" t="s">
        <v>1656</v>
      </c>
      <c r="D3225" t="s">
        <v>2679</v>
      </c>
      <c r="E3225" s="7" t="s">
        <v>1400</v>
      </c>
      <c r="F3225" s="7" t="s">
        <v>1399</v>
      </c>
      <c r="G3225" s="7" t="s">
        <v>1657</v>
      </c>
    </row>
    <row r="3226" spans="1:7" x14ac:dyDescent="0.4">
      <c r="A3226" t="s">
        <v>1405</v>
      </c>
      <c r="B3226">
        <v>3224</v>
      </c>
      <c r="C3226" t="s">
        <v>1656</v>
      </c>
      <c r="D3226" t="s">
        <v>2679</v>
      </c>
      <c r="E3226" s="7" t="s">
        <v>1400</v>
      </c>
      <c r="F3226" s="7" t="s">
        <v>1399</v>
      </c>
      <c r="G3226" s="7" t="s">
        <v>1657</v>
      </c>
    </row>
    <row r="3227" spans="1:7" x14ac:dyDescent="0.4">
      <c r="A3227" t="s">
        <v>1405</v>
      </c>
      <c r="B3227">
        <v>3225</v>
      </c>
      <c r="C3227" t="s">
        <v>1656</v>
      </c>
      <c r="D3227" t="s">
        <v>2679</v>
      </c>
      <c r="E3227" s="7" t="s">
        <v>1400</v>
      </c>
      <c r="F3227" s="7" t="s">
        <v>1399</v>
      </c>
      <c r="G3227" s="7" t="s">
        <v>1657</v>
      </c>
    </row>
    <row r="3228" spans="1:7" x14ac:dyDescent="0.4">
      <c r="A3228" t="s">
        <v>1405</v>
      </c>
      <c r="B3228">
        <v>3226</v>
      </c>
      <c r="C3228" t="s">
        <v>1656</v>
      </c>
      <c r="D3228" t="s">
        <v>2679</v>
      </c>
      <c r="E3228" s="7" t="s">
        <v>1400</v>
      </c>
      <c r="F3228" s="7" t="s">
        <v>1399</v>
      </c>
      <c r="G3228" s="7" t="s">
        <v>1657</v>
      </c>
    </row>
    <row r="3229" spans="1:7" x14ac:dyDescent="0.4">
      <c r="A3229" t="s">
        <v>1405</v>
      </c>
      <c r="B3229">
        <v>3227</v>
      </c>
      <c r="C3229" t="s">
        <v>1656</v>
      </c>
      <c r="D3229" t="s">
        <v>2679</v>
      </c>
      <c r="E3229" s="7" t="s">
        <v>1400</v>
      </c>
      <c r="F3229" s="7" t="s">
        <v>1399</v>
      </c>
      <c r="G3229" s="7" t="s">
        <v>1657</v>
      </c>
    </row>
    <row r="3230" spans="1:7" x14ac:dyDescent="0.4">
      <c r="A3230" t="s">
        <v>1405</v>
      </c>
      <c r="B3230">
        <v>3228</v>
      </c>
      <c r="C3230" t="s">
        <v>1656</v>
      </c>
      <c r="D3230" t="s">
        <v>2679</v>
      </c>
      <c r="E3230" s="7" t="s">
        <v>1400</v>
      </c>
      <c r="F3230" s="7" t="s">
        <v>1399</v>
      </c>
      <c r="G3230" s="7" t="s">
        <v>1657</v>
      </c>
    </row>
    <row r="3231" spans="1:7" x14ac:dyDescent="0.4">
      <c r="A3231" t="s">
        <v>1405</v>
      </c>
      <c r="B3231">
        <v>3229</v>
      </c>
      <c r="C3231" t="s">
        <v>1656</v>
      </c>
      <c r="D3231" t="s">
        <v>2679</v>
      </c>
      <c r="E3231" s="7" t="s">
        <v>1400</v>
      </c>
      <c r="F3231" s="7" t="s">
        <v>1399</v>
      </c>
      <c r="G3231" s="7" t="s">
        <v>1657</v>
      </c>
    </row>
    <row r="3232" spans="1:7" x14ac:dyDescent="0.4">
      <c r="A3232" t="s">
        <v>1405</v>
      </c>
      <c r="B3232">
        <v>3230</v>
      </c>
      <c r="C3232" t="s">
        <v>1656</v>
      </c>
      <c r="D3232" t="s">
        <v>2679</v>
      </c>
      <c r="E3232" s="7" t="s">
        <v>1400</v>
      </c>
      <c r="F3232" s="7" t="s">
        <v>1399</v>
      </c>
      <c r="G3232" s="7" t="s">
        <v>1657</v>
      </c>
    </row>
    <row r="3233" spans="1:7" x14ac:dyDescent="0.4">
      <c r="A3233" t="s">
        <v>1405</v>
      </c>
      <c r="B3233">
        <v>3231</v>
      </c>
      <c r="C3233" t="s">
        <v>1656</v>
      </c>
      <c r="D3233" t="s">
        <v>2679</v>
      </c>
      <c r="E3233" s="7" t="s">
        <v>1400</v>
      </c>
      <c r="F3233" s="7" t="s">
        <v>1399</v>
      </c>
      <c r="G3233" s="7" t="s">
        <v>1657</v>
      </c>
    </row>
    <row r="3234" spans="1:7" x14ac:dyDescent="0.4">
      <c r="A3234" t="s">
        <v>1405</v>
      </c>
      <c r="B3234">
        <v>3232</v>
      </c>
      <c r="C3234" t="s">
        <v>1656</v>
      </c>
      <c r="D3234" t="s">
        <v>2679</v>
      </c>
      <c r="E3234" s="7" t="s">
        <v>1400</v>
      </c>
      <c r="F3234" s="7" t="s">
        <v>1399</v>
      </c>
      <c r="G3234" s="7" t="s">
        <v>1657</v>
      </c>
    </row>
    <row r="3235" spans="1:7" x14ac:dyDescent="0.4">
      <c r="A3235" t="s">
        <v>1405</v>
      </c>
      <c r="B3235">
        <v>3233</v>
      </c>
      <c r="C3235" t="s">
        <v>1656</v>
      </c>
      <c r="D3235" t="s">
        <v>2679</v>
      </c>
      <c r="E3235" s="7" t="s">
        <v>1400</v>
      </c>
      <c r="F3235" s="7" t="s">
        <v>1399</v>
      </c>
      <c r="G3235" s="7" t="s">
        <v>1657</v>
      </c>
    </row>
    <row r="3236" spans="1:7" x14ac:dyDescent="0.4">
      <c r="A3236" t="s">
        <v>1405</v>
      </c>
      <c r="B3236">
        <v>3234</v>
      </c>
      <c r="C3236" t="s">
        <v>1656</v>
      </c>
      <c r="D3236" t="s">
        <v>2679</v>
      </c>
      <c r="E3236" s="7" t="s">
        <v>1400</v>
      </c>
      <c r="F3236" s="7" t="s">
        <v>1399</v>
      </c>
      <c r="G3236" s="7" t="s">
        <v>1657</v>
      </c>
    </row>
    <row r="3237" spans="1:7" x14ac:dyDescent="0.4">
      <c r="A3237" t="s">
        <v>1405</v>
      </c>
      <c r="B3237">
        <v>3235</v>
      </c>
      <c r="C3237" t="s">
        <v>1656</v>
      </c>
      <c r="D3237" t="s">
        <v>2679</v>
      </c>
      <c r="E3237" s="7" t="s">
        <v>1400</v>
      </c>
      <c r="F3237" s="7" t="s">
        <v>1399</v>
      </c>
      <c r="G3237" s="7" t="s">
        <v>1657</v>
      </c>
    </row>
    <row r="3238" spans="1:7" x14ac:dyDescent="0.4">
      <c r="A3238" t="s">
        <v>1405</v>
      </c>
      <c r="B3238">
        <v>3236</v>
      </c>
      <c r="C3238" t="s">
        <v>1656</v>
      </c>
      <c r="D3238" t="s">
        <v>2679</v>
      </c>
      <c r="E3238" s="7" t="s">
        <v>1400</v>
      </c>
      <c r="F3238" s="7" t="s">
        <v>1399</v>
      </c>
      <c r="G3238" s="7" t="s">
        <v>1657</v>
      </c>
    </row>
    <row r="3239" spans="1:7" x14ac:dyDescent="0.4">
      <c r="A3239" t="s">
        <v>1405</v>
      </c>
      <c r="B3239">
        <v>3237</v>
      </c>
      <c r="C3239" t="s">
        <v>1656</v>
      </c>
      <c r="D3239" t="s">
        <v>2679</v>
      </c>
      <c r="E3239" s="7" t="s">
        <v>1400</v>
      </c>
      <c r="F3239" s="7" t="s">
        <v>1399</v>
      </c>
      <c r="G3239" s="7" t="s">
        <v>1657</v>
      </c>
    </row>
    <row r="3240" spans="1:7" x14ac:dyDescent="0.4">
      <c r="A3240" t="s">
        <v>1405</v>
      </c>
      <c r="B3240">
        <v>3238</v>
      </c>
      <c r="C3240" t="s">
        <v>1656</v>
      </c>
      <c r="D3240" t="s">
        <v>2679</v>
      </c>
      <c r="E3240" s="7" t="s">
        <v>1400</v>
      </c>
      <c r="F3240" s="7" t="s">
        <v>1399</v>
      </c>
      <c r="G3240" s="7" t="s">
        <v>1657</v>
      </c>
    </row>
    <row r="3241" spans="1:7" x14ac:dyDescent="0.4">
      <c r="A3241" t="s">
        <v>1405</v>
      </c>
      <c r="B3241">
        <v>3239</v>
      </c>
      <c r="C3241" t="s">
        <v>1656</v>
      </c>
      <c r="D3241" t="s">
        <v>2679</v>
      </c>
      <c r="E3241" s="7" t="s">
        <v>1400</v>
      </c>
      <c r="F3241" s="7" t="s">
        <v>1399</v>
      </c>
      <c r="G3241" s="7" t="s">
        <v>1657</v>
      </c>
    </row>
    <row r="3242" spans="1:7" x14ac:dyDescent="0.4">
      <c r="A3242" t="s">
        <v>1405</v>
      </c>
      <c r="B3242">
        <v>3240</v>
      </c>
      <c r="C3242" t="s">
        <v>1656</v>
      </c>
      <c r="D3242" t="s">
        <v>2679</v>
      </c>
      <c r="E3242" s="7" t="s">
        <v>1400</v>
      </c>
      <c r="F3242" s="7" t="s">
        <v>1399</v>
      </c>
      <c r="G3242" s="7" t="s">
        <v>1657</v>
      </c>
    </row>
    <row r="3243" spans="1:7" x14ac:dyDescent="0.4">
      <c r="A3243" t="s">
        <v>1405</v>
      </c>
      <c r="B3243">
        <v>3241</v>
      </c>
      <c r="C3243" t="s">
        <v>1656</v>
      </c>
      <c r="D3243" t="s">
        <v>2679</v>
      </c>
      <c r="E3243" s="7" t="s">
        <v>1400</v>
      </c>
      <c r="F3243" s="7" t="s">
        <v>1399</v>
      </c>
      <c r="G3243" s="7" t="s">
        <v>1657</v>
      </c>
    </row>
    <row r="3244" spans="1:7" x14ac:dyDescent="0.4">
      <c r="A3244" t="s">
        <v>1405</v>
      </c>
      <c r="B3244">
        <v>3242</v>
      </c>
      <c r="C3244" t="s">
        <v>1656</v>
      </c>
      <c r="D3244" t="s">
        <v>2679</v>
      </c>
      <c r="E3244" s="7" t="s">
        <v>1400</v>
      </c>
      <c r="F3244" s="7" t="s">
        <v>1399</v>
      </c>
      <c r="G3244" s="7" t="s">
        <v>1657</v>
      </c>
    </row>
    <row r="3245" spans="1:7" x14ac:dyDescent="0.4">
      <c r="A3245" t="s">
        <v>1405</v>
      </c>
      <c r="B3245">
        <v>3243</v>
      </c>
      <c r="C3245" t="s">
        <v>1656</v>
      </c>
      <c r="D3245" t="s">
        <v>2679</v>
      </c>
      <c r="E3245" s="7" t="s">
        <v>1400</v>
      </c>
      <c r="F3245" s="7" t="s">
        <v>1399</v>
      </c>
      <c r="G3245" s="7" t="s">
        <v>1657</v>
      </c>
    </row>
    <row r="3246" spans="1:7" x14ac:dyDescent="0.4">
      <c r="A3246" t="s">
        <v>1405</v>
      </c>
      <c r="B3246">
        <v>3244</v>
      </c>
      <c r="C3246" t="s">
        <v>1656</v>
      </c>
      <c r="D3246" t="s">
        <v>2679</v>
      </c>
      <c r="E3246" s="7" t="s">
        <v>1400</v>
      </c>
      <c r="F3246" s="7" t="s">
        <v>1399</v>
      </c>
      <c r="G3246" s="7" t="s">
        <v>1657</v>
      </c>
    </row>
    <row r="3247" spans="1:7" x14ac:dyDescent="0.4">
      <c r="A3247" t="s">
        <v>1405</v>
      </c>
      <c r="B3247">
        <v>3245</v>
      </c>
      <c r="C3247" t="s">
        <v>1656</v>
      </c>
      <c r="D3247" t="s">
        <v>2679</v>
      </c>
      <c r="E3247" s="7" t="s">
        <v>1400</v>
      </c>
      <c r="F3247" s="7" t="s">
        <v>1399</v>
      </c>
      <c r="G3247" s="7" t="s">
        <v>1657</v>
      </c>
    </row>
    <row r="3248" spans="1:7" x14ac:dyDescent="0.4">
      <c r="A3248" t="s">
        <v>1405</v>
      </c>
      <c r="B3248">
        <v>3246</v>
      </c>
      <c r="C3248" t="s">
        <v>1656</v>
      </c>
      <c r="D3248" t="s">
        <v>2679</v>
      </c>
      <c r="E3248" s="7" t="s">
        <v>1400</v>
      </c>
      <c r="F3248" s="7" t="s">
        <v>1399</v>
      </c>
      <c r="G3248" s="7" t="s">
        <v>1657</v>
      </c>
    </row>
    <row r="3249" spans="1:7" x14ac:dyDescent="0.4">
      <c r="A3249" t="s">
        <v>1405</v>
      </c>
      <c r="B3249">
        <v>3247</v>
      </c>
      <c r="C3249" t="s">
        <v>1656</v>
      </c>
      <c r="D3249" t="s">
        <v>2679</v>
      </c>
      <c r="E3249" s="7" t="s">
        <v>1400</v>
      </c>
      <c r="F3249" s="7" t="s">
        <v>1399</v>
      </c>
      <c r="G3249" s="7" t="s">
        <v>1657</v>
      </c>
    </row>
    <row r="3250" spans="1:7" x14ac:dyDescent="0.4">
      <c r="A3250" t="s">
        <v>1405</v>
      </c>
      <c r="B3250">
        <v>3248</v>
      </c>
      <c r="C3250" t="s">
        <v>1656</v>
      </c>
      <c r="D3250" t="s">
        <v>2679</v>
      </c>
      <c r="E3250" s="7" t="s">
        <v>1400</v>
      </c>
      <c r="F3250" s="7" t="s">
        <v>1399</v>
      </c>
      <c r="G3250" s="7" t="s">
        <v>1657</v>
      </c>
    </row>
    <row r="3251" spans="1:7" x14ac:dyDescent="0.4">
      <c r="A3251" t="s">
        <v>1405</v>
      </c>
      <c r="B3251">
        <v>3249</v>
      </c>
      <c r="C3251" t="s">
        <v>1656</v>
      </c>
      <c r="D3251" t="s">
        <v>2679</v>
      </c>
      <c r="E3251" s="7" t="s">
        <v>1400</v>
      </c>
      <c r="F3251" s="7" t="s">
        <v>1399</v>
      </c>
      <c r="G3251" s="7" t="s">
        <v>1657</v>
      </c>
    </row>
    <row r="3252" spans="1:7" x14ac:dyDescent="0.4">
      <c r="A3252" t="s">
        <v>1405</v>
      </c>
      <c r="B3252">
        <v>3250</v>
      </c>
      <c r="C3252" t="s">
        <v>1656</v>
      </c>
      <c r="D3252" t="s">
        <v>2679</v>
      </c>
      <c r="E3252" s="7" t="s">
        <v>1400</v>
      </c>
      <c r="F3252" s="7" t="s">
        <v>1399</v>
      </c>
      <c r="G3252" s="7" t="s">
        <v>1657</v>
      </c>
    </row>
    <row r="3253" spans="1:7" x14ac:dyDescent="0.4">
      <c r="A3253" t="s">
        <v>1405</v>
      </c>
      <c r="B3253">
        <v>3251</v>
      </c>
      <c r="C3253" t="s">
        <v>1656</v>
      </c>
      <c r="D3253" t="s">
        <v>2679</v>
      </c>
      <c r="E3253" s="7" t="s">
        <v>1400</v>
      </c>
      <c r="F3253" s="7" t="s">
        <v>1399</v>
      </c>
      <c r="G3253" s="7" t="s">
        <v>1657</v>
      </c>
    </row>
    <row r="3254" spans="1:7" x14ac:dyDescent="0.4">
      <c r="A3254" t="s">
        <v>1405</v>
      </c>
      <c r="B3254">
        <v>3252</v>
      </c>
      <c r="C3254" t="s">
        <v>1656</v>
      </c>
      <c r="D3254" t="s">
        <v>2679</v>
      </c>
      <c r="E3254" s="7" t="s">
        <v>1400</v>
      </c>
      <c r="F3254" s="7" t="s">
        <v>1399</v>
      </c>
      <c r="G3254" s="7" t="s">
        <v>1657</v>
      </c>
    </row>
    <row r="3255" spans="1:7" x14ac:dyDescent="0.4">
      <c r="A3255" t="s">
        <v>1405</v>
      </c>
      <c r="B3255">
        <v>3253</v>
      </c>
      <c r="C3255" t="s">
        <v>1656</v>
      </c>
      <c r="D3255" t="s">
        <v>2679</v>
      </c>
      <c r="E3255" s="7" t="s">
        <v>1400</v>
      </c>
      <c r="F3255" s="7" t="s">
        <v>1399</v>
      </c>
      <c r="G3255" s="7" t="s">
        <v>1657</v>
      </c>
    </row>
    <row r="3256" spans="1:7" x14ac:dyDescent="0.4">
      <c r="A3256" t="s">
        <v>1405</v>
      </c>
      <c r="B3256">
        <v>3254</v>
      </c>
      <c r="C3256" t="s">
        <v>1656</v>
      </c>
      <c r="D3256" t="s">
        <v>2679</v>
      </c>
      <c r="E3256" s="7" t="s">
        <v>1400</v>
      </c>
      <c r="F3256" s="7" t="s">
        <v>1399</v>
      </c>
      <c r="G3256" s="7" t="s">
        <v>1657</v>
      </c>
    </row>
    <row r="3257" spans="1:7" x14ac:dyDescent="0.4">
      <c r="A3257" t="s">
        <v>1405</v>
      </c>
      <c r="B3257">
        <v>3255</v>
      </c>
      <c r="C3257" t="s">
        <v>1656</v>
      </c>
      <c r="D3257" t="s">
        <v>2679</v>
      </c>
      <c r="E3257" s="7" t="s">
        <v>1400</v>
      </c>
      <c r="F3257" s="7" t="s">
        <v>1399</v>
      </c>
      <c r="G3257" s="7" t="s">
        <v>1657</v>
      </c>
    </row>
    <row r="3258" spans="1:7" x14ac:dyDescent="0.4">
      <c r="A3258" t="s">
        <v>1405</v>
      </c>
      <c r="B3258">
        <v>3256</v>
      </c>
      <c r="C3258" t="s">
        <v>1656</v>
      </c>
      <c r="D3258" t="s">
        <v>2679</v>
      </c>
      <c r="E3258" s="7" t="s">
        <v>1400</v>
      </c>
      <c r="F3258" s="7" t="s">
        <v>1399</v>
      </c>
      <c r="G3258" s="7" t="s">
        <v>1657</v>
      </c>
    </row>
    <row r="3259" spans="1:7" x14ac:dyDescent="0.4">
      <c r="A3259" t="s">
        <v>1405</v>
      </c>
      <c r="B3259">
        <v>3257</v>
      </c>
      <c r="C3259" t="s">
        <v>1656</v>
      </c>
      <c r="D3259" t="s">
        <v>2679</v>
      </c>
      <c r="E3259" s="7" t="s">
        <v>1400</v>
      </c>
      <c r="F3259" s="7" t="s">
        <v>1399</v>
      </c>
      <c r="G3259" s="7" t="s">
        <v>1657</v>
      </c>
    </row>
    <row r="3260" spans="1:7" x14ac:dyDescent="0.4">
      <c r="A3260" t="s">
        <v>1405</v>
      </c>
      <c r="B3260">
        <v>3258</v>
      </c>
      <c r="C3260" t="s">
        <v>1656</v>
      </c>
      <c r="D3260" t="s">
        <v>2679</v>
      </c>
      <c r="E3260" s="7" t="s">
        <v>1400</v>
      </c>
      <c r="F3260" s="7" t="s">
        <v>1399</v>
      </c>
      <c r="G3260" s="7" t="s">
        <v>1657</v>
      </c>
    </row>
    <row r="3261" spans="1:7" x14ac:dyDescent="0.4">
      <c r="A3261" t="s">
        <v>1405</v>
      </c>
      <c r="B3261">
        <v>3259</v>
      </c>
      <c r="C3261" t="s">
        <v>1656</v>
      </c>
      <c r="D3261" t="s">
        <v>2679</v>
      </c>
      <c r="E3261" s="7" t="s">
        <v>1400</v>
      </c>
      <c r="F3261" s="7" t="s">
        <v>1399</v>
      </c>
      <c r="G3261" s="7" t="s">
        <v>1657</v>
      </c>
    </row>
    <row r="3262" spans="1:7" x14ac:dyDescent="0.4">
      <c r="A3262" t="s">
        <v>1405</v>
      </c>
      <c r="B3262">
        <v>3260</v>
      </c>
      <c r="C3262" t="s">
        <v>1656</v>
      </c>
      <c r="D3262" t="s">
        <v>2679</v>
      </c>
      <c r="E3262" s="7" t="s">
        <v>1400</v>
      </c>
      <c r="F3262" s="7" t="s">
        <v>1399</v>
      </c>
      <c r="G3262" s="7" t="s">
        <v>1657</v>
      </c>
    </row>
    <row r="3263" spans="1:7" x14ac:dyDescent="0.4">
      <c r="A3263" t="s">
        <v>1405</v>
      </c>
      <c r="B3263">
        <v>3261</v>
      </c>
      <c r="C3263" t="s">
        <v>1656</v>
      </c>
      <c r="D3263" t="s">
        <v>2679</v>
      </c>
      <c r="E3263" s="7" t="s">
        <v>1400</v>
      </c>
      <c r="F3263" s="7" t="s">
        <v>1399</v>
      </c>
      <c r="G3263" s="7" t="s">
        <v>1657</v>
      </c>
    </row>
    <row r="3264" spans="1:7" x14ac:dyDescent="0.4">
      <c r="A3264" t="s">
        <v>1405</v>
      </c>
      <c r="B3264">
        <v>3262</v>
      </c>
      <c r="C3264" t="s">
        <v>1656</v>
      </c>
      <c r="D3264" t="s">
        <v>2679</v>
      </c>
      <c r="E3264" s="7" t="s">
        <v>1400</v>
      </c>
      <c r="F3264" s="7" t="s">
        <v>1399</v>
      </c>
      <c r="G3264" s="7" t="s">
        <v>1657</v>
      </c>
    </row>
    <row r="3265" spans="1:7" x14ac:dyDescent="0.4">
      <c r="A3265" t="s">
        <v>1405</v>
      </c>
      <c r="B3265">
        <v>3263</v>
      </c>
      <c r="C3265" t="s">
        <v>1656</v>
      </c>
      <c r="D3265" t="s">
        <v>2679</v>
      </c>
      <c r="E3265" s="7" t="s">
        <v>1400</v>
      </c>
      <c r="F3265" s="7" t="s">
        <v>1399</v>
      </c>
      <c r="G3265" s="7" t="s">
        <v>1657</v>
      </c>
    </row>
    <row r="3266" spans="1:7" x14ac:dyDescent="0.4">
      <c r="A3266" t="s">
        <v>1405</v>
      </c>
      <c r="B3266">
        <v>3264</v>
      </c>
      <c r="C3266" t="s">
        <v>1656</v>
      </c>
      <c r="D3266" t="s">
        <v>2679</v>
      </c>
      <c r="E3266" s="7" t="s">
        <v>1400</v>
      </c>
      <c r="F3266" s="7" t="s">
        <v>1399</v>
      </c>
      <c r="G3266" s="7" t="s">
        <v>1657</v>
      </c>
    </row>
    <row r="3267" spans="1:7" x14ac:dyDescent="0.4">
      <c r="A3267" t="s">
        <v>1405</v>
      </c>
      <c r="B3267">
        <v>3265</v>
      </c>
      <c r="C3267" t="s">
        <v>1656</v>
      </c>
      <c r="D3267" t="s">
        <v>2679</v>
      </c>
      <c r="E3267" s="7" t="s">
        <v>1400</v>
      </c>
      <c r="F3267" s="7" t="s">
        <v>1399</v>
      </c>
      <c r="G3267" s="7" t="s">
        <v>1657</v>
      </c>
    </row>
    <row r="3268" spans="1:7" x14ac:dyDescent="0.4">
      <c r="A3268" t="s">
        <v>1405</v>
      </c>
      <c r="B3268">
        <v>3266</v>
      </c>
      <c r="C3268" t="s">
        <v>1656</v>
      </c>
      <c r="D3268" t="s">
        <v>2679</v>
      </c>
      <c r="E3268" s="7" t="s">
        <v>1400</v>
      </c>
      <c r="F3268" s="7" t="s">
        <v>1399</v>
      </c>
      <c r="G3268" s="7" t="s">
        <v>1657</v>
      </c>
    </row>
    <row r="3269" spans="1:7" x14ac:dyDescent="0.4">
      <c r="A3269" t="s">
        <v>1405</v>
      </c>
      <c r="B3269">
        <v>3267</v>
      </c>
      <c r="C3269" t="s">
        <v>1656</v>
      </c>
      <c r="D3269" t="s">
        <v>2679</v>
      </c>
      <c r="E3269" s="7" t="s">
        <v>1400</v>
      </c>
      <c r="F3269" s="7" t="s">
        <v>1399</v>
      </c>
      <c r="G3269" s="7" t="s">
        <v>1657</v>
      </c>
    </row>
    <row r="3270" spans="1:7" x14ac:dyDescent="0.4">
      <c r="A3270" t="s">
        <v>1405</v>
      </c>
      <c r="B3270">
        <v>3268</v>
      </c>
      <c r="C3270" t="s">
        <v>1656</v>
      </c>
      <c r="D3270" t="s">
        <v>2679</v>
      </c>
      <c r="E3270" s="7" t="s">
        <v>1400</v>
      </c>
      <c r="F3270" s="7" t="s">
        <v>1399</v>
      </c>
      <c r="G3270" s="7" t="s">
        <v>1657</v>
      </c>
    </row>
    <row r="3271" spans="1:7" x14ac:dyDescent="0.4">
      <c r="A3271" t="s">
        <v>1405</v>
      </c>
      <c r="B3271">
        <v>3269</v>
      </c>
      <c r="C3271" t="s">
        <v>1656</v>
      </c>
      <c r="D3271" t="s">
        <v>2679</v>
      </c>
      <c r="E3271" s="7" t="s">
        <v>1400</v>
      </c>
      <c r="F3271" s="7" t="s">
        <v>1399</v>
      </c>
      <c r="G3271" s="7" t="s">
        <v>1657</v>
      </c>
    </row>
    <row r="3272" spans="1:7" x14ac:dyDescent="0.4">
      <c r="A3272" t="s">
        <v>1405</v>
      </c>
      <c r="B3272">
        <v>3270</v>
      </c>
      <c r="C3272" t="s">
        <v>1656</v>
      </c>
      <c r="D3272" t="s">
        <v>2679</v>
      </c>
      <c r="E3272" s="7" t="s">
        <v>1400</v>
      </c>
      <c r="F3272" s="7" t="s">
        <v>1399</v>
      </c>
      <c r="G3272" s="7" t="s">
        <v>1657</v>
      </c>
    </row>
    <row r="3273" spans="1:7" x14ac:dyDescent="0.4">
      <c r="A3273" t="s">
        <v>1405</v>
      </c>
      <c r="B3273">
        <v>3271</v>
      </c>
      <c r="C3273" t="s">
        <v>1656</v>
      </c>
      <c r="D3273" t="s">
        <v>2679</v>
      </c>
      <c r="E3273" s="7" t="s">
        <v>1400</v>
      </c>
      <c r="F3273" s="7" t="s">
        <v>1399</v>
      </c>
      <c r="G3273" s="7" t="s">
        <v>1657</v>
      </c>
    </row>
    <row r="3274" spans="1:7" x14ac:dyDescent="0.4">
      <c r="A3274" t="s">
        <v>1405</v>
      </c>
      <c r="B3274">
        <v>3272</v>
      </c>
      <c r="C3274" t="s">
        <v>1656</v>
      </c>
      <c r="D3274" t="s">
        <v>2679</v>
      </c>
      <c r="E3274" s="7" t="s">
        <v>1400</v>
      </c>
      <c r="F3274" s="7" t="s">
        <v>1399</v>
      </c>
      <c r="G3274" s="7" t="s">
        <v>1657</v>
      </c>
    </row>
    <row r="3275" spans="1:7" x14ac:dyDescent="0.4">
      <c r="A3275" t="s">
        <v>1405</v>
      </c>
      <c r="B3275">
        <v>3273</v>
      </c>
      <c r="C3275" t="s">
        <v>1656</v>
      </c>
      <c r="D3275" t="s">
        <v>2679</v>
      </c>
      <c r="E3275" s="7" t="s">
        <v>1400</v>
      </c>
      <c r="F3275" s="7" t="s">
        <v>1399</v>
      </c>
      <c r="G3275" s="7" t="s">
        <v>1657</v>
      </c>
    </row>
    <row r="3276" spans="1:7" x14ac:dyDescent="0.4">
      <c r="A3276" t="s">
        <v>1405</v>
      </c>
      <c r="B3276">
        <v>3274</v>
      </c>
      <c r="C3276" t="s">
        <v>1656</v>
      </c>
      <c r="D3276" t="s">
        <v>2679</v>
      </c>
      <c r="E3276" s="7" t="s">
        <v>1400</v>
      </c>
      <c r="F3276" s="7" t="s">
        <v>1399</v>
      </c>
      <c r="G3276" s="7" t="s">
        <v>1657</v>
      </c>
    </row>
    <row r="3277" spans="1:7" x14ac:dyDescent="0.4">
      <c r="A3277" t="s">
        <v>1405</v>
      </c>
      <c r="B3277">
        <v>3275</v>
      </c>
      <c r="C3277" t="s">
        <v>1656</v>
      </c>
      <c r="D3277" t="s">
        <v>2679</v>
      </c>
      <c r="E3277" s="7" t="s">
        <v>1400</v>
      </c>
      <c r="F3277" s="7" t="s">
        <v>1399</v>
      </c>
      <c r="G3277" s="7" t="s">
        <v>1657</v>
      </c>
    </row>
    <row r="3278" spans="1:7" x14ac:dyDescent="0.4">
      <c r="A3278" t="s">
        <v>1405</v>
      </c>
      <c r="B3278">
        <v>3276</v>
      </c>
      <c r="C3278" t="s">
        <v>1656</v>
      </c>
      <c r="D3278" t="s">
        <v>2679</v>
      </c>
      <c r="E3278" s="7" t="s">
        <v>1400</v>
      </c>
      <c r="F3278" s="7" t="s">
        <v>1399</v>
      </c>
      <c r="G3278" s="7" t="s">
        <v>1657</v>
      </c>
    </row>
    <row r="3279" spans="1:7" x14ac:dyDescent="0.4">
      <c r="A3279" t="s">
        <v>1405</v>
      </c>
      <c r="B3279">
        <v>3277</v>
      </c>
      <c r="C3279" t="s">
        <v>1656</v>
      </c>
      <c r="D3279" t="s">
        <v>2679</v>
      </c>
      <c r="E3279" s="7" t="s">
        <v>1400</v>
      </c>
      <c r="F3279" s="7" t="s">
        <v>1399</v>
      </c>
      <c r="G3279" s="7" t="s">
        <v>1657</v>
      </c>
    </row>
    <row r="3280" spans="1:7" x14ac:dyDescent="0.4">
      <c r="A3280" t="s">
        <v>1405</v>
      </c>
      <c r="B3280">
        <v>3278</v>
      </c>
      <c r="C3280" t="s">
        <v>1656</v>
      </c>
      <c r="D3280" t="s">
        <v>2679</v>
      </c>
      <c r="E3280" s="7" t="s">
        <v>1400</v>
      </c>
      <c r="F3280" s="7" t="s">
        <v>1399</v>
      </c>
      <c r="G3280" s="7" t="s">
        <v>1657</v>
      </c>
    </row>
    <row r="3281" spans="1:7" x14ac:dyDescent="0.4">
      <c r="A3281" t="s">
        <v>1405</v>
      </c>
      <c r="B3281">
        <v>3279</v>
      </c>
      <c r="C3281" t="s">
        <v>1656</v>
      </c>
      <c r="D3281" t="s">
        <v>2679</v>
      </c>
      <c r="E3281" s="7" t="s">
        <v>1400</v>
      </c>
      <c r="F3281" s="7" t="s">
        <v>1399</v>
      </c>
      <c r="G3281" s="7" t="s">
        <v>1657</v>
      </c>
    </row>
    <row r="3282" spans="1:7" x14ac:dyDescent="0.4">
      <c r="A3282" t="s">
        <v>1405</v>
      </c>
      <c r="B3282">
        <v>3280</v>
      </c>
      <c r="C3282" t="s">
        <v>1656</v>
      </c>
      <c r="D3282" t="s">
        <v>2679</v>
      </c>
      <c r="E3282" s="7" t="s">
        <v>1400</v>
      </c>
      <c r="F3282" s="7" t="s">
        <v>1399</v>
      </c>
      <c r="G3282" s="7" t="s">
        <v>1657</v>
      </c>
    </row>
    <row r="3283" spans="1:7" x14ac:dyDescent="0.4">
      <c r="A3283" t="s">
        <v>1405</v>
      </c>
      <c r="B3283">
        <v>3281</v>
      </c>
      <c r="C3283" t="s">
        <v>1656</v>
      </c>
      <c r="D3283" t="s">
        <v>2679</v>
      </c>
      <c r="E3283" s="7" t="s">
        <v>1400</v>
      </c>
      <c r="F3283" s="7" t="s">
        <v>1399</v>
      </c>
      <c r="G3283" s="7" t="s">
        <v>1657</v>
      </c>
    </row>
    <row r="3284" spans="1:7" x14ac:dyDescent="0.4">
      <c r="A3284" t="s">
        <v>1405</v>
      </c>
      <c r="B3284">
        <v>3282</v>
      </c>
      <c r="C3284" t="s">
        <v>1656</v>
      </c>
      <c r="D3284" t="s">
        <v>2679</v>
      </c>
      <c r="E3284" s="7" t="s">
        <v>1400</v>
      </c>
      <c r="F3284" s="7" t="s">
        <v>1399</v>
      </c>
      <c r="G3284" s="7" t="s">
        <v>1657</v>
      </c>
    </row>
    <row r="3285" spans="1:7" x14ac:dyDescent="0.4">
      <c r="A3285" t="s">
        <v>1405</v>
      </c>
      <c r="B3285">
        <v>3283</v>
      </c>
      <c r="C3285" t="s">
        <v>1656</v>
      </c>
      <c r="D3285" t="s">
        <v>2679</v>
      </c>
      <c r="E3285" s="7" t="s">
        <v>1400</v>
      </c>
      <c r="F3285" s="7" t="s">
        <v>1399</v>
      </c>
      <c r="G3285" s="7" t="s">
        <v>1657</v>
      </c>
    </row>
    <row r="3286" spans="1:7" x14ac:dyDescent="0.4">
      <c r="A3286" t="s">
        <v>1405</v>
      </c>
      <c r="B3286">
        <v>3284</v>
      </c>
      <c r="C3286" t="s">
        <v>1656</v>
      </c>
      <c r="D3286" t="s">
        <v>2679</v>
      </c>
      <c r="E3286" s="7" t="s">
        <v>1400</v>
      </c>
      <c r="F3286" s="7" t="s">
        <v>1399</v>
      </c>
      <c r="G3286" s="7" t="s">
        <v>1657</v>
      </c>
    </row>
    <row r="3287" spans="1:7" x14ac:dyDescent="0.4">
      <c r="A3287" t="s">
        <v>1405</v>
      </c>
      <c r="B3287">
        <v>3285</v>
      </c>
      <c r="C3287" t="s">
        <v>1656</v>
      </c>
      <c r="D3287" t="s">
        <v>2679</v>
      </c>
      <c r="E3287" s="7" t="s">
        <v>1400</v>
      </c>
      <c r="F3287" s="7" t="s">
        <v>1399</v>
      </c>
      <c r="G3287" s="7" t="s">
        <v>1657</v>
      </c>
    </row>
    <row r="3288" spans="1:7" x14ac:dyDescent="0.4">
      <c r="A3288" t="s">
        <v>1405</v>
      </c>
      <c r="B3288">
        <v>3286</v>
      </c>
      <c r="C3288" t="s">
        <v>1656</v>
      </c>
      <c r="D3288" t="s">
        <v>2679</v>
      </c>
      <c r="E3288" s="7" t="s">
        <v>1400</v>
      </c>
      <c r="F3288" s="7" t="s">
        <v>1399</v>
      </c>
      <c r="G3288" s="7" t="s">
        <v>1657</v>
      </c>
    </row>
    <row r="3289" spans="1:7" x14ac:dyDescent="0.4">
      <c r="A3289" t="s">
        <v>1405</v>
      </c>
      <c r="B3289">
        <v>3287</v>
      </c>
      <c r="C3289" t="s">
        <v>1656</v>
      </c>
      <c r="D3289" t="s">
        <v>2679</v>
      </c>
      <c r="E3289" s="7" t="s">
        <v>1400</v>
      </c>
      <c r="F3289" s="7" t="s">
        <v>1399</v>
      </c>
      <c r="G3289" s="7" t="s">
        <v>1657</v>
      </c>
    </row>
    <row r="3290" spans="1:7" x14ac:dyDescent="0.4">
      <c r="A3290" t="s">
        <v>1405</v>
      </c>
      <c r="B3290">
        <v>3288</v>
      </c>
      <c r="C3290" t="s">
        <v>1656</v>
      </c>
      <c r="D3290" t="s">
        <v>2679</v>
      </c>
      <c r="E3290" s="7" t="s">
        <v>1400</v>
      </c>
      <c r="F3290" s="7" t="s">
        <v>1399</v>
      </c>
      <c r="G3290" s="7" t="s">
        <v>1657</v>
      </c>
    </row>
    <row r="3291" spans="1:7" x14ac:dyDescent="0.4">
      <c r="A3291" t="s">
        <v>1405</v>
      </c>
      <c r="B3291">
        <v>3289</v>
      </c>
      <c r="C3291" t="s">
        <v>1656</v>
      </c>
      <c r="D3291" t="s">
        <v>2679</v>
      </c>
      <c r="E3291" s="7" t="s">
        <v>1400</v>
      </c>
      <c r="F3291" s="7" t="s">
        <v>1399</v>
      </c>
      <c r="G3291" s="7" t="s">
        <v>1657</v>
      </c>
    </row>
    <row r="3292" spans="1:7" x14ac:dyDescent="0.4">
      <c r="A3292" t="s">
        <v>1405</v>
      </c>
      <c r="B3292">
        <v>3290</v>
      </c>
      <c r="C3292" t="s">
        <v>1656</v>
      </c>
      <c r="D3292" t="s">
        <v>2679</v>
      </c>
      <c r="E3292" s="7" t="s">
        <v>1400</v>
      </c>
      <c r="F3292" s="7" t="s">
        <v>1399</v>
      </c>
      <c r="G3292" s="7" t="s">
        <v>1657</v>
      </c>
    </row>
    <row r="3293" spans="1:7" x14ac:dyDescent="0.4">
      <c r="A3293" t="s">
        <v>1405</v>
      </c>
      <c r="B3293">
        <v>3291</v>
      </c>
      <c r="C3293" t="s">
        <v>1656</v>
      </c>
      <c r="D3293" t="s">
        <v>2679</v>
      </c>
      <c r="E3293" s="7" t="s">
        <v>1400</v>
      </c>
      <c r="F3293" s="7" t="s">
        <v>1399</v>
      </c>
      <c r="G3293" s="7" t="s">
        <v>1657</v>
      </c>
    </row>
    <row r="3294" spans="1:7" x14ac:dyDescent="0.4">
      <c r="A3294" t="s">
        <v>1405</v>
      </c>
      <c r="B3294">
        <v>3292</v>
      </c>
      <c r="C3294" t="s">
        <v>1656</v>
      </c>
      <c r="D3294" t="s">
        <v>2679</v>
      </c>
      <c r="E3294" s="7" t="s">
        <v>1400</v>
      </c>
      <c r="F3294" s="7" t="s">
        <v>1399</v>
      </c>
      <c r="G3294" s="7" t="s">
        <v>1657</v>
      </c>
    </row>
    <row r="3295" spans="1:7" x14ac:dyDescent="0.4">
      <c r="A3295" t="s">
        <v>1405</v>
      </c>
      <c r="B3295">
        <v>3293</v>
      </c>
      <c r="C3295" t="s">
        <v>1656</v>
      </c>
      <c r="D3295" t="s">
        <v>2679</v>
      </c>
      <c r="E3295" s="7" t="s">
        <v>1400</v>
      </c>
      <c r="F3295" s="7" t="s">
        <v>1399</v>
      </c>
      <c r="G3295" s="7" t="s">
        <v>1657</v>
      </c>
    </row>
    <row r="3296" spans="1:7" x14ac:dyDescent="0.4">
      <c r="A3296" t="s">
        <v>1405</v>
      </c>
      <c r="B3296">
        <v>3294</v>
      </c>
      <c r="C3296" t="s">
        <v>1656</v>
      </c>
      <c r="D3296" t="s">
        <v>2679</v>
      </c>
      <c r="E3296" s="7" t="s">
        <v>1400</v>
      </c>
      <c r="F3296" s="7" t="s">
        <v>1399</v>
      </c>
      <c r="G3296" s="7" t="s">
        <v>1657</v>
      </c>
    </row>
    <row r="3297" spans="1:7" x14ac:dyDescent="0.4">
      <c r="A3297" t="s">
        <v>1405</v>
      </c>
      <c r="B3297">
        <v>3295</v>
      </c>
      <c r="C3297" t="s">
        <v>1656</v>
      </c>
      <c r="D3297" t="s">
        <v>2679</v>
      </c>
      <c r="E3297" s="7" t="s">
        <v>1400</v>
      </c>
      <c r="F3297" s="7" t="s">
        <v>1399</v>
      </c>
      <c r="G3297" s="7" t="s">
        <v>1657</v>
      </c>
    </row>
    <row r="3298" spans="1:7" x14ac:dyDescent="0.4">
      <c r="A3298" t="s">
        <v>1405</v>
      </c>
      <c r="B3298">
        <v>3296</v>
      </c>
      <c r="C3298" t="s">
        <v>1656</v>
      </c>
      <c r="D3298" t="s">
        <v>2679</v>
      </c>
      <c r="E3298" s="7" t="s">
        <v>1400</v>
      </c>
      <c r="F3298" s="7" t="s">
        <v>1399</v>
      </c>
      <c r="G3298" s="7" t="s">
        <v>1657</v>
      </c>
    </row>
    <row r="3299" spans="1:7" x14ac:dyDescent="0.4">
      <c r="A3299" t="s">
        <v>1405</v>
      </c>
      <c r="B3299">
        <v>3297</v>
      </c>
      <c r="C3299" t="s">
        <v>1656</v>
      </c>
      <c r="D3299" t="s">
        <v>2679</v>
      </c>
      <c r="E3299" s="7" t="s">
        <v>1400</v>
      </c>
      <c r="F3299" s="7" t="s">
        <v>1399</v>
      </c>
      <c r="G3299" s="7" t="s">
        <v>1657</v>
      </c>
    </row>
    <row r="3300" spans="1:7" x14ac:dyDescent="0.4">
      <c r="A3300" t="s">
        <v>1405</v>
      </c>
      <c r="B3300">
        <v>3298</v>
      </c>
      <c r="C3300" t="s">
        <v>1656</v>
      </c>
      <c r="D3300" t="s">
        <v>2679</v>
      </c>
      <c r="E3300" s="7" t="s">
        <v>1400</v>
      </c>
      <c r="F3300" s="7" t="s">
        <v>1399</v>
      </c>
      <c r="G3300" s="7" t="s">
        <v>1657</v>
      </c>
    </row>
    <row r="3301" spans="1:7" x14ac:dyDescent="0.4">
      <c r="A3301" t="s">
        <v>1405</v>
      </c>
      <c r="B3301">
        <v>3299</v>
      </c>
      <c r="C3301" t="s">
        <v>1656</v>
      </c>
      <c r="D3301" t="s">
        <v>2679</v>
      </c>
      <c r="E3301" s="7" t="s">
        <v>1400</v>
      </c>
      <c r="F3301" s="7" t="s">
        <v>1399</v>
      </c>
      <c r="G3301" s="7" t="s">
        <v>1657</v>
      </c>
    </row>
    <row r="3302" spans="1:7" x14ac:dyDescent="0.4">
      <c r="A3302" t="s">
        <v>1405</v>
      </c>
      <c r="B3302">
        <v>3300</v>
      </c>
      <c r="C3302" t="s">
        <v>1656</v>
      </c>
      <c r="D3302" t="s">
        <v>2679</v>
      </c>
      <c r="E3302" s="7" t="s">
        <v>1400</v>
      </c>
      <c r="F3302" s="7" t="s">
        <v>1399</v>
      </c>
      <c r="G3302" s="7" t="s">
        <v>1657</v>
      </c>
    </row>
    <row r="3303" spans="1:7" x14ac:dyDescent="0.4">
      <c r="A3303" t="s">
        <v>1405</v>
      </c>
      <c r="B3303">
        <v>3301</v>
      </c>
      <c r="C3303" t="s">
        <v>1656</v>
      </c>
      <c r="D3303" t="s">
        <v>2679</v>
      </c>
      <c r="E3303" s="7" t="s">
        <v>1400</v>
      </c>
      <c r="F3303" s="7" t="s">
        <v>1399</v>
      </c>
      <c r="G3303" s="7" t="s">
        <v>1657</v>
      </c>
    </row>
    <row r="3304" spans="1:7" x14ac:dyDescent="0.4">
      <c r="A3304" t="s">
        <v>1405</v>
      </c>
      <c r="B3304">
        <v>3302</v>
      </c>
      <c r="C3304" t="s">
        <v>1656</v>
      </c>
      <c r="D3304" t="s">
        <v>2679</v>
      </c>
      <c r="E3304" s="7" t="s">
        <v>1400</v>
      </c>
      <c r="F3304" s="7" t="s">
        <v>1399</v>
      </c>
      <c r="G3304" s="7" t="s">
        <v>1657</v>
      </c>
    </row>
    <row r="3305" spans="1:7" x14ac:dyDescent="0.4">
      <c r="A3305" t="s">
        <v>1405</v>
      </c>
      <c r="B3305">
        <v>3303</v>
      </c>
      <c r="C3305" t="s">
        <v>1656</v>
      </c>
      <c r="D3305" t="s">
        <v>2679</v>
      </c>
      <c r="E3305" s="7" t="s">
        <v>1400</v>
      </c>
      <c r="F3305" s="7" t="s">
        <v>1399</v>
      </c>
      <c r="G3305" s="7" t="s">
        <v>1657</v>
      </c>
    </row>
    <row r="3306" spans="1:7" x14ac:dyDescent="0.4">
      <c r="A3306" t="s">
        <v>1405</v>
      </c>
      <c r="B3306">
        <v>3304</v>
      </c>
      <c r="C3306" t="s">
        <v>1656</v>
      </c>
      <c r="D3306" t="s">
        <v>2679</v>
      </c>
      <c r="E3306" s="7" t="s">
        <v>1400</v>
      </c>
      <c r="F3306" s="7" t="s">
        <v>1399</v>
      </c>
      <c r="G3306" s="7" t="s">
        <v>1657</v>
      </c>
    </row>
    <row r="3307" spans="1:7" x14ac:dyDescent="0.4">
      <c r="A3307" t="s">
        <v>1405</v>
      </c>
      <c r="B3307">
        <v>3305</v>
      </c>
      <c r="C3307" t="s">
        <v>1656</v>
      </c>
      <c r="D3307" t="s">
        <v>2679</v>
      </c>
      <c r="E3307" s="7" t="s">
        <v>1400</v>
      </c>
      <c r="F3307" s="7" t="s">
        <v>1399</v>
      </c>
      <c r="G3307" s="7" t="s">
        <v>1657</v>
      </c>
    </row>
    <row r="3308" spans="1:7" x14ac:dyDescent="0.4">
      <c r="A3308" t="s">
        <v>1405</v>
      </c>
      <c r="B3308">
        <v>3306</v>
      </c>
      <c r="C3308" t="s">
        <v>1656</v>
      </c>
      <c r="D3308" t="s">
        <v>2679</v>
      </c>
      <c r="E3308" s="7" t="s">
        <v>1400</v>
      </c>
      <c r="F3308" s="7" t="s">
        <v>1399</v>
      </c>
      <c r="G3308" s="7" t="s">
        <v>1657</v>
      </c>
    </row>
    <row r="3309" spans="1:7" x14ac:dyDescent="0.4">
      <c r="A3309" t="s">
        <v>1405</v>
      </c>
      <c r="B3309">
        <v>3307</v>
      </c>
      <c r="C3309" t="s">
        <v>1656</v>
      </c>
      <c r="D3309" t="s">
        <v>2679</v>
      </c>
      <c r="E3309" s="7" t="s">
        <v>1400</v>
      </c>
      <c r="F3309" s="7" t="s">
        <v>1399</v>
      </c>
      <c r="G3309" s="7" t="s">
        <v>1657</v>
      </c>
    </row>
    <row r="3310" spans="1:7" x14ac:dyDescent="0.4">
      <c r="A3310" t="s">
        <v>1405</v>
      </c>
      <c r="B3310">
        <v>3308</v>
      </c>
      <c r="C3310" t="s">
        <v>1656</v>
      </c>
      <c r="D3310" t="s">
        <v>2679</v>
      </c>
      <c r="E3310" s="7" t="s">
        <v>1400</v>
      </c>
      <c r="F3310" s="7" t="s">
        <v>1399</v>
      </c>
      <c r="G3310" s="7" t="s">
        <v>1657</v>
      </c>
    </row>
    <row r="3311" spans="1:7" x14ac:dyDescent="0.4">
      <c r="A3311" t="s">
        <v>1405</v>
      </c>
      <c r="B3311">
        <v>3309</v>
      </c>
      <c r="C3311" t="s">
        <v>1656</v>
      </c>
      <c r="D3311" t="s">
        <v>2679</v>
      </c>
      <c r="E3311" s="7" t="s">
        <v>1400</v>
      </c>
      <c r="F3311" s="7" t="s">
        <v>1399</v>
      </c>
      <c r="G3311" s="7" t="s">
        <v>1657</v>
      </c>
    </row>
    <row r="3312" spans="1:7" x14ac:dyDescent="0.4">
      <c r="A3312" t="s">
        <v>1405</v>
      </c>
      <c r="B3312">
        <v>3310</v>
      </c>
      <c r="C3312" t="s">
        <v>1656</v>
      </c>
      <c r="D3312" t="s">
        <v>2679</v>
      </c>
      <c r="E3312" s="7" t="s">
        <v>1400</v>
      </c>
      <c r="F3312" s="7" t="s">
        <v>1399</v>
      </c>
      <c r="G3312" s="7" t="s">
        <v>1657</v>
      </c>
    </row>
    <row r="3313" spans="1:7" x14ac:dyDescent="0.4">
      <c r="A3313" t="s">
        <v>1405</v>
      </c>
      <c r="B3313">
        <v>3311</v>
      </c>
      <c r="C3313" t="s">
        <v>1656</v>
      </c>
      <c r="D3313" t="s">
        <v>2679</v>
      </c>
      <c r="E3313" s="7" t="s">
        <v>1400</v>
      </c>
      <c r="F3313" s="7" t="s">
        <v>1399</v>
      </c>
      <c r="G3313" s="7" t="s">
        <v>1657</v>
      </c>
    </row>
    <row r="3314" spans="1:7" x14ac:dyDescent="0.4">
      <c r="A3314" t="s">
        <v>1405</v>
      </c>
      <c r="B3314">
        <v>3312</v>
      </c>
      <c r="C3314" t="s">
        <v>1656</v>
      </c>
      <c r="D3314" t="s">
        <v>2679</v>
      </c>
      <c r="E3314" s="7" t="s">
        <v>1400</v>
      </c>
      <c r="F3314" s="7" t="s">
        <v>1399</v>
      </c>
      <c r="G3314" s="7" t="s">
        <v>1657</v>
      </c>
    </row>
    <row r="3315" spans="1:7" x14ac:dyDescent="0.4">
      <c r="A3315" t="s">
        <v>1405</v>
      </c>
      <c r="B3315">
        <v>3313</v>
      </c>
      <c r="C3315" t="s">
        <v>1656</v>
      </c>
      <c r="D3315" t="s">
        <v>2679</v>
      </c>
      <c r="E3315" s="7" t="s">
        <v>1400</v>
      </c>
      <c r="F3315" s="7" t="s">
        <v>1399</v>
      </c>
      <c r="G3315" s="7" t="s">
        <v>1657</v>
      </c>
    </row>
    <row r="3316" spans="1:7" x14ac:dyDescent="0.4">
      <c r="A3316" t="s">
        <v>1405</v>
      </c>
      <c r="B3316">
        <v>3314</v>
      </c>
      <c r="C3316" t="s">
        <v>1656</v>
      </c>
      <c r="D3316" t="s">
        <v>2679</v>
      </c>
      <c r="E3316" s="7" t="s">
        <v>1400</v>
      </c>
      <c r="F3316" s="7" t="s">
        <v>1399</v>
      </c>
      <c r="G3316" s="7" t="s">
        <v>1657</v>
      </c>
    </row>
    <row r="3317" spans="1:7" x14ac:dyDescent="0.4">
      <c r="A3317" t="s">
        <v>1405</v>
      </c>
      <c r="B3317">
        <v>3315</v>
      </c>
      <c r="C3317" t="s">
        <v>1656</v>
      </c>
      <c r="D3317" t="s">
        <v>2679</v>
      </c>
      <c r="E3317" s="7" t="s">
        <v>1400</v>
      </c>
      <c r="F3317" s="7" t="s">
        <v>1399</v>
      </c>
      <c r="G3317" s="7" t="s">
        <v>1657</v>
      </c>
    </row>
    <row r="3318" spans="1:7" x14ac:dyDescent="0.4">
      <c r="A3318" t="s">
        <v>1405</v>
      </c>
      <c r="B3318">
        <v>3316</v>
      </c>
      <c r="C3318" t="s">
        <v>1656</v>
      </c>
      <c r="D3318" t="s">
        <v>2679</v>
      </c>
      <c r="E3318" s="7" t="s">
        <v>1400</v>
      </c>
      <c r="F3318" s="7" t="s">
        <v>1399</v>
      </c>
      <c r="G3318" s="7" t="s">
        <v>1657</v>
      </c>
    </row>
    <row r="3319" spans="1:7" x14ac:dyDescent="0.4">
      <c r="A3319" t="s">
        <v>1405</v>
      </c>
      <c r="B3319">
        <v>3317</v>
      </c>
      <c r="C3319" t="s">
        <v>1656</v>
      </c>
      <c r="D3319" t="s">
        <v>2679</v>
      </c>
      <c r="E3319" s="7" t="s">
        <v>1400</v>
      </c>
      <c r="F3319" s="7" t="s">
        <v>1399</v>
      </c>
      <c r="G3319" s="7" t="s">
        <v>1657</v>
      </c>
    </row>
    <row r="3320" spans="1:7" x14ac:dyDescent="0.4">
      <c r="A3320" t="s">
        <v>1405</v>
      </c>
      <c r="B3320">
        <v>3318</v>
      </c>
      <c r="C3320" t="s">
        <v>1656</v>
      </c>
      <c r="D3320" t="s">
        <v>2679</v>
      </c>
      <c r="E3320" s="7" t="s">
        <v>1400</v>
      </c>
      <c r="F3320" s="7" t="s">
        <v>1399</v>
      </c>
      <c r="G3320" s="7" t="s">
        <v>1657</v>
      </c>
    </row>
    <row r="3321" spans="1:7" x14ac:dyDescent="0.4">
      <c r="A3321" t="s">
        <v>1405</v>
      </c>
      <c r="B3321">
        <v>3319</v>
      </c>
      <c r="C3321" t="s">
        <v>1656</v>
      </c>
      <c r="D3321" t="s">
        <v>2679</v>
      </c>
      <c r="E3321" s="7" t="s">
        <v>1400</v>
      </c>
      <c r="F3321" s="7" t="s">
        <v>1399</v>
      </c>
      <c r="G3321" s="7" t="s">
        <v>1657</v>
      </c>
    </row>
    <row r="3322" spans="1:7" x14ac:dyDescent="0.4">
      <c r="A3322" t="s">
        <v>1405</v>
      </c>
      <c r="B3322">
        <v>3320</v>
      </c>
      <c r="C3322" t="s">
        <v>1656</v>
      </c>
      <c r="D3322" t="s">
        <v>2679</v>
      </c>
      <c r="E3322" s="7" t="s">
        <v>1400</v>
      </c>
      <c r="F3322" s="7" t="s">
        <v>1399</v>
      </c>
      <c r="G3322" s="7" t="s">
        <v>1657</v>
      </c>
    </row>
    <row r="3323" spans="1:7" x14ac:dyDescent="0.4">
      <c r="A3323" t="s">
        <v>1405</v>
      </c>
      <c r="B3323">
        <v>3321</v>
      </c>
      <c r="C3323" t="s">
        <v>1656</v>
      </c>
      <c r="D3323" t="s">
        <v>2679</v>
      </c>
      <c r="E3323" s="7" t="s">
        <v>1400</v>
      </c>
      <c r="F3323" s="7" t="s">
        <v>1399</v>
      </c>
      <c r="G3323" s="7" t="s">
        <v>1657</v>
      </c>
    </row>
    <row r="3324" spans="1:7" x14ac:dyDescent="0.4">
      <c r="A3324" t="s">
        <v>1405</v>
      </c>
      <c r="B3324">
        <v>3322</v>
      </c>
      <c r="C3324" t="s">
        <v>1656</v>
      </c>
      <c r="D3324" t="s">
        <v>2679</v>
      </c>
      <c r="E3324" s="7" t="s">
        <v>1400</v>
      </c>
      <c r="F3324" s="7" t="s">
        <v>1399</v>
      </c>
      <c r="G3324" s="7" t="s">
        <v>1657</v>
      </c>
    </row>
    <row r="3325" spans="1:7" x14ac:dyDescent="0.4">
      <c r="A3325" t="s">
        <v>1405</v>
      </c>
      <c r="B3325">
        <v>3323</v>
      </c>
      <c r="C3325" t="s">
        <v>1656</v>
      </c>
      <c r="D3325" t="s">
        <v>2679</v>
      </c>
      <c r="E3325" s="7" t="s">
        <v>1400</v>
      </c>
      <c r="F3325" s="7" t="s">
        <v>1399</v>
      </c>
      <c r="G3325" s="7" t="s">
        <v>1657</v>
      </c>
    </row>
    <row r="3326" spans="1:7" x14ac:dyDescent="0.4">
      <c r="A3326" t="s">
        <v>1405</v>
      </c>
      <c r="B3326">
        <v>3324</v>
      </c>
      <c r="C3326" t="s">
        <v>1656</v>
      </c>
      <c r="D3326" t="s">
        <v>2679</v>
      </c>
      <c r="E3326" s="7" t="s">
        <v>1400</v>
      </c>
      <c r="F3326" s="7" t="s">
        <v>1399</v>
      </c>
      <c r="G3326" s="7" t="s">
        <v>1657</v>
      </c>
    </row>
    <row r="3327" spans="1:7" x14ac:dyDescent="0.4">
      <c r="A3327" t="s">
        <v>1405</v>
      </c>
      <c r="B3327">
        <v>3325</v>
      </c>
      <c r="C3327" t="s">
        <v>1656</v>
      </c>
      <c r="D3327" t="s">
        <v>2679</v>
      </c>
      <c r="E3327" s="7" t="s">
        <v>1400</v>
      </c>
      <c r="F3327" s="7" t="s">
        <v>1399</v>
      </c>
      <c r="G3327" s="7" t="s">
        <v>1657</v>
      </c>
    </row>
    <row r="3328" spans="1:7" x14ac:dyDescent="0.4">
      <c r="A3328" t="s">
        <v>1405</v>
      </c>
      <c r="B3328">
        <v>3326</v>
      </c>
      <c r="C3328" t="s">
        <v>1656</v>
      </c>
      <c r="D3328" t="s">
        <v>2679</v>
      </c>
      <c r="E3328" s="7" t="s">
        <v>1400</v>
      </c>
      <c r="F3328" s="7" t="s">
        <v>1399</v>
      </c>
      <c r="G3328" s="7" t="s">
        <v>1657</v>
      </c>
    </row>
    <row r="3329" spans="1:7" x14ac:dyDescent="0.4">
      <c r="A3329" t="s">
        <v>1405</v>
      </c>
      <c r="B3329">
        <v>3327</v>
      </c>
      <c r="C3329" t="s">
        <v>1656</v>
      </c>
      <c r="D3329" t="s">
        <v>2679</v>
      </c>
      <c r="E3329" s="7" t="s">
        <v>1400</v>
      </c>
      <c r="F3329" s="7" t="s">
        <v>1399</v>
      </c>
      <c r="G3329" s="7" t="s">
        <v>1657</v>
      </c>
    </row>
    <row r="3330" spans="1:7" x14ac:dyDescent="0.4">
      <c r="A3330" t="s">
        <v>1405</v>
      </c>
      <c r="B3330">
        <v>3328</v>
      </c>
      <c r="C3330" t="s">
        <v>1656</v>
      </c>
      <c r="D3330" t="s">
        <v>2679</v>
      </c>
      <c r="E3330" s="7" t="s">
        <v>1400</v>
      </c>
      <c r="F3330" s="7" t="s">
        <v>1399</v>
      </c>
      <c r="G3330" s="7" t="s">
        <v>1657</v>
      </c>
    </row>
    <row r="3331" spans="1:7" x14ac:dyDescent="0.4">
      <c r="A3331" t="s">
        <v>1405</v>
      </c>
      <c r="B3331">
        <v>3329</v>
      </c>
      <c r="C3331" t="s">
        <v>1656</v>
      </c>
      <c r="D3331" t="s">
        <v>2679</v>
      </c>
      <c r="E3331" s="7" t="s">
        <v>1400</v>
      </c>
      <c r="F3331" s="7" t="s">
        <v>1399</v>
      </c>
      <c r="G3331" s="7" t="s">
        <v>1657</v>
      </c>
    </row>
    <row r="3332" spans="1:7" x14ac:dyDescent="0.4">
      <c r="A3332" t="s">
        <v>1405</v>
      </c>
      <c r="B3332">
        <v>3330</v>
      </c>
      <c r="C3332" t="s">
        <v>1656</v>
      </c>
      <c r="D3332" t="s">
        <v>2679</v>
      </c>
      <c r="E3332" s="7" t="s">
        <v>1400</v>
      </c>
      <c r="F3332" s="7" t="s">
        <v>1399</v>
      </c>
      <c r="G3332" s="7" t="s">
        <v>1657</v>
      </c>
    </row>
    <row r="3333" spans="1:7" x14ac:dyDescent="0.4">
      <c r="A3333" t="s">
        <v>1405</v>
      </c>
      <c r="B3333">
        <v>3331</v>
      </c>
      <c r="C3333" t="s">
        <v>1656</v>
      </c>
      <c r="D3333" t="s">
        <v>2679</v>
      </c>
      <c r="E3333" s="7" t="s">
        <v>1400</v>
      </c>
      <c r="F3333" s="7" t="s">
        <v>1399</v>
      </c>
      <c r="G3333" s="7" t="s">
        <v>1657</v>
      </c>
    </row>
    <row r="3334" spans="1:7" x14ac:dyDescent="0.4">
      <c r="A3334" t="s">
        <v>1405</v>
      </c>
      <c r="B3334">
        <v>3332</v>
      </c>
      <c r="C3334" t="s">
        <v>1656</v>
      </c>
      <c r="D3334" t="s">
        <v>2679</v>
      </c>
      <c r="E3334" s="7" t="s">
        <v>1400</v>
      </c>
      <c r="F3334" s="7" t="s">
        <v>1399</v>
      </c>
      <c r="G3334" s="7" t="s">
        <v>1657</v>
      </c>
    </row>
    <row r="3335" spans="1:7" x14ac:dyDescent="0.4">
      <c r="A3335" t="s">
        <v>1405</v>
      </c>
      <c r="B3335">
        <v>3333</v>
      </c>
      <c r="C3335" t="s">
        <v>1656</v>
      </c>
      <c r="D3335" t="s">
        <v>2679</v>
      </c>
      <c r="E3335" s="7" t="s">
        <v>1400</v>
      </c>
      <c r="F3335" s="7" t="s">
        <v>1399</v>
      </c>
      <c r="G3335" s="7" t="s">
        <v>1657</v>
      </c>
    </row>
    <row r="3336" spans="1:7" x14ac:dyDescent="0.4">
      <c r="A3336" t="s">
        <v>1405</v>
      </c>
      <c r="B3336">
        <v>3334</v>
      </c>
      <c r="C3336" t="s">
        <v>1656</v>
      </c>
      <c r="D3336" t="s">
        <v>2679</v>
      </c>
      <c r="E3336" s="7" t="s">
        <v>1400</v>
      </c>
      <c r="F3336" s="7" t="s">
        <v>1399</v>
      </c>
      <c r="G3336" s="7" t="s">
        <v>1657</v>
      </c>
    </row>
    <row r="3337" spans="1:7" x14ac:dyDescent="0.4">
      <c r="A3337" t="s">
        <v>1405</v>
      </c>
      <c r="B3337">
        <v>3335</v>
      </c>
      <c r="C3337" t="s">
        <v>1656</v>
      </c>
      <c r="D3337" t="s">
        <v>2679</v>
      </c>
      <c r="E3337" s="7" t="s">
        <v>1400</v>
      </c>
      <c r="F3337" s="7" t="s">
        <v>1399</v>
      </c>
      <c r="G3337" s="7" t="s">
        <v>1657</v>
      </c>
    </row>
    <row r="3338" spans="1:7" x14ac:dyDescent="0.4">
      <c r="A3338" t="s">
        <v>1405</v>
      </c>
      <c r="B3338">
        <v>3336</v>
      </c>
      <c r="C3338" t="s">
        <v>1656</v>
      </c>
      <c r="D3338" t="s">
        <v>2679</v>
      </c>
      <c r="E3338" s="7" t="s">
        <v>1400</v>
      </c>
      <c r="F3338" s="7" t="s">
        <v>1399</v>
      </c>
      <c r="G3338" s="7" t="s">
        <v>1657</v>
      </c>
    </row>
    <row r="3339" spans="1:7" x14ac:dyDescent="0.4">
      <c r="A3339" t="s">
        <v>1405</v>
      </c>
      <c r="B3339">
        <v>3337</v>
      </c>
      <c r="C3339" t="s">
        <v>1656</v>
      </c>
      <c r="D3339" t="s">
        <v>2679</v>
      </c>
      <c r="E3339" s="7" t="s">
        <v>1400</v>
      </c>
      <c r="F3339" s="7" t="s">
        <v>1399</v>
      </c>
      <c r="G3339" s="7" t="s">
        <v>1657</v>
      </c>
    </row>
    <row r="3340" spans="1:7" x14ac:dyDescent="0.4">
      <c r="A3340" t="s">
        <v>1405</v>
      </c>
      <c r="B3340">
        <v>3338</v>
      </c>
      <c r="C3340" t="s">
        <v>1656</v>
      </c>
      <c r="D3340" t="s">
        <v>2679</v>
      </c>
      <c r="E3340" s="7" t="s">
        <v>1400</v>
      </c>
      <c r="F3340" s="7" t="s">
        <v>1399</v>
      </c>
      <c r="G3340" s="7" t="s">
        <v>1657</v>
      </c>
    </row>
    <row r="3341" spans="1:7" x14ac:dyDescent="0.4">
      <c r="A3341" t="s">
        <v>1405</v>
      </c>
      <c r="B3341">
        <v>3339</v>
      </c>
      <c r="C3341" t="s">
        <v>1656</v>
      </c>
      <c r="D3341" t="s">
        <v>2679</v>
      </c>
      <c r="E3341" s="7" t="s">
        <v>1400</v>
      </c>
      <c r="F3341" s="7" t="s">
        <v>1399</v>
      </c>
      <c r="G3341" s="7" t="s">
        <v>1657</v>
      </c>
    </row>
    <row r="3342" spans="1:7" x14ac:dyDescent="0.4">
      <c r="A3342" t="s">
        <v>1405</v>
      </c>
      <c r="B3342">
        <v>3340</v>
      </c>
      <c r="C3342" t="s">
        <v>1656</v>
      </c>
      <c r="D3342" t="s">
        <v>2679</v>
      </c>
      <c r="E3342" s="7" t="s">
        <v>1400</v>
      </c>
      <c r="F3342" s="7" t="s">
        <v>1399</v>
      </c>
      <c r="G3342" s="7" t="s">
        <v>1657</v>
      </c>
    </row>
    <row r="3343" spans="1:7" x14ac:dyDescent="0.4">
      <c r="A3343" t="s">
        <v>1405</v>
      </c>
      <c r="B3343">
        <v>3341</v>
      </c>
      <c r="C3343" t="s">
        <v>1656</v>
      </c>
      <c r="D3343" t="s">
        <v>2679</v>
      </c>
      <c r="E3343" s="7" t="s">
        <v>1400</v>
      </c>
      <c r="F3343" s="7" t="s">
        <v>1399</v>
      </c>
      <c r="G3343" s="7" t="s">
        <v>1657</v>
      </c>
    </row>
    <row r="3344" spans="1:7" x14ac:dyDescent="0.4">
      <c r="A3344" t="s">
        <v>1405</v>
      </c>
      <c r="B3344">
        <v>3342</v>
      </c>
      <c r="C3344" t="s">
        <v>1656</v>
      </c>
      <c r="D3344" t="s">
        <v>2679</v>
      </c>
      <c r="E3344" s="7" t="s">
        <v>1400</v>
      </c>
      <c r="F3344" s="7" t="s">
        <v>1399</v>
      </c>
      <c r="G3344" s="7" t="s">
        <v>1657</v>
      </c>
    </row>
    <row r="3345" spans="1:7" x14ac:dyDescent="0.4">
      <c r="A3345" t="s">
        <v>1405</v>
      </c>
      <c r="B3345">
        <v>3343</v>
      </c>
      <c r="C3345" t="s">
        <v>1656</v>
      </c>
      <c r="D3345" t="s">
        <v>2679</v>
      </c>
      <c r="E3345" s="7" t="s">
        <v>1400</v>
      </c>
      <c r="F3345" s="7" t="s">
        <v>1399</v>
      </c>
      <c r="G3345" s="7" t="s">
        <v>1657</v>
      </c>
    </row>
    <row r="3346" spans="1:7" x14ac:dyDescent="0.4">
      <c r="A3346" t="s">
        <v>1405</v>
      </c>
      <c r="B3346">
        <v>3344</v>
      </c>
      <c r="C3346" t="s">
        <v>1656</v>
      </c>
      <c r="D3346" t="s">
        <v>2679</v>
      </c>
      <c r="E3346" s="7" t="s">
        <v>1400</v>
      </c>
      <c r="F3346" s="7" t="s">
        <v>1399</v>
      </c>
      <c r="G3346" s="7" t="s">
        <v>1657</v>
      </c>
    </row>
    <row r="3347" spans="1:7" x14ac:dyDescent="0.4">
      <c r="A3347" t="s">
        <v>1405</v>
      </c>
      <c r="B3347">
        <v>3345</v>
      </c>
      <c r="C3347" t="s">
        <v>1656</v>
      </c>
      <c r="D3347" t="s">
        <v>2679</v>
      </c>
      <c r="E3347" s="7" t="s">
        <v>1400</v>
      </c>
      <c r="F3347" s="7" t="s">
        <v>1399</v>
      </c>
      <c r="G3347" s="7" t="s">
        <v>1657</v>
      </c>
    </row>
    <row r="3348" spans="1:7" x14ac:dyDescent="0.4">
      <c r="A3348" t="s">
        <v>1405</v>
      </c>
      <c r="B3348">
        <v>3346</v>
      </c>
      <c r="C3348" t="s">
        <v>1656</v>
      </c>
      <c r="D3348" t="s">
        <v>2679</v>
      </c>
      <c r="E3348" s="7" t="s">
        <v>1400</v>
      </c>
      <c r="F3348" s="7" t="s">
        <v>1399</v>
      </c>
      <c r="G3348" s="7" t="s">
        <v>1657</v>
      </c>
    </row>
    <row r="3349" spans="1:7" x14ac:dyDescent="0.4">
      <c r="A3349" t="s">
        <v>1405</v>
      </c>
      <c r="B3349">
        <v>3347</v>
      </c>
      <c r="C3349" t="s">
        <v>1656</v>
      </c>
      <c r="D3349" t="s">
        <v>2679</v>
      </c>
      <c r="E3349" s="7" t="s">
        <v>1400</v>
      </c>
      <c r="F3349" s="7" t="s">
        <v>1399</v>
      </c>
      <c r="G3349" s="7" t="s">
        <v>1657</v>
      </c>
    </row>
    <row r="3350" spans="1:7" x14ac:dyDescent="0.4">
      <c r="A3350" t="s">
        <v>1405</v>
      </c>
      <c r="B3350">
        <v>3348</v>
      </c>
      <c r="C3350" t="s">
        <v>1656</v>
      </c>
      <c r="D3350" t="s">
        <v>2679</v>
      </c>
      <c r="E3350" s="7" t="s">
        <v>1400</v>
      </c>
      <c r="F3350" s="7" t="s">
        <v>1399</v>
      </c>
      <c r="G3350" s="7" t="s">
        <v>1657</v>
      </c>
    </row>
    <row r="3351" spans="1:7" x14ac:dyDescent="0.4">
      <c r="A3351" t="s">
        <v>1405</v>
      </c>
      <c r="B3351">
        <v>3349</v>
      </c>
      <c r="C3351" t="s">
        <v>1656</v>
      </c>
      <c r="D3351" t="s">
        <v>2679</v>
      </c>
      <c r="E3351" s="7" t="s">
        <v>1400</v>
      </c>
      <c r="F3351" s="7" t="s">
        <v>1399</v>
      </c>
      <c r="G3351" s="7" t="s">
        <v>1657</v>
      </c>
    </row>
    <row r="3352" spans="1:7" x14ac:dyDescent="0.4">
      <c r="A3352" t="s">
        <v>1405</v>
      </c>
      <c r="B3352">
        <v>3350</v>
      </c>
      <c r="C3352" t="s">
        <v>1656</v>
      </c>
      <c r="D3352" t="s">
        <v>2679</v>
      </c>
      <c r="E3352" s="7" t="s">
        <v>1400</v>
      </c>
      <c r="F3352" s="7" t="s">
        <v>1399</v>
      </c>
      <c r="G3352" s="7" t="s">
        <v>1657</v>
      </c>
    </row>
    <row r="3353" spans="1:7" x14ac:dyDescent="0.4">
      <c r="A3353" t="s">
        <v>1405</v>
      </c>
      <c r="B3353">
        <v>3351</v>
      </c>
      <c r="C3353" t="s">
        <v>1656</v>
      </c>
      <c r="D3353" t="s">
        <v>2679</v>
      </c>
      <c r="E3353" s="7" t="s">
        <v>1400</v>
      </c>
      <c r="F3353" s="7" t="s">
        <v>1399</v>
      </c>
      <c r="G3353" s="7" t="s">
        <v>1657</v>
      </c>
    </row>
    <row r="3354" spans="1:7" x14ac:dyDescent="0.4">
      <c r="A3354" t="s">
        <v>1405</v>
      </c>
      <c r="B3354">
        <v>3352</v>
      </c>
      <c r="C3354" t="s">
        <v>1656</v>
      </c>
      <c r="D3354" t="s">
        <v>2679</v>
      </c>
      <c r="E3354" s="7" t="s">
        <v>1400</v>
      </c>
      <c r="F3354" s="7" t="s">
        <v>1399</v>
      </c>
      <c r="G3354" s="7" t="s">
        <v>1657</v>
      </c>
    </row>
    <row r="3355" spans="1:7" x14ac:dyDescent="0.4">
      <c r="A3355" t="s">
        <v>1405</v>
      </c>
      <c r="B3355">
        <v>3353</v>
      </c>
      <c r="C3355" t="s">
        <v>1656</v>
      </c>
      <c r="D3355" t="s">
        <v>2679</v>
      </c>
      <c r="E3355" s="7" t="s">
        <v>1400</v>
      </c>
      <c r="F3355" s="7" t="s">
        <v>1399</v>
      </c>
      <c r="G3355" s="7" t="s">
        <v>1657</v>
      </c>
    </row>
    <row r="3356" spans="1:7" x14ac:dyDescent="0.4">
      <c r="A3356" t="s">
        <v>1405</v>
      </c>
      <c r="B3356">
        <v>3354</v>
      </c>
      <c r="C3356" t="s">
        <v>1656</v>
      </c>
      <c r="D3356" t="s">
        <v>2679</v>
      </c>
      <c r="E3356" s="7" t="s">
        <v>1400</v>
      </c>
      <c r="F3356" s="7" t="s">
        <v>1399</v>
      </c>
      <c r="G3356" s="7" t="s">
        <v>1657</v>
      </c>
    </row>
    <row r="3357" spans="1:7" x14ac:dyDescent="0.4">
      <c r="A3357" t="s">
        <v>1405</v>
      </c>
      <c r="B3357">
        <v>3355</v>
      </c>
      <c r="C3357" t="s">
        <v>1656</v>
      </c>
      <c r="D3357" t="s">
        <v>2679</v>
      </c>
      <c r="E3357" s="7" t="s">
        <v>1400</v>
      </c>
      <c r="F3357" s="7" t="s">
        <v>1399</v>
      </c>
      <c r="G3357" s="7" t="s">
        <v>1657</v>
      </c>
    </row>
    <row r="3358" spans="1:7" x14ac:dyDescent="0.4">
      <c r="A3358" t="s">
        <v>1405</v>
      </c>
      <c r="B3358">
        <v>3356</v>
      </c>
      <c r="C3358" t="s">
        <v>1656</v>
      </c>
      <c r="D3358" t="s">
        <v>2679</v>
      </c>
      <c r="E3358" s="7" t="s">
        <v>1400</v>
      </c>
      <c r="F3358" s="7" t="s">
        <v>1399</v>
      </c>
      <c r="G3358" s="7" t="s">
        <v>1657</v>
      </c>
    </row>
    <row r="3359" spans="1:7" x14ac:dyDescent="0.4">
      <c r="A3359" t="s">
        <v>1405</v>
      </c>
      <c r="B3359">
        <v>3357</v>
      </c>
      <c r="C3359" t="s">
        <v>1656</v>
      </c>
      <c r="D3359" t="s">
        <v>2679</v>
      </c>
      <c r="E3359" s="7" t="s">
        <v>1400</v>
      </c>
      <c r="F3359" s="7" t="s">
        <v>1399</v>
      </c>
      <c r="G3359" s="7" t="s">
        <v>1657</v>
      </c>
    </row>
    <row r="3360" spans="1:7" x14ac:dyDescent="0.4">
      <c r="A3360" t="s">
        <v>1405</v>
      </c>
      <c r="B3360">
        <v>3358</v>
      </c>
      <c r="C3360" t="s">
        <v>1656</v>
      </c>
      <c r="D3360" t="s">
        <v>2679</v>
      </c>
      <c r="E3360" s="7" t="s">
        <v>1400</v>
      </c>
      <c r="F3360" s="7" t="s">
        <v>1399</v>
      </c>
      <c r="G3360" s="7" t="s">
        <v>1657</v>
      </c>
    </row>
    <row r="3361" spans="1:7" x14ac:dyDescent="0.4">
      <c r="A3361" t="s">
        <v>1405</v>
      </c>
      <c r="B3361">
        <v>3359</v>
      </c>
      <c r="C3361" t="s">
        <v>1656</v>
      </c>
      <c r="D3361" t="s">
        <v>2679</v>
      </c>
      <c r="E3361" s="7" t="s">
        <v>1400</v>
      </c>
      <c r="F3361" s="7" t="s">
        <v>1399</v>
      </c>
      <c r="G3361" s="7" t="s">
        <v>1657</v>
      </c>
    </row>
    <row r="3362" spans="1:7" x14ac:dyDescent="0.4">
      <c r="A3362" t="s">
        <v>1405</v>
      </c>
      <c r="B3362">
        <v>3360</v>
      </c>
      <c r="C3362" t="s">
        <v>1656</v>
      </c>
      <c r="D3362" t="s">
        <v>2679</v>
      </c>
      <c r="E3362" s="7" t="s">
        <v>1400</v>
      </c>
      <c r="F3362" s="7" t="s">
        <v>1399</v>
      </c>
      <c r="G3362" s="7" t="s">
        <v>1657</v>
      </c>
    </row>
    <row r="3363" spans="1:7" x14ac:dyDescent="0.4">
      <c r="A3363" t="s">
        <v>1405</v>
      </c>
      <c r="B3363">
        <v>3361</v>
      </c>
      <c r="C3363" t="s">
        <v>1656</v>
      </c>
      <c r="D3363" t="s">
        <v>2679</v>
      </c>
      <c r="E3363" s="7" t="s">
        <v>1400</v>
      </c>
      <c r="F3363" s="7" t="s">
        <v>1399</v>
      </c>
      <c r="G3363" s="7" t="s">
        <v>1657</v>
      </c>
    </row>
    <row r="3364" spans="1:7" x14ac:dyDescent="0.4">
      <c r="A3364" t="s">
        <v>1405</v>
      </c>
      <c r="B3364">
        <v>3362</v>
      </c>
      <c r="C3364" t="s">
        <v>1656</v>
      </c>
      <c r="D3364" t="s">
        <v>2679</v>
      </c>
      <c r="E3364" s="7" t="s">
        <v>1400</v>
      </c>
      <c r="F3364" s="7" t="s">
        <v>1399</v>
      </c>
      <c r="G3364" s="7" t="s">
        <v>1657</v>
      </c>
    </row>
    <row r="3365" spans="1:7" x14ac:dyDescent="0.4">
      <c r="A3365" t="s">
        <v>1405</v>
      </c>
      <c r="B3365">
        <v>3363</v>
      </c>
      <c r="C3365" t="s">
        <v>1656</v>
      </c>
      <c r="D3365" t="s">
        <v>2679</v>
      </c>
      <c r="E3365" s="7" t="s">
        <v>1400</v>
      </c>
      <c r="F3365" s="7" t="s">
        <v>1399</v>
      </c>
      <c r="G3365" s="7" t="s">
        <v>1657</v>
      </c>
    </row>
    <row r="3366" spans="1:7" x14ac:dyDescent="0.4">
      <c r="A3366" t="s">
        <v>1405</v>
      </c>
      <c r="B3366">
        <v>3364</v>
      </c>
      <c r="C3366" t="s">
        <v>1656</v>
      </c>
      <c r="D3366" t="s">
        <v>2679</v>
      </c>
      <c r="E3366" s="7" t="s">
        <v>1400</v>
      </c>
      <c r="F3366" s="7" t="s">
        <v>1399</v>
      </c>
      <c r="G3366" s="7" t="s">
        <v>1657</v>
      </c>
    </row>
    <row r="3367" spans="1:7" x14ac:dyDescent="0.4">
      <c r="A3367" t="s">
        <v>1405</v>
      </c>
      <c r="B3367">
        <v>3365</v>
      </c>
      <c r="C3367" t="s">
        <v>1656</v>
      </c>
      <c r="D3367" t="s">
        <v>2679</v>
      </c>
      <c r="E3367" s="7" t="s">
        <v>1400</v>
      </c>
      <c r="F3367" s="7" t="s">
        <v>1399</v>
      </c>
      <c r="G3367" s="7" t="s">
        <v>1657</v>
      </c>
    </row>
    <row r="3368" spans="1:7" x14ac:dyDescent="0.4">
      <c r="A3368" t="s">
        <v>1405</v>
      </c>
      <c r="B3368">
        <v>3366</v>
      </c>
      <c r="C3368" t="s">
        <v>1656</v>
      </c>
      <c r="D3368" t="s">
        <v>2679</v>
      </c>
      <c r="E3368" s="7" t="s">
        <v>1400</v>
      </c>
      <c r="F3368" s="7" t="s">
        <v>1399</v>
      </c>
      <c r="G3368" s="7" t="s">
        <v>1657</v>
      </c>
    </row>
    <row r="3369" spans="1:7" x14ac:dyDescent="0.4">
      <c r="A3369" t="s">
        <v>1405</v>
      </c>
      <c r="B3369">
        <v>3367</v>
      </c>
      <c r="C3369" t="s">
        <v>1656</v>
      </c>
      <c r="D3369" t="s">
        <v>2679</v>
      </c>
      <c r="E3369" s="7" t="s">
        <v>1400</v>
      </c>
      <c r="F3369" s="7" t="s">
        <v>1399</v>
      </c>
      <c r="G3369" s="7" t="s">
        <v>1657</v>
      </c>
    </row>
    <row r="3370" spans="1:7" x14ac:dyDescent="0.4">
      <c r="A3370" t="s">
        <v>1405</v>
      </c>
      <c r="B3370">
        <v>3368</v>
      </c>
      <c r="C3370" t="s">
        <v>1656</v>
      </c>
      <c r="D3370" t="s">
        <v>2679</v>
      </c>
      <c r="E3370" s="7" t="s">
        <v>1400</v>
      </c>
      <c r="F3370" s="7" t="s">
        <v>1399</v>
      </c>
      <c r="G3370" s="7" t="s">
        <v>1657</v>
      </c>
    </row>
    <row r="3371" spans="1:7" x14ac:dyDescent="0.4">
      <c r="A3371" t="s">
        <v>1405</v>
      </c>
      <c r="B3371">
        <v>3369</v>
      </c>
      <c r="C3371" t="s">
        <v>1656</v>
      </c>
      <c r="D3371" t="s">
        <v>2679</v>
      </c>
      <c r="E3371" s="7" t="s">
        <v>1400</v>
      </c>
      <c r="F3371" s="7" t="s">
        <v>1399</v>
      </c>
      <c r="G3371" s="7" t="s">
        <v>1657</v>
      </c>
    </row>
    <row r="3372" spans="1:7" x14ac:dyDescent="0.4">
      <c r="A3372" t="s">
        <v>1405</v>
      </c>
      <c r="B3372">
        <v>3370</v>
      </c>
      <c r="C3372" t="s">
        <v>1656</v>
      </c>
      <c r="D3372" t="s">
        <v>2679</v>
      </c>
      <c r="E3372" s="7" t="s">
        <v>1400</v>
      </c>
      <c r="F3372" s="7" t="s">
        <v>1399</v>
      </c>
      <c r="G3372" s="7" t="s">
        <v>1657</v>
      </c>
    </row>
    <row r="3373" spans="1:7" x14ac:dyDescent="0.4">
      <c r="A3373" t="s">
        <v>1405</v>
      </c>
      <c r="B3373">
        <v>3371</v>
      </c>
      <c r="C3373" t="s">
        <v>1656</v>
      </c>
      <c r="D3373" t="s">
        <v>2679</v>
      </c>
      <c r="E3373" s="7" t="s">
        <v>1400</v>
      </c>
      <c r="F3373" s="7" t="s">
        <v>1399</v>
      </c>
      <c r="G3373" s="7" t="s">
        <v>1657</v>
      </c>
    </row>
    <row r="3374" spans="1:7" x14ac:dyDescent="0.4">
      <c r="A3374" t="s">
        <v>1405</v>
      </c>
      <c r="B3374">
        <v>3372</v>
      </c>
      <c r="C3374" t="s">
        <v>1656</v>
      </c>
      <c r="D3374" t="s">
        <v>2679</v>
      </c>
      <c r="E3374" s="7" t="s">
        <v>1400</v>
      </c>
      <c r="F3374" s="7" t="s">
        <v>1399</v>
      </c>
      <c r="G3374" s="7" t="s">
        <v>1657</v>
      </c>
    </row>
    <row r="3375" spans="1:7" x14ac:dyDescent="0.4">
      <c r="A3375" t="s">
        <v>1405</v>
      </c>
      <c r="B3375">
        <v>3373</v>
      </c>
      <c r="C3375" t="s">
        <v>1656</v>
      </c>
      <c r="D3375" t="s">
        <v>2679</v>
      </c>
      <c r="E3375" s="7" t="s">
        <v>1400</v>
      </c>
      <c r="F3375" s="7" t="s">
        <v>1399</v>
      </c>
      <c r="G3375" s="7" t="s">
        <v>1657</v>
      </c>
    </row>
    <row r="3376" spans="1:7" x14ac:dyDescent="0.4">
      <c r="A3376" t="s">
        <v>1405</v>
      </c>
      <c r="B3376">
        <v>3374</v>
      </c>
      <c r="C3376" t="s">
        <v>1656</v>
      </c>
      <c r="D3376" t="s">
        <v>2679</v>
      </c>
      <c r="E3376" s="7" t="s">
        <v>1400</v>
      </c>
      <c r="F3376" s="7" t="s">
        <v>1399</v>
      </c>
      <c r="G3376" s="7" t="s">
        <v>1657</v>
      </c>
    </row>
    <row r="3377" spans="1:7" x14ac:dyDescent="0.4">
      <c r="A3377" t="s">
        <v>1405</v>
      </c>
      <c r="B3377">
        <v>3375</v>
      </c>
      <c r="C3377" t="s">
        <v>1656</v>
      </c>
      <c r="D3377" t="s">
        <v>2679</v>
      </c>
      <c r="E3377" s="7" t="s">
        <v>1400</v>
      </c>
      <c r="F3377" s="7" t="s">
        <v>1399</v>
      </c>
      <c r="G3377" s="7" t="s">
        <v>1657</v>
      </c>
    </row>
    <row r="3378" spans="1:7" x14ac:dyDescent="0.4">
      <c r="A3378" t="s">
        <v>1405</v>
      </c>
      <c r="B3378">
        <v>3376</v>
      </c>
      <c r="C3378" t="s">
        <v>1656</v>
      </c>
      <c r="D3378" t="s">
        <v>2679</v>
      </c>
      <c r="E3378" s="7" t="s">
        <v>1400</v>
      </c>
      <c r="F3378" s="7" t="s">
        <v>1399</v>
      </c>
      <c r="G3378" s="7" t="s">
        <v>1657</v>
      </c>
    </row>
    <row r="3379" spans="1:7" x14ac:dyDescent="0.4">
      <c r="A3379" t="s">
        <v>1405</v>
      </c>
      <c r="B3379">
        <v>3377</v>
      </c>
      <c r="C3379" t="s">
        <v>1656</v>
      </c>
      <c r="D3379" t="s">
        <v>2679</v>
      </c>
      <c r="E3379" s="7" t="s">
        <v>1400</v>
      </c>
      <c r="F3379" s="7" t="s">
        <v>1399</v>
      </c>
      <c r="G3379" s="7" t="s">
        <v>1657</v>
      </c>
    </row>
    <row r="3380" spans="1:7" x14ac:dyDescent="0.4">
      <c r="A3380" t="s">
        <v>1405</v>
      </c>
      <c r="B3380">
        <v>3378</v>
      </c>
      <c r="C3380" t="s">
        <v>1656</v>
      </c>
      <c r="D3380" t="s">
        <v>2679</v>
      </c>
      <c r="E3380" s="7" t="s">
        <v>1400</v>
      </c>
      <c r="F3380" s="7" t="s">
        <v>1399</v>
      </c>
      <c r="G3380" s="7" t="s">
        <v>1657</v>
      </c>
    </row>
    <row r="3381" spans="1:7" x14ac:dyDescent="0.4">
      <c r="A3381" t="s">
        <v>1405</v>
      </c>
      <c r="B3381">
        <v>3379</v>
      </c>
      <c r="C3381" t="s">
        <v>1656</v>
      </c>
      <c r="D3381" t="s">
        <v>2679</v>
      </c>
      <c r="E3381" s="7" t="s">
        <v>1400</v>
      </c>
      <c r="F3381" s="7" t="s">
        <v>1399</v>
      </c>
      <c r="G3381" s="7" t="s">
        <v>1657</v>
      </c>
    </row>
    <row r="3382" spans="1:7" x14ac:dyDescent="0.4">
      <c r="A3382" t="s">
        <v>1405</v>
      </c>
      <c r="B3382">
        <v>3380</v>
      </c>
      <c r="C3382" t="s">
        <v>1656</v>
      </c>
      <c r="D3382" t="s">
        <v>2679</v>
      </c>
      <c r="E3382" s="7" t="s">
        <v>1400</v>
      </c>
      <c r="F3382" s="7" t="s">
        <v>1399</v>
      </c>
      <c r="G3382" s="7" t="s">
        <v>1657</v>
      </c>
    </row>
    <row r="3383" spans="1:7" x14ac:dyDescent="0.4">
      <c r="A3383" t="s">
        <v>1405</v>
      </c>
      <c r="B3383">
        <v>3381</v>
      </c>
      <c r="C3383" t="s">
        <v>1656</v>
      </c>
      <c r="D3383" t="s">
        <v>2679</v>
      </c>
      <c r="E3383" s="7" t="s">
        <v>1400</v>
      </c>
      <c r="F3383" s="7" t="s">
        <v>1399</v>
      </c>
      <c r="G3383" s="7" t="s">
        <v>1657</v>
      </c>
    </row>
    <row r="3384" spans="1:7" x14ac:dyDescent="0.4">
      <c r="A3384" t="s">
        <v>1405</v>
      </c>
      <c r="B3384">
        <v>3382</v>
      </c>
      <c r="C3384" t="s">
        <v>1656</v>
      </c>
      <c r="D3384" t="s">
        <v>2679</v>
      </c>
      <c r="E3384" s="7" t="s">
        <v>1400</v>
      </c>
      <c r="F3384" s="7" t="s">
        <v>1399</v>
      </c>
      <c r="G3384" s="7" t="s">
        <v>1657</v>
      </c>
    </row>
    <row r="3385" spans="1:7" x14ac:dyDescent="0.4">
      <c r="A3385" t="s">
        <v>1405</v>
      </c>
      <c r="B3385">
        <v>3383</v>
      </c>
      <c r="C3385" t="s">
        <v>1656</v>
      </c>
      <c r="D3385" t="s">
        <v>2679</v>
      </c>
      <c r="E3385" s="7" t="s">
        <v>1400</v>
      </c>
      <c r="F3385" s="7" t="s">
        <v>1399</v>
      </c>
      <c r="G3385" s="7" t="s">
        <v>1657</v>
      </c>
    </row>
    <row r="3386" spans="1:7" x14ac:dyDescent="0.4">
      <c r="A3386" t="s">
        <v>1405</v>
      </c>
      <c r="B3386">
        <v>3384</v>
      </c>
      <c r="C3386" t="s">
        <v>1656</v>
      </c>
      <c r="D3386" t="s">
        <v>2679</v>
      </c>
      <c r="E3386" s="7" t="s">
        <v>1400</v>
      </c>
      <c r="F3386" s="7" t="s">
        <v>1399</v>
      </c>
      <c r="G3386" s="7" t="s">
        <v>1657</v>
      </c>
    </row>
    <row r="3387" spans="1:7" x14ac:dyDescent="0.4">
      <c r="A3387" t="s">
        <v>1405</v>
      </c>
      <c r="B3387">
        <v>3385</v>
      </c>
      <c r="C3387" t="s">
        <v>1656</v>
      </c>
      <c r="D3387" t="s">
        <v>2679</v>
      </c>
      <c r="E3387" s="7" t="s">
        <v>1400</v>
      </c>
      <c r="F3387" s="7" t="s">
        <v>1399</v>
      </c>
      <c r="G3387" s="7" t="s">
        <v>1657</v>
      </c>
    </row>
    <row r="3388" spans="1:7" x14ac:dyDescent="0.4">
      <c r="A3388" t="s">
        <v>1405</v>
      </c>
      <c r="B3388">
        <v>3386</v>
      </c>
      <c r="C3388" t="s">
        <v>1656</v>
      </c>
      <c r="D3388" t="s">
        <v>2679</v>
      </c>
      <c r="E3388" s="7" t="s">
        <v>1400</v>
      </c>
      <c r="F3388" s="7" t="s">
        <v>1399</v>
      </c>
      <c r="G3388" s="7" t="s">
        <v>1657</v>
      </c>
    </row>
    <row r="3389" spans="1:7" x14ac:dyDescent="0.4">
      <c r="A3389" t="s">
        <v>1405</v>
      </c>
      <c r="B3389">
        <v>3387</v>
      </c>
      <c r="C3389" t="s">
        <v>1656</v>
      </c>
      <c r="D3389" t="s">
        <v>2679</v>
      </c>
      <c r="E3389" s="7" t="s">
        <v>1400</v>
      </c>
      <c r="F3389" s="7" t="s">
        <v>1399</v>
      </c>
      <c r="G3389" s="7" t="s">
        <v>1657</v>
      </c>
    </row>
    <row r="3390" spans="1:7" x14ac:dyDescent="0.4">
      <c r="A3390" t="s">
        <v>1405</v>
      </c>
      <c r="B3390">
        <v>3388</v>
      </c>
      <c r="C3390" t="s">
        <v>1656</v>
      </c>
      <c r="D3390" t="s">
        <v>2679</v>
      </c>
      <c r="E3390" s="7" t="s">
        <v>1400</v>
      </c>
      <c r="F3390" s="7" t="s">
        <v>1399</v>
      </c>
      <c r="G3390" s="7" t="s">
        <v>1657</v>
      </c>
    </row>
    <row r="3391" spans="1:7" x14ac:dyDescent="0.4">
      <c r="A3391" t="s">
        <v>1405</v>
      </c>
      <c r="B3391">
        <v>3389</v>
      </c>
      <c r="C3391" t="s">
        <v>1656</v>
      </c>
      <c r="D3391" t="s">
        <v>2679</v>
      </c>
      <c r="E3391" s="7" t="s">
        <v>1400</v>
      </c>
      <c r="F3391" s="7" t="s">
        <v>1399</v>
      </c>
      <c r="G3391" s="7" t="s">
        <v>1657</v>
      </c>
    </row>
    <row r="3392" spans="1:7" x14ac:dyDescent="0.4">
      <c r="A3392" t="s">
        <v>1405</v>
      </c>
      <c r="B3392">
        <v>3390</v>
      </c>
      <c r="C3392" t="s">
        <v>1656</v>
      </c>
      <c r="D3392" t="s">
        <v>2679</v>
      </c>
      <c r="E3392" s="7" t="s">
        <v>1400</v>
      </c>
      <c r="F3392" s="7" t="s">
        <v>1399</v>
      </c>
      <c r="G3392" s="7" t="s">
        <v>1657</v>
      </c>
    </row>
    <row r="3393" spans="1:7" x14ac:dyDescent="0.4">
      <c r="A3393" t="s">
        <v>1405</v>
      </c>
      <c r="B3393">
        <v>3391</v>
      </c>
      <c r="C3393" t="s">
        <v>1656</v>
      </c>
      <c r="D3393" t="s">
        <v>2679</v>
      </c>
      <c r="E3393" s="7" t="s">
        <v>1400</v>
      </c>
      <c r="F3393" s="7" t="s">
        <v>1399</v>
      </c>
      <c r="G3393" s="7" t="s">
        <v>1657</v>
      </c>
    </row>
    <row r="3394" spans="1:7" x14ac:dyDescent="0.4">
      <c r="A3394" t="s">
        <v>1405</v>
      </c>
      <c r="B3394">
        <v>3392</v>
      </c>
      <c r="C3394" t="s">
        <v>1656</v>
      </c>
      <c r="D3394" t="s">
        <v>2679</v>
      </c>
      <c r="E3394" s="7" t="s">
        <v>1400</v>
      </c>
      <c r="F3394" s="7" t="s">
        <v>1399</v>
      </c>
      <c r="G3394" s="7" t="s">
        <v>1657</v>
      </c>
    </row>
    <row r="3395" spans="1:7" x14ac:dyDescent="0.4">
      <c r="A3395" t="s">
        <v>1405</v>
      </c>
      <c r="B3395">
        <v>3393</v>
      </c>
      <c r="C3395" t="s">
        <v>1656</v>
      </c>
      <c r="D3395" t="s">
        <v>2679</v>
      </c>
      <c r="E3395" s="7" t="s">
        <v>1400</v>
      </c>
      <c r="F3395" s="7" t="s">
        <v>1399</v>
      </c>
      <c r="G3395" s="7" t="s">
        <v>1657</v>
      </c>
    </row>
    <row r="3396" spans="1:7" x14ac:dyDescent="0.4">
      <c r="A3396" t="s">
        <v>1405</v>
      </c>
      <c r="B3396">
        <v>3394</v>
      </c>
      <c r="C3396" t="s">
        <v>1656</v>
      </c>
      <c r="D3396" t="s">
        <v>2679</v>
      </c>
      <c r="E3396" s="7" t="s">
        <v>1400</v>
      </c>
      <c r="F3396" s="7" t="s">
        <v>1399</v>
      </c>
      <c r="G3396" s="7" t="s">
        <v>1657</v>
      </c>
    </row>
    <row r="3397" spans="1:7" x14ac:dyDescent="0.4">
      <c r="A3397" t="s">
        <v>1405</v>
      </c>
      <c r="B3397">
        <v>3395</v>
      </c>
      <c r="C3397" t="s">
        <v>1656</v>
      </c>
      <c r="D3397" t="s">
        <v>2679</v>
      </c>
      <c r="E3397" s="7" t="s">
        <v>1400</v>
      </c>
      <c r="F3397" s="7" t="s">
        <v>1399</v>
      </c>
      <c r="G3397" s="7" t="s">
        <v>1657</v>
      </c>
    </row>
    <row r="3398" spans="1:7" x14ac:dyDescent="0.4">
      <c r="A3398" t="s">
        <v>1405</v>
      </c>
      <c r="B3398">
        <v>3396</v>
      </c>
      <c r="C3398" t="s">
        <v>1656</v>
      </c>
      <c r="D3398" t="s">
        <v>2679</v>
      </c>
      <c r="E3398" s="7" t="s">
        <v>1400</v>
      </c>
      <c r="F3398" s="7" t="s">
        <v>1399</v>
      </c>
      <c r="G3398" s="7" t="s">
        <v>1657</v>
      </c>
    </row>
    <row r="3399" spans="1:7" x14ac:dyDescent="0.4">
      <c r="A3399" t="s">
        <v>1405</v>
      </c>
      <c r="B3399">
        <v>3397</v>
      </c>
      <c r="C3399" t="s">
        <v>1656</v>
      </c>
      <c r="D3399" t="s">
        <v>2679</v>
      </c>
      <c r="E3399" s="7" t="s">
        <v>1400</v>
      </c>
      <c r="F3399" s="7" t="s">
        <v>1399</v>
      </c>
      <c r="G3399" s="7" t="s">
        <v>1657</v>
      </c>
    </row>
    <row r="3400" spans="1:7" x14ac:dyDescent="0.4">
      <c r="A3400" t="s">
        <v>1405</v>
      </c>
      <c r="B3400">
        <v>3398</v>
      </c>
      <c r="C3400" t="s">
        <v>1656</v>
      </c>
      <c r="D3400" t="s">
        <v>2679</v>
      </c>
      <c r="E3400" s="7" t="s">
        <v>1400</v>
      </c>
      <c r="F3400" s="7" t="s">
        <v>1399</v>
      </c>
      <c r="G3400" s="7" t="s">
        <v>1657</v>
      </c>
    </row>
    <row r="3401" spans="1:7" x14ac:dyDescent="0.4">
      <c r="A3401" t="s">
        <v>1405</v>
      </c>
      <c r="B3401">
        <v>3399</v>
      </c>
      <c r="C3401" t="s">
        <v>1656</v>
      </c>
      <c r="D3401" t="s">
        <v>2679</v>
      </c>
      <c r="E3401" s="7" t="s">
        <v>1400</v>
      </c>
      <c r="F3401" s="7" t="s">
        <v>1399</v>
      </c>
      <c r="G3401" s="7" t="s">
        <v>1657</v>
      </c>
    </row>
    <row r="3402" spans="1:7" x14ac:dyDescent="0.4">
      <c r="A3402" t="s">
        <v>1405</v>
      </c>
      <c r="B3402">
        <v>3400</v>
      </c>
      <c r="C3402" t="s">
        <v>1656</v>
      </c>
      <c r="D3402" t="s">
        <v>2679</v>
      </c>
      <c r="E3402" s="7" t="s">
        <v>1400</v>
      </c>
      <c r="F3402" s="7" t="s">
        <v>1399</v>
      </c>
      <c r="G3402" s="7" t="s">
        <v>1657</v>
      </c>
    </row>
    <row r="3403" spans="1:7" x14ac:dyDescent="0.4">
      <c r="A3403" t="s">
        <v>1405</v>
      </c>
      <c r="B3403">
        <v>3401</v>
      </c>
      <c r="C3403" t="s">
        <v>1656</v>
      </c>
      <c r="D3403" t="s">
        <v>2679</v>
      </c>
      <c r="E3403" s="7" t="s">
        <v>1400</v>
      </c>
      <c r="F3403" s="7" t="s">
        <v>1399</v>
      </c>
      <c r="G3403" s="7" t="s">
        <v>1657</v>
      </c>
    </row>
    <row r="3404" spans="1:7" x14ac:dyDescent="0.4">
      <c r="A3404" t="s">
        <v>1405</v>
      </c>
      <c r="B3404">
        <v>3402</v>
      </c>
      <c r="C3404" t="s">
        <v>1656</v>
      </c>
      <c r="D3404" t="s">
        <v>2679</v>
      </c>
      <c r="E3404" s="7" t="s">
        <v>1400</v>
      </c>
      <c r="F3404" s="7" t="s">
        <v>1399</v>
      </c>
      <c r="G3404" s="7" t="s">
        <v>1657</v>
      </c>
    </row>
    <row r="3405" spans="1:7" x14ac:dyDescent="0.4">
      <c r="A3405" t="s">
        <v>1405</v>
      </c>
      <c r="B3405">
        <v>3403</v>
      </c>
      <c r="C3405" t="s">
        <v>1656</v>
      </c>
      <c r="D3405" t="s">
        <v>2679</v>
      </c>
      <c r="E3405" s="7" t="s">
        <v>1400</v>
      </c>
      <c r="F3405" s="7" t="s">
        <v>1399</v>
      </c>
      <c r="G3405" s="7" t="s">
        <v>1657</v>
      </c>
    </row>
    <row r="3406" spans="1:7" x14ac:dyDescent="0.4">
      <c r="A3406" t="s">
        <v>1405</v>
      </c>
      <c r="B3406">
        <v>3404</v>
      </c>
      <c r="C3406" t="s">
        <v>1656</v>
      </c>
      <c r="D3406" t="s">
        <v>2679</v>
      </c>
      <c r="E3406" s="7" t="s">
        <v>1400</v>
      </c>
      <c r="F3406" s="7" t="s">
        <v>1399</v>
      </c>
      <c r="G3406" s="7" t="s">
        <v>1657</v>
      </c>
    </row>
    <row r="3407" spans="1:7" x14ac:dyDescent="0.4">
      <c r="A3407" t="s">
        <v>1405</v>
      </c>
      <c r="B3407">
        <v>3405</v>
      </c>
      <c r="C3407" t="s">
        <v>1656</v>
      </c>
      <c r="D3407" t="s">
        <v>2679</v>
      </c>
      <c r="E3407" s="7" t="s">
        <v>1400</v>
      </c>
      <c r="F3407" s="7" t="s">
        <v>1399</v>
      </c>
      <c r="G3407" s="7" t="s">
        <v>1657</v>
      </c>
    </row>
    <row r="3408" spans="1:7" x14ac:dyDescent="0.4">
      <c r="A3408" t="s">
        <v>1405</v>
      </c>
      <c r="B3408">
        <v>3406</v>
      </c>
      <c r="C3408" t="s">
        <v>1656</v>
      </c>
      <c r="D3408" t="s">
        <v>2679</v>
      </c>
      <c r="E3408" s="7" t="s">
        <v>1400</v>
      </c>
      <c r="F3408" s="7" t="s">
        <v>1399</v>
      </c>
      <c r="G3408" s="7" t="s">
        <v>1657</v>
      </c>
    </row>
    <row r="3409" spans="1:7" x14ac:dyDescent="0.4">
      <c r="A3409" t="s">
        <v>1405</v>
      </c>
      <c r="B3409">
        <v>3407</v>
      </c>
      <c r="C3409" t="s">
        <v>1656</v>
      </c>
      <c r="D3409" t="s">
        <v>2679</v>
      </c>
      <c r="E3409" s="7" t="s">
        <v>1400</v>
      </c>
      <c r="F3409" s="7" t="s">
        <v>1399</v>
      </c>
      <c r="G3409" s="7" t="s">
        <v>1657</v>
      </c>
    </row>
    <row r="3410" spans="1:7" x14ac:dyDescent="0.4">
      <c r="A3410" t="s">
        <v>1405</v>
      </c>
      <c r="B3410">
        <v>3408</v>
      </c>
      <c r="C3410" t="s">
        <v>1656</v>
      </c>
      <c r="D3410" t="s">
        <v>2679</v>
      </c>
      <c r="E3410" s="7" t="s">
        <v>1400</v>
      </c>
      <c r="F3410" s="7" t="s">
        <v>1399</v>
      </c>
      <c r="G3410" s="7" t="s">
        <v>1657</v>
      </c>
    </row>
    <row r="3411" spans="1:7" x14ac:dyDescent="0.4">
      <c r="A3411" t="s">
        <v>1405</v>
      </c>
      <c r="B3411">
        <v>3409</v>
      </c>
      <c r="C3411" t="s">
        <v>1656</v>
      </c>
      <c r="D3411" t="s">
        <v>2679</v>
      </c>
      <c r="E3411" s="7" t="s">
        <v>1400</v>
      </c>
      <c r="F3411" s="7" t="s">
        <v>1399</v>
      </c>
      <c r="G3411" s="7" t="s">
        <v>1657</v>
      </c>
    </row>
    <row r="3412" spans="1:7" x14ac:dyDescent="0.4">
      <c r="A3412" t="s">
        <v>1405</v>
      </c>
      <c r="B3412">
        <v>3410</v>
      </c>
      <c r="C3412" t="s">
        <v>1656</v>
      </c>
      <c r="D3412" t="s">
        <v>2679</v>
      </c>
      <c r="E3412" s="7" t="s">
        <v>1400</v>
      </c>
      <c r="F3412" s="7" t="s">
        <v>1399</v>
      </c>
      <c r="G3412" s="7" t="s">
        <v>1657</v>
      </c>
    </row>
    <row r="3413" spans="1:7" x14ac:dyDescent="0.4">
      <c r="A3413" t="s">
        <v>1405</v>
      </c>
      <c r="B3413">
        <v>3411</v>
      </c>
      <c r="C3413" t="s">
        <v>1656</v>
      </c>
      <c r="D3413" t="s">
        <v>2679</v>
      </c>
      <c r="E3413" s="7" t="s">
        <v>1400</v>
      </c>
      <c r="F3413" s="7" t="s">
        <v>1399</v>
      </c>
      <c r="G3413" s="7" t="s">
        <v>1657</v>
      </c>
    </row>
    <row r="3414" spans="1:7" x14ac:dyDescent="0.4">
      <c r="A3414" t="s">
        <v>1405</v>
      </c>
      <c r="B3414">
        <v>3412</v>
      </c>
      <c r="C3414" t="s">
        <v>1656</v>
      </c>
      <c r="D3414" t="s">
        <v>2679</v>
      </c>
      <c r="E3414" s="7" t="s">
        <v>1400</v>
      </c>
      <c r="F3414" s="7" t="s">
        <v>1399</v>
      </c>
      <c r="G3414" s="7" t="s">
        <v>1657</v>
      </c>
    </row>
    <row r="3415" spans="1:7" x14ac:dyDescent="0.4">
      <c r="A3415" t="s">
        <v>1405</v>
      </c>
      <c r="B3415">
        <v>3413</v>
      </c>
      <c r="C3415" t="s">
        <v>1656</v>
      </c>
      <c r="D3415" t="s">
        <v>2679</v>
      </c>
      <c r="E3415" s="7" t="s">
        <v>1400</v>
      </c>
      <c r="F3415" s="7" t="s">
        <v>1399</v>
      </c>
      <c r="G3415" s="7" t="s">
        <v>1657</v>
      </c>
    </row>
    <row r="3416" spans="1:7" x14ac:dyDescent="0.4">
      <c r="A3416" t="s">
        <v>1405</v>
      </c>
      <c r="B3416">
        <v>3414</v>
      </c>
      <c r="C3416" t="s">
        <v>1656</v>
      </c>
      <c r="D3416" t="s">
        <v>2679</v>
      </c>
      <c r="E3416" s="7" t="s">
        <v>1400</v>
      </c>
      <c r="F3416" s="7" t="s">
        <v>1399</v>
      </c>
      <c r="G3416" s="7" t="s">
        <v>1657</v>
      </c>
    </row>
    <row r="3417" spans="1:7" x14ac:dyDescent="0.4">
      <c r="A3417" t="s">
        <v>1405</v>
      </c>
      <c r="B3417">
        <v>3415</v>
      </c>
      <c r="C3417" t="s">
        <v>1656</v>
      </c>
      <c r="D3417" t="s">
        <v>2679</v>
      </c>
      <c r="E3417" s="7" t="s">
        <v>1400</v>
      </c>
      <c r="F3417" s="7" t="s">
        <v>1399</v>
      </c>
      <c r="G3417" s="7" t="s">
        <v>1657</v>
      </c>
    </row>
    <row r="3418" spans="1:7" x14ac:dyDescent="0.4">
      <c r="A3418" t="s">
        <v>1405</v>
      </c>
      <c r="B3418">
        <v>3416</v>
      </c>
      <c r="C3418" t="s">
        <v>1656</v>
      </c>
      <c r="D3418" t="s">
        <v>2679</v>
      </c>
      <c r="E3418" s="7" t="s">
        <v>1400</v>
      </c>
      <c r="F3418" s="7" t="s">
        <v>1399</v>
      </c>
      <c r="G3418" s="7" t="s">
        <v>1657</v>
      </c>
    </row>
    <row r="3419" spans="1:7" x14ac:dyDescent="0.4">
      <c r="A3419" t="s">
        <v>1405</v>
      </c>
      <c r="B3419">
        <v>3417</v>
      </c>
      <c r="C3419" t="s">
        <v>1656</v>
      </c>
      <c r="D3419" t="s">
        <v>2679</v>
      </c>
      <c r="E3419" s="7" t="s">
        <v>1400</v>
      </c>
      <c r="F3419" s="7" t="s">
        <v>1399</v>
      </c>
      <c r="G3419" s="7" t="s">
        <v>1657</v>
      </c>
    </row>
    <row r="3420" spans="1:7" x14ac:dyDescent="0.4">
      <c r="A3420" t="s">
        <v>1405</v>
      </c>
      <c r="B3420">
        <v>3418</v>
      </c>
      <c r="C3420" t="s">
        <v>1656</v>
      </c>
      <c r="D3420" t="s">
        <v>2679</v>
      </c>
      <c r="E3420" s="7" t="s">
        <v>1400</v>
      </c>
      <c r="F3420" s="7" t="s">
        <v>1399</v>
      </c>
      <c r="G3420" s="7" t="s">
        <v>1657</v>
      </c>
    </row>
    <row r="3421" spans="1:7" x14ac:dyDescent="0.4">
      <c r="A3421" t="s">
        <v>1405</v>
      </c>
      <c r="B3421">
        <v>3419</v>
      </c>
      <c r="C3421" t="s">
        <v>1656</v>
      </c>
      <c r="D3421" t="s">
        <v>2679</v>
      </c>
      <c r="E3421" s="7" t="s">
        <v>1400</v>
      </c>
      <c r="F3421" s="7" t="s">
        <v>1399</v>
      </c>
      <c r="G3421" s="7" t="s">
        <v>1657</v>
      </c>
    </row>
    <row r="3422" spans="1:7" x14ac:dyDescent="0.4">
      <c r="A3422" t="s">
        <v>1405</v>
      </c>
      <c r="B3422">
        <v>3420</v>
      </c>
      <c r="C3422" t="s">
        <v>1656</v>
      </c>
      <c r="D3422" t="s">
        <v>2679</v>
      </c>
      <c r="E3422" s="7" t="s">
        <v>1400</v>
      </c>
      <c r="F3422" s="7" t="s">
        <v>1399</v>
      </c>
      <c r="G3422" s="7" t="s">
        <v>1657</v>
      </c>
    </row>
    <row r="3423" spans="1:7" x14ac:dyDescent="0.4">
      <c r="A3423" t="s">
        <v>1405</v>
      </c>
      <c r="B3423">
        <v>3421</v>
      </c>
      <c r="C3423" t="s">
        <v>1656</v>
      </c>
      <c r="D3423" t="s">
        <v>2679</v>
      </c>
      <c r="E3423" s="7" t="s">
        <v>1400</v>
      </c>
      <c r="F3423" s="7" t="s">
        <v>1399</v>
      </c>
      <c r="G3423" s="7" t="s">
        <v>1657</v>
      </c>
    </row>
    <row r="3424" spans="1:7" x14ac:dyDescent="0.4">
      <c r="A3424" t="s">
        <v>1405</v>
      </c>
      <c r="B3424">
        <v>3422</v>
      </c>
      <c r="C3424" t="s">
        <v>1656</v>
      </c>
      <c r="D3424" t="s">
        <v>2679</v>
      </c>
      <c r="E3424" s="7" t="s">
        <v>1400</v>
      </c>
      <c r="F3424" s="7" t="s">
        <v>1399</v>
      </c>
      <c r="G3424" s="7" t="s">
        <v>1657</v>
      </c>
    </row>
    <row r="3425" spans="1:7" x14ac:dyDescent="0.4">
      <c r="A3425" t="s">
        <v>1405</v>
      </c>
      <c r="B3425">
        <v>3423</v>
      </c>
      <c r="C3425" t="s">
        <v>1656</v>
      </c>
      <c r="D3425" t="s">
        <v>2679</v>
      </c>
      <c r="E3425" s="7" t="s">
        <v>1400</v>
      </c>
      <c r="F3425" s="7" t="s">
        <v>1399</v>
      </c>
      <c r="G3425" s="7" t="s">
        <v>1657</v>
      </c>
    </row>
    <row r="3426" spans="1:7" x14ac:dyDescent="0.4">
      <c r="A3426" t="s">
        <v>1405</v>
      </c>
      <c r="B3426">
        <v>3424</v>
      </c>
      <c r="C3426" t="s">
        <v>1656</v>
      </c>
      <c r="D3426" t="s">
        <v>2679</v>
      </c>
      <c r="E3426" s="7" t="s">
        <v>1400</v>
      </c>
      <c r="F3426" s="7" t="s">
        <v>1399</v>
      </c>
      <c r="G3426" s="7" t="s">
        <v>1657</v>
      </c>
    </row>
    <row r="3427" spans="1:7" x14ac:dyDescent="0.4">
      <c r="A3427" t="s">
        <v>1405</v>
      </c>
      <c r="B3427">
        <v>3425</v>
      </c>
      <c r="C3427" t="s">
        <v>1656</v>
      </c>
      <c r="D3427" t="s">
        <v>2679</v>
      </c>
      <c r="E3427" s="7" t="s">
        <v>1400</v>
      </c>
      <c r="F3427" s="7" t="s">
        <v>1399</v>
      </c>
      <c r="G3427" s="7" t="s">
        <v>1657</v>
      </c>
    </row>
    <row r="3428" spans="1:7" x14ac:dyDescent="0.4">
      <c r="A3428" t="s">
        <v>1405</v>
      </c>
      <c r="B3428">
        <v>3426</v>
      </c>
      <c r="C3428" t="s">
        <v>1656</v>
      </c>
      <c r="D3428" t="s">
        <v>2679</v>
      </c>
      <c r="E3428" s="7" t="s">
        <v>1400</v>
      </c>
      <c r="F3428" s="7" t="s">
        <v>1399</v>
      </c>
      <c r="G3428" s="7" t="s">
        <v>1657</v>
      </c>
    </row>
    <row r="3429" spans="1:7" x14ac:dyDescent="0.4">
      <c r="A3429" t="s">
        <v>1405</v>
      </c>
      <c r="B3429">
        <v>3427</v>
      </c>
      <c r="C3429" t="s">
        <v>1656</v>
      </c>
      <c r="D3429" t="s">
        <v>2679</v>
      </c>
      <c r="E3429" s="7" t="s">
        <v>1400</v>
      </c>
      <c r="F3429" s="7" t="s">
        <v>1399</v>
      </c>
      <c r="G3429" s="7" t="s">
        <v>1657</v>
      </c>
    </row>
    <row r="3430" spans="1:7" x14ac:dyDescent="0.4">
      <c r="A3430" t="s">
        <v>1405</v>
      </c>
      <c r="B3430">
        <v>3428</v>
      </c>
      <c r="C3430" t="s">
        <v>1656</v>
      </c>
      <c r="D3430" t="s">
        <v>2679</v>
      </c>
      <c r="E3430" s="7" t="s">
        <v>1400</v>
      </c>
      <c r="F3430" s="7" t="s">
        <v>1399</v>
      </c>
      <c r="G3430" s="7" t="s">
        <v>1657</v>
      </c>
    </row>
    <row r="3431" spans="1:7" x14ac:dyDescent="0.4">
      <c r="A3431" t="s">
        <v>1405</v>
      </c>
      <c r="B3431">
        <v>3429</v>
      </c>
      <c r="C3431" t="s">
        <v>1656</v>
      </c>
      <c r="D3431" t="s">
        <v>2679</v>
      </c>
      <c r="E3431" s="7" t="s">
        <v>1400</v>
      </c>
      <c r="F3431" s="7" t="s">
        <v>1399</v>
      </c>
      <c r="G3431" s="7" t="s">
        <v>1657</v>
      </c>
    </row>
    <row r="3432" spans="1:7" x14ac:dyDescent="0.4">
      <c r="A3432" t="s">
        <v>1405</v>
      </c>
      <c r="B3432">
        <v>3430</v>
      </c>
      <c r="C3432" t="s">
        <v>1656</v>
      </c>
      <c r="D3432" t="s">
        <v>2679</v>
      </c>
      <c r="E3432" s="7" t="s">
        <v>1400</v>
      </c>
      <c r="F3432" s="7" t="s">
        <v>1399</v>
      </c>
      <c r="G3432" s="7" t="s">
        <v>1657</v>
      </c>
    </row>
    <row r="3433" spans="1:7" x14ac:dyDescent="0.4">
      <c r="A3433" t="s">
        <v>1405</v>
      </c>
      <c r="B3433">
        <v>3431</v>
      </c>
      <c r="C3433" t="s">
        <v>1656</v>
      </c>
      <c r="D3433" t="s">
        <v>2679</v>
      </c>
      <c r="E3433" s="7" t="s">
        <v>1400</v>
      </c>
      <c r="F3433" s="7" t="s">
        <v>1399</v>
      </c>
      <c r="G3433" s="7" t="s">
        <v>1657</v>
      </c>
    </row>
    <row r="3434" spans="1:7" x14ac:dyDescent="0.4">
      <c r="A3434" t="s">
        <v>1405</v>
      </c>
      <c r="B3434">
        <v>3432</v>
      </c>
      <c r="C3434" t="s">
        <v>1656</v>
      </c>
      <c r="D3434" t="s">
        <v>2679</v>
      </c>
      <c r="E3434" s="7" t="s">
        <v>1400</v>
      </c>
      <c r="F3434" s="7" t="s">
        <v>1399</v>
      </c>
      <c r="G3434" s="7" t="s">
        <v>1657</v>
      </c>
    </row>
    <row r="3435" spans="1:7" x14ac:dyDescent="0.4">
      <c r="A3435" t="s">
        <v>1405</v>
      </c>
      <c r="B3435">
        <v>3433</v>
      </c>
      <c r="C3435" t="s">
        <v>1656</v>
      </c>
      <c r="D3435" t="s">
        <v>2679</v>
      </c>
      <c r="E3435" s="7" t="s">
        <v>1400</v>
      </c>
      <c r="F3435" s="7" t="s">
        <v>1399</v>
      </c>
      <c r="G3435" s="7" t="s">
        <v>1657</v>
      </c>
    </row>
    <row r="3436" spans="1:7" x14ac:dyDescent="0.4">
      <c r="A3436" t="s">
        <v>1405</v>
      </c>
      <c r="B3436">
        <v>3434</v>
      </c>
      <c r="C3436" t="s">
        <v>1656</v>
      </c>
      <c r="D3436" t="s">
        <v>2679</v>
      </c>
      <c r="E3436" s="7" t="s">
        <v>1400</v>
      </c>
      <c r="F3436" s="7" t="s">
        <v>1399</v>
      </c>
      <c r="G3436" s="7" t="s">
        <v>1657</v>
      </c>
    </row>
    <row r="3437" spans="1:7" x14ac:dyDescent="0.4">
      <c r="A3437" t="s">
        <v>1405</v>
      </c>
      <c r="B3437">
        <v>3435</v>
      </c>
      <c r="C3437" t="s">
        <v>1656</v>
      </c>
      <c r="D3437" t="s">
        <v>2679</v>
      </c>
      <c r="E3437" s="7" t="s">
        <v>1400</v>
      </c>
      <c r="F3437" s="7" t="s">
        <v>1399</v>
      </c>
      <c r="G3437" s="7" t="s">
        <v>1657</v>
      </c>
    </row>
    <row r="3438" spans="1:7" x14ac:dyDescent="0.4">
      <c r="A3438" t="s">
        <v>1405</v>
      </c>
      <c r="B3438">
        <v>3436</v>
      </c>
      <c r="C3438" t="s">
        <v>1656</v>
      </c>
      <c r="D3438" t="s">
        <v>2679</v>
      </c>
      <c r="E3438" s="7" t="s">
        <v>1400</v>
      </c>
      <c r="F3438" s="7" t="s">
        <v>1399</v>
      </c>
      <c r="G3438" s="7" t="s">
        <v>1657</v>
      </c>
    </row>
    <row r="3439" spans="1:7" x14ac:dyDescent="0.4">
      <c r="A3439" t="s">
        <v>1405</v>
      </c>
      <c r="B3439">
        <v>3437</v>
      </c>
      <c r="C3439" t="s">
        <v>1656</v>
      </c>
      <c r="D3439" t="s">
        <v>2679</v>
      </c>
      <c r="E3439" s="7" t="s">
        <v>1400</v>
      </c>
      <c r="F3439" s="7" t="s">
        <v>1399</v>
      </c>
      <c r="G3439" s="7" t="s">
        <v>1657</v>
      </c>
    </row>
    <row r="3440" spans="1:7" x14ac:dyDescent="0.4">
      <c r="A3440" t="s">
        <v>1405</v>
      </c>
      <c r="B3440">
        <v>3438</v>
      </c>
      <c r="C3440" t="s">
        <v>1656</v>
      </c>
      <c r="D3440" t="s">
        <v>2679</v>
      </c>
      <c r="E3440" s="7" t="s">
        <v>1400</v>
      </c>
      <c r="F3440" s="7" t="s">
        <v>1399</v>
      </c>
      <c r="G3440" s="7" t="s">
        <v>1657</v>
      </c>
    </row>
    <row r="3441" spans="1:7" x14ac:dyDescent="0.4">
      <c r="A3441" t="s">
        <v>1405</v>
      </c>
      <c r="B3441">
        <v>3439</v>
      </c>
      <c r="C3441" t="s">
        <v>1656</v>
      </c>
      <c r="D3441" t="s">
        <v>2679</v>
      </c>
      <c r="E3441" s="7" t="s">
        <v>1400</v>
      </c>
      <c r="F3441" s="7" t="s">
        <v>1399</v>
      </c>
      <c r="G3441" s="7" t="s">
        <v>1657</v>
      </c>
    </row>
    <row r="3442" spans="1:7" x14ac:dyDescent="0.4">
      <c r="A3442" t="s">
        <v>1405</v>
      </c>
      <c r="B3442">
        <v>3440</v>
      </c>
      <c r="C3442" t="s">
        <v>1656</v>
      </c>
      <c r="D3442" t="s">
        <v>2679</v>
      </c>
      <c r="E3442" s="7" t="s">
        <v>1400</v>
      </c>
      <c r="F3442" s="7" t="s">
        <v>1399</v>
      </c>
      <c r="G3442" s="7" t="s">
        <v>1657</v>
      </c>
    </row>
    <row r="3443" spans="1:7" x14ac:dyDescent="0.4">
      <c r="A3443" t="s">
        <v>1405</v>
      </c>
      <c r="B3443">
        <v>3441</v>
      </c>
      <c r="C3443" t="s">
        <v>1656</v>
      </c>
      <c r="D3443" t="s">
        <v>2679</v>
      </c>
      <c r="E3443" s="7" t="s">
        <v>1400</v>
      </c>
      <c r="F3443" s="7" t="s">
        <v>1399</v>
      </c>
      <c r="G3443" s="7" t="s">
        <v>1657</v>
      </c>
    </row>
    <row r="3444" spans="1:7" x14ac:dyDescent="0.4">
      <c r="A3444" t="s">
        <v>1405</v>
      </c>
      <c r="B3444">
        <v>3442</v>
      </c>
      <c r="C3444" t="s">
        <v>1656</v>
      </c>
      <c r="D3444" t="s">
        <v>2679</v>
      </c>
      <c r="E3444" s="7" t="s">
        <v>1400</v>
      </c>
      <c r="F3444" s="7" t="s">
        <v>1399</v>
      </c>
      <c r="G3444" s="7" t="s">
        <v>1657</v>
      </c>
    </row>
    <row r="3445" spans="1:7" x14ac:dyDescent="0.4">
      <c r="A3445" t="s">
        <v>1405</v>
      </c>
      <c r="B3445">
        <v>3443</v>
      </c>
      <c r="C3445" t="s">
        <v>1656</v>
      </c>
      <c r="D3445" t="s">
        <v>2679</v>
      </c>
      <c r="E3445" s="7" t="s">
        <v>1400</v>
      </c>
      <c r="F3445" s="7" t="s">
        <v>1399</v>
      </c>
      <c r="G3445" s="7" t="s">
        <v>1657</v>
      </c>
    </row>
    <row r="3446" spans="1:7" x14ac:dyDescent="0.4">
      <c r="A3446" t="s">
        <v>1405</v>
      </c>
      <c r="B3446">
        <v>3444</v>
      </c>
      <c r="C3446" t="s">
        <v>1656</v>
      </c>
      <c r="D3446" t="s">
        <v>2679</v>
      </c>
      <c r="E3446" s="7" t="s">
        <v>1400</v>
      </c>
      <c r="F3446" s="7" t="s">
        <v>1399</v>
      </c>
      <c r="G3446" s="7" t="s">
        <v>1657</v>
      </c>
    </row>
    <row r="3447" spans="1:7" x14ac:dyDescent="0.4">
      <c r="A3447" t="s">
        <v>1405</v>
      </c>
      <c r="B3447">
        <v>3445</v>
      </c>
      <c r="C3447" t="s">
        <v>1656</v>
      </c>
      <c r="D3447" t="s">
        <v>2679</v>
      </c>
      <c r="E3447" s="7" t="s">
        <v>1400</v>
      </c>
      <c r="F3447" s="7" t="s">
        <v>1399</v>
      </c>
      <c r="G3447" s="7" t="s">
        <v>1657</v>
      </c>
    </row>
    <row r="3448" spans="1:7" x14ac:dyDescent="0.4">
      <c r="A3448" t="s">
        <v>1405</v>
      </c>
      <c r="B3448">
        <v>3446</v>
      </c>
      <c r="C3448" t="s">
        <v>1656</v>
      </c>
      <c r="D3448" t="s">
        <v>2679</v>
      </c>
      <c r="E3448" s="7" t="s">
        <v>1400</v>
      </c>
      <c r="F3448" s="7" t="s">
        <v>1399</v>
      </c>
      <c r="G3448" s="7" t="s">
        <v>1657</v>
      </c>
    </row>
    <row r="3449" spans="1:7" x14ac:dyDescent="0.4">
      <c r="A3449" t="s">
        <v>1405</v>
      </c>
      <c r="B3449">
        <v>3447</v>
      </c>
      <c r="C3449" t="s">
        <v>1656</v>
      </c>
      <c r="D3449" t="s">
        <v>2679</v>
      </c>
      <c r="E3449" s="7" t="s">
        <v>1400</v>
      </c>
      <c r="F3449" s="7" t="s">
        <v>1399</v>
      </c>
      <c r="G3449" s="7" t="s">
        <v>1657</v>
      </c>
    </row>
    <row r="3450" spans="1:7" x14ac:dyDescent="0.4">
      <c r="A3450" t="s">
        <v>1405</v>
      </c>
      <c r="B3450">
        <v>3448</v>
      </c>
      <c r="C3450" t="s">
        <v>1656</v>
      </c>
      <c r="D3450" t="s">
        <v>2679</v>
      </c>
      <c r="E3450" s="7" t="s">
        <v>1400</v>
      </c>
      <c r="F3450" s="7" t="s">
        <v>1399</v>
      </c>
      <c r="G3450" s="7" t="s">
        <v>1657</v>
      </c>
    </row>
    <row r="3451" spans="1:7" x14ac:dyDescent="0.4">
      <c r="A3451" t="s">
        <v>1405</v>
      </c>
      <c r="B3451">
        <v>3449</v>
      </c>
      <c r="C3451" t="s">
        <v>1656</v>
      </c>
      <c r="D3451" t="s">
        <v>2679</v>
      </c>
      <c r="E3451" s="7" t="s">
        <v>1400</v>
      </c>
      <c r="F3451" s="7" t="s">
        <v>1399</v>
      </c>
      <c r="G3451" s="7" t="s">
        <v>1657</v>
      </c>
    </row>
    <row r="3452" spans="1:7" x14ac:dyDescent="0.4">
      <c r="A3452" t="s">
        <v>1405</v>
      </c>
      <c r="B3452">
        <v>3450</v>
      </c>
      <c r="C3452" t="s">
        <v>1656</v>
      </c>
      <c r="D3452" t="s">
        <v>2679</v>
      </c>
      <c r="E3452" s="7" t="s">
        <v>1400</v>
      </c>
      <c r="F3452" s="7" t="s">
        <v>1399</v>
      </c>
      <c r="G3452" s="7" t="s">
        <v>1657</v>
      </c>
    </row>
    <row r="3453" spans="1:7" x14ac:dyDescent="0.4">
      <c r="A3453" t="s">
        <v>1405</v>
      </c>
      <c r="B3453">
        <v>3451</v>
      </c>
      <c r="C3453" t="s">
        <v>1656</v>
      </c>
      <c r="D3453" t="s">
        <v>2679</v>
      </c>
      <c r="E3453" s="7" t="s">
        <v>1400</v>
      </c>
      <c r="F3453" s="7" t="s">
        <v>1399</v>
      </c>
      <c r="G3453" s="7" t="s">
        <v>1657</v>
      </c>
    </row>
    <row r="3454" spans="1:7" x14ac:dyDescent="0.4">
      <c r="A3454" t="s">
        <v>1405</v>
      </c>
      <c r="B3454">
        <v>3452</v>
      </c>
      <c r="C3454" t="s">
        <v>1656</v>
      </c>
      <c r="D3454" t="s">
        <v>2679</v>
      </c>
      <c r="E3454" s="7" t="s">
        <v>1400</v>
      </c>
      <c r="F3454" s="7" t="s">
        <v>1399</v>
      </c>
      <c r="G3454" s="7" t="s">
        <v>1657</v>
      </c>
    </row>
    <row r="3455" spans="1:7" x14ac:dyDescent="0.4">
      <c r="A3455" t="s">
        <v>1405</v>
      </c>
      <c r="B3455">
        <v>3453</v>
      </c>
      <c r="C3455" t="s">
        <v>1656</v>
      </c>
      <c r="D3455" t="s">
        <v>2679</v>
      </c>
      <c r="E3455" s="7" t="s">
        <v>1400</v>
      </c>
      <c r="F3455" s="7" t="s">
        <v>1399</v>
      </c>
      <c r="G3455" s="7" t="s">
        <v>1657</v>
      </c>
    </row>
    <row r="3456" spans="1:7" x14ac:dyDescent="0.4">
      <c r="A3456" t="s">
        <v>1405</v>
      </c>
      <c r="B3456">
        <v>3454</v>
      </c>
      <c r="C3456" t="s">
        <v>1656</v>
      </c>
      <c r="D3456" t="s">
        <v>2679</v>
      </c>
      <c r="E3456" s="7" t="s">
        <v>1400</v>
      </c>
      <c r="F3456" s="7" t="s">
        <v>1399</v>
      </c>
      <c r="G3456" s="7" t="s">
        <v>1657</v>
      </c>
    </row>
    <row r="3457" spans="1:7" x14ac:dyDescent="0.4">
      <c r="A3457" t="s">
        <v>1405</v>
      </c>
      <c r="B3457">
        <v>3455</v>
      </c>
      <c r="C3457" t="s">
        <v>1656</v>
      </c>
      <c r="D3457" t="s">
        <v>2679</v>
      </c>
      <c r="E3457" s="7" t="s">
        <v>1400</v>
      </c>
      <c r="F3457" s="7" t="s">
        <v>1399</v>
      </c>
      <c r="G3457" s="7" t="s">
        <v>1657</v>
      </c>
    </row>
    <row r="3458" spans="1:7" x14ac:dyDescent="0.4">
      <c r="A3458" t="s">
        <v>1405</v>
      </c>
      <c r="B3458">
        <v>3456</v>
      </c>
      <c r="C3458" t="s">
        <v>1656</v>
      </c>
      <c r="D3458" t="s">
        <v>2679</v>
      </c>
      <c r="E3458" s="7" t="s">
        <v>1400</v>
      </c>
      <c r="F3458" s="7" t="s">
        <v>1399</v>
      </c>
      <c r="G3458" s="7" t="s">
        <v>1657</v>
      </c>
    </row>
    <row r="3459" spans="1:7" x14ac:dyDescent="0.4">
      <c r="A3459" t="s">
        <v>1405</v>
      </c>
      <c r="B3459">
        <v>3457</v>
      </c>
      <c r="C3459" t="s">
        <v>1656</v>
      </c>
      <c r="D3459" t="s">
        <v>2679</v>
      </c>
      <c r="E3459" s="7" t="s">
        <v>1400</v>
      </c>
      <c r="F3459" s="7" t="s">
        <v>1399</v>
      </c>
      <c r="G3459" s="7" t="s">
        <v>1657</v>
      </c>
    </row>
    <row r="3460" spans="1:7" x14ac:dyDescent="0.4">
      <c r="A3460" t="s">
        <v>1405</v>
      </c>
      <c r="B3460">
        <v>3458</v>
      </c>
      <c r="C3460" t="s">
        <v>1656</v>
      </c>
      <c r="D3460" t="s">
        <v>2679</v>
      </c>
      <c r="E3460" s="7" t="s">
        <v>1400</v>
      </c>
      <c r="F3460" s="7" t="s">
        <v>1399</v>
      </c>
      <c r="G3460" s="7" t="s">
        <v>1657</v>
      </c>
    </row>
    <row r="3461" spans="1:7" x14ac:dyDescent="0.4">
      <c r="A3461" t="s">
        <v>1405</v>
      </c>
      <c r="B3461">
        <v>3459</v>
      </c>
      <c r="C3461" t="s">
        <v>1656</v>
      </c>
      <c r="D3461" t="s">
        <v>2679</v>
      </c>
      <c r="E3461" s="7" t="s">
        <v>1400</v>
      </c>
      <c r="F3461" s="7" t="s">
        <v>1399</v>
      </c>
      <c r="G3461" s="7" t="s">
        <v>1657</v>
      </c>
    </row>
    <row r="3462" spans="1:7" x14ac:dyDescent="0.4">
      <c r="A3462" t="s">
        <v>1405</v>
      </c>
      <c r="B3462">
        <v>3460</v>
      </c>
      <c r="C3462" t="s">
        <v>1656</v>
      </c>
      <c r="D3462" t="s">
        <v>2679</v>
      </c>
      <c r="E3462" s="7" t="s">
        <v>1400</v>
      </c>
      <c r="F3462" s="7" t="s">
        <v>1399</v>
      </c>
      <c r="G3462" s="7" t="s">
        <v>1657</v>
      </c>
    </row>
    <row r="3463" spans="1:7" x14ac:dyDescent="0.4">
      <c r="A3463" t="s">
        <v>1405</v>
      </c>
      <c r="B3463">
        <v>3461</v>
      </c>
      <c r="C3463" t="s">
        <v>1656</v>
      </c>
      <c r="D3463" t="s">
        <v>2679</v>
      </c>
      <c r="E3463" s="7" t="s">
        <v>1400</v>
      </c>
      <c r="F3463" s="7" t="s">
        <v>1399</v>
      </c>
      <c r="G3463" s="7" t="s">
        <v>1657</v>
      </c>
    </row>
    <row r="3464" spans="1:7" x14ac:dyDescent="0.4">
      <c r="A3464" t="s">
        <v>1405</v>
      </c>
      <c r="B3464">
        <v>3462</v>
      </c>
      <c r="C3464" t="s">
        <v>1656</v>
      </c>
      <c r="D3464" t="s">
        <v>2679</v>
      </c>
      <c r="E3464" s="7" t="s">
        <v>1400</v>
      </c>
      <c r="F3464" s="7" t="s">
        <v>1399</v>
      </c>
      <c r="G3464" s="7" t="s">
        <v>1657</v>
      </c>
    </row>
    <row r="3465" spans="1:7" x14ac:dyDescent="0.4">
      <c r="A3465" t="s">
        <v>1405</v>
      </c>
      <c r="B3465">
        <v>3463</v>
      </c>
      <c r="C3465" t="s">
        <v>1656</v>
      </c>
      <c r="D3465" t="s">
        <v>2679</v>
      </c>
      <c r="E3465" s="7" t="s">
        <v>1400</v>
      </c>
      <c r="F3465" s="7" t="s">
        <v>1399</v>
      </c>
      <c r="G3465" s="7" t="s">
        <v>1657</v>
      </c>
    </row>
    <row r="3466" spans="1:7" x14ac:dyDescent="0.4">
      <c r="A3466" t="s">
        <v>1405</v>
      </c>
      <c r="B3466">
        <v>3464</v>
      </c>
      <c r="C3466" t="s">
        <v>1656</v>
      </c>
      <c r="D3466" t="s">
        <v>2679</v>
      </c>
      <c r="E3466" s="7" t="s">
        <v>1400</v>
      </c>
      <c r="F3466" s="7" t="s">
        <v>1399</v>
      </c>
      <c r="G3466" s="7" t="s">
        <v>1657</v>
      </c>
    </row>
    <row r="3467" spans="1:7" x14ac:dyDescent="0.4">
      <c r="A3467" t="s">
        <v>1405</v>
      </c>
      <c r="B3467">
        <v>3465</v>
      </c>
      <c r="C3467" t="s">
        <v>1656</v>
      </c>
      <c r="D3467" t="s">
        <v>2679</v>
      </c>
      <c r="E3467" s="7" t="s">
        <v>1400</v>
      </c>
      <c r="F3467" s="7" t="s">
        <v>1399</v>
      </c>
      <c r="G3467" s="7" t="s">
        <v>1657</v>
      </c>
    </row>
    <row r="3468" spans="1:7" x14ac:dyDescent="0.4">
      <c r="A3468" t="s">
        <v>1405</v>
      </c>
      <c r="B3468">
        <v>3466</v>
      </c>
      <c r="C3468" t="s">
        <v>1656</v>
      </c>
      <c r="D3468" t="s">
        <v>2679</v>
      </c>
      <c r="E3468" s="7" t="s">
        <v>1400</v>
      </c>
      <c r="F3468" s="7" t="s">
        <v>1399</v>
      </c>
      <c r="G3468" s="7" t="s">
        <v>1657</v>
      </c>
    </row>
    <row r="3469" spans="1:7" x14ac:dyDescent="0.4">
      <c r="A3469" t="s">
        <v>1405</v>
      </c>
      <c r="B3469">
        <v>3467</v>
      </c>
      <c r="C3469" t="s">
        <v>1656</v>
      </c>
      <c r="D3469" t="s">
        <v>2679</v>
      </c>
      <c r="E3469" s="7" t="s">
        <v>1400</v>
      </c>
      <c r="F3469" s="7" t="s">
        <v>1399</v>
      </c>
      <c r="G3469" s="7" t="s">
        <v>1657</v>
      </c>
    </row>
    <row r="3470" spans="1:7" x14ac:dyDescent="0.4">
      <c r="A3470" t="s">
        <v>1405</v>
      </c>
      <c r="B3470">
        <v>3468</v>
      </c>
      <c r="C3470" t="s">
        <v>1656</v>
      </c>
      <c r="D3470" t="s">
        <v>2679</v>
      </c>
      <c r="E3470" s="7" t="s">
        <v>1400</v>
      </c>
      <c r="F3470" s="7" t="s">
        <v>1399</v>
      </c>
      <c r="G3470" s="7" t="s">
        <v>1657</v>
      </c>
    </row>
    <row r="3471" spans="1:7" x14ac:dyDescent="0.4">
      <c r="A3471" t="s">
        <v>1405</v>
      </c>
      <c r="B3471">
        <v>3469</v>
      </c>
      <c r="C3471" t="s">
        <v>1656</v>
      </c>
      <c r="D3471" t="s">
        <v>2679</v>
      </c>
      <c r="E3471" s="7" t="s">
        <v>1400</v>
      </c>
      <c r="F3471" s="7" t="s">
        <v>1399</v>
      </c>
      <c r="G3471" s="7" t="s">
        <v>1657</v>
      </c>
    </row>
    <row r="3472" spans="1:7" x14ac:dyDescent="0.4">
      <c r="A3472" t="s">
        <v>1405</v>
      </c>
      <c r="B3472">
        <v>3470</v>
      </c>
      <c r="C3472" t="s">
        <v>1656</v>
      </c>
      <c r="D3472" t="s">
        <v>2679</v>
      </c>
      <c r="E3472" s="7" t="s">
        <v>1400</v>
      </c>
      <c r="F3472" s="7" t="s">
        <v>1399</v>
      </c>
      <c r="G3472" s="7" t="s">
        <v>1657</v>
      </c>
    </row>
    <row r="3473" spans="1:7" x14ac:dyDescent="0.4">
      <c r="A3473" t="s">
        <v>1405</v>
      </c>
      <c r="B3473">
        <v>3471</v>
      </c>
      <c r="C3473" t="s">
        <v>1656</v>
      </c>
      <c r="D3473" t="s">
        <v>2679</v>
      </c>
      <c r="E3473" s="7" t="s">
        <v>1400</v>
      </c>
      <c r="F3473" s="7" t="s">
        <v>1399</v>
      </c>
      <c r="G3473" s="7" t="s">
        <v>1657</v>
      </c>
    </row>
    <row r="3474" spans="1:7" x14ac:dyDescent="0.4">
      <c r="A3474" t="s">
        <v>1405</v>
      </c>
      <c r="B3474">
        <v>3472</v>
      </c>
      <c r="C3474" t="s">
        <v>1656</v>
      </c>
      <c r="D3474" t="s">
        <v>2679</v>
      </c>
      <c r="E3474" s="7" t="s">
        <v>1400</v>
      </c>
      <c r="F3474" s="7" t="s">
        <v>1399</v>
      </c>
      <c r="G3474" s="7" t="s">
        <v>1657</v>
      </c>
    </row>
    <row r="3475" spans="1:7" x14ac:dyDescent="0.4">
      <c r="A3475" t="s">
        <v>1405</v>
      </c>
      <c r="B3475">
        <v>3473</v>
      </c>
      <c r="C3475" t="s">
        <v>1656</v>
      </c>
      <c r="D3475" t="s">
        <v>2679</v>
      </c>
      <c r="E3475" s="7" t="s">
        <v>1400</v>
      </c>
      <c r="F3475" s="7" t="s">
        <v>1399</v>
      </c>
      <c r="G3475" s="7" t="s">
        <v>1657</v>
      </c>
    </row>
    <row r="3476" spans="1:7" x14ac:dyDescent="0.4">
      <c r="A3476" t="s">
        <v>1405</v>
      </c>
      <c r="B3476">
        <v>3474</v>
      </c>
      <c r="C3476" t="s">
        <v>1656</v>
      </c>
      <c r="D3476" t="s">
        <v>2679</v>
      </c>
      <c r="E3476" s="7" t="s">
        <v>1400</v>
      </c>
      <c r="F3476" s="7" t="s">
        <v>1399</v>
      </c>
      <c r="G3476" s="7" t="s">
        <v>1657</v>
      </c>
    </row>
    <row r="3477" spans="1:7" x14ac:dyDescent="0.4">
      <c r="A3477" t="s">
        <v>1405</v>
      </c>
      <c r="B3477">
        <v>3475</v>
      </c>
      <c r="C3477" t="s">
        <v>1656</v>
      </c>
      <c r="D3477" t="s">
        <v>2679</v>
      </c>
      <c r="E3477" s="7" t="s">
        <v>1400</v>
      </c>
      <c r="F3477" s="7" t="s">
        <v>1399</v>
      </c>
      <c r="G3477" s="7" t="s">
        <v>1657</v>
      </c>
    </row>
    <row r="3478" spans="1:7" x14ac:dyDescent="0.4">
      <c r="A3478" t="s">
        <v>1405</v>
      </c>
      <c r="B3478">
        <v>3476</v>
      </c>
      <c r="C3478" t="s">
        <v>1656</v>
      </c>
      <c r="D3478" t="s">
        <v>2679</v>
      </c>
      <c r="E3478" s="7" t="s">
        <v>1400</v>
      </c>
      <c r="F3478" s="7" t="s">
        <v>1399</v>
      </c>
      <c r="G3478" s="7" t="s">
        <v>1657</v>
      </c>
    </row>
    <row r="3479" spans="1:7" x14ac:dyDescent="0.4">
      <c r="A3479" t="s">
        <v>1405</v>
      </c>
      <c r="B3479">
        <v>3477</v>
      </c>
      <c r="C3479" t="s">
        <v>1656</v>
      </c>
      <c r="D3479" t="s">
        <v>2679</v>
      </c>
      <c r="E3479" s="7" t="s">
        <v>1400</v>
      </c>
      <c r="F3479" s="7" t="s">
        <v>1399</v>
      </c>
      <c r="G3479" s="7" t="s">
        <v>1657</v>
      </c>
    </row>
    <row r="3480" spans="1:7" x14ac:dyDescent="0.4">
      <c r="A3480" t="s">
        <v>1405</v>
      </c>
      <c r="B3480">
        <v>3478</v>
      </c>
      <c r="C3480" t="s">
        <v>1656</v>
      </c>
      <c r="D3480" t="s">
        <v>2679</v>
      </c>
      <c r="E3480" s="7" t="s">
        <v>1400</v>
      </c>
      <c r="F3480" s="7" t="s">
        <v>1399</v>
      </c>
      <c r="G3480" s="7" t="s">
        <v>1657</v>
      </c>
    </row>
    <row r="3481" spans="1:7" x14ac:dyDescent="0.4">
      <c r="A3481" t="s">
        <v>1405</v>
      </c>
      <c r="B3481">
        <v>3479</v>
      </c>
      <c r="C3481" t="s">
        <v>1656</v>
      </c>
      <c r="D3481" t="s">
        <v>2679</v>
      </c>
      <c r="E3481" s="7" t="s">
        <v>1400</v>
      </c>
      <c r="F3481" s="7" t="s">
        <v>1399</v>
      </c>
      <c r="G3481" s="7" t="s">
        <v>1657</v>
      </c>
    </row>
    <row r="3482" spans="1:7" x14ac:dyDescent="0.4">
      <c r="A3482" t="s">
        <v>1405</v>
      </c>
      <c r="B3482">
        <v>3480</v>
      </c>
      <c r="C3482" t="s">
        <v>1656</v>
      </c>
      <c r="D3482" t="s">
        <v>2679</v>
      </c>
      <c r="E3482" s="7" t="s">
        <v>1400</v>
      </c>
      <c r="F3482" s="7" t="s">
        <v>1399</v>
      </c>
      <c r="G3482" s="7" t="s">
        <v>1657</v>
      </c>
    </row>
    <row r="3483" spans="1:7" x14ac:dyDescent="0.4">
      <c r="A3483" t="s">
        <v>1405</v>
      </c>
      <c r="B3483">
        <v>3481</v>
      </c>
      <c r="C3483" t="s">
        <v>1656</v>
      </c>
      <c r="D3483" t="s">
        <v>2679</v>
      </c>
      <c r="E3483" s="7" t="s">
        <v>1400</v>
      </c>
      <c r="F3483" s="7" t="s">
        <v>1399</v>
      </c>
      <c r="G3483" s="7" t="s">
        <v>1657</v>
      </c>
    </row>
    <row r="3484" spans="1:7" x14ac:dyDescent="0.4">
      <c r="A3484" t="s">
        <v>1405</v>
      </c>
      <c r="B3484">
        <v>3482</v>
      </c>
      <c r="C3484" t="s">
        <v>1656</v>
      </c>
      <c r="D3484" t="s">
        <v>2679</v>
      </c>
      <c r="E3484" s="7" t="s">
        <v>1400</v>
      </c>
      <c r="F3484" s="7" t="s">
        <v>1399</v>
      </c>
      <c r="G3484" s="7" t="s">
        <v>1657</v>
      </c>
    </row>
    <row r="3485" spans="1:7" x14ac:dyDescent="0.4">
      <c r="A3485" t="s">
        <v>1405</v>
      </c>
      <c r="B3485">
        <v>3483</v>
      </c>
      <c r="C3485" t="s">
        <v>1656</v>
      </c>
      <c r="D3485" t="s">
        <v>2679</v>
      </c>
      <c r="E3485" s="7" t="s">
        <v>1400</v>
      </c>
      <c r="F3485" s="7" t="s">
        <v>1399</v>
      </c>
      <c r="G3485" s="7" t="s">
        <v>1657</v>
      </c>
    </row>
    <row r="3486" spans="1:7" x14ac:dyDescent="0.4">
      <c r="A3486" t="s">
        <v>1405</v>
      </c>
      <c r="B3486">
        <v>3484</v>
      </c>
      <c r="C3486" t="s">
        <v>1656</v>
      </c>
      <c r="D3486" t="s">
        <v>2679</v>
      </c>
      <c r="E3486" s="7" t="s">
        <v>1400</v>
      </c>
      <c r="F3486" s="7" t="s">
        <v>1399</v>
      </c>
      <c r="G3486" s="7" t="s">
        <v>1657</v>
      </c>
    </row>
    <row r="3487" spans="1:7" x14ac:dyDescent="0.4">
      <c r="A3487" t="s">
        <v>1405</v>
      </c>
      <c r="B3487">
        <v>3485</v>
      </c>
      <c r="C3487" t="s">
        <v>1656</v>
      </c>
      <c r="D3487" t="s">
        <v>2679</v>
      </c>
      <c r="E3487" s="7" t="s">
        <v>1400</v>
      </c>
      <c r="F3487" s="7" t="s">
        <v>1399</v>
      </c>
      <c r="G3487" s="7" t="s">
        <v>1657</v>
      </c>
    </row>
    <row r="3488" spans="1:7" x14ac:dyDescent="0.4">
      <c r="A3488" t="s">
        <v>1405</v>
      </c>
      <c r="B3488">
        <v>3486</v>
      </c>
      <c r="C3488" t="s">
        <v>1656</v>
      </c>
      <c r="D3488" t="s">
        <v>2679</v>
      </c>
      <c r="E3488" s="7" t="s">
        <v>1400</v>
      </c>
      <c r="F3488" s="7" t="s">
        <v>1399</v>
      </c>
      <c r="G3488" s="7" t="s">
        <v>1657</v>
      </c>
    </row>
    <row r="3489" spans="1:7" x14ac:dyDescent="0.4">
      <c r="A3489" t="s">
        <v>1405</v>
      </c>
      <c r="B3489">
        <v>3487</v>
      </c>
      <c r="C3489" t="s">
        <v>1656</v>
      </c>
      <c r="D3489" t="s">
        <v>2679</v>
      </c>
      <c r="E3489" s="7" t="s">
        <v>1400</v>
      </c>
      <c r="F3489" s="7" t="s">
        <v>1399</v>
      </c>
      <c r="G3489" s="7" t="s">
        <v>1657</v>
      </c>
    </row>
    <row r="3490" spans="1:7" x14ac:dyDescent="0.4">
      <c r="A3490" t="s">
        <v>1405</v>
      </c>
      <c r="B3490">
        <v>3488</v>
      </c>
      <c r="C3490" t="s">
        <v>1656</v>
      </c>
      <c r="D3490" t="s">
        <v>2679</v>
      </c>
      <c r="E3490" s="7" t="s">
        <v>1400</v>
      </c>
      <c r="F3490" s="7" t="s">
        <v>1399</v>
      </c>
      <c r="G3490" s="7" t="s">
        <v>1657</v>
      </c>
    </row>
    <row r="3491" spans="1:7" x14ac:dyDescent="0.4">
      <c r="A3491" t="s">
        <v>1405</v>
      </c>
      <c r="B3491">
        <v>3489</v>
      </c>
      <c r="C3491" t="s">
        <v>1656</v>
      </c>
      <c r="D3491" t="s">
        <v>2679</v>
      </c>
      <c r="E3491" s="7" t="s">
        <v>1400</v>
      </c>
      <c r="F3491" s="7" t="s">
        <v>1399</v>
      </c>
      <c r="G3491" s="7" t="s">
        <v>1657</v>
      </c>
    </row>
    <row r="3492" spans="1:7" x14ac:dyDescent="0.4">
      <c r="A3492" t="s">
        <v>1405</v>
      </c>
      <c r="B3492">
        <v>3490</v>
      </c>
      <c r="C3492" t="s">
        <v>1656</v>
      </c>
      <c r="D3492" t="s">
        <v>2679</v>
      </c>
      <c r="E3492" s="7" t="s">
        <v>1400</v>
      </c>
      <c r="F3492" s="7" t="s">
        <v>1399</v>
      </c>
      <c r="G3492" s="7" t="s">
        <v>1657</v>
      </c>
    </row>
    <row r="3493" spans="1:7" x14ac:dyDescent="0.4">
      <c r="A3493" t="s">
        <v>1405</v>
      </c>
      <c r="B3493">
        <v>3491</v>
      </c>
      <c r="C3493" t="s">
        <v>1656</v>
      </c>
      <c r="D3493" t="s">
        <v>2679</v>
      </c>
      <c r="E3493" s="7" t="s">
        <v>1400</v>
      </c>
      <c r="F3493" s="7" t="s">
        <v>1399</v>
      </c>
      <c r="G3493" s="7" t="s">
        <v>1657</v>
      </c>
    </row>
    <row r="3494" spans="1:7" x14ac:dyDescent="0.4">
      <c r="A3494" t="s">
        <v>1405</v>
      </c>
      <c r="B3494">
        <v>3492</v>
      </c>
      <c r="C3494" t="s">
        <v>1656</v>
      </c>
      <c r="D3494" t="s">
        <v>2679</v>
      </c>
      <c r="E3494" s="7" t="s">
        <v>1400</v>
      </c>
      <c r="F3494" s="7" t="s">
        <v>1399</v>
      </c>
      <c r="G3494" s="7" t="s">
        <v>1657</v>
      </c>
    </row>
    <row r="3495" spans="1:7" x14ac:dyDescent="0.4">
      <c r="A3495" t="s">
        <v>1405</v>
      </c>
      <c r="B3495">
        <v>3493</v>
      </c>
      <c r="C3495" t="s">
        <v>1656</v>
      </c>
      <c r="D3495" t="s">
        <v>2679</v>
      </c>
      <c r="E3495" s="7" t="s">
        <v>1400</v>
      </c>
      <c r="F3495" s="7" t="s">
        <v>1399</v>
      </c>
      <c r="G3495" s="7" t="s">
        <v>1657</v>
      </c>
    </row>
    <row r="3496" spans="1:7" x14ac:dyDescent="0.4">
      <c r="A3496" t="s">
        <v>1405</v>
      </c>
      <c r="B3496">
        <v>3494</v>
      </c>
      <c r="C3496" t="s">
        <v>1656</v>
      </c>
      <c r="D3496" t="s">
        <v>2679</v>
      </c>
      <c r="E3496" s="7" t="s">
        <v>1400</v>
      </c>
      <c r="F3496" s="7" t="s">
        <v>1399</v>
      </c>
      <c r="G3496" s="7" t="s">
        <v>1657</v>
      </c>
    </row>
    <row r="3497" spans="1:7" x14ac:dyDescent="0.4">
      <c r="A3497" t="s">
        <v>1405</v>
      </c>
      <c r="B3497">
        <v>3495</v>
      </c>
      <c r="C3497" t="s">
        <v>1656</v>
      </c>
      <c r="D3497" t="s">
        <v>2679</v>
      </c>
      <c r="E3497" s="7" t="s">
        <v>1400</v>
      </c>
      <c r="F3497" s="7" t="s">
        <v>1399</v>
      </c>
      <c r="G3497" s="7" t="s">
        <v>1657</v>
      </c>
    </row>
    <row r="3498" spans="1:7" x14ac:dyDescent="0.4">
      <c r="A3498" t="s">
        <v>1405</v>
      </c>
      <c r="B3498">
        <v>3496</v>
      </c>
      <c r="C3498" t="s">
        <v>1656</v>
      </c>
      <c r="D3498" t="s">
        <v>2679</v>
      </c>
      <c r="E3498" s="7" t="s">
        <v>1400</v>
      </c>
      <c r="F3498" s="7" t="s">
        <v>1399</v>
      </c>
      <c r="G3498" s="7" t="s">
        <v>1657</v>
      </c>
    </row>
    <row r="3499" spans="1:7" x14ac:dyDescent="0.4">
      <c r="A3499" t="s">
        <v>1405</v>
      </c>
      <c r="B3499">
        <v>3497</v>
      </c>
      <c r="C3499" t="s">
        <v>1656</v>
      </c>
      <c r="D3499" t="s">
        <v>2679</v>
      </c>
      <c r="E3499" s="7" t="s">
        <v>1400</v>
      </c>
      <c r="F3499" s="7" t="s">
        <v>1399</v>
      </c>
      <c r="G3499" s="7" t="s">
        <v>1657</v>
      </c>
    </row>
    <row r="3500" spans="1:7" x14ac:dyDescent="0.4">
      <c r="A3500" t="s">
        <v>1405</v>
      </c>
      <c r="B3500">
        <v>3498</v>
      </c>
      <c r="C3500" t="s">
        <v>1656</v>
      </c>
      <c r="D3500" t="s">
        <v>2679</v>
      </c>
      <c r="E3500" s="7" t="s">
        <v>1400</v>
      </c>
      <c r="F3500" s="7" t="s">
        <v>1399</v>
      </c>
      <c r="G3500" s="7" t="s">
        <v>1657</v>
      </c>
    </row>
    <row r="3501" spans="1:7" x14ac:dyDescent="0.4">
      <c r="A3501" t="s">
        <v>1405</v>
      </c>
      <c r="B3501">
        <v>3499</v>
      </c>
      <c r="C3501" t="s">
        <v>1656</v>
      </c>
      <c r="D3501" t="s">
        <v>2679</v>
      </c>
      <c r="E3501" s="7" t="s">
        <v>1400</v>
      </c>
      <c r="F3501" s="7" t="s">
        <v>1399</v>
      </c>
      <c r="G3501" s="7" t="s">
        <v>1657</v>
      </c>
    </row>
    <row r="3502" spans="1:7" x14ac:dyDescent="0.4">
      <c r="A3502" t="s">
        <v>1405</v>
      </c>
      <c r="B3502">
        <v>3500</v>
      </c>
      <c r="C3502" t="s">
        <v>1656</v>
      </c>
      <c r="D3502" t="s">
        <v>2679</v>
      </c>
      <c r="E3502" s="7" t="s">
        <v>1400</v>
      </c>
      <c r="F3502" s="7" t="s">
        <v>1399</v>
      </c>
      <c r="G3502" s="7" t="s">
        <v>1657</v>
      </c>
    </row>
    <row r="3503" spans="1:7" x14ac:dyDescent="0.4">
      <c r="A3503" t="s">
        <v>1405</v>
      </c>
      <c r="B3503">
        <v>3501</v>
      </c>
      <c r="C3503" t="s">
        <v>1656</v>
      </c>
      <c r="D3503" t="s">
        <v>2679</v>
      </c>
      <c r="E3503" s="7" t="s">
        <v>1400</v>
      </c>
      <c r="F3503" s="7" t="s">
        <v>1399</v>
      </c>
      <c r="G3503" s="7" t="s">
        <v>1657</v>
      </c>
    </row>
    <row r="3504" spans="1:7" x14ac:dyDescent="0.4">
      <c r="A3504" t="s">
        <v>1405</v>
      </c>
      <c r="B3504">
        <v>3502</v>
      </c>
      <c r="C3504" t="s">
        <v>1656</v>
      </c>
      <c r="D3504" t="s">
        <v>2679</v>
      </c>
      <c r="E3504" s="7" t="s">
        <v>1400</v>
      </c>
      <c r="F3504" s="7" t="s">
        <v>1399</v>
      </c>
      <c r="G3504" s="7" t="s">
        <v>1657</v>
      </c>
    </row>
    <row r="3505" spans="1:7" x14ac:dyDescent="0.4">
      <c r="A3505" t="s">
        <v>1405</v>
      </c>
      <c r="B3505">
        <v>3503</v>
      </c>
      <c r="C3505" t="s">
        <v>1656</v>
      </c>
      <c r="D3505" t="s">
        <v>2679</v>
      </c>
      <c r="E3505" s="7" t="s">
        <v>1400</v>
      </c>
      <c r="F3505" s="7" t="s">
        <v>1399</v>
      </c>
      <c r="G3505" s="7" t="s">
        <v>1657</v>
      </c>
    </row>
    <row r="3506" spans="1:7" x14ac:dyDescent="0.4">
      <c r="A3506" t="s">
        <v>1405</v>
      </c>
      <c r="B3506">
        <v>3504</v>
      </c>
      <c r="C3506" t="s">
        <v>1656</v>
      </c>
      <c r="D3506" t="s">
        <v>2679</v>
      </c>
      <c r="E3506" s="7" t="s">
        <v>1400</v>
      </c>
      <c r="F3506" s="7" t="s">
        <v>1399</v>
      </c>
      <c r="G3506" s="7" t="s">
        <v>1657</v>
      </c>
    </row>
    <row r="3507" spans="1:7" x14ac:dyDescent="0.4">
      <c r="A3507" t="s">
        <v>1405</v>
      </c>
      <c r="B3507">
        <v>3505</v>
      </c>
      <c r="C3507" t="s">
        <v>1656</v>
      </c>
      <c r="D3507" t="s">
        <v>2679</v>
      </c>
      <c r="E3507" s="7" t="s">
        <v>1400</v>
      </c>
      <c r="F3507" s="7" t="s">
        <v>1399</v>
      </c>
      <c r="G3507" s="7" t="s">
        <v>1657</v>
      </c>
    </row>
    <row r="3508" spans="1:7" x14ac:dyDescent="0.4">
      <c r="A3508" t="s">
        <v>1405</v>
      </c>
      <c r="B3508">
        <v>3506</v>
      </c>
      <c r="C3508" t="s">
        <v>1656</v>
      </c>
      <c r="D3508" t="s">
        <v>2679</v>
      </c>
      <c r="E3508" s="7" t="s">
        <v>1400</v>
      </c>
      <c r="F3508" s="7" t="s">
        <v>1399</v>
      </c>
      <c r="G3508" s="7" t="s">
        <v>1657</v>
      </c>
    </row>
    <row r="3509" spans="1:7" x14ac:dyDescent="0.4">
      <c r="A3509" t="s">
        <v>1405</v>
      </c>
      <c r="B3509">
        <v>3507</v>
      </c>
      <c r="C3509" t="s">
        <v>1656</v>
      </c>
      <c r="D3509" t="s">
        <v>2679</v>
      </c>
      <c r="E3509" s="7" t="s">
        <v>1400</v>
      </c>
      <c r="F3509" s="7" t="s">
        <v>1399</v>
      </c>
      <c r="G3509" s="7" t="s">
        <v>1657</v>
      </c>
    </row>
    <row r="3510" spans="1:7" x14ac:dyDescent="0.4">
      <c r="A3510" t="s">
        <v>1405</v>
      </c>
      <c r="B3510">
        <v>3508</v>
      </c>
      <c r="C3510" t="s">
        <v>1656</v>
      </c>
      <c r="D3510" t="s">
        <v>2679</v>
      </c>
      <c r="E3510" s="7" t="s">
        <v>1400</v>
      </c>
      <c r="F3510" s="7" t="s">
        <v>1399</v>
      </c>
      <c r="G3510" s="7" t="s">
        <v>1657</v>
      </c>
    </row>
    <row r="3511" spans="1:7" x14ac:dyDescent="0.4">
      <c r="A3511" t="s">
        <v>1405</v>
      </c>
      <c r="B3511">
        <v>3509</v>
      </c>
      <c r="C3511" t="s">
        <v>1656</v>
      </c>
      <c r="D3511" t="s">
        <v>2679</v>
      </c>
      <c r="E3511" s="7" t="s">
        <v>1400</v>
      </c>
      <c r="F3511" s="7" t="s">
        <v>1399</v>
      </c>
      <c r="G3511" s="7" t="s">
        <v>1657</v>
      </c>
    </row>
    <row r="3512" spans="1:7" x14ac:dyDescent="0.4">
      <c r="A3512" t="s">
        <v>1405</v>
      </c>
      <c r="B3512">
        <v>3510</v>
      </c>
      <c r="C3512" t="s">
        <v>1656</v>
      </c>
      <c r="D3512" t="s">
        <v>2679</v>
      </c>
      <c r="E3512" s="7" t="s">
        <v>1400</v>
      </c>
      <c r="F3512" s="7" t="s">
        <v>1399</v>
      </c>
      <c r="G3512" s="7" t="s">
        <v>1657</v>
      </c>
    </row>
    <row r="3513" spans="1:7" x14ac:dyDescent="0.4">
      <c r="A3513" t="s">
        <v>1405</v>
      </c>
      <c r="B3513">
        <v>3511</v>
      </c>
      <c r="C3513" t="s">
        <v>1656</v>
      </c>
      <c r="D3513" t="s">
        <v>2679</v>
      </c>
      <c r="E3513" s="7" t="s">
        <v>1400</v>
      </c>
      <c r="F3513" s="7" t="s">
        <v>1399</v>
      </c>
      <c r="G3513" s="7" t="s">
        <v>1657</v>
      </c>
    </row>
    <row r="3514" spans="1:7" x14ac:dyDescent="0.4">
      <c r="A3514" t="s">
        <v>1405</v>
      </c>
      <c r="B3514">
        <v>3512</v>
      </c>
      <c r="C3514" t="s">
        <v>1656</v>
      </c>
      <c r="D3514" t="s">
        <v>2679</v>
      </c>
      <c r="E3514" s="7" t="s">
        <v>1400</v>
      </c>
      <c r="F3514" s="7" t="s">
        <v>1399</v>
      </c>
      <c r="G3514" s="7" t="s">
        <v>1657</v>
      </c>
    </row>
    <row r="3515" spans="1:7" x14ac:dyDescent="0.4">
      <c r="A3515" t="s">
        <v>1405</v>
      </c>
      <c r="B3515">
        <v>3513</v>
      </c>
      <c r="C3515" t="s">
        <v>1656</v>
      </c>
      <c r="D3515" t="s">
        <v>2679</v>
      </c>
      <c r="E3515" s="7" t="s">
        <v>1400</v>
      </c>
      <c r="F3515" s="7" t="s">
        <v>1399</v>
      </c>
      <c r="G3515" s="7" t="s">
        <v>1657</v>
      </c>
    </row>
    <row r="3516" spans="1:7" x14ac:dyDescent="0.4">
      <c r="A3516" t="s">
        <v>1405</v>
      </c>
      <c r="B3516">
        <v>3514</v>
      </c>
      <c r="C3516" t="s">
        <v>1656</v>
      </c>
      <c r="D3516" t="s">
        <v>2679</v>
      </c>
      <c r="E3516" s="7" t="s">
        <v>1400</v>
      </c>
      <c r="F3516" s="7" t="s">
        <v>1399</v>
      </c>
      <c r="G3516" s="7" t="s">
        <v>1657</v>
      </c>
    </row>
    <row r="3517" spans="1:7" x14ac:dyDescent="0.4">
      <c r="A3517" t="s">
        <v>1405</v>
      </c>
      <c r="B3517">
        <v>3515</v>
      </c>
      <c r="C3517" t="s">
        <v>1656</v>
      </c>
      <c r="D3517" t="s">
        <v>2679</v>
      </c>
      <c r="E3517" s="7" t="s">
        <v>1400</v>
      </c>
      <c r="F3517" s="7" t="s">
        <v>1399</v>
      </c>
      <c r="G3517" s="7" t="s">
        <v>1657</v>
      </c>
    </row>
    <row r="3518" spans="1:7" x14ac:dyDescent="0.4">
      <c r="A3518" t="s">
        <v>1405</v>
      </c>
      <c r="B3518">
        <v>3516</v>
      </c>
      <c r="C3518" t="s">
        <v>1656</v>
      </c>
      <c r="D3518" t="s">
        <v>2679</v>
      </c>
      <c r="E3518" s="7" t="s">
        <v>1400</v>
      </c>
      <c r="F3518" s="7" t="s">
        <v>1399</v>
      </c>
      <c r="G3518" s="7" t="s">
        <v>1657</v>
      </c>
    </row>
    <row r="3519" spans="1:7" x14ac:dyDescent="0.4">
      <c r="A3519" t="s">
        <v>1405</v>
      </c>
      <c r="B3519">
        <v>3517</v>
      </c>
      <c r="C3519" t="s">
        <v>1656</v>
      </c>
      <c r="D3519" t="s">
        <v>2679</v>
      </c>
      <c r="E3519" s="7" t="s">
        <v>1400</v>
      </c>
      <c r="F3519" s="7" t="s">
        <v>1399</v>
      </c>
      <c r="G3519" s="7" t="s">
        <v>1657</v>
      </c>
    </row>
    <row r="3520" spans="1:7" x14ac:dyDescent="0.4">
      <c r="A3520" t="s">
        <v>1405</v>
      </c>
      <c r="B3520">
        <v>3518</v>
      </c>
      <c r="C3520" t="s">
        <v>1656</v>
      </c>
      <c r="D3520" t="s">
        <v>2679</v>
      </c>
      <c r="E3520" s="7" t="s">
        <v>1400</v>
      </c>
      <c r="F3520" s="7" t="s">
        <v>1399</v>
      </c>
      <c r="G3520" s="7" t="s">
        <v>1657</v>
      </c>
    </row>
    <row r="3521" spans="1:7" x14ac:dyDescent="0.4">
      <c r="A3521" t="s">
        <v>1405</v>
      </c>
      <c r="B3521">
        <v>3519</v>
      </c>
      <c r="C3521" t="s">
        <v>1656</v>
      </c>
      <c r="D3521" t="s">
        <v>2679</v>
      </c>
      <c r="E3521" s="7" t="s">
        <v>1400</v>
      </c>
      <c r="F3521" s="7" t="s">
        <v>1399</v>
      </c>
      <c r="G3521" s="7" t="s">
        <v>1657</v>
      </c>
    </row>
    <row r="3522" spans="1:7" x14ac:dyDescent="0.4">
      <c r="A3522" t="s">
        <v>1405</v>
      </c>
      <c r="B3522">
        <v>3520</v>
      </c>
      <c r="C3522" t="s">
        <v>1656</v>
      </c>
      <c r="D3522" t="s">
        <v>2679</v>
      </c>
      <c r="E3522" s="7" t="s">
        <v>1400</v>
      </c>
      <c r="F3522" s="7" t="s">
        <v>1399</v>
      </c>
      <c r="G3522" s="7" t="s">
        <v>1657</v>
      </c>
    </row>
    <row r="3523" spans="1:7" x14ac:dyDescent="0.4">
      <c r="A3523" t="s">
        <v>1405</v>
      </c>
      <c r="B3523">
        <v>3521</v>
      </c>
      <c r="C3523" t="s">
        <v>1656</v>
      </c>
      <c r="D3523" t="s">
        <v>2679</v>
      </c>
      <c r="E3523" s="7" t="s">
        <v>1400</v>
      </c>
      <c r="F3523" s="7" t="s">
        <v>1399</v>
      </c>
      <c r="G3523" s="7" t="s">
        <v>1657</v>
      </c>
    </row>
    <row r="3524" spans="1:7" x14ac:dyDescent="0.4">
      <c r="A3524" t="s">
        <v>1405</v>
      </c>
      <c r="B3524">
        <v>3522</v>
      </c>
      <c r="C3524" t="s">
        <v>1656</v>
      </c>
      <c r="D3524" t="s">
        <v>2679</v>
      </c>
      <c r="E3524" s="7" t="s">
        <v>1400</v>
      </c>
      <c r="F3524" s="7" t="s">
        <v>1399</v>
      </c>
      <c r="G3524" s="7" t="s">
        <v>1657</v>
      </c>
    </row>
    <row r="3525" spans="1:7" x14ac:dyDescent="0.4">
      <c r="A3525" t="s">
        <v>1405</v>
      </c>
      <c r="B3525">
        <v>3523</v>
      </c>
      <c r="C3525" t="s">
        <v>1656</v>
      </c>
      <c r="D3525" t="s">
        <v>2679</v>
      </c>
      <c r="E3525" s="7" t="s">
        <v>1400</v>
      </c>
      <c r="F3525" s="7" t="s">
        <v>1399</v>
      </c>
      <c r="G3525" s="7" t="s">
        <v>1657</v>
      </c>
    </row>
    <row r="3526" spans="1:7" x14ac:dyDescent="0.4">
      <c r="A3526" t="s">
        <v>1405</v>
      </c>
      <c r="B3526">
        <v>3524</v>
      </c>
      <c r="C3526" t="s">
        <v>1656</v>
      </c>
      <c r="D3526" t="s">
        <v>2679</v>
      </c>
      <c r="E3526" s="7" t="s">
        <v>1400</v>
      </c>
      <c r="F3526" s="7" t="s">
        <v>1399</v>
      </c>
      <c r="G3526" s="7" t="s">
        <v>1657</v>
      </c>
    </row>
    <row r="3527" spans="1:7" x14ac:dyDescent="0.4">
      <c r="A3527" t="s">
        <v>1405</v>
      </c>
      <c r="B3527">
        <v>3525</v>
      </c>
      <c r="C3527" t="s">
        <v>1656</v>
      </c>
      <c r="D3527" t="s">
        <v>2679</v>
      </c>
      <c r="E3527" s="7" t="s">
        <v>1400</v>
      </c>
      <c r="F3527" s="7" t="s">
        <v>1399</v>
      </c>
      <c r="G3527" s="7" t="s">
        <v>1657</v>
      </c>
    </row>
    <row r="3528" spans="1:7" x14ac:dyDescent="0.4">
      <c r="A3528" t="s">
        <v>1405</v>
      </c>
      <c r="B3528">
        <v>3526</v>
      </c>
      <c r="C3528" t="s">
        <v>1656</v>
      </c>
      <c r="D3528" t="s">
        <v>2679</v>
      </c>
      <c r="E3528" s="7" t="s">
        <v>1400</v>
      </c>
      <c r="F3528" s="7" t="s">
        <v>1399</v>
      </c>
      <c r="G3528" s="7" t="s">
        <v>1657</v>
      </c>
    </row>
    <row r="3529" spans="1:7" x14ac:dyDescent="0.4">
      <c r="A3529" t="s">
        <v>1405</v>
      </c>
      <c r="B3529">
        <v>3527</v>
      </c>
      <c r="C3529" t="s">
        <v>1656</v>
      </c>
      <c r="D3529" t="s">
        <v>2679</v>
      </c>
      <c r="E3529" s="7" t="s">
        <v>1400</v>
      </c>
      <c r="F3529" s="7" t="s">
        <v>1399</v>
      </c>
      <c r="G3529" s="7" t="s">
        <v>1657</v>
      </c>
    </row>
    <row r="3530" spans="1:7" x14ac:dyDescent="0.4">
      <c r="A3530" t="s">
        <v>1405</v>
      </c>
      <c r="B3530">
        <v>3528</v>
      </c>
      <c r="C3530" t="s">
        <v>1656</v>
      </c>
      <c r="D3530" t="s">
        <v>2679</v>
      </c>
      <c r="E3530" s="7" t="s">
        <v>1400</v>
      </c>
      <c r="F3530" s="7" t="s">
        <v>1399</v>
      </c>
      <c r="G3530" s="7" t="s">
        <v>1657</v>
      </c>
    </row>
    <row r="3531" spans="1:7" x14ac:dyDescent="0.4">
      <c r="A3531" t="s">
        <v>1405</v>
      </c>
      <c r="B3531">
        <v>3529</v>
      </c>
      <c r="C3531" t="s">
        <v>1656</v>
      </c>
      <c r="D3531" t="s">
        <v>2679</v>
      </c>
      <c r="E3531" s="7" t="s">
        <v>1400</v>
      </c>
      <c r="F3531" s="7" t="s">
        <v>1399</v>
      </c>
      <c r="G3531" s="7" t="s">
        <v>1657</v>
      </c>
    </row>
    <row r="3532" spans="1:7" x14ac:dyDescent="0.4">
      <c r="A3532" t="s">
        <v>1405</v>
      </c>
      <c r="B3532">
        <v>3530</v>
      </c>
      <c r="C3532" t="s">
        <v>1656</v>
      </c>
      <c r="D3532" t="s">
        <v>2679</v>
      </c>
      <c r="E3532" s="7" t="s">
        <v>1400</v>
      </c>
      <c r="F3532" s="7" t="s">
        <v>1399</v>
      </c>
      <c r="G3532" s="7" t="s">
        <v>1657</v>
      </c>
    </row>
    <row r="3533" spans="1:7" x14ac:dyDescent="0.4">
      <c r="A3533" t="s">
        <v>1405</v>
      </c>
      <c r="B3533">
        <v>3531</v>
      </c>
      <c r="C3533" t="s">
        <v>1656</v>
      </c>
      <c r="D3533" t="s">
        <v>2679</v>
      </c>
      <c r="E3533" s="7" t="s">
        <v>1400</v>
      </c>
      <c r="F3533" s="7" t="s">
        <v>1399</v>
      </c>
      <c r="G3533" s="7" t="s">
        <v>1657</v>
      </c>
    </row>
    <row r="3534" spans="1:7" x14ac:dyDescent="0.4">
      <c r="A3534" t="s">
        <v>1405</v>
      </c>
      <c r="B3534">
        <v>3532</v>
      </c>
      <c r="C3534" t="s">
        <v>1656</v>
      </c>
      <c r="D3534" t="s">
        <v>2679</v>
      </c>
      <c r="E3534" s="7" t="s">
        <v>1400</v>
      </c>
      <c r="F3534" s="7" t="s">
        <v>1399</v>
      </c>
      <c r="G3534" s="7" t="s">
        <v>1657</v>
      </c>
    </row>
    <row r="3535" spans="1:7" x14ac:dyDescent="0.4">
      <c r="A3535" t="s">
        <v>1405</v>
      </c>
      <c r="B3535">
        <v>3533</v>
      </c>
      <c r="C3535" t="s">
        <v>1656</v>
      </c>
      <c r="D3535" t="s">
        <v>2679</v>
      </c>
      <c r="E3535" s="7" t="s">
        <v>1400</v>
      </c>
      <c r="F3535" s="7" t="s">
        <v>1399</v>
      </c>
      <c r="G3535" s="7" t="s">
        <v>1657</v>
      </c>
    </row>
    <row r="3536" spans="1:7" x14ac:dyDescent="0.4">
      <c r="A3536" t="s">
        <v>1405</v>
      </c>
      <c r="B3536">
        <v>3534</v>
      </c>
      <c r="C3536" t="s">
        <v>1656</v>
      </c>
      <c r="D3536" t="s">
        <v>2679</v>
      </c>
      <c r="E3536" s="7" t="s">
        <v>1400</v>
      </c>
      <c r="F3536" s="7" t="s">
        <v>1399</v>
      </c>
      <c r="G3536" s="7" t="s">
        <v>1657</v>
      </c>
    </row>
    <row r="3537" spans="1:7" x14ac:dyDescent="0.4">
      <c r="A3537" t="s">
        <v>1405</v>
      </c>
      <c r="B3537">
        <v>3535</v>
      </c>
      <c r="C3537" t="s">
        <v>1656</v>
      </c>
      <c r="D3537" t="s">
        <v>2679</v>
      </c>
      <c r="E3537" s="7" t="s">
        <v>1400</v>
      </c>
      <c r="F3537" s="7" t="s">
        <v>1399</v>
      </c>
      <c r="G3537" s="7" t="s">
        <v>1657</v>
      </c>
    </row>
    <row r="3538" spans="1:7" x14ac:dyDescent="0.4">
      <c r="A3538" t="s">
        <v>1405</v>
      </c>
      <c r="B3538">
        <v>3536</v>
      </c>
      <c r="C3538" t="s">
        <v>1656</v>
      </c>
      <c r="D3538" t="s">
        <v>2679</v>
      </c>
      <c r="E3538" s="7" t="s">
        <v>1400</v>
      </c>
      <c r="F3538" s="7" t="s">
        <v>1399</v>
      </c>
      <c r="G3538" s="7" t="s">
        <v>1657</v>
      </c>
    </row>
    <row r="3539" spans="1:7" x14ac:dyDescent="0.4">
      <c r="A3539" t="s">
        <v>1405</v>
      </c>
      <c r="B3539">
        <v>3537</v>
      </c>
      <c r="C3539" t="s">
        <v>1656</v>
      </c>
      <c r="D3539" t="s">
        <v>2679</v>
      </c>
      <c r="E3539" s="7" t="s">
        <v>1400</v>
      </c>
      <c r="F3539" s="7" t="s">
        <v>1399</v>
      </c>
      <c r="G3539" s="7" t="s">
        <v>1657</v>
      </c>
    </row>
    <row r="3540" spans="1:7" x14ac:dyDescent="0.4">
      <c r="A3540" t="s">
        <v>1405</v>
      </c>
      <c r="B3540">
        <v>3538</v>
      </c>
      <c r="C3540" t="s">
        <v>1656</v>
      </c>
      <c r="D3540" t="s">
        <v>2679</v>
      </c>
      <c r="E3540" s="7" t="s">
        <v>1400</v>
      </c>
      <c r="F3540" s="7" t="s">
        <v>1399</v>
      </c>
      <c r="G3540" s="7" t="s">
        <v>1657</v>
      </c>
    </row>
    <row r="3541" spans="1:7" x14ac:dyDescent="0.4">
      <c r="A3541" t="s">
        <v>1405</v>
      </c>
      <c r="B3541">
        <v>3539</v>
      </c>
      <c r="C3541" t="s">
        <v>1656</v>
      </c>
      <c r="D3541" t="s">
        <v>2679</v>
      </c>
      <c r="E3541" s="7" t="s">
        <v>1400</v>
      </c>
      <c r="F3541" s="7" t="s">
        <v>1399</v>
      </c>
      <c r="G3541" s="7" t="s">
        <v>1657</v>
      </c>
    </row>
    <row r="3542" spans="1:7" x14ac:dyDescent="0.4">
      <c r="A3542" t="s">
        <v>1405</v>
      </c>
      <c r="B3542">
        <v>3540</v>
      </c>
      <c r="C3542" t="s">
        <v>1656</v>
      </c>
      <c r="D3542" t="s">
        <v>2679</v>
      </c>
      <c r="E3542" s="7" t="s">
        <v>1400</v>
      </c>
      <c r="F3542" s="7" t="s">
        <v>1399</v>
      </c>
      <c r="G3542" s="7" t="s">
        <v>1657</v>
      </c>
    </row>
    <row r="3543" spans="1:7" x14ac:dyDescent="0.4">
      <c r="A3543" t="s">
        <v>1405</v>
      </c>
      <c r="B3543">
        <v>3541</v>
      </c>
      <c r="C3543" t="s">
        <v>1656</v>
      </c>
      <c r="D3543" t="s">
        <v>2679</v>
      </c>
      <c r="E3543" s="7" t="s">
        <v>1400</v>
      </c>
      <c r="F3543" s="7" t="s">
        <v>1399</v>
      </c>
      <c r="G3543" s="7" t="s">
        <v>1657</v>
      </c>
    </row>
    <row r="3544" spans="1:7" x14ac:dyDescent="0.4">
      <c r="A3544" t="s">
        <v>1405</v>
      </c>
      <c r="B3544">
        <v>3542</v>
      </c>
      <c r="C3544" t="s">
        <v>1656</v>
      </c>
      <c r="D3544" t="s">
        <v>2679</v>
      </c>
      <c r="E3544" s="7" t="s">
        <v>1400</v>
      </c>
      <c r="F3544" s="7" t="s">
        <v>1399</v>
      </c>
      <c r="G3544" s="7" t="s">
        <v>1657</v>
      </c>
    </row>
    <row r="3545" spans="1:7" x14ac:dyDescent="0.4">
      <c r="A3545" t="s">
        <v>1405</v>
      </c>
      <c r="B3545">
        <v>3543</v>
      </c>
      <c r="C3545" t="s">
        <v>1656</v>
      </c>
      <c r="D3545" t="s">
        <v>2679</v>
      </c>
      <c r="E3545" s="7" t="s">
        <v>1400</v>
      </c>
      <c r="F3545" s="7" t="s">
        <v>1399</v>
      </c>
      <c r="G3545" s="7" t="s">
        <v>1657</v>
      </c>
    </row>
    <row r="3546" spans="1:7" x14ac:dyDescent="0.4">
      <c r="A3546" t="s">
        <v>1405</v>
      </c>
      <c r="B3546">
        <v>3544</v>
      </c>
      <c r="C3546" t="s">
        <v>1656</v>
      </c>
      <c r="D3546" t="s">
        <v>2679</v>
      </c>
      <c r="E3546" s="7" t="s">
        <v>1400</v>
      </c>
      <c r="F3546" s="7" t="s">
        <v>1399</v>
      </c>
      <c r="G3546" s="7" t="s">
        <v>1657</v>
      </c>
    </row>
    <row r="3547" spans="1:7" x14ac:dyDescent="0.4">
      <c r="A3547" t="s">
        <v>1405</v>
      </c>
      <c r="B3547">
        <v>3545</v>
      </c>
      <c r="C3547" t="s">
        <v>1656</v>
      </c>
      <c r="D3547" t="s">
        <v>2679</v>
      </c>
      <c r="E3547" s="7" t="s">
        <v>1400</v>
      </c>
      <c r="F3547" s="7" t="s">
        <v>1399</v>
      </c>
      <c r="G3547" s="7" t="s">
        <v>1657</v>
      </c>
    </row>
    <row r="3548" spans="1:7" x14ac:dyDescent="0.4">
      <c r="A3548" t="s">
        <v>1405</v>
      </c>
      <c r="B3548">
        <v>3546</v>
      </c>
      <c r="C3548" t="s">
        <v>1656</v>
      </c>
      <c r="D3548" t="s">
        <v>2679</v>
      </c>
      <c r="E3548" s="7" t="s">
        <v>1400</v>
      </c>
      <c r="F3548" s="7" t="s">
        <v>1399</v>
      </c>
      <c r="G3548" s="7" t="s">
        <v>1657</v>
      </c>
    </row>
    <row r="3549" spans="1:7" x14ac:dyDescent="0.4">
      <c r="A3549" t="s">
        <v>1405</v>
      </c>
      <c r="B3549">
        <v>3547</v>
      </c>
      <c r="C3549" t="s">
        <v>1656</v>
      </c>
      <c r="D3549" t="s">
        <v>2679</v>
      </c>
      <c r="E3549" s="7" t="s">
        <v>1400</v>
      </c>
      <c r="F3549" s="7" t="s">
        <v>1399</v>
      </c>
      <c r="G3549" s="7" t="s">
        <v>1657</v>
      </c>
    </row>
    <row r="3550" spans="1:7" x14ac:dyDescent="0.4">
      <c r="A3550" t="s">
        <v>1405</v>
      </c>
      <c r="B3550">
        <v>3548</v>
      </c>
      <c r="C3550" t="s">
        <v>1656</v>
      </c>
      <c r="D3550" t="s">
        <v>2679</v>
      </c>
      <c r="E3550" s="7" t="s">
        <v>1400</v>
      </c>
      <c r="F3550" s="7" t="s">
        <v>1399</v>
      </c>
      <c r="G3550" s="7" t="s">
        <v>1657</v>
      </c>
    </row>
    <row r="3551" spans="1:7" x14ac:dyDescent="0.4">
      <c r="A3551" t="s">
        <v>1405</v>
      </c>
      <c r="B3551">
        <v>3549</v>
      </c>
      <c r="C3551" t="s">
        <v>1656</v>
      </c>
      <c r="D3551" t="s">
        <v>2679</v>
      </c>
      <c r="E3551" s="7" t="s">
        <v>1400</v>
      </c>
      <c r="F3551" s="7" t="s">
        <v>1399</v>
      </c>
      <c r="G3551" s="7" t="s">
        <v>1657</v>
      </c>
    </row>
    <row r="3552" spans="1:7" x14ac:dyDescent="0.4">
      <c r="A3552" t="s">
        <v>1405</v>
      </c>
      <c r="B3552">
        <v>3550</v>
      </c>
      <c r="C3552" t="s">
        <v>1656</v>
      </c>
      <c r="D3552" t="s">
        <v>2679</v>
      </c>
      <c r="E3552" s="7" t="s">
        <v>1400</v>
      </c>
      <c r="F3552" s="7" t="s">
        <v>1399</v>
      </c>
      <c r="G3552" s="7" t="s">
        <v>1657</v>
      </c>
    </row>
    <row r="3553" spans="1:7" x14ac:dyDescent="0.4">
      <c r="A3553" t="s">
        <v>1405</v>
      </c>
      <c r="B3553">
        <v>3551</v>
      </c>
      <c r="C3553" t="s">
        <v>1656</v>
      </c>
      <c r="D3553" t="s">
        <v>2679</v>
      </c>
      <c r="E3553" s="7" t="s">
        <v>1400</v>
      </c>
      <c r="F3553" s="7" t="s">
        <v>1399</v>
      </c>
      <c r="G3553" s="7" t="s">
        <v>1657</v>
      </c>
    </row>
    <row r="3554" spans="1:7" x14ac:dyDescent="0.4">
      <c r="A3554" t="s">
        <v>1405</v>
      </c>
      <c r="B3554">
        <v>3552</v>
      </c>
      <c r="C3554" t="s">
        <v>1656</v>
      </c>
      <c r="D3554" t="s">
        <v>2679</v>
      </c>
      <c r="E3554" s="7" t="s">
        <v>1400</v>
      </c>
      <c r="F3554" s="7" t="s">
        <v>1399</v>
      </c>
      <c r="G3554" s="7" t="s">
        <v>1657</v>
      </c>
    </row>
    <row r="3555" spans="1:7" x14ac:dyDescent="0.4">
      <c r="A3555" t="s">
        <v>1405</v>
      </c>
      <c r="B3555">
        <v>3553</v>
      </c>
      <c r="C3555" t="s">
        <v>1656</v>
      </c>
      <c r="D3555" t="s">
        <v>2679</v>
      </c>
      <c r="E3555" s="7" t="s">
        <v>1400</v>
      </c>
      <c r="F3555" s="7" t="s">
        <v>1399</v>
      </c>
      <c r="G3555" s="7" t="s">
        <v>1657</v>
      </c>
    </row>
    <row r="3556" spans="1:7" x14ac:dyDescent="0.4">
      <c r="A3556" t="s">
        <v>1405</v>
      </c>
      <c r="B3556">
        <v>3554</v>
      </c>
      <c r="C3556" t="s">
        <v>1656</v>
      </c>
      <c r="D3556" t="s">
        <v>2679</v>
      </c>
      <c r="E3556" s="7" t="s">
        <v>1400</v>
      </c>
      <c r="F3556" s="7" t="s">
        <v>1399</v>
      </c>
      <c r="G3556" s="7" t="s">
        <v>1657</v>
      </c>
    </row>
    <row r="3557" spans="1:7" x14ac:dyDescent="0.4">
      <c r="A3557" t="s">
        <v>1405</v>
      </c>
      <c r="B3557">
        <v>3555</v>
      </c>
      <c r="C3557" t="s">
        <v>1656</v>
      </c>
      <c r="D3557" t="s">
        <v>2679</v>
      </c>
      <c r="E3557" s="7" t="s">
        <v>1400</v>
      </c>
      <c r="F3557" s="7" t="s">
        <v>1399</v>
      </c>
      <c r="G3557" s="7" t="s">
        <v>1657</v>
      </c>
    </row>
    <row r="3558" spans="1:7" x14ac:dyDescent="0.4">
      <c r="A3558" t="s">
        <v>1405</v>
      </c>
      <c r="B3558">
        <v>3556</v>
      </c>
      <c r="C3558" t="s">
        <v>1656</v>
      </c>
      <c r="D3558" t="s">
        <v>2679</v>
      </c>
      <c r="E3558" s="7" t="s">
        <v>1400</v>
      </c>
      <c r="F3558" s="7" t="s">
        <v>1399</v>
      </c>
      <c r="G3558" s="7" t="s">
        <v>1657</v>
      </c>
    </row>
    <row r="3559" spans="1:7" x14ac:dyDescent="0.4">
      <c r="A3559" t="s">
        <v>1405</v>
      </c>
      <c r="B3559">
        <v>3557</v>
      </c>
      <c r="C3559" t="s">
        <v>1656</v>
      </c>
      <c r="D3559" t="s">
        <v>2679</v>
      </c>
      <c r="E3559" s="7" t="s">
        <v>1400</v>
      </c>
      <c r="F3559" s="7" t="s">
        <v>1399</v>
      </c>
      <c r="G3559" s="7" t="s">
        <v>1657</v>
      </c>
    </row>
    <row r="3560" spans="1:7" x14ac:dyDescent="0.4">
      <c r="A3560" t="s">
        <v>1405</v>
      </c>
      <c r="B3560">
        <v>3558</v>
      </c>
      <c r="C3560" t="s">
        <v>1656</v>
      </c>
      <c r="D3560" t="s">
        <v>2679</v>
      </c>
      <c r="E3560" s="7" t="s">
        <v>1400</v>
      </c>
      <c r="F3560" s="7" t="s">
        <v>1399</v>
      </c>
      <c r="G3560" s="7" t="s">
        <v>1657</v>
      </c>
    </row>
    <row r="3561" spans="1:7" x14ac:dyDescent="0.4">
      <c r="A3561" t="s">
        <v>1405</v>
      </c>
      <c r="B3561">
        <v>3559</v>
      </c>
      <c r="C3561" t="s">
        <v>1656</v>
      </c>
      <c r="D3561" t="s">
        <v>2679</v>
      </c>
      <c r="E3561" s="7" t="s">
        <v>1400</v>
      </c>
      <c r="F3561" s="7" t="s">
        <v>1399</v>
      </c>
      <c r="G3561" s="7" t="s">
        <v>1657</v>
      </c>
    </row>
    <row r="3562" spans="1:7" x14ac:dyDescent="0.4">
      <c r="A3562" t="s">
        <v>1405</v>
      </c>
      <c r="B3562">
        <v>3560</v>
      </c>
      <c r="C3562" t="s">
        <v>1656</v>
      </c>
      <c r="D3562" t="s">
        <v>2679</v>
      </c>
      <c r="E3562" s="7" t="s">
        <v>1400</v>
      </c>
      <c r="F3562" s="7" t="s">
        <v>1399</v>
      </c>
      <c r="G3562" s="7" t="s">
        <v>1657</v>
      </c>
    </row>
    <row r="3563" spans="1:7" x14ac:dyDescent="0.4">
      <c r="A3563" t="s">
        <v>1405</v>
      </c>
      <c r="B3563">
        <v>3561</v>
      </c>
      <c r="C3563" t="s">
        <v>1656</v>
      </c>
      <c r="D3563" t="s">
        <v>2679</v>
      </c>
      <c r="E3563" s="7" t="s">
        <v>1400</v>
      </c>
      <c r="F3563" s="7" t="s">
        <v>1399</v>
      </c>
      <c r="G3563" s="7" t="s">
        <v>1657</v>
      </c>
    </row>
    <row r="3564" spans="1:7" x14ac:dyDescent="0.4">
      <c r="A3564" t="s">
        <v>1405</v>
      </c>
      <c r="B3564">
        <v>3562</v>
      </c>
      <c r="C3564" t="s">
        <v>1656</v>
      </c>
      <c r="D3564" t="s">
        <v>2679</v>
      </c>
      <c r="E3564" s="7" t="s">
        <v>1400</v>
      </c>
      <c r="F3564" s="7" t="s">
        <v>1399</v>
      </c>
      <c r="G3564" s="7" t="s">
        <v>1657</v>
      </c>
    </row>
    <row r="3565" spans="1:7" x14ac:dyDescent="0.4">
      <c r="A3565" t="s">
        <v>1405</v>
      </c>
      <c r="B3565">
        <v>3563</v>
      </c>
      <c r="C3565" t="s">
        <v>1656</v>
      </c>
      <c r="D3565" t="s">
        <v>2679</v>
      </c>
      <c r="E3565" s="7" t="s">
        <v>1400</v>
      </c>
      <c r="F3565" s="7" t="s">
        <v>1399</v>
      </c>
      <c r="G3565" s="7" t="s">
        <v>1657</v>
      </c>
    </row>
    <row r="3566" spans="1:7" x14ac:dyDescent="0.4">
      <c r="A3566" t="s">
        <v>1405</v>
      </c>
      <c r="B3566">
        <v>3564</v>
      </c>
      <c r="C3566" t="s">
        <v>1656</v>
      </c>
      <c r="D3566" t="s">
        <v>2679</v>
      </c>
      <c r="E3566" s="7" t="s">
        <v>1400</v>
      </c>
      <c r="F3566" s="7" t="s">
        <v>1399</v>
      </c>
      <c r="G3566" s="7" t="s">
        <v>1657</v>
      </c>
    </row>
    <row r="3567" spans="1:7" x14ac:dyDescent="0.4">
      <c r="A3567" t="s">
        <v>1405</v>
      </c>
      <c r="B3567">
        <v>3565</v>
      </c>
      <c r="C3567" t="s">
        <v>1656</v>
      </c>
      <c r="D3567" t="s">
        <v>2679</v>
      </c>
      <c r="E3567" s="7" t="s">
        <v>1400</v>
      </c>
      <c r="F3567" s="7" t="s">
        <v>1399</v>
      </c>
      <c r="G3567" s="7" t="s">
        <v>1657</v>
      </c>
    </row>
    <row r="3568" spans="1:7" x14ac:dyDescent="0.4">
      <c r="A3568" t="s">
        <v>1405</v>
      </c>
      <c r="B3568">
        <v>3566</v>
      </c>
      <c r="C3568" t="s">
        <v>1656</v>
      </c>
      <c r="D3568" t="s">
        <v>2679</v>
      </c>
      <c r="E3568" s="7" t="s">
        <v>1400</v>
      </c>
      <c r="F3568" s="7" t="s">
        <v>1399</v>
      </c>
      <c r="G3568" s="7" t="s">
        <v>1657</v>
      </c>
    </row>
    <row r="3569" spans="1:7" x14ac:dyDescent="0.4">
      <c r="A3569" t="s">
        <v>1405</v>
      </c>
      <c r="B3569">
        <v>3567</v>
      </c>
      <c r="C3569" t="s">
        <v>1656</v>
      </c>
      <c r="D3569" t="s">
        <v>2679</v>
      </c>
      <c r="E3569" s="7" t="s">
        <v>1400</v>
      </c>
      <c r="F3569" s="7" t="s">
        <v>1399</v>
      </c>
      <c r="G3569" s="7" t="s">
        <v>1657</v>
      </c>
    </row>
    <row r="3570" spans="1:7" x14ac:dyDescent="0.4">
      <c r="A3570" t="s">
        <v>1405</v>
      </c>
      <c r="B3570">
        <v>3568</v>
      </c>
      <c r="C3570" t="s">
        <v>1656</v>
      </c>
      <c r="D3570" t="s">
        <v>2679</v>
      </c>
      <c r="E3570" s="7" t="s">
        <v>1400</v>
      </c>
      <c r="F3570" s="7" t="s">
        <v>1399</v>
      </c>
      <c r="G3570" s="7" t="s">
        <v>1657</v>
      </c>
    </row>
    <row r="3571" spans="1:7" x14ac:dyDescent="0.4">
      <c r="A3571" t="s">
        <v>1405</v>
      </c>
      <c r="B3571">
        <v>3569</v>
      </c>
      <c r="C3571" t="s">
        <v>1656</v>
      </c>
      <c r="D3571" t="s">
        <v>2679</v>
      </c>
      <c r="E3571" s="7" t="s">
        <v>1400</v>
      </c>
      <c r="F3571" s="7" t="s">
        <v>1399</v>
      </c>
      <c r="G3571" s="7" t="s">
        <v>1657</v>
      </c>
    </row>
    <row r="3572" spans="1:7" x14ac:dyDescent="0.4">
      <c r="A3572" t="s">
        <v>1405</v>
      </c>
      <c r="B3572">
        <v>3570</v>
      </c>
      <c r="C3572" t="s">
        <v>1656</v>
      </c>
      <c r="D3572" t="s">
        <v>2679</v>
      </c>
      <c r="E3572" s="7" t="s">
        <v>1400</v>
      </c>
      <c r="F3572" s="7" t="s">
        <v>1399</v>
      </c>
      <c r="G3572" s="7" t="s">
        <v>1657</v>
      </c>
    </row>
    <row r="3573" spans="1:7" x14ac:dyDescent="0.4">
      <c r="A3573" t="s">
        <v>1405</v>
      </c>
      <c r="B3573">
        <v>3571</v>
      </c>
      <c r="C3573" t="s">
        <v>1656</v>
      </c>
      <c r="D3573" t="s">
        <v>2679</v>
      </c>
      <c r="E3573" s="7" t="s">
        <v>1400</v>
      </c>
      <c r="F3573" s="7" t="s">
        <v>1399</v>
      </c>
      <c r="G3573" s="7" t="s">
        <v>1657</v>
      </c>
    </row>
    <row r="3574" spans="1:7" x14ac:dyDescent="0.4">
      <c r="A3574" t="s">
        <v>1405</v>
      </c>
      <c r="B3574">
        <v>3572</v>
      </c>
      <c r="C3574" t="s">
        <v>1656</v>
      </c>
      <c r="D3574" t="s">
        <v>2679</v>
      </c>
      <c r="E3574" s="7" t="s">
        <v>1400</v>
      </c>
      <c r="F3574" s="7" t="s">
        <v>1399</v>
      </c>
      <c r="G3574" s="7" t="s">
        <v>1657</v>
      </c>
    </row>
    <row r="3575" spans="1:7" x14ac:dyDescent="0.4">
      <c r="A3575" t="s">
        <v>1405</v>
      </c>
      <c r="B3575">
        <v>3573</v>
      </c>
      <c r="C3575" t="s">
        <v>1656</v>
      </c>
      <c r="D3575" t="s">
        <v>2679</v>
      </c>
      <c r="E3575" s="7" t="s">
        <v>1400</v>
      </c>
      <c r="F3575" s="7" t="s">
        <v>1399</v>
      </c>
      <c r="G3575" s="7" t="s">
        <v>1657</v>
      </c>
    </row>
    <row r="3576" spans="1:7" x14ac:dyDescent="0.4">
      <c r="A3576" t="s">
        <v>1405</v>
      </c>
      <c r="B3576">
        <v>3574</v>
      </c>
      <c r="C3576" t="s">
        <v>1656</v>
      </c>
      <c r="D3576" t="s">
        <v>2679</v>
      </c>
      <c r="E3576" s="7" t="s">
        <v>1400</v>
      </c>
      <c r="F3576" s="7" t="s">
        <v>1399</v>
      </c>
      <c r="G3576" s="7" t="s">
        <v>1657</v>
      </c>
    </row>
    <row r="3577" spans="1:7" x14ac:dyDescent="0.4">
      <c r="A3577" t="s">
        <v>1405</v>
      </c>
      <c r="B3577">
        <v>3575</v>
      </c>
      <c r="C3577" t="s">
        <v>1656</v>
      </c>
      <c r="D3577" t="s">
        <v>2679</v>
      </c>
      <c r="E3577" s="7" t="s">
        <v>1400</v>
      </c>
      <c r="F3577" s="7" t="s">
        <v>1399</v>
      </c>
      <c r="G3577" s="7" t="s">
        <v>1657</v>
      </c>
    </row>
    <row r="3578" spans="1:7" x14ac:dyDescent="0.4">
      <c r="A3578" t="s">
        <v>1405</v>
      </c>
      <c r="B3578">
        <v>3576</v>
      </c>
      <c r="C3578" t="s">
        <v>1656</v>
      </c>
      <c r="D3578" t="s">
        <v>2679</v>
      </c>
      <c r="E3578" s="7" t="s">
        <v>1400</v>
      </c>
      <c r="F3578" s="7" t="s">
        <v>1399</v>
      </c>
      <c r="G3578" s="7" t="s">
        <v>1657</v>
      </c>
    </row>
    <row r="3579" spans="1:7" x14ac:dyDescent="0.4">
      <c r="A3579" t="s">
        <v>1405</v>
      </c>
      <c r="B3579">
        <v>3577</v>
      </c>
      <c r="C3579" t="s">
        <v>1656</v>
      </c>
      <c r="D3579" t="s">
        <v>2679</v>
      </c>
      <c r="E3579" s="7" t="s">
        <v>1400</v>
      </c>
      <c r="F3579" s="7" t="s">
        <v>1399</v>
      </c>
      <c r="G3579" s="7" t="s">
        <v>1657</v>
      </c>
    </row>
    <row r="3580" spans="1:7" x14ac:dyDescent="0.4">
      <c r="A3580" t="s">
        <v>1405</v>
      </c>
      <c r="B3580">
        <v>3578</v>
      </c>
      <c r="C3580" t="s">
        <v>1656</v>
      </c>
      <c r="D3580" t="s">
        <v>2679</v>
      </c>
      <c r="E3580" s="7" t="s">
        <v>1400</v>
      </c>
      <c r="F3580" s="7" t="s">
        <v>1399</v>
      </c>
      <c r="G3580" s="7" t="s">
        <v>1657</v>
      </c>
    </row>
    <row r="3581" spans="1:7" x14ac:dyDescent="0.4">
      <c r="A3581" t="s">
        <v>1405</v>
      </c>
      <c r="B3581">
        <v>3579</v>
      </c>
      <c r="C3581" t="s">
        <v>1656</v>
      </c>
      <c r="D3581" t="s">
        <v>2679</v>
      </c>
      <c r="E3581" s="7" t="s">
        <v>1400</v>
      </c>
      <c r="F3581" s="7" t="s">
        <v>1399</v>
      </c>
      <c r="G3581" s="7" t="s">
        <v>1657</v>
      </c>
    </row>
    <row r="3582" spans="1:7" x14ac:dyDescent="0.4">
      <c r="A3582" t="s">
        <v>1405</v>
      </c>
      <c r="B3582">
        <v>3580</v>
      </c>
      <c r="C3582" t="s">
        <v>1656</v>
      </c>
      <c r="D3582" t="s">
        <v>2679</v>
      </c>
      <c r="E3582" s="7" t="s">
        <v>1400</v>
      </c>
      <c r="F3582" s="7" t="s">
        <v>1399</v>
      </c>
      <c r="G3582" s="7" t="s">
        <v>1657</v>
      </c>
    </row>
    <row r="3583" spans="1:7" x14ac:dyDescent="0.4">
      <c r="A3583" t="s">
        <v>1405</v>
      </c>
      <c r="B3583">
        <v>3581</v>
      </c>
      <c r="C3583" t="s">
        <v>1656</v>
      </c>
      <c r="D3583" t="s">
        <v>2679</v>
      </c>
      <c r="E3583" s="7" t="s">
        <v>1400</v>
      </c>
      <c r="F3583" s="7" t="s">
        <v>1399</v>
      </c>
      <c r="G3583" s="7" t="s">
        <v>1657</v>
      </c>
    </row>
    <row r="3584" spans="1:7" x14ac:dyDescent="0.4">
      <c r="A3584" t="s">
        <v>1405</v>
      </c>
      <c r="B3584">
        <v>3582</v>
      </c>
      <c r="C3584" t="s">
        <v>1656</v>
      </c>
      <c r="D3584" t="s">
        <v>2679</v>
      </c>
      <c r="E3584" s="7" t="s">
        <v>1400</v>
      </c>
      <c r="F3584" s="7" t="s">
        <v>1399</v>
      </c>
      <c r="G3584" s="7" t="s">
        <v>1657</v>
      </c>
    </row>
    <row r="3585" spans="1:7" x14ac:dyDescent="0.4">
      <c r="A3585" t="s">
        <v>1405</v>
      </c>
      <c r="B3585">
        <v>3583</v>
      </c>
      <c r="C3585" t="s">
        <v>1656</v>
      </c>
      <c r="D3585" t="s">
        <v>2679</v>
      </c>
      <c r="E3585" s="7" t="s">
        <v>1400</v>
      </c>
      <c r="F3585" s="7" t="s">
        <v>1399</v>
      </c>
      <c r="G3585" s="7" t="s">
        <v>1657</v>
      </c>
    </row>
    <row r="3586" spans="1:7" x14ac:dyDescent="0.4">
      <c r="A3586" t="s">
        <v>1405</v>
      </c>
      <c r="B3586">
        <v>3584</v>
      </c>
      <c r="C3586" t="s">
        <v>1656</v>
      </c>
      <c r="D3586" t="s">
        <v>2679</v>
      </c>
      <c r="E3586" s="7" t="s">
        <v>1400</v>
      </c>
      <c r="F3586" s="7" t="s">
        <v>1399</v>
      </c>
      <c r="G3586" s="7" t="s">
        <v>1657</v>
      </c>
    </row>
    <row r="3587" spans="1:7" x14ac:dyDescent="0.4">
      <c r="A3587" t="s">
        <v>1405</v>
      </c>
      <c r="B3587">
        <v>3585</v>
      </c>
      <c r="C3587" t="s">
        <v>1656</v>
      </c>
      <c r="D3587" t="s">
        <v>2679</v>
      </c>
      <c r="E3587" s="7" t="s">
        <v>1400</v>
      </c>
      <c r="F3587" s="7" t="s">
        <v>1399</v>
      </c>
      <c r="G3587" s="7" t="s">
        <v>1657</v>
      </c>
    </row>
    <row r="3588" spans="1:7" x14ac:dyDescent="0.4">
      <c r="A3588" t="s">
        <v>1405</v>
      </c>
      <c r="B3588">
        <v>3586</v>
      </c>
      <c r="C3588" t="s">
        <v>1656</v>
      </c>
      <c r="D3588" t="s">
        <v>2679</v>
      </c>
      <c r="E3588" s="7" t="s">
        <v>1400</v>
      </c>
      <c r="F3588" s="7" t="s">
        <v>1399</v>
      </c>
      <c r="G3588" s="7" t="s">
        <v>1657</v>
      </c>
    </row>
    <row r="3589" spans="1:7" x14ac:dyDescent="0.4">
      <c r="A3589" t="s">
        <v>1405</v>
      </c>
      <c r="B3589">
        <v>3587</v>
      </c>
      <c r="C3589" t="s">
        <v>1656</v>
      </c>
      <c r="D3589" t="s">
        <v>2679</v>
      </c>
      <c r="E3589" s="7" t="s">
        <v>1400</v>
      </c>
      <c r="F3589" s="7" t="s">
        <v>1399</v>
      </c>
      <c r="G3589" s="7" t="s">
        <v>1657</v>
      </c>
    </row>
    <row r="3590" spans="1:7" x14ac:dyDescent="0.4">
      <c r="A3590" t="s">
        <v>1405</v>
      </c>
      <c r="B3590">
        <v>3588</v>
      </c>
      <c r="C3590" t="s">
        <v>1656</v>
      </c>
      <c r="D3590" t="s">
        <v>2679</v>
      </c>
      <c r="E3590" s="7" t="s">
        <v>1400</v>
      </c>
      <c r="F3590" s="7" t="s">
        <v>1399</v>
      </c>
      <c r="G3590" s="7" t="s">
        <v>1657</v>
      </c>
    </row>
    <row r="3591" spans="1:7" x14ac:dyDescent="0.4">
      <c r="A3591" t="s">
        <v>1405</v>
      </c>
      <c r="B3591">
        <v>3589</v>
      </c>
      <c r="C3591" t="s">
        <v>1656</v>
      </c>
      <c r="D3591" t="s">
        <v>2679</v>
      </c>
      <c r="E3591" s="7" t="s">
        <v>1400</v>
      </c>
      <c r="F3591" s="7" t="s">
        <v>1399</v>
      </c>
      <c r="G3591" s="7" t="s">
        <v>1657</v>
      </c>
    </row>
    <row r="3592" spans="1:7" x14ac:dyDescent="0.4">
      <c r="A3592" t="s">
        <v>1405</v>
      </c>
      <c r="B3592">
        <v>3590</v>
      </c>
      <c r="C3592" t="s">
        <v>1656</v>
      </c>
      <c r="D3592" t="s">
        <v>2679</v>
      </c>
      <c r="E3592" s="7" t="s">
        <v>1400</v>
      </c>
      <c r="F3592" s="7" t="s">
        <v>1399</v>
      </c>
      <c r="G3592" s="7" t="s">
        <v>1657</v>
      </c>
    </row>
    <row r="3593" spans="1:7" x14ac:dyDescent="0.4">
      <c r="A3593" t="s">
        <v>1405</v>
      </c>
      <c r="B3593">
        <v>3591</v>
      </c>
      <c r="C3593" t="s">
        <v>1656</v>
      </c>
      <c r="D3593" t="s">
        <v>2679</v>
      </c>
      <c r="E3593" s="7" t="s">
        <v>1400</v>
      </c>
      <c r="F3593" s="7" t="s">
        <v>1399</v>
      </c>
      <c r="G3593" s="7" t="s">
        <v>1657</v>
      </c>
    </row>
    <row r="3594" spans="1:7" x14ac:dyDescent="0.4">
      <c r="A3594" t="s">
        <v>1405</v>
      </c>
      <c r="B3594">
        <v>3592</v>
      </c>
      <c r="C3594" t="s">
        <v>1656</v>
      </c>
      <c r="D3594" t="s">
        <v>2679</v>
      </c>
      <c r="E3594" s="7" t="s">
        <v>1400</v>
      </c>
      <c r="F3594" s="7" t="s">
        <v>1399</v>
      </c>
      <c r="G3594" s="7" t="s">
        <v>1657</v>
      </c>
    </row>
    <row r="3595" spans="1:7" x14ac:dyDescent="0.4">
      <c r="A3595" t="s">
        <v>1405</v>
      </c>
      <c r="B3595">
        <v>3593</v>
      </c>
      <c r="C3595" t="s">
        <v>1656</v>
      </c>
      <c r="D3595" t="s">
        <v>2679</v>
      </c>
      <c r="E3595" s="7" t="s">
        <v>1400</v>
      </c>
      <c r="F3595" s="7" t="s">
        <v>1399</v>
      </c>
      <c r="G3595" s="7" t="s">
        <v>1657</v>
      </c>
    </row>
    <row r="3596" spans="1:7" x14ac:dyDescent="0.4">
      <c r="A3596" t="s">
        <v>1405</v>
      </c>
      <c r="B3596">
        <v>3594</v>
      </c>
      <c r="C3596" t="s">
        <v>1656</v>
      </c>
      <c r="D3596" t="s">
        <v>2679</v>
      </c>
      <c r="E3596" s="7" t="s">
        <v>1400</v>
      </c>
      <c r="F3596" s="7" t="s">
        <v>1399</v>
      </c>
      <c r="G3596" s="7" t="s">
        <v>1657</v>
      </c>
    </row>
    <row r="3597" spans="1:7" x14ac:dyDescent="0.4">
      <c r="A3597" t="s">
        <v>1405</v>
      </c>
      <c r="B3597">
        <v>3595</v>
      </c>
      <c r="C3597" t="s">
        <v>1656</v>
      </c>
      <c r="D3597" t="s">
        <v>2679</v>
      </c>
      <c r="E3597" s="7" t="s">
        <v>1400</v>
      </c>
      <c r="F3597" s="7" t="s">
        <v>1399</v>
      </c>
      <c r="G3597" s="7" t="s">
        <v>1657</v>
      </c>
    </row>
    <row r="3598" spans="1:7" x14ac:dyDescent="0.4">
      <c r="A3598" t="s">
        <v>1405</v>
      </c>
      <c r="B3598">
        <v>3596</v>
      </c>
      <c r="C3598" t="s">
        <v>1656</v>
      </c>
      <c r="D3598" t="s">
        <v>2679</v>
      </c>
      <c r="E3598" s="7" t="s">
        <v>1400</v>
      </c>
      <c r="F3598" s="7" t="s">
        <v>1399</v>
      </c>
      <c r="G3598" s="7" t="s">
        <v>1657</v>
      </c>
    </row>
    <row r="3599" spans="1:7" x14ac:dyDescent="0.4">
      <c r="A3599" t="s">
        <v>1405</v>
      </c>
      <c r="B3599">
        <v>3597</v>
      </c>
      <c r="C3599" t="s">
        <v>1656</v>
      </c>
      <c r="D3599" t="s">
        <v>2679</v>
      </c>
      <c r="E3599" s="7" t="s">
        <v>1400</v>
      </c>
      <c r="F3599" s="7" t="s">
        <v>1399</v>
      </c>
      <c r="G3599" s="7" t="s">
        <v>1657</v>
      </c>
    </row>
    <row r="3600" spans="1:7" x14ac:dyDescent="0.4">
      <c r="A3600" t="s">
        <v>1405</v>
      </c>
      <c r="B3600">
        <v>3598</v>
      </c>
      <c r="C3600" t="s">
        <v>1656</v>
      </c>
      <c r="D3600" t="s">
        <v>2679</v>
      </c>
      <c r="E3600" s="7" t="s">
        <v>1400</v>
      </c>
      <c r="F3600" s="7" t="s">
        <v>1399</v>
      </c>
      <c r="G3600" s="7" t="s">
        <v>1657</v>
      </c>
    </row>
    <row r="3601" spans="1:7" x14ac:dyDescent="0.4">
      <c r="A3601" t="s">
        <v>1405</v>
      </c>
      <c r="B3601">
        <v>3599</v>
      </c>
      <c r="C3601" t="s">
        <v>1656</v>
      </c>
      <c r="D3601" t="s">
        <v>2679</v>
      </c>
      <c r="E3601" s="7" t="s">
        <v>1400</v>
      </c>
      <c r="F3601" s="7" t="s">
        <v>1399</v>
      </c>
      <c r="G3601" s="7" t="s">
        <v>1657</v>
      </c>
    </row>
    <row r="3602" spans="1:7" x14ac:dyDescent="0.4">
      <c r="A3602" t="s">
        <v>1405</v>
      </c>
      <c r="B3602">
        <v>3600</v>
      </c>
      <c r="C3602" t="s">
        <v>1656</v>
      </c>
      <c r="D3602" t="s">
        <v>2679</v>
      </c>
      <c r="E3602" s="7" t="s">
        <v>1400</v>
      </c>
      <c r="F3602" s="7" t="s">
        <v>1399</v>
      </c>
      <c r="G3602" s="7" t="s">
        <v>1657</v>
      </c>
    </row>
    <row r="3603" spans="1:7" x14ac:dyDescent="0.4">
      <c r="A3603" t="s">
        <v>1405</v>
      </c>
      <c r="B3603">
        <v>3601</v>
      </c>
      <c r="C3603" t="s">
        <v>1656</v>
      </c>
      <c r="D3603" t="s">
        <v>2679</v>
      </c>
      <c r="E3603" s="7" t="s">
        <v>1400</v>
      </c>
      <c r="F3603" s="7" t="s">
        <v>1399</v>
      </c>
      <c r="G3603" s="7" t="s">
        <v>1657</v>
      </c>
    </row>
    <row r="3604" spans="1:7" x14ac:dyDescent="0.4">
      <c r="A3604" t="s">
        <v>1405</v>
      </c>
      <c r="B3604">
        <v>3602</v>
      </c>
      <c r="C3604" t="s">
        <v>1656</v>
      </c>
      <c r="D3604" t="s">
        <v>2679</v>
      </c>
      <c r="E3604" s="7" t="s">
        <v>1400</v>
      </c>
      <c r="F3604" s="7" t="s">
        <v>1399</v>
      </c>
      <c r="G3604" s="7" t="s">
        <v>1657</v>
      </c>
    </row>
    <row r="3605" spans="1:7" x14ac:dyDescent="0.4">
      <c r="A3605" t="s">
        <v>1405</v>
      </c>
      <c r="B3605">
        <v>3603</v>
      </c>
      <c r="C3605" t="s">
        <v>1656</v>
      </c>
      <c r="D3605" t="s">
        <v>2679</v>
      </c>
      <c r="E3605" s="7" t="s">
        <v>1400</v>
      </c>
      <c r="F3605" s="7" t="s">
        <v>1399</v>
      </c>
      <c r="G3605" s="7" t="s">
        <v>1657</v>
      </c>
    </row>
    <row r="3606" spans="1:7" x14ac:dyDescent="0.4">
      <c r="A3606" t="s">
        <v>1405</v>
      </c>
      <c r="B3606">
        <v>3604</v>
      </c>
      <c r="C3606" t="s">
        <v>1656</v>
      </c>
      <c r="D3606" t="s">
        <v>2679</v>
      </c>
      <c r="E3606" s="7" t="s">
        <v>1400</v>
      </c>
      <c r="F3606" s="7" t="s">
        <v>1399</v>
      </c>
      <c r="G3606" s="7" t="s">
        <v>1657</v>
      </c>
    </row>
    <row r="3607" spans="1:7" x14ac:dyDescent="0.4">
      <c r="A3607" t="s">
        <v>1405</v>
      </c>
      <c r="B3607">
        <v>3605</v>
      </c>
      <c r="C3607" t="s">
        <v>1656</v>
      </c>
      <c r="D3607" t="s">
        <v>2679</v>
      </c>
      <c r="E3607" s="7" t="s">
        <v>1400</v>
      </c>
      <c r="F3607" s="7" t="s">
        <v>1399</v>
      </c>
      <c r="G3607" s="7" t="s">
        <v>1657</v>
      </c>
    </row>
    <row r="3608" spans="1:7" x14ac:dyDescent="0.4">
      <c r="A3608" t="s">
        <v>1405</v>
      </c>
      <c r="B3608">
        <v>3606</v>
      </c>
      <c r="C3608" t="s">
        <v>1656</v>
      </c>
      <c r="D3608" t="s">
        <v>2679</v>
      </c>
      <c r="E3608" s="7" t="s">
        <v>1400</v>
      </c>
      <c r="F3608" s="7" t="s">
        <v>1399</v>
      </c>
      <c r="G3608" s="7" t="s">
        <v>1657</v>
      </c>
    </row>
    <row r="3609" spans="1:7" x14ac:dyDescent="0.4">
      <c r="A3609" t="s">
        <v>1405</v>
      </c>
      <c r="B3609">
        <v>3607</v>
      </c>
      <c r="C3609" t="s">
        <v>1656</v>
      </c>
      <c r="D3609" t="s">
        <v>2679</v>
      </c>
      <c r="E3609" s="7" t="s">
        <v>1400</v>
      </c>
      <c r="F3609" s="7" t="s">
        <v>1399</v>
      </c>
      <c r="G3609" s="7" t="s">
        <v>1657</v>
      </c>
    </row>
    <row r="3610" spans="1:7" x14ac:dyDescent="0.4">
      <c r="A3610" t="s">
        <v>1405</v>
      </c>
      <c r="B3610">
        <v>3608</v>
      </c>
      <c r="C3610" t="s">
        <v>1656</v>
      </c>
      <c r="D3610" t="s">
        <v>2679</v>
      </c>
      <c r="E3610" s="7" t="s">
        <v>1400</v>
      </c>
      <c r="F3610" s="7" t="s">
        <v>1399</v>
      </c>
      <c r="G3610" s="7" t="s">
        <v>1657</v>
      </c>
    </row>
    <row r="3611" spans="1:7" x14ac:dyDescent="0.4">
      <c r="A3611" t="s">
        <v>1405</v>
      </c>
      <c r="B3611">
        <v>3609</v>
      </c>
      <c r="C3611" t="s">
        <v>1656</v>
      </c>
      <c r="D3611" t="s">
        <v>2679</v>
      </c>
      <c r="E3611" s="7" t="s">
        <v>1400</v>
      </c>
      <c r="F3611" s="7" t="s">
        <v>1399</v>
      </c>
      <c r="G3611" s="7" t="s">
        <v>1657</v>
      </c>
    </row>
    <row r="3612" spans="1:7" x14ac:dyDescent="0.4">
      <c r="A3612" t="s">
        <v>1405</v>
      </c>
      <c r="B3612">
        <v>3610</v>
      </c>
      <c r="C3612" t="s">
        <v>1656</v>
      </c>
      <c r="D3612" t="s">
        <v>2679</v>
      </c>
      <c r="E3612" s="7" t="s">
        <v>1400</v>
      </c>
      <c r="F3612" s="7" t="s">
        <v>1399</v>
      </c>
      <c r="G3612" s="7" t="s">
        <v>1657</v>
      </c>
    </row>
    <row r="3613" spans="1:7" x14ac:dyDescent="0.4">
      <c r="A3613" t="s">
        <v>1405</v>
      </c>
      <c r="B3613">
        <v>3611</v>
      </c>
      <c r="C3613" t="s">
        <v>1656</v>
      </c>
      <c r="D3613" t="s">
        <v>2679</v>
      </c>
      <c r="E3613" s="7" t="s">
        <v>1400</v>
      </c>
      <c r="F3613" s="7" t="s">
        <v>1399</v>
      </c>
      <c r="G3613" s="7" t="s">
        <v>1657</v>
      </c>
    </row>
    <row r="3614" spans="1:7" x14ac:dyDescent="0.4">
      <c r="A3614" t="s">
        <v>1405</v>
      </c>
      <c r="B3614">
        <v>3612</v>
      </c>
      <c r="C3614" t="s">
        <v>1656</v>
      </c>
      <c r="D3614" t="s">
        <v>2679</v>
      </c>
      <c r="E3614" s="7" t="s">
        <v>1400</v>
      </c>
      <c r="F3614" s="7" t="s">
        <v>1399</v>
      </c>
      <c r="G3614" s="7" t="s">
        <v>1657</v>
      </c>
    </row>
    <row r="3615" spans="1:7" x14ac:dyDescent="0.4">
      <c r="A3615" t="s">
        <v>1405</v>
      </c>
      <c r="B3615">
        <v>3613</v>
      </c>
      <c r="C3615" t="s">
        <v>1656</v>
      </c>
      <c r="D3615" t="s">
        <v>2679</v>
      </c>
      <c r="E3615" s="7" t="s">
        <v>1400</v>
      </c>
      <c r="F3615" s="7" t="s">
        <v>1399</v>
      </c>
      <c r="G3615" s="7" t="s">
        <v>1657</v>
      </c>
    </row>
    <row r="3616" spans="1:7" x14ac:dyDescent="0.4">
      <c r="A3616" t="s">
        <v>1405</v>
      </c>
      <c r="B3616">
        <v>3614</v>
      </c>
      <c r="C3616" t="s">
        <v>1656</v>
      </c>
      <c r="D3616" t="s">
        <v>2679</v>
      </c>
      <c r="E3616" s="7" t="s">
        <v>1400</v>
      </c>
      <c r="F3616" s="7" t="s">
        <v>1399</v>
      </c>
      <c r="G3616" s="7" t="s">
        <v>1657</v>
      </c>
    </row>
    <row r="3617" spans="1:7" x14ac:dyDescent="0.4">
      <c r="A3617" t="s">
        <v>1405</v>
      </c>
      <c r="B3617">
        <v>3615</v>
      </c>
      <c r="C3617" t="s">
        <v>1656</v>
      </c>
      <c r="D3617" t="s">
        <v>2679</v>
      </c>
      <c r="E3617" s="7" t="s">
        <v>1400</v>
      </c>
      <c r="F3617" s="7" t="s">
        <v>1399</v>
      </c>
      <c r="G3617" s="7" t="s">
        <v>1657</v>
      </c>
    </row>
    <row r="3618" spans="1:7" x14ac:dyDescent="0.4">
      <c r="A3618" t="s">
        <v>1405</v>
      </c>
      <c r="B3618">
        <v>3616</v>
      </c>
      <c r="C3618" t="s">
        <v>1656</v>
      </c>
      <c r="D3618" t="s">
        <v>2679</v>
      </c>
      <c r="E3618" s="7" t="s">
        <v>1400</v>
      </c>
      <c r="F3618" s="7" t="s">
        <v>1399</v>
      </c>
      <c r="G3618" s="7" t="s">
        <v>1657</v>
      </c>
    </row>
    <row r="3619" spans="1:7" x14ac:dyDescent="0.4">
      <c r="A3619" t="s">
        <v>1405</v>
      </c>
      <c r="B3619">
        <v>3617</v>
      </c>
      <c r="C3619" t="s">
        <v>1656</v>
      </c>
      <c r="D3619" t="s">
        <v>2679</v>
      </c>
      <c r="E3619" s="7" t="s">
        <v>1400</v>
      </c>
      <c r="F3619" s="7" t="s">
        <v>1399</v>
      </c>
      <c r="G3619" s="7" t="s">
        <v>1657</v>
      </c>
    </row>
    <row r="3620" spans="1:7" x14ac:dyDescent="0.4">
      <c r="A3620" t="s">
        <v>1405</v>
      </c>
      <c r="B3620">
        <v>3618</v>
      </c>
      <c r="C3620" t="s">
        <v>1656</v>
      </c>
      <c r="D3620" t="s">
        <v>2679</v>
      </c>
      <c r="E3620" s="7" t="s">
        <v>1400</v>
      </c>
      <c r="F3620" s="7" t="s">
        <v>1399</v>
      </c>
      <c r="G3620" s="7" t="s">
        <v>1657</v>
      </c>
    </row>
    <row r="3621" spans="1:7" x14ac:dyDescent="0.4">
      <c r="A3621" t="s">
        <v>1405</v>
      </c>
      <c r="B3621">
        <v>3619</v>
      </c>
      <c r="C3621" t="s">
        <v>1656</v>
      </c>
      <c r="D3621" t="s">
        <v>2679</v>
      </c>
      <c r="E3621" s="7" t="s">
        <v>1400</v>
      </c>
      <c r="F3621" s="7" t="s">
        <v>1399</v>
      </c>
      <c r="G3621" s="7" t="s">
        <v>1657</v>
      </c>
    </row>
    <row r="3622" spans="1:7" x14ac:dyDescent="0.4">
      <c r="A3622" t="s">
        <v>1405</v>
      </c>
      <c r="B3622">
        <v>3620</v>
      </c>
      <c r="C3622" t="s">
        <v>1656</v>
      </c>
      <c r="D3622" t="s">
        <v>2679</v>
      </c>
      <c r="E3622" s="7" t="s">
        <v>1400</v>
      </c>
      <c r="F3622" s="7" t="s">
        <v>1399</v>
      </c>
      <c r="G3622" s="7" t="s">
        <v>1657</v>
      </c>
    </row>
    <row r="3623" spans="1:7" x14ac:dyDescent="0.4">
      <c r="A3623" t="s">
        <v>1405</v>
      </c>
      <c r="B3623">
        <v>3621</v>
      </c>
      <c r="C3623" t="s">
        <v>1656</v>
      </c>
      <c r="D3623" t="s">
        <v>2679</v>
      </c>
      <c r="E3623" s="7" t="s">
        <v>1400</v>
      </c>
      <c r="F3623" s="7" t="s">
        <v>1399</v>
      </c>
      <c r="G3623" s="7" t="s">
        <v>1657</v>
      </c>
    </row>
    <row r="3624" spans="1:7" x14ac:dyDescent="0.4">
      <c r="A3624" t="s">
        <v>1405</v>
      </c>
      <c r="B3624">
        <v>3622</v>
      </c>
      <c r="C3624" t="s">
        <v>1656</v>
      </c>
      <c r="D3624" t="s">
        <v>2679</v>
      </c>
      <c r="E3624" s="7" t="s">
        <v>1400</v>
      </c>
      <c r="F3624" s="7" t="s">
        <v>1399</v>
      </c>
      <c r="G3624" s="7" t="s">
        <v>1657</v>
      </c>
    </row>
    <row r="3625" spans="1:7" x14ac:dyDescent="0.4">
      <c r="A3625" t="s">
        <v>1405</v>
      </c>
      <c r="B3625">
        <v>3623</v>
      </c>
      <c r="C3625" t="s">
        <v>1656</v>
      </c>
      <c r="D3625" t="s">
        <v>2679</v>
      </c>
      <c r="E3625" s="7" t="s">
        <v>1400</v>
      </c>
      <c r="F3625" s="7" t="s">
        <v>1399</v>
      </c>
      <c r="G3625" s="7" t="s">
        <v>1657</v>
      </c>
    </row>
    <row r="3626" spans="1:7" x14ac:dyDescent="0.4">
      <c r="A3626" t="s">
        <v>1405</v>
      </c>
      <c r="B3626">
        <v>3624</v>
      </c>
      <c r="C3626" t="s">
        <v>1656</v>
      </c>
      <c r="D3626" t="s">
        <v>2679</v>
      </c>
      <c r="E3626" s="7" t="s">
        <v>1400</v>
      </c>
      <c r="F3626" s="7" t="s">
        <v>1399</v>
      </c>
      <c r="G3626" s="7" t="s">
        <v>1657</v>
      </c>
    </row>
    <row r="3627" spans="1:7" x14ac:dyDescent="0.4">
      <c r="A3627" t="s">
        <v>1405</v>
      </c>
      <c r="B3627">
        <v>3625</v>
      </c>
      <c r="C3627" t="s">
        <v>1656</v>
      </c>
      <c r="D3627" t="s">
        <v>2679</v>
      </c>
      <c r="E3627" s="7" t="s">
        <v>1400</v>
      </c>
      <c r="F3627" s="7" t="s">
        <v>1399</v>
      </c>
      <c r="G3627" s="7" t="s">
        <v>1657</v>
      </c>
    </row>
    <row r="3628" spans="1:7" x14ac:dyDescent="0.4">
      <c r="A3628" t="s">
        <v>1405</v>
      </c>
      <c r="B3628">
        <v>3626</v>
      </c>
      <c r="C3628" t="s">
        <v>1656</v>
      </c>
      <c r="D3628" t="s">
        <v>2679</v>
      </c>
      <c r="E3628" s="7" t="s">
        <v>1400</v>
      </c>
      <c r="F3628" s="7" t="s">
        <v>1399</v>
      </c>
      <c r="G3628" s="7" t="s">
        <v>1657</v>
      </c>
    </row>
    <row r="3629" spans="1:7" x14ac:dyDescent="0.4">
      <c r="A3629" t="s">
        <v>1405</v>
      </c>
      <c r="B3629">
        <v>3627</v>
      </c>
      <c r="C3629" t="s">
        <v>1656</v>
      </c>
      <c r="D3629" t="s">
        <v>2679</v>
      </c>
      <c r="E3629" s="7" t="s">
        <v>1400</v>
      </c>
      <c r="F3629" s="7" t="s">
        <v>1399</v>
      </c>
      <c r="G3629" s="7" t="s">
        <v>1657</v>
      </c>
    </row>
    <row r="3630" spans="1:7" x14ac:dyDescent="0.4">
      <c r="A3630" t="s">
        <v>1405</v>
      </c>
      <c r="B3630">
        <v>3628</v>
      </c>
      <c r="C3630" t="s">
        <v>1656</v>
      </c>
      <c r="D3630" t="s">
        <v>2679</v>
      </c>
      <c r="E3630" s="7" t="s">
        <v>1400</v>
      </c>
      <c r="F3630" s="7" t="s">
        <v>1399</v>
      </c>
      <c r="G3630" s="7" t="s">
        <v>1657</v>
      </c>
    </row>
    <row r="3631" spans="1:7" x14ac:dyDescent="0.4">
      <c r="A3631" t="s">
        <v>1405</v>
      </c>
      <c r="B3631">
        <v>3629</v>
      </c>
      <c r="C3631" t="s">
        <v>1656</v>
      </c>
      <c r="D3631" t="s">
        <v>2679</v>
      </c>
      <c r="E3631" s="7" t="s">
        <v>1400</v>
      </c>
      <c r="F3631" s="7" t="s">
        <v>1399</v>
      </c>
      <c r="G3631" s="7" t="s">
        <v>1657</v>
      </c>
    </row>
    <row r="3632" spans="1:7" x14ac:dyDescent="0.4">
      <c r="A3632" t="s">
        <v>1405</v>
      </c>
      <c r="B3632">
        <v>3630</v>
      </c>
      <c r="C3632" t="s">
        <v>1656</v>
      </c>
      <c r="D3632" t="s">
        <v>2679</v>
      </c>
      <c r="E3632" s="7" t="s">
        <v>1400</v>
      </c>
      <c r="F3632" s="7" t="s">
        <v>1399</v>
      </c>
      <c r="G3632" s="7" t="s">
        <v>1657</v>
      </c>
    </row>
    <row r="3633" spans="1:7" x14ac:dyDescent="0.4">
      <c r="A3633" t="s">
        <v>1405</v>
      </c>
      <c r="B3633">
        <v>3631</v>
      </c>
      <c r="C3633" t="s">
        <v>1656</v>
      </c>
      <c r="D3633" t="s">
        <v>2680</v>
      </c>
      <c r="E3633" s="7" t="s">
        <v>1400</v>
      </c>
      <c r="F3633" s="7" t="s">
        <v>1399</v>
      </c>
      <c r="G3633" s="7" t="s">
        <v>1657</v>
      </c>
    </row>
    <row r="3634" spans="1:7" x14ac:dyDescent="0.4">
      <c r="A3634" t="s">
        <v>1405</v>
      </c>
      <c r="B3634">
        <v>3632</v>
      </c>
      <c r="C3634" t="s">
        <v>1656</v>
      </c>
      <c r="D3634" t="s">
        <v>2680</v>
      </c>
      <c r="E3634" s="7" t="s">
        <v>1400</v>
      </c>
      <c r="F3634" s="7" t="s">
        <v>1399</v>
      </c>
      <c r="G3634" s="7" t="s">
        <v>1657</v>
      </c>
    </row>
    <row r="3635" spans="1:7" x14ac:dyDescent="0.4">
      <c r="A3635" t="s">
        <v>1405</v>
      </c>
      <c r="B3635">
        <v>3633</v>
      </c>
      <c r="C3635" t="s">
        <v>1656</v>
      </c>
      <c r="D3635" t="s">
        <v>2680</v>
      </c>
      <c r="E3635" s="7" t="s">
        <v>1400</v>
      </c>
      <c r="F3635" s="7" t="s">
        <v>1399</v>
      </c>
      <c r="G3635" s="7" t="s">
        <v>1657</v>
      </c>
    </row>
    <row r="3636" spans="1:7" x14ac:dyDescent="0.4">
      <c r="A3636" t="s">
        <v>1405</v>
      </c>
      <c r="B3636">
        <v>3634</v>
      </c>
      <c r="C3636" t="s">
        <v>1656</v>
      </c>
      <c r="D3636" t="s">
        <v>2680</v>
      </c>
      <c r="E3636" s="7" t="s">
        <v>1400</v>
      </c>
      <c r="F3636" s="7" t="s">
        <v>1399</v>
      </c>
      <c r="G3636" s="7" t="s">
        <v>1657</v>
      </c>
    </row>
    <row r="3637" spans="1:7" x14ac:dyDescent="0.4">
      <c r="A3637" t="s">
        <v>1405</v>
      </c>
      <c r="B3637">
        <v>3635</v>
      </c>
      <c r="C3637" t="s">
        <v>1656</v>
      </c>
      <c r="D3637" t="s">
        <v>2680</v>
      </c>
      <c r="E3637" s="7" t="s">
        <v>1400</v>
      </c>
      <c r="F3637" s="7" t="s">
        <v>1399</v>
      </c>
      <c r="G3637" s="7" t="s">
        <v>1657</v>
      </c>
    </row>
    <row r="3638" spans="1:7" x14ac:dyDescent="0.4">
      <c r="A3638" t="s">
        <v>1405</v>
      </c>
      <c r="B3638">
        <v>3636</v>
      </c>
      <c r="C3638" t="s">
        <v>1656</v>
      </c>
      <c r="D3638" t="s">
        <v>2680</v>
      </c>
      <c r="E3638" s="7" t="s">
        <v>1400</v>
      </c>
      <c r="F3638" s="7" t="s">
        <v>1399</v>
      </c>
      <c r="G3638" s="7" t="s">
        <v>1657</v>
      </c>
    </row>
    <row r="3639" spans="1:7" x14ac:dyDescent="0.4">
      <c r="A3639" t="s">
        <v>1405</v>
      </c>
      <c r="B3639">
        <v>3637</v>
      </c>
      <c r="C3639" t="s">
        <v>1656</v>
      </c>
      <c r="D3639" t="s">
        <v>2680</v>
      </c>
      <c r="E3639" s="7" t="s">
        <v>1400</v>
      </c>
      <c r="F3639" s="7" t="s">
        <v>1399</v>
      </c>
      <c r="G3639" s="7" t="s">
        <v>1657</v>
      </c>
    </row>
    <row r="3640" spans="1:7" x14ac:dyDescent="0.4">
      <c r="A3640" t="s">
        <v>1405</v>
      </c>
      <c r="B3640">
        <v>3638</v>
      </c>
      <c r="C3640" t="s">
        <v>1656</v>
      </c>
      <c r="D3640" t="s">
        <v>2680</v>
      </c>
      <c r="E3640" s="7" t="s">
        <v>1400</v>
      </c>
      <c r="F3640" s="7" t="s">
        <v>1399</v>
      </c>
      <c r="G3640" s="7" t="s">
        <v>1657</v>
      </c>
    </row>
    <row r="3641" spans="1:7" x14ac:dyDescent="0.4">
      <c r="A3641" t="s">
        <v>1405</v>
      </c>
      <c r="B3641">
        <v>3639</v>
      </c>
      <c r="C3641" t="s">
        <v>1656</v>
      </c>
      <c r="D3641" t="s">
        <v>2680</v>
      </c>
      <c r="E3641" s="7" t="s">
        <v>1400</v>
      </c>
      <c r="F3641" s="7" t="s">
        <v>1399</v>
      </c>
      <c r="G3641" s="7" t="s">
        <v>1657</v>
      </c>
    </row>
    <row r="3642" spans="1:7" x14ac:dyDescent="0.4">
      <c r="A3642" t="s">
        <v>1405</v>
      </c>
      <c r="B3642">
        <v>3640</v>
      </c>
      <c r="C3642" t="s">
        <v>1656</v>
      </c>
      <c r="D3642" t="s">
        <v>2680</v>
      </c>
      <c r="E3642" s="7" t="s">
        <v>1400</v>
      </c>
      <c r="F3642" s="7" t="s">
        <v>1399</v>
      </c>
      <c r="G3642" s="7" t="s">
        <v>1657</v>
      </c>
    </row>
    <row r="3643" spans="1:7" x14ac:dyDescent="0.4">
      <c r="A3643" t="s">
        <v>1405</v>
      </c>
      <c r="B3643">
        <v>3641</v>
      </c>
      <c r="C3643" t="s">
        <v>1656</v>
      </c>
      <c r="D3643" t="s">
        <v>2680</v>
      </c>
      <c r="E3643" s="7" t="s">
        <v>1400</v>
      </c>
      <c r="F3643" s="7" t="s">
        <v>1399</v>
      </c>
      <c r="G3643" s="7" t="s">
        <v>1657</v>
      </c>
    </row>
    <row r="3644" spans="1:7" x14ac:dyDescent="0.4">
      <c r="A3644" t="s">
        <v>1405</v>
      </c>
      <c r="B3644">
        <v>3642</v>
      </c>
      <c r="C3644" t="s">
        <v>1656</v>
      </c>
      <c r="D3644" t="s">
        <v>2680</v>
      </c>
      <c r="E3644" s="7" t="s">
        <v>1400</v>
      </c>
      <c r="F3644" s="7" t="s">
        <v>1399</v>
      </c>
      <c r="G3644" s="7" t="s">
        <v>1657</v>
      </c>
    </row>
    <row r="3645" spans="1:7" x14ac:dyDescent="0.4">
      <c r="A3645" t="s">
        <v>1405</v>
      </c>
      <c r="B3645">
        <v>3643</v>
      </c>
      <c r="C3645" t="s">
        <v>1656</v>
      </c>
      <c r="D3645" t="s">
        <v>2680</v>
      </c>
      <c r="E3645" s="7" t="s">
        <v>1400</v>
      </c>
      <c r="F3645" s="7" t="s">
        <v>1399</v>
      </c>
      <c r="G3645" s="7" t="s">
        <v>1657</v>
      </c>
    </row>
    <row r="3646" spans="1:7" x14ac:dyDescent="0.4">
      <c r="A3646" t="s">
        <v>1405</v>
      </c>
      <c r="B3646">
        <v>3644</v>
      </c>
      <c r="C3646" t="s">
        <v>1656</v>
      </c>
      <c r="D3646" t="s">
        <v>2680</v>
      </c>
      <c r="E3646" s="7" t="s">
        <v>1400</v>
      </c>
      <c r="F3646" s="7" t="s">
        <v>1399</v>
      </c>
      <c r="G3646" s="7" t="s">
        <v>1657</v>
      </c>
    </row>
    <row r="3647" spans="1:7" x14ac:dyDescent="0.4">
      <c r="A3647" t="s">
        <v>1405</v>
      </c>
      <c r="B3647">
        <v>3645</v>
      </c>
      <c r="C3647" t="s">
        <v>1656</v>
      </c>
      <c r="D3647" t="s">
        <v>2680</v>
      </c>
      <c r="E3647" s="7" t="s">
        <v>1400</v>
      </c>
      <c r="F3647" s="7" t="s">
        <v>1399</v>
      </c>
      <c r="G3647" s="7" t="s">
        <v>1657</v>
      </c>
    </row>
    <row r="3648" spans="1:7" x14ac:dyDescent="0.4">
      <c r="A3648" t="s">
        <v>1405</v>
      </c>
      <c r="B3648">
        <v>3646</v>
      </c>
      <c r="C3648" t="s">
        <v>1656</v>
      </c>
      <c r="D3648" t="s">
        <v>2680</v>
      </c>
      <c r="E3648" s="7" t="s">
        <v>1400</v>
      </c>
      <c r="F3648" s="7" t="s">
        <v>1399</v>
      </c>
      <c r="G3648" s="7" t="s">
        <v>1657</v>
      </c>
    </row>
    <row r="3649" spans="1:7" x14ac:dyDescent="0.4">
      <c r="A3649" t="s">
        <v>1405</v>
      </c>
      <c r="B3649">
        <v>3647</v>
      </c>
      <c r="C3649" t="s">
        <v>1656</v>
      </c>
      <c r="D3649" t="s">
        <v>2680</v>
      </c>
      <c r="E3649" s="7" t="s">
        <v>1400</v>
      </c>
      <c r="F3649" s="7" t="s">
        <v>1399</v>
      </c>
      <c r="G3649" s="7" t="s">
        <v>1657</v>
      </c>
    </row>
    <row r="3650" spans="1:7" x14ac:dyDescent="0.4">
      <c r="A3650" t="s">
        <v>1405</v>
      </c>
      <c r="B3650">
        <v>3648</v>
      </c>
      <c r="C3650" t="s">
        <v>1656</v>
      </c>
      <c r="D3650" t="s">
        <v>2680</v>
      </c>
      <c r="E3650" s="7" t="s">
        <v>1400</v>
      </c>
      <c r="F3650" s="7" t="s">
        <v>1399</v>
      </c>
      <c r="G3650" s="7" t="s">
        <v>1657</v>
      </c>
    </row>
    <row r="3651" spans="1:7" x14ac:dyDescent="0.4">
      <c r="A3651" t="s">
        <v>1405</v>
      </c>
      <c r="B3651">
        <v>3649</v>
      </c>
      <c r="C3651" t="s">
        <v>1656</v>
      </c>
      <c r="D3651" t="s">
        <v>2680</v>
      </c>
      <c r="E3651" s="7" t="s">
        <v>1400</v>
      </c>
      <c r="F3651" s="7" t="s">
        <v>1399</v>
      </c>
      <c r="G3651" s="7" t="s">
        <v>1657</v>
      </c>
    </row>
    <row r="3652" spans="1:7" x14ac:dyDescent="0.4">
      <c r="A3652" t="s">
        <v>1405</v>
      </c>
      <c r="B3652">
        <v>3650</v>
      </c>
      <c r="C3652" t="s">
        <v>1656</v>
      </c>
      <c r="D3652" t="s">
        <v>2680</v>
      </c>
      <c r="E3652" s="7" t="s">
        <v>1400</v>
      </c>
      <c r="F3652" s="7" t="s">
        <v>1399</v>
      </c>
      <c r="G3652" s="7" t="s">
        <v>1657</v>
      </c>
    </row>
    <row r="3653" spans="1:7" x14ac:dyDescent="0.4">
      <c r="A3653" t="s">
        <v>1405</v>
      </c>
      <c r="B3653">
        <v>3651</v>
      </c>
      <c r="C3653" t="s">
        <v>1656</v>
      </c>
      <c r="D3653" t="s">
        <v>2680</v>
      </c>
      <c r="E3653" s="7" t="s">
        <v>1400</v>
      </c>
      <c r="F3653" s="7" t="s">
        <v>1399</v>
      </c>
      <c r="G3653" s="7" t="s">
        <v>1657</v>
      </c>
    </row>
    <row r="3654" spans="1:7" x14ac:dyDescent="0.4">
      <c r="A3654" t="s">
        <v>1405</v>
      </c>
      <c r="B3654">
        <v>3652</v>
      </c>
      <c r="C3654" t="s">
        <v>1656</v>
      </c>
      <c r="D3654" t="s">
        <v>2680</v>
      </c>
      <c r="E3654" s="7" t="s">
        <v>1400</v>
      </c>
      <c r="F3654" s="7" t="s">
        <v>1399</v>
      </c>
      <c r="G3654" s="7" t="s">
        <v>1657</v>
      </c>
    </row>
    <row r="3655" spans="1:7" x14ac:dyDescent="0.4">
      <c r="A3655" t="s">
        <v>1405</v>
      </c>
      <c r="B3655">
        <v>3653</v>
      </c>
      <c r="C3655" t="s">
        <v>1656</v>
      </c>
      <c r="D3655" t="s">
        <v>2680</v>
      </c>
      <c r="E3655" s="7" t="s">
        <v>1400</v>
      </c>
      <c r="F3655" s="7" t="s">
        <v>1399</v>
      </c>
      <c r="G3655" s="7" t="s">
        <v>1657</v>
      </c>
    </row>
    <row r="3656" spans="1:7" x14ac:dyDescent="0.4">
      <c r="A3656" t="s">
        <v>1405</v>
      </c>
      <c r="B3656">
        <v>3654</v>
      </c>
      <c r="C3656" t="s">
        <v>1656</v>
      </c>
      <c r="D3656" t="s">
        <v>2680</v>
      </c>
      <c r="E3656" s="7" t="s">
        <v>1400</v>
      </c>
      <c r="F3656" s="7" t="s">
        <v>1399</v>
      </c>
      <c r="G3656" s="7" t="s">
        <v>1657</v>
      </c>
    </row>
    <row r="3657" spans="1:7" x14ac:dyDescent="0.4">
      <c r="A3657" t="s">
        <v>1405</v>
      </c>
      <c r="B3657">
        <v>3655</v>
      </c>
      <c r="C3657" t="s">
        <v>1656</v>
      </c>
      <c r="D3657" t="s">
        <v>2680</v>
      </c>
      <c r="E3657" s="7" t="s">
        <v>1400</v>
      </c>
      <c r="F3657" s="7" t="s">
        <v>1399</v>
      </c>
      <c r="G3657" s="7" t="s">
        <v>1657</v>
      </c>
    </row>
    <row r="3658" spans="1:7" x14ac:dyDescent="0.4">
      <c r="A3658" t="s">
        <v>1405</v>
      </c>
      <c r="B3658">
        <v>3656</v>
      </c>
      <c r="C3658" t="s">
        <v>1656</v>
      </c>
      <c r="D3658" t="s">
        <v>2680</v>
      </c>
      <c r="E3658" s="7" t="s">
        <v>1400</v>
      </c>
      <c r="F3658" s="7" t="s">
        <v>1399</v>
      </c>
      <c r="G3658" s="7" t="s">
        <v>1657</v>
      </c>
    </row>
    <row r="3659" spans="1:7" x14ac:dyDescent="0.4">
      <c r="A3659" t="s">
        <v>1405</v>
      </c>
      <c r="B3659">
        <v>3657</v>
      </c>
      <c r="C3659" t="s">
        <v>1656</v>
      </c>
      <c r="D3659" t="s">
        <v>2680</v>
      </c>
      <c r="E3659" s="7" t="s">
        <v>1400</v>
      </c>
      <c r="F3659" s="7" t="s">
        <v>1399</v>
      </c>
      <c r="G3659" s="7" t="s">
        <v>1657</v>
      </c>
    </row>
    <row r="3660" spans="1:7" x14ac:dyDescent="0.4">
      <c r="A3660" t="s">
        <v>1405</v>
      </c>
      <c r="B3660">
        <v>3658</v>
      </c>
      <c r="C3660" t="s">
        <v>1656</v>
      </c>
      <c r="D3660" t="s">
        <v>2680</v>
      </c>
      <c r="E3660" s="7" t="s">
        <v>1400</v>
      </c>
      <c r="F3660" s="7" t="s">
        <v>1399</v>
      </c>
      <c r="G3660" s="7" t="s">
        <v>1657</v>
      </c>
    </row>
    <row r="3661" spans="1:7" x14ac:dyDescent="0.4">
      <c r="A3661" t="s">
        <v>1405</v>
      </c>
      <c r="B3661">
        <v>3659</v>
      </c>
      <c r="C3661" t="s">
        <v>1656</v>
      </c>
      <c r="D3661" t="s">
        <v>2680</v>
      </c>
      <c r="E3661" s="7" t="s">
        <v>1400</v>
      </c>
      <c r="F3661" s="7" t="s">
        <v>1399</v>
      </c>
      <c r="G3661" s="7" t="s">
        <v>1657</v>
      </c>
    </row>
    <row r="3662" spans="1:7" x14ac:dyDescent="0.4">
      <c r="A3662" t="s">
        <v>1405</v>
      </c>
      <c r="B3662">
        <v>3660</v>
      </c>
      <c r="C3662" t="s">
        <v>1656</v>
      </c>
      <c r="D3662" t="s">
        <v>2680</v>
      </c>
      <c r="E3662" s="7" t="s">
        <v>1400</v>
      </c>
      <c r="F3662" s="7" t="s">
        <v>1399</v>
      </c>
      <c r="G3662" s="7" t="s">
        <v>1657</v>
      </c>
    </row>
    <row r="3663" spans="1:7" x14ac:dyDescent="0.4">
      <c r="A3663" t="s">
        <v>1405</v>
      </c>
      <c r="B3663">
        <v>3661</v>
      </c>
      <c r="C3663" t="s">
        <v>1656</v>
      </c>
      <c r="D3663" t="s">
        <v>2680</v>
      </c>
      <c r="E3663" s="7" t="s">
        <v>1400</v>
      </c>
      <c r="F3663" s="7" t="s">
        <v>1399</v>
      </c>
      <c r="G3663" s="7" t="s">
        <v>1657</v>
      </c>
    </row>
    <row r="3664" spans="1:7" x14ac:dyDescent="0.4">
      <c r="A3664" t="s">
        <v>1405</v>
      </c>
      <c r="B3664">
        <v>3662</v>
      </c>
      <c r="C3664" t="s">
        <v>1656</v>
      </c>
      <c r="D3664" t="s">
        <v>2680</v>
      </c>
      <c r="E3664" s="7" t="s">
        <v>1400</v>
      </c>
      <c r="F3664" s="7" t="s">
        <v>1399</v>
      </c>
      <c r="G3664" s="7" t="s">
        <v>1657</v>
      </c>
    </row>
    <row r="3665" spans="1:7" x14ac:dyDescent="0.4">
      <c r="A3665" t="s">
        <v>1405</v>
      </c>
      <c r="B3665">
        <v>3663</v>
      </c>
      <c r="C3665" t="s">
        <v>1656</v>
      </c>
      <c r="D3665" t="s">
        <v>2680</v>
      </c>
      <c r="E3665" s="7" t="s">
        <v>1400</v>
      </c>
      <c r="F3665" s="7" t="s">
        <v>1399</v>
      </c>
      <c r="G3665" s="7" t="s">
        <v>1657</v>
      </c>
    </row>
    <row r="3666" spans="1:7" x14ac:dyDescent="0.4">
      <c r="A3666" t="s">
        <v>1405</v>
      </c>
      <c r="B3666">
        <v>3664</v>
      </c>
      <c r="C3666" t="s">
        <v>1656</v>
      </c>
      <c r="D3666" t="s">
        <v>2680</v>
      </c>
      <c r="E3666" s="7" t="s">
        <v>1400</v>
      </c>
      <c r="F3666" s="7" t="s">
        <v>1399</v>
      </c>
      <c r="G3666" s="7" t="s">
        <v>1657</v>
      </c>
    </row>
    <row r="3667" spans="1:7" x14ac:dyDescent="0.4">
      <c r="A3667" t="s">
        <v>1405</v>
      </c>
      <c r="B3667">
        <v>3665</v>
      </c>
      <c r="C3667" t="s">
        <v>1656</v>
      </c>
      <c r="D3667" t="s">
        <v>2680</v>
      </c>
      <c r="E3667" s="7" t="s">
        <v>1400</v>
      </c>
      <c r="F3667" s="7" t="s">
        <v>1399</v>
      </c>
      <c r="G3667" s="7" t="s">
        <v>1657</v>
      </c>
    </row>
    <row r="3668" spans="1:7" x14ac:dyDescent="0.4">
      <c r="A3668" t="s">
        <v>1405</v>
      </c>
      <c r="B3668">
        <v>3666</v>
      </c>
      <c r="C3668" t="s">
        <v>1656</v>
      </c>
      <c r="D3668" t="s">
        <v>2680</v>
      </c>
      <c r="E3668" s="7" t="s">
        <v>1400</v>
      </c>
      <c r="F3668" s="7" t="s">
        <v>1399</v>
      </c>
      <c r="G3668" s="7" t="s">
        <v>1657</v>
      </c>
    </row>
    <row r="3669" spans="1:7" x14ac:dyDescent="0.4">
      <c r="A3669" t="s">
        <v>1405</v>
      </c>
      <c r="B3669">
        <v>3667</v>
      </c>
      <c r="C3669" t="s">
        <v>1656</v>
      </c>
      <c r="D3669" t="s">
        <v>2680</v>
      </c>
      <c r="E3669" s="7" t="s">
        <v>1400</v>
      </c>
      <c r="F3669" s="7" t="s">
        <v>1399</v>
      </c>
      <c r="G3669" s="7" t="s">
        <v>1657</v>
      </c>
    </row>
    <row r="3670" spans="1:7" x14ac:dyDescent="0.4">
      <c r="A3670" t="s">
        <v>1405</v>
      </c>
      <c r="B3670">
        <v>3668</v>
      </c>
      <c r="C3670" t="s">
        <v>1656</v>
      </c>
      <c r="D3670" t="s">
        <v>2680</v>
      </c>
      <c r="E3670" s="7" t="s">
        <v>1400</v>
      </c>
      <c r="F3670" s="7" t="s">
        <v>1399</v>
      </c>
      <c r="G3670" s="7" t="s">
        <v>1657</v>
      </c>
    </row>
    <row r="3671" spans="1:7" x14ac:dyDescent="0.4">
      <c r="A3671" t="s">
        <v>1405</v>
      </c>
      <c r="B3671">
        <v>3669</v>
      </c>
      <c r="C3671" t="s">
        <v>1656</v>
      </c>
      <c r="D3671" t="s">
        <v>2680</v>
      </c>
      <c r="E3671" s="7" t="s">
        <v>1400</v>
      </c>
      <c r="F3671" s="7" t="s">
        <v>1399</v>
      </c>
      <c r="G3671" s="7" t="s">
        <v>1657</v>
      </c>
    </row>
    <row r="3672" spans="1:7" x14ac:dyDescent="0.4">
      <c r="A3672" t="s">
        <v>1405</v>
      </c>
      <c r="B3672">
        <v>3670</v>
      </c>
      <c r="C3672" t="s">
        <v>1656</v>
      </c>
      <c r="D3672" t="s">
        <v>2680</v>
      </c>
      <c r="E3672" s="7" t="s">
        <v>1400</v>
      </c>
      <c r="F3672" s="7" t="s">
        <v>1399</v>
      </c>
      <c r="G3672" s="7" t="s">
        <v>1657</v>
      </c>
    </row>
    <row r="3673" spans="1:7" x14ac:dyDescent="0.4">
      <c r="A3673" t="s">
        <v>1405</v>
      </c>
      <c r="B3673">
        <v>3671</v>
      </c>
      <c r="C3673" t="s">
        <v>1656</v>
      </c>
      <c r="D3673" t="s">
        <v>2680</v>
      </c>
      <c r="E3673" s="7" t="s">
        <v>1400</v>
      </c>
      <c r="F3673" s="7" t="s">
        <v>1399</v>
      </c>
      <c r="G3673" s="7" t="s">
        <v>1657</v>
      </c>
    </row>
    <row r="3674" spans="1:7" x14ac:dyDescent="0.4">
      <c r="A3674" t="s">
        <v>1405</v>
      </c>
      <c r="B3674">
        <v>3672</v>
      </c>
      <c r="C3674" t="s">
        <v>1656</v>
      </c>
      <c r="D3674" t="s">
        <v>2680</v>
      </c>
      <c r="E3674" s="7" t="s">
        <v>1400</v>
      </c>
      <c r="F3674" s="7" t="s">
        <v>1399</v>
      </c>
      <c r="G3674" s="7" t="s">
        <v>1657</v>
      </c>
    </row>
    <row r="3675" spans="1:7" x14ac:dyDescent="0.4">
      <c r="A3675" t="s">
        <v>1405</v>
      </c>
      <c r="B3675">
        <v>3673</v>
      </c>
      <c r="C3675" t="s">
        <v>1656</v>
      </c>
      <c r="D3675" t="s">
        <v>2680</v>
      </c>
      <c r="E3675" s="7" t="s">
        <v>1400</v>
      </c>
      <c r="F3675" s="7" t="s">
        <v>1399</v>
      </c>
      <c r="G3675" s="7" t="s">
        <v>1657</v>
      </c>
    </row>
    <row r="3676" spans="1:7" x14ac:dyDescent="0.4">
      <c r="A3676" t="s">
        <v>1405</v>
      </c>
      <c r="B3676">
        <v>3674</v>
      </c>
      <c r="C3676" t="s">
        <v>1656</v>
      </c>
      <c r="D3676" t="s">
        <v>2680</v>
      </c>
      <c r="E3676" s="7" t="s">
        <v>1400</v>
      </c>
      <c r="F3676" s="7" t="s">
        <v>1399</v>
      </c>
      <c r="G3676" s="7" t="s">
        <v>1657</v>
      </c>
    </row>
    <row r="3677" spans="1:7" x14ac:dyDescent="0.4">
      <c r="A3677" t="s">
        <v>1405</v>
      </c>
      <c r="B3677">
        <v>3675</v>
      </c>
      <c r="C3677" t="s">
        <v>1656</v>
      </c>
      <c r="D3677" t="s">
        <v>2680</v>
      </c>
      <c r="E3677" s="7" t="s">
        <v>1400</v>
      </c>
      <c r="F3677" s="7" t="s">
        <v>1399</v>
      </c>
      <c r="G3677" s="7" t="s">
        <v>1657</v>
      </c>
    </row>
    <row r="3678" spans="1:7" x14ac:dyDescent="0.4">
      <c r="A3678" t="s">
        <v>1405</v>
      </c>
      <c r="B3678">
        <v>3676</v>
      </c>
      <c r="C3678" t="s">
        <v>1656</v>
      </c>
      <c r="D3678" t="s">
        <v>2680</v>
      </c>
      <c r="E3678" s="7" t="s">
        <v>1400</v>
      </c>
      <c r="F3678" s="7" t="s">
        <v>1399</v>
      </c>
      <c r="G3678" s="7" t="s">
        <v>1657</v>
      </c>
    </row>
    <row r="3679" spans="1:7" x14ac:dyDescent="0.4">
      <c r="A3679" t="s">
        <v>1405</v>
      </c>
      <c r="B3679">
        <v>3677</v>
      </c>
      <c r="C3679" t="s">
        <v>1656</v>
      </c>
      <c r="D3679" t="s">
        <v>2680</v>
      </c>
      <c r="E3679" s="7" t="s">
        <v>1400</v>
      </c>
      <c r="F3679" s="7" t="s">
        <v>1399</v>
      </c>
      <c r="G3679" s="7" t="s">
        <v>1657</v>
      </c>
    </row>
    <row r="3680" spans="1:7" x14ac:dyDescent="0.4">
      <c r="A3680" t="s">
        <v>1405</v>
      </c>
      <c r="B3680">
        <v>3678</v>
      </c>
      <c r="C3680" t="s">
        <v>1656</v>
      </c>
      <c r="D3680" t="s">
        <v>2680</v>
      </c>
      <c r="E3680" s="7" t="s">
        <v>1400</v>
      </c>
      <c r="F3680" s="7" t="s">
        <v>1399</v>
      </c>
      <c r="G3680" s="7" t="s">
        <v>1657</v>
      </c>
    </row>
    <row r="3681" spans="1:7" x14ac:dyDescent="0.4">
      <c r="A3681" t="s">
        <v>1405</v>
      </c>
      <c r="B3681">
        <v>3679</v>
      </c>
      <c r="C3681" t="s">
        <v>1656</v>
      </c>
      <c r="D3681" t="s">
        <v>2680</v>
      </c>
      <c r="E3681" s="7" t="s">
        <v>1400</v>
      </c>
      <c r="F3681" s="7" t="s">
        <v>1399</v>
      </c>
      <c r="G3681" s="7" t="s">
        <v>1657</v>
      </c>
    </row>
    <row r="3682" spans="1:7" x14ac:dyDescent="0.4">
      <c r="A3682" t="s">
        <v>1405</v>
      </c>
      <c r="B3682">
        <v>3680</v>
      </c>
      <c r="C3682" t="s">
        <v>1656</v>
      </c>
      <c r="D3682" t="s">
        <v>2680</v>
      </c>
      <c r="E3682" s="7" t="s">
        <v>1400</v>
      </c>
      <c r="F3682" s="7" t="s">
        <v>1399</v>
      </c>
      <c r="G3682" s="7" t="s">
        <v>1657</v>
      </c>
    </row>
    <row r="3683" spans="1:7" x14ac:dyDescent="0.4">
      <c r="A3683" t="s">
        <v>1405</v>
      </c>
      <c r="B3683">
        <v>3681</v>
      </c>
      <c r="C3683" t="s">
        <v>1656</v>
      </c>
      <c r="D3683" t="s">
        <v>2680</v>
      </c>
      <c r="E3683" s="7" t="s">
        <v>1400</v>
      </c>
      <c r="F3683" s="7" t="s">
        <v>1399</v>
      </c>
      <c r="G3683" s="7" t="s">
        <v>1657</v>
      </c>
    </row>
    <row r="3684" spans="1:7" x14ac:dyDescent="0.4">
      <c r="A3684" t="s">
        <v>1405</v>
      </c>
      <c r="B3684">
        <v>3682</v>
      </c>
      <c r="C3684" t="s">
        <v>1656</v>
      </c>
      <c r="D3684" t="s">
        <v>2680</v>
      </c>
      <c r="E3684" s="7" t="s">
        <v>1400</v>
      </c>
      <c r="F3684" s="7" t="s">
        <v>1399</v>
      </c>
      <c r="G3684" s="7" t="s">
        <v>1657</v>
      </c>
    </row>
    <row r="3685" spans="1:7" x14ac:dyDescent="0.4">
      <c r="A3685" t="s">
        <v>1405</v>
      </c>
      <c r="B3685">
        <v>3683</v>
      </c>
      <c r="C3685" t="s">
        <v>1656</v>
      </c>
      <c r="D3685" t="s">
        <v>2680</v>
      </c>
      <c r="E3685" s="7" t="s">
        <v>1400</v>
      </c>
      <c r="F3685" s="7" t="s">
        <v>1399</v>
      </c>
      <c r="G3685" s="7" t="s">
        <v>1657</v>
      </c>
    </row>
    <row r="3686" spans="1:7" x14ac:dyDescent="0.4">
      <c r="A3686" t="s">
        <v>1405</v>
      </c>
      <c r="B3686">
        <v>3684</v>
      </c>
      <c r="C3686" t="s">
        <v>1656</v>
      </c>
      <c r="D3686" t="s">
        <v>2680</v>
      </c>
      <c r="E3686" s="7" t="s">
        <v>1400</v>
      </c>
      <c r="F3686" s="7" t="s">
        <v>1399</v>
      </c>
      <c r="G3686" s="7" t="s">
        <v>1657</v>
      </c>
    </row>
    <row r="3687" spans="1:7" x14ac:dyDescent="0.4">
      <c r="A3687" t="s">
        <v>1405</v>
      </c>
      <c r="B3687">
        <v>3685</v>
      </c>
      <c r="C3687" t="s">
        <v>1656</v>
      </c>
      <c r="D3687" t="s">
        <v>2680</v>
      </c>
      <c r="E3687" s="7" t="s">
        <v>1400</v>
      </c>
      <c r="F3687" s="7" t="s">
        <v>1399</v>
      </c>
      <c r="G3687" s="7" t="s">
        <v>1657</v>
      </c>
    </row>
    <row r="3688" spans="1:7" x14ac:dyDescent="0.4">
      <c r="A3688" t="s">
        <v>1405</v>
      </c>
      <c r="B3688">
        <v>3686</v>
      </c>
      <c r="C3688" t="s">
        <v>1656</v>
      </c>
      <c r="D3688" t="s">
        <v>2680</v>
      </c>
      <c r="E3688" s="7" t="s">
        <v>1400</v>
      </c>
      <c r="F3688" s="7" t="s">
        <v>1399</v>
      </c>
      <c r="G3688" s="7" t="s">
        <v>1657</v>
      </c>
    </row>
    <row r="3689" spans="1:7" x14ac:dyDescent="0.4">
      <c r="A3689" t="s">
        <v>1405</v>
      </c>
      <c r="B3689">
        <v>3687</v>
      </c>
      <c r="C3689" t="s">
        <v>1656</v>
      </c>
      <c r="D3689" t="s">
        <v>2680</v>
      </c>
      <c r="E3689" s="7" t="s">
        <v>1400</v>
      </c>
      <c r="F3689" s="7" t="s">
        <v>1399</v>
      </c>
      <c r="G3689" s="7" t="s">
        <v>1657</v>
      </c>
    </row>
    <row r="3690" spans="1:7" x14ac:dyDescent="0.4">
      <c r="A3690" t="s">
        <v>1405</v>
      </c>
      <c r="B3690">
        <v>3688</v>
      </c>
      <c r="C3690" t="s">
        <v>1656</v>
      </c>
      <c r="D3690" t="s">
        <v>2680</v>
      </c>
      <c r="E3690" s="7" t="s">
        <v>1400</v>
      </c>
      <c r="F3690" s="7" t="s">
        <v>1399</v>
      </c>
      <c r="G3690" s="7" t="s">
        <v>1657</v>
      </c>
    </row>
    <row r="3691" spans="1:7" x14ac:dyDescent="0.4">
      <c r="A3691" t="s">
        <v>1405</v>
      </c>
      <c r="B3691">
        <v>3689</v>
      </c>
      <c r="C3691" t="s">
        <v>1656</v>
      </c>
      <c r="D3691" t="s">
        <v>2680</v>
      </c>
      <c r="E3691" s="7" t="s">
        <v>1400</v>
      </c>
      <c r="F3691" s="7" t="s">
        <v>1399</v>
      </c>
      <c r="G3691" s="7" t="s">
        <v>1657</v>
      </c>
    </row>
    <row r="3692" spans="1:7" x14ac:dyDescent="0.4">
      <c r="A3692" t="s">
        <v>1405</v>
      </c>
      <c r="B3692">
        <v>3690</v>
      </c>
      <c r="C3692" t="s">
        <v>1656</v>
      </c>
      <c r="D3692" t="s">
        <v>2680</v>
      </c>
      <c r="E3692" s="7" t="s">
        <v>1400</v>
      </c>
      <c r="F3692" s="7" t="s">
        <v>1399</v>
      </c>
      <c r="G3692" s="7" t="s">
        <v>1657</v>
      </c>
    </row>
    <row r="3693" spans="1:7" x14ac:dyDescent="0.4">
      <c r="A3693" t="s">
        <v>1405</v>
      </c>
      <c r="B3693">
        <v>3691</v>
      </c>
      <c r="C3693" t="s">
        <v>1656</v>
      </c>
      <c r="D3693" t="s">
        <v>2680</v>
      </c>
      <c r="E3693" s="7" t="s">
        <v>1400</v>
      </c>
      <c r="F3693" s="7" t="s">
        <v>1399</v>
      </c>
      <c r="G3693" s="7" t="s">
        <v>1657</v>
      </c>
    </row>
    <row r="3694" spans="1:7" x14ac:dyDescent="0.4">
      <c r="A3694" t="s">
        <v>1405</v>
      </c>
      <c r="B3694">
        <v>3692</v>
      </c>
      <c r="C3694" t="s">
        <v>1656</v>
      </c>
      <c r="D3694" t="s">
        <v>2680</v>
      </c>
      <c r="E3694" s="7" t="s">
        <v>1400</v>
      </c>
      <c r="F3694" s="7" t="s">
        <v>1399</v>
      </c>
      <c r="G3694" s="7" t="s">
        <v>1657</v>
      </c>
    </row>
    <row r="3695" spans="1:7" x14ac:dyDescent="0.4">
      <c r="A3695" t="s">
        <v>1405</v>
      </c>
      <c r="B3695">
        <v>3693</v>
      </c>
      <c r="C3695" t="s">
        <v>1656</v>
      </c>
      <c r="D3695" t="s">
        <v>2680</v>
      </c>
      <c r="E3695" s="7" t="s">
        <v>1400</v>
      </c>
      <c r="F3695" s="7" t="s">
        <v>1399</v>
      </c>
      <c r="G3695" s="7" t="s">
        <v>1657</v>
      </c>
    </row>
    <row r="3696" spans="1:7" x14ac:dyDescent="0.4">
      <c r="A3696" t="s">
        <v>1405</v>
      </c>
      <c r="B3696">
        <v>3694</v>
      </c>
      <c r="C3696" t="s">
        <v>1656</v>
      </c>
      <c r="D3696" t="s">
        <v>2680</v>
      </c>
      <c r="E3696" s="7" t="s">
        <v>1400</v>
      </c>
      <c r="F3696" s="7" t="s">
        <v>1399</v>
      </c>
      <c r="G3696" s="7" t="s">
        <v>1657</v>
      </c>
    </row>
    <row r="3697" spans="1:7" x14ac:dyDescent="0.4">
      <c r="A3697" t="s">
        <v>1405</v>
      </c>
      <c r="B3697">
        <v>3695</v>
      </c>
      <c r="C3697" t="s">
        <v>1656</v>
      </c>
      <c r="D3697" t="s">
        <v>2680</v>
      </c>
      <c r="E3697" s="7" t="s">
        <v>1400</v>
      </c>
      <c r="F3697" s="7" t="s">
        <v>1399</v>
      </c>
      <c r="G3697" s="7" t="s">
        <v>1657</v>
      </c>
    </row>
    <row r="3698" spans="1:7" x14ac:dyDescent="0.4">
      <c r="A3698" t="s">
        <v>1405</v>
      </c>
      <c r="B3698">
        <v>3696</v>
      </c>
      <c r="C3698" t="s">
        <v>1656</v>
      </c>
      <c r="D3698" t="s">
        <v>2680</v>
      </c>
      <c r="E3698" s="7" t="s">
        <v>1400</v>
      </c>
      <c r="F3698" s="7" t="s">
        <v>1399</v>
      </c>
      <c r="G3698" s="7" t="s">
        <v>1657</v>
      </c>
    </row>
    <row r="3699" spans="1:7" x14ac:dyDescent="0.4">
      <c r="A3699" t="s">
        <v>1405</v>
      </c>
      <c r="B3699">
        <v>3697</v>
      </c>
      <c r="C3699" t="s">
        <v>1656</v>
      </c>
      <c r="D3699" t="s">
        <v>2680</v>
      </c>
      <c r="E3699" s="7" t="s">
        <v>1400</v>
      </c>
      <c r="F3699" s="7" t="s">
        <v>1399</v>
      </c>
      <c r="G3699" s="7" t="s">
        <v>1657</v>
      </c>
    </row>
    <row r="3700" spans="1:7" x14ac:dyDescent="0.4">
      <c r="A3700" t="s">
        <v>1405</v>
      </c>
      <c r="B3700">
        <v>3698</v>
      </c>
      <c r="C3700" t="s">
        <v>1656</v>
      </c>
      <c r="D3700" t="s">
        <v>2680</v>
      </c>
      <c r="E3700" s="7" t="s">
        <v>1400</v>
      </c>
      <c r="F3700" s="7" t="s">
        <v>1399</v>
      </c>
      <c r="G3700" s="7" t="s">
        <v>1657</v>
      </c>
    </row>
    <row r="3701" spans="1:7" x14ac:dyDescent="0.4">
      <c r="A3701" t="s">
        <v>1405</v>
      </c>
      <c r="B3701">
        <v>3699</v>
      </c>
      <c r="C3701" t="s">
        <v>1656</v>
      </c>
      <c r="D3701" t="s">
        <v>2680</v>
      </c>
      <c r="E3701" s="7" t="s">
        <v>1400</v>
      </c>
      <c r="F3701" s="7" t="s">
        <v>1399</v>
      </c>
      <c r="G3701" s="7" t="s">
        <v>1657</v>
      </c>
    </row>
    <row r="3702" spans="1:7" x14ac:dyDescent="0.4">
      <c r="A3702" t="s">
        <v>1405</v>
      </c>
      <c r="B3702">
        <v>3700</v>
      </c>
      <c r="C3702" t="s">
        <v>1656</v>
      </c>
      <c r="D3702" t="s">
        <v>2680</v>
      </c>
      <c r="E3702" s="7" t="s">
        <v>1400</v>
      </c>
      <c r="F3702" s="7" t="s">
        <v>1399</v>
      </c>
      <c r="G3702" s="7" t="s">
        <v>1657</v>
      </c>
    </row>
    <row r="3703" spans="1:7" x14ac:dyDescent="0.4">
      <c r="A3703" t="s">
        <v>1405</v>
      </c>
      <c r="B3703">
        <v>3701</v>
      </c>
      <c r="C3703" t="s">
        <v>1656</v>
      </c>
      <c r="D3703" t="s">
        <v>2680</v>
      </c>
      <c r="E3703" s="7" t="s">
        <v>1400</v>
      </c>
      <c r="F3703" s="7" t="s">
        <v>1399</v>
      </c>
      <c r="G3703" s="7" t="s">
        <v>1657</v>
      </c>
    </row>
    <row r="3704" spans="1:7" x14ac:dyDescent="0.4">
      <c r="A3704" t="s">
        <v>1405</v>
      </c>
      <c r="B3704">
        <v>3702</v>
      </c>
      <c r="C3704" t="s">
        <v>1656</v>
      </c>
      <c r="D3704" t="s">
        <v>2680</v>
      </c>
      <c r="E3704" s="7" t="s">
        <v>1400</v>
      </c>
      <c r="F3704" s="7" t="s">
        <v>1399</v>
      </c>
      <c r="G3704" s="7" t="s">
        <v>1657</v>
      </c>
    </row>
    <row r="3705" spans="1:7" x14ac:dyDescent="0.4">
      <c r="A3705" t="s">
        <v>1405</v>
      </c>
      <c r="B3705">
        <v>3703</v>
      </c>
      <c r="C3705" t="s">
        <v>1656</v>
      </c>
      <c r="D3705" t="s">
        <v>2680</v>
      </c>
      <c r="E3705" s="7" t="s">
        <v>1400</v>
      </c>
      <c r="F3705" s="7" t="s">
        <v>1399</v>
      </c>
      <c r="G3705" s="7" t="s">
        <v>1657</v>
      </c>
    </row>
    <row r="3706" spans="1:7" x14ac:dyDescent="0.4">
      <c r="A3706" t="s">
        <v>1405</v>
      </c>
      <c r="B3706">
        <v>3704</v>
      </c>
      <c r="C3706" t="s">
        <v>1656</v>
      </c>
      <c r="D3706" t="s">
        <v>2680</v>
      </c>
      <c r="E3706" s="7" t="s">
        <v>1400</v>
      </c>
      <c r="F3706" s="7" t="s">
        <v>1399</v>
      </c>
      <c r="G3706" s="7" t="s">
        <v>1657</v>
      </c>
    </row>
    <row r="3707" spans="1:7" x14ac:dyDescent="0.4">
      <c r="A3707" t="s">
        <v>1405</v>
      </c>
      <c r="B3707">
        <v>3705</v>
      </c>
      <c r="C3707" t="s">
        <v>1656</v>
      </c>
      <c r="D3707" t="s">
        <v>2680</v>
      </c>
      <c r="E3707" s="7" t="s">
        <v>1400</v>
      </c>
      <c r="F3707" s="7" t="s">
        <v>1399</v>
      </c>
      <c r="G3707" s="7" t="s">
        <v>1657</v>
      </c>
    </row>
    <row r="3708" spans="1:7" x14ac:dyDescent="0.4">
      <c r="A3708" t="s">
        <v>1405</v>
      </c>
      <c r="B3708">
        <v>3706</v>
      </c>
      <c r="C3708" t="s">
        <v>1656</v>
      </c>
      <c r="D3708" t="s">
        <v>2680</v>
      </c>
      <c r="E3708" s="7" t="s">
        <v>1400</v>
      </c>
      <c r="F3708" s="7" t="s">
        <v>1399</v>
      </c>
      <c r="G3708" s="7" t="s">
        <v>1657</v>
      </c>
    </row>
    <row r="3709" spans="1:7" x14ac:dyDescent="0.4">
      <c r="A3709" t="s">
        <v>1405</v>
      </c>
      <c r="B3709">
        <v>3707</v>
      </c>
      <c r="C3709" t="s">
        <v>1656</v>
      </c>
      <c r="D3709" t="s">
        <v>2680</v>
      </c>
      <c r="E3709" s="7" t="s">
        <v>1400</v>
      </c>
      <c r="F3709" s="7" t="s">
        <v>1399</v>
      </c>
      <c r="G3709" s="7" t="s">
        <v>1657</v>
      </c>
    </row>
    <row r="3710" spans="1:7" x14ac:dyDescent="0.4">
      <c r="A3710" t="s">
        <v>1405</v>
      </c>
      <c r="B3710">
        <v>3708</v>
      </c>
      <c r="C3710" t="s">
        <v>1656</v>
      </c>
      <c r="D3710" t="s">
        <v>2680</v>
      </c>
      <c r="E3710" s="7" t="s">
        <v>1400</v>
      </c>
      <c r="F3710" s="7" t="s">
        <v>1399</v>
      </c>
      <c r="G3710" s="7" t="s">
        <v>1657</v>
      </c>
    </row>
    <row r="3711" spans="1:7" x14ac:dyDescent="0.4">
      <c r="A3711" t="s">
        <v>1405</v>
      </c>
      <c r="B3711">
        <v>3709</v>
      </c>
      <c r="C3711" t="s">
        <v>1656</v>
      </c>
      <c r="D3711" t="s">
        <v>2680</v>
      </c>
      <c r="E3711" s="7" t="s">
        <v>1400</v>
      </c>
      <c r="F3711" s="7" t="s">
        <v>1399</v>
      </c>
      <c r="G3711" s="7" t="s">
        <v>1657</v>
      </c>
    </row>
    <row r="3712" spans="1:7" x14ac:dyDescent="0.4">
      <c r="A3712" t="s">
        <v>1405</v>
      </c>
      <c r="B3712">
        <v>3710</v>
      </c>
      <c r="C3712" t="s">
        <v>1656</v>
      </c>
      <c r="D3712" t="s">
        <v>2680</v>
      </c>
      <c r="E3712" s="7" t="s">
        <v>1400</v>
      </c>
      <c r="F3712" s="7" t="s">
        <v>1399</v>
      </c>
      <c r="G3712" s="7" t="s">
        <v>1657</v>
      </c>
    </row>
    <row r="3713" spans="1:7" x14ac:dyDescent="0.4">
      <c r="A3713" t="s">
        <v>1405</v>
      </c>
      <c r="B3713">
        <v>3711</v>
      </c>
      <c r="C3713" t="s">
        <v>1656</v>
      </c>
      <c r="D3713" t="s">
        <v>2680</v>
      </c>
      <c r="E3713" s="7" t="s">
        <v>1400</v>
      </c>
      <c r="F3713" s="7" t="s">
        <v>1399</v>
      </c>
      <c r="G3713" s="7" t="s">
        <v>1657</v>
      </c>
    </row>
    <row r="3714" spans="1:7" x14ac:dyDescent="0.4">
      <c r="A3714" t="s">
        <v>1405</v>
      </c>
      <c r="B3714">
        <v>3712</v>
      </c>
      <c r="C3714" t="s">
        <v>1656</v>
      </c>
      <c r="D3714" t="s">
        <v>2680</v>
      </c>
      <c r="E3714" s="7" t="s">
        <v>1400</v>
      </c>
      <c r="F3714" s="7" t="s">
        <v>1399</v>
      </c>
      <c r="G3714" s="7" t="s">
        <v>1657</v>
      </c>
    </row>
    <row r="3715" spans="1:7" x14ac:dyDescent="0.4">
      <c r="A3715" t="s">
        <v>1405</v>
      </c>
      <c r="B3715">
        <v>3713</v>
      </c>
      <c r="C3715" t="s">
        <v>1656</v>
      </c>
      <c r="D3715" t="s">
        <v>2680</v>
      </c>
      <c r="E3715" s="7" t="s">
        <v>1400</v>
      </c>
      <c r="F3715" s="7" t="s">
        <v>1399</v>
      </c>
      <c r="G3715" s="7" t="s">
        <v>1657</v>
      </c>
    </row>
    <row r="3716" spans="1:7" x14ac:dyDescent="0.4">
      <c r="A3716" t="s">
        <v>1405</v>
      </c>
      <c r="B3716">
        <v>3714</v>
      </c>
      <c r="C3716" t="s">
        <v>1656</v>
      </c>
      <c r="D3716" t="s">
        <v>2680</v>
      </c>
      <c r="E3716" s="7" t="s">
        <v>1400</v>
      </c>
      <c r="F3716" s="7" t="s">
        <v>1399</v>
      </c>
      <c r="G3716" s="7" t="s">
        <v>1657</v>
      </c>
    </row>
    <row r="3717" spans="1:7" x14ac:dyDescent="0.4">
      <c r="A3717" t="s">
        <v>1405</v>
      </c>
      <c r="B3717">
        <v>3715</v>
      </c>
      <c r="C3717" t="s">
        <v>1656</v>
      </c>
      <c r="D3717" t="s">
        <v>2680</v>
      </c>
      <c r="E3717" s="7" t="s">
        <v>1400</v>
      </c>
      <c r="F3717" s="7" t="s">
        <v>1399</v>
      </c>
      <c r="G3717" s="7" t="s">
        <v>1657</v>
      </c>
    </row>
    <row r="3718" spans="1:7" x14ac:dyDescent="0.4">
      <c r="A3718" t="s">
        <v>1405</v>
      </c>
      <c r="B3718">
        <v>3716</v>
      </c>
      <c r="C3718" t="s">
        <v>1656</v>
      </c>
      <c r="D3718" t="s">
        <v>2680</v>
      </c>
      <c r="E3718" s="7" t="s">
        <v>1400</v>
      </c>
      <c r="F3718" s="7" t="s">
        <v>1399</v>
      </c>
      <c r="G3718" s="7" t="s">
        <v>1657</v>
      </c>
    </row>
    <row r="3719" spans="1:7" x14ac:dyDescent="0.4">
      <c r="A3719" t="s">
        <v>1405</v>
      </c>
      <c r="B3719">
        <v>3717</v>
      </c>
      <c r="C3719" t="s">
        <v>1656</v>
      </c>
      <c r="D3719" t="s">
        <v>2680</v>
      </c>
      <c r="E3719" s="7" t="s">
        <v>1400</v>
      </c>
      <c r="F3719" s="7" t="s">
        <v>1399</v>
      </c>
      <c r="G3719" s="7" t="s">
        <v>1657</v>
      </c>
    </row>
    <row r="3720" spans="1:7" x14ac:dyDescent="0.4">
      <c r="A3720" t="s">
        <v>1405</v>
      </c>
      <c r="B3720">
        <v>3718</v>
      </c>
      <c r="C3720" t="s">
        <v>1656</v>
      </c>
      <c r="D3720" t="s">
        <v>2680</v>
      </c>
      <c r="E3720" s="7" t="s">
        <v>1400</v>
      </c>
      <c r="F3720" s="7" t="s">
        <v>1399</v>
      </c>
      <c r="G3720" s="7" t="s">
        <v>1657</v>
      </c>
    </row>
    <row r="3721" spans="1:7" x14ac:dyDescent="0.4">
      <c r="A3721" t="s">
        <v>1405</v>
      </c>
      <c r="B3721">
        <v>3719</v>
      </c>
      <c r="C3721" t="s">
        <v>1656</v>
      </c>
      <c r="D3721" t="s">
        <v>2680</v>
      </c>
      <c r="E3721" s="7" t="s">
        <v>1400</v>
      </c>
      <c r="F3721" s="7" t="s">
        <v>1399</v>
      </c>
      <c r="G3721" s="7" t="s">
        <v>1657</v>
      </c>
    </row>
    <row r="3722" spans="1:7" x14ac:dyDescent="0.4">
      <c r="A3722" t="s">
        <v>1405</v>
      </c>
      <c r="B3722">
        <v>3720</v>
      </c>
      <c r="C3722" t="s">
        <v>1656</v>
      </c>
      <c r="D3722" t="s">
        <v>2680</v>
      </c>
      <c r="E3722" s="7" t="s">
        <v>1400</v>
      </c>
      <c r="F3722" s="7" t="s">
        <v>1399</v>
      </c>
      <c r="G3722" s="7" t="s">
        <v>1657</v>
      </c>
    </row>
    <row r="3723" spans="1:7" x14ac:dyDescent="0.4">
      <c r="A3723" t="s">
        <v>1405</v>
      </c>
      <c r="B3723">
        <v>3721</v>
      </c>
      <c r="C3723" t="s">
        <v>1656</v>
      </c>
      <c r="D3723" t="s">
        <v>2680</v>
      </c>
      <c r="E3723" s="7" t="s">
        <v>1400</v>
      </c>
      <c r="F3723" s="7" t="s">
        <v>1399</v>
      </c>
      <c r="G3723" s="7" t="s">
        <v>1657</v>
      </c>
    </row>
    <row r="3724" spans="1:7" x14ac:dyDescent="0.4">
      <c r="A3724" t="s">
        <v>1405</v>
      </c>
      <c r="B3724">
        <v>3722</v>
      </c>
      <c r="C3724" t="s">
        <v>1656</v>
      </c>
      <c r="D3724" t="s">
        <v>2680</v>
      </c>
      <c r="E3724" s="7" t="s">
        <v>1400</v>
      </c>
      <c r="F3724" s="7" t="s">
        <v>1399</v>
      </c>
      <c r="G3724" s="7" t="s">
        <v>1657</v>
      </c>
    </row>
    <row r="3725" spans="1:7" x14ac:dyDescent="0.4">
      <c r="A3725" t="s">
        <v>1405</v>
      </c>
      <c r="B3725">
        <v>3723</v>
      </c>
      <c r="C3725" t="s">
        <v>1656</v>
      </c>
      <c r="D3725" t="s">
        <v>2680</v>
      </c>
      <c r="E3725" s="7" t="s">
        <v>1400</v>
      </c>
      <c r="F3725" s="7" t="s">
        <v>1399</v>
      </c>
      <c r="G3725" s="7" t="s">
        <v>1657</v>
      </c>
    </row>
    <row r="3726" spans="1:7" x14ac:dyDescent="0.4">
      <c r="A3726" t="s">
        <v>1405</v>
      </c>
      <c r="B3726">
        <v>3724</v>
      </c>
      <c r="C3726" t="s">
        <v>1656</v>
      </c>
      <c r="D3726" t="s">
        <v>2680</v>
      </c>
      <c r="E3726" s="7" t="s">
        <v>1400</v>
      </c>
      <c r="F3726" s="7" t="s">
        <v>1399</v>
      </c>
      <c r="G3726" s="7" t="s">
        <v>1657</v>
      </c>
    </row>
    <row r="3727" spans="1:7" x14ac:dyDescent="0.4">
      <c r="A3727" t="s">
        <v>1405</v>
      </c>
      <c r="B3727">
        <v>3725</v>
      </c>
      <c r="C3727" t="s">
        <v>1656</v>
      </c>
      <c r="D3727" t="s">
        <v>2680</v>
      </c>
      <c r="E3727" s="7" t="s">
        <v>1400</v>
      </c>
      <c r="F3727" s="7" t="s">
        <v>1399</v>
      </c>
      <c r="G3727" s="7" t="s">
        <v>1657</v>
      </c>
    </row>
    <row r="3728" spans="1:7" x14ac:dyDescent="0.4">
      <c r="A3728" t="s">
        <v>1405</v>
      </c>
      <c r="B3728">
        <v>3726</v>
      </c>
      <c r="C3728" t="s">
        <v>1656</v>
      </c>
      <c r="D3728" t="s">
        <v>2680</v>
      </c>
      <c r="E3728" s="7" t="s">
        <v>1400</v>
      </c>
      <c r="F3728" s="7" t="s">
        <v>1399</v>
      </c>
      <c r="G3728" s="7" t="s">
        <v>1657</v>
      </c>
    </row>
    <row r="3729" spans="1:7" x14ac:dyDescent="0.4">
      <c r="A3729" t="s">
        <v>1405</v>
      </c>
      <c r="B3729">
        <v>3727</v>
      </c>
      <c r="C3729" t="s">
        <v>1656</v>
      </c>
      <c r="D3729" t="s">
        <v>2680</v>
      </c>
      <c r="E3729" s="7" t="s">
        <v>1400</v>
      </c>
      <c r="F3729" s="7" t="s">
        <v>1399</v>
      </c>
      <c r="G3729" s="7" t="s">
        <v>1657</v>
      </c>
    </row>
    <row r="3730" spans="1:7" x14ac:dyDescent="0.4">
      <c r="A3730" t="s">
        <v>1405</v>
      </c>
      <c r="B3730">
        <v>3728</v>
      </c>
      <c r="C3730" t="s">
        <v>1656</v>
      </c>
      <c r="D3730" t="s">
        <v>2680</v>
      </c>
      <c r="E3730" s="7" t="s">
        <v>1400</v>
      </c>
      <c r="F3730" s="7" t="s">
        <v>1399</v>
      </c>
      <c r="G3730" s="7" t="s">
        <v>1657</v>
      </c>
    </row>
    <row r="3731" spans="1:7" x14ac:dyDescent="0.4">
      <c r="A3731" t="s">
        <v>1405</v>
      </c>
      <c r="B3731">
        <v>3729</v>
      </c>
      <c r="C3731" t="s">
        <v>1656</v>
      </c>
      <c r="D3731" t="s">
        <v>2680</v>
      </c>
      <c r="E3731" s="7" t="s">
        <v>1400</v>
      </c>
      <c r="F3731" s="7" t="s">
        <v>1399</v>
      </c>
      <c r="G3731" s="7" t="s">
        <v>1657</v>
      </c>
    </row>
    <row r="3732" spans="1:7" x14ac:dyDescent="0.4">
      <c r="A3732" t="s">
        <v>1405</v>
      </c>
      <c r="B3732">
        <v>3730</v>
      </c>
      <c r="C3732" t="s">
        <v>1656</v>
      </c>
      <c r="D3732" t="s">
        <v>2680</v>
      </c>
      <c r="E3732" s="7" t="s">
        <v>1400</v>
      </c>
      <c r="F3732" s="7" t="s">
        <v>1399</v>
      </c>
      <c r="G3732" s="7" t="s">
        <v>1657</v>
      </c>
    </row>
    <row r="3733" spans="1:7" x14ac:dyDescent="0.4">
      <c r="A3733" t="s">
        <v>1405</v>
      </c>
      <c r="B3733">
        <v>3731</v>
      </c>
      <c r="C3733" t="s">
        <v>1656</v>
      </c>
      <c r="D3733" t="s">
        <v>2680</v>
      </c>
      <c r="E3733" s="7" t="s">
        <v>1400</v>
      </c>
      <c r="F3733" s="7" t="s">
        <v>1399</v>
      </c>
      <c r="G3733" s="7" t="s">
        <v>1657</v>
      </c>
    </row>
    <row r="3734" spans="1:7" x14ac:dyDescent="0.4">
      <c r="A3734" t="s">
        <v>1405</v>
      </c>
      <c r="B3734">
        <v>3732</v>
      </c>
      <c r="C3734" t="s">
        <v>1656</v>
      </c>
      <c r="D3734" t="s">
        <v>2680</v>
      </c>
      <c r="E3734" s="7" t="s">
        <v>1400</v>
      </c>
      <c r="F3734" s="7" t="s">
        <v>1399</v>
      </c>
      <c r="G3734" s="7" t="s">
        <v>1657</v>
      </c>
    </row>
    <row r="3735" spans="1:7" x14ac:dyDescent="0.4">
      <c r="A3735" t="s">
        <v>1405</v>
      </c>
      <c r="B3735">
        <v>3733</v>
      </c>
      <c r="C3735" t="s">
        <v>1656</v>
      </c>
      <c r="D3735" t="s">
        <v>2680</v>
      </c>
      <c r="E3735" s="7" t="s">
        <v>1400</v>
      </c>
      <c r="F3735" s="7" t="s">
        <v>1399</v>
      </c>
      <c r="G3735" s="7" t="s">
        <v>1657</v>
      </c>
    </row>
    <row r="3736" spans="1:7" x14ac:dyDescent="0.4">
      <c r="A3736" t="s">
        <v>1405</v>
      </c>
      <c r="B3736">
        <v>3734</v>
      </c>
      <c r="C3736" t="s">
        <v>1656</v>
      </c>
      <c r="D3736" t="s">
        <v>2680</v>
      </c>
      <c r="E3736" s="7" t="s">
        <v>1400</v>
      </c>
      <c r="F3736" s="7" t="s">
        <v>1399</v>
      </c>
      <c r="G3736" s="7" t="s">
        <v>1657</v>
      </c>
    </row>
    <row r="3737" spans="1:7" x14ac:dyDescent="0.4">
      <c r="A3737" t="s">
        <v>1405</v>
      </c>
      <c r="B3737">
        <v>3735</v>
      </c>
      <c r="C3737" t="s">
        <v>1656</v>
      </c>
      <c r="D3737" t="s">
        <v>2680</v>
      </c>
      <c r="E3737" s="7" t="s">
        <v>1400</v>
      </c>
      <c r="F3737" s="7" t="s">
        <v>1399</v>
      </c>
      <c r="G3737" s="7" t="s">
        <v>1657</v>
      </c>
    </row>
    <row r="3738" spans="1:7" x14ac:dyDescent="0.4">
      <c r="A3738" t="s">
        <v>1405</v>
      </c>
      <c r="B3738">
        <v>3736</v>
      </c>
      <c r="C3738" t="s">
        <v>1656</v>
      </c>
      <c r="D3738" t="s">
        <v>2680</v>
      </c>
      <c r="E3738" s="7" t="s">
        <v>1400</v>
      </c>
      <c r="F3738" s="7" t="s">
        <v>1399</v>
      </c>
      <c r="G3738" s="7" t="s">
        <v>1657</v>
      </c>
    </row>
    <row r="3739" spans="1:7" x14ac:dyDescent="0.4">
      <c r="A3739" t="s">
        <v>1405</v>
      </c>
      <c r="B3739">
        <v>3737</v>
      </c>
      <c r="C3739" t="s">
        <v>1656</v>
      </c>
      <c r="D3739" t="s">
        <v>2680</v>
      </c>
      <c r="E3739" s="7" t="s">
        <v>1400</v>
      </c>
      <c r="F3739" s="7" t="s">
        <v>1399</v>
      </c>
      <c r="G3739" s="7" t="s">
        <v>1657</v>
      </c>
    </row>
    <row r="3740" spans="1:7" x14ac:dyDescent="0.4">
      <c r="A3740" t="s">
        <v>1405</v>
      </c>
      <c r="B3740">
        <v>3738</v>
      </c>
      <c r="C3740" t="s">
        <v>1656</v>
      </c>
      <c r="D3740" t="s">
        <v>2680</v>
      </c>
      <c r="E3740" s="7" t="s">
        <v>1400</v>
      </c>
      <c r="F3740" s="7" t="s">
        <v>1399</v>
      </c>
      <c r="G3740" s="7" t="s">
        <v>1657</v>
      </c>
    </row>
    <row r="3741" spans="1:7" x14ac:dyDescent="0.4">
      <c r="A3741" t="s">
        <v>1405</v>
      </c>
      <c r="B3741">
        <v>3739</v>
      </c>
      <c r="C3741" t="s">
        <v>1656</v>
      </c>
      <c r="D3741" t="s">
        <v>2680</v>
      </c>
      <c r="E3741" s="7" t="s">
        <v>1400</v>
      </c>
      <c r="F3741" s="7" t="s">
        <v>1399</v>
      </c>
      <c r="G3741" s="7" t="s">
        <v>1657</v>
      </c>
    </row>
    <row r="3742" spans="1:7" x14ac:dyDescent="0.4">
      <c r="A3742" t="s">
        <v>1405</v>
      </c>
      <c r="B3742">
        <v>3740</v>
      </c>
      <c r="C3742" t="s">
        <v>1656</v>
      </c>
      <c r="D3742" t="s">
        <v>2680</v>
      </c>
      <c r="E3742" s="7" t="s">
        <v>1400</v>
      </c>
      <c r="F3742" s="7" t="s">
        <v>1399</v>
      </c>
      <c r="G3742" s="7" t="s">
        <v>1657</v>
      </c>
    </row>
    <row r="3743" spans="1:7" x14ac:dyDescent="0.4">
      <c r="A3743" t="s">
        <v>1405</v>
      </c>
      <c r="B3743">
        <v>3741</v>
      </c>
      <c r="C3743" t="s">
        <v>1656</v>
      </c>
      <c r="D3743" t="s">
        <v>2680</v>
      </c>
      <c r="E3743" s="7" t="s">
        <v>1400</v>
      </c>
      <c r="F3743" s="7" t="s">
        <v>1399</v>
      </c>
      <c r="G3743" s="7" t="s">
        <v>1657</v>
      </c>
    </row>
    <row r="3744" spans="1:7" x14ac:dyDescent="0.4">
      <c r="A3744" t="s">
        <v>1405</v>
      </c>
      <c r="B3744">
        <v>3742</v>
      </c>
      <c r="C3744" t="s">
        <v>1656</v>
      </c>
      <c r="D3744" t="s">
        <v>2680</v>
      </c>
      <c r="E3744" s="7" t="s">
        <v>1400</v>
      </c>
      <c r="F3744" s="7" t="s">
        <v>1399</v>
      </c>
      <c r="G3744" s="7" t="s">
        <v>1657</v>
      </c>
    </row>
    <row r="3745" spans="1:7" x14ac:dyDescent="0.4">
      <c r="A3745" t="s">
        <v>1405</v>
      </c>
      <c r="B3745">
        <v>3743</v>
      </c>
      <c r="C3745" t="s">
        <v>1656</v>
      </c>
      <c r="D3745" t="s">
        <v>2680</v>
      </c>
      <c r="E3745" s="7" t="s">
        <v>1400</v>
      </c>
      <c r="F3745" s="7" t="s">
        <v>1399</v>
      </c>
      <c r="G3745" s="7" t="s">
        <v>1657</v>
      </c>
    </row>
    <row r="3746" spans="1:7" x14ac:dyDescent="0.4">
      <c r="A3746" t="s">
        <v>1405</v>
      </c>
      <c r="B3746">
        <v>3744</v>
      </c>
      <c r="C3746" t="s">
        <v>1656</v>
      </c>
      <c r="D3746" t="s">
        <v>2680</v>
      </c>
      <c r="E3746" s="7" t="s">
        <v>1400</v>
      </c>
      <c r="F3746" s="7" t="s">
        <v>1399</v>
      </c>
      <c r="G3746" s="7" t="s">
        <v>1657</v>
      </c>
    </row>
    <row r="3747" spans="1:7" x14ac:dyDescent="0.4">
      <c r="A3747" t="s">
        <v>1405</v>
      </c>
      <c r="B3747">
        <v>3745</v>
      </c>
      <c r="C3747" t="s">
        <v>1656</v>
      </c>
      <c r="D3747" t="s">
        <v>2680</v>
      </c>
      <c r="E3747" s="7" t="s">
        <v>1400</v>
      </c>
      <c r="F3747" s="7" t="s">
        <v>1399</v>
      </c>
      <c r="G3747" s="7" t="s">
        <v>1657</v>
      </c>
    </row>
    <row r="3748" spans="1:7" x14ac:dyDescent="0.4">
      <c r="A3748" t="s">
        <v>1405</v>
      </c>
      <c r="B3748">
        <v>3746</v>
      </c>
      <c r="C3748" t="s">
        <v>1656</v>
      </c>
      <c r="D3748" t="s">
        <v>2680</v>
      </c>
      <c r="E3748" s="7" t="s">
        <v>1400</v>
      </c>
      <c r="F3748" s="7" t="s">
        <v>1399</v>
      </c>
      <c r="G3748" s="7" t="s">
        <v>1657</v>
      </c>
    </row>
    <row r="3749" spans="1:7" x14ac:dyDescent="0.4">
      <c r="A3749" t="s">
        <v>1405</v>
      </c>
      <c r="B3749">
        <v>3747</v>
      </c>
      <c r="C3749" t="s">
        <v>1656</v>
      </c>
      <c r="D3749" t="s">
        <v>2680</v>
      </c>
      <c r="E3749" s="7" t="s">
        <v>1400</v>
      </c>
      <c r="F3749" s="7" t="s">
        <v>1399</v>
      </c>
      <c r="G3749" s="7" t="s">
        <v>1657</v>
      </c>
    </row>
    <row r="3750" spans="1:7" x14ac:dyDescent="0.4">
      <c r="A3750" t="s">
        <v>1405</v>
      </c>
      <c r="B3750">
        <v>3748</v>
      </c>
      <c r="C3750" t="s">
        <v>1656</v>
      </c>
      <c r="D3750" t="s">
        <v>2680</v>
      </c>
      <c r="E3750" s="7" t="s">
        <v>1400</v>
      </c>
      <c r="F3750" s="7" t="s">
        <v>1399</v>
      </c>
      <c r="G3750" s="7" t="s">
        <v>1657</v>
      </c>
    </row>
    <row r="3751" spans="1:7" x14ac:dyDescent="0.4">
      <c r="A3751" t="s">
        <v>1405</v>
      </c>
      <c r="B3751">
        <v>3749</v>
      </c>
      <c r="C3751" t="s">
        <v>1656</v>
      </c>
      <c r="D3751" t="s">
        <v>2680</v>
      </c>
      <c r="E3751" s="7" t="s">
        <v>1400</v>
      </c>
      <c r="F3751" s="7" t="s">
        <v>1399</v>
      </c>
      <c r="G3751" s="7" t="s">
        <v>1657</v>
      </c>
    </row>
    <row r="3752" spans="1:7" x14ac:dyDescent="0.4">
      <c r="A3752" t="s">
        <v>1405</v>
      </c>
      <c r="B3752">
        <v>3750</v>
      </c>
      <c r="C3752" t="s">
        <v>1656</v>
      </c>
      <c r="D3752" t="s">
        <v>2680</v>
      </c>
      <c r="E3752" s="7" t="s">
        <v>1400</v>
      </c>
      <c r="F3752" s="7" t="s">
        <v>1399</v>
      </c>
      <c r="G3752" s="7" t="s">
        <v>1657</v>
      </c>
    </row>
    <row r="3753" spans="1:7" x14ac:dyDescent="0.4">
      <c r="A3753" t="s">
        <v>1405</v>
      </c>
      <c r="B3753">
        <v>3751</v>
      </c>
      <c r="C3753" t="s">
        <v>1656</v>
      </c>
      <c r="D3753" t="s">
        <v>2680</v>
      </c>
      <c r="E3753" s="7" t="s">
        <v>1400</v>
      </c>
      <c r="F3753" s="7" t="s">
        <v>1399</v>
      </c>
      <c r="G3753" s="7" t="s">
        <v>1657</v>
      </c>
    </row>
    <row r="3754" spans="1:7" x14ac:dyDescent="0.4">
      <c r="A3754" t="s">
        <v>1405</v>
      </c>
      <c r="B3754">
        <v>3752</v>
      </c>
      <c r="C3754" t="s">
        <v>1656</v>
      </c>
      <c r="D3754" t="s">
        <v>2680</v>
      </c>
      <c r="E3754" s="7" t="s">
        <v>1400</v>
      </c>
      <c r="F3754" s="7" t="s">
        <v>1399</v>
      </c>
      <c r="G3754" s="7" t="s">
        <v>1657</v>
      </c>
    </row>
    <row r="3755" spans="1:7" x14ac:dyDescent="0.4">
      <c r="A3755" t="s">
        <v>1405</v>
      </c>
      <c r="B3755">
        <v>3753</v>
      </c>
      <c r="C3755" t="s">
        <v>1656</v>
      </c>
      <c r="D3755" t="s">
        <v>2680</v>
      </c>
      <c r="E3755" s="7" t="s">
        <v>1400</v>
      </c>
      <c r="F3755" s="7" t="s">
        <v>1399</v>
      </c>
      <c r="G3755" s="7" t="s">
        <v>1657</v>
      </c>
    </row>
    <row r="3756" spans="1:7" x14ac:dyDescent="0.4">
      <c r="A3756" t="s">
        <v>1405</v>
      </c>
      <c r="B3756">
        <v>3754</v>
      </c>
      <c r="C3756" t="s">
        <v>1656</v>
      </c>
      <c r="D3756" t="s">
        <v>2680</v>
      </c>
      <c r="E3756" s="7" t="s">
        <v>1400</v>
      </c>
      <c r="F3756" s="7" t="s">
        <v>1399</v>
      </c>
      <c r="G3756" s="7" t="s">
        <v>1657</v>
      </c>
    </row>
    <row r="3757" spans="1:7" x14ac:dyDescent="0.4">
      <c r="A3757" t="s">
        <v>1405</v>
      </c>
      <c r="B3757">
        <v>3755</v>
      </c>
      <c r="C3757" t="s">
        <v>1656</v>
      </c>
      <c r="D3757" t="s">
        <v>2680</v>
      </c>
      <c r="E3757" s="7" t="s">
        <v>1400</v>
      </c>
      <c r="F3757" s="7" t="s">
        <v>1399</v>
      </c>
      <c r="G3757" s="7" t="s">
        <v>1657</v>
      </c>
    </row>
    <row r="3758" spans="1:7" x14ac:dyDescent="0.4">
      <c r="A3758" t="s">
        <v>1405</v>
      </c>
      <c r="B3758">
        <v>3756</v>
      </c>
      <c r="C3758" t="s">
        <v>1656</v>
      </c>
      <c r="D3758" t="s">
        <v>2680</v>
      </c>
      <c r="E3758" s="7" t="s">
        <v>1400</v>
      </c>
      <c r="F3758" s="7" t="s">
        <v>1399</v>
      </c>
      <c r="G3758" s="7" t="s">
        <v>1657</v>
      </c>
    </row>
    <row r="3759" spans="1:7" x14ac:dyDescent="0.4">
      <c r="A3759" t="s">
        <v>1405</v>
      </c>
      <c r="B3759">
        <v>3757</v>
      </c>
      <c r="C3759" t="s">
        <v>1656</v>
      </c>
      <c r="D3759" t="s">
        <v>2680</v>
      </c>
      <c r="E3759" s="7" t="s">
        <v>1400</v>
      </c>
      <c r="F3759" s="7" t="s">
        <v>1399</v>
      </c>
      <c r="G3759" s="7" t="s">
        <v>1657</v>
      </c>
    </row>
    <row r="3760" spans="1:7" x14ac:dyDescent="0.4">
      <c r="A3760" t="s">
        <v>1405</v>
      </c>
      <c r="B3760">
        <v>3758</v>
      </c>
      <c r="C3760" t="s">
        <v>1656</v>
      </c>
      <c r="D3760" t="s">
        <v>2680</v>
      </c>
      <c r="E3760" s="7" t="s">
        <v>1400</v>
      </c>
      <c r="F3760" s="7" t="s">
        <v>1399</v>
      </c>
      <c r="G3760" s="7" t="s">
        <v>1657</v>
      </c>
    </row>
    <row r="3761" spans="1:7" x14ac:dyDescent="0.4">
      <c r="A3761" t="s">
        <v>1405</v>
      </c>
      <c r="B3761">
        <v>3759</v>
      </c>
      <c r="C3761" t="s">
        <v>1656</v>
      </c>
      <c r="D3761" t="s">
        <v>2680</v>
      </c>
      <c r="E3761" s="7" t="s">
        <v>1400</v>
      </c>
      <c r="F3761" s="7" t="s">
        <v>1399</v>
      </c>
      <c r="G3761" s="7" t="s">
        <v>1657</v>
      </c>
    </row>
    <row r="3762" spans="1:7" x14ac:dyDescent="0.4">
      <c r="A3762" t="s">
        <v>1405</v>
      </c>
      <c r="B3762">
        <v>3760</v>
      </c>
      <c r="C3762" t="s">
        <v>1656</v>
      </c>
      <c r="D3762" t="s">
        <v>2680</v>
      </c>
      <c r="E3762" s="7" t="s">
        <v>1400</v>
      </c>
      <c r="F3762" s="7" t="s">
        <v>1399</v>
      </c>
      <c r="G3762" s="7" t="s">
        <v>1657</v>
      </c>
    </row>
    <row r="3763" spans="1:7" x14ac:dyDescent="0.4">
      <c r="A3763" t="s">
        <v>1405</v>
      </c>
      <c r="B3763">
        <v>3761</v>
      </c>
      <c r="C3763" t="s">
        <v>1656</v>
      </c>
      <c r="D3763" t="s">
        <v>2680</v>
      </c>
      <c r="E3763" s="7" t="s">
        <v>1400</v>
      </c>
      <c r="F3763" s="7" t="s">
        <v>1399</v>
      </c>
      <c r="G3763" s="7" t="s">
        <v>1657</v>
      </c>
    </row>
    <row r="3764" spans="1:7" x14ac:dyDescent="0.4">
      <c r="A3764" t="s">
        <v>1405</v>
      </c>
      <c r="B3764">
        <v>3762</v>
      </c>
      <c r="C3764" t="s">
        <v>1656</v>
      </c>
      <c r="D3764" t="s">
        <v>2680</v>
      </c>
      <c r="E3764" s="7" t="s">
        <v>1400</v>
      </c>
      <c r="F3764" s="7" t="s">
        <v>1399</v>
      </c>
      <c r="G3764" s="7" t="s">
        <v>1657</v>
      </c>
    </row>
    <row r="3765" spans="1:7" x14ac:dyDescent="0.4">
      <c r="A3765" t="s">
        <v>1405</v>
      </c>
      <c r="B3765">
        <v>3763</v>
      </c>
      <c r="C3765" t="s">
        <v>1656</v>
      </c>
      <c r="D3765" t="s">
        <v>2680</v>
      </c>
      <c r="E3765" s="7" t="s">
        <v>1400</v>
      </c>
      <c r="F3765" s="7" t="s">
        <v>1399</v>
      </c>
      <c r="G3765" s="7" t="s">
        <v>1657</v>
      </c>
    </row>
    <row r="3766" spans="1:7" x14ac:dyDescent="0.4">
      <c r="A3766" t="s">
        <v>1405</v>
      </c>
      <c r="B3766">
        <v>3764</v>
      </c>
      <c r="C3766" t="s">
        <v>1656</v>
      </c>
      <c r="D3766" t="s">
        <v>2680</v>
      </c>
      <c r="E3766" s="7" t="s">
        <v>1400</v>
      </c>
      <c r="F3766" s="7" t="s">
        <v>1399</v>
      </c>
      <c r="G3766" s="7" t="s">
        <v>1657</v>
      </c>
    </row>
    <row r="3767" spans="1:7" x14ac:dyDescent="0.4">
      <c r="A3767" t="s">
        <v>1405</v>
      </c>
      <c r="B3767">
        <v>3765</v>
      </c>
      <c r="C3767" t="s">
        <v>1656</v>
      </c>
      <c r="D3767" t="s">
        <v>2680</v>
      </c>
      <c r="E3767" s="7" t="s">
        <v>1400</v>
      </c>
      <c r="F3767" s="7" t="s">
        <v>1399</v>
      </c>
      <c r="G3767" s="7" t="s">
        <v>1657</v>
      </c>
    </row>
    <row r="3768" spans="1:7" x14ac:dyDescent="0.4">
      <c r="A3768" t="s">
        <v>1405</v>
      </c>
      <c r="B3768">
        <v>3766</v>
      </c>
      <c r="C3768" t="s">
        <v>1656</v>
      </c>
      <c r="D3768" t="s">
        <v>2680</v>
      </c>
      <c r="E3768" s="7" t="s">
        <v>1400</v>
      </c>
      <c r="F3768" s="7" t="s">
        <v>1399</v>
      </c>
      <c r="G3768" s="7" t="s">
        <v>1657</v>
      </c>
    </row>
    <row r="3769" spans="1:7" x14ac:dyDescent="0.4">
      <c r="A3769" t="s">
        <v>1405</v>
      </c>
      <c r="B3769">
        <v>3767</v>
      </c>
      <c r="C3769" t="s">
        <v>1656</v>
      </c>
      <c r="D3769" t="s">
        <v>2680</v>
      </c>
      <c r="E3769" s="7" t="s">
        <v>1400</v>
      </c>
      <c r="F3769" s="7" t="s">
        <v>1399</v>
      </c>
      <c r="G3769" s="7" t="s">
        <v>1657</v>
      </c>
    </row>
    <row r="3770" spans="1:7" x14ac:dyDescent="0.4">
      <c r="A3770" t="s">
        <v>1405</v>
      </c>
      <c r="B3770">
        <v>3768</v>
      </c>
      <c r="C3770" t="s">
        <v>1656</v>
      </c>
      <c r="D3770" t="s">
        <v>2680</v>
      </c>
      <c r="E3770" s="7" t="s">
        <v>1400</v>
      </c>
      <c r="F3770" s="7" t="s">
        <v>1399</v>
      </c>
      <c r="G3770" s="7" t="s">
        <v>1657</v>
      </c>
    </row>
    <row r="3771" spans="1:7" x14ac:dyDescent="0.4">
      <c r="A3771" t="s">
        <v>1405</v>
      </c>
      <c r="B3771">
        <v>3769</v>
      </c>
      <c r="C3771" t="s">
        <v>1656</v>
      </c>
      <c r="D3771" t="s">
        <v>2680</v>
      </c>
      <c r="E3771" s="7" t="s">
        <v>1400</v>
      </c>
      <c r="F3771" s="7" t="s">
        <v>1399</v>
      </c>
      <c r="G3771" s="7" t="s">
        <v>1657</v>
      </c>
    </row>
    <row r="3772" spans="1:7" x14ac:dyDescent="0.4">
      <c r="A3772" t="s">
        <v>1405</v>
      </c>
      <c r="B3772">
        <v>3770</v>
      </c>
      <c r="C3772" t="s">
        <v>1656</v>
      </c>
      <c r="D3772" t="s">
        <v>2680</v>
      </c>
      <c r="E3772" s="7" t="s">
        <v>1400</v>
      </c>
      <c r="F3772" s="7" t="s">
        <v>1399</v>
      </c>
      <c r="G3772" s="7" t="s">
        <v>1657</v>
      </c>
    </row>
    <row r="3773" spans="1:7" x14ac:dyDescent="0.4">
      <c r="A3773" t="s">
        <v>1405</v>
      </c>
      <c r="B3773">
        <v>3771</v>
      </c>
      <c r="C3773" t="s">
        <v>1656</v>
      </c>
      <c r="D3773" t="s">
        <v>2680</v>
      </c>
      <c r="E3773" s="7" t="s">
        <v>1400</v>
      </c>
      <c r="F3773" s="7" t="s">
        <v>1399</v>
      </c>
      <c r="G3773" s="7" t="s">
        <v>1657</v>
      </c>
    </row>
    <row r="3774" spans="1:7" x14ac:dyDescent="0.4">
      <c r="A3774" t="s">
        <v>1405</v>
      </c>
      <c r="B3774">
        <v>3772</v>
      </c>
      <c r="C3774" t="s">
        <v>1656</v>
      </c>
      <c r="D3774" t="s">
        <v>2680</v>
      </c>
      <c r="E3774" s="7" t="s">
        <v>1400</v>
      </c>
      <c r="F3774" s="7" t="s">
        <v>1399</v>
      </c>
      <c r="G3774" s="7" t="s">
        <v>1657</v>
      </c>
    </row>
    <row r="3775" spans="1:7" x14ac:dyDescent="0.4">
      <c r="A3775" t="s">
        <v>1405</v>
      </c>
      <c r="B3775">
        <v>3773</v>
      </c>
      <c r="C3775" t="s">
        <v>1656</v>
      </c>
      <c r="D3775" t="s">
        <v>2680</v>
      </c>
      <c r="E3775" s="7" t="s">
        <v>1400</v>
      </c>
      <c r="F3775" s="7" t="s">
        <v>1399</v>
      </c>
      <c r="G3775" s="7" t="s">
        <v>1657</v>
      </c>
    </row>
    <row r="3776" spans="1:7" x14ac:dyDescent="0.4">
      <c r="A3776" t="s">
        <v>1405</v>
      </c>
      <c r="B3776">
        <v>3774</v>
      </c>
      <c r="C3776" t="s">
        <v>1656</v>
      </c>
      <c r="D3776" t="s">
        <v>2680</v>
      </c>
      <c r="E3776" s="7" t="s">
        <v>1400</v>
      </c>
      <c r="F3776" s="7" t="s">
        <v>1399</v>
      </c>
      <c r="G3776" s="7" t="s">
        <v>1657</v>
      </c>
    </row>
    <row r="3777" spans="1:7" x14ac:dyDescent="0.4">
      <c r="A3777" t="s">
        <v>1405</v>
      </c>
      <c r="B3777">
        <v>3775</v>
      </c>
      <c r="C3777" t="s">
        <v>1656</v>
      </c>
      <c r="D3777" t="s">
        <v>2680</v>
      </c>
      <c r="E3777" s="7" t="s">
        <v>1400</v>
      </c>
      <c r="F3777" s="7" t="s">
        <v>1399</v>
      </c>
      <c r="G3777" s="7" t="s">
        <v>1657</v>
      </c>
    </row>
    <row r="3778" spans="1:7" x14ac:dyDescent="0.4">
      <c r="A3778" t="s">
        <v>1405</v>
      </c>
      <c r="B3778">
        <v>3776</v>
      </c>
      <c r="C3778" t="s">
        <v>1656</v>
      </c>
      <c r="D3778" t="s">
        <v>2680</v>
      </c>
      <c r="E3778" s="7" t="s">
        <v>1400</v>
      </c>
      <c r="F3778" s="7" t="s">
        <v>1399</v>
      </c>
      <c r="G3778" s="7" t="s">
        <v>1657</v>
      </c>
    </row>
    <row r="3779" spans="1:7" x14ac:dyDescent="0.4">
      <c r="A3779" t="s">
        <v>1405</v>
      </c>
      <c r="B3779">
        <v>3777</v>
      </c>
      <c r="C3779" t="s">
        <v>1656</v>
      </c>
      <c r="D3779" t="s">
        <v>2680</v>
      </c>
      <c r="E3779" s="7" t="s">
        <v>1400</v>
      </c>
      <c r="F3779" s="7" t="s">
        <v>1399</v>
      </c>
      <c r="G3779" s="7" t="s">
        <v>1657</v>
      </c>
    </row>
    <row r="3780" spans="1:7" x14ac:dyDescent="0.4">
      <c r="A3780" t="s">
        <v>1405</v>
      </c>
      <c r="B3780">
        <v>3778</v>
      </c>
      <c r="C3780" t="s">
        <v>1656</v>
      </c>
      <c r="D3780" t="s">
        <v>2680</v>
      </c>
      <c r="E3780" s="7" t="s">
        <v>1400</v>
      </c>
      <c r="F3780" s="7" t="s">
        <v>1399</v>
      </c>
      <c r="G3780" s="7" t="s">
        <v>1657</v>
      </c>
    </row>
    <row r="3781" spans="1:7" x14ac:dyDescent="0.4">
      <c r="A3781" t="s">
        <v>1405</v>
      </c>
      <c r="B3781">
        <v>3779</v>
      </c>
      <c r="C3781" t="s">
        <v>1656</v>
      </c>
      <c r="D3781" t="s">
        <v>2680</v>
      </c>
      <c r="E3781" s="7" t="s">
        <v>1400</v>
      </c>
      <c r="F3781" s="7" t="s">
        <v>1399</v>
      </c>
      <c r="G3781" s="7" t="s">
        <v>1657</v>
      </c>
    </row>
    <row r="3782" spans="1:7" x14ac:dyDescent="0.4">
      <c r="A3782" t="s">
        <v>1405</v>
      </c>
      <c r="B3782">
        <v>3780</v>
      </c>
      <c r="C3782" t="s">
        <v>1656</v>
      </c>
      <c r="D3782" t="s">
        <v>2680</v>
      </c>
      <c r="E3782" s="7" t="s">
        <v>1400</v>
      </c>
      <c r="F3782" s="7" t="s">
        <v>1399</v>
      </c>
      <c r="G3782" s="7" t="s">
        <v>1657</v>
      </c>
    </row>
    <row r="3783" spans="1:7" x14ac:dyDescent="0.4">
      <c r="A3783" t="s">
        <v>1405</v>
      </c>
      <c r="B3783">
        <v>3781</v>
      </c>
      <c r="C3783" t="s">
        <v>1656</v>
      </c>
      <c r="D3783" t="s">
        <v>2680</v>
      </c>
      <c r="E3783" s="7" t="s">
        <v>1400</v>
      </c>
      <c r="F3783" s="7" t="s">
        <v>1399</v>
      </c>
      <c r="G3783" s="7" t="s">
        <v>1657</v>
      </c>
    </row>
    <row r="3784" spans="1:7" x14ac:dyDescent="0.4">
      <c r="A3784" t="s">
        <v>1405</v>
      </c>
      <c r="B3784">
        <v>3782</v>
      </c>
      <c r="C3784" t="s">
        <v>1656</v>
      </c>
      <c r="D3784" t="s">
        <v>2680</v>
      </c>
      <c r="E3784" s="7" t="s">
        <v>1400</v>
      </c>
      <c r="F3784" s="7" t="s">
        <v>1399</v>
      </c>
      <c r="G3784" s="7" t="s">
        <v>1657</v>
      </c>
    </row>
    <row r="3785" spans="1:7" x14ac:dyDescent="0.4">
      <c r="A3785" t="s">
        <v>1405</v>
      </c>
      <c r="B3785">
        <v>3783</v>
      </c>
      <c r="C3785" t="s">
        <v>1656</v>
      </c>
      <c r="D3785" t="s">
        <v>2680</v>
      </c>
      <c r="E3785" s="7" t="s">
        <v>1400</v>
      </c>
      <c r="F3785" s="7" t="s">
        <v>1399</v>
      </c>
      <c r="G3785" s="7" t="s">
        <v>1657</v>
      </c>
    </row>
    <row r="3786" spans="1:7" x14ac:dyDescent="0.4">
      <c r="A3786" t="s">
        <v>1405</v>
      </c>
      <c r="B3786">
        <v>3784</v>
      </c>
      <c r="C3786" t="s">
        <v>1656</v>
      </c>
      <c r="D3786" t="s">
        <v>2680</v>
      </c>
      <c r="E3786" s="7" t="s">
        <v>1400</v>
      </c>
      <c r="F3786" s="7" t="s">
        <v>1399</v>
      </c>
      <c r="G3786" s="7" t="s">
        <v>1657</v>
      </c>
    </row>
    <row r="3787" spans="1:7" x14ac:dyDescent="0.4">
      <c r="A3787" t="s">
        <v>1405</v>
      </c>
      <c r="B3787">
        <v>3785</v>
      </c>
      <c r="C3787" t="s">
        <v>1656</v>
      </c>
      <c r="D3787" t="s">
        <v>2680</v>
      </c>
      <c r="E3787" s="7" t="s">
        <v>1400</v>
      </c>
      <c r="F3787" s="7" t="s">
        <v>1399</v>
      </c>
      <c r="G3787" s="7" t="s">
        <v>1657</v>
      </c>
    </row>
    <row r="3788" spans="1:7" x14ac:dyDescent="0.4">
      <c r="A3788" t="s">
        <v>1405</v>
      </c>
      <c r="B3788">
        <v>3786</v>
      </c>
      <c r="C3788" t="s">
        <v>1656</v>
      </c>
      <c r="D3788" t="s">
        <v>2680</v>
      </c>
      <c r="E3788" s="7" t="s">
        <v>1400</v>
      </c>
      <c r="F3788" s="7" t="s">
        <v>1399</v>
      </c>
      <c r="G3788" s="7" t="s">
        <v>1657</v>
      </c>
    </row>
    <row r="3789" spans="1:7" x14ac:dyDescent="0.4">
      <c r="A3789" t="s">
        <v>1405</v>
      </c>
      <c r="B3789">
        <v>3787</v>
      </c>
      <c r="C3789" t="s">
        <v>1656</v>
      </c>
      <c r="D3789" t="s">
        <v>2680</v>
      </c>
      <c r="E3789" s="7" t="s">
        <v>1400</v>
      </c>
      <c r="F3789" s="7" t="s">
        <v>1399</v>
      </c>
      <c r="G3789" s="7" t="s">
        <v>1657</v>
      </c>
    </row>
    <row r="3790" spans="1:7" x14ac:dyDescent="0.4">
      <c r="A3790" t="s">
        <v>1405</v>
      </c>
      <c r="B3790">
        <v>3788</v>
      </c>
      <c r="C3790" t="s">
        <v>1656</v>
      </c>
      <c r="D3790" t="s">
        <v>2680</v>
      </c>
      <c r="E3790" s="7" t="s">
        <v>1400</v>
      </c>
      <c r="F3790" s="7" t="s">
        <v>1399</v>
      </c>
      <c r="G3790" s="7" t="s">
        <v>1657</v>
      </c>
    </row>
    <row r="3791" spans="1:7" x14ac:dyDescent="0.4">
      <c r="A3791" t="s">
        <v>1405</v>
      </c>
      <c r="B3791">
        <v>3789</v>
      </c>
      <c r="C3791" t="s">
        <v>1656</v>
      </c>
      <c r="D3791" t="s">
        <v>2680</v>
      </c>
      <c r="E3791" s="7" t="s">
        <v>1400</v>
      </c>
      <c r="F3791" s="7" t="s">
        <v>1399</v>
      </c>
      <c r="G3791" s="7" t="s">
        <v>1657</v>
      </c>
    </row>
    <row r="3792" spans="1:7" x14ac:dyDescent="0.4">
      <c r="A3792" t="s">
        <v>1405</v>
      </c>
      <c r="B3792">
        <v>3790</v>
      </c>
      <c r="C3792" t="s">
        <v>1656</v>
      </c>
      <c r="D3792" t="s">
        <v>2680</v>
      </c>
      <c r="E3792" s="7" t="s">
        <v>1400</v>
      </c>
      <c r="F3792" s="7" t="s">
        <v>1399</v>
      </c>
      <c r="G3792" s="7" t="s">
        <v>1657</v>
      </c>
    </row>
    <row r="3793" spans="1:7" x14ac:dyDescent="0.4">
      <c r="A3793" t="s">
        <v>1405</v>
      </c>
      <c r="B3793">
        <v>3791</v>
      </c>
      <c r="C3793" t="s">
        <v>1656</v>
      </c>
      <c r="D3793" t="s">
        <v>2680</v>
      </c>
      <c r="E3793" s="7" t="s">
        <v>1400</v>
      </c>
      <c r="F3793" s="7" t="s">
        <v>1399</v>
      </c>
      <c r="G3793" s="7" t="s">
        <v>1657</v>
      </c>
    </row>
    <row r="3794" spans="1:7" x14ac:dyDescent="0.4">
      <c r="A3794" t="s">
        <v>1405</v>
      </c>
      <c r="B3794">
        <v>3792</v>
      </c>
      <c r="C3794" t="s">
        <v>1656</v>
      </c>
      <c r="D3794" t="s">
        <v>2680</v>
      </c>
      <c r="E3794" s="7" t="s">
        <v>1400</v>
      </c>
      <c r="F3794" s="7" t="s">
        <v>1399</v>
      </c>
      <c r="G3794" s="7" t="s">
        <v>1657</v>
      </c>
    </row>
    <row r="3795" spans="1:7" x14ac:dyDescent="0.4">
      <c r="A3795" t="s">
        <v>1405</v>
      </c>
      <c r="B3795">
        <v>3793</v>
      </c>
      <c r="C3795" t="s">
        <v>1656</v>
      </c>
      <c r="D3795" t="s">
        <v>2680</v>
      </c>
      <c r="E3795" s="7" t="s">
        <v>1400</v>
      </c>
      <c r="F3795" s="7" t="s">
        <v>1399</v>
      </c>
      <c r="G3795" s="7" t="s">
        <v>1657</v>
      </c>
    </row>
    <row r="3796" spans="1:7" x14ac:dyDescent="0.4">
      <c r="A3796" t="s">
        <v>1405</v>
      </c>
      <c r="B3796">
        <v>3794</v>
      </c>
      <c r="C3796" t="s">
        <v>1656</v>
      </c>
      <c r="D3796" t="s">
        <v>2680</v>
      </c>
      <c r="E3796" s="7" t="s">
        <v>1400</v>
      </c>
      <c r="F3796" s="7" t="s">
        <v>1399</v>
      </c>
      <c r="G3796" s="7" t="s">
        <v>1657</v>
      </c>
    </row>
    <row r="3797" spans="1:7" x14ac:dyDescent="0.4">
      <c r="A3797" t="s">
        <v>1405</v>
      </c>
      <c r="B3797">
        <v>3795</v>
      </c>
      <c r="C3797" t="s">
        <v>1656</v>
      </c>
      <c r="D3797" t="s">
        <v>2680</v>
      </c>
      <c r="E3797" s="7" t="s">
        <v>1400</v>
      </c>
      <c r="F3797" s="7" t="s">
        <v>1399</v>
      </c>
      <c r="G3797" s="7" t="s">
        <v>1657</v>
      </c>
    </row>
    <row r="3798" spans="1:7" x14ac:dyDescent="0.4">
      <c r="A3798" t="s">
        <v>1405</v>
      </c>
      <c r="B3798">
        <v>3796</v>
      </c>
      <c r="C3798" t="s">
        <v>1656</v>
      </c>
      <c r="D3798" t="s">
        <v>2680</v>
      </c>
      <c r="E3798" s="7" t="s">
        <v>1400</v>
      </c>
      <c r="F3798" s="7" t="s">
        <v>1399</v>
      </c>
      <c r="G3798" s="7" t="s">
        <v>1657</v>
      </c>
    </row>
    <row r="3799" spans="1:7" x14ac:dyDescent="0.4">
      <c r="A3799" t="s">
        <v>1405</v>
      </c>
      <c r="B3799">
        <v>3797</v>
      </c>
      <c r="C3799" t="s">
        <v>1656</v>
      </c>
      <c r="D3799" t="s">
        <v>2680</v>
      </c>
      <c r="E3799" s="7" t="s">
        <v>1400</v>
      </c>
      <c r="F3799" s="7" t="s">
        <v>1399</v>
      </c>
      <c r="G3799" s="7" t="s">
        <v>1657</v>
      </c>
    </row>
    <row r="3800" spans="1:7" x14ac:dyDescent="0.4">
      <c r="A3800" t="s">
        <v>1405</v>
      </c>
      <c r="B3800">
        <v>3798</v>
      </c>
      <c r="C3800" t="s">
        <v>1656</v>
      </c>
      <c r="D3800" t="s">
        <v>2680</v>
      </c>
      <c r="E3800" s="7" t="s">
        <v>1400</v>
      </c>
      <c r="F3800" s="7" t="s">
        <v>1399</v>
      </c>
      <c r="G3800" s="7" t="s">
        <v>1657</v>
      </c>
    </row>
    <row r="3801" spans="1:7" x14ac:dyDescent="0.4">
      <c r="A3801" t="s">
        <v>1405</v>
      </c>
      <c r="B3801">
        <v>3799</v>
      </c>
      <c r="C3801" t="s">
        <v>1656</v>
      </c>
      <c r="D3801" t="s">
        <v>2680</v>
      </c>
      <c r="E3801" s="7" t="s">
        <v>1400</v>
      </c>
      <c r="F3801" s="7" t="s">
        <v>1399</v>
      </c>
      <c r="G3801" s="7" t="s">
        <v>1657</v>
      </c>
    </row>
    <row r="3802" spans="1:7" x14ac:dyDescent="0.4">
      <c r="A3802" t="s">
        <v>1405</v>
      </c>
      <c r="B3802">
        <v>3800</v>
      </c>
      <c r="C3802" t="s">
        <v>1656</v>
      </c>
      <c r="D3802" t="s">
        <v>2680</v>
      </c>
      <c r="E3802" s="7" t="s">
        <v>1400</v>
      </c>
      <c r="F3802" s="7" t="s">
        <v>1399</v>
      </c>
      <c r="G3802" s="7" t="s">
        <v>1657</v>
      </c>
    </row>
    <row r="3803" spans="1:7" x14ac:dyDescent="0.4">
      <c r="A3803" t="s">
        <v>1405</v>
      </c>
      <c r="B3803">
        <v>3801</v>
      </c>
      <c r="C3803" t="s">
        <v>1656</v>
      </c>
      <c r="D3803" t="s">
        <v>2680</v>
      </c>
      <c r="E3803" s="7" t="s">
        <v>1400</v>
      </c>
      <c r="F3803" s="7" t="s">
        <v>1399</v>
      </c>
      <c r="G3803" s="7" t="s">
        <v>1657</v>
      </c>
    </row>
    <row r="3804" spans="1:7" x14ac:dyDescent="0.4">
      <c r="A3804" t="s">
        <v>1405</v>
      </c>
      <c r="B3804">
        <v>3802</v>
      </c>
      <c r="C3804" t="s">
        <v>1656</v>
      </c>
      <c r="D3804" t="s">
        <v>2680</v>
      </c>
      <c r="E3804" s="7" t="s">
        <v>1400</v>
      </c>
      <c r="F3804" s="7" t="s">
        <v>1399</v>
      </c>
      <c r="G3804" s="7" t="s">
        <v>1657</v>
      </c>
    </row>
    <row r="3805" spans="1:7" x14ac:dyDescent="0.4">
      <c r="A3805" t="s">
        <v>1405</v>
      </c>
      <c r="B3805">
        <v>3803</v>
      </c>
      <c r="C3805" t="s">
        <v>1656</v>
      </c>
      <c r="D3805" t="s">
        <v>2680</v>
      </c>
      <c r="E3805" s="7" t="s">
        <v>1400</v>
      </c>
      <c r="F3805" s="7" t="s">
        <v>1399</v>
      </c>
      <c r="G3805" s="7" t="s">
        <v>1657</v>
      </c>
    </row>
    <row r="3806" spans="1:7" x14ac:dyDescent="0.4">
      <c r="A3806" t="s">
        <v>1405</v>
      </c>
      <c r="B3806">
        <v>3804</v>
      </c>
      <c r="C3806" t="s">
        <v>1656</v>
      </c>
      <c r="D3806" t="s">
        <v>2680</v>
      </c>
      <c r="E3806" s="7" t="s">
        <v>1400</v>
      </c>
      <c r="F3806" s="7" t="s">
        <v>1399</v>
      </c>
      <c r="G3806" s="7" t="s">
        <v>1657</v>
      </c>
    </row>
    <row r="3807" spans="1:7" x14ac:dyDescent="0.4">
      <c r="A3807" t="s">
        <v>1405</v>
      </c>
      <c r="B3807">
        <v>3805</v>
      </c>
      <c r="C3807" t="s">
        <v>1656</v>
      </c>
      <c r="D3807" t="s">
        <v>2680</v>
      </c>
      <c r="E3807" s="7" t="s">
        <v>1400</v>
      </c>
      <c r="F3807" s="7" t="s">
        <v>1399</v>
      </c>
      <c r="G3807" s="7" t="s">
        <v>1657</v>
      </c>
    </row>
    <row r="3808" spans="1:7" x14ac:dyDescent="0.4">
      <c r="A3808" t="s">
        <v>1405</v>
      </c>
      <c r="B3808">
        <v>3806</v>
      </c>
      <c r="C3808" t="s">
        <v>1656</v>
      </c>
      <c r="D3808" t="s">
        <v>2680</v>
      </c>
      <c r="E3808" s="7" t="s">
        <v>1400</v>
      </c>
      <c r="F3808" s="7" t="s">
        <v>1399</v>
      </c>
      <c r="G3808" s="7" t="s">
        <v>1657</v>
      </c>
    </row>
    <row r="3809" spans="1:7" x14ac:dyDescent="0.4">
      <c r="A3809" t="s">
        <v>1405</v>
      </c>
      <c r="B3809">
        <v>3807</v>
      </c>
      <c r="C3809" t="s">
        <v>1656</v>
      </c>
      <c r="D3809" t="s">
        <v>2680</v>
      </c>
      <c r="E3809" s="7" t="s">
        <v>1400</v>
      </c>
      <c r="F3809" s="7" t="s">
        <v>1399</v>
      </c>
      <c r="G3809" s="7" t="s">
        <v>1657</v>
      </c>
    </row>
    <row r="3810" spans="1:7" x14ac:dyDescent="0.4">
      <c r="A3810" t="s">
        <v>1405</v>
      </c>
      <c r="B3810">
        <v>3808</v>
      </c>
      <c r="C3810" t="s">
        <v>1656</v>
      </c>
      <c r="D3810" t="s">
        <v>2680</v>
      </c>
      <c r="E3810" s="7" t="s">
        <v>1400</v>
      </c>
      <c r="F3810" s="7" t="s">
        <v>1399</v>
      </c>
      <c r="G3810" s="7" t="s">
        <v>1657</v>
      </c>
    </row>
    <row r="3811" spans="1:7" x14ac:dyDescent="0.4">
      <c r="A3811" t="s">
        <v>1405</v>
      </c>
      <c r="B3811">
        <v>3809</v>
      </c>
      <c r="C3811" t="s">
        <v>1656</v>
      </c>
      <c r="D3811" t="s">
        <v>2680</v>
      </c>
      <c r="E3811" s="7" t="s">
        <v>1400</v>
      </c>
      <c r="F3811" s="7" t="s">
        <v>1399</v>
      </c>
      <c r="G3811" s="7" t="s">
        <v>1657</v>
      </c>
    </row>
    <row r="3812" spans="1:7" x14ac:dyDescent="0.4">
      <c r="A3812" t="s">
        <v>1405</v>
      </c>
      <c r="B3812">
        <v>3810</v>
      </c>
      <c r="C3812" t="s">
        <v>1656</v>
      </c>
      <c r="D3812" t="s">
        <v>2680</v>
      </c>
      <c r="E3812" s="7" t="s">
        <v>1400</v>
      </c>
      <c r="F3812" s="7" t="s">
        <v>1399</v>
      </c>
      <c r="G3812" s="7" t="s">
        <v>1657</v>
      </c>
    </row>
    <row r="3813" spans="1:7" x14ac:dyDescent="0.4">
      <c r="A3813" t="s">
        <v>1405</v>
      </c>
      <c r="B3813">
        <v>3811</v>
      </c>
      <c r="C3813" t="s">
        <v>1656</v>
      </c>
      <c r="D3813" t="s">
        <v>2680</v>
      </c>
      <c r="E3813" s="7" t="s">
        <v>1400</v>
      </c>
      <c r="F3813" s="7" t="s">
        <v>1399</v>
      </c>
      <c r="G3813" s="7" t="s">
        <v>1657</v>
      </c>
    </row>
    <row r="3814" spans="1:7" x14ac:dyDescent="0.4">
      <c r="A3814" t="s">
        <v>1405</v>
      </c>
      <c r="B3814">
        <v>3812</v>
      </c>
      <c r="C3814" t="s">
        <v>1656</v>
      </c>
      <c r="D3814" t="s">
        <v>2680</v>
      </c>
      <c r="E3814" s="7" t="s">
        <v>1400</v>
      </c>
      <c r="F3814" s="7" t="s">
        <v>1399</v>
      </c>
      <c r="G3814" s="7" t="s">
        <v>1657</v>
      </c>
    </row>
    <row r="3815" spans="1:7" x14ac:dyDescent="0.4">
      <c r="A3815" t="s">
        <v>1405</v>
      </c>
      <c r="B3815">
        <v>3813</v>
      </c>
      <c r="C3815" t="s">
        <v>1656</v>
      </c>
      <c r="D3815" t="s">
        <v>2680</v>
      </c>
      <c r="E3815" s="7" t="s">
        <v>1400</v>
      </c>
      <c r="F3815" s="7" t="s">
        <v>1399</v>
      </c>
      <c r="G3815" s="7" t="s">
        <v>1657</v>
      </c>
    </row>
    <row r="3816" spans="1:7" x14ac:dyDescent="0.4">
      <c r="A3816" t="s">
        <v>1405</v>
      </c>
      <c r="B3816">
        <v>3814</v>
      </c>
      <c r="C3816" t="s">
        <v>1656</v>
      </c>
      <c r="D3816" t="s">
        <v>2680</v>
      </c>
      <c r="E3816" s="7" t="s">
        <v>1400</v>
      </c>
      <c r="F3816" s="7" t="s">
        <v>1399</v>
      </c>
      <c r="G3816" s="7" t="s">
        <v>1657</v>
      </c>
    </row>
    <row r="3817" spans="1:7" x14ac:dyDescent="0.4">
      <c r="A3817" t="s">
        <v>1405</v>
      </c>
      <c r="B3817">
        <v>3815</v>
      </c>
      <c r="C3817" t="s">
        <v>1656</v>
      </c>
      <c r="D3817" t="s">
        <v>2680</v>
      </c>
      <c r="E3817" s="7" t="s">
        <v>1400</v>
      </c>
      <c r="F3817" s="7" t="s">
        <v>1399</v>
      </c>
      <c r="G3817" s="7" t="s">
        <v>1657</v>
      </c>
    </row>
    <row r="3818" spans="1:7" x14ac:dyDescent="0.4">
      <c r="A3818" t="s">
        <v>1405</v>
      </c>
      <c r="B3818">
        <v>3816</v>
      </c>
      <c r="C3818" t="s">
        <v>1656</v>
      </c>
      <c r="D3818" t="s">
        <v>2680</v>
      </c>
      <c r="E3818" s="7" t="s">
        <v>1400</v>
      </c>
      <c r="F3818" s="7" t="s">
        <v>1399</v>
      </c>
      <c r="G3818" s="7" t="s">
        <v>1657</v>
      </c>
    </row>
    <row r="3819" spans="1:7" x14ac:dyDescent="0.4">
      <c r="A3819" t="s">
        <v>1405</v>
      </c>
      <c r="B3819">
        <v>3817</v>
      </c>
      <c r="C3819" t="s">
        <v>1656</v>
      </c>
      <c r="D3819" t="s">
        <v>2680</v>
      </c>
      <c r="E3819" s="7" t="s">
        <v>1400</v>
      </c>
      <c r="F3819" s="7" t="s">
        <v>1399</v>
      </c>
      <c r="G3819" s="7" t="s">
        <v>1657</v>
      </c>
    </row>
    <row r="3820" spans="1:7" x14ac:dyDescent="0.4">
      <c r="A3820" t="s">
        <v>1405</v>
      </c>
      <c r="B3820">
        <v>3818</v>
      </c>
      <c r="C3820" t="s">
        <v>1656</v>
      </c>
      <c r="D3820" t="s">
        <v>2680</v>
      </c>
      <c r="E3820" s="7" t="s">
        <v>1400</v>
      </c>
      <c r="F3820" s="7" t="s">
        <v>1399</v>
      </c>
      <c r="G3820" s="7" t="s">
        <v>1657</v>
      </c>
    </row>
    <row r="3821" spans="1:7" x14ac:dyDescent="0.4">
      <c r="A3821" t="s">
        <v>1405</v>
      </c>
      <c r="B3821">
        <v>3819</v>
      </c>
      <c r="C3821" t="s">
        <v>1656</v>
      </c>
      <c r="D3821" t="s">
        <v>2680</v>
      </c>
      <c r="E3821" s="7" t="s">
        <v>1400</v>
      </c>
      <c r="F3821" s="7" t="s">
        <v>1399</v>
      </c>
      <c r="G3821" s="7" t="s">
        <v>1657</v>
      </c>
    </row>
    <row r="3822" spans="1:7" x14ac:dyDescent="0.4">
      <c r="A3822" t="s">
        <v>1405</v>
      </c>
      <c r="B3822">
        <v>3820</v>
      </c>
      <c r="C3822" t="s">
        <v>1656</v>
      </c>
      <c r="D3822" t="s">
        <v>2680</v>
      </c>
      <c r="E3822" s="7" t="s">
        <v>1400</v>
      </c>
      <c r="F3822" s="7" t="s">
        <v>1399</v>
      </c>
      <c r="G3822" s="7" t="s">
        <v>1657</v>
      </c>
    </row>
    <row r="3823" spans="1:7" x14ac:dyDescent="0.4">
      <c r="A3823" t="s">
        <v>1405</v>
      </c>
      <c r="B3823">
        <v>3821</v>
      </c>
      <c r="C3823" t="s">
        <v>1656</v>
      </c>
      <c r="D3823" t="s">
        <v>2680</v>
      </c>
      <c r="E3823" s="7" t="s">
        <v>1400</v>
      </c>
      <c r="F3823" s="7" t="s">
        <v>1399</v>
      </c>
      <c r="G3823" s="7" t="s">
        <v>1657</v>
      </c>
    </row>
    <row r="3824" spans="1:7" x14ac:dyDescent="0.4">
      <c r="A3824" t="s">
        <v>1405</v>
      </c>
      <c r="B3824">
        <v>3822</v>
      </c>
      <c r="C3824" t="s">
        <v>1656</v>
      </c>
      <c r="D3824" t="s">
        <v>2680</v>
      </c>
      <c r="E3824" s="7" t="s">
        <v>1400</v>
      </c>
      <c r="F3824" s="7" t="s">
        <v>1399</v>
      </c>
      <c r="G3824" s="7" t="s">
        <v>1657</v>
      </c>
    </row>
    <row r="3825" spans="1:7" x14ac:dyDescent="0.4">
      <c r="A3825" t="s">
        <v>1405</v>
      </c>
      <c r="B3825">
        <v>3823</v>
      </c>
      <c r="C3825" t="s">
        <v>1656</v>
      </c>
      <c r="D3825" t="s">
        <v>2680</v>
      </c>
      <c r="E3825" s="7" t="s">
        <v>1400</v>
      </c>
      <c r="F3825" s="7" t="s">
        <v>1399</v>
      </c>
      <c r="G3825" s="7" t="s">
        <v>1657</v>
      </c>
    </row>
    <row r="3826" spans="1:7" x14ac:dyDescent="0.4">
      <c r="A3826" t="s">
        <v>1405</v>
      </c>
      <c r="B3826">
        <v>3824</v>
      </c>
      <c r="C3826" t="s">
        <v>1656</v>
      </c>
      <c r="D3826" t="s">
        <v>2680</v>
      </c>
      <c r="E3826" s="7" t="s">
        <v>1400</v>
      </c>
      <c r="F3826" s="7" t="s">
        <v>1399</v>
      </c>
      <c r="G3826" s="7" t="s">
        <v>1657</v>
      </c>
    </row>
    <row r="3827" spans="1:7" x14ac:dyDescent="0.4">
      <c r="A3827" t="s">
        <v>1405</v>
      </c>
      <c r="B3827">
        <v>3825</v>
      </c>
      <c r="C3827" t="s">
        <v>1656</v>
      </c>
      <c r="D3827" t="s">
        <v>2680</v>
      </c>
      <c r="E3827" s="7" t="s">
        <v>1400</v>
      </c>
      <c r="F3827" s="7" t="s">
        <v>1399</v>
      </c>
      <c r="G3827" s="7" t="s">
        <v>1657</v>
      </c>
    </row>
    <row r="3828" spans="1:7" x14ac:dyDescent="0.4">
      <c r="A3828" t="s">
        <v>1405</v>
      </c>
      <c r="B3828">
        <v>3826</v>
      </c>
      <c r="C3828" t="s">
        <v>1656</v>
      </c>
      <c r="D3828" t="s">
        <v>2680</v>
      </c>
      <c r="E3828" s="7" t="s">
        <v>1400</v>
      </c>
      <c r="F3828" s="7" t="s">
        <v>1399</v>
      </c>
      <c r="G3828" s="7" t="s">
        <v>1657</v>
      </c>
    </row>
    <row r="3829" spans="1:7" x14ac:dyDescent="0.4">
      <c r="A3829" t="s">
        <v>1405</v>
      </c>
      <c r="B3829">
        <v>3827</v>
      </c>
      <c r="C3829" t="s">
        <v>1656</v>
      </c>
      <c r="D3829" t="s">
        <v>2680</v>
      </c>
      <c r="E3829" s="7" t="s">
        <v>1400</v>
      </c>
      <c r="F3829" s="7" t="s">
        <v>1399</v>
      </c>
      <c r="G3829" s="7" t="s">
        <v>1657</v>
      </c>
    </row>
    <row r="3830" spans="1:7" x14ac:dyDescent="0.4">
      <c r="A3830" t="s">
        <v>1405</v>
      </c>
      <c r="B3830">
        <v>3828</v>
      </c>
      <c r="C3830" t="s">
        <v>1656</v>
      </c>
      <c r="D3830" t="s">
        <v>2680</v>
      </c>
      <c r="E3830" s="7" t="s">
        <v>1400</v>
      </c>
      <c r="F3830" s="7" t="s">
        <v>1399</v>
      </c>
      <c r="G3830" s="7" t="s">
        <v>1657</v>
      </c>
    </row>
    <row r="3831" spans="1:7" x14ac:dyDescent="0.4">
      <c r="A3831" t="s">
        <v>1405</v>
      </c>
      <c r="B3831">
        <v>3829</v>
      </c>
      <c r="C3831" t="s">
        <v>1656</v>
      </c>
      <c r="D3831" t="s">
        <v>2680</v>
      </c>
      <c r="E3831" s="7" t="s">
        <v>1400</v>
      </c>
      <c r="F3831" s="7" t="s">
        <v>1399</v>
      </c>
      <c r="G3831" s="7" t="s">
        <v>1657</v>
      </c>
    </row>
    <row r="3832" spans="1:7" x14ac:dyDescent="0.4">
      <c r="A3832" t="s">
        <v>1405</v>
      </c>
      <c r="B3832">
        <v>3830</v>
      </c>
      <c r="C3832" t="s">
        <v>1656</v>
      </c>
      <c r="D3832" t="s">
        <v>2680</v>
      </c>
      <c r="E3832" s="7" t="s">
        <v>1400</v>
      </c>
      <c r="F3832" s="7" t="s">
        <v>1399</v>
      </c>
      <c r="G3832" s="7" t="s">
        <v>1657</v>
      </c>
    </row>
    <row r="3833" spans="1:7" x14ac:dyDescent="0.4">
      <c r="A3833" t="s">
        <v>1405</v>
      </c>
      <c r="B3833">
        <v>3831</v>
      </c>
      <c r="C3833" t="s">
        <v>1656</v>
      </c>
      <c r="D3833" t="s">
        <v>2680</v>
      </c>
      <c r="E3833" s="7" t="s">
        <v>1400</v>
      </c>
      <c r="F3833" s="7" t="s">
        <v>1399</v>
      </c>
      <c r="G3833" s="7" t="s">
        <v>1657</v>
      </c>
    </row>
    <row r="3834" spans="1:7" x14ac:dyDescent="0.4">
      <c r="A3834" t="s">
        <v>1405</v>
      </c>
      <c r="B3834">
        <v>3832</v>
      </c>
      <c r="C3834" t="s">
        <v>1656</v>
      </c>
      <c r="D3834" t="s">
        <v>2680</v>
      </c>
      <c r="E3834" s="7" t="s">
        <v>1400</v>
      </c>
      <c r="F3834" s="7" t="s">
        <v>1399</v>
      </c>
      <c r="G3834" s="7" t="s">
        <v>1657</v>
      </c>
    </row>
    <row r="3835" spans="1:7" x14ac:dyDescent="0.4">
      <c r="A3835" t="s">
        <v>1405</v>
      </c>
      <c r="B3835">
        <v>3833</v>
      </c>
      <c r="C3835" t="s">
        <v>1656</v>
      </c>
      <c r="D3835" t="s">
        <v>2680</v>
      </c>
      <c r="E3835" s="7" t="s">
        <v>1400</v>
      </c>
      <c r="F3835" s="7" t="s">
        <v>1399</v>
      </c>
      <c r="G3835" s="7" t="s">
        <v>1657</v>
      </c>
    </row>
    <row r="3836" spans="1:7" x14ac:dyDescent="0.4">
      <c r="A3836" t="s">
        <v>1405</v>
      </c>
      <c r="B3836">
        <v>3834</v>
      </c>
      <c r="C3836" t="s">
        <v>1656</v>
      </c>
      <c r="D3836" t="s">
        <v>2680</v>
      </c>
      <c r="E3836" s="7" t="s">
        <v>1400</v>
      </c>
      <c r="F3836" s="7" t="s">
        <v>1399</v>
      </c>
      <c r="G3836" s="7" t="s">
        <v>1657</v>
      </c>
    </row>
    <row r="3837" spans="1:7" x14ac:dyDescent="0.4">
      <c r="A3837" t="s">
        <v>1405</v>
      </c>
      <c r="B3837">
        <v>3835</v>
      </c>
      <c r="C3837" t="s">
        <v>1656</v>
      </c>
      <c r="D3837" t="s">
        <v>2680</v>
      </c>
      <c r="E3837" s="7" t="s">
        <v>1400</v>
      </c>
      <c r="F3837" s="7" t="s">
        <v>1399</v>
      </c>
      <c r="G3837" s="7" t="s">
        <v>1657</v>
      </c>
    </row>
    <row r="3838" spans="1:7" x14ac:dyDescent="0.4">
      <c r="A3838" t="s">
        <v>1405</v>
      </c>
      <c r="B3838">
        <v>3836</v>
      </c>
      <c r="C3838" t="s">
        <v>1656</v>
      </c>
      <c r="D3838" t="s">
        <v>2680</v>
      </c>
      <c r="E3838" s="7" t="s">
        <v>1400</v>
      </c>
      <c r="F3838" s="7" t="s">
        <v>1399</v>
      </c>
      <c r="G3838" s="7" t="s">
        <v>1657</v>
      </c>
    </row>
    <row r="3839" spans="1:7" x14ac:dyDescent="0.4">
      <c r="A3839" t="s">
        <v>1405</v>
      </c>
      <c r="B3839">
        <v>3837</v>
      </c>
      <c r="C3839" t="s">
        <v>1656</v>
      </c>
      <c r="D3839" t="s">
        <v>2680</v>
      </c>
      <c r="E3839" s="7" t="s">
        <v>1400</v>
      </c>
      <c r="F3839" s="7" t="s">
        <v>1399</v>
      </c>
      <c r="G3839" s="7" t="s">
        <v>1657</v>
      </c>
    </row>
    <row r="3840" spans="1:7" x14ac:dyDescent="0.4">
      <c r="A3840" t="s">
        <v>1405</v>
      </c>
      <c r="B3840">
        <v>3838</v>
      </c>
      <c r="C3840" t="s">
        <v>1656</v>
      </c>
      <c r="D3840" t="s">
        <v>2680</v>
      </c>
      <c r="E3840" s="7" t="s">
        <v>1400</v>
      </c>
      <c r="F3840" s="7" t="s">
        <v>1399</v>
      </c>
      <c r="G3840" s="7" t="s">
        <v>1657</v>
      </c>
    </row>
    <row r="3841" spans="1:7" x14ac:dyDescent="0.4">
      <c r="A3841" t="s">
        <v>1405</v>
      </c>
      <c r="B3841">
        <v>3839</v>
      </c>
      <c r="C3841" t="s">
        <v>1656</v>
      </c>
      <c r="D3841" t="s">
        <v>2680</v>
      </c>
      <c r="E3841" s="7" t="s">
        <v>1400</v>
      </c>
      <c r="F3841" s="7" t="s">
        <v>1399</v>
      </c>
      <c r="G3841" s="7" t="s">
        <v>1657</v>
      </c>
    </row>
    <row r="3842" spans="1:7" x14ac:dyDescent="0.4">
      <c r="A3842" t="s">
        <v>1405</v>
      </c>
      <c r="B3842">
        <v>3840</v>
      </c>
      <c r="C3842" t="s">
        <v>1656</v>
      </c>
      <c r="D3842" t="s">
        <v>2680</v>
      </c>
      <c r="E3842" s="7" t="s">
        <v>1400</v>
      </c>
      <c r="F3842" s="7" t="s">
        <v>1399</v>
      </c>
      <c r="G3842" s="7" t="s">
        <v>1657</v>
      </c>
    </row>
    <row r="3843" spans="1:7" x14ac:dyDescent="0.4">
      <c r="A3843" t="s">
        <v>1405</v>
      </c>
      <c r="B3843">
        <v>3841</v>
      </c>
      <c r="C3843" t="s">
        <v>1656</v>
      </c>
      <c r="D3843" t="s">
        <v>2680</v>
      </c>
      <c r="E3843" s="7" t="s">
        <v>1400</v>
      </c>
      <c r="F3843" s="7" t="s">
        <v>1399</v>
      </c>
      <c r="G3843" s="7" t="s">
        <v>1657</v>
      </c>
    </row>
    <row r="3844" spans="1:7" x14ac:dyDescent="0.4">
      <c r="A3844" t="s">
        <v>1405</v>
      </c>
      <c r="B3844">
        <v>3842</v>
      </c>
      <c r="C3844" t="s">
        <v>1656</v>
      </c>
      <c r="D3844" t="s">
        <v>2680</v>
      </c>
      <c r="E3844" s="7" t="s">
        <v>1400</v>
      </c>
      <c r="F3844" s="7" t="s">
        <v>1399</v>
      </c>
      <c r="G3844" s="7" t="s">
        <v>1657</v>
      </c>
    </row>
    <row r="3845" spans="1:7" x14ac:dyDescent="0.4">
      <c r="A3845" t="s">
        <v>1405</v>
      </c>
      <c r="B3845">
        <v>3843</v>
      </c>
      <c r="C3845" t="s">
        <v>1656</v>
      </c>
      <c r="D3845" t="s">
        <v>2680</v>
      </c>
      <c r="E3845" s="7" t="s">
        <v>1400</v>
      </c>
      <c r="F3845" s="7" t="s">
        <v>1399</v>
      </c>
      <c r="G3845" s="7" t="s">
        <v>1657</v>
      </c>
    </row>
    <row r="3846" spans="1:7" x14ac:dyDescent="0.4">
      <c r="A3846" t="s">
        <v>1405</v>
      </c>
      <c r="B3846">
        <v>3844</v>
      </c>
      <c r="C3846" t="s">
        <v>1656</v>
      </c>
      <c r="D3846" t="s">
        <v>2680</v>
      </c>
      <c r="E3846" s="7" t="s">
        <v>1400</v>
      </c>
      <c r="F3846" s="7" t="s">
        <v>1399</v>
      </c>
      <c r="G3846" s="7" t="s">
        <v>1657</v>
      </c>
    </row>
    <row r="3847" spans="1:7" x14ac:dyDescent="0.4">
      <c r="A3847" t="s">
        <v>1405</v>
      </c>
      <c r="B3847">
        <v>3845</v>
      </c>
      <c r="C3847" t="s">
        <v>1656</v>
      </c>
      <c r="D3847" t="s">
        <v>2680</v>
      </c>
      <c r="E3847" s="7" t="s">
        <v>1400</v>
      </c>
      <c r="F3847" s="7" t="s">
        <v>1399</v>
      </c>
      <c r="G3847" s="7" t="s">
        <v>1657</v>
      </c>
    </row>
    <row r="3848" spans="1:7" x14ac:dyDescent="0.4">
      <c r="A3848" t="s">
        <v>1405</v>
      </c>
      <c r="B3848">
        <v>3846</v>
      </c>
      <c r="C3848" t="s">
        <v>1656</v>
      </c>
      <c r="D3848" t="s">
        <v>2680</v>
      </c>
      <c r="E3848" s="7" t="s">
        <v>1400</v>
      </c>
      <c r="F3848" s="7" t="s">
        <v>1399</v>
      </c>
      <c r="G3848" s="7" t="s">
        <v>1657</v>
      </c>
    </row>
    <row r="3849" spans="1:7" x14ac:dyDescent="0.4">
      <c r="A3849" t="s">
        <v>1405</v>
      </c>
      <c r="B3849">
        <v>3847</v>
      </c>
      <c r="C3849" t="s">
        <v>1656</v>
      </c>
      <c r="D3849" t="s">
        <v>2680</v>
      </c>
      <c r="E3849" s="7" t="s">
        <v>1400</v>
      </c>
      <c r="F3849" s="7" t="s">
        <v>1399</v>
      </c>
      <c r="G3849" s="7" t="s">
        <v>1657</v>
      </c>
    </row>
    <row r="3850" spans="1:7" x14ac:dyDescent="0.4">
      <c r="A3850" t="s">
        <v>1405</v>
      </c>
      <c r="B3850">
        <v>3848</v>
      </c>
      <c r="C3850" t="s">
        <v>1656</v>
      </c>
      <c r="D3850" t="s">
        <v>2680</v>
      </c>
      <c r="E3850" s="7" t="s">
        <v>1400</v>
      </c>
      <c r="F3850" s="7" t="s">
        <v>1399</v>
      </c>
      <c r="G3850" s="7" t="s">
        <v>1657</v>
      </c>
    </row>
    <row r="3851" spans="1:7" x14ac:dyDescent="0.4">
      <c r="A3851" t="s">
        <v>1405</v>
      </c>
      <c r="B3851">
        <v>3849</v>
      </c>
      <c r="C3851" t="s">
        <v>1656</v>
      </c>
      <c r="D3851" t="s">
        <v>2680</v>
      </c>
      <c r="E3851" s="7" t="s">
        <v>1400</v>
      </c>
      <c r="F3851" s="7" t="s">
        <v>1399</v>
      </c>
      <c r="G3851" s="7" t="s">
        <v>1657</v>
      </c>
    </row>
    <row r="3852" spans="1:7" x14ac:dyDescent="0.4">
      <c r="A3852" t="s">
        <v>1405</v>
      </c>
      <c r="B3852">
        <v>3850</v>
      </c>
      <c r="C3852" t="s">
        <v>1656</v>
      </c>
      <c r="D3852" t="s">
        <v>2680</v>
      </c>
      <c r="E3852" s="7" t="s">
        <v>1400</v>
      </c>
      <c r="F3852" s="7" t="s">
        <v>1399</v>
      </c>
      <c r="G3852" s="7" t="s">
        <v>1657</v>
      </c>
    </row>
    <row r="3853" spans="1:7" x14ac:dyDescent="0.4">
      <c r="A3853" t="s">
        <v>1405</v>
      </c>
      <c r="B3853">
        <v>3851</v>
      </c>
      <c r="C3853" t="s">
        <v>1656</v>
      </c>
      <c r="D3853" t="s">
        <v>2680</v>
      </c>
      <c r="E3853" s="7" t="s">
        <v>1400</v>
      </c>
      <c r="F3853" s="7" t="s">
        <v>1399</v>
      </c>
      <c r="G3853" s="7" t="s">
        <v>1657</v>
      </c>
    </row>
    <row r="3854" spans="1:7" x14ac:dyDescent="0.4">
      <c r="A3854" t="s">
        <v>1405</v>
      </c>
      <c r="B3854">
        <v>3852</v>
      </c>
      <c r="C3854" t="s">
        <v>1656</v>
      </c>
      <c r="D3854" t="s">
        <v>2680</v>
      </c>
      <c r="E3854" s="7" t="s">
        <v>1400</v>
      </c>
      <c r="F3854" s="7" t="s">
        <v>1399</v>
      </c>
      <c r="G3854" s="7" t="s">
        <v>1657</v>
      </c>
    </row>
    <row r="3855" spans="1:7" x14ac:dyDescent="0.4">
      <c r="A3855" t="s">
        <v>1405</v>
      </c>
      <c r="B3855">
        <v>3853</v>
      </c>
      <c r="C3855" t="s">
        <v>1656</v>
      </c>
      <c r="D3855" t="s">
        <v>2680</v>
      </c>
      <c r="E3855" s="7" t="s">
        <v>1400</v>
      </c>
      <c r="F3855" s="7" t="s">
        <v>1399</v>
      </c>
      <c r="G3855" s="7" t="s">
        <v>1657</v>
      </c>
    </row>
    <row r="3856" spans="1:7" x14ac:dyDescent="0.4">
      <c r="A3856" t="s">
        <v>1405</v>
      </c>
      <c r="B3856">
        <v>3854</v>
      </c>
      <c r="C3856" t="s">
        <v>1656</v>
      </c>
      <c r="D3856" t="s">
        <v>2680</v>
      </c>
      <c r="E3856" s="7" t="s">
        <v>1400</v>
      </c>
      <c r="F3856" s="7" t="s">
        <v>1399</v>
      </c>
      <c r="G3856" s="7" t="s">
        <v>1657</v>
      </c>
    </row>
    <row r="3857" spans="1:7" x14ac:dyDescent="0.4">
      <c r="A3857" t="s">
        <v>1405</v>
      </c>
      <c r="B3857">
        <v>3855</v>
      </c>
      <c r="C3857" t="s">
        <v>1656</v>
      </c>
      <c r="D3857" t="s">
        <v>2680</v>
      </c>
      <c r="E3857" s="7" t="s">
        <v>1400</v>
      </c>
      <c r="F3857" s="7" t="s">
        <v>1399</v>
      </c>
      <c r="G3857" s="7" t="s">
        <v>1657</v>
      </c>
    </row>
    <row r="3858" spans="1:7" x14ac:dyDescent="0.4">
      <c r="A3858" t="s">
        <v>1405</v>
      </c>
      <c r="B3858">
        <v>3856</v>
      </c>
      <c r="C3858" t="s">
        <v>1656</v>
      </c>
      <c r="D3858" t="s">
        <v>2680</v>
      </c>
      <c r="E3858" s="7" t="s">
        <v>1400</v>
      </c>
      <c r="F3858" s="7" t="s">
        <v>1399</v>
      </c>
      <c r="G3858" s="7" t="s">
        <v>1657</v>
      </c>
    </row>
    <row r="3859" spans="1:7" x14ac:dyDescent="0.4">
      <c r="A3859" t="s">
        <v>1405</v>
      </c>
      <c r="B3859">
        <v>3857</v>
      </c>
      <c r="C3859" t="s">
        <v>1656</v>
      </c>
      <c r="D3859" t="s">
        <v>2680</v>
      </c>
      <c r="E3859" s="7" t="s">
        <v>1400</v>
      </c>
      <c r="F3859" s="7" t="s">
        <v>1399</v>
      </c>
      <c r="G3859" s="7" t="s">
        <v>1657</v>
      </c>
    </row>
    <row r="3860" spans="1:7" x14ac:dyDescent="0.4">
      <c r="A3860" t="s">
        <v>1405</v>
      </c>
      <c r="B3860">
        <v>3858</v>
      </c>
      <c r="C3860" t="s">
        <v>1656</v>
      </c>
      <c r="D3860" t="s">
        <v>2680</v>
      </c>
      <c r="E3860" s="7" t="s">
        <v>1400</v>
      </c>
      <c r="F3860" s="7" t="s">
        <v>1399</v>
      </c>
      <c r="G3860" s="7" t="s">
        <v>1657</v>
      </c>
    </row>
    <row r="3861" spans="1:7" x14ac:dyDescent="0.4">
      <c r="A3861" t="s">
        <v>1405</v>
      </c>
      <c r="B3861">
        <v>3859</v>
      </c>
      <c r="C3861" t="s">
        <v>1656</v>
      </c>
      <c r="D3861" t="s">
        <v>2680</v>
      </c>
      <c r="E3861" s="7" t="s">
        <v>1400</v>
      </c>
      <c r="F3861" s="7" t="s">
        <v>1399</v>
      </c>
      <c r="G3861" s="7" t="s">
        <v>1657</v>
      </c>
    </row>
    <row r="3862" spans="1:7" x14ac:dyDescent="0.4">
      <c r="A3862" t="s">
        <v>1405</v>
      </c>
      <c r="B3862">
        <v>3860</v>
      </c>
      <c r="C3862" t="s">
        <v>1656</v>
      </c>
      <c r="D3862" t="s">
        <v>2680</v>
      </c>
      <c r="E3862" s="7" t="s">
        <v>1400</v>
      </c>
      <c r="F3862" s="7" t="s">
        <v>1399</v>
      </c>
      <c r="G3862" s="7" t="s">
        <v>1657</v>
      </c>
    </row>
    <row r="3863" spans="1:7" x14ac:dyDescent="0.4">
      <c r="A3863" t="s">
        <v>1405</v>
      </c>
      <c r="B3863">
        <v>3861</v>
      </c>
      <c r="C3863" t="s">
        <v>1656</v>
      </c>
      <c r="D3863" t="s">
        <v>2680</v>
      </c>
      <c r="E3863" s="7" t="s">
        <v>1400</v>
      </c>
      <c r="F3863" s="7" t="s">
        <v>1399</v>
      </c>
      <c r="G3863" s="7" t="s">
        <v>1657</v>
      </c>
    </row>
    <row r="3864" spans="1:7" x14ac:dyDescent="0.4">
      <c r="A3864" t="s">
        <v>1405</v>
      </c>
      <c r="B3864">
        <v>3862</v>
      </c>
      <c r="C3864" t="s">
        <v>1656</v>
      </c>
      <c r="D3864" t="s">
        <v>2680</v>
      </c>
      <c r="E3864" s="7" t="s">
        <v>1400</v>
      </c>
      <c r="F3864" s="7" t="s">
        <v>1399</v>
      </c>
      <c r="G3864" s="7" t="s">
        <v>1657</v>
      </c>
    </row>
    <row r="3865" spans="1:7" x14ac:dyDescent="0.4">
      <c r="A3865" t="s">
        <v>1405</v>
      </c>
      <c r="B3865">
        <v>3863</v>
      </c>
      <c r="C3865" t="s">
        <v>1656</v>
      </c>
      <c r="D3865" t="s">
        <v>2680</v>
      </c>
      <c r="E3865" s="7" t="s">
        <v>1400</v>
      </c>
      <c r="F3865" s="7" t="s">
        <v>1399</v>
      </c>
      <c r="G3865" s="7" t="s">
        <v>1657</v>
      </c>
    </row>
    <row r="3866" spans="1:7" x14ac:dyDescent="0.4">
      <c r="A3866" t="s">
        <v>1405</v>
      </c>
      <c r="B3866">
        <v>3864</v>
      </c>
      <c r="C3866" t="s">
        <v>1656</v>
      </c>
      <c r="D3866" t="s">
        <v>2680</v>
      </c>
      <c r="E3866" s="7" t="s">
        <v>1400</v>
      </c>
      <c r="F3866" s="7" t="s">
        <v>1399</v>
      </c>
      <c r="G3866" s="7" t="s">
        <v>1657</v>
      </c>
    </row>
    <row r="3867" spans="1:7" x14ac:dyDescent="0.4">
      <c r="A3867" t="s">
        <v>1405</v>
      </c>
      <c r="B3867">
        <v>3865</v>
      </c>
      <c r="C3867" t="s">
        <v>1656</v>
      </c>
      <c r="D3867" t="s">
        <v>2680</v>
      </c>
      <c r="E3867" s="7" t="s">
        <v>1400</v>
      </c>
      <c r="F3867" s="7" t="s">
        <v>1399</v>
      </c>
      <c r="G3867" s="7" t="s">
        <v>1657</v>
      </c>
    </row>
    <row r="3868" spans="1:7" x14ac:dyDescent="0.4">
      <c r="A3868" t="s">
        <v>1405</v>
      </c>
      <c r="B3868">
        <v>3866</v>
      </c>
      <c r="C3868" t="s">
        <v>1656</v>
      </c>
      <c r="D3868" t="s">
        <v>2680</v>
      </c>
      <c r="E3868" s="7" t="s">
        <v>1400</v>
      </c>
      <c r="F3868" s="7" t="s">
        <v>1399</v>
      </c>
      <c r="G3868" s="7" t="s">
        <v>1657</v>
      </c>
    </row>
    <row r="3869" spans="1:7" x14ac:dyDescent="0.4">
      <c r="A3869" t="s">
        <v>1405</v>
      </c>
      <c r="B3869">
        <v>3867</v>
      </c>
      <c r="C3869" t="s">
        <v>1656</v>
      </c>
      <c r="D3869" t="s">
        <v>2680</v>
      </c>
      <c r="E3869" s="7" t="s">
        <v>1400</v>
      </c>
      <c r="F3869" s="7" t="s">
        <v>1399</v>
      </c>
      <c r="G3869" s="7" t="s">
        <v>1657</v>
      </c>
    </row>
    <row r="3870" spans="1:7" x14ac:dyDescent="0.4">
      <c r="A3870" t="s">
        <v>1405</v>
      </c>
      <c r="B3870">
        <v>3868</v>
      </c>
      <c r="C3870" t="s">
        <v>1656</v>
      </c>
      <c r="D3870" t="s">
        <v>2680</v>
      </c>
      <c r="E3870" s="7" t="s">
        <v>1400</v>
      </c>
      <c r="F3870" s="7" t="s">
        <v>1399</v>
      </c>
      <c r="G3870" s="7" t="s">
        <v>1657</v>
      </c>
    </row>
    <row r="3871" spans="1:7" x14ac:dyDescent="0.4">
      <c r="A3871" t="s">
        <v>1405</v>
      </c>
      <c r="B3871">
        <v>3869</v>
      </c>
      <c r="C3871" t="s">
        <v>1656</v>
      </c>
      <c r="D3871" t="s">
        <v>2680</v>
      </c>
      <c r="E3871" s="7" t="s">
        <v>1400</v>
      </c>
      <c r="F3871" s="7" t="s">
        <v>1399</v>
      </c>
      <c r="G3871" s="7" t="s">
        <v>1657</v>
      </c>
    </row>
    <row r="3872" spans="1:7" x14ac:dyDescent="0.4">
      <c r="A3872" t="s">
        <v>1405</v>
      </c>
      <c r="B3872">
        <v>3870</v>
      </c>
      <c r="C3872" t="s">
        <v>1656</v>
      </c>
      <c r="D3872" t="s">
        <v>2680</v>
      </c>
      <c r="E3872" s="7" t="s">
        <v>1400</v>
      </c>
      <c r="F3872" s="7" t="s">
        <v>1399</v>
      </c>
      <c r="G3872" s="7" t="s">
        <v>1657</v>
      </c>
    </row>
    <row r="3873" spans="1:7" x14ac:dyDescent="0.4">
      <c r="A3873" t="s">
        <v>1405</v>
      </c>
      <c r="B3873">
        <v>3871</v>
      </c>
      <c r="C3873" t="s">
        <v>1656</v>
      </c>
      <c r="D3873" t="s">
        <v>2680</v>
      </c>
      <c r="E3873" s="7" t="s">
        <v>1400</v>
      </c>
      <c r="F3873" s="7" t="s">
        <v>1399</v>
      </c>
      <c r="G3873" s="7" t="s">
        <v>1657</v>
      </c>
    </row>
    <row r="3874" spans="1:7" x14ac:dyDescent="0.4">
      <c r="A3874" t="s">
        <v>1405</v>
      </c>
      <c r="B3874">
        <v>3872</v>
      </c>
      <c r="C3874" t="s">
        <v>1656</v>
      </c>
      <c r="D3874" t="s">
        <v>2680</v>
      </c>
      <c r="E3874" s="7" t="s">
        <v>1400</v>
      </c>
      <c r="F3874" s="7" t="s">
        <v>1399</v>
      </c>
      <c r="G3874" s="7" t="s">
        <v>1657</v>
      </c>
    </row>
    <row r="3875" spans="1:7" x14ac:dyDescent="0.4">
      <c r="A3875" t="s">
        <v>1405</v>
      </c>
      <c r="B3875">
        <v>3873</v>
      </c>
      <c r="C3875" t="s">
        <v>1656</v>
      </c>
      <c r="D3875" t="s">
        <v>2680</v>
      </c>
      <c r="E3875" s="7" t="s">
        <v>1400</v>
      </c>
      <c r="F3875" s="7" t="s">
        <v>1399</v>
      </c>
      <c r="G3875" s="7" t="s">
        <v>1657</v>
      </c>
    </row>
    <row r="3876" spans="1:7" x14ac:dyDescent="0.4">
      <c r="A3876" t="s">
        <v>1405</v>
      </c>
      <c r="B3876">
        <v>3874</v>
      </c>
      <c r="C3876" t="s">
        <v>1656</v>
      </c>
      <c r="D3876" t="s">
        <v>2680</v>
      </c>
      <c r="E3876" s="7" t="s">
        <v>1400</v>
      </c>
      <c r="F3876" s="7" t="s">
        <v>1399</v>
      </c>
      <c r="G3876" s="7" t="s">
        <v>1657</v>
      </c>
    </row>
    <row r="3877" spans="1:7" x14ac:dyDescent="0.4">
      <c r="A3877" t="s">
        <v>1405</v>
      </c>
      <c r="B3877">
        <v>3875</v>
      </c>
      <c r="C3877" t="s">
        <v>1656</v>
      </c>
      <c r="D3877" t="s">
        <v>2680</v>
      </c>
      <c r="E3877" s="7" t="s">
        <v>1400</v>
      </c>
      <c r="F3877" s="7" t="s">
        <v>1399</v>
      </c>
      <c r="G3877" s="7" t="s">
        <v>1657</v>
      </c>
    </row>
    <row r="3878" spans="1:7" x14ac:dyDescent="0.4">
      <c r="A3878" t="s">
        <v>1405</v>
      </c>
      <c r="B3878">
        <v>3876</v>
      </c>
      <c r="C3878" t="s">
        <v>1656</v>
      </c>
      <c r="D3878" t="s">
        <v>2680</v>
      </c>
      <c r="E3878" s="7" t="s">
        <v>1400</v>
      </c>
      <c r="F3878" s="7" t="s">
        <v>1399</v>
      </c>
      <c r="G3878" s="7" t="s">
        <v>1657</v>
      </c>
    </row>
    <row r="3879" spans="1:7" x14ac:dyDescent="0.4">
      <c r="A3879" t="s">
        <v>1405</v>
      </c>
      <c r="B3879">
        <v>3877</v>
      </c>
      <c r="C3879" t="s">
        <v>1656</v>
      </c>
      <c r="D3879" t="s">
        <v>2680</v>
      </c>
      <c r="E3879" s="7" t="s">
        <v>1400</v>
      </c>
      <c r="F3879" s="7" t="s">
        <v>1399</v>
      </c>
      <c r="G3879" s="7" t="s">
        <v>1657</v>
      </c>
    </row>
    <row r="3880" spans="1:7" x14ac:dyDescent="0.4">
      <c r="A3880" t="s">
        <v>1405</v>
      </c>
      <c r="B3880">
        <v>3878</v>
      </c>
      <c r="C3880" t="s">
        <v>1656</v>
      </c>
      <c r="D3880" t="s">
        <v>2680</v>
      </c>
      <c r="E3880" s="7" t="s">
        <v>1400</v>
      </c>
      <c r="F3880" s="7" t="s">
        <v>1399</v>
      </c>
      <c r="G3880" s="7" t="s">
        <v>1657</v>
      </c>
    </row>
    <row r="3881" spans="1:7" x14ac:dyDescent="0.4">
      <c r="A3881" t="s">
        <v>1405</v>
      </c>
      <c r="B3881">
        <v>3879</v>
      </c>
      <c r="C3881" t="s">
        <v>1656</v>
      </c>
      <c r="D3881" t="s">
        <v>2680</v>
      </c>
      <c r="E3881" s="7" t="s">
        <v>1400</v>
      </c>
      <c r="F3881" s="7" t="s">
        <v>1399</v>
      </c>
      <c r="G3881" s="7" t="s">
        <v>1657</v>
      </c>
    </row>
    <row r="3882" spans="1:7" x14ac:dyDescent="0.4">
      <c r="A3882" t="s">
        <v>1405</v>
      </c>
      <c r="B3882">
        <v>3880</v>
      </c>
      <c r="C3882" t="s">
        <v>1656</v>
      </c>
      <c r="D3882" t="s">
        <v>2680</v>
      </c>
      <c r="E3882" s="7" t="s">
        <v>1400</v>
      </c>
      <c r="F3882" s="7" t="s">
        <v>1399</v>
      </c>
      <c r="G3882" s="7" t="s">
        <v>1657</v>
      </c>
    </row>
    <row r="3883" spans="1:7" x14ac:dyDescent="0.4">
      <c r="A3883" t="s">
        <v>1405</v>
      </c>
      <c r="B3883">
        <v>3881</v>
      </c>
      <c r="C3883" t="s">
        <v>1656</v>
      </c>
      <c r="D3883" t="s">
        <v>2680</v>
      </c>
      <c r="E3883" s="7" t="s">
        <v>1400</v>
      </c>
      <c r="F3883" s="7" t="s">
        <v>1399</v>
      </c>
      <c r="G3883" s="7" t="s">
        <v>1657</v>
      </c>
    </row>
    <row r="3884" spans="1:7" x14ac:dyDescent="0.4">
      <c r="A3884" t="s">
        <v>1405</v>
      </c>
      <c r="B3884">
        <v>3882</v>
      </c>
      <c r="C3884" t="s">
        <v>1656</v>
      </c>
      <c r="D3884" t="s">
        <v>2680</v>
      </c>
      <c r="E3884" s="7" t="s">
        <v>1400</v>
      </c>
      <c r="F3884" s="7" t="s">
        <v>1399</v>
      </c>
      <c r="G3884" s="7" t="s">
        <v>1657</v>
      </c>
    </row>
    <row r="3885" spans="1:7" x14ac:dyDescent="0.4">
      <c r="A3885" t="s">
        <v>1405</v>
      </c>
      <c r="B3885">
        <v>3883</v>
      </c>
      <c r="C3885" t="s">
        <v>1656</v>
      </c>
      <c r="D3885" t="s">
        <v>2680</v>
      </c>
      <c r="E3885" s="7" t="s">
        <v>1400</v>
      </c>
      <c r="F3885" s="7" t="s">
        <v>1399</v>
      </c>
      <c r="G3885" s="7" t="s">
        <v>1657</v>
      </c>
    </row>
    <row r="3886" spans="1:7" x14ac:dyDescent="0.4">
      <c r="A3886" t="s">
        <v>1405</v>
      </c>
      <c r="B3886">
        <v>3884</v>
      </c>
      <c r="C3886" t="s">
        <v>1656</v>
      </c>
      <c r="D3886" t="s">
        <v>2680</v>
      </c>
      <c r="E3886" s="7" t="s">
        <v>1400</v>
      </c>
      <c r="F3886" s="7" t="s">
        <v>1399</v>
      </c>
      <c r="G3886" s="7" t="s">
        <v>1657</v>
      </c>
    </row>
    <row r="3887" spans="1:7" x14ac:dyDescent="0.4">
      <c r="A3887" t="s">
        <v>1405</v>
      </c>
      <c r="B3887">
        <v>3885</v>
      </c>
      <c r="C3887" t="s">
        <v>1656</v>
      </c>
      <c r="D3887" t="s">
        <v>2680</v>
      </c>
      <c r="E3887" s="7" t="s">
        <v>1400</v>
      </c>
      <c r="F3887" s="7" t="s">
        <v>1399</v>
      </c>
      <c r="G3887" s="7" t="s">
        <v>1657</v>
      </c>
    </row>
    <row r="3888" spans="1:7" x14ac:dyDescent="0.4">
      <c r="A3888" t="s">
        <v>1405</v>
      </c>
      <c r="B3888">
        <v>3886</v>
      </c>
      <c r="C3888" t="s">
        <v>1656</v>
      </c>
      <c r="D3888" t="s">
        <v>2680</v>
      </c>
      <c r="E3888" s="7" t="s">
        <v>1400</v>
      </c>
      <c r="F3888" s="7" t="s">
        <v>1399</v>
      </c>
      <c r="G3888" s="7" t="s">
        <v>1657</v>
      </c>
    </row>
    <row r="3889" spans="1:7" x14ac:dyDescent="0.4">
      <c r="A3889" t="s">
        <v>1405</v>
      </c>
      <c r="B3889">
        <v>3887</v>
      </c>
      <c r="C3889" t="s">
        <v>1656</v>
      </c>
      <c r="D3889" t="s">
        <v>2680</v>
      </c>
      <c r="E3889" s="7" t="s">
        <v>1400</v>
      </c>
      <c r="F3889" s="7" t="s">
        <v>1399</v>
      </c>
      <c r="G3889" s="7" t="s">
        <v>1657</v>
      </c>
    </row>
    <row r="3890" spans="1:7" x14ac:dyDescent="0.4">
      <c r="A3890" t="s">
        <v>1405</v>
      </c>
      <c r="B3890">
        <v>3888</v>
      </c>
      <c r="C3890" t="s">
        <v>1656</v>
      </c>
      <c r="D3890" t="s">
        <v>2680</v>
      </c>
      <c r="E3890" s="7" t="s">
        <v>1400</v>
      </c>
      <c r="F3890" s="7" t="s">
        <v>1399</v>
      </c>
      <c r="G3890" s="7" t="s">
        <v>1657</v>
      </c>
    </row>
    <row r="3891" spans="1:7" x14ac:dyDescent="0.4">
      <c r="A3891" t="s">
        <v>1405</v>
      </c>
      <c r="B3891">
        <v>3889</v>
      </c>
      <c r="C3891" t="s">
        <v>1656</v>
      </c>
      <c r="D3891" t="s">
        <v>2680</v>
      </c>
      <c r="E3891" s="7" t="s">
        <v>1400</v>
      </c>
      <c r="F3891" s="7" t="s">
        <v>1399</v>
      </c>
      <c r="G3891" s="7" t="s">
        <v>1657</v>
      </c>
    </row>
    <row r="3892" spans="1:7" x14ac:dyDescent="0.4">
      <c r="A3892" t="s">
        <v>1405</v>
      </c>
      <c r="B3892">
        <v>3890</v>
      </c>
      <c r="C3892" t="s">
        <v>1656</v>
      </c>
      <c r="D3892" t="s">
        <v>2680</v>
      </c>
      <c r="E3892" s="7" t="s">
        <v>1400</v>
      </c>
      <c r="F3892" s="7" t="s">
        <v>1399</v>
      </c>
      <c r="G3892" s="7" t="s">
        <v>1657</v>
      </c>
    </row>
    <row r="3893" spans="1:7" x14ac:dyDescent="0.4">
      <c r="A3893" t="s">
        <v>1405</v>
      </c>
      <c r="B3893">
        <v>3891</v>
      </c>
      <c r="C3893" t="s">
        <v>1656</v>
      </c>
      <c r="D3893" t="s">
        <v>2680</v>
      </c>
      <c r="E3893" s="7" t="s">
        <v>1400</v>
      </c>
      <c r="F3893" s="7" t="s">
        <v>1399</v>
      </c>
      <c r="G3893" s="7" t="s">
        <v>1657</v>
      </c>
    </row>
    <row r="3894" spans="1:7" x14ac:dyDescent="0.4">
      <c r="A3894" t="s">
        <v>1405</v>
      </c>
      <c r="B3894">
        <v>3892</v>
      </c>
      <c r="C3894" t="s">
        <v>1656</v>
      </c>
      <c r="D3894" t="s">
        <v>2680</v>
      </c>
      <c r="E3894" s="7" t="s">
        <v>1400</v>
      </c>
      <c r="F3894" s="7" t="s">
        <v>1399</v>
      </c>
      <c r="G3894" s="7" t="s">
        <v>1657</v>
      </c>
    </row>
    <row r="3895" spans="1:7" x14ac:dyDescent="0.4">
      <c r="A3895" t="s">
        <v>1405</v>
      </c>
      <c r="B3895">
        <v>3893</v>
      </c>
      <c r="C3895" t="s">
        <v>1656</v>
      </c>
      <c r="D3895" t="s">
        <v>2680</v>
      </c>
      <c r="E3895" s="7" t="s">
        <v>1400</v>
      </c>
      <c r="F3895" s="7" t="s">
        <v>1399</v>
      </c>
      <c r="G3895" s="7" t="s">
        <v>1657</v>
      </c>
    </row>
    <row r="3896" spans="1:7" x14ac:dyDescent="0.4">
      <c r="A3896" t="s">
        <v>1405</v>
      </c>
      <c r="B3896">
        <v>3894</v>
      </c>
      <c r="C3896" t="s">
        <v>1656</v>
      </c>
      <c r="D3896" t="s">
        <v>2680</v>
      </c>
      <c r="E3896" s="7" t="s">
        <v>1400</v>
      </c>
      <c r="F3896" s="7" t="s">
        <v>1399</v>
      </c>
      <c r="G3896" s="7" t="s">
        <v>1657</v>
      </c>
    </row>
    <row r="3897" spans="1:7" x14ac:dyDescent="0.4">
      <c r="A3897" t="s">
        <v>1405</v>
      </c>
      <c r="B3897">
        <v>3895</v>
      </c>
      <c r="C3897" t="s">
        <v>1656</v>
      </c>
      <c r="D3897" t="s">
        <v>2680</v>
      </c>
      <c r="E3897" s="7" t="s">
        <v>1400</v>
      </c>
      <c r="F3897" s="7" t="s">
        <v>1399</v>
      </c>
      <c r="G3897" s="7" t="s">
        <v>1657</v>
      </c>
    </row>
    <row r="3898" spans="1:7" x14ac:dyDescent="0.4">
      <c r="A3898" t="s">
        <v>1405</v>
      </c>
      <c r="B3898">
        <v>3896</v>
      </c>
      <c r="C3898" t="s">
        <v>1656</v>
      </c>
      <c r="D3898" t="s">
        <v>2680</v>
      </c>
      <c r="E3898" s="7" t="s">
        <v>1400</v>
      </c>
      <c r="F3898" s="7" t="s">
        <v>1399</v>
      </c>
      <c r="G3898" s="7" t="s">
        <v>1657</v>
      </c>
    </row>
    <row r="3899" spans="1:7" x14ac:dyDescent="0.4">
      <c r="A3899" t="s">
        <v>1405</v>
      </c>
      <c r="B3899">
        <v>3897</v>
      </c>
      <c r="C3899" t="s">
        <v>1656</v>
      </c>
      <c r="D3899" t="s">
        <v>2680</v>
      </c>
      <c r="E3899" s="7" t="s">
        <v>1400</v>
      </c>
      <c r="F3899" s="7" t="s">
        <v>1399</v>
      </c>
      <c r="G3899" s="7" t="s">
        <v>1657</v>
      </c>
    </row>
    <row r="3900" spans="1:7" x14ac:dyDescent="0.4">
      <c r="A3900" t="s">
        <v>1405</v>
      </c>
      <c r="B3900">
        <v>3898</v>
      </c>
      <c r="C3900" t="s">
        <v>1656</v>
      </c>
      <c r="D3900" t="s">
        <v>2680</v>
      </c>
      <c r="E3900" s="7" t="s">
        <v>1400</v>
      </c>
      <c r="F3900" s="7" t="s">
        <v>1399</v>
      </c>
      <c r="G3900" s="7" t="s">
        <v>1657</v>
      </c>
    </row>
    <row r="3901" spans="1:7" x14ac:dyDescent="0.4">
      <c r="A3901" t="s">
        <v>1405</v>
      </c>
      <c r="B3901">
        <v>3899</v>
      </c>
      <c r="C3901" t="s">
        <v>1656</v>
      </c>
      <c r="D3901" t="s">
        <v>2680</v>
      </c>
      <c r="E3901" s="7" t="s">
        <v>1400</v>
      </c>
      <c r="F3901" s="7" t="s">
        <v>1399</v>
      </c>
      <c r="G3901" s="7" t="s">
        <v>1657</v>
      </c>
    </row>
    <row r="3902" spans="1:7" x14ac:dyDescent="0.4">
      <c r="A3902" t="s">
        <v>1405</v>
      </c>
      <c r="B3902">
        <v>3900</v>
      </c>
      <c r="C3902" t="s">
        <v>1656</v>
      </c>
      <c r="D3902" t="s">
        <v>2680</v>
      </c>
      <c r="E3902" s="7" t="s">
        <v>1400</v>
      </c>
      <c r="F3902" s="7" t="s">
        <v>1399</v>
      </c>
      <c r="G3902" s="7" t="s">
        <v>1657</v>
      </c>
    </row>
    <row r="3903" spans="1:7" x14ac:dyDescent="0.4">
      <c r="A3903" t="s">
        <v>1405</v>
      </c>
      <c r="B3903">
        <v>3901</v>
      </c>
      <c r="C3903" t="s">
        <v>1656</v>
      </c>
      <c r="D3903" t="s">
        <v>2680</v>
      </c>
      <c r="E3903" s="7" t="s">
        <v>1400</v>
      </c>
      <c r="F3903" s="7" t="s">
        <v>1399</v>
      </c>
      <c r="G3903" s="7" t="s">
        <v>1657</v>
      </c>
    </row>
    <row r="3904" spans="1:7" x14ac:dyDescent="0.4">
      <c r="A3904" t="s">
        <v>1405</v>
      </c>
      <c r="B3904">
        <v>3902</v>
      </c>
      <c r="C3904" t="s">
        <v>1656</v>
      </c>
      <c r="D3904" t="s">
        <v>2680</v>
      </c>
      <c r="E3904" s="7" t="s">
        <v>1400</v>
      </c>
      <c r="F3904" s="7" t="s">
        <v>1399</v>
      </c>
      <c r="G3904" s="7" t="s">
        <v>1657</v>
      </c>
    </row>
    <row r="3905" spans="1:7" x14ac:dyDescent="0.4">
      <c r="A3905" t="s">
        <v>1405</v>
      </c>
      <c r="B3905">
        <v>3903</v>
      </c>
      <c r="C3905" t="s">
        <v>1656</v>
      </c>
      <c r="D3905" t="s">
        <v>2680</v>
      </c>
      <c r="E3905" s="7" t="s">
        <v>1400</v>
      </c>
      <c r="F3905" s="7" t="s">
        <v>1399</v>
      </c>
      <c r="G3905" s="7" t="s">
        <v>1657</v>
      </c>
    </row>
    <row r="3906" spans="1:7" x14ac:dyDescent="0.4">
      <c r="A3906" t="s">
        <v>1405</v>
      </c>
      <c r="B3906">
        <v>3904</v>
      </c>
      <c r="C3906" t="s">
        <v>1656</v>
      </c>
      <c r="D3906" t="s">
        <v>2680</v>
      </c>
      <c r="E3906" s="7" t="s">
        <v>1400</v>
      </c>
      <c r="F3906" s="7" t="s">
        <v>1399</v>
      </c>
      <c r="G3906" s="7" t="s">
        <v>1657</v>
      </c>
    </row>
    <row r="3907" spans="1:7" x14ac:dyDescent="0.4">
      <c r="A3907" t="s">
        <v>1405</v>
      </c>
      <c r="B3907">
        <v>3905</v>
      </c>
      <c r="C3907" t="s">
        <v>1656</v>
      </c>
      <c r="D3907" t="s">
        <v>2680</v>
      </c>
      <c r="E3907" s="7" t="s">
        <v>1400</v>
      </c>
      <c r="F3907" s="7" t="s">
        <v>1399</v>
      </c>
      <c r="G3907" s="7" t="s">
        <v>1657</v>
      </c>
    </row>
    <row r="3908" spans="1:7" x14ac:dyDescent="0.4">
      <c r="A3908" t="s">
        <v>1405</v>
      </c>
      <c r="B3908">
        <v>3906</v>
      </c>
      <c r="C3908" t="s">
        <v>1656</v>
      </c>
      <c r="D3908" t="s">
        <v>2680</v>
      </c>
      <c r="E3908" s="7" t="s">
        <v>1400</v>
      </c>
      <c r="F3908" s="7" t="s">
        <v>1399</v>
      </c>
      <c r="G3908" s="7" t="s">
        <v>1657</v>
      </c>
    </row>
    <row r="3909" spans="1:7" x14ac:dyDescent="0.4">
      <c r="A3909" t="s">
        <v>1405</v>
      </c>
      <c r="B3909">
        <v>3907</v>
      </c>
      <c r="C3909" t="s">
        <v>1656</v>
      </c>
      <c r="D3909" t="s">
        <v>2680</v>
      </c>
      <c r="E3909" s="7" t="s">
        <v>1400</v>
      </c>
      <c r="F3909" s="7" t="s">
        <v>1399</v>
      </c>
      <c r="G3909" s="7" t="s">
        <v>1657</v>
      </c>
    </row>
    <row r="3910" spans="1:7" x14ac:dyDescent="0.4">
      <c r="A3910" t="s">
        <v>1405</v>
      </c>
      <c r="B3910">
        <v>3908</v>
      </c>
      <c r="C3910" t="s">
        <v>1656</v>
      </c>
      <c r="D3910" t="s">
        <v>2680</v>
      </c>
      <c r="E3910" s="7" t="s">
        <v>1400</v>
      </c>
      <c r="F3910" s="7" t="s">
        <v>1399</v>
      </c>
      <c r="G3910" s="7" t="s">
        <v>1657</v>
      </c>
    </row>
    <row r="3911" spans="1:7" x14ac:dyDescent="0.4">
      <c r="A3911" t="s">
        <v>1405</v>
      </c>
      <c r="B3911">
        <v>3909</v>
      </c>
      <c r="C3911" t="s">
        <v>1656</v>
      </c>
      <c r="D3911" t="s">
        <v>2680</v>
      </c>
      <c r="E3911" s="7" t="s">
        <v>1400</v>
      </c>
      <c r="F3911" s="7" t="s">
        <v>1399</v>
      </c>
      <c r="G3911" s="7" t="s">
        <v>1657</v>
      </c>
    </row>
    <row r="3912" spans="1:7" x14ac:dyDescent="0.4">
      <c r="A3912" t="s">
        <v>1405</v>
      </c>
      <c r="B3912">
        <v>3910</v>
      </c>
      <c r="C3912" t="s">
        <v>1656</v>
      </c>
      <c r="D3912" t="s">
        <v>2680</v>
      </c>
      <c r="E3912" s="7" t="s">
        <v>1400</v>
      </c>
      <c r="F3912" s="7" t="s">
        <v>1399</v>
      </c>
      <c r="G3912" s="7" t="s">
        <v>1657</v>
      </c>
    </row>
    <row r="3913" spans="1:7" x14ac:dyDescent="0.4">
      <c r="A3913" t="s">
        <v>1405</v>
      </c>
      <c r="B3913">
        <v>3911</v>
      </c>
      <c r="C3913" t="s">
        <v>1656</v>
      </c>
      <c r="D3913" t="s">
        <v>2680</v>
      </c>
      <c r="E3913" s="7" t="s">
        <v>1400</v>
      </c>
      <c r="F3913" s="7" t="s">
        <v>1399</v>
      </c>
      <c r="G3913" s="7" t="s">
        <v>1657</v>
      </c>
    </row>
    <row r="3914" spans="1:7" x14ac:dyDescent="0.4">
      <c r="A3914" t="s">
        <v>1405</v>
      </c>
      <c r="B3914">
        <v>3912</v>
      </c>
      <c r="C3914" t="s">
        <v>1656</v>
      </c>
      <c r="D3914" t="s">
        <v>2680</v>
      </c>
      <c r="E3914" s="7" t="s">
        <v>1400</v>
      </c>
      <c r="F3914" s="7" t="s">
        <v>1399</v>
      </c>
      <c r="G3914" s="7" t="s">
        <v>1657</v>
      </c>
    </row>
    <row r="3915" spans="1:7" x14ac:dyDescent="0.4">
      <c r="A3915" t="s">
        <v>1405</v>
      </c>
      <c r="B3915">
        <v>3913</v>
      </c>
      <c r="C3915" t="s">
        <v>1656</v>
      </c>
      <c r="D3915" t="s">
        <v>2680</v>
      </c>
      <c r="E3915" s="7" t="s">
        <v>1400</v>
      </c>
      <c r="F3915" s="7" t="s">
        <v>1399</v>
      </c>
      <c r="G3915" s="7" t="s">
        <v>1657</v>
      </c>
    </row>
    <row r="3916" spans="1:7" x14ac:dyDescent="0.4">
      <c r="A3916" t="s">
        <v>1405</v>
      </c>
      <c r="B3916">
        <v>3914</v>
      </c>
      <c r="C3916" t="s">
        <v>1656</v>
      </c>
      <c r="D3916" t="s">
        <v>2680</v>
      </c>
      <c r="E3916" s="7" t="s">
        <v>1400</v>
      </c>
      <c r="F3916" s="7" t="s">
        <v>1399</v>
      </c>
      <c r="G3916" s="7" t="s">
        <v>1657</v>
      </c>
    </row>
    <row r="3917" spans="1:7" x14ac:dyDescent="0.4">
      <c r="A3917" t="s">
        <v>1405</v>
      </c>
      <c r="B3917">
        <v>3915</v>
      </c>
      <c r="C3917" t="s">
        <v>1656</v>
      </c>
      <c r="D3917" t="s">
        <v>2680</v>
      </c>
      <c r="E3917" s="7" t="s">
        <v>1400</v>
      </c>
      <c r="F3917" s="7" t="s">
        <v>1399</v>
      </c>
      <c r="G3917" s="7" t="s">
        <v>1657</v>
      </c>
    </row>
    <row r="3918" spans="1:7" x14ac:dyDescent="0.4">
      <c r="A3918" t="s">
        <v>1405</v>
      </c>
      <c r="B3918">
        <v>3916</v>
      </c>
      <c r="C3918" t="s">
        <v>1656</v>
      </c>
      <c r="D3918" t="s">
        <v>2680</v>
      </c>
      <c r="E3918" s="7" t="s">
        <v>1400</v>
      </c>
      <c r="F3918" s="7" t="s">
        <v>1399</v>
      </c>
      <c r="G3918" s="7" t="s">
        <v>1657</v>
      </c>
    </row>
    <row r="3919" spans="1:7" x14ac:dyDescent="0.4">
      <c r="A3919" t="s">
        <v>1405</v>
      </c>
      <c r="B3919">
        <v>3917</v>
      </c>
      <c r="C3919" t="s">
        <v>1656</v>
      </c>
      <c r="D3919" t="s">
        <v>2680</v>
      </c>
      <c r="E3919" s="7" t="s">
        <v>1400</v>
      </c>
      <c r="F3919" s="7" t="s">
        <v>1399</v>
      </c>
      <c r="G3919" s="7" t="s">
        <v>1657</v>
      </c>
    </row>
    <row r="3920" spans="1:7" x14ac:dyDescent="0.4">
      <c r="A3920" t="s">
        <v>1405</v>
      </c>
      <c r="B3920">
        <v>3918</v>
      </c>
      <c r="C3920" t="s">
        <v>1656</v>
      </c>
      <c r="D3920" t="s">
        <v>2680</v>
      </c>
      <c r="E3920" s="7" t="s">
        <v>1400</v>
      </c>
      <c r="F3920" s="7" t="s">
        <v>1399</v>
      </c>
      <c r="G3920" s="7" t="s">
        <v>1657</v>
      </c>
    </row>
    <row r="3921" spans="1:7" x14ac:dyDescent="0.4">
      <c r="A3921" t="s">
        <v>1405</v>
      </c>
      <c r="B3921">
        <v>3919</v>
      </c>
      <c r="C3921" t="s">
        <v>1656</v>
      </c>
      <c r="D3921" t="s">
        <v>2680</v>
      </c>
      <c r="E3921" s="7" t="s">
        <v>1400</v>
      </c>
      <c r="F3921" s="7" t="s">
        <v>1399</v>
      </c>
      <c r="G3921" s="7" t="s">
        <v>1657</v>
      </c>
    </row>
    <row r="3922" spans="1:7" x14ac:dyDescent="0.4">
      <c r="A3922" t="s">
        <v>1405</v>
      </c>
      <c r="B3922">
        <v>3920</v>
      </c>
      <c r="C3922" t="s">
        <v>1656</v>
      </c>
      <c r="D3922" t="s">
        <v>2680</v>
      </c>
      <c r="E3922" s="7" t="s">
        <v>1400</v>
      </c>
      <c r="F3922" s="7" t="s">
        <v>1399</v>
      </c>
      <c r="G3922" s="7" t="s">
        <v>1657</v>
      </c>
    </row>
    <row r="3923" spans="1:7" x14ac:dyDescent="0.4">
      <c r="A3923" t="s">
        <v>1405</v>
      </c>
      <c r="B3923">
        <v>3921</v>
      </c>
      <c r="C3923" t="s">
        <v>1656</v>
      </c>
      <c r="D3923" t="s">
        <v>2680</v>
      </c>
      <c r="E3923" s="7" t="s">
        <v>1400</v>
      </c>
      <c r="F3923" s="7" t="s">
        <v>1399</v>
      </c>
      <c r="G3923" s="7" t="s">
        <v>1657</v>
      </c>
    </row>
    <row r="3924" spans="1:7" x14ac:dyDescent="0.4">
      <c r="A3924" t="s">
        <v>1405</v>
      </c>
      <c r="B3924">
        <v>3922</v>
      </c>
      <c r="C3924" t="s">
        <v>1656</v>
      </c>
      <c r="D3924" t="s">
        <v>2680</v>
      </c>
      <c r="E3924" s="7" t="s">
        <v>1400</v>
      </c>
      <c r="F3924" s="7" t="s">
        <v>1399</v>
      </c>
      <c r="G3924" s="7" t="s">
        <v>1657</v>
      </c>
    </row>
    <row r="3925" spans="1:7" x14ac:dyDescent="0.4">
      <c r="A3925" t="s">
        <v>1405</v>
      </c>
      <c r="B3925">
        <v>3923</v>
      </c>
      <c r="C3925" t="s">
        <v>1656</v>
      </c>
      <c r="D3925" t="s">
        <v>2680</v>
      </c>
      <c r="E3925" s="7" t="s">
        <v>1400</v>
      </c>
      <c r="F3925" s="7" t="s">
        <v>1399</v>
      </c>
      <c r="G3925" s="7" t="s">
        <v>1657</v>
      </c>
    </row>
    <row r="3926" spans="1:7" x14ac:dyDescent="0.4">
      <c r="A3926" t="s">
        <v>1405</v>
      </c>
      <c r="B3926">
        <v>3924</v>
      </c>
      <c r="C3926" t="s">
        <v>1656</v>
      </c>
      <c r="D3926" t="s">
        <v>2680</v>
      </c>
      <c r="E3926" s="7" t="s">
        <v>1400</v>
      </c>
      <c r="F3926" s="7" t="s">
        <v>1399</v>
      </c>
      <c r="G3926" s="7" t="s">
        <v>1657</v>
      </c>
    </row>
    <row r="3927" spans="1:7" x14ac:dyDescent="0.4">
      <c r="A3927" t="s">
        <v>1405</v>
      </c>
      <c r="B3927">
        <v>3925</v>
      </c>
      <c r="C3927" t="s">
        <v>1656</v>
      </c>
      <c r="D3927" t="s">
        <v>2680</v>
      </c>
      <c r="E3927" s="7" t="s">
        <v>1400</v>
      </c>
      <c r="F3927" s="7" t="s">
        <v>1399</v>
      </c>
      <c r="G3927" s="7" t="s">
        <v>1657</v>
      </c>
    </row>
    <row r="3928" spans="1:7" x14ac:dyDescent="0.4">
      <c r="A3928" t="s">
        <v>1405</v>
      </c>
      <c r="B3928">
        <v>3926</v>
      </c>
      <c r="C3928" t="s">
        <v>1656</v>
      </c>
      <c r="D3928" t="s">
        <v>2680</v>
      </c>
      <c r="E3928" s="7" t="s">
        <v>1400</v>
      </c>
      <c r="F3928" s="7" t="s">
        <v>1399</v>
      </c>
      <c r="G3928" s="7" t="s">
        <v>1657</v>
      </c>
    </row>
    <row r="3929" spans="1:7" x14ac:dyDescent="0.4">
      <c r="A3929" t="s">
        <v>1405</v>
      </c>
      <c r="B3929">
        <v>3927</v>
      </c>
      <c r="C3929" t="s">
        <v>1656</v>
      </c>
      <c r="D3929" t="s">
        <v>2680</v>
      </c>
      <c r="E3929" s="7" t="s">
        <v>1400</v>
      </c>
      <c r="F3929" s="7" t="s">
        <v>1399</v>
      </c>
      <c r="G3929" s="7" t="s">
        <v>1657</v>
      </c>
    </row>
    <row r="3930" spans="1:7" x14ac:dyDescent="0.4">
      <c r="A3930" t="s">
        <v>1405</v>
      </c>
      <c r="B3930">
        <v>3928</v>
      </c>
      <c r="C3930" t="s">
        <v>1656</v>
      </c>
      <c r="D3930" t="s">
        <v>2680</v>
      </c>
      <c r="E3930" s="7" t="s">
        <v>1400</v>
      </c>
      <c r="F3930" s="7" t="s">
        <v>1399</v>
      </c>
      <c r="G3930" s="7" t="s">
        <v>1657</v>
      </c>
    </row>
    <row r="3931" spans="1:7" x14ac:dyDescent="0.4">
      <c r="A3931" t="s">
        <v>1405</v>
      </c>
      <c r="B3931">
        <v>3929</v>
      </c>
      <c r="C3931" t="s">
        <v>1656</v>
      </c>
      <c r="D3931" t="s">
        <v>2680</v>
      </c>
      <c r="E3931" s="7" t="s">
        <v>1400</v>
      </c>
      <c r="F3931" s="7" t="s">
        <v>1399</v>
      </c>
      <c r="G3931" s="7" t="s">
        <v>1657</v>
      </c>
    </row>
    <row r="3932" spans="1:7" x14ac:dyDescent="0.4">
      <c r="A3932" t="s">
        <v>1405</v>
      </c>
      <c r="B3932">
        <v>3930</v>
      </c>
      <c r="C3932" t="s">
        <v>1656</v>
      </c>
      <c r="D3932" t="s">
        <v>2680</v>
      </c>
      <c r="E3932" s="7" t="s">
        <v>1400</v>
      </c>
      <c r="F3932" s="7" t="s">
        <v>1399</v>
      </c>
      <c r="G3932" s="7" t="s">
        <v>1657</v>
      </c>
    </row>
    <row r="3933" spans="1:7" x14ac:dyDescent="0.4">
      <c r="A3933" t="s">
        <v>1405</v>
      </c>
      <c r="B3933">
        <v>3931</v>
      </c>
      <c r="C3933" t="s">
        <v>1656</v>
      </c>
      <c r="D3933" t="s">
        <v>2680</v>
      </c>
      <c r="E3933" s="7" t="s">
        <v>1400</v>
      </c>
      <c r="F3933" s="7" t="s">
        <v>1399</v>
      </c>
      <c r="G3933" s="7" t="s">
        <v>1657</v>
      </c>
    </row>
    <row r="3934" spans="1:7" x14ac:dyDescent="0.4">
      <c r="A3934" t="s">
        <v>1405</v>
      </c>
      <c r="B3934">
        <v>3932</v>
      </c>
      <c r="C3934" t="s">
        <v>1656</v>
      </c>
      <c r="D3934" t="s">
        <v>2680</v>
      </c>
      <c r="E3934" s="7" t="s">
        <v>1400</v>
      </c>
      <c r="F3934" s="7" t="s">
        <v>1399</v>
      </c>
      <c r="G3934" s="7" t="s">
        <v>1657</v>
      </c>
    </row>
    <row r="3935" spans="1:7" x14ac:dyDescent="0.4">
      <c r="A3935" t="s">
        <v>1405</v>
      </c>
      <c r="B3935">
        <v>3933</v>
      </c>
      <c r="C3935" t="s">
        <v>1656</v>
      </c>
      <c r="D3935" t="s">
        <v>2680</v>
      </c>
      <c r="E3935" s="7" t="s">
        <v>1400</v>
      </c>
      <c r="F3935" s="7" t="s">
        <v>1399</v>
      </c>
      <c r="G3935" s="7" t="s">
        <v>1657</v>
      </c>
    </row>
    <row r="3936" spans="1:7" x14ac:dyDescent="0.4">
      <c r="A3936" t="s">
        <v>1405</v>
      </c>
      <c r="B3936">
        <v>3934</v>
      </c>
      <c r="C3936" t="s">
        <v>1656</v>
      </c>
      <c r="D3936" t="s">
        <v>2680</v>
      </c>
      <c r="E3936" s="7" t="s">
        <v>1400</v>
      </c>
      <c r="F3936" s="7" t="s">
        <v>1399</v>
      </c>
      <c r="G3936" s="7" t="s">
        <v>1657</v>
      </c>
    </row>
    <row r="3937" spans="1:7" x14ac:dyDescent="0.4">
      <c r="A3937" t="s">
        <v>1405</v>
      </c>
      <c r="B3937">
        <v>3935</v>
      </c>
      <c r="C3937" t="s">
        <v>1656</v>
      </c>
      <c r="D3937" t="s">
        <v>2680</v>
      </c>
      <c r="E3937" s="7" t="s">
        <v>1400</v>
      </c>
      <c r="F3937" s="7" t="s">
        <v>1399</v>
      </c>
      <c r="G3937" s="7" t="s">
        <v>1657</v>
      </c>
    </row>
    <row r="3938" spans="1:7" x14ac:dyDescent="0.4">
      <c r="A3938" t="s">
        <v>1405</v>
      </c>
      <c r="B3938">
        <v>3936</v>
      </c>
      <c r="C3938" t="s">
        <v>1656</v>
      </c>
      <c r="D3938" t="s">
        <v>2680</v>
      </c>
      <c r="E3938" s="7" t="s">
        <v>1400</v>
      </c>
      <c r="F3938" s="7" t="s">
        <v>1399</v>
      </c>
      <c r="G3938" s="7" t="s">
        <v>1657</v>
      </c>
    </row>
    <row r="3939" spans="1:7" x14ac:dyDescent="0.4">
      <c r="A3939" t="s">
        <v>1405</v>
      </c>
      <c r="B3939">
        <v>3937</v>
      </c>
      <c r="C3939" t="s">
        <v>1656</v>
      </c>
      <c r="D3939" t="s">
        <v>2680</v>
      </c>
      <c r="E3939" s="7" t="s">
        <v>1400</v>
      </c>
      <c r="F3939" s="7" t="s">
        <v>1399</v>
      </c>
      <c r="G3939" s="7" t="s">
        <v>1657</v>
      </c>
    </row>
    <row r="3940" spans="1:7" x14ac:dyDescent="0.4">
      <c r="A3940" t="s">
        <v>1405</v>
      </c>
      <c r="B3940">
        <v>3938</v>
      </c>
      <c r="C3940" t="s">
        <v>1656</v>
      </c>
      <c r="D3940" t="s">
        <v>2680</v>
      </c>
      <c r="E3940" s="7" t="s">
        <v>1400</v>
      </c>
      <c r="F3940" s="7" t="s">
        <v>1399</v>
      </c>
      <c r="G3940" s="7" t="s">
        <v>1657</v>
      </c>
    </row>
    <row r="3941" spans="1:7" x14ac:dyDescent="0.4">
      <c r="A3941" t="s">
        <v>1405</v>
      </c>
      <c r="B3941">
        <v>3939</v>
      </c>
      <c r="C3941" t="s">
        <v>1656</v>
      </c>
      <c r="D3941" t="s">
        <v>2680</v>
      </c>
      <c r="E3941" s="7" t="s">
        <v>1400</v>
      </c>
      <c r="F3941" s="7" t="s">
        <v>1399</v>
      </c>
      <c r="G3941" s="7" t="s">
        <v>1657</v>
      </c>
    </row>
    <row r="3942" spans="1:7" x14ac:dyDescent="0.4">
      <c r="A3942" t="s">
        <v>1405</v>
      </c>
      <c r="B3942">
        <v>3940</v>
      </c>
      <c r="C3942" t="s">
        <v>1656</v>
      </c>
      <c r="D3942" t="s">
        <v>2680</v>
      </c>
      <c r="E3942" s="7" t="s">
        <v>1400</v>
      </c>
      <c r="F3942" s="7" t="s">
        <v>1399</v>
      </c>
      <c r="G3942" s="7" t="s">
        <v>1657</v>
      </c>
    </row>
    <row r="3943" spans="1:7" x14ac:dyDescent="0.4">
      <c r="A3943" t="s">
        <v>1405</v>
      </c>
      <c r="B3943">
        <v>3941</v>
      </c>
      <c r="C3943" t="s">
        <v>1656</v>
      </c>
      <c r="D3943" t="s">
        <v>2680</v>
      </c>
      <c r="E3943" s="7" t="s">
        <v>1400</v>
      </c>
      <c r="F3943" s="7" t="s">
        <v>1399</v>
      </c>
      <c r="G3943" s="7" t="s">
        <v>1657</v>
      </c>
    </row>
    <row r="3944" spans="1:7" x14ac:dyDescent="0.4">
      <c r="A3944" t="s">
        <v>1405</v>
      </c>
      <c r="B3944">
        <v>3942</v>
      </c>
      <c r="C3944" t="s">
        <v>1656</v>
      </c>
      <c r="D3944" t="s">
        <v>2680</v>
      </c>
      <c r="E3944" s="7" t="s">
        <v>1400</v>
      </c>
      <c r="F3944" s="7" t="s">
        <v>1399</v>
      </c>
      <c r="G3944" s="7" t="s">
        <v>1657</v>
      </c>
    </row>
    <row r="3945" spans="1:7" x14ac:dyDescent="0.4">
      <c r="A3945" t="s">
        <v>1405</v>
      </c>
      <c r="B3945">
        <v>3943</v>
      </c>
      <c r="C3945" t="s">
        <v>1656</v>
      </c>
      <c r="D3945" t="s">
        <v>2680</v>
      </c>
      <c r="E3945" s="7" t="s">
        <v>1400</v>
      </c>
      <c r="F3945" s="7" t="s">
        <v>1399</v>
      </c>
      <c r="G3945" s="7" t="s">
        <v>1657</v>
      </c>
    </row>
    <row r="3946" spans="1:7" x14ac:dyDescent="0.4">
      <c r="A3946" t="s">
        <v>1405</v>
      </c>
      <c r="B3946">
        <v>3944</v>
      </c>
      <c r="C3946" t="s">
        <v>1656</v>
      </c>
      <c r="D3946" t="s">
        <v>2680</v>
      </c>
      <c r="E3946" s="7" t="s">
        <v>1400</v>
      </c>
      <c r="F3946" s="7" t="s">
        <v>1399</v>
      </c>
      <c r="G3946" s="7" t="s">
        <v>1657</v>
      </c>
    </row>
    <row r="3947" spans="1:7" x14ac:dyDescent="0.4">
      <c r="A3947" t="s">
        <v>1405</v>
      </c>
      <c r="B3947">
        <v>3945</v>
      </c>
      <c r="C3947" t="s">
        <v>1656</v>
      </c>
      <c r="D3947" t="s">
        <v>2680</v>
      </c>
      <c r="E3947" s="7" t="s">
        <v>1400</v>
      </c>
      <c r="F3947" s="7" t="s">
        <v>1399</v>
      </c>
      <c r="G3947" s="7" t="s">
        <v>1657</v>
      </c>
    </row>
    <row r="3948" spans="1:7" x14ac:dyDescent="0.4">
      <c r="A3948" t="s">
        <v>1405</v>
      </c>
      <c r="B3948">
        <v>3946</v>
      </c>
      <c r="C3948" t="s">
        <v>1656</v>
      </c>
      <c r="D3948" t="s">
        <v>2680</v>
      </c>
      <c r="E3948" s="7" t="s">
        <v>1400</v>
      </c>
      <c r="F3948" s="7" t="s">
        <v>1399</v>
      </c>
      <c r="G3948" s="7" t="s">
        <v>1657</v>
      </c>
    </row>
    <row r="3949" spans="1:7" x14ac:dyDescent="0.4">
      <c r="A3949" t="s">
        <v>1405</v>
      </c>
      <c r="B3949">
        <v>3947</v>
      </c>
      <c r="C3949" t="s">
        <v>1656</v>
      </c>
      <c r="D3949" t="s">
        <v>2680</v>
      </c>
      <c r="E3949" s="7" t="s">
        <v>1400</v>
      </c>
      <c r="F3949" s="7" t="s">
        <v>1399</v>
      </c>
      <c r="G3949" s="7" t="s">
        <v>1657</v>
      </c>
    </row>
    <row r="3950" spans="1:7" x14ac:dyDescent="0.4">
      <c r="A3950" t="s">
        <v>1405</v>
      </c>
      <c r="B3950">
        <v>3948</v>
      </c>
      <c r="C3950" t="s">
        <v>1656</v>
      </c>
      <c r="D3950" t="s">
        <v>2680</v>
      </c>
      <c r="E3950" s="7" t="s">
        <v>1400</v>
      </c>
      <c r="F3950" s="7" t="s">
        <v>1399</v>
      </c>
      <c r="G3950" s="7" t="s">
        <v>1657</v>
      </c>
    </row>
    <row r="3951" spans="1:7" x14ac:dyDescent="0.4">
      <c r="A3951" t="s">
        <v>1405</v>
      </c>
      <c r="B3951">
        <v>3949</v>
      </c>
      <c r="C3951" t="s">
        <v>1656</v>
      </c>
      <c r="D3951" t="s">
        <v>2680</v>
      </c>
      <c r="E3951" s="7" t="s">
        <v>1400</v>
      </c>
      <c r="F3951" s="7" t="s">
        <v>1399</v>
      </c>
      <c r="G3951" s="7" t="s">
        <v>1657</v>
      </c>
    </row>
    <row r="3952" spans="1:7" x14ac:dyDescent="0.4">
      <c r="A3952" t="s">
        <v>1405</v>
      </c>
      <c r="B3952">
        <v>3950</v>
      </c>
      <c r="C3952" t="s">
        <v>1656</v>
      </c>
      <c r="D3952" t="s">
        <v>2680</v>
      </c>
      <c r="E3952" s="7" t="s">
        <v>1400</v>
      </c>
      <c r="F3952" s="7" t="s">
        <v>1399</v>
      </c>
      <c r="G3952" s="7" t="s">
        <v>1657</v>
      </c>
    </row>
    <row r="3953" spans="1:7" x14ac:dyDescent="0.4">
      <c r="A3953" t="s">
        <v>1405</v>
      </c>
      <c r="B3953">
        <v>3951</v>
      </c>
      <c r="C3953" t="s">
        <v>1656</v>
      </c>
      <c r="D3953" t="s">
        <v>2680</v>
      </c>
      <c r="E3953" s="7" t="s">
        <v>1400</v>
      </c>
      <c r="F3953" s="7" t="s">
        <v>1399</v>
      </c>
      <c r="G3953" s="7" t="s">
        <v>1657</v>
      </c>
    </row>
    <row r="3954" spans="1:7" x14ac:dyDescent="0.4">
      <c r="A3954" t="s">
        <v>1405</v>
      </c>
      <c r="B3954">
        <v>3952</v>
      </c>
      <c r="C3954" t="s">
        <v>1656</v>
      </c>
      <c r="D3954" t="s">
        <v>2680</v>
      </c>
      <c r="E3954" s="7" t="s">
        <v>1400</v>
      </c>
      <c r="F3954" s="7" t="s">
        <v>1399</v>
      </c>
      <c r="G3954" s="7" t="s">
        <v>1657</v>
      </c>
    </row>
    <row r="3955" spans="1:7" x14ac:dyDescent="0.4">
      <c r="A3955" t="s">
        <v>1405</v>
      </c>
      <c r="B3955">
        <v>3953</v>
      </c>
      <c r="C3955" t="s">
        <v>1656</v>
      </c>
      <c r="D3955" t="s">
        <v>2680</v>
      </c>
      <c r="E3955" s="7" t="s">
        <v>1400</v>
      </c>
      <c r="F3955" s="7" t="s">
        <v>1399</v>
      </c>
      <c r="G3955" s="7" t="s">
        <v>1657</v>
      </c>
    </row>
    <row r="3956" spans="1:7" x14ac:dyDescent="0.4">
      <c r="A3956" t="s">
        <v>1405</v>
      </c>
      <c r="B3956">
        <v>3954</v>
      </c>
      <c r="C3956" t="s">
        <v>1656</v>
      </c>
      <c r="D3956" t="s">
        <v>2680</v>
      </c>
      <c r="E3956" s="7" t="s">
        <v>1400</v>
      </c>
      <c r="F3956" s="7" t="s">
        <v>1399</v>
      </c>
      <c r="G3956" s="7" t="s">
        <v>1657</v>
      </c>
    </row>
    <row r="3957" spans="1:7" x14ac:dyDescent="0.4">
      <c r="A3957" t="s">
        <v>1405</v>
      </c>
      <c r="B3957">
        <v>3955</v>
      </c>
      <c r="C3957" t="s">
        <v>1656</v>
      </c>
      <c r="D3957" t="s">
        <v>2680</v>
      </c>
      <c r="E3957" s="7" t="s">
        <v>1400</v>
      </c>
      <c r="F3957" s="7" t="s">
        <v>1399</v>
      </c>
      <c r="G3957" s="7" t="s">
        <v>1657</v>
      </c>
    </row>
    <row r="3958" spans="1:7" x14ac:dyDescent="0.4">
      <c r="A3958" t="s">
        <v>1405</v>
      </c>
      <c r="B3958">
        <v>3956</v>
      </c>
      <c r="C3958" t="s">
        <v>1656</v>
      </c>
      <c r="D3958" t="s">
        <v>2680</v>
      </c>
      <c r="E3958" s="7" t="s">
        <v>1400</v>
      </c>
      <c r="F3958" s="7" t="s">
        <v>1399</v>
      </c>
      <c r="G3958" s="7" t="s">
        <v>1657</v>
      </c>
    </row>
    <row r="3959" spans="1:7" x14ac:dyDescent="0.4">
      <c r="A3959" t="s">
        <v>1405</v>
      </c>
      <c r="B3959">
        <v>3957</v>
      </c>
      <c r="C3959" t="s">
        <v>1656</v>
      </c>
      <c r="D3959" t="s">
        <v>2680</v>
      </c>
      <c r="E3959" s="7" t="s">
        <v>1400</v>
      </c>
      <c r="F3959" s="7" t="s">
        <v>1399</v>
      </c>
      <c r="G3959" s="7" t="s">
        <v>1657</v>
      </c>
    </row>
    <row r="3960" spans="1:7" x14ac:dyDescent="0.4">
      <c r="A3960" t="s">
        <v>1405</v>
      </c>
      <c r="B3960">
        <v>3958</v>
      </c>
      <c r="C3960" t="s">
        <v>1656</v>
      </c>
      <c r="D3960" t="s">
        <v>2680</v>
      </c>
      <c r="E3960" s="7" t="s">
        <v>1400</v>
      </c>
      <c r="F3960" s="7" t="s">
        <v>1399</v>
      </c>
      <c r="G3960" s="7" t="s">
        <v>1657</v>
      </c>
    </row>
    <row r="3961" spans="1:7" x14ac:dyDescent="0.4">
      <c r="A3961" t="s">
        <v>1405</v>
      </c>
      <c r="B3961">
        <v>3959</v>
      </c>
      <c r="C3961" t="s">
        <v>1656</v>
      </c>
      <c r="D3961" t="s">
        <v>2680</v>
      </c>
      <c r="E3961" s="7" t="s">
        <v>1400</v>
      </c>
      <c r="F3961" s="7" t="s">
        <v>1399</v>
      </c>
      <c r="G3961" s="7" t="s">
        <v>1657</v>
      </c>
    </row>
    <row r="3962" spans="1:7" x14ac:dyDescent="0.4">
      <c r="A3962" t="s">
        <v>1405</v>
      </c>
      <c r="B3962">
        <v>3960</v>
      </c>
      <c r="C3962" t="s">
        <v>1656</v>
      </c>
      <c r="D3962" t="s">
        <v>2680</v>
      </c>
      <c r="E3962" s="7" t="s">
        <v>1400</v>
      </c>
      <c r="F3962" s="7" t="s">
        <v>1399</v>
      </c>
      <c r="G3962" s="7" t="s">
        <v>1657</v>
      </c>
    </row>
    <row r="3963" spans="1:7" x14ac:dyDescent="0.4">
      <c r="A3963" t="s">
        <v>1405</v>
      </c>
      <c r="B3963">
        <v>3961</v>
      </c>
      <c r="C3963" t="s">
        <v>1656</v>
      </c>
      <c r="D3963" t="s">
        <v>2680</v>
      </c>
      <c r="E3963" s="7" t="s">
        <v>1400</v>
      </c>
      <c r="F3963" s="7" t="s">
        <v>1399</v>
      </c>
      <c r="G3963" s="7" t="s">
        <v>1657</v>
      </c>
    </row>
    <row r="3964" spans="1:7" x14ac:dyDescent="0.4">
      <c r="A3964" t="s">
        <v>1405</v>
      </c>
      <c r="B3964">
        <v>3962</v>
      </c>
      <c r="C3964" t="s">
        <v>1656</v>
      </c>
      <c r="D3964" t="s">
        <v>2680</v>
      </c>
      <c r="E3964" s="7" t="s">
        <v>1400</v>
      </c>
      <c r="F3964" s="7" t="s">
        <v>1399</v>
      </c>
      <c r="G3964" s="7" t="s">
        <v>1657</v>
      </c>
    </row>
    <row r="3965" spans="1:7" x14ac:dyDescent="0.4">
      <c r="A3965" t="s">
        <v>1405</v>
      </c>
      <c r="B3965">
        <v>3963</v>
      </c>
      <c r="C3965" t="s">
        <v>1656</v>
      </c>
      <c r="D3965" t="s">
        <v>2680</v>
      </c>
      <c r="E3965" s="7" t="s">
        <v>1400</v>
      </c>
      <c r="F3965" s="7" t="s">
        <v>1399</v>
      </c>
      <c r="G3965" s="7" t="s">
        <v>1657</v>
      </c>
    </row>
    <row r="3966" spans="1:7" x14ac:dyDescent="0.4">
      <c r="A3966" t="s">
        <v>1405</v>
      </c>
      <c r="B3966">
        <v>3964</v>
      </c>
      <c r="C3966" t="s">
        <v>1656</v>
      </c>
      <c r="D3966" t="s">
        <v>2680</v>
      </c>
      <c r="E3966" s="7" t="s">
        <v>1400</v>
      </c>
      <c r="F3966" s="7" t="s">
        <v>1399</v>
      </c>
      <c r="G3966" s="7" t="s">
        <v>1657</v>
      </c>
    </row>
    <row r="3967" spans="1:7" x14ac:dyDescent="0.4">
      <c r="A3967" t="s">
        <v>1405</v>
      </c>
      <c r="B3967">
        <v>3965</v>
      </c>
      <c r="C3967" t="s">
        <v>1656</v>
      </c>
      <c r="D3967" t="s">
        <v>2680</v>
      </c>
      <c r="E3967" s="7" t="s">
        <v>1400</v>
      </c>
      <c r="F3967" s="7" t="s">
        <v>1399</v>
      </c>
      <c r="G3967" s="7" t="s">
        <v>1657</v>
      </c>
    </row>
    <row r="3968" spans="1:7" x14ac:dyDescent="0.4">
      <c r="A3968" t="s">
        <v>1405</v>
      </c>
      <c r="B3968">
        <v>3966</v>
      </c>
      <c r="C3968" t="s">
        <v>1656</v>
      </c>
      <c r="D3968" t="s">
        <v>1417</v>
      </c>
      <c r="E3968" s="7" t="s">
        <v>1400</v>
      </c>
      <c r="F3968" s="7" t="s">
        <v>1399</v>
      </c>
      <c r="G3968" s="7" t="s">
        <v>1657</v>
      </c>
    </row>
    <row r="3969" spans="1:7" x14ac:dyDescent="0.4">
      <c r="A3969" t="s">
        <v>1405</v>
      </c>
      <c r="B3969">
        <v>3967</v>
      </c>
      <c r="C3969" t="s">
        <v>1656</v>
      </c>
      <c r="D3969" t="s">
        <v>1417</v>
      </c>
      <c r="E3969" s="7" t="s">
        <v>1400</v>
      </c>
      <c r="F3969" s="7" t="s">
        <v>1399</v>
      </c>
      <c r="G3969" s="7" t="s">
        <v>1657</v>
      </c>
    </row>
    <row r="3970" spans="1:7" x14ac:dyDescent="0.4">
      <c r="A3970" t="s">
        <v>1405</v>
      </c>
      <c r="B3970">
        <v>3968</v>
      </c>
      <c r="C3970" t="s">
        <v>1656</v>
      </c>
      <c r="D3970" t="s">
        <v>1417</v>
      </c>
      <c r="E3970" s="7" t="s">
        <v>1400</v>
      </c>
      <c r="F3970" s="7" t="s">
        <v>1399</v>
      </c>
      <c r="G3970" s="7" t="s">
        <v>1657</v>
      </c>
    </row>
    <row r="3971" spans="1:7" x14ac:dyDescent="0.4">
      <c r="A3971" t="s">
        <v>1405</v>
      </c>
      <c r="B3971">
        <v>3969</v>
      </c>
      <c r="C3971" t="s">
        <v>1656</v>
      </c>
      <c r="D3971" t="s">
        <v>1417</v>
      </c>
      <c r="E3971" s="7" t="s">
        <v>1400</v>
      </c>
      <c r="F3971" s="7" t="s">
        <v>1399</v>
      </c>
      <c r="G3971" s="7" t="s">
        <v>1657</v>
      </c>
    </row>
    <row r="3972" spans="1:7" x14ac:dyDescent="0.4">
      <c r="A3972" t="s">
        <v>1405</v>
      </c>
      <c r="B3972">
        <v>3970</v>
      </c>
      <c r="C3972" t="s">
        <v>1656</v>
      </c>
      <c r="D3972" t="s">
        <v>1417</v>
      </c>
      <c r="E3972" s="7" t="s">
        <v>1400</v>
      </c>
      <c r="F3972" s="7" t="s">
        <v>1399</v>
      </c>
      <c r="G3972" s="7" t="s">
        <v>1657</v>
      </c>
    </row>
    <row r="3973" spans="1:7" x14ac:dyDescent="0.4">
      <c r="A3973" t="s">
        <v>1405</v>
      </c>
      <c r="B3973">
        <v>3971</v>
      </c>
      <c r="C3973" t="s">
        <v>1656</v>
      </c>
      <c r="D3973" t="s">
        <v>1417</v>
      </c>
      <c r="E3973" s="7" t="s">
        <v>1400</v>
      </c>
      <c r="F3973" s="7" t="s">
        <v>1399</v>
      </c>
      <c r="G3973" s="7" t="s">
        <v>1657</v>
      </c>
    </row>
    <row r="3974" spans="1:7" x14ac:dyDescent="0.4">
      <c r="A3974" t="s">
        <v>1405</v>
      </c>
      <c r="B3974">
        <v>3972</v>
      </c>
      <c r="C3974" t="s">
        <v>1656</v>
      </c>
      <c r="D3974" t="s">
        <v>1417</v>
      </c>
      <c r="E3974" s="7" t="s">
        <v>1400</v>
      </c>
      <c r="F3974" s="7" t="s">
        <v>1399</v>
      </c>
      <c r="G3974" s="7" t="s">
        <v>1657</v>
      </c>
    </row>
    <row r="3975" spans="1:7" x14ac:dyDescent="0.4">
      <c r="A3975" t="s">
        <v>1405</v>
      </c>
      <c r="B3975">
        <v>3973</v>
      </c>
      <c r="C3975" t="s">
        <v>1656</v>
      </c>
      <c r="D3975" t="s">
        <v>1417</v>
      </c>
      <c r="E3975" s="7" t="s">
        <v>1400</v>
      </c>
      <c r="F3975" s="7" t="s">
        <v>1399</v>
      </c>
      <c r="G3975" s="7" t="s">
        <v>1657</v>
      </c>
    </row>
    <row r="3976" spans="1:7" x14ac:dyDescent="0.4">
      <c r="A3976" t="s">
        <v>1405</v>
      </c>
      <c r="B3976">
        <v>3974</v>
      </c>
      <c r="C3976" t="s">
        <v>1656</v>
      </c>
      <c r="D3976" t="s">
        <v>1417</v>
      </c>
      <c r="E3976" s="7" t="s">
        <v>1400</v>
      </c>
      <c r="F3976" s="7" t="s">
        <v>1399</v>
      </c>
      <c r="G3976" s="7" t="s">
        <v>1657</v>
      </c>
    </row>
    <row r="3977" spans="1:7" x14ac:dyDescent="0.4">
      <c r="A3977" t="s">
        <v>1405</v>
      </c>
      <c r="B3977">
        <v>3975</v>
      </c>
      <c r="C3977" t="s">
        <v>1656</v>
      </c>
      <c r="D3977" t="s">
        <v>1417</v>
      </c>
      <c r="E3977" s="7" t="s">
        <v>1400</v>
      </c>
      <c r="F3977" s="7" t="s">
        <v>1399</v>
      </c>
      <c r="G3977" s="7" t="s">
        <v>1657</v>
      </c>
    </row>
    <row r="3978" spans="1:7" x14ac:dyDescent="0.4">
      <c r="A3978" t="s">
        <v>1405</v>
      </c>
      <c r="B3978">
        <v>3976</v>
      </c>
      <c r="C3978" t="s">
        <v>1656</v>
      </c>
      <c r="D3978" t="s">
        <v>1417</v>
      </c>
      <c r="E3978" s="7" t="s">
        <v>1400</v>
      </c>
      <c r="F3978" s="7" t="s">
        <v>1399</v>
      </c>
      <c r="G3978" s="7" t="s">
        <v>1657</v>
      </c>
    </row>
    <row r="3979" spans="1:7" x14ac:dyDescent="0.4">
      <c r="A3979" t="s">
        <v>1405</v>
      </c>
      <c r="B3979">
        <v>3977</v>
      </c>
      <c r="C3979" t="s">
        <v>1656</v>
      </c>
      <c r="D3979" t="s">
        <v>1417</v>
      </c>
      <c r="E3979" s="7" t="s">
        <v>1400</v>
      </c>
      <c r="F3979" s="7" t="s">
        <v>1399</v>
      </c>
      <c r="G3979" s="7" t="s">
        <v>1657</v>
      </c>
    </row>
    <row r="3980" spans="1:7" x14ac:dyDescent="0.4">
      <c r="A3980" t="s">
        <v>1405</v>
      </c>
      <c r="B3980">
        <v>3978</v>
      </c>
      <c r="C3980" t="s">
        <v>1656</v>
      </c>
      <c r="D3980" t="s">
        <v>1417</v>
      </c>
      <c r="E3980" s="7" t="s">
        <v>1400</v>
      </c>
      <c r="F3980" s="7" t="s">
        <v>1399</v>
      </c>
      <c r="G3980" s="7" t="s">
        <v>1657</v>
      </c>
    </row>
    <row r="3981" spans="1:7" x14ac:dyDescent="0.4">
      <c r="A3981" t="s">
        <v>1405</v>
      </c>
      <c r="B3981">
        <v>3979</v>
      </c>
      <c r="C3981" t="s">
        <v>1656</v>
      </c>
      <c r="D3981" t="s">
        <v>1417</v>
      </c>
      <c r="E3981" s="7" t="s">
        <v>1400</v>
      </c>
      <c r="F3981" s="7" t="s">
        <v>1399</v>
      </c>
      <c r="G3981" s="7" t="s">
        <v>1657</v>
      </c>
    </row>
    <row r="3982" spans="1:7" x14ac:dyDescent="0.4">
      <c r="A3982" t="s">
        <v>1405</v>
      </c>
      <c r="B3982">
        <v>3980</v>
      </c>
      <c r="C3982" t="s">
        <v>1656</v>
      </c>
      <c r="D3982" t="s">
        <v>1417</v>
      </c>
      <c r="E3982" s="7" t="s">
        <v>1400</v>
      </c>
      <c r="F3982" s="7" t="s">
        <v>1399</v>
      </c>
      <c r="G3982" s="7" t="s">
        <v>1657</v>
      </c>
    </row>
    <row r="3983" spans="1:7" x14ac:dyDescent="0.4">
      <c r="A3983" t="s">
        <v>1405</v>
      </c>
      <c r="B3983">
        <v>3981</v>
      </c>
      <c r="C3983" t="s">
        <v>1656</v>
      </c>
      <c r="D3983" t="s">
        <v>1417</v>
      </c>
      <c r="E3983" s="7" t="s">
        <v>1400</v>
      </c>
      <c r="F3983" s="7" t="s">
        <v>1399</v>
      </c>
      <c r="G3983" s="7" t="s">
        <v>1657</v>
      </c>
    </row>
    <row r="3984" spans="1:7" x14ac:dyDescent="0.4">
      <c r="A3984" t="s">
        <v>1405</v>
      </c>
      <c r="B3984">
        <v>3982</v>
      </c>
      <c r="C3984" t="s">
        <v>1656</v>
      </c>
      <c r="D3984" t="s">
        <v>1417</v>
      </c>
      <c r="E3984" s="7" t="s">
        <v>1400</v>
      </c>
      <c r="F3984" s="7" t="s">
        <v>1399</v>
      </c>
      <c r="G3984" s="7" t="s">
        <v>1657</v>
      </c>
    </row>
    <row r="3985" spans="1:7" x14ac:dyDescent="0.4">
      <c r="A3985" t="s">
        <v>1405</v>
      </c>
      <c r="B3985">
        <v>3983</v>
      </c>
      <c r="C3985" t="s">
        <v>1656</v>
      </c>
      <c r="D3985" t="s">
        <v>1417</v>
      </c>
      <c r="E3985" s="7" t="s">
        <v>1400</v>
      </c>
      <c r="F3985" s="7" t="s">
        <v>1399</v>
      </c>
      <c r="G3985" s="7" t="s">
        <v>1657</v>
      </c>
    </row>
    <row r="3986" spans="1:7" x14ac:dyDescent="0.4">
      <c r="A3986" t="s">
        <v>1405</v>
      </c>
      <c r="B3986">
        <v>3984</v>
      </c>
      <c r="C3986" t="s">
        <v>1656</v>
      </c>
      <c r="D3986" t="s">
        <v>1417</v>
      </c>
      <c r="E3986" s="7" t="s">
        <v>1400</v>
      </c>
      <c r="F3986" s="7" t="s">
        <v>1399</v>
      </c>
      <c r="G3986" s="7" t="s">
        <v>1657</v>
      </c>
    </row>
    <row r="3987" spans="1:7" x14ac:dyDescent="0.4">
      <c r="A3987" t="s">
        <v>1405</v>
      </c>
      <c r="B3987">
        <v>3985</v>
      </c>
      <c r="C3987" t="s">
        <v>1656</v>
      </c>
      <c r="D3987" t="s">
        <v>1417</v>
      </c>
      <c r="E3987" s="7" t="s">
        <v>1400</v>
      </c>
      <c r="F3987" s="7" t="s">
        <v>1399</v>
      </c>
      <c r="G3987" s="7" t="s">
        <v>1657</v>
      </c>
    </row>
    <row r="3988" spans="1:7" x14ac:dyDescent="0.4">
      <c r="A3988" t="s">
        <v>1405</v>
      </c>
      <c r="B3988">
        <v>3986</v>
      </c>
      <c r="C3988" t="s">
        <v>1656</v>
      </c>
      <c r="D3988" t="s">
        <v>1417</v>
      </c>
      <c r="E3988" s="7" t="s">
        <v>1400</v>
      </c>
      <c r="F3988" s="7" t="s">
        <v>1399</v>
      </c>
      <c r="G3988" s="7" t="s">
        <v>1657</v>
      </c>
    </row>
    <row r="3989" spans="1:7" x14ac:dyDescent="0.4">
      <c r="A3989" t="s">
        <v>1405</v>
      </c>
      <c r="B3989">
        <v>3987</v>
      </c>
      <c r="C3989" t="s">
        <v>1656</v>
      </c>
      <c r="D3989" t="s">
        <v>1417</v>
      </c>
      <c r="E3989" s="7" t="s">
        <v>1400</v>
      </c>
      <c r="F3989" s="7" t="s">
        <v>1399</v>
      </c>
      <c r="G3989" s="7" t="s">
        <v>1657</v>
      </c>
    </row>
    <row r="3990" spans="1:7" x14ac:dyDescent="0.4">
      <c r="A3990" t="s">
        <v>1405</v>
      </c>
      <c r="B3990">
        <v>3988</v>
      </c>
      <c r="C3990" t="s">
        <v>1656</v>
      </c>
      <c r="D3990" t="s">
        <v>1417</v>
      </c>
      <c r="E3990" s="7" t="s">
        <v>1400</v>
      </c>
      <c r="F3990" s="7" t="s">
        <v>1399</v>
      </c>
      <c r="G3990" s="7" t="s">
        <v>1657</v>
      </c>
    </row>
    <row r="3991" spans="1:7" x14ac:dyDescent="0.4">
      <c r="A3991" t="s">
        <v>1405</v>
      </c>
      <c r="B3991">
        <v>3989</v>
      </c>
      <c r="C3991" t="s">
        <v>1656</v>
      </c>
      <c r="D3991" t="s">
        <v>1417</v>
      </c>
      <c r="E3991" s="7" t="s">
        <v>1400</v>
      </c>
      <c r="F3991" s="7" t="s">
        <v>1399</v>
      </c>
      <c r="G3991" s="7" t="s">
        <v>1657</v>
      </c>
    </row>
    <row r="3992" spans="1:7" x14ac:dyDescent="0.4">
      <c r="A3992" t="s">
        <v>1405</v>
      </c>
      <c r="B3992">
        <v>3990</v>
      </c>
      <c r="C3992" t="s">
        <v>1656</v>
      </c>
      <c r="D3992" t="s">
        <v>1417</v>
      </c>
      <c r="E3992" s="7" t="s">
        <v>1400</v>
      </c>
      <c r="F3992" s="7" t="s">
        <v>1399</v>
      </c>
      <c r="G3992" s="7" t="s">
        <v>1657</v>
      </c>
    </row>
    <row r="3993" spans="1:7" x14ac:dyDescent="0.4">
      <c r="A3993" t="s">
        <v>1405</v>
      </c>
      <c r="B3993">
        <v>3991</v>
      </c>
      <c r="C3993" t="s">
        <v>1656</v>
      </c>
      <c r="D3993" t="s">
        <v>1417</v>
      </c>
      <c r="E3993" s="7" t="s">
        <v>1400</v>
      </c>
      <c r="F3993" s="7" t="s">
        <v>1399</v>
      </c>
      <c r="G3993" s="7" t="s">
        <v>1657</v>
      </c>
    </row>
    <row r="3994" spans="1:7" x14ac:dyDescent="0.4">
      <c r="A3994" t="s">
        <v>1405</v>
      </c>
      <c r="B3994">
        <v>3992</v>
      </c>
      <c r="C3994" t="s">
        <v>1656</v>
      </c>
      <c r="D3994" t="s">
        <v>1417</v>
      </c>
      <c r="E3994" s="7" t="s">
        <v>1400</v>
      </c>
      <c r="F3994" s="7" t="s">
        <v>1399</v>
      </c>
      <c r="G3994" s="7" t="s">
        <v>1657</v>
      </c>
    </row>
    <row r="3995" spans="1:7" x14ac:dyDescent="0.4">
      <c r="A3995" t="s">
        <v>1405</v>
      </c>
      <c r="B3995">
        <v>3993</v>
      </c>
      <c r="C3995" t="s">
        <v>1656</v>
      </c>
      <c r="D3995" t="s">
        <v>1417</v>
      </c>
      <c r="E3995" s="7" t="s">
        <v>1400</v>
      </c>
      <c r="F3995" s="7" t="s">
        <v>1399</v>
      </c>
      <c r="G3995" s="7" t="s">
        <v>1657</v>
      </c>
    </row>
    <row r="3996" spans="1:7" x14ac:dyDescent="0.4">
      <c r="A3996" t="s">
        <v>1405</v>
      </c>
      <c r="B3996">
        <v>3994</v>
      </c>
      <c r="C3996" t="s">
        <v>1656</v>
      </c>
      <c r="D3996" t="s">
        <v>1417</v>
      </c>
      <c r="E3996" s="7" t="s">
        <v>1400</v>
      </c>
      <c r="F3996" s="7" t="s">
        <v>1399</v>
      </c>
      <c r="G3996" s="7" t="s">
        <v>1657</v>
      </c>
    </row>
    <row r="3997" spans="1:7" x14ac:dyDescent="0.4">
      <c r="A3997" t="s">
        <v>1405</v>
      </c>
      <c r="B3997">
        <v>3995</v>
      </c>
      <c r="C3997" t="s">
        <v>1656</v>
      </c>
      <c r="D3997" t="s">
        <v>1417</v>
      </c>
      <c r="E3997" s="7" t="s">
        <v>1400</v>
      </c>
      <c r="F3997" s="7" t="s">
        <v>1399</v>
      </c>
      <c r="G3997" s="7" t="s">
        <v>1657</v>
      </c>
    </row>
    <row r="3998" spans="1:7" x14ac:dyDescent="0.4">
      <c r="A3998" t="s">
        <v>1405</v>
      </c>
      <c r="B3998">
        <v>3996</v>
      </c>
      <c r="C3998" t="s">
        <v>1656</v>
      </c>
      <c r="D3998" t="s">
        <v>1417</v>
      </c>
      <c r="E3998" s="7" t="s">
        <v>1400</v>
      </c>
      <c r="F3998" s="7" t="s">
        <v>1399</v>
      </c>
      <c r="G3998" s="7" t="s">
        <v>1657</v>
      </c>
    </row>
    <row r="3999" spans="1:7" x14ac:dyDescent="0.4">
      <c r="A3999" t="s">
        <v>1405</v>
      </c>
      <c r="B3999">
        <v>3997</v>
      </c>
      <c r="C3999" t="s">
        <v>1656</v>
      </c>
      <c r="D3999" t="s">
        <v>1417</v>
      </c>
      <c r="E3999" s="7" t="s">
        <v>1400</v>
      </c>
      <c r="F3999" s="7" t="s">
        <v>1399</v>
      </c>
      <c r="G3999" s="7" t="s">
        <v>1657</v>
      </c>
    </row>
    <row r="4000" spans="1:7" x14ac:dyDescent="0.4">
      <c r="A4000" t="s">
        <v>1405</v>
      </c>
      <c r="B4000">
        <v>3998</v>
      </c>
      <c r="C4000" t="s">
        <v>1656</v>
      </c>
      <c r="D4000" t="s">
        <v>1417</v>
      </c>
      <c r="E4000" s="7" t="s">
        <v>1400</v>
      </c>
      <c r="F4000" s="7" t="s">
        <v>1399</v>
      </c>
      <c r="G4000" s="7" t="s">
        <v>1657</v>
      </c>
    </row>
    <row r="4001" spans="1:7" x14ac:dyDescent="0.4">
      <c r="A4001" t="s">
        <v>1405</v>
      </c>
      <c r="B4001">
        <v>3999</v>
      </c>
      <c r="C4001" t="s">
        <v>1656</v>
      </c>
      <c r="D4001" t="s">
        <v>1417</v>
      </c>
      <c r="E4001" s="7" t="s">
        <v>1400</v>
      </c>
      <c r="F4001" s="7" t="s">
        <v>1399</v>
      </c>
      <c r="G4001" s="7" t="s">
        <v>1657</v>
      </c>
    </row>
    <row r="4002" spans="1:7" x14ac:dyDescent="0.4">
      <c r="A4002" t="s">
        <v>1405</v>
      </c>
      <c r="B4002">
        <v>4000</v>
      </c>
      <c r="C4002" t="s">
        <v>1656</v>
      </c>
      <c r="D4002" t="s">
        <v>1417</v>
      </c>
      <c r="E4002" s="7" t="s">
        <v>1400</v>
      </c>
      <c r="F4002" s="7" t="s">
        <v>1399</v>
      </c>
      <c r="G4002" s="7" t="s">
        <v>1657</v>
      </c>
    </row>
    <row r="4003" spans="1:7" x14ac:dyDescent="0.4">
      <c r="A4003" t="s">
        <v>1405</v>
      </c>
      <c r="B4003">
        <v>4001</v>
      </c>
      <c r="C4003" t="s">
        <v>1656</v>
      </c>
      <c r="D4003" t="s">
        <v>1417</v>
      </c>
      <c r="E4003" s="7" t="s">
        <v>1400</v>
      </c>
      <c r="F4003" s="7" t="s">
        <v>1399</v>
      </c>
      <c r="G4003" s="7" t="s">
        <v>1657</v>
      </c>
    </row>
    <row r="4004" spans="1:7" x14ac:dyDescent="0.4">
      <c r="A4004" t="s">
        <v>1405</v>
      </c>
      <c r="B4004">
        <v>4002</v>
      </c>
      <c r="C4004" t="s">
        <v>1656</v>
      </c>
      <c r="D4004" t="s">
        <v>1417</v>
      </c>
      <c r="E4004" s="7" t="s">
        <v>1400</v>
      </c>
      <c r="F4004" s="7" t="s">
        <v>1399</v>
      </c>
      <c r="G4004" s="7" t="s">
        <v>1657</v>
      </c>
    </row>
    <row r="4005" spans="1:7" x14ac:dyDescent="0.4">
      <c r="A4005" t="s">
        <v>1405</v>
      </c>
      <c r="B4005">
        <v>4003</v>
      </c>
      <c r="C4005" t="s">
        <v>1656</v>
      </c>
      <c r="D4005" t="s">
        <v>1417</v>
      </c>
      <c r="E4005" s="7" t="s">
        <v>1400</v>
      </c>
      <c r="F4005" s="7" t="s">
        <v>1399</v>
      </c>
      <c r="G4005" s="7" t="s">
        <v>1657</v>
      </c>
    </row>
    <row r="4006" spans="1:7" x14ac:dyDescent="0.4">
      <c r="A4006" t="s">
        <v>1405</v>
      </c>
      <c r="B4006">
        <v>4004</v>
      </c>
      <c r="C4006" t="s">
        <v>1656</v>
      </c>
      <c r="D4006" t="s">
        <v>1417</v>
      </c>
      <c r="E4006" s="7" t="s">
        <v>1400</v>
      </c>
      <c r="F4006" s="7" t="s">
        <v>1399</v>
      </c>
      <c r="G4006" s="7" t="s">
        <v>1657</v>
      </c>
    </row>
    <row r="4007" spans="1:7" x14ac:dyDescent="0.4">
      <c r="A4007" t="s">
        <v>1405</v>
      </c>
      <c r="B4007">
        <v>4005</v>
      </c>
      <c r="C4007" t="s">
        <v>1656</v>
      </c>
      <c r="D4007" t="s">
        <v>1417</v>
      </c>
      <c r="E4007" s="7" t="s">
        <v>1400</v>
      </c>
      <c r="F4007" s="7" t="s">
        <v>1399</v>
      </c>
      <c r="G4007" s="7" t="s">
        <v>1657</v>
      </c>
    </row>
    <row r="4008" spans="1:7" x14ac:dyDescent="0.4">
      <c r="A4008" t="s">
        <v>1405</v>
      </c>
      <c r="B4008">
        <v>4006</v>
      </c>
      <c r="C4008" t="s">
        <v>1656</v>
      </c>
      <c r="D4008" t="s">
        <v>1417</v>
      </c>
      <c r="E4008" s="7" t="s">
        <v>1400</v>
      </c>
      <c r="F4008" s="7" t="s">
        <v>1399</v>
      </c>
      <c r="G4008" s="7" t="s">
        <v>1657</v>
      </c>
    </row>
    <row r="4009" spans="1:7" x14ac:dyDescent="0.4">
      <c r="A4009" t="s">
        <v>1405</v>
      </c>
      <c r="B4009">
        <v>4007</v>
      </c>
      <c r="C4009" t="s">
        <v>1656</v>
      </c>
      <c r="D4009" t="s">
        <v>1417</v>
      </c>
      <c r="E4009" s="7" t="s">
        <v>1400</v>
      </c>
      <c r="F4009" s="7" t="s">
        <v>1399</v>
      </c>
      <c r="G4009" s="7" t="s">
        <v>1657</v>
      </c>
    </row>
    <row r="4010" spans="1:7" x14ac:dyDescent="0.4">
      <c r="A4010" t="s">
        <v>1405</v>
      </c>
      <c r="B4010">
        <v>4008</v>
      </c>
      <c r="C4010" t="s">
        <v>1656</v>
      </c>
      <c r="D4010" t="s">
        <v>1417</v>
      </c>
      <c r="E4010" s="7" t="s">
        <v>1400</v>
      </c>
      <c r="F4010" s="7" t="s">
        <v>1399</v>
      </c>
      <c r="G4010" s="7" t="s">
        <v>1657</v>
      </c>
    </row>
    <row r="4011" spans="1:7" x14ac:dyDescent="0.4">
      <c r="A4011" t="s">
        <v>1405</v>
      </c>
      <c r="B4011">
        <v>4009</v>
      </c>
      <c r="C4011" t="s">
        <v>1656</v>
      </c>
      <c r="D4011" t="s">
        <v>1417</v>
      </c>
      <c r="E4011" s="7" t="s">
        <v>1400</v>
      </c>
      <c r="F4011" s="7" t="s">
        <v>1399</v>
      </c>
      <c r="G4011" s="7" t="s">
        <v>1657</v>
      </c>
    </row>
    <row r="4012" spans="1:7" x14ac:dyDescent="0.4">
      <c r="A4012" t="s">
        <v>1405</v>
      </c>
      <c r="B4012">
        <v>4010</v>
      </c>
      <c r="C4012" t="s">
        <v>1656</v>
      </c>
      <c r="D4012" t="s">
        <v>1417</v>
      </c>
      <c r="E4012" s="7" t="s">
        <v>1400</v>
      </c>
      <c r="F4012" s="7" t="s">
        <v>1399</v>
      </c>
      <c r="G4012" s="7" t="s">
        <v>1657</v>
      </c>
    </row>
    <row r="4013" spans="1:7" x14ac:dyDescent="0.4">
      <c r="A4013" t="s">
        <v>1405</v>
      </c>
      <c r="B4013">
        <v>4011</v>
      </c>
      <c r="C4013" t="s">
        <v>1656</v>
      </c>
      <c r="D4013" t="s">
        <v>1417</v>
      </c>
      <c r="E4013" s="7" t="s">
        <v>1400</v>
      </c>
      <c r="F4013" s="7" t="s">
        <v>1399</v>
      </c>
      <c r="G4013" s="7" t="s">
        <v>1657</v>
      </c>
    </row>
    <row r="4014" spans="1:7" x14ac:dyDescent="0.4">
      <c r="A4014" t="s">
        <v>1405</v>
      </c>
      <c r="B4014">
        <v>4012</v>
      </c>
      <c r="C4014" t="s">
        <v>1656</v>
      </c>
      <c r="D4014" t="s">
        <v>1417</v>
      </c>
      <c r="E4014" s="7" t="s">
        <v>1400</v>
      </c>
      <c r="F4014" s="7" t="s">
        <v>1399</v>
      </c>
      <c r="G4014" s="7" t="s">
        <v>1657</v>
      </c>
    </row>
    <row r="4015" spans="1:7" x14ac:dyDescent="0.4">
      <c r="A4015" t="s">
        <v>1405</v>
      </c>
      <c r="B4015">
        <v>4013</v>
      </c>
      <c r="C4015" t="s">
        <v>1656</v>
      </c>
      <c r="D4015" t="s">
        <v>1417</v>
      </c>
      <c r="E4015" s="7" t="s">
        <v>1400</v>
      </c>
      <c r="F4015" s="7" t="s">
        <v>1399</v>
      </c>
      <c r="G4015" s="7" t="s">
        <v>1657</v>
      </c>
    </row>
    <row r="4016" spans="1:7" x14ac:dyDescent="0.4">
      <c r="A4016" t="s">
        <v>1405</v>
      </c>
      <c r="B4016">
        <v>4014</v>
      </c>
      <c r="C4016" t="s">
        <v>1656</v>
      </c>
      <c r="D4016" t="s">
        <v>1417</v>
      </c>
      <c r="E4016" s="7" t="s">
        <v>1400</v>
      </c>
      <c r="F4016" s="7" t="s">
        <v>1399</v>
      </c>
      <c r="G4016" s="7" t="s">
        <v>1657</v>
      </c>
    </row>
    <row r="4017" spans="1:7" x14ac:dyDescent="0.4">
      <c r="A4017" t="s">
        <v>1405</v>
      </c>
      <c r="B4017">
        <v>4015</v>
      </c>
      <c r="C4017" t="s">
        <v>1656</v>
      </c>
      <c r="D4017" t="s">
        <v>1417</v>
      </c>
      <c r="E4017" s="7" t="s">
        <v>1400</v>
      </c>
      <c r="F4017" s="7" t="s">
        <v>1399</v>
      </c>
      <c r="G4017" s="7" t="s">
        <v>1657</v>
      </c>
    </row>
    <row r="4018" spans="1:7" x14ac:dyDescent="0.4">
      <c r="A4018" t="s">
        <v>1405</v>
      </c>
      <c r="B4018">
        <v>4016</v>
      </c>
      <c r="C4018" t="s">
        <v>1656</v>
      </c>
      <c r="D4018" t="s">
        <v>1417</v>
      </c>
      <c r="E4018" s="7" t="s">
        <v>1400</v>
      </c>
      <c r="F4018" s="7" t="s">
        <v>1399</v>
      </c>
      <c r="G4018" s="7" t="s">
        <v>1657</v>
      </c>
    </row>
    <row r="4019" spans="1:7" x14ac:dyDescent="0.4">
      <c r="A4019" t="s">
        <v>1405</v>
      </c>
      <c r="B4019">
        <v>4017</v>
      </c>
      <c r="C4019" t="s">
        <v>1656</v>
      </c>
      <c r="D4019" t="s">
        <v>1417</v>
      </c>
      <c r="E4019" s="7" t="s">
        <v>1400</v>
      </c>
      <c r="F4019" s="7" t="s">
        <v>1399</v>
      </c>
      <c r="G4019" s="7" t="s">
        <v>1657</v>
      </c>
    </row>
    <row r="4020" spans="1:7" x14ac:dyDescent="0.4">
      <c r="A4020" t="s">
        <v>1405</v>
      </c>
      <c r="B4020">
        <v>4018</v>
      </c>
      <c r="C4020" t="s">
        <v>1656</v>
      </c>
      <c r="D4020" t="s">
        <v>1417</v>
      </c>
      <c r="E4020" s="7" t="s">
        <v>1400</v>
      </c>
      <c r="F4020" s="7" t="s">
        <v>1399</v>
      </c>
      <c r="G4020" s="7" t="s">
        <v>1657</v>
      </c>
    </row>
    <row r="4021" spans="1:7" x14ac:dyDescent="0.4">
      <c r="A4021" t="s">
        <v>1405</v>
      </c>
      <c r="B4021">
        <v>4019</v>
      </c>
      <c r="C4021" t="s">
        <v>1656</v>
      </c>
      <c r="D4021" t="s">
        <v>1417</v>
      </c>
      <c r="E4021" s="7" t="s">
        <v>1400</v>
      </c>
      <c r="F4021" s="7" t="s">
        <v>1399</v>
      </c>
      <c r="G4021" s="7" t="s">
        <v>1657</v>
      </c>
    </row>
    <row r="4022" spans="1:7" x14ac:dyDescent="0.4">
      <c r="A4022" t="s">
        <v>1405</v>
      </c>
      <c r="B4022">
        <v>4020</v>
      </c>
      <c r="C4022" t="s">
        <v>1656</v>
      </c>
      <c r="D4022" t="s">
        <v>1417</v>
      </c>
      <c r="E4022" s="7" t="s">
        <v>1400</v>
      </c>
      <c r="F4022" s="7" t="s">
        <v>1399</v>
      </c>
      <c r="G4022" s="7" t="s">
        <v>1657</v>
      </c>
    </row>
    <row r="4023" spans="1:7" x14ac:dyDescent="0.4">
      <c r="A4023" t="s">
        <v>1405</v>
      </c>
      <c r="B4023">
        <v>4021</v>
      </c>
      <c r="C4023" t="s">
        <v>1656</v>
      </c>
      <c r="D4023" t="s">
        <v>1417</v>
      </c>
      <c r="E4023" s="7" t="s">
        <v>1400</v>
      </c>
      <c r="F4023" s="7" t="s">
        <v>1399</v>
      </c>
      <c r="G4023" s="7" t="s">
        <v>1657</v>
      </c>
    </row>
    <row r="4024" spans="1:7" x14ac:dyDescent="0.4">
      <c r="A4024" t="s">
        <v>1405</v>
      </c>
      <c r="B4024">
        <v>4022</v>
      </c>
      <c r="C4024" t="s">
        <v>1656</v>
      </c>
      <c r="D4024" t="s">
        <v>1417</v>
      </c>
      <c r="E4024" s="7" t="s">
        <v>1400</v>
      </c>
      <c r="F4024" s="7" t="s">
        <v>1399</v>
      </c>
      <c r="G4024" s="7" t="s">
        <v>1657</v>
      </c>
    </row>
    <row r="4025" spans="1:7" x14ac:dyDescent="0.4">
      <c r="A4025" t="s">
        <v>1405</v>
      </c>
      <c r="B4025">
        <v>4023</v>
      </c>
      <c r="C4025" t="s">
        <v>1656</v>
      </c>
      <c r="D4025" t="s">
        <v>1417</v>
      </c>
      <c r="E4025" s="7" t="s">
        <v>1400</v>
      </c>
      <c r="F4025" s="7" t="s">
        <v>1399</v>
      </c>
      <c r="G4025" s="7" t="s">
        <v>1657</v>
      </c>
    </row>
    <row r="4026" spans="1:7" x14ac:dyDescent="0.4">
      <c r="A4026" t="s">
        <v>1405</v>
      </c>
      <c r="B4026">
        <v>4024</v>
      </c>
      <c r="C4026" t="s">
        <v>1656</v>
      </c>
      <c r="D4026" t="s">
        <v>1417</v>
      </c>
      <c r="E4026" s="7" t="s">
        <v>1400</v>
      </c>
      <c r="F4026" s="7" t="s">
        <v>1399</v>
      </c>
      <c r="G4026" s="7" t="s">
        <v>1657</v>
      </c>
    </row>
    <row r="4027" spans="1:7" x14ac:dyDescent="0.4">
      <c r="A4027" t="s">
        <v>1405</v>
      </c>
      <c r="B4027">
        <v>4025</v>
      </c>
      <c r="C4027" t="s">
        <v>1656</v>
      </c>
      <c r="D4027" t="s">
        <v>1417</v>
      </c>
      <c r="E4027" s="7" t="s">
        <v>1400</v>
      </c>
      <c r="F4027" s="7" t="s">
        <v>1399</v>
      </c>
      <c r="G4027" s="7" t="s">
        <v>1657</v>
      </c>
    </row>
    <row r="4028" spans="1:7" x14ac:dyDescent="0.4">
      <c r="A4028" t="s">
        <v>1405</v>
      </c>
      <c r="B4028">
        <v>4026</v>
      </c>
      <c r="C4028" t="s">
        <v>1656</v>
      </c>
      <c r="D4028" t="s">
        <v>1417</v>
      </c>
      <c r="E4028" s="7" t="s">
        <v>1400</v>
      </c>
      <c r="F4028" s="7" t="s">
        <v>1399</v>
      </c>
      <c r="G4028" s="7" t="s">
        <v>1657</v>
      </c>
    </row>
    <row r="4029" spans="1:7" x14ac:dyDescent="0.4">
      <c r="A4029" t="s">
        <v>1405</v>
      </c>
      <c r="B4029">
        <v>4027</v>
      </c>
      <c r="C4029" t="s">
        <v>1656</v>
      </c>
      <c r="D4029" t="s">
        <v>1417</v>
      </c>
      <c r="E4029" s="7" t="s">
        <v>1400</v>
      </c>
      <c r="F4029" s="7" t="s">
        <v>1399</v>
      </c>
      <c r="G4029" s="7" t="s">
        <v>1657</v>
      </c>
    </row>
    <row r="4030" spans="1:7" x14ac:dyDescent="0.4">
      <c r="A4030" t="s">
        <v>1405</v>
      </c>
      <c r="B4030">
        <v>4028</v>
      </c>
      <c r="C4030" t="s">
        <v>1656</v>
      </c>
      <c r="D4030" t="s">
        <v>1417</v>
      </c>
      <c r="E4030" s="7" t="s">
        <v>1400</v>
      </c>
      <c r="F4030" s="7" t="s">
        <v>1399</v>
      </c>
      <c r="G4030" s="7" t="s">
        <v>1657</v>
      </c>
    </row>
    <row r="4031" spans="1:7" x14ac:dyDescent="0.4">
      <c r="A4031" t="s">
        <v>1405</v>
      </c>
      <c r="B4031">
        <v>4029</v>
      </c>
      <c r="C4031" t="s">
        <v>1656</v>
      </c>
      <c r="D4031" t="s">
        <v>1417</v>
      </c>
      <c r="E4031" s="7" t="s">
        <v>1400</v>
      </c>
      <c r="F4031" s="7" t="s">
        <v>1399</v>
      </c>
      <c r="G4031" s="7" t="s">
        <v>1657</v>
      </c>
    </row>
    <row r="4032" spans="1:7" x14ac:dyDescent="0.4">
      <c r="A4032" t="s">
        <v>1405</v>
      </c>
      <c r="B4032">
        <v>4030</v>
      </c>
      <c r="C4032" t="s">
        <v>1656</v>
      </c>
      <c r="D4032" t="s">
        <v>1417</v>
      </c>
      <c r="E4032" s="7" t="s">
        <v>1400</v>
      </c>
      <c r="F4032" s="7" t="s">
        <v>1399</v>
      </c>
      <c r="G4032" s="7" t="s">
        <v>1657</v>
      </c>
    </row>
    <row r="4033" spans="1:7" x14ac:dyDescent="0.4">
      <c r="A4033" t="s">
        <v>1405</v>
      </c>
      <c r="B4033">
        <v>4031</v>
      </c>
      <c r="C4033" t="s">
        <v>1656</v>
      </c>
      <c r="D4033" t="s">
        <v>1417</v>
      </c>
      <c r="E4033" s="7" t="s">
        <v>1400</v>
      </c>
      <c r="F4033" s="7" t="s">
        <v>1399</v>
      </c>
      <c r="G4033" s="7" t="s">
        <v>1657</v>
      </c>
    </row>
    <row r="4034" spans="1:7" x14ac:dyDescent="0.4">
      <c r="A4034" t="s">
        <v>1405</v>
      </c>
      <c r="B4034">
        <v>4032</v>
      </c>
      <c r="C4034" t="s">
        <v>1656</v>
      </c>
      <c r="D4034" t="s">
        <v>1417</v>
      </c>
      <c r="E4034" s="7" t="s">
        <v>1400</v>
      </c>
      <c r="F4034" s="7" t="s">
        <v>1399</v>
      </c>
      <c r="G4034" s="7" t="s">
        <v>1657</v>
      </c>
    </row>
    <row r="4035" spans="1:7" x14ac:dyDescent="0.4">
      <c r="A4035" t="s">
        <v>1405</v>
      </c>
      <c r="B4035">
        <v>4033</v>
      </c>
      <c r="C4035" t="s">
        <v>1656</v>
      </c>
      <c r="D4035" t="s">
        <v>1417</v>
      </c>
      <c r="E4035" s="7" t="s">
        <v>1400</v>
      </c>
      <c r="F4035" s="7" t="s">
        <v>1399</v>
      </c>
      <c r="G4035" s="7" t="s">
        <v>1657</v>
      </c>
    </row>
    <row r="4036" spans="1:7" x14ac:dyDescent="0.4">
      <c r="A4036" t="s">
        <v>1405</v>
      </c>
      <c r="B4036">
        <v>4034</v>
      </c>
      <c r="C4036" t="s">
        <v>1656</v>
      </c>
      <c r="D4036" t="s">
        <v>1417</v>
      </c>
      <c r="E4036" s="7" t="s">
        <v>1400</v>
      </c>
      <c r="F4036" s="7" t="s">
        <v>1399</v>
      </c>
      <c r="G4036" s="7" t="s">
        <v>1657</v>
      </c>
    </row>
    <row r="4037" spans="1:7" x14ac:dyDescent="0.4">
      <c r="A4037" t="s">
        <v>1405</v>
      </c>
      <c r="B4037">
        <v>4035</v>
      </c>
      <c r="C4037" t="s">
        <v>1656</v>
      </c>
      <c r="D4037" t="s">
        <v>1417</v>
      </c>
      <c r="E4037" s="7" t="s">
        <v>1400</v>
      </c>
      <c r="F4037" s="7" t="s">
        <v>1399</v>
      </c>
      <c r="G4037" s="7" t="s">
        <v>1657</v>
      </c>
    </row>
    <row r="4038" spans="1:7" x14ac:dyDescent="0.4">
      <c r="A4038" t="s">
        <v>1405</v>
      </c>
      <c r="B4038">
        <v>4036</v>
      </c>
      <c r="C4038" t="s">
        <v>1656</v>
      </c>
      <c r="D4038" t="s">
        <v>1417</v>
      </c>
      <c r="E4038" s="7" t="s">
        <v>1400</v>
      </c>
      <c r="F4038" s="7" t="s">
        <v>1399</v>
      </c>
      <c r="G4038" s="7" t="s">
        <v>1657</v>
      </c>
    </row>
    <row r="4039" spans="1:7" x14ac:dyDescent="0.4">
      <c r="A4039" t="s">
        <v>1405</v>
      </c>
      <c r="B4039">
        <v>4037</v>
      </c>
      <c r="C4039" t="s">
        <v>1656</v>
      </c>
      <c r="D4039" t="s">
        <v>1417</v>
      </c>
      <c r="E4039" s="7" t="s">
        <v>1400</v>
      </c>
      <c r="F4039" s="7" t="s">
        <v>1399</v>
      </c>
      <c r="G4039" s="7" t="s">
        <v>1657</v>
      </c>
    </row>
    <row r="4040" spans="1:7" x14ac:dyDescent="0.4">
      <c r="A4040" t="s">
        <v>1405</v>
      </c>
      <c r="B4040">
        <v>4038</v>
      </c>
      <c r="C4040" t="s">
        <v>1656</v>
      </c>
      <c r="D4040" t="s">
        <v>1417</v>
      </c>
      <c r="E4040" s="7" t="s">
        <v>1400</v>
      </c>
      <c r="F4040" s="7" t="s">
        <v>1399</v>
      </c>
      <c r="G4040" s="7" t="s">
        <v>1657</v>
      </c>
    </row>
    <row r="4041" spans="1:7" x14ac:dyDescent="0.4">
      <c r="A4041" t="s">
        <v>1405</v>
      </c>
      <c r="B4041">
        <v>4039</v>
      </c>
      <c r="C4041" t="s">
        <v>1656</v>
      </c>
      <c r="D4041" t="s">
        <v>1417</v>
      </c>
      <c r="E4041" s="7" t="s">
        <v>1400</v>
      </c>
      <c r="F4041" s="7" t="s">
        <v>1399</v>
      </c>
      <c r="G4041" s="7" t="s">
        <v>1657</v>
      </c>
    </row>
    <row r="4042" spans="1:7" x14ac:dyDescent="0.4">
      <c r="A4042" t="s">
        <v>1405</v>
      </c>
      <c r="B4042">
        <v>4040</v>
      </c>
      <c r="C4042" t="s">
        <v>1656</v>
      </c>
      <c r="D4042" t="s">
        <v>1417</v>
      </c>
      <c r="E4042" s="7" t="s">
        <v>1400</v>
      </c>
      <c r="F4042" s="7" t="s">
        <v>1399</v>
      </c>
      <c r="G4042" s="7" t="s">
        <v>1657</v>
      </c>
    </row>
    <row r="4043" spans="1:7" x14ac:dyDescent="0.4">
      <c r="A4043" t="s">
        <v>1405</v>
      </c>
      <c r="B4043">
        <v>4041</v>
      </c>
      <c r="C4043" t="s">
        <v>1656</v>
      </c>
      <c r="D4043" t="s">
        <v>1417</v>
      </c>
      <c r="E4043" s="7" t="s">
        <v>1400</v>
      </c>
      <c r="F4043" s="7" t="s">
        <v>1399</v>
      </c>
      <c r="G4043" s="7" t="s">
        <v>1657</v>
      </c>
    </row>
    <row r="4044" spans="1:7" x14ac:dyDescent="0.4">
      <c r="A4044" t="s">
        <v>1405</v>
      </c>
      <c r="B4044">
        <v>4042</v>
      </c>
      <c r="C4044" t="s">
        <v>1656</v>
      </c>
      <c r="D4044" t="s">
        <v>1417</v>
      </c>
      <c r="E4044" s="7" t="s">
        <v>1400</v>
      </c>
      <c r="F4044" s="7" t="s">
        <v>1399</v>
      </c>
      <c r="G4044" s="7" t="s">
        <v>1657</v>
      </c>
    </row>
    <row r="4045" spans="1:7" x14ac:dyDescent="0.4">
      <c r="A4045" t="s">
        <v>1405</v>
      </c>
      <c r="B4045">
        <v>4043</v>
      </c>
      <c r="C4045" t="s">
        <v>1656</v>
      </c>
      <c r="D4045" t="s">
        <v>1417</v>
      </c>
      <c r="E4045" s="7" t="s">
        <v>1400</v>
      </c>
      <c r="F4045" s="7" t="s">
        <v>1399</v>
      </c>
      <c r="G4045" s="7" t="s">
        <v>1657</v>
      </c>
    </row>
    <row r="4046" spans="1:7" x14ac:dyDescent="0.4">
      <c r="A4046" t="s">
        <v>1405</v>
      </c>
      <c r="B4046">
        <v>4044</v>
      </c>
      <c r="C4046" t="s">
        <v>1656</v>
      </c>
      <c r="D4046" t="s">
        <v>1417</v>
      </c>
      <c r="E4046" s="7" t="s">
        <v>1400</v>
      </c>
      <c r="F4046" s="7" t="s">
        <v>1399</v>
      </c>
      <c r="G4046" s="7" t="s">
        <v>1657</v>
      </c>
    </row>
    <row r="4047" spans="1:7" x14ac:dyDescent="0.4">
      <c r="A4047" t="s">
        <v>1405</v>
      </c>
      <c r="B4047">
        <v>4045</v>
      </c>
      <c r="C4047" t="s">
        <v>1656</v>
      </c>
      <c r="D4047" t="s">
        <v>1417</v>
      </c>
      <c r="E4047" s="7" t="s">
        <v>1400</v>
      </c>
      <c r="F4047" s="7" t="s">
        <v>1399</v>
      </c>
      <c r="G4047" s="7" t="s">
        <v>1657</v>
      </c>
    </row>
    <row r="4048" spans="1:7" x14ac:dyDescent="0.4">
      <c r="A4048" t="s">
        <v>1405</v>
      </c>
      <c r="B4048">
        <v>4046</v>
      </c>
      <c r="C4048" t="s">
        <v>1656</v>
      </c>
      <c r="D4048" t="s">
        <v>1417</v>
      </c>
      <c r="E4048" s="7" t="s">
        <v>1400</v>
      </c>
      <c r="F4048" s="7" t="s">
        <v>1399</v>
      </c>
      <c r="G4048" s="7" t="s">
        <v>1657</v>
      </c>
    </row>
    <row r="4049" spans="1:7" x14ac:dyDescent="0.4">
      <c r="A4049" t="s">
        <v>1405</v>
      </c>
      <c r="B4049">
        <v>4047</v>
      </c>
      <c r="C4049" t="s">
        <v>1656</v>
      </c>
      <c r="D4049" t="s">
        <v>1417</v>
      </c>
      <c r="E4049" s="7" t="s">
        <v>1400</v>
      </c>
      <c r="F4049" s="7" t="s">
        <v>1399</v>
      </c>
      <c r="G4049" s="7" t="s">
        <v>1657</v>
      </c>
    </row>
    <row r="4050" spans="1:7" x14ac:dyDescent="0.4">
      <c r="A4050" t="s">
        <v>1405</v>
      </c>
      <c r="B4050">
        <v>4048</v>
      </c>
      <c r="C4050" t="s">
        <v>1656</v>
      </c>
      <c r="D4050" t="s">
        <v>1417</v>
      </c>
      <c r="E4050" s="7" t="s">
        <v>1400</v>
      </c>
      <c r="F4050" s="7" t="s">
        <v>1399</v>
      </c>
      <c r="G4050" s="7" t="s">
        <v>1657</v>
      </c>
    </row>
    <row r="4051" spans="1:7" x14ac:dyDescent="0.4">
      <c r="A4051" t="s">
        <v>1405</v>
      </c>
      <c r="B4051">
        <v>4049</v>
      </c>
      <c r="C4051" t="s">
        <v>1656</v>
      </c>
      <c r="D4051" t="s">
        <v>1417</v>
      </c>
      <c r="E4051" s="7" t="s">
        <v>1400</v>
      </c>
      <c r="F4051" s="7" t="s">
        <v>1399</v>
      </c>
      <c r="G4051" s="7" t="s">
        <v>1657</v>
      </c>
    </row>
    <row r="4052" spans="1:7" x14ac:dyDescent="0.4">
      <c r="A4052" t="s">
        <v>1405</v>
      </c>
      <c r="B4052">
        <v>4050</v>
      </c>
      <c r="C4052" t="s">
        <v>1656</v>
      </c>
      <c r="D4052" t="s">
        <v>1417</v>
      </c>
      <c r="E4052" s="7" t="s">
        <v>1400</v>
      </c>
      <c r="F4052" s="7" t="s">
        <v>1399</v>
      </c>
      <c r="G4052" s="7" t="s">
        <v>1657</v>
      </c>
    </row>
    <row r="4053" spans="1:7" x14ac:dyDescent="0.4">
      <c r="A4053" t="s">
        <v>1405</v>
      </c>
      <c r="B4053">
        <v>4051</v>
      </c>
      <c r="C4053" t="s">
        <v>1656</v>
      </c>
      <c r="D4053" t="s">
        <v>1417</v>
      </c>
      <c r="E4053" s="7" t="s">
        <v>1400</v>
      </c>
      <c r="F4053" s="7" t="s">
        <v>1399</v>
      </c>
      <c r="G4053" s="7" t="s">
        <v>1657</v>
      </c>
    </row>
    <row r="4054" spans="1:7" x14ac:dyDescent="0.4">
      <c r="A4054" t="s">
        <v>1405</v>
      </c>
      <c r="B4054">
        <v>4052</v>
      </c>
      <c r="C4054" t="s">
        <v>1656</v>
      </c>
      <c r="D4054" t="s">
        <v>1417</v>
      </c>
      <c r="E4054" s="7" t="s">
        <v>1400</v>
      </c>
      <c r="F4054" s="7" t="s">
        <v>1399</v>
      </c>
      <c r="G4054" s="7" t="s">
        <v>1657</v>
      </c>
    </row>
    <row r="4055" spans="1:7" x14ac:dyDescent="0.4">
      <c r="A4055" t="s">
        <v>1405</v>
      </c>
      <c r="B4055">
        <v>4053</v>
      </c>
      <c r="C4055" t="s">
        <v>1656</v>
      </c>
      <c r="D4055" t="s">
        <v>1417</v>
      </c>
      <c r="E4055" s="7" t="s">
        <v>1400</v>
      </c>
      <c r="F4055" s="7" t="s">
        <v>1399</v>
      </c>
      <c r="G4055" s="7" t="s">
        <v>1657</v>
      </c>
    </row>
    <row r="4056" spans="1:7" x14ac:dyDescent="0.4">
      <c r="A4056" t="s">
        <v>1405</v>
      </c>
      <c r="B4056">
        <v>4054</v>
      </c>
      <c r="C4056" t="s">
        <v>1656</v>
      </c>
      <c r="D4056" t="s">
        <v>1417</v>
      </c>
      <c r="E4056" s="7" t="s">
        <v>1400</v>
      </c>
      <c r="F4056" s="7" t="s">
        <v>1399</v>
      </c>
      <c r="G4056" s="7" t="s">
        <v>1657</v>
      </c>
    </row>
    <row r="4057" spans="1:7" x14ac:dyDescent="0.4">
      <c r="A4057" t="s">
        <v>1405</v>
      </c>
      <c r="B4057">
        <v>4055</v>
      </c>
      <c r="C4057" t="s">
        <v>1656</v>
      </c>
      <c r="D4057" t="s">
        <v>1417</v>
      </c>
      <c r="E4057" s="7" t="s">
        <v>1400</v>
      </c>
      <c r="F4057" s="7" t="s">
        <v>1399</v>
      </c>
      <c r="G4057" s="7" t="s">
        <v>1657</v>
      </c>
    </row>
    <row r="4058" spans="1:7" x14ac:dyDescent="0.4">
      <c r="A4058" t="s">
        <v>1405</v>
      </c>
      <c r="B4058">
        <v>4056</v>
      </c>
      <c r="C4058" t="s">
        <v>1656</v>
      </c>
      <c r="D4058" t="s">
        <v>1417</v>
      </c>
      <c r="E4058" s="7" t="s">
        <v>1400</v>
      </c>
      <c r="F4058" s="7" t="s">
        <v>1399</v>
      </c>
      <c r="G4058" s="7" t="s">
        <v>1657</v>
      </c>
    </row>
    <row r="4059" spans="1:7" x14ac:dyDescent="0.4">
      <c r="A4059" t="s">
        <v>1405</v>
      </c>
      <c r="B4059">
        <v>4057</v>
      </c>
      <c r="C4059" t="s">
        <v>1656</v>
      </c>
      <c r="D4059" t="s">
        <v>1417</v>
      </c>
      <c r="E4059" s="7" t="s">
        <v>1400</v>
      </c>
      <c r="F4059" s="7" t="s">
        <v>1399</v>
      </c>
      <c r="G4059" s="7" t="s">
        <v>1657</v>
      </c>
    </row>
    <row r="4060" spans="1:7" x14ac:dyDescent="0.4">
      <c r="A4060" t="s">
        <v>1405</v>
      </c>
      <c r="B4060">
        <v>4058</v>
      </c>
      <c r="C4060" t="s">
        <v>1656</v>
      </c>
      <c r="D4060" t="s">
        <v>1417</v>
      </c>
      <c r="E4060" s="7" t="s">
        <v>1400</v>
      </c>
      <c r="F4060" s="7" t="s">
        <v>1399</v>
      </c>
      <c r="G4060" s="7" t="s">
        <v>1657</v>
      </c>
    </row>
    <row r="4061" spans="1:7" x14ac:dyDescent="0.4">
      <c r="A4061" t="s">
        <v>1405</v>
      </c>
      <c r="B4061">
        <v>4059</v>
      </c>
      <c r="C4061" t="s">
        <v>1656</v>
      </c>
      <c r="D4061" t="s">
        <v>1417</v>
      </c>
      <c r="E4061" s="7" t="s">
        <v>1400</v>
      </c>
      <c r="F4061" s="7" t="s">
        <v>1399</v>
      </c>
      <c r="G4061" s="7" t="s">
        <v>1657</v>
      </c>
    </row>
    <row r="4062" spans="1:7" x14ac:dyDescent="0.4">
      <c r="A4062" t="s">
        <v>1405</v>
      </c>
      <c r="B4062">
        <v>4060</v>
      </c>
      <c r="C4062" t="s">
        <v>1656</v>
      </c>
      <c r="D4062" t="s">
        <v>1417</v>
      </c>
      <c r="E4062" s="7" t="s">
        <v>1400</v>
      </c>
      <c r="F4062" s="7" t="s">
        <v>1399</v>
      </c>
      <c r="G4062" s="7" t="s">
        <v>1657</v>
      </c>
    </row>
    <row r="4063" spans="1:7" x14ac:dyDescent="0.4">
      <c r="A4063" t="s">
        <v>1405</v>
      </c>
      <c r="B4063">
        <v>4061</v>
      </c>
      <c r="C4063" t="s">
        <v>1656</v>
      </c>
      <c r="D4063" t="s">
        <v>1417</v>
      </c>
      <c r="E4063" s="7" t="s">
        <v>1400</v>
      </c>
      <c r="F4063" s="7" t="s">
        <v>1399</v>
      </c>
      <c r="G4063" s="7" t="s">
        <v>1657</v>
      </c>
    </row>
    <row r="4064" spans="1:7" x14ac:dyDescent="0.4">
      <c r="A4064" t="s">
        <v>1405</v>
      </c>
      <c r="B4064">
        <v>4062</v>
      </c>
      <c r="C4064" t="s">
        <v>1656</v>
      </c>
      <c r="D4064" t="s">
        <v>1417</v>
      </c>
      <c r="E4064" s="7" t="s">
        <v>1400</v>
      </c>
      <c r="F4064" s="7" t="s">
        <v>1399</v>
      </c>
      <c r="G4064" s="7" t="s">
        <v>1657</v>
      </c>
    </row>
    <row r="4065" spans="1:7" x14ac:dyDescent="0.4">
      <c r="A4065" t="s">
        <v>1405</v>
      </c>
      <c r="B4065">
        <v>4063</v>
      </c>
      <c r="C4065" t="s">
        <v>1656</v>
      </c>
      <c r="D4065" t="s">
        <v>1417</v>
      </c>
      <c r="E4065" s="7" t="s">
        <v>1400</v>
      </c>
      <c r="F4065" s="7" t="s">
        <v>1399</v>
      </c>
      <c r="G4065" s="7" t="s">
        <v>1657</v>
      </c>
    </row>
    <row r="4066" spans="1:7" x14ac:dyDescent="0.4">
      <c r="A4066" t="s">
        <v>1405</v>
      </c>
      <c r="B4066">
        <v>4064</v>
      </c>
      <c r="C4066" t="s">
        <v>1656</v>
      </c>
      <c r="D4066" t="s">
        <v>1417</v>
      </c>
      <c r="E4066" s="7" t="s">
        <v>1400</v>
      </c>
      <c r="F4066" s="7" t="s">
        <v>1399</v>
      </c>
      <c r="G4066" s="7" t="s">
        <v>1657</v>
      </c>
    </row>
    <row r="4067" spans="1:7" x14ac:dyDescent="0.4">
      <c r="A4067" t="s">
        <v>1405</v>
      </c>
      <c r="B4067">
        <v>4065</v>
      </c>
      <c r="C4067" t="s">
        <v>1656</v>
      </c>
      <c r="D4067" t="s">
        <v>1417</v>
      </c>
      <c r="E4067" s="7" t="s">
        <v>1400</v>
      </c>
      <c r="F4067" s="7" t="s">
        <v>1399</v>
      </c>
      <c r="G4067" s="7" t="s">
        <v>1657</v>
      </c>
    </row>
    <row r="4068" spans="1:7" x14ac:dyDescent="0.4">
      <c r="A4068" t="s">
        <v>1405</v>
      </c>
      <c r="B4068">
        <v>4066</v>
      </c>
      <c r="C4068" t="s">
        <v>1656</v>
      </c>
      <c r="D4068" t="s">
        <v>1417</v>
      </c>
      <c r="E4068" s="7" t="s">
        <v>1400</v>
      </c>
      <c r="F4068" s="7" t="s">
        <v>1399</v>
      </c>
      <c r="G4068" s="7" t="s">
        <v>1657</v>
      </c>
    </row>
    <row r="4069" spans="1:7" x14ac:dyDescent="0.4">
      <c r="A4069" t="s">
        <v>1405</v>
      </c>
      <c r="B4069">
        <v>4067</v>
      </c>
      <c r="C4069" t="s">
        <v>1656</v>
      </c>
      <c r="D4069" t="s">
        <v>1417</v>
      </c>
      <c r="E4069" s="7" t="s">
        <v>1400</v>
      </c>
      <c r="F4069" s="7" t="s">
        <v>1399</v>
      </c>
      <c r="G4069" s="7" t="s">
        <v>1657</v>
      </c>
    </row>
    <row r="4070" spans="1:7" x14ac:dyDescent="0.4">
      <c r="A4070" t="s">
        <v>1405</v>
      </c>
      <c r="B4070">
        <v>4068</v>
      </c>
      <c r="C4070" t="s">
        <v>1656</v>
      </c>
      <c r="D4070" t="s">
        <v>1417</v>
      </c>
      <c r="E4070" s="7" t="s">
        <v>1400</v>
      </c>
      <c r="F4070" s="7" t="s">
        <v>1399</v>
      </c>
      <c r="G4070" s="7" t="s">
        <v>1657</v>
      </c>
    </row>
    <row r="4071" spans="1:7" x14ac:dyDescent="0.4">
      <c r="A4071" t="s">
        <v>1405</v>
      </c>
      <c r="B4071">
        <v>4069</v>
      </c>
      <c r="C4071" t="s">
        <v>1656</v>
      </c>
      <c r="D4071" t="s">
        <v>1417</v>
      </c>
      <c r="E4071" s="7" t="s">
        <v>1400</v>
      </c>
      <c r="F4071" s="7" t="s">
        <v>1399</v>
      </c>
      <c r="G4071" s="7" t="s">
        <v>1657</v>
      </c>
    </row>
    <row r="4072" spans="1:7" x14ac:dyDescent="0.4">
      <c r="A4072" t="s">
        <v>1405</v>
      </c>
      <c r="B4072">
        <v>4070</v>
      </c>
      <c r="C4072" t="s">
        <v>1656</v>
      </c>
      <c r="D4072" t="s">
        <v>1417</v>
      </c>
      <c r="E4072" s="7" t="s">
        <v>1400</v>
      </c>
      <c r="F4072" s="7" t="s">
        <v>1399</v>
      </c>
      <c r="G4072" s="7" t="s">
        <v>1657</v>
      </c>
    </row>
    <row r="4073" spans="1:7" x14ac:dyDescent="0.4">
      <c r="A4073" t="s">
        <v>1405</v>
      </c>
      <c r="B4073">
        <v>4071</v>
      </c>
      <c r="C4073" t="s">
        <v>1656</v>
      </c>
      <c r="D4073" t="s">
        <v>1417</v>
      </c>
      <c r="E4073" s="7" t="s">
        <v>1400</v>
      </c>
      <c r="F4073" s="7" t="s">
        <v>1399</v>
      </c>
      <c r="G4073" s="7" t="s">
        <v>1657</v>
      </c>
    </row>
    <row r="4074" spans="1:7" x14ac:dyDescent="0.4">
      <c r="A4074" t="s">
        <v>1405</v>
      </c>
      <c r="B4074">
        <v>4072</v>
      </c>
      <c r="C4074" t="s">
        <v>1656</v>
      </c>
      <c r="D4074" t="s">
        <v>1417</v>
      </c>
      <c r="E4074" s="7" t="s">
        <v>1400</v>
      </c>
      <c r="F4074" s="7" t="s">
        <v>1399</v>
      </c>
      <c r="G4074" s="7" t="s">
        <v>1657</v>
      </c>
    </row>
    <row r="4075" spans="1:7" x14ac:dyDescent="0.4">
      <c r="A4075" t="s">
        <v>1405</v>
      </c>
      <c r="B4075">
        <v>4073</v>
      </c>
      <c r="C4075" t="s">
        <v>1656</v>
      </c>
      <c r="D4075" t="s">
        <v>1417</v>
      </c>
      <c r="E4075" s="7" t="s">
        <v>1400</v>
      </c>
      <c r="F4075" s="7" t="s">
        <v>1399</v>
      </c>
      <c r="G4075" s="7" t="s">
        <v>1657</v>
      </c>
    </row>
    <row r="4076" spans="1:7" x14ac:dyDescent="0.4">
      <c r="A4076" t="s">
        <v>1405</v>
      </c>
      <c r="B4076">
        <v>4074</v>
      </c>
      <c r="C4076" t="s">
        <v>1656</v>
      </c>
      <c r="D4076" t="s">
        <v>1417</v>
      </c>
      <c r="E4076" s="7" t="s">
        <v>1400</v>
      </c>
      <c r="F4076" s="7" t="s">
        <v>1399</v>
      </c>
      <c r="G4076" s="7" t="s">
        <v>1657</v>
      </c>
    </row>
    <row r="4077" spans="1:7" x14ac:dyDescent="0.4">
      <c r="A4077" t="s">
        <v>1405</v>
      </c>
      <c r="B4077">
        <v>4075</v>
      </c>
      <c r="C4077" t="s">
        <v>1656</v>
      </c>
      <c r="D4077" t="s">
        <v>1417</v>
      </c>
      <c r="E4077" s="7" t="s">
        <v>1400</v>
      </c>
      <c r="F4077" s="7" t="s">
        <v>1399</v>
      </c>
      <c r="G4077" s="7" t="s">
        <v>1657</v>
      </c>
    </row>
    <row r="4078" spans="1:7" x14ac:dyDescent="0.4">
      <c r="A4078" t="s">
        <v>1405</v>
      </c>
      <c r="B4078">
        <v>4076</v>
      </c>
      <c r="C4078" t="s">
        <v>1656</v>
      </c>
      <c r="D4078" t="s">
        <v>1417</v>
      </c>
      <c r="E4078" s="7" t="s">
        <v>1400</v>
      </c>
      <c r="F4078" s="7" t="s">
        <v>1399</v>
      </c>
      <c r="G4078" s="7" t="s">
        <v>1657</v>
      </c>
    </row>
    <row r="4079" spans="1:7" x14ac:dyDescent="0.4">
      <c r="A4079" t="s">
        <v>1405</v>
      </c>
      <c r="B4079">
        <v>4077</v>
      </c>
      <c r="C4079" t="s">
        <v>1656</v>
      </c>
      <c r="D4079" t="s">
        <v>1417</v>
      </c>
      <c r="E4079" s="7" t="s">
        <v>1400</v>
      </c>
      <c r="F4079" s="7" t="s">
        <v>1399</v>
      </c>
      <c r="G4079" s="7" t="s">
        <v>1657</v>
      </c>
    </row>
    <row r="4080" spans="1:7" x14ac:dyDescent="0.4">
      <c r="A4080" t="s">
        <v>1405</v>
      </c>
      <c r="B4080">
        <v>4078</v>
      </c>
      <c r="C4080" t="s">
        <v>1656</v>
      </c>
      <c r="D4080" t="s">
        <v>1417</v>
      </c>
      <c r="E4080" s="7" t="s">
        <v>1400</v>
      </c>
      <c r="F4080" s="7" t="s">
        <v>1399</v>
      </c>
      <c r="G4080" s="7" t="s">
        <v>1657</v>
      </c>
    </row>
    <row r="4081" spans="1:7" x14ac:dyDescent="0.4">
      <c r="A4081" t="s">
        <v>1405</v>
      </c>
      <c r="B4081">
        <v>4079</v>
      </c>
      <c r="C4081" t="s">
        <v>1656</v>
      </c>
      <c r="D4081" t="s">
        <v>1417</v>
      </c>
      <c r="E4081" s="7" t="s">
        <v>1400</v>
      </c>
      <c r="F4081" s="7" t="s">
        <v>1399</v>
      </c>
      <c r="G4081" s="7" t="s">
        <v>1657</v>
      </c>
    </row>
    <row r="4082" spans="1:7" x14ac:dyDescent="0.4">
      <c r="A4082" t="s">
        <v>1405</v>
      </c>
      <c r="B4082">
        <v>4080</v>
      </c>
      <c r="C4082" t="s">
        <v>1656</v>
      </c>
      <c r="D4082" t="s">
        <v>1417</v>
      </c>
      <c r="E4082" s="7" t="s">
        <v>1400</v>
      </c>
      <c r="F4082" s="7" t="s">
        <v>1399</v>
      </c>
      <c r="G4082" s="7" t="s">
        <v>1657</v>
      </c>
    </row>
    <row r="4083" spans="1:7" x14ac:dyDescent="0.4">
      <c r="A4083" t="s">
        <v>1405</v>
      </c>
      <c r="B4083">
        <v>4081</v>
      </c>
      <c r="C4083" t="s">
        <v>1656</v>
      </c>
      <c r="D4083" t="s">
        <v>1417</v>
      </c>
      <c r="E4083" s="7" t="s">
        <v>1400</v>
      </c>
      <c r="F4083" s="7" t="s">
        <v>1399</v>
      </c>
      <c r="G4083" s="7" t="s">
        <v>1657</v>
      </c>
    </row>
    <row r="4084" spans="1:7" x14ac:dyDescent="0.4">
      <c r="A4084" t="s">
        <v>1405</v>
      </c>
      <c r="B4084">
        <v>4082</v>
      </c>
      <c r="C4084" t="s">
        <v>1656</v>
      </c>
      <c r="D4084" t="s">
        <v>1417</v>
      </c>
      <c r="E4084" s="7" t="s">
        <v>1400</v>
      </c>
      <c r="F4084" s="7" t="s">
        <v>1399</v>
      </c>
      <c r="G4084" s="7" t="s">
        <v>1657</v>
      </c>
    </row>
    <row r="4085" spans="1:7" x14ac:dyDescent="0.4">
      <c r="A4085" t="s">
        <v>1405</v>
      </c>
      <c r="B4085">
        <v>4083</v>
      </c>
      <c r="C4085" t="s">
        <v>1656</v>
      </c>
      <c r="D4085" t="s">
        <v>1417</v>
      </c>
      <c r="E4085" s="7" t="s">
        <v>1400</v>
      </c>
      <c r="F4085" s="7" t="s">
        <v>1399</v>
      </c>
      <c r="G4085" s="7" t="s">
        <v>1657</v>
      </c>
    </row>
    <row r="4086" spans="1:7" x14ac:dyDescent="0.4">
      <c r="A4086" t="s">
        <v>1405</v>
      </c>
      <c r="B4086">
        <v>4084</v>
      </c>
      <c r="C4086" t="s">
        <v>1656</v>
      </c>
      <c r="D4086" t="s">
        <v>1417</v>
      </c>
      <c r="E4086" s="7" t="s">
        <v>1400</v>
      </c>
      <c r="F4086" s="7" t="s">
        <v>1399</v>
      </c>
      <c r="G4086" s="7" t="s">
        <v>1657</v>
      </c>
    </row>
    <row r="4087" spans="1:7" x14ac:dyDescent="0.4">
      <c r="A4087" t="s">
        <v>1405</v>
      </c>
      <c r="B4087">
        <v>4085</v>
      </c>
      <c r="C4087" t="s">
        <v>1656</v>
      </c>
      <c r="D4087" t="s">
        <v>1417</v>
      </c>
      <c r="E4087" s="7" t="s">
        <v>1400</v>
      </c>
      <c r="F4087" s="7" t="s">
        <v>1399</v>
      </c>
      <c r="G4087" s="7" t="s">
        <v>1657</v>
      </c>
    </row>
    <row r="4088" spans="1:7" x14ac:dyDescent="0.4">
      <c r="A4088" t="s">
        <v>1405</v>
      </c>
      <c r="B4088">
        <v>4086</v>
      </c>
      <c r="C4088" t="s">
        <v>1656</v>
      </c>
      <c r="D4088" t="s">
        <v>1417</v>
      </c>
      <c r="E4088" s="7" t="s">
        <v>1400</v>
      </c>
      <c r="F4088" s="7" t="s">
        <v>1399</v>
      </c>
      <c r="G4088" s="7" t="s">
        <v>1657</v>
      </c>
    </row>
    <row r="4089" spans="1:7" x14ac:dyDescent="0.4">
      <c r="A4089" t="s">
        <v>1405</v>
      </c>
      <c r="B4089">
        <v>4087</v>
      </c>
      <c r="C4089" t="s">
        <v>1656</v>
      </c>
      <c r="D4089" t="s">
        <v>1417</v>
      </c>
      <c r="E4089" s="7" t="s">
        <v>1400</v>
      </c>
      <c r="F4089" s="7" t="s">
        <v>1399</v>
      </c>
      <c r="G4089" s="7" t="s">
        <v>1657</v>
      </c>
    </row>
    <row r="4090" spans="1:7" x14ac:dyDescent="0.4">
      <c r="A4090" t="s">
        <v>1405</v>
      </c>
      <c r="B4090">
        <v>4088</v>
      </c>
      <c r="C4090" t="s">
        <v>1656</v>
      </c>
      <c r="D4090" t="s">
        <v>1417</v>
      </c>
      <c r="E4090" s="7" t="s">
        <v>1400</v>
      </c>
      <c r="F4090" s="7" t="s">
        <v>1399</v>
      </c>
      <c r="G4090" s="7" t="s">
        <v>1657</v>
      </c>
    </row>
    <row r="4091" spans="1:7" x14ac:dyDescent="0.4">
      <c r="A4091" t="s">
        <v>1405</v>
      </c>
      <c r="B4091">
        <v>4089</v>
      </c>
      <c r="C4091" t="s">
        <v>1656</v>
      </c>
      <c r="D4091" t="s">
        <v>1417</v>
      </c>
      <c r="E4091" s="7" t="s">
        <v>1400</v>
      </c>
      <c r="F4091" s="7" t="s">
        <v>1399</v>
      </c>
      <c r="G4091" s="7" t="s">
        <v>1657</v>
      </c>
    </row>
    <row r="4092" spans="1:7" x14ac:dyDescent="0.4">
      <c r="A4092" t="s">
        <v>1405</v>
      </c>
      <c r="B4092">
        <v>4090</v>
      </c>
      <c r="C4092" t="s">
        <v>1656</v>
      </c>
      <c r="D4092" t="s">
        <v>1417</v>
      </c>
      <c r="E4092" s="7" t="s">
        <v>1400</v>
      </c>
      <c r="F4092" s="7" t="s">
        <v>1399</v>
      </c>
      <c r="G4092" s="7" t="s">
        <v>1657</v>
      </c>
    </row>
    <row r="4093" spans="1:7" x14ac:dyDescent="0.4">
      <c r="A4093" t="s">
        <v>1405</v>
      </c>
      <c r="B4093">
        <v>4091</v>
      </c>
      <c r="C4093" t="s">
        <v>1656</v>
      </c>
      <c r="D4093" t="s">
        <v>1417</v>
      </c>
      <c r="E4093" s="7" t="s">
        <v>1400</v>
      </c>
      <c r="F4093" s="7" t="s">
        <v>1399</v>
      </c>
      <c r="G4093" s="7" t="s">
        <v>1657</v>
      </c>
    </row>
    <row r="4094" spans="1:7" x14ac:dyDescent="0.4">
      <c r="A4094" t="s">
        <v>1405</v>
      </c>
      <c r="B4094">
        <v>4092</v>
      </c>
      <c r="C4094" t="s">
        <v>1656</v>
      </c>
      <c r="D4094" t="s">
        <v>1417</v>
      </c>
      <c r="E4094" s="7" t="s">
        <v>1400</v>
      </c>
      <c r="F4094" s="7" t="s">
        <v>1399</v>
      </c>
      <c r="G4094" s="7" t="s">
        <v>1657</v>
      </c>
    </row>
    <row r="4095" spans="1:7" x14ac:dyDescent="0.4">
      <c r="A4095" t="s">
        <v>1405</v>
      </c>
      <c r="B4095">
        <v>4093</v>
      </c>
      <c r="C4095" t="s">
        <v>1656</v>
      </c>
      <c r="D4095" t="s">
        <v>1417</v>
      </c>
      <c r="E4095" s="7" t="s">
        <v>1400</v>
      </c>
      <c r="F4095" s="7" t="s">
        <v>1399</v>
      </c>
      <c r="G4095" s="7" t="s">
        <v>1657</v>
      </c>
    </row>
    <row r="4096" spans="1:7" x14ac:dyDescent="0.4">
      <c r="A4096" t="s">
        <v>1405</v>
      </c>
      <c r="B4096">
        <v>4094</v>
      </c>
      <c r="C4096" t="s">
        <v>1656</v>
      </c>
      <c r="D4096" t="s">
        <v>1417</v>
      </c>
      <c r="E4096" s="7" t="s">
        <v>1400</v>
      </c>
      <c r="F4096" s="7" t="s">
        <v>1399</v>
      </c>
      <c r="G4096" s="7" t="s">
        <v>1657</v>
      </c>
    </row>
    <row r="4097" spans="1:7" x14ac:dyDescent="0.4">
      <c r="A4097" t="s">
        <v>1405</v>
      </c>
      <c r="B4097">
        <v>4095</v>
      </c>
      <c r="C4097" t="s">
        <v>1656</v>
      </c>
      <c r="D4097" t="s">
        <v>1417</v>
      </c>
      <c r="E4097" s="7" t="s">
        <v>1400</v>
      </c>
      <c r="F4097" s="7" t="s">
        <v>1399</v>
      </c>
      <c r="G4097" s="7" t="s">
        <v>1657</v>
      </c>
    </row>
    <row r="4098" spans="1:7" x14ac:dyDescent="0.4">
      <c r="A4098" t="s">
        <v>1405</v>
      </c>
      <c r="B4098">
        <v>4096</v>
      </c>
      <c r="C4098" t="s">
        <v>1656</v>
      </c>
      <c r="D4098" t="s">
        <v>1417</v>
      </c>
      <c r="E4098" s="7" t="s">
        <v>1400</v>
      </c>
      <c r="F4098" s="7" t="s">
        <v>1399</v>
      </c>
      <c r="G4098" s="7" t="s">
        <v>1657</v>
      </c>
    </row>
    <row r="4099" spans="1:7" x14ac:dyDescent="0.4">
      <c r="A4099" t="s">
        <v>1405</v>
      </c>
      <c r="B4099">
        <v>4097</v>
      </c>
      <c r="C4099" t="s">
        <v>1656</v>
      </c>
      <c r="D4099" t="s">
        <v>1417</v>
      </c>
      <c r="E4099" s="7" t="s">
        <v>1400</v>
      </c>
      <c r="F4099" s="7" t="s">
        <v>1399</v>
      </c>
      <c r="G4099" s="7" t="s">
        <v>1657</v>
      </c>
    </row>
    <row r="4100" spans="1:7" x14ac:dyDescent="0.4">
      <c r="A4100" t="s">
        <v>1405</v>
      </c>
      <c r="B4100">
        <v>4098</v>
      </c>
      <c r="C4100" t="s">
        <v>1656</v>
      </c>
      <c r="D4100" t="s">
        <v>1417</v>
      </c>
      <c r="E4100" s="7" t="s">
        <v>1400</v>
      </c>
      <c r="F4100" s="7" t="s">
        <v>1399</v>
      </c>
      <c r="G4100" s="7" t="s">
        <v>1657</v>
      </c>
    </row>
    <row r="4101" spans="1:7" x14ac:dyDescent="0.4">
      <c r="A4101" t="s">
        <v>1405</v>
      </c>
      <c r="B4101">
        <v>4099</v>
      </c>
      <c r="C4101" t="s">
        <v>1656</v>
      </c>
      <c r="D4101" t="s">
        <v>1417</v>
      </c>
      <c r="E4101" s="7" t="s">
        <v>1400</v>
      </c>
      <c r="F4101" s="7" t="s">
        <v>1399</v>
      </c>
      <c r="G4101" s="7" t="s">
        <v>1657</v>
      </c>
    </row>
    <row r="4102" spans="1:7" x14ac:dyDescent="0.4">
      <c r="A4102" t="s">
        <v>1405</v>
      </c>
      <c r="B4102">
        <v>4100</v>
      </c>
      <c r="C4102" t="s">
        <v>1656</v>
      </c>
      <c r="D4102" t="s">
        <v>1417</v>
      </c>
      <c r="E4102" s="7" t="s">
        <v>1400</v>
      </c>
      <c r="F4102" s="7" t="s">
        <v>1399</v>
      </c>
      <c r="G4102" s="7" t="s">
        <v>1657</v>
      </c>
    </row>
    <row r="4103" spans="1:7" x14ac:dyDescent="0.4">
      <c r="A4103" t="s">
        <v>1405</v>
      </c>
      <c r="B4103">
        <v>4101</v>
      </c>
      <c r="C4103" t="s">
        <v>1656</v>
      </c>
      <c r="D4103" t="s">
        <v>1417</v>
      </c>
      <c r="E4103" s="7" t="s">
        <v>1400</v>
      </c>
      <c r="F4103" s="7" t="s">
        <v>1399</v>
      </c>
      <c r="G4103" s="7" t="s">
        <v>1657</v>
      </c>
    </row>
    <row r="4104" spans="1:7" x14ac:dyDescent="0.4">
      <c r="A4104" t="s">
        <v>1405</v>
      </c>
      <c r="B4104">
        <v>4102</v>
      </c>
      <c r="C4104" t="s">
        <v>1656</v>
      </c>
      <c r="D4104" t="s">
        <v>1417</v>
      </c>
      <c r="E4104" s="7" t="s">
        <v>1400</v>
      </c>
      <c r="F4104" s="7" t="s">
        <v>1399</v>
      </c>
      <c r="G4104" s="7" t="s">
        <v>1657</v>
      </c>
    </row>
    <row r="4105" spans="1:7" x14ac:dyDescent="0.4">
      <c r="A4105" t="s">
        <v>1405</v>
      </c>
      <c r="B4105">
        <v>4103</v>
      </c>
      <c r="C4105" t="s">
        <v>1656</v>
      </c>
      <c r="D4105" t="s">
        <v>1417</v>
      </c>
      <c r="E4105" s="7" t="s">
        <v>1400</v>
      </c>
      <c r="F4105" s="7" t="s">
        <v>1399</v>
      </c>
      <c r="G4105" s="7" t="s">
        <v>1657</v>
      </c>
    </row>
    <row r="4106" spans="1:7" x14ac:dyDescent="0.4">
      <c r="A4106" t="s">
        <v>1405</v>
      </c>
      <c r="B4106">
        <v>4104</v>
      </c>
      <c r="C4106" t="s">
        <v>1656</v>
      </c>
      <c r="D4106" t="s">
        <v>1417</v>
      </c>
      <c r="E4106" s="7" t="s">
        <v>1400</v>
      </c>
      <c r="F4106" s="7" t="s">
        <v>1399</v>
      </c>
      <c r="G4106" s="7" t="s">
        <v>1657</v>
      </c>
    </row>
    <row r="4107" spans="1:7" x14ac:dyDescent="0.4">
      <c r="A4107" t="s">
        <v>1405</v>
      </c>
      <c r="B4107">
        <v>4105</v>
      </c>
      <c r="C4107" t="s">
        <v>1656</v>
      </c>
      <c r="D4107" t="s">
        <v>1417</v>
      </c>
      <c r="E4107" s="7" t="s">
        <v>1400</v>
      </c>
      <c r="F4107" s="7" t="s">
        <v>1399</v>
      </c>
      <c r="G4107" s="7" t="s">
        <v>1657</v>
      </c>
    </row>
    <row r="4108" spans="1:7" x14ac:dyDescent="0.4">
      <c r="A4108" t="s">
        <v>1405</v>
      </c>
      <c r="B4108">
        <v>4106</v>
      </c>
      <c r="C4108" t="s">
        <v>1656</v>
      </c>
      <c r="D4108" t="s">
        <v>1417</v>
      </c>
      <c r="E4108" s="7" t="s">
        <v>1400</v>
      </c>
      <c r="F4108" s="7" t="s">
        <v>1399</v>
      </c>
      <c r="G4108" s="7" t="s">
        <v>1657</v>
      </c>
    </row>
    <row r="4109" spans="1:7" x14ac:dyDescent="0.4">
      <c r="A4109" t="s">
        <v>1405</v>
      </c>
      <c r="B4109">
        <v>4107</v>
      </c>
      <c r="C4109" t="s">
        <v>1656</v>
      </c>
      <c r="D4109" t="s">
        <v>1417</v>
      </c>
      <c r="E4109" s="7" t="s">
        <v>1400</v>
      </c>
      <c r="F4109" s="7" t="s">
        <v>1399</v>
      </c>
      <c r="G4109" s="7" t="s">
        <v>1657</v>
      </c>
    </row>
    <row r="4110" spans="1:7" x14ac:dyDescent="0.4">
      <c r="A4110" t="s">
        <v>1405</v>
      </c>
      <c r="B4110">
        <v>4108</v>
      </c>
      <c r="C4110" t="s">
        <v>1656</v>
      </c>
      <c r="D4110" t="s">
        <v>1417</v>
      </c>
      <c r="E4110" s="7" t="s">
        <v>1400</v>
      </c>
      <c r="F4110" s="7" t="s">
        <v>1399</v>
      </c>
      <c r="G4110" s="7" t="s">
        <v>1657</v>
      </c>
    </row>
    <row r="4111" spans="1:7" x14ac:dyDescent="0.4">
      <c r="A4111" t="s">
        <v>1405</v>
      </c>
      <c r="B4111">
        <v>4109</v>
      </c>
      <c r="C4111" t="s">
        <v>1656</v>
      </c>
      <c r="D4111" t="s">
        <v>1417</v>
      </c>
      <c r="E4111" s="7" t="s">
        <v>1400</v>
      </c>
      <c r="F4111" s="7" t="s">
        <v>1399</v>
      </c>
      <c r="G4111" s="7" t="s">
        <v>1657</v>
      </c>
    </row>
    <row r="4112" spans="1:7" x14ac:dyDescent="0.4">
      <c r="A4112" t="s">
        <v>1405</v>
      </c>
      <c r="B4112">
        <v>4110</v>
      </c>
      <c r="C4112" t="s">
        <v>1656</v>
      </c>
      <c r="D4112" t="s">
        <v>1417</v>
      </c>
      <c r="E4112" s="7" t="s">
        <v>1400</v>
      </c>
      <c r="F4112" s="7" t="s">
        <v>1399</v>
      </c>
      <c r="G4112" s="7" t="s">
        <v>1657</v>
      </c>
    </row>
    <row r="4113" spans="1:7" x14ac:dyDescent="0.4">
      <c r="A4113" t="s">
        <v>1405</v>
      </c>
      <c r="B4113">
        <v>4111</v>
      </c>
      <c r="C4113" t="s">
        <v>1656</v>
      </c>
      <c r="D4113" t="s">
        <v>1417</v>
      </c>
      <c r="E4113" s="7" t="s">
        <v>1400</v>
      </c>
      <c r="F4113" s="7" t="s">
        <v>1399</v>
      </c>
      <c r="G4113" s="7" t="s">
        <v>1657</v>
      </c>
    </row>
    <row r="4114" spans="1:7" x14ac:dyDescent="0.4">
      <c r="A4114" t="s">
        <v>1405</v>
      </c>
      <c r="B4114">
        <v>4112</v>
      </c>
      <c r="C4114" t="s">
        <v>1656</v>
      </c>
      <c r="D4114" t="s">
        <v>1417</v>
      </c>
      <c r="E4114" s="7" t="s">
        <v>1400</v>
      </c>
      <c r="F4114" s="7" t="s">
        <v>1399</v>
      </c>
      <c r="G4114" s="7" t="s">
        <v>1657</v>
      </c>
    </row>
    <row r="4115" spans="1:7" x14ac:dyDescent="0.4">
      <c r="A4115" t="s">
        <v>1405</v>
      </c>
      <c r="B4115">
        <v>4113</v>
      </c>
      <c r="C4115" t="s">
        <v>1656</v>
      </c>
      <c r="D4115" t="s">
        <v>1417</v>
      </c>
      <c r="E4115" s="7" t="s">
        <v>1400</v>
      </c>
      <c r="F4115" s="7" t="s">
        <v>1399</v>
      </c>
      <c r="G4115" s="7" t="s">
        <v>1657</v>
      </c>
    </row>
    <row r="4116" spans="1:7" x14ac:dyDescent="0.4">
      <c r="A4116" t="s">
        <v>1405</v>
      </c>
      <c r="B4116">
        <v>4114</v>
      </c>
      <c r="C4116" t="s">
        <v>1656</v>
      </c>
      <c r="D4116" t="s">
        <v>1417</v>
      </c>
      <c r="E4116" s="7" t="s">
        <v>1400</v>
      </c>
      <c r="F4116" s="7" t="s">
        <v>1399</v>
      </c>
      <c r="G4116" s="7" t="s">
        <v>1657</v>
      </c>
    </row>
    <row r="4117" spans="1:7" x14ac:dyDescent="0.4">
      <c r="A4117" t="s">
        <v>1405</v>
      </c>
      <c r="B4117">
        <v>4115</v>
      </c>
      <c r="C4117" t="s">
        <v>1656</v>
      </c>
      <c r="D4117" t="s">
        <v>1417</v>
      </c>
      <c r="E4117" s="7" t="s">
        <v>1400</v>
      </c>
      <c r="F4117" s="7" t="s">
        <v>1399</v>
      </c>
      <c r="G4117" s="7" t="s">
        <v>1657</v>
      </c>
    </row>
    <row r="4118" spans="1:7" x14ac:dyDescent="0.4">
      <c r="A4118" t="s">
        <v>1405</v>
      </c>
      <c r="B4118">
        <v>4116</v>
      </c>
      <c r="C4118" t="s">
        <v>1656</v>
      </c>
      <c r="D4118" t="s">
        <v>1417</v>
      </c>
      <c r="E4118" s="7" t="s">
        <v>1400</v>
      </c>
      <c r="F4118" s="7" t="s">
        <v>1399</v>
      </c>
      <c r="G4118" s="7" t="s">
        <v>1657</v>
      </c>
    </row>
    <row r="4119" spans="1:7" x14ac:dyDescent="0.4">
      <c r="A4119" t="s">
        <v>1405</v>
      </c>
      <c r="B4119">
        <v>4117</v>
      </c>
      <c r="C4119" t="s">
        <v>1656</v>
      </c>
      <c r="D4119" t="s">
        <v>1417</v>
      </c>
      <c r="E4119" s="7" t="s">
        <v>1400</v>
      </c>
      <c r="F4119" s="7" t="s">
        <v>1399</v>
      </c>
      <c r="G4119" s="7" t="s">
        <v>1657</v>
      </c>
    </row>
    <row r="4120" spans="1:7" x14ac:dyDescent="0.4">
      <c r="A4120" t="s">
        <v>1405</v>
      </c>
      <c r="B4120">
        <v>4118</v>
      </c>
      <c r="C4120" t="s">
        <v>1656</v>
      </c>
      <c r="D4120" t="s">
        <v>1417</v>
      </c>
      <c r="E4120" s="7" t="s">
        <v>1400</v>
      </c>
      <c r="F4120" s="7" t="s">
        <v>1399</v>
      </c>
      <c r="G4120" s="7" t="s">
        <v>1657</v>
      </c>
    </row>
    <row r="4121" spans="1:7" x14ac:dyDescent="0.4">
      <c r="A4121" t="s">
        <v>1405</v>
      </c>
      <c r="B4121">
        <v>4119</v>
      </c>
      <c r="C4121" t="s">
        <v>1656</v>
      </c>
      <c r="D4121" t="s">
        <v>1417</v>
      </c>
      <c r="E4121" s="7" t="s">
        <v>1400</v>
      </c>
      <c r="F4121" s="7" t="s">
        <v>1399</v>
      </c>
      <c r="G4121" s="7" t="s">
        <v>1657</v>
      </c>
    </row>
    <row r="4122" spans="1:7" x14ac:dyDescent="0.4">
      <c r="A4122" t="s">
        <v>1405</v>
      </c>
      <c r="B4122">
        <v>4120</v>
      </c>
      <c r="C4122" t="s">
        <v>1656</v>
      </c>
      <c r="D4122" t="s">
        <v>1417</v>
      </c>
      <c r="E4122" s="7" t="s">
        <v>1400</v>
      </c>
      <c r="F4122" s="7" t="s">
        <v>1399</v>
      </c>
      <c r="G4122" s="7" t="s">
        <v>1657</v>
      </c>
    </row>
    <row r="4123" spans="1:7" x14ac:dyDescent="0.4">
      <c r="A4123" t="s">
        <v>1405</v>
      </c>
      <c r="B4123">
        <v>4121</v>
      </c>
      <c r="C4123" t="s">
        <v>1656</v>
      </c>
      <c r="D4123" t="s">
        <v>1417</v>
      </c>
      <c r="E4123" s="7" t="s">
        <v>1400</v>
      </c>
      <c r="F4123" s="7" t="s">
        <v>1399</v>
      </c>
      <c r="G4123" s="7" t="s">
        <v>1657</v>
      </c>
    </row>
    <row r="4124" spans="1:7" x14ac:dyDescent="0.4">
      <c r="A4124" t="s">
        <v>1405</v>
      </c>
      <c r="B4124">
        <v>4122</v>
      </c>
      <c r="C4124" t="s">
        <v>1656</v>
      </c>
      <c r="D4124" t="s">
        <v>1417</v>
      </c>
      <c r="E4124" s="7" t="s">
        <v>1400</v>
      </c>
      <c r="F4124" s="7" t="s">
        <v>1399</v>
      </c>
      <c r="G4124" s="7" t="s">
        <v>1657</v>
      </c>
    </row>
    <row r="4125" spans="1:7" x14ac:dyDescent="0.4">
      <c r="A4125" t="s">
        <v>1405</v>
      </c>
      <c r="B4125">
        <v>4123</v>
      </c>
      <c r="C4125" t="s">
        <v>1656</v>
      </c>
      <c r="D4125" t="s">
        <v>1417</v>
      </c>
      <c r="E4125" s="7" t="s">
        <v>1400</v>
      </c>
      <c r="F4125" s="7" t="s">
        <v>1399</v>
      </c>
      <c r="G4125" s="7" t="s">
        <v>1657</v>
      </c>
    </row>
    <row r="4126" spans="1:7" x14ac:dyDescent="0.4">
      <c r="A4126" t="s">
        <v>1405</v>
      </c>
      <c r="B4126">
        <v>4124</v>
      </c>
      <c r="C4126" t="s">
        <v>1656</v>
      </c>
      <c r="D4126" t="s">
        <v>1417</v>
      </c>
      <c r="E4126" s="7" t="s">
        <v>1400</v>
      </c>
      <c r="F4126" s="7" t="s">
        <v>1399</v>
      </c>
      <c r="G4126" s="7" t="s">
        <v>1657</v>
      </c>
    </row>
    <row r="4127" spans="1:7" x14ac:dyDescent="0.4">
      <c r="A4127" t="s">
        <v>1405</v>
      </c>
      <c r="B4127">
        <v>4125</v>
      </c>
      <c r="C4127" t="s">
        <v>1656</v>
      </c>
      <c r="D4127" t="s">
        <v>1417</v>
      </c>
      <c r="E4127" s="7" t="s">
        <v>1400</v>
      </c>
      <c r="F4127" s="7" t="s">
        <v>1399</v>
      </c>
      <c r="G4127" s="7" t="s">
        <v>1657</v>
      </c>
    </row>
    <row r="4128" spans="1:7" x14ac:dyDescent="0.4">
      <c r="A4128" t="s">
        <v>1405</v>
      </c>
      <c r="B4128">
        <v>4126</v>
      </c>
      <c r="C4128" t="s">
        <v>1656</v>
      </c>
      <c r="D4128" t="s">
        <v>1417</v>
      </c>
      <c r="E4128" s="7" t="s">
        <v>1400</v>
      </c>
      <c r="F4128" s="7" t="s">
        <v>1399</v>
      </c>
      <c r="G4128" s="7" t="s">
        <v>1657</v>
      </c>
    </row>
    <row r="4129" spans="1:7" x14ac:dyDescent="0.4">
      <c r="A4129" t="s">
        <v>1405</v>
      </c>
      <c r="B4129">
        <v>4127</v>
      </c>
      <c r="C4129" t="s">
        <v>1656</v>
      </c>
      <c r="D4129" t="s">
        <v>1417</v>
      </c>
      <c r="E4129" s="7" t="s">
        <v>1400</v>
      </c>
      <c r="F4129" s="7" t="s">
        <v>1399</v>
      </c>
      <c r="G4129" s="7" t="s">
        <v>1657</v>
      </c>
    </row>
    <row r="4130" spans="1:7" x14ac:dyDescent="0.4">
      <c r="A4130" t="s">
        <v>1405</v>
      </c>
      <c r="B4130">
        <v>4128</v>
      </c>
      <c r="C4130" t="s">
        <v>1656</v>
      </c>
      <c r="D4130" t="s">
        <v>1417</v>
      </c>
      <c r="E4130" s="7" t="s">
        <v>1400</v>
      </c>
      <c r="F4130" s="7" t="s">
        <v>1399</v>
      </c>
      <c r="G4130" s="7" t="s">
        <v>1657</v>
      </c>
    </row>
    <row r="4131" spans="1:7" x14ac:dyDescent="0.4">
      <c r="A4131" t="s">
        <v>1405</v>
      </c>
      <c r="B4131">
        <v>4129</v>
      </c>
      <c r="C4131" t="s">
        <v>1656</v>
      </c>
      <c r="D4131" t="s">
        <v>1417</v>
      </c>
      <c r="E4131" s="7" t="s">
        <v>1400</v>
      </c>
      <c r="F4131" s="7" t="s">
        <v>1399</v>
      </c>
      <c r="G4131" s="7" t="s">
        <v>1657</v>
      </c>
    </row>
    <row r="4132" spans="1:7" x14ac:dyDescent="0.4">
      <c r="A4132" t="s">
        <v>1405</v>
      </c>
      <c r="B4132">
        <v>4130</v>
      </c>
      <c r="C4132" t="s">
        <v>1656</v>
      </c>
      <c r="D4132" t="s">
        <v>1417</v>
      </c>
      <c r="E4132" s="7" t="s">
        <v>1400</v>
      </c>
      <c r="F4132" s="7" t="s">
        <v>1399</v>
      </c>
      <c r="G4132" s="7" t="s">
        <v>1657</v>
      </c>
    </row>
    <row r="4133" spans="1:7" x14ac:dyDescent="0.4">
      <c r="A4133" t="s">
        <v>1405</v>
      </c>
      <c r="B4133">
        <v>4131</v>
      </c>
      <c r="C4133" t="s">
        <v>1656</v>
      </c>
      <c r="D4133" t="s">
        <v>1417</v>
      </c>
      <c r="E4133" s="7" t="s">
        <v>1400</v>
      </c>
      <c r="F4133" s="7" t="s">
        <v>1399</v>
      </c>
      <c r="G4133" s="7" t="s">
        <v>1657</v>
      </c>
    </row>
    <row r="4134" spans="1:7" x14ac:dyDescent="0.4">
      <c r="A4134" t="s">
        <v>1405</v>
      </c>
      <c r="B4134">
        <v>4132</v>
      </c>
      <c r="C4134" t="s">
        <v>1656</v>
      </c>
      <c r="D4134" t="s">
        <v>1417</v>
      </c>
      <c r="E4134" s="7" t="s">
        <v>1400</v>
      </c>
      <c r="F4134" s="7" t="s">
        <v>1399</v>
      </c>
      <c r="G4134" s="7" t="s">
        <v>1657</v>
      </c>
    </row>
    <row r="4135" spans="1:7" x14ac:dyDescent="0.4">
      <c r="A4135" t="s">
        <v>1405</v>
      </c>
      <c r="B4135">
        <v>4133</v>
      </c>
      <c r="C4135" t="s">
        <v>1656</v>
      </c>
      <c r="D4135" t="s">
        <v>1417</v>
      </c>
      <c r="E4135" s="7" t="s">
        <v>1400</v>
      </c>
      <c r="F4135" s="7" t="s">
        <v>1399</v>
      </c>
      <c r="G4135" s="7" t="s">
        <v>1657</v>
      </c>
    </row>
    <row r="4136" spans="1:7" x14ac:dyDescent="0.4">
      <c r="A4136" t="s">
        <v>1405</v>
      </c>
      <c r="B4136">
        <v>4134</v>
      </c>
      <c r="C4136" t="s">
        <v>1656</v>
      </c>
      <c r="D4136" t="s">
        <v>1417</v>
      </c>
      <c r="E4136" s="7" t="s">
        <v>1400</v>
      </c>
      <c r="F4136" s="7" t="s">
        <v>1399</v>
      </c>
      <c r="G4136" s="7" t="s">
        <v>1657</v>
      </c>
    </row>
    <row r="4137" spans="1:7" x14ac:dyDescent="0.4">
      <c r="A4137" t="s">
        <v>1405</v>
      </c>
      <c r="B4137">
        <v>4135</v>
      </c>
      <c r="C4137" t="s">
        <v>1656</v>
      </c>
      <c r="D4137" t="s">
        <v>1417</v>
      </c>
      <c r="E4137" s="7" t="s">
        <v>1400</v>
      </c>
      <c r="F4137" s="7" t="s">
        <v>1399</v>
      </c>
      <c r="G4137" s="7" t="s">
        <v>1657</v>
      </c>
    </row>
    <row r="4138" spans="1:7" x14ac:dyDescent="0.4">
      <c r="A4138" t="s">
        <v>1405</v>
      </c>
      <c r="B4138">
        <v>4136</v>
      </c>
      <c r="C4138" t="s">
        <v>1656</v>
      </c>
      <c r="D4138" t="s">
        <v>1417</v>
      </c>
      <c r="E4138" s="7" t="s">
        <v>1400</v>
      </c>
      <c r="F4138" s="7" t="s">
        <v>1399</v>
      </c>
      <c r="G4138" s="7" t="s">
        <v>1657</v>
      </c>
    </row>
    <row r="4139" spans="1:7" x14ac:dyDescent="0.4">
      <c r="A4139" t="s">
        <v>1405</v>
      </c>
      <c r="B4139">
        <v>4137</v>
      </c>
      <c r="C4139" t="s">
        <v>1656</v>
      </c>
      <c r="D4139" t="s">
        <v>1417</v>
      </c>
      <c r="E4139" s="7" t="s">
        <v>1400</v>
      </c>
      <c r="F4139" s="7" t="s">
        <v>1399</v>
      </c>
      <c r="G4139" s="7" t="s">
        <v>1657</v>
      </c>
    </row>
    <row r="4140" spans="1:7" x14ac:dyDescent="0.4">
      <c r="A4140" t="s">
        <v>1405</v>
      </c>
      <c r="B4140">
        <v>4138</v>
      </c>
      <c r="C4140" t="s">
        <v>1656</v>
      </c>
      <c r="D4140" t="s">
        <v>1417</v>
      </c>
      <c r="E4140" s="7" t="s">
        <v>1400</v>
      </c>
      <c r="F4140" s="7" t="s">
        <v>1399</v>
      </c>
      <c r="G4140" s="7" t="s">
        <v>1657</v>
      </c>
    </row>
    <row r="4141" spans="1:7" x14ac:dyDescent="0.4">
      <c r="A4141" t="s">
        <v>1405</v>
      </c>
      <c r="B4141">
        <v>4139</v>
      </c>
      <c r="C4141" t="s">
        <v>1656</v>
      </c>
      <c r="D4141" t="s">
        <v>1417</v>
      </c>
      <c r="E4141" s="7" t="s">
        <v>1400</v>
      </c>
      <c r="F4141" s="7" t="s">
        <v>1399</v>
      </c>
      <c r="G4141" s="7" t="s">
        <v>1657</v>
      </c>
    </row>
    <row r="4142" spans="1:7" x14ac:dyDescent="0.4">
      <c r="A4142" t="s">
        <v>1405</v>
      </c>
      <c r="B4142">
        <v>4140</v>
      </c>
      <c r="C4142" t="s">
        <v>1656</v>
      </c>
      <c r="D4142" t="s">
        <v>1417</v>
      </c>
      <c r="E4142" s="7" t="s">
        <v>1400</v>
      </c>
      <c r="F4142" s="7" t="s">
        <v>1399</v>
      </c>
      <c r="G4142" s="7" t="s">
        <v>1657</v>
      </c>
    </row>
    <row r="4143" spans="1:7" x14ac:dyDescent="0.4">
      <c r="A4143" t="s">
        <v>1405</v>
      </c>
      <c r="B4143">
        <v>4141</v>
      </c>
      <c r="C4143" t="s">
        <v>1656</v>
      </c>
      <c r="D4143" t="s">
        <v>1417</v>
      </c>
      <c r="E4143" s="7" t="s">
        <v>1400</v>
      </c>
      <c r="F4143" s="7" t="s">
        <v>1399</v>
      </c>
      <c r="G4143" s="7" t="s">
        <v>1657</v>
      </c>
    </row>
    <row r="4144" spans="1:7" x14ac:dyDescent="0.4">
      <c r="A4144" t="s">
        <v>1405</v>
      </c>
      <c r="B4144">
        <v>4142</v>
      </c>
      <c r="C4144" t="s">
        <v>1656</v>
      </c>
      <c r="D4144" t="s">
        <v>1417</v>
      </c>
      <c r="E4144" s="7" t="s">
        <v>1400</v>
      </c>
      <c r="F4144" s="7" t="s">
        <v>1399</v>
      </c>
      <c r="G4144" s="7" t="s">
        <v>1657</v>
      </c>
    </row>
    <row r="4145" spans="1:7" x14ac:dyDescent="0.4">
      <c r="A4145" t="s">
        <v>1405</v>
      </c>
      <c r="B4145">
        <v>4143</v>
      </c>
      <c r="C4145" t="s">
        <v>1656</v>
      </c>
      <c r="D4145" t="s">
        <v>1417</v>
      </c>
      <c r="E4145" s="7" t="s">
        <v>1400</v>
      </c>
      <c r="F4145" s="7" t="s">
        <v>1399</v>
      </c>
      <c r="G4145" s="7" t="s">
        <v>1657</v>
      </c>
    </row>
    <row r="4146" spans="1:7" x14ac:dyDescent="0.4">
      <c r="A4146" t="s">
        <v>1405</v>
      </c>
      <c r="B4146">
        <v>4144</v>
      </c>
      <c r="C4146" t="s">
        <v>1656</v>
      </c>
      <c r="D4146" t="s">
        <v>1417</v>
      </c>
      <c r="E4146" s="7" t="s">
        <v>1400</v>
      </c>
      <c r="F4146" s="7" t="s">
        <v>1399</v>
      </c>
      <c r="G4146" s="7" t="s">
        <v>1657</v>
      </c>
    </row>
    <row r="4147" spans="1:7" x14ac:dyDescent="0.4">
      <c r="A4147" t="s">
        <v>1405</v>
      </c>
      <c r="B4147">
        <v>4145</v>
      </c>
      <c r="C4147" t="s">
        <v>1656</v>
      </c>
      <c r="D4147" t="s">
        <v>1417</v>
      </c>
      <c r="E4147" s="7" t="s">
        <v>1400</v>
      </c>
      <c r="F4147" s="7" t="s">
        <v>1399</v>
      </c>
      <c r="G4147" s="7" t="s">
        <v>1657</v>
      </c>
    </row>
    <row r="4148" spans="1:7" x14ac:dyDescent="0.4">
      <c r="A4148" t="s">
        <v>1405</v>
      </c>
      <c r="B4148">
        <v>4146</v>
      </c>
      <c r="C4148" t="s">
        <v>1656</v>
      </c>
      <c r="D4148" t="s">
        <v>1417</v>
      </c>
      <c r="E4148" s="7" t="s">
        <v>1400</v>
      </c>
      <c r="F4148" s="7" t="s">
        <v>1399</v>
      </c>
      <c r="G4148" s="7" t="s">
        <v>1657</v>
      </c>
    </row>
    <row r="4149" spans="1:7" x14ac:dyDescent="0.4">
      <c r="A4149" t="s">
        <v>1405</v>
      </c>
      <c r="B4149">
        <v>4147</v>
      </c>
      <c r="C4149" t="s">
        <v>1656</v>
      </c>
      <c r="D4149" t="s">
        <v>1417</v>
      </c>
      <c r="E4149" s="7" t="s">
        <v>1400</v>
      </c>
      <c r="F4149" s="7" t="s">
        <v>1399</v>
      </c>
      <c r="G4149" s="7" t="s">
        <v>1657</v>
      </c>
    </row>
    <row r="4150" spans="1:7" x14ac:dyDescent="0.4">
      <c r="A4150" t="s">
        <v>1405</v>
      </c>
      <c r="B4150">
        <v>4148</v>
      </c>
      <c r="C4150" t="s">
        <v>1656</v>
      </c>
      <c r="D4150" t="s">
        <v>1417</v>
      </c>
      <c r="E4150" s="7" t="s">
        <v>1400</v>
      </c>
      <c r="F4150" s="7" t="s">
        <v>1399</v>
      </c>
      <c r="G4150" s="7" t="s">
        <v>1657</v>
      </c>
    </row>
    <row r="4151" spans="1:7" x14ac:dyDescent="0.4">
      <c r="A4151" t="s">
        <v>1405</v>
      </c>
      <c r="B4151">
        <v>4149</v>
      </c>
      <c r="C4151" t="s">
        <v>1656</v>
      </c>
      <c r="D4151" t="s">
        <v>1417</v>
      </c>
      <c r="E4151" s="7" t="s">
        <v>1400</v>
      </c>
      <c r="F4151" s="7" t="s">
        <v>1399</v>
      </c>
      <c r="G4151" s="7" t="s">
        <v>1657</v>
      </c>
    </row>
    <row r="4152" spans="1:7" x14ac:dyDescent="0.4">
      <c r="A4152" t="s">
        <v>1405</v>
      </c>
      <c r="B4152">
        <v>4150</v>
      </c>
      <c r="C4152" t="s">
        <v>1656</v>
      </c>
      <c r="D4152" t="s">
        <v>1417</v>
      </c>
      <c r="E4152" s="7" t="s">
        <v>1400</v>
      </c>
      <c r="F4152" s="7" t="s">
        <v>1399</v>
      </c>
      <c r="G4152" s="7" t="s">
        <v>1657</v>
      </c>
    </row>
    <row r="4153" spans="1:7" x14ac:dyDescent="0.4">
      <c r="A4153" t="s">
        <v>1405</v>
      </c>
      <c r="B4153">
        <v>4151</v>
      </c>
      <c r="C4153" t="s">
        <v>1656</v>
      </c>
      <c r="D4153" t="s">
        <v>1417</v>
      </c>
      <c r="E4153" s="7" t="s">
        <v>1400</v>
      </c>
      <c r="F4153" s="7" t="s">
        <v>1399</v>
      </c>
      <c r="G4153" s="7" t="s">
        <v>1657</v>
      </c>
    </row>
    <row r="4154" spans="1:7" x14ac:dyDescent="0.4">
      <c r="A4154" t="s">
        <v>1405</v>
      </c>
      <c r="B4154">
        <v>4152</v>
      </c>
      <c r="C4154" t="s">
        <v>1656</v>
      </c>
      <c r="D4154" t="s">
        <v>1417</v>
      </c>
      <c r="E4154" s="7" t="s">
        <v>1400</v>
      </c>
      <c r="F4154" s="7" t="s">
        <v>1399</v>
      </c>
      <c r="G4154" s="7" t="s">
        <v>1657</v>
      </c>
    </row>
    <row r="4155" spans="1:7" x14ac:dyDescent="0.4">
      <c r="A4155" t="s">
        <v>1405</v>
      </c>
      <c r="B4155">
        <v>4153</v>
      </c>
      <c r="C4155" t="s">
        <v>1656</v>
      </c>
      <c r="D4155" t="s">
        <v>1417</v>
      </c>
      <c r="E4155" s="7" t="s">
        <v>1400</v>
      </c>
      <c r="F4155" s="7" t="s">
        <v>1399</v>
      </c>
      <c r="G4155" s="7" t="s">
        <v>1657</v>
      </c>
    </row>
    <row r="4156" spans="1:7" x14ac:dyDescent="0.4">
      <c r="A4156" t="s">
        <v>1405</v>
      </c>
      <c r="B4156">
        <v>4154</v>
      </c>
      <c r="C4156" t="s">
        <v>1656</v>
      </c>
      <c r="D4156" t="s">
        <v>1417</v>
      </c>
      <c r="E4156" s="7" t="s">
        <v>1400</v>
      </c>
      <c r="F4156" s="7" t="s">
        <v>1399</v>
      </c>
      <c r="G4156" s="7" t="s">
        <v>1657</v>
      </c>
    </row>
    <row r="4157" spans="1:7" x14ac:dyDescent="0.4">
      <c r="A4157" t="s">
        <v>1405</v>
      </c>
      <c r="B4157">
        <v>4155</v>
      </c>
      <c r="C4157" t="s">
        <v>1656</v>
      </c>
      <c r="D4157" t="s">
        <v>1417</v>
      </c>
      <c r="E4157" s="7" t="s">
        <v>1400</v>
      </c>
      <c r="F4157" s="7" t="s">
        <v>1399</v>
      </c>
      <c r="G4157" s="7" t="s">
        <v>1657</v>
      </c>
    </row>
    <row r="4158" spans="1:7" x14ac:dyDescent="0.4">
      <c r="A4158" t="s">
        <v>1405</v>
      </c>
      <c r="B4158">
        <v>4156</v>
      </c>
      <c r="C4158" t="s">
        <v>1656</v>
      </c>
      <c r="D4158" t="s">
        <v>1417</v>
      </c>
      <c r="E4158" s="7" t="s">
        <v>1400</v>
      </c>
      <c r="F4158" s="7" t="s">
        <v>1399</v>
      </c>
      <c r="G4158" s="7" t="s">
        <v>1657</v>
      </c>
    </row>
    <row r="4159" spans="1:7" x14ac:dyDescent="0.4">
      <c r="A4159" t="s">
        <v>1405</v>
      </c>
      <c r="B4159">
        <v>4157</v>
      </c>
      <c r="C4159" t="s">
        <v>1656</v>
      </c>
      <c r="D4159" t="s">
        <v>1417</v>
      </c>
      <c r="E4159" s="7" t="s">
        <v>1400</v>
      </c>
      <c r="F4159" s="7" t="s">
        <v>1399</v>
      </c>
      <c r="G4159" s="7" t="s">
        <v>3044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zoomScaleNormal="100" workbookViewId="0">
      <selection activeCell="A3" sqref="A3:C10"/>
    </sheetView>
  </sheetViews>
  <sheetFormatPr defaultRowHeight="14.6" x14ac:dyDescent="0.4"/>
  <cols>
    <col min="2" max="2" width="1.84375" customWidth="1"/>
    <col min="3" max="3" width="39.15234375" customWidth="1"/>
    <col min="5" max="5" width="48.53515625" customWidth="1"/>
    <col min="6" max="6" width="1.3046875" customWidth="1"/>
    <col min="7" max="7" width="12.84375" customWidth="1"/>
    <col min="8" max="8" width="1.69140625" customWidth="1"/>
    <col min="9" max="9" width="9" customWidth="1"/>
  </cols>
  <sheetData>
    <row r="1" spans="1:10" x14ac:dyDescent="0.4">
      <c r="B1" t="s">
        <v>1383</v>
      </c>
    </row>
    <row r="2" spans="1:10" x14ac:dyDescent="0.4">
      <c r="C2" s="2" t="s">
        <v>1386</v>
      </c>
      <c r="E2" s="2" t="s">
        <v>1387</v>
      </c>
      <c r="G2" t="s">
        <v>1389</v>
      </c>
      <c r="I2" t="s">
        <v>1390</v>
      </c>
    </row>
    <row r="3" spans="1:10" x14ac:dyDescent="0.4">
      <c r="A3">
        <v>1</v>
      </c>
      <c r="B3" t="s">
        <v>1384</v>
      </c>
      <c r="C3" t="s">
        <v>1391</v>
      </c>
      <c r="D3" s="7" t="s">
        <v>1388</v>
      </c>
      <c r="E3" t="s">
        <v>1392</v>
      </c>
      <c r="F3" s="7" t="s">
        <v>1397</v>
      </c>
      <c r="G3">
        <v>1</v>
      </c>
      <c r="H3" s="7" t="s">
        <v>1385</v>
      </c>
      <c r="I3">
        <v>1</v>
      </c>
      <c r="J3" t="s">
        <v>1401</v>
      </c>
    </row>
    <row r="4" spans="1:10" x14ac:dyDescent="0.4">
      <c r="A4">
        <v>2</v>
      </c>
      <c r="B4" t="s">
        <v>1384</v>
      </c>
      <c r="C4" t="s">
        <v>29</v>
      </c>
      <c r="D4" s="7" t="s">
        <v>1388</v>
      </c>
      <c r="E4" t="s">
        <v>1393</v>
      </c>
      <c r="F4" s="7" t="s">
        <v>1397</v>
      </c>
      <c r="G4">
        <v>2</v>
      </c>
      <c r="H4" s="7" t="s">
        <v>1385</v>
      </c>
      <c r="I4">
        <v>2</v>
      </c>
      <c r="J4" t="s">
        <v>1401</v>
      </c>
    </row>
    <row r="5" spans="1:10" x14ac:dyDescent="0.4">
      <c r="A5">
        <v>3</v>
      </c>
      <c r="B5" t="s">
        <v>1384</v>
      </c>
      <c r="C5" t="s">
        <v>31</v>
      </c>
      <c r="D5" s="7" t="s">
        <v>1388</v>
      </c>
      <c r="E5" t="s">
        <v>1394</v>
      </c>
      <c r="F5" s="7" t="s">
        <v>1397</v>
      </c>
      <c r="G5">
        <v>3</v>
      </c>
      <c r="H5" s="7" t="s">
        <v>1385</v>
      </c>
      <c r="I5">
        <v>3</v>
      </c>
      <c r="J5" t="s">
        <v>1401</v>
      </c>
    </row>
    <row r="6" spans="1:10" x14ac:dyDescent="0.4">
      <c r="A6">
        <v>4</v>
      </c>
      <c r="B6" t="s">
        <v>1384</v>
      </c>
      <c r="C6" t="s">
        <v>32</v>
      </c>
      <c r="D6" s="7" t="s">
        <v>1388</v>
      </c>
      <c r="E6" t="s">
        <v>1396</v>
      </c>
      <c r="F6" s="7" t="s">
        <v>1397</v>
      </c>
      <c r="G6">
        <v>4</v>
      </c>
      <c r="H6" s="7" t="s">
        <v>1385</v>
      </c>
      <c r="I6">
        <v>4</v>
      </c>
      <c r="J6" t="s">
        <v>1401</v>
      </c>
    </row>
    <row r="7" spans="1:10" x14ac:dyDescent="0.4">
      <c r="A7">
        <v>5</v>
      </c>
      <c r="B7" t="s">
        <v>1384</v>
      </c>
      <c r="C7" t="s">
        <v>33</v>
      </c>
      <c r="D7" s="7" t="s">
        <v>1388</v>
      </c>
      <c r="E7" t="s">
        <v>1395</v>
      </c>
      <c r="F7" s="7" t="s">
        <v>1397</v>
      </c>
      <c r="G7">
        <v>5</v>
      </c>
      <c r="H7" s="7" t="s">
        <v>1385</v>
      </c>
      <c r="I7">
        <v>5</v>
      </c>
      <c r="J7" t="s">
        <v>1401</v>
      </c>
    </row>
    <row r="8" spans="1:10" x14ac:dyDescent="0.4">
      <c r="A8">
        <v>6</v>
      </c>
      <c r="B8" t="s">
        <v>1384</v>
      </c>
      <c r="C8" t="s">
        <v>9</v>
      </c>
      <c r="D8" s="7" t="s">
        <v>1388</v>
      </c>
      <c r="E8" t="s">
        <v>9</v>
      </c>
      <c r="F8" s="7" t="s">
        <v>1397</v>
      </c>
      <c r="G8">
        <v>6</v>
      </c>
      <c r="H8" s="7" t="s">
        <v>1385</v>
      </c>
      <c r="I8">
        <v>6</v>
      </c>
      <c r="J8" t="s">
        <v>1401</v>
      </c>
    </row>
    <row r="9" spans="1:10" x14ac:dyDescent="0.4">
      <c r="A9">
        <v>7</v>
      </c>
      <c r="B9" t="s">
        <v>1384</v>
      </c>
      <c r="C9" t="s">
        <v>1457</v>
      </c>
      <c r="D9" s="7" t="s">
        <v>1388</v>
      </c>
      <c r="E9" t="s">
        <v>1458</v>
      </c>
      <c r="F9" s="7" t="s">
        <v>1397</v>
      </c>
      <c r="G9">
        <v>7</v>
      </c>
      <c r="H9" s="7" t="s">
        <v>1385</v>
      </c>
      <c r="I9">
        <v>7</v>
      </c>
      <c r="J9" t="s">
        <v>1401</v>
      </c>
    </row>
    <row r="10" spans="1:10" x14ac:dyDescent="0.4">
      <c r="A10">
        <v>8</v>
      </c>
      <c r="B10" t="s">
        <v>1384</v>
      </c>
      <c r="C10" t="s">
        <v>1491</v>
      </c>
      <c r="D10" s="7" t="s">
        <v>1388</v>
      </c>
      <c r="E10" t="s">
        <v>1492</v>
      </c>
      <c r="F10" s="7" t="s">
        <v>1397</v>
      </c>
      <c r="G10">
        <v>8</v>
      </c>
      <c r="H10" s="7" t="s">
        <v>1385</v>
      </c>
      <c r="I10">
        <v>8</v>
      </c>
      <c r="J10" t="s">
        <v>1402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O693"/>
  <sheetViews>
    <sheetView tabSelected="1" topLeftCell="A25" zoomScale="110" zoomScaleNormal="110" workbookViewId="0">
      <selection activeCell="F18" sqref="F18"/>
    </sheetView>
  </sheetViews>
  <sheetFormatPr defaultRowHeight="14.6" x14ac:dyDescent="0.4"/>
  <cols>
    <col min="1" max="1" width="1.53515625" customWidth="1"/>
    <col min="2" max="2" width="5.15234375" customWidth="1"/>
    <col min="3" max="3" width="2.15234375" customWidth="1"/>
    <col min="4" max="4" width="10.3046875" customWidth="1"/>
    <col min="5" max="5" width="2.3828125" customWidth="1"/>
    <col min="6" max="6" width="55.15234375" customWidth="1"/>
    <col min="7" max="7" width="2.3828125" customWidth="1"/>
    <col min="8" max="8" width="14.84375" customWidth="1"/>
    <col min="9" max="10" width="11.3046875" customWidth="1"/>
    <col min="11" max="11" width="3" customWidth="1"/>
    <col min="13" max="13" width="1.3046875" customWidth="1"/>
    <col min="15" max="15" width="1.84375" customWidth="1"/>
  </cols>
  <sheetData>
    <row r="1" spans="1:15" x14ac:dyDescent="0.4">
      <c r="C1" t="s">
        <v>1653</v>
      </c>
    </row>
    <row r="2" spans="1:15" hidden="1" x14ac:dyDescent="0.4">
      <c r="D2" s="2" t="s">
        <v>1406</v>
      </c>
      <c r="F2" s="2" t="s">
        <v>1403</v>
      </c>
      <c r="H2" s="2" t="s">
        <v>854</v>
      </c>
      <c r="J2" s="8" t="s">
        <v>1651</v>
      </c>
      <c r="K2" s="8"/>
      <c r="L2" s="2" t="s">
        <v>1404</v>
      </c>
      <c r="N2" s="2" t="s">
        <v>1404</v>
      </c>
    </row>
    <row r="3" spans="1:15" hidden="1" x14ac:dyDescent="0.4">
      <c r="A3" t="s">
        <v>1405</v>
      </c>
      <c r="B3" s="32">
        <v>1</v>
      </c>
      <c r="C3" t="s">
        <v>1411</v>
      </c>
      <c r="D3">
        <v>1</v>
      </c>
      <c r="E3" t="s">
        <v>1407</v>
      </c>
      <c r="F3" t="str">
        <f>'Перечень узлов'!B2</f>
        <v>Туберкулез</v>
      </c>
      <c r="G3" s="7" t="s">
        <v>1400</v>
      </c>
      <c r="H3" t="str">
        <f>'Перечень узлов'!E2</f>
        <v>TARGET_NODE</v>
      </c>
      <c r="I3" s="7" t="s">
        <v>1652</v>
      </c>
      <c r="J3" s="7" t="str">
        <f>'Перечень узлов'!I2</f>
        <v>A15, А16, A19</v>
      </c>
      <c r="K3" s="7" t="s">
        <v>1397</v>
      </c>
      <c r="L3">
        <v>9</v>
      </c>
      <c r="M3" t="s">
        <v>1385</v>
      </c>
      <c r="N3">
        <v>9</v>
      </c>
      <c r="O3" t="s">
        <v>1401</v>
      </c>
    </row>
    <row r="4" spans="1:15" hidden="1" x14ac:dyDescent="0.4">
      <c r="A4" t="s">
        <v>1405</v>
      </c>
      <c r="B4" s="32">
        <v>2</v>
      </c>
      <c r="C4" t="s">
        <v>1411</v>
      </c>
      <c r="D4">
        <v>1</v>
      </c>
      <c r="E4" t="s">
        <v>1407</v>
      </c>
      <c r="F4" t="str">
        <f>'Перечень узлов'!B3</f>
        <v>Рак легких</v>
      </c>
      <c r="G4" s="7" t="s">
        <v>1400</v>
      </c>
      <c r="H4" t="str">
        <f>'Перечень узлов'!E3</f>
        <v>TARGET_NODE</v>
      </c>
      <c r="I4" s="7" t="s">
        <v>1652</v>
      </c>
      <c r="J4" s="7" t="str">
        <f>'Перечень узлов'!I3</f>
        <v>С34</v>
      </c>
      <c r="K4" s="7" t="s">
        <v>1397</v>
      </c>
      <c r="L4">
        <v>10</v>
      </c>
      <c r="M4" t="s">
        <v>1385</v>
      </c>
      <c r="N4">
        <v>10</v>
      </c>
      <c r="O4" t="s">
        <v>1401</v>
      </c>
    </row>
    <row r="5" spans="1:15" hidden="1" x14ac:dyDescent="0.4">
      <c r="A5" t="s">
        <v>1405</v>
      </c>
      <c r="B5" s="32">
        <v>3</v>
      </c>
      <c r="C5" t="s">
        <v>1411</v>
      </c>
      <c r="D5">
        <v>1</v>
      </c>
      <c r="E5" t="s">
        <v>1407</v>
      </c>
      <c r="F5" t="str">
        <f>'Перечень узлов'!B4</f>
        <v>Вирусная пневмония</v>
      </c>
      <c r="G5" s="7" t="s">
        <v>1400</v>
      </c>
      <c r="H5" t="str">
        <f>'Перечень узлов'!E4</f>
        <v>TARGET_NODE</v>
      </c>
      <c r="I5" s="7" t="s">
        <v>1652</v>
      </c>
      <c r="J5" s="7" t="str">
        <f>'Перечень узлов'!I4</f>
        <v>J10, J12, U07</v>
      </c>
      <c r="K5" s="7" t="s">
        <v>1397</v>
      </c>
      <c r="L5">
        <v>11</v>
      </c>
      <c r="M5" t="s">
        <v>1385</v>
      </c>
      <c r="N5">
        <v>11</v>
      </c>
      <c r="O5" t="s">
        <v>1401</v>
      </c>
    </row>
    <row r="6" spans="1:15" hidden="1" x14ac:dyDescent="0.4">
      <c r="A6" t="s">
        <v>1405</v>
      </c>
      <c r="B6" s="32">
        <v>4</v>
      </c>
      <c r="C6" t="s">
        <v>1411</v>
      </c>
      <c r="D6">
        <v>1</v>
      </c>
      <c r="E6" t="s">
        <v>1407</v>
      </c>
      <c r="F6" t="str">
        <f>'Перечень узлов'!B5</f>
        <v>Бактериальная пневмония</v>
      </c>
      <c r="G6" s="7" t="s">
        <v>1400</v>
      </c>
      <c r="H6" t="str">
        <f>'Перечень узлов'!E5</f>
        <v>TARGET_NODE</v>
      </c>
      <c r="I6" s="7" t="s">
        <v>1652</v>
      </c>
      <c r="J6" s="7" t="str">
        <f>'Перечень узлов'!I5</f>
        <v>J13 - J16, J18</v>
      </c>
      <c r="K6" s="7" t="s">
        <v>1397</v>
      </c>
      <c r="L6">
        <v>12</v>
      </c>
      <c r="M6" t="s">
        <v>1385</v>
      </c>
      <c r="N6">
        <v>12</v>
      </c>
      <c r="O6" t="s">
        <v>1401</v>
      </c>
    </row>
    <row r="7" spans="1:15" hidden="1" x14ac:dyDescent="0.4">
      <c r="A7" t="s">
        <v>1405</v>
      </c>
      <c r="B7" s="32">
        <v>5</v>
      </c>
      <c r="C7" t="s">
        <v>1411</v>
      </c>
      <c r="D7">
        <v>7</v>
      </c>
      <c r="E7" t="s">
        <v>1407</v>
      </c>
      <c r="F7" t="str">
        <f>'Перечень узлов'!B6</f>
        <v>Повышенный риск туберкулеза</v>
      </c>
      <c r="G7" s="7" t="s">
        <v>1400</v>
      </c>
      <c r="H7" t="str">
        <f>'Перечень узлов'!E6</f>
        <v>TARGET_NODE</v>
      </c>
      <c r="I7" s="7" t="s">
        <v>1652</v>
      </c>
      <c r="J7" s="7" t="str">
        <f>'Перечень узлов'!I6</f>
        <v>null</v>
      </c>
      <c r="K7" s="7" t="s">
        <v>1397</v>
      </c>
      <c r="L7">
        <v>13</v>
      </c>
      <c r="M7" t="s">
        <v>1385</v>
      </c>
      <c r="N7">
        <v>13</v>
      </c>
      <c r="O7" t="s">
        <v>1401</v>
      </c>
    </row>
    <row r="8" spans="1:15" hidden="1" x14ac:dyDescent="0.4">
      <c r="A8" t="s">
        <v>1405</v>
      </c>
      <c r="B8" s="32">
        <v>6</v>
      </c>
      <c r="C8" t="s">
        <v>1411</v>
      </c>
      <c r="D8">
        <v>7</v>
      </c>
      <c r="E8" t="s">
        <v>1407</v>
      </c>
      <c r="F8" t="str">
        <f>'Перечень узлов'!B7</f>
        <v>Повышенный риск рака легкого</v>
      </c>
      <c r="G8" s="7" t="s">
        <v>1400</v>
      </c>
      <c r="H8" t="str">
        <f>'Перечень узлов'!E7</f>
        <v>TARGET_NODE</v>
      </c>
      <c r="I8" s="7" t="s">
        <v>1652</v>
      </c>
      <c r="J8" s="7" t="str">
        <f>'Перечень узлов'!I7</f>
        <v>null</v>
      </c>
      <c r="K8" s="7" t="s">
        <v>1397</v>
      </c>
      <c r="L8">
        <v>14</v>
      </c>
      <c r="M8" t="s">
        <v>1385</v>
      </c>
      <c r="N8">
        <v>14</v>
      </c>
      <c r="O8" t="s">
        <v>1401</v>
      </c>
    </row>
    <row r="9" spans="1:15" hidden="1" x14ac:dyDescent="0.4">
      <c r="A9" t="s">
        <v>1405</v>
      </c>
      <c r="B9" s="32">
        <v>7</v>
      </c>
      <c r="C9" t="s">
        <v>1411</v>
      </c>
      <c r="D9">
        <v>7</v>
      </c>
      <c r="E9" t="s">
        <v>1407</v>
      </c>
      <c r="F9" t="str">
        <f>'Перечень узлов'!B8</f>
        <v>Повышенный риск вирусной пневмонии</v>
      </c>
      <c r="G9" s="7" t="s">
        <v>1400</v>
      </c>
      <c r="H9" t="str">
        <f>'Перечень узлов'!E8</f>
        <v>TARGET_NODE</v>
      </c>
      <c r="I9" s="7" t="s">
        <v>1652</v>
      </c>
      <c r="J9" s="7" t="str">
        <f>'Перечень узлов'!I8</f>
        <v>null</v>
      </c>
      <c r="K9" s="7" t="s">
        <v>1397</v>
      </c>
      <c r="L9">
        <v>15</v>
      </c>
      <c r="M9" t="s">
        <v>1385</v>
      </c>
      <c r="N9">
        <v>15</v>
      </c>
      <c r="O9" t="s">
        <v>1401</v>
      </c>
    </row>
    <row r="10" spans="1:15" hidden="1" x14ac:dyDescent="0.4">
      <c r="A10" t="s">
        <v>1405</v>
      </c>
      <c r="B10" s="32">
        <v>8</v>
      </c>
      <c r="C10" t="s">
        <v>1411</v>
      </c>
      <c r="D10">
        <v>7</v>
      </c>
      <c r="E10" t="s">
        <v>1407</v>
      </c>
      <c r="F10" t="str">
        <f>'Перечень узлов'!B9</f>
        <v>Повышенный риск бактериальной пневмонии</v>
      </c>
      <c r="G10" s="7" t="s">
        <v>1400</v>
      </c>
      <c r="H10" t="str">
        <f>'Перечень узлов'!E9</f>
        <v>TARGET_NODE</v>
      </c>
      <c r="I10" s="7" t="s">
        <v>1652</v>
      </c>
      <c r="J10" s="7" t="str">
        <f>'Перечень узлов'!I9</f>
        <v>null</v>
      </c>
      <c r="K10" s="7" t="s">
        <v>1397</v>
      </c>
      <c r="L10">
        <v>16</v>
      </c>
      <c r="M10" t="s">
        <v>1385</v>
      </c>
      <c r="N10">
        <v>16</v>
      </c>
      <c r="O10" t="s">
        <v>1401</v>
      </c>
    </row>
    <row r="11" spans="1:15" x14ac:dyDescent="0.4">
      <c r="A11" t="s">
        <v>1405</v>
      </c>
      <c r="B11" s="32">
        <v>9</v>
      </c>
      <c r="C11" t="s">
        <v>1411</v>
      </c>
      <c r="D11">
        <v>2</v>
      </c>
      <c r="E11" t="s">
        <v>1407</v>
      </c>
      <c r="F11" t="str">
        <f>'Перечень узлов'!B10</f>
        <v>Продуктивный кашель</v>
      </c>
      <c r="G11" s="7" t="s">
        <v>1400</v>
      </c>
      <c r="H11" t="str">
        <f>'Перечень узлов'!E10</f>
        <v>FEATURE_NODE</v>
      </c>
      <c r="I11" s="7" t="s">
        <v>1652</v>
      </c>
      <c r="J11" s="7" t="str">
        <f>'Перечень узлов'!I10</f>
        <v>Опрос</v>
      </c>
      <c r="K11" s="7" t="s">
        <v>1397</v>
      </c>
      <c r="L11">
        <v>17</v>
      </c>
      <c r="M11" t="s">
        <v>1385</v>
      </c>
      <c r="N11">
        <v>17</v>
      </c>
      <c r="O11" t="s">
        <v>1401</v>
      </c>
    </row>
    <row r="12" spans="1:15" x14ac:dyDescent="0.4">
      <c r="A12" t="s">
        <v>1405</v>
      </c>
      <c r="B12" s="32">
        <v>10</v>
      </c>
      <c r="C12" t="s">
        <v>1411</v>
      </c>
      <c r="D12">
        <v>2</v>
      </c>
      <c r="E12" t="s">
        <v>1407</v>
      </c>
      <c r="F12" t="str">
        <f>'Перечень узлов'!B11</f>
        <v>Надсадный кашель</v>
      </c>
      <c r="G12" s="7" t="s">
        <v>1400</v>
      </c>
      <c r="H12" t="str">
        <f>'Перечень узлов'!E11</f>
        <v>FEATURE_NODE</v>
      </c>
      <c r="I12" s="7" t="s">
        <v>1652</v>
      </c>
      <c r="J12" s="7" t="str">
        <f>'Перечень узлов'!I11</f>
        <v>Опрос</v>
      </c>
      <c r="K12" s="7" t="s">
        <v>1397</v>
      </c>
      <c r="L12">
        <v>18</v>
      </c>
      <c r="M12" t="s">
        <v>1385</v>
      </c>
      <c r="N12">
        <v>18</v>
      </c>
      <c r="O12" t="s">
        <v>1401</v>
      </c>
    </row>
    <row r="13" spans="1:15" x14ac:dyDescent="0.4">
      <c r="A13" t="s">
        <v>1405</v>
      </c>
      <c r="B13" s="32">
        <v>11</v>
      </c>
      <c r="C13" t="s">
        <v>1411</v>
      </c>
      <c r="D13">
        <v>2</v>
      </c>
      <c r="E13" t="s">
        <v>1407</v>
      </c>
      <c r="F13" t="str">
        <f>'Перечень узлов'!B12</f>
        <v>Серозно-геморрагическая мокрота</v>
      </c>
      <c r="G13" s="7" t="s">
        <v>1400</v>
      </c>
      <c r="H13" t="str">
        <f>'Перечень узлов'!E12</f>
        <v>FEATURE_NODE</v>
      </c>
      <c r="I13" s="7" t="s">
        <v>1652</v>
      </c>
      <c r="J13" s="7" t="str">
        <f>'Перечень узлов'!I12</f>
        <v>Опрос</v>
      </c>
      <c r="K13" s="7" t="s">
        <v>1397</v>
      </c>
      <c r="L13">
        <v>19</v>
      </c>
      <c r="M13" t="s">
        <v>1385</v>
      </c>
      <c r="N13">
        <v>19</v>
      </c>
      <c r="O13" t="s">
        <v>1401</v>
      </c>
    </row>
    <row r="14" spans="1:15" x14ac:dyDescent="0.4">
      <c r="A14" t="s">
        <v>1405</v>
      </c>
      <c r="B14" s="32">
        <v>12</v>
      </c>
      <c r="C14" t="s">
        <v>1411</v>
      </c>
      <c r="D14">
        <v>2</v>
      </c>
      <c r="E14" t="s">
        <v>1407</v>
      </c>
      <c r="F14" t="str">
        <f>'Перечень узлов'!B13</f>
        <v>Слизисто-гнойная мокрота</v>
      </c>
      <c r="G14" s="7" t="s">
        <v>1400</v>
      </c>
      <c r="H14" t="str">
        <f>'Перечень узлов'!E13</f>
        <v>FEATURE_NODE</v>
      </c>
      <c r="I14" s="7" t="s">
        <v>1652</v>
      </c>
      <c r="J14" s="7" t="str">
        <f>'Перечень узлов'!I13</f>
        <v>Опрос</v>
      </c>
      <c r="K14" s="7" t="s">
        <v>1397</v>
      </c>
      <c r="L14">
        <v>20</v>
      </c>
      <c r="M14" t="s">
        <v>1385</v>
      </c>
      <c r="N14">
        <v>20</v>
      </c>
      <c r="O14" t="s">
        <v>1401</v>
      </c>
    </row>
    <row r="15" spans="1:15" x14ac:dyDescent="0.4">
      <c r="A15" t="s">
        <v>1405</v>
      </c>
      <c r="B15" s="32">
        <v>13</v>
      </c>
      <c r="C15" t="s">
        <v>1411</v>
      </c>
      <c r="D15">
        <v>2</v>
      </c>
      <c r="E15" t="s">
        <v>1407</v>
      </c>
      <c r="F15" t="str">
        <f>'Перечень узлов'!B14</f>
        <v>"Ржавая" мокрота</v>
      </c>
      <c r="G15" s="7" t="s">
        <v>1400</v>
      </c>
      <c r="H15" t="str">
        <f>'Перечень узлов'!E14</f>
        <v>FEATURE_NODE</v>
      </c>
      <c r="I15" s="7" t="s">
        <v>1652</v>
      </c>
      <c r="J15" s="7" t="str">
        <f>'Перечень узлов'!I14</f>
        <v>Опрос</v>
      </c>
      <c r="K15" s="7" t="s">
        <v>1397</v>
      </c>
      <c r="L15">
        <v>21</v>
      </c>
      <c r="M15" t="s">
        <v>1385</v>
      </c>
      <c r="N15">
        <v>21</v>
      </c>
      <c r="O15" t="s">
        <v>1401</v>
      </c>
    </row>
    <row r="16" spans="1:15" x14ac:dyDescent="0.4">
      <c r="A16" t="s">
        <v>1405</v>
      </c>
      <c r="B16" s="32">
        <v>14</v>
      </c>
      <c r="C16" t="s">
        <v>1411</v>
      </c>
      <c r="D16">
        <v>2</v>
      </c>
      <c r="E16" t="s">
        <v>1407</v>
      </c>
      <c r="F16" t="str">
        <f>'Перечень узлов'!B15</f>
        <v>Слизистая мокрота</v>
      </c>
      <c r="G16" s="7" t="s">
        <v>1400</v>
      </c>
      <c r="H16" t="str">
        <f>'Перечень узлов'!E15</f>
        <v>FEATURE_NODE</v>
      </c>
      <c r="I16" s="7" t="s">
        <v>1652</v>
      </c>
      <c r="J16" s="7" t="str">
        <f>'Перечень узлов'!I15</f>
        <v>Опрос</v>
      </c>
      <c r="K16" s="7" t="s">
        <v>1397</v>
      </c>
      <c r="L16">
        <v>22</v>
      </c>
      <c r="M16" t="s">
        <v>1385</v>
      </c>
      <c r="N16">
        <v>22</v>
      </c>
      <c r="O16" t="s">
        <v>1401</v>
      </c>
    </row>
    <row r="17" spans="1:15" x14ac:dyDescent="0.4">
      <c r="A17" t="s">
        <v>1405</v>
      </c>
      <c r="B17" s="32">
        <v>15</v>
      </c>
      <c r="C17" t="s">
        <v>1411</v>
      </c>
      <c r="D17">
        <v>2</v>
      </c>
      <c r="E17" t="s">
        <v>1407</v>
      </c>
      <c r="F17" t="str">
        <f>'Перечень узлов'!B16</f>
        <v>Сухой кашель</v>
      </c>
      <c r="G17" s="7" t="s">
        <v>1400</v>
      </c>
      <c r="H17" t="str">
        <f>'Перечень узлов'!E16</f>
        <v>FEATURE_NODE</v>
      </c>
      <c r="I17" s="7" t="s">
        <v>1652</v>
      </c>
      <c r="J17" s="7" t="str">
        <f>'Перечень узлов'!I16</f>
        <v>Опрос</v>
      </c>
      <c r="K17" s="7" t="s">
        <v>1397</v>
      </c>
      <c r="L17">
        <v>23</v>
      </c>
      <c r="M17" t="s">
        <v>1385</v>
      </c>
      <c r="N17">
        <v>23</v>
      </c>
      <c r="O17" t="s">
        <v>1401</v>
      </c>
    </row>
    <row r="18" spans="1:15" x14ac:dyDescent="0.4">
      <c r="A18" t="s">
        <v>1405</v>
      </c>
      <c r="B18" s="32">
        <v>16</v>
      </c>
      <c r="C18" t="s">
        <v>1411</v>
      </c>
      <c r="D18">
        <v>2</v>
      </c>
      <c r="E18" t="s">
        <v>1407</v>
      </c>
      <c r="F18" t="str">
        <f>'Перечень узлов'!B17</f>
        <v>Кровохарканье</v>
      </c>
      <c r="G18" s="7" t="s">
        <v>1400</v>
      </c>
      <c r="H18" t="str">
        <f>'Перечень узлов'!E17</f>
        <v>FEATURE_NODE</v>
      </c>
      <c r="I18" s="7" t="s">
        <v>1652</v>
      </c>
      <c r="J18" s="7" t="str">
        <f>'Перечень узлов'!I17</f>
        <v>Опрос</v>
      </c>
      <c r="K18" s="7" t="s">
        <v>1397</v>
      </c>
      <c r="L18">
        <v>24</v>
      </c>
      <c r="M18" t="s">
        <v>1385</v>
      </c>
      <c r="N18">
        <v>24</v>
      </c>
      <c r="O18" t="s">
        <v>1401</v>
      </c>
    </row>
    <row r="19" spans="1:15" x14ac:dyDescent="0.4">
      <c r="A19" t="s">
        <v>1405</v>
      </c>
      <c r="B19" s="32">
        <v>17</v>
      </c>
      <c r="C19" t="s">
        <v>1411</v>
      </c>
      <c r="D19">
        <v>2</v>
      </c>
      <c r="E19" t="s">
        <v>1407</v>
      </c>
      <c r="F19" t="str">
        <f>'Перечень узлов'!B18</f>
        <v>Малопродуктивный кашель</v>
      </c>
      <c r="G19" s="7" t="s">
        <v>1400</v>
      </c>
      <c r="H19" t="str">
        <f>'Перечень узлов'!E18</f>
        <v>FEATURE_NODE</v>
      </c>
      <c r="I19" s="7" t="s">
        <v>1652</v>
      </c>
      <c r="J19" s="7" t="str">
        <f>'Перечень узлов'!I18</f>
        <v>Опрос</v>
      </c>
      <c r="K19" s="7" t="s">
        <v>1397</v>
      </c>
      <c r="L19">
        <v>25</v>
      </c>
      <c r="M19" t="s">
        <v>1385</v>
      </c>
      <c r="N19">
        <v>25</v>
      </c>
      <c r="O19" t="s">
        <v>1401</v>
      </c>
    </row>
    <row r="20" spans="1:15" x14ac:dyDescent="0.4">
      <c r="A20" t="s">
        <v>1405</v>
      </c>
      <c r="B20" s="32">
        <v>18</v>
      </c>
      <c r="C20" t="s">
        <v>1411</v>
      </c>
      <c r="D20">
        <v>2</v>
      </c>
      <c r="E20" t="s">
        <v>1407</v>
      </c>
      <c r="F20" t="str">
        <f>'Перечень узлов'!B19</f>
        <v>Изнуряющий кашель</v>
      </c>
      <c r="G20" s="7" t="s">
        <v>1400</v>
      </c>
      <c r="H20" t="str">
        <f>'Перечень узлов'!E19</f>
        <v>FEATURE_NODE</v>
      </c>
      <c r="I20" s="7" t="s">
        <v>1652</v>
      </c>
      <c r="J20" s="7" t="str">
        <f>'Перечень узлов'!I19</f>
        <v>Опрос</v>
      </c>
      <c r="K20" s="7" t="s">
        <v>1397</v>
      </c>
      <c r="L20">
        <v>26</v>
      </c>
      <c r="M20" t="s">
        <v>1385</v>
      </c>
      <c r="N20">
        <v>26</v>
      </c>
      <c r="O20" t="s">
        <v>1401</v>
      </c>
    </row>
    <row r="21" spans="1:15" x14ac:dyDescent="0.4">
      <c r="A21" t="s">
        <v>1405</v>
      </c>
      <c r="B21" s="32">
        <v>19</v>
      </c>
      <c r="C21" t="s">
        <v>1411</v>
      </c>
      <c r="D21">
        <v>2</v>
      </c>
      <c r="E21" t="s">
        <v>1407</v>
      </c>
      <c r="F21" t="str">
        <f>'Перечень узлов'!B20</f>
        <v>Боль в грудной клетке</v>
      </c>
      <c r="G21" s="7" t="s">
        <v>1400</v>
      </c>
      <c r="H21" t="str">
        <f>'Перечень узлов'!E20</f>
        <v>FEATURE_NODE</v>
      </c>
      <c r="I21" s="7" t="s">
        <v>1652</v>
      </c>
      <c r="J21" s="7" t="str">
        <f>'Перечень узлов'!I20</f>
        <v>Опрос</v>
      </c>
      <c r="K21" s="7" t="s">
        <v>1397</v>
      </c>
      <c r="L21">
        <v>27</v>
      </c>
      <c r="M21" t="s">
        <v>1385</v>
      </c>
      <c r="N21">
        <v>27</v>
      </c>
      <c r="O21" t="s">
        <v>1401</v>
      </c>
    </row>
    <row r="22" spans="1:15" x14ac:dyDescent="0.4">
      <c r="A22" t="s">
        <v>1405</v>
      </c>
      <c r="B22" s="32">
        <v>20</v>
      </c>
      <c r="C22" t="s">
        <v>1411</v>
      </c>
      <c r="D22">
        <v>2</v>
      </c>
      <c r="E22" t="s">
        <v>1407</v>
      </c>
      <c r="F22" t="str">
        <f>'Перечень узлов'!B21</f>
        <v>Артралгия</v>
      </c>
      <c r="G22" s="7" t="s">
        <v>1400</v>
      </c>
      <c r="H22" t="str">
        <f>'Перечень узлов'!E21</f>
        <v>FEATURE_NODE</v>
      </c>
      <c r="I22" s="7" t="s">
        <v>1652</v>
      </c>
      <c r="J22" s="7" t="str">
        <f>'Перечень узлов'!I21</f>
        <v>Опрос</v>
      </c>
      <c r="K22" s="7" t="s">
        <v>1397</v>
      </c>
      <c r="L22">
        <v>28</v>
      </c>
      <c r="M22" t="s">
        <v>1385</v>
      </c>
      <c r="N22">
        <v>28</v>
      </c>
      <c r="O22" t="s">
        <v>1401</v>
      </c>
    </row>
    <row r="23" spans="1:15" x14ac:dyDescent="0.4">
      <c r="A23" t="s">
        <v>1405</v>
      </c>
      <c r="B23" s="32">
        <v>21</v>
      </c>
      <c r="C23" t="s">
        <v>1411</v>
      </c>
      <c r="D23">
        <v>2</v>
      </c>
      <c r="E23" t="s">
        <v>1407</v>
      </c>
      <c r="F23" t="str">
        <f>'Перечень узлов'!B22</f>
        <v>Миалгия</v>
      </c>
      <c r="G23" s="7" t="s">
        <v>1400</v>
      </c>
      <c r="H23" t="str">
        <f>'Перечень узлов'!E22</f>
        <v>FEATURE_NODE</v>
      </c>
      <c r="I23" s="7" t="s">
        <v>1652</v>
      </c>
      <c r="J23" s="7" t="str">
        <f>'Перечень узлов'!I22</f>
        <v>Опрос</v>
      </c>
      <c r="K23" s="7" t="s">
        <v>1397</v>
      </c>
      <c r="L23">
        <v>29</v>
      </c>
      <c r="M23" t="s">
        <v>1385</v>
      </c>
      <c r="N23">
        <v>29</v>
      </c>
      <c r="O23" t="s">
        <v>1401</v>
      </c>
    </row>
    <row r="24" spans="1:15" x14ac:dyDescent="0.4">
      <c r="A24" t="s">
        <v>1405</v>
      </c>
      <c r="B24" s="32">
        <v>22</v>
      </c>
      <c r="C24" t="s">
        <v>1411</v>
      </c>
      <c r="D24">
        <v>2</v>
      </c>
      <c r="E24" t="s">
        <v>1407</v>
      </c>
      <c r="F24" t="str">
        <f>'Перечень узлов'!B23</f>
        <v>Оссалгия</v>
      </c>
      <c r="G24" s="7" t="s">
        <v>1400</v>
      </c>
      <c r="H24" t="str">
        <f>'Перечень узлов'!E23</f>
        <v>FEATURE_NODE</v>
      </c>
      <c r="I24" s="7" t="s">
        <v>1652</v>
      </c>
      <c r="J24" s="7" t="str">
        <f>'Перечень узлов'!I23</f>
        <v>Опрос</v>
      </c>
      <c r="K24" s="7" t="s">
        <v>1397</v>
      </c>
      <c r="L24">
        <v>30</v>
      </c>
      <c r="M24" t="s">
        <v>1385</v>
      </c>
      <c r="N24">
        <v>30</v>
      </c>
      <c r="O24" t="s">
        <v>1401</v>
      </c>
    </row>
    <row r="25" spans="1:15" x14ac:dyDescent="0.4">
      <c r="A25" t="s">
        <v>1405</v>
      </c>
      <c r="B25" s="32">
        <v>23</v>
      </c>
      <c r="C25" t="s">
        <v>1411</v>
      </c>
      <c r="D25">
        <v>2</v>
      </c>
      <c r="E25" t="s">
        <v>1407</v>
      </c>
      <c r="F25" t="str">
        <f>'Перечень узлов'!B24</f>
        <v>Боль в глазных яблоках</v>
      </c>
      <c r="G25" s="7" t="s">
        <v>1400</v>
      </c>
      <c r="H25" t="str">
        <f>'Перечень узлов'!E24</f>
        <v>FEATURE_NODE</v>
      </c>
      <c r="I25" s="7" t="s">
        <v>1652</v>
      </c>
      <c r="J25" s="7" t="str">
        <f>'Перечень узлов'!I24</f>
        <v>Опрос</v>
      </c>
      <c r="K25" s="7" t="s">
        <v>1397</v>
      </c>
      <c r="L25">
        <v>31</v>
      </c>
      <c r="M25" t="s">
        <v>1385</v>
      </c>
      <c r="N25">
        <v>31</v>
      </c>
      <c r="O25" t="s">
        <v>1401</v>
      </c>
    </row>
    <row r="26" spans="1:15" x14ac:dyDescent="0.4">
      <c r="A26" t="s">
        <v>1405</v>
      </c>
      <c r="B26" s="32">
        <v>24</v>
      </c>
      <c r="C26" t="s">
        <v>1411</v>
      </c>
      <c r="D26">
        <v>2</v>
      </c>
      <c r="E26" t="s">
        <v>1407</v>
      </c>
      <c r="F26" t="str">
        <f>'Перечень узлов'!B25</f>
        <v>Конъюнктивит</v>
      </c>
      <c r="G26" s="7" t="s">
        <v>1400</v>
      </c>
      <c r="H26" t="str">
        <f>'Перечень узлов'!E25</f>
        <v>FEATURE_NODE</v>
      </c>
      <c r="I26" s="7" t="s">
        <v>1652</v>
      </c>
      <c r="J26" s="7" t="str">
        <f>'Перечень узлов'!I25</f>
        <v>Осмотр</v>
      </c>
      <c r="K26" s="7" t="s">
        <v>1397</v>
      </c>
      <c r="L26">
        <v>32</v>
      </c>
      <c r="M26" t="s">
        <v>1385</v>
      </c>
      <c r="N26">
        <v>32</v>
      </c>
      <c r="O26" t="s">
        <v>1401</v>
      </c>
    </row>
    <row r="27" spans="1:15" x14ac:dyDescent="0.4">
      <c r="A27" t="s">
        <v>1405</v>
      </c>
      <c r="B27" s="32">
        <v>25</v>
      </c>
      <c r="C27" t="s">
        <v>1411</v>
      </c>
      <c r="D27">
        <v>2</v>
      </c>
      <c r="E27" t="s">
        <v>1407</v>
      </c>
      <c r="F27" t="str">
        <f>'Перечень узлов'!B26</f>
        <v>Головная боль</v>
      </c>
      <c r="G27" s="7" t="s">
        <v>1400</v>
      </c>
      <c r="H27" t="str">
        <f>'Перечень узлов'!E26</f>
        <v>FEATURE_NODE</v>
      </c>
      <c r="I27" s="7" t="s">
        <v>1652</v>
      </c>
      <c r="J27" s="7" t="str">
        <f>'Перечень узлов'!I26</f>
        <v>Опрос</v>
      </c>
      <c r="K27" s="7" t="s">
        <v>1397</v>
      </c>
      <c r="L27">
        <v>33</v>
      </c>
      <c r="M27" t="s">
        <v>1385</v>
      </c>
      <c r="N27">
        <v>33</v>
      </c>
      <c r="O27" t="s">
        <v>1401</v>
      </c>
    </row>
    <row r="28" spans="1:15" x14ac:dyDescent="0.4">
      <c r="A28" t="s">
        <v>1405</v>
      </c>
      <c r="B28" s="32">
        <v>26</v>
      </c>
      <c r="C28" t="s">
        <v>1411</v>
      </c>
      <c r="D28">
        <v>2</v>
      </c>
      <c r="E28" t="s">
        <v>1407</v>
      </c>
      <c r="F28" t="str">
        <f>'Перечень узлов'!B27</f>
        <v>Боль в плечевом суставе</v>
      </c>
      <c r="G28" s="7" t="s">
        <v>1400</v>
      </c>
      <c r="H28" t="str">
        <f>'Перечень узлов'!E27</f>
        <v>FEATURE_NODE</v>
      </c>
      <c r="I28" s="7" t="s">
        <v>1652</v>
      </c>
      <c r="J28" s="7" t="str">
        <f>'Перечень узлов'!I27</f>
        <v>Опрос</v>
      </c>
      <c r="K28" s="7" t="s">
        <v>1397</v>
      </c>
      <c r="L28">
        <v>34</v>
      </c>
      <c r="M28" t="s">
        <v>1385</v>
      </c>
      <c r="N28">
        <v>34</v>
      </c>
      <c r="O28" t="s">
        <v>1401</v>
      </c>
    </row>
    <row r="29" spans="1:15" x14ac:dyDescent="0.4">
      <c r="A29" t="s">
        <v>1405</v>
      </c>
      <c r="B29" s="32">
        <v>27</v>
      </c>
      <c r="C29" t="s">
        <v>1411</v>
      </c>
      <c r="D29">
        <v>2</v>
      </c>
      <c r="E29" t="s">
        <v>1407</v>
      </c>
      <c r="F29" t="str">
        <f>'Перечень узлов'!B28</f>
        <v>Боль в плече</v>
      </c>
      <c r="G29" s="7" t="s">
        <v>1400</v>
      </c>
      <c r="H29" t="str">
        <f>'Перечень узлов'!E28</f>
        <v>FEATURE_NODE</v>
      </c>
      <c r="I29" s="7" t="s">
        <v>1652</v>
      </c>
      <c r="J29" s="7" t="str">
        <f>'Перечень узлов'!I28</f>
        <v>Опрос</v>
      </c>
      <c r="K29" s="7" t="s">
        <v>1397</v>
      </c>
      <c r="L29">
        <v>35</v>
      </c>
      <c r="M29" t="s">
        <v>1385</v>
      </c>
      <c r="N29">
        <v>35</v>
      </c>
      <c r="O29" t="s">
        <v>1401</v>
      </c>
    </row>
    <row r="30" spans="1:15" x14ac:dyDescent="0.4">
      <c r="A30" t="s">
        <v>1405</v>
      </c>
      <c r="B30" s="32">
        <v>28</v>
      </c>
      <c r="C30" t="s">
        <v>1411</v>
      </c>
      <c r="D30">
        <v>3</v>
      </c>
      <c r="E30" t="s">
        <v>1407</v>
      </c>
      <c r="F30" t="str">
        <f>'Перечень узлов'!B29</f>
        <v>Атрофия мышц предплечья</v>
      </c>
      <c r="G30" s="7" t="s">
        <v>1400</v>
      </c>
      <c r="H30" t="str">
        <f>'Перечень узлов'!E29</f>
        <v>FEATURE_NODE</v>
      </c>
      <c r="I30" s="7" t="s">
        <v>1652</v>
      </c>
      <c r="J30" s="7" t="str">
        <f>'Перечень узлов'!I29</f>
        <v>Осмотр</v>
      </c>
      <c r="K30" s="7" t="s">
        <v>1397</v>
      </c>
      <c r="L30">
        <v>36</v>
      </c>
      <c r="M30" t="s">
        <v>1385</v>
      </c>
      <c r="N30">
        <v>36</v>
      </c>
      <c r="O30" t="s">
        <v>1401</v>
      </c>
    </row>
    <row r="31" spans="1:15" hidden="1" x14ac:dyDescent="0.4">
      <c r="A31" t="s">
        <v>1405</v>
      </c>
      <c r="B31" s="32">
        <v>29</v>
      </c>
      <c r="C31" t="s">
        <v>1411</v>
      </c>
      <c r="D31">
        <v>8</v>
      </c>
      <c r="E31" t="s">
        <v>1407</v>
      </c>
      <c r="F31" t="str">
        <f>'Перечень узлов'!B30</f>
        <v>Симптомокомплекс Панкоста</v>
      </c>
      <c r="G31" s="7" t="s">
        <v>1400</v>
      </c>
      <c r="H31" t="str">
        <f>'Перечень узлов'!E30</f>
        <v>PARTIAL_ACTIVATION_SERVICE_NODE</v>
      </c>
      <c r="I31" s="7" t="s">
        <v>1652</v>
      </c>
      <c r="J31" s="7" t="str">
        <f>'Перечень узлов'!I30</f>
        <v>null</v>
      </c>
      <c r="K31" s="7" t="s">
        <v>1397</v>
      </c>
      <c r="L31">
        <v>37</v>
      </c>
      <c r="M31" t="s">
        <v>1385</v>
      </c>
      <c r="N31">
        <v>37</v>
      </c>
      <c r="O31" t="s">
        <v>1401</v>
      </c>
    </row>
    <row r="32" spans="1:15" x14ac:dyDescent="0.4">
      <c r="A32" t="s">
        <v>1405</v>
      </c>
      <c r="B32" s="32">
        <v>30</v>
      </c>
      <c r="C32" t="s">
        <v>1411</v>
      </c>
      <c r="D32">
        <v>2</v>
      </c>
      <c r="E32" t="s">
        <v>1407</v>
      </c>
      <c r="F32" t="str">
        <f>'Перечень узлов'!B31</f>
        <v>Осиплый голос</v>
      </c>
      <c r="G32" s="7" t="s">
        <v>1400</v>
      </c>
      <c r="H32" t="str">
        <f>'Перечень узлов'!E31</f>
        <v>FEATURE_NODE</v>
      </c>
      <c r="I32" s="7" t="s">
        <v>1652</v>
      </c>
      <c r="J32" s="7" t="str">
        <f>'Перечень узлов'!I31</f>
        <v>Опрос</v>
      </c>
      <c r="K32" s="7" t="s">
        <v>1397</v>
      </c>
      <c r="L32">
        <v>38</v>
      </c>
      <c r="M32" t="s">
        <v>1385</v>
      </c>
      <c r="N32">
        <v>38</v>
      </c>
      <c r="O32" t="s">
        <v>1401</v>
      </c>
    </row>
    <row r="33" spans="1:15" x14ac:dyDescent="0.4">
      <c r="A33" t="s">
        <v>1405</v>
      </c>
      <c r="B33" s="32">
        <v>31</v>
      </c>
      <c r="C33" t="s">
        <v>1411</v>
      </c>
      <c r="D33">
        <v>2</v>
      </c>
      <c r="E33" t="s">
        <v>1407</v>
      </c>
      <c r="F33" t="str">
        <f>'Перечень узлов'!B32</f>
        <v>Заложенность носа</v>
      </c>
      <c r="G33" s="7" t="s">
        <v>1400</v>
      </c>
      <c r="H33" t="str">
        <f>'Перечень узлов'!E32</f>
        <v>FEATURE_NODE</v>
      </c>
      <c r="I33" s="7" t="s">
        <v>1652</v>
      </c>
      <c r="J33" s="7" t="str">
        <f>'Перечень узлов'!I32</f>
        <v>Опрос</v>
      </c>
      <c r="K33" s="7" t="s">
        <v>1397</v>
      </c>
      <c r="L33">
        <v>39</v>
      </c>
      <c r="M33" t="s">
        <v>1385</v>
      </c>
      <c r="N33">
        <v>39</v>
      </c>
      <c r="O33" t="s">
        <v>1401</v>
      </c>
    </row>
    <row r="34" spans="1:15" x14ac:dyDescent="0.4">
      <c r="A34" t="s">
        <v>1405</v>
      </c>
      <c r="B34" s="32">
        <v>32</v>
      </c>
      <c r="C34" t="s">
        <v>1411</v>
      </c>
      <c r="D34">
        <v>2</v>
      </c>
      <c r="E34" t="s">
        <v>1407</v>
      </c>
      <c r="F34" t="str">
        <f>'Перечень узлов'!B33</f>
        <v>Ринит</v>
      </c>
      <c r="G34" s="7" t="s">
        <v>1400</v>
      </c>
      <c r="H34" t="str">
        <f>'Перечень узлов'!E33</f>
        <v>FEATURE_NODE</v>
      </c>
      <c r="I34" s="7" t="s">
        <v>1652</v>
      </c>
      <c r="J34" s="7" t="str">
        <f>'Перечень узлов'!I33</f>
        <v>Опрос</v>
      </c>
      <c r="K34" s="7" t="s">
        <v>1397</v>
      </c>
      <c r="L34">
        <v>40</v>
      </c>
      <c r="M34" t="s">
        <v>1385</v>
      </c>
      <c r="N34">
        <v>40</v>
      </c>
      <c r="O34" t="s">
        <v>1401</v>
      </c>
    </row>
    <row r="35" spans="1:15" x14ac:dyDescent="0.4">
      <c r="A35" t="s">
        <v>1405</v>
      </c>
      <c r="B35" s="32">
        <v>33</v>
      </c>
      <c r="C35" t="s">
        <v>1411</v>
      </c>
      <c r="D35">
        <v>2</v>
      </c>
      <c r="E35" t="s">
        <v>1407</v>
      </c>
      <c r="F35" t="str">
        <f>'Перечень узлов'!B34</f>
        <v>Чихание</v>
      </c>
      <c r="G35" s="7" t="s">
        <v>1400</v>
      </c>
      <c r="H35" t="str">
        <f>'Перечень узлов'!E34</f>
        <v>FEATURE_NODE</v>
      </c>
      <c r="I35" s="7" t="s">
        <v>1652</v>
      </c>
      <c r="J35" s="7" t="str">
        <f>'Перечень узлов'!I34</f>
        <v>Опрос</v>
      </c>
      <c r="K35" s="7" t="s">
        <v>1397</v>
      </c>
      <c r="L35">
        <v>41</v>
      </c>
      <c r="M35" t="s">
        <v>1385</v>
      </c>
      <c r="N35">
        <v>41</v>
      </c>
      <c r="O35" t="s">
        <v>1401</v>
      </c>
    </row>
    <row r="36" spans="1:15" x14ac:dyDescent="0.4">
      <c r="A36" t="s">
        <v>1405</v>
      </c>
      <c r="B36" s="32">
        <v>34</v>
      </c>
      <c r="C36" t="s">
        <v>1411</v>
      </c>
      <c r="D36">
        <v>2</v>
      </c>
      <c r="E36" t="s">
        <v>1407</v>
      </c>
      <c r="F36" t="str">
        <f>'Перечень узлов'!B35</f>
        <v>Одышка при физической активности</v>
      </c>
      <c r="G36" s="7" t="s">
        <v>1400</v>
      </c>
      <c r="H36" t="str">
        <f>'Перечень узлов'!E35</f>
        <v>FEATURE_NODE</v>
      </c>
      <c r="I36" s="7" t="s">
        <v>1652</v>
      </c>
      <c r="J36" s="7" t="str">
        <f>'Перечень узлов'!I35</f>
        <v>Опрос</v>
      </c>
      <c r="K36" s="7" t="s">
        <v>1397</v>
      </c>
      <c r="L36">
        <v>42</v>
      </c>
      <c r="M36" t="s">
        <v>1385</v>
      </c>
      <c r="N36">
        <v>42</v>
      </c>
      <c r="O36" t="s">
        <v>1401</v>
      </c>
    </row>
    <row r="37" spans="1:15" x14ac:dyDescent="0.4">
      <c r="A37" t="s">
        <v>1405</v>
      </c>
      <c r="B37" s="32">
        <v>35</v>
      </c>
      <c r="C37" t="s">
        <v>1411</v>
      </c>
      <c r="D37">
        <v>3</v>
      </c>
      <c r="E37" t="s">
        <v>1407</v>
      </c>
      <c r="F37" t="str">
        <f>'Перечень узлов'!B36</f>
        <v>Мужской пол</v>
      </c>
      <c r="G37" s="7" t="s">
        <v>1400</v>
      </c>
      <c r="H37" t="str">
        <f>'Перечень узлов'!E36</f>
        <v>FEATURE_NODE</v>
      </c>
      <c r="I37" s="7" t="s">
        <v>1652</v>
      </c>
      <c r="J37" s="7" t="str">
        <f>'Перечень узлов'!I36</f>
        <v>Опрос</v>
      </c>
      <c r="K37" s="7" t="s">
        <v>1397</v>
      </c>
      <c r="L37">
        <v>43</v>
      </c>
      <c r="M37" t="s">
        <v>1385</v>
      </c>
      <c r="N37">
        <v>43</v>
      </c>
      <c r="O37" t="s">
        <v>1401</v>
      </c>
    </row>
    <row r="38" spans="1:15" x14ac:dyDescent="0.4">
      <c r="A38" t="s">
        <v>1405</v>
      </c>
      <c r="B38" s="32">
        <v>36</v>
      </c>
      <c r="C38" t="s">
        <v>1411</v>
      </c>
      <c r="D38">
        <v>3</v>
      </c>
      <c r="E38" t="s">
        <v>1407</v>
      </c>
      <c r="F38" t="str">
        <f>'Перечень узлов'!B37</f>
        <v>Женский пол</v>
      </c>
      <c r="G38" s="7" t="s">
        <v>1400</v>
      </c>
      <c r="H38" t="str">
        <f>'Перечень узлов'!E37</f>
        <v>FEATURE_NODE</v>
      </c>
      <c r="I38" s="7" t="s">
        <v>1652</v>
      </c>
      <c r="J38" s="7" t="str">
        <f>'Перечень узлов'!I37</f>
        <v>Опрос</v>
      </c>
      <c r="K38" s="7" t="s">
        <v>1397</v>
      </c>
      <c r="L38">
        <v>44</v>
      </c>
      <c r="M38" t="s">
        <v>1385</v>
      </c>
      <c r="N38">
        <v>44</v>
      </c>
      <c r="O38" t="s">
        <v>1401</v>
      </c>
    </row>
    <row r="39" spans="1:15" x14ac:dyDescent="0.4">
      <c r="A39" t="s">
        <v>1405</v>
      </c>
      <c r="B39" s="32">
        <v>37</v>
      </c>
      <c r="C39" t="s">
        <v>1411</v>
      </c>
      <c r="D39">
        <v>6</v>
      </c>
      <c r="E39" t="s">
        <v>1407</v>
      </c>
      <c r="F39" t="str">
        <f>'Перечень узлов'!B38</f>
        <v>Безработный</v>
      </c>
      <c r="G39" s="7" t="s">
        <v>1400</v>
      </c>
      <c r="H39" t="str">
        <f>'Перечень узлов'!E38</f>
        <v>FEATURE_NODE</v>
      </c>
      <c r="I39" s="7" t="s">
        <v>1652</v>
      </c>
      <c r="J39" s="7" t="str">
        <f>'Перечень узлов'!I38</f>
        <v>Опрос</v>
      </c>
      <c r="K39" s="7" t="s">
        <v>1397</v>
      </c>
      <c r="L39">
        <v>45</v>
      </c>
      <c r="M39" t="s">
        <v>1385</v>
      </c>
      <c r="N39">
        <v>45</v>
      </c>
      <c r="O39" t="s">
        <v>1401</v>
      </c>
    </row>
    <row r="40" spans="1:15" x14ac:dyDescent="0.4">
      <c r="A40" t="s">
        <v>1405</v>
      </c>
      <c r="B40" s="32">
        <v>38</v>
      </c>
      <c r="C40" t="s">
        <v>1411</v>
      </c>
      <c r="D40">
        <v>4</v>
      </c>
      <c r="E40" t="s">
        <v>1407</v>
      </c>
      <c r="F40" t="str">
        <f>'Перечень узлов'!B39</f>
        <v>Наличие МБТ в мокроте</v>
      </c>
      <c r="G40" s="7" t="s">
        <v>1400</v>
      </c>
      <c r="H40" t="str">
        <f>'Перечень узлов'!E39</f>
        <v>FEATURE_NODE</v>
      </c>
      <c r="I40" s="7" t="s">
        <v>1652</v>
      </c>
      <c r="J40" s="7" t="str">
        <f>'Перечень узлов'!I39</f>
        <v>Бактериоскопия мокроты с окраской по Цилю-Нильсену</v>
      </c>
      <c r="K40" s="7" t="s">
        <v>1397</v>
      </c>
      <c r="L40">
        <v>46</v>
      </c>
      <c r="M40" t="s">
        <v>1385</v>
      </c>
      <c r="N40">
        <v>46</v>
      </c>
      <c r="O40" t="s">
        <v>1401</v>
      </c>
    </row>
    <row r="41" spans="1:15" x14ac:dyDescent="0.4">
      <c r="A41" t="s">
        <v>1405</v>
      </c>
      <c r="B41" s="32">
        <v>39</v>
      </c>
      <c r="C41" t="s">
        <v>1411</v>
      </c>
      <c r="D41">
        <v>4</v>
      </c>
      <c r="E41" t="s">
        <v>1407</v>
      </c>
      <c r="F41" t="str">
        <f>'Перечень узлов'!B40</f>
        <v>Наличие МБТ в бронхоальвеолярном лаваже</v>
      </c>
      <c r="G41" s="7" t="s">
        <v>1400</v>
      </c>
      <c r="H41" t="str">
        <f>'Перечень узлов'!E40</f>
        <v>FEATURE_NODE</v>
      </c>
      <c r="I41" s="7" t="s">
        <v>1652</v>
      </c>
      <c r="J41" s="7" t="str">
        <f>'Перечень узлов'!I40</f>
        <v>Микроскопия мазка бронхоальвеолярного лаважа с окраской по Цилю-Нильсену</v>
      </c>
      <c r="K41" s="7" t="s">
        <v>1397</v>
      </c>
      <c r="L41">
        <v>47</v>
      </c>
      <c r="M41" t="s">
        <v>1385</v>
      </c>
      <c r="N41">
        <v>47</v>
      </c>
      <c r="O41" t="s">
        <v>1401</v>
      </c>
    </row>
    <row r="42" spans="1:15" x14ac:dyDescent="0.4">
      <c r="A42" t="s">
        <v>1405</v>
      </c>
      <c r="B42" s="32">
        <v>40</v>
      </c>
      <c r="C42" t="s">
        <v>1411</v>
      </c>
      <c r="D42">
        <v>2</v>
      </c>
      <c r="E42" t="s">
        <v>1407</v>
      </c>
      <c r="F42" t="str">
        <f>'Перечень узлов'!B41</f>
        <v>Мокрота с примесью крови</v>
      </c>
      <c r="G42" s="7" t="s">
        <v>1400</v>
      </c>
      <c r="H42" t="str">
        <f>'Перечень узлов'!E41</f>
        <v>FEATURE_NODE</v>
      </c>
      <c r="I42" s="7" t="s">
        <v>1652</v>
      </c>
      <c r="J42" s="7" t="str">
        <f>'Перечень узлов'!I41</f>
        <v>Опрос</v>
      </c>
      <c r="K42" s="7" t="s">
        <v>1397</v>
      </c>
      <c r="L42">
        <v>48</v>
      </c>
      <c r="M42" t="s">
        <v>1385</v>
      </c>
      <c r="N42">
        <v>48</v>
      </c>
      <c r="O42" t="s">
        <v>1401</v>
      </c>
    </row>
    <row r="43" spans="1:15" x14ac:dyDescent="0.4">
      <c r="A43" t="s">
        <v>1405</v>
      </c>
      <c r="B43" s="32">
        <v>41</v>
      </c>
      <c r="C43" t="s">
        <v>1411</v>
      </c>
      <c r="D43">
        <v>2</v>
      </c>
      <c r="E43" t="s">
        <v>1407</v>
      </c>
      <c r="F43" t="str">
        <f>'Перечень узлов'!B42</f>
        <v>Ночные поты</v>
      </c>
      <c r="G43" s="7" t="s">
        <v>1400</v>
      </c>
      <c r="H43" t="str">
        <f>'Перечень узлов'!E42</f>
        <v>FEATURE_NODE</v>
      </c>
      <c r="I43" s="7" t="s">
        <v>1652</v>
      </c>
      <c r="J43" s="7" t="str">
        <f>'Перечень узлов'!I42</f>
        <v>Опрос</v>
      </c>
      <c r="K43" s="7" t="s">
        <v>1397</v>
      </c>
      <c r="L43">
        <v>49</v>
      </c>
      <c r="M43" t="s">
        <v>1385</v>
      </c>
      <c r="N43">
        <v>49</v>
      </c>
      <c r="O43" t="s">
        <v>1401</v>
      </c>
    </row>
    <row r="44" spans="1:15" x14ac:dyDescent="0.4">
      <c r="A44" t="s">
        <v>1405</v>
      </c>
      <c r="B44" s="32">
        <v>42</v>
      </c>
      <c r="C44" t="s">
        <v>1411</v>
      </c>
      <c r="D44">
        <v>2</v>
      </c>
      <c r="E44" t="s">
        <v>1407</v>
      </c>
      <c r="F44" t="str">
        <f>'Перечень узлов'!B43</f>
        <v>Потливость</v>
      </c>
      <c r="G44" s="7" t="s">
        <v>1400</v>
      </c>
      <c r="H44" t="str">
        <f>'Перечень узлов'!E43</f>
        <v>FEATURE_NODE</v>
      </c>
      <c r="I44" s="7" t="s">
        <v>1652</v>
      </c>
      <c r="J44" s="7" t="str">
        <f>'Перечень узлов'!I43</f>
        <v>Опрос</v>
      </c>
      <c r="K44" s="7" t="s">
        <v>1397</v>
      </c>
      <c r="L44">
        <v>50</v>
      </c>
      <c r="M44" t="s">
        <v>1385</v>
      </c>
      <c r="N44">
        <v>50</v>
      </c>
      <c r="O44" t="s">
        <v>1401</v>
      </c>
    </row>
    <row r="45" spans="1:15" x14ac:dyDescent="0.4">
      <c r="A45" t="s">
        <v>1405</v>
      </c>
      <c r="B45" s="32">
        <v>43</v>
      </c>
      <c r="C45" t="s">
        <v>1411</v>
      </c>
      <c r="D45">
        <v>2</v>
      </c>
      <c r="E45" t="s">
        <v>1407</v>
      </c>
      <c r="F45" t="str">
        <f>'Перечень узлов'!B44</f>
        <v>Снижение массы тела</v>
      </c>
      <c r="G45" s="7" t="s">
        <v>1400</v>
      </c>
      <c r="H45" t="str">
        <f>'Перечень узлов'!E44</f>
        <v>FEATURE_NODE</v>
      </c>
      <c r="I45" s="7" t="s">
        <v>1652</v>
      </c>
      <c r="J45" s="7" t="str">
        <f>'Перечень узлов'!I44</f>
        <v>Опрос</v>
      </c>
      <c r="K45" s="7" t="s">
        <v>1397</v>
      </c>
      <c r="L45">
        <v>51</v>
      </c>
      <c r="M45" t="s">
        <v>1385</v>
      </c>
      <c r="N45">
        <v>51</v>
      </c>
      <c r="O45" t="s">
        <v>1401</v>
      </c>
    </row>
    <row r="46" spans="1:15" x14ac:dyDescent="0.4">
      <c r="A46" t="s">
        <v>1405</v>
      </c>
      <c r="B46" s="32">
        <v>44</v>
      </c>
      <c r="C46" t="s">
        <v>1411</v>
      </c>
      <c r="D46">
        <v>2</v>
      </c>
      <c r="E46" t="s">
        <v>1407</v>
      </c>
      <c r="F46" t="str">
        <f>'Перечень узлов'!B45</f>
        <v>Раздражительность</v>
      </c>
      <c r="G46" s="7" t="s">
        <v>1400</v>
      </c>
      <c r="H46" t="str">
        <f>'Перечень узлов'!E45</f>
        <v>FEATURE_NODE</v>
      </c>
      <c r="I46" s="7" t="s">
        <v>1652</v>
      </c>
      <c r="J46" s="7" t="str">
        <f>'Перечень узлов'!I45</f>
        <v>Опрос</v>
      </c>
      <c r="K46" s="7" t="s">
        <v>1397</v>
      </c>
      <c r="L46">
        <v>52</v>
      </c>
      <c r="M46" t="s">
        <v>1385</v>
      </c>
      <c r="N46">
        <v>52</v>
      </c>
      <c r="O46" t="s">
        <v>1401</v>
      </c>
    </row>
    <row r="47" spans="1:15" x14ac:dyDescent="0.4">
      <c r="A47" t="s">
        <v>1405</v>
      </c>
      <c r="B47" s="32">
        <v>45</v>
      </c>
      <c r="C47" t="s">
        <v>1411</v>
      </c>
      <c r="D47">
        <v>2</v>
      </c>
      <c r="E47" t="s">
        <v>1407</v>
      </c>
      <c r="F47" t="str">
        <f>'Перечень узлов'!B46</f>
        <v>Острое начало болезни</v>
      </c>
      <c r="G47" s="7" t="s">
        <v>1400</v>
      </c>
      <c r="H47" t="str">
        <f>'Перечень узлов'!E46</f>
        <v>FEATURE_NODE</v>
      </c>
      <c r="I47" s="7" t="s">
        <v>1652</v>
      </c>
      <c r="J47" s="7" t="str">
        <f>'Перечень узлов'!I46</f>
        <v>Опрос</v>
      </c>
      <c r="K47" s="7" t="s">
        <v>1397</v>
      </c>
      <c r="L47">
        <v>53</v>
      </c>
      <c r="M47" t="s">
        <v>1385</v>
      </c>
      <c r="N47">
        <v>53</v>
      </c>
      <c r="O47" t="s">
        <v>1401</v>
      </c>
    </row>
    <row r="48" spans="1:15" x14ac:dyDescent="0.4">
      <c r="A48" t="s">
        <v>1405</v>
      </c>
      <c r="B48" s="32">
        <v>46</v>
      </c>
      <c r="C48" t="s">
        <v>1411</v>
      </c>
      <c r="D48">
        <v>4</v>
      </c>
      <c r="E48" t="s">
        <v>1407</v>
      </c>
      <c r="F48" t="str">
        <f>'Перечень узлов'!B47</f>
        <v>Положительный результат Диаскинтеста</v>
      </c>
      <c r="G48" s="7" t="s">
        <v>1400</v>
      </c>
      <c r="H48" t="str">
        <f>'Перечень узлов'!E47</f>
        <v>FEATURE_NODE</v>
      </c>
      <c r="I48" s="7" t="s">
        <v>1652</v>
      </c>
      <c r="J48" s="7" t="str">
        <f>'Перечень узлов'!I47</f>
        <v>Диаскинтест</v>
      </c>
      <c r="K48" s="7" t="s">
        <v>1397</v>
      </c>
      <c r="L48">
        <v>54</v>
      </c>
      <c r="M48" t="s">
        <v>1385</v>
      </c>
      <c r="N48">
        <v>54</v>
      </c>
      <c r="O48" t="s">
        <v>1401</v>
      </c>
    </row>
    <row r="49" spans="1:15" hidden="1" x14ac:dyDescent="0.4">
      <c r="A49" t="s">
        <v>1405</v>
      </c>
      <c r="B49" s="32">
        <v>47</v>
      </c>
      <c r="C49" t="s">
        <v>1411</v>
      </c>
      <c r="D49">
        <v>8</v>
      </c>
      <c r="E49" t="s">
        <v>1407</v>
      </c>
      <c r="F49" t="str">
        <f>'Перечень узлов'!B48</f>
        <v>Интоксикационный синдром, характерный для туберкулеза легких</v>
      </c>
      <c r="G49" s="7" t="s">
        <v>1400</v>
      </c>
      <c r="H49" t="str">
        <f>'Перечень узлов'!E48</f>
        <v>PARTIAL_ACTIVATION_SERVICE_NODE</v>
      </c>
      <c r="I49" s="7" t="s">
        <v>1652</v>
      </c>
      <c r="J49" s="7" t="str">
        <f>'Перечень узлов'!I48</f>
        <v>null</v>
      </c>
      <c r="K49" s="7" t="s">
        <v>1397</v>
      </c>
      <c r="L49">
        <v>55</v>
      </c>
      <c r="M49" t="s">
        <v>1385</v>
      </c>
      <c r="N49">
        <v>55</v>
      </c>
      <c r="O49" t="s">
        <v>1401</v>
      </c>
    </row>
    <row r="50" spans="1:15" hidden="1" x14ac:dyDescent="0.4">
      <c r="A50" t="s">
        <v>1405</v>
      </c>
      <c r="B50" s="32">
        <v>48</v>
      </c>
      <c r="C50" t="s">
        <v>1411</v>
      </c>
      <c r="D50">
        <v>8</v>
      </c>
      <c r="E50" t="s">
        <v>1407</v>
      </c>
      <c r="F50" t="str">
        <f>'Перечень узлов'!B49</f>
        <v>Интоксикационный синдром, характерный для бактериальной пневмонии</v>
      </c>
      <c r="G50" s="7" t="s">
        <v>1400</v>
      </c>
      <c r="H50" t="str">
        <f>'Перечень узлов'!E49</f>
        <v>PARTIAL_ACTIVATION_SERVICE_NODE</v>
      </c>
      <c r="I50" s="7" t="s">
        <v>1652</v>
      </c>
      <c r="J50" s="7" t="str">
        <f>'Перечень узлов'!I49</f>
        <v>null</v>
      </c>
      <c r="K50" s="7" t="s">
        <v>1397</v>
      </c>
      <c r="L50">
        <v>56</v>
      </c>
      <c r="M50" t="s">
        <v>1385</v>
      </c>
      <c r="N50">
        <v>56</v>
      </c>
      <c r="O50" t="s">
        <v>1401</v>
      </c>
    </row>
    <row r="51" spans="1:15" hidden="1" x14ac:dyDescent="0.4">
      <c r="A51" t="s">
        <v>1405</v>
      </c>
      <c r="B51" s="32">
        <v>49</v>
      </c>
      <c r="C51" t="s">
        <v>1411</v>
      </c>
      <c r="D51">
        <v>8</v>
      </c>
      <c r="E51" t="s">
        <v>1407</v>
      </c>
      <c r="F51" t="str">
        <f>'Перечень узлов'!B50</f>
        <v>Интоксикационный синдром, характерный для вирусной пневмонии</v>
      </c>
      <c r="G51" s="7" t="s">
        <v>1400</v>
      </c>
      <c r="H51" t="str">
        <f>'Перечень узлов'!E50</f>
        <v>PARTIAL_ACTIVATION_SERVICE_NODE</v>
      </c>
      <c r="I51" s="7" t="s">
        <v>1652</v>
      </c>
      <c r="J51" s="7" t="str">
        <f>'Перечень узлов'!I50</f>
        <v>null</v>
      </c>
      <c r="K51" s="7" t="s">
        <v>1397</v>
      </c>
      <c r="L51">
        <v>57</v>
      </c>
      <c r="M51" t="s">
        <v>1385</v>
      </c>
      <c r="N51">
        <v>57</v>
      </c>
      <c r="O51" t="s">
        <v>1401</v>
      </c>
    </row>
    <row r="52" spans="1:15" x14ac:dyDescent="0.4">
      <c r="A52" t="s">
        <v>1405</v>
      </c>
      <c r="B52" s="32">
        <v>50</v>
      </c>
      <c r="C52" t="s">
        <v>1411</v>
      </c>
      <c r="D52">
        <v>5</v>
      </c>
      <c r="E52" t="s">
        <v>1407</v>
      </c>
      <c r="F52" t="str">
        <f>'Перечень узлов'!B51</f>
        <v>Утолщение и склероз костей голени на рентгенограмме</v>
      </c>
      <c r="G52" s="7" t="s">
        <v>1400</v>
      </c>
      <c r="H52" t="str">
        <f>'Перечень узлов'!E51</f>
        <v>FEATURE_NODE</v>
      </c>
      <c r="I52" s="7" t="s">
        <v>1652</v>
      </c>
      <c r="J52" s="7" t="str">
        <f>'Перечень узлов'!I51</f>
        <v>Рентгенография костей голени</v>
      </c>
      <c r="K52" s="7" t="s">
        <v>1397</v>
      </c>
      <c r="L52">
        <v>58</v>
      </c>
      <c r="M52" t="s">
        <v>1385</v>
      </c>
      <c r="N52">
        <v>58</v>
      </c>
      <c r="O52" t="s">
        <v>1401</v>
      </c>
    </row>
    <row r="53" spans="1:15" x14ac:dyDescent="0.4">
      <c r="A53" t="s">
        <v>1405</v>
      </c>
      <c r="B53" s="32">
        <v>51</v>
      </c>
      <c r="C53" t="s">
        <v>1411</v>
      </c>
      <c r="D53">
        <v>5</v>
      </c>
      <c r="E53" t="s">
        <v>1407</v>
      </c>
      <c r="F53" t="str">
        <f>'Перечень узлов'!B52</f>
        <v>Утолщение и склероз костей предплечья на рентгенограмме</v>
      </c>
      <c r="G53" s="7" t="s">
        <v>1400</v>
      </c>
      <c r="H53" t="str">
        <f>'Перечень узлов'!E52</f>
        <v>FEATURE_NODE</v>
      </c>
      <c r="I53" s="7" t="s">
        <v>1652</v>
      </c>
      <c r="J53" s="7" t="str">
        <f>'Перечень узлов'!I52</f>
        <v>Рентгенография костей предплечья</v>
      </c>
      <c r="K53" s="7" t="s">
        <v>1397</v>
      </c>
      <c r="L53">
        <v>59</v>
      </c>
      <c r="M53" t="s">
        <v>1385</v>
      </c>
      <c r="N53">
        <v>59</v>
      </c>
      <c r="O53" t="s">
        <v>1401</v>
      </c>
    </row>
    <row r="54" spans="1:15" x14ac:dyDescent="0.4">
      <c r="A54" t="s">
        <v>1405</v>
      </c>
      <c r="B54" s="32">
        <v>52</v>
      </c>
      <c r="C54" t="s">
        <v>1411</v>
      </c>
      <c r="D54">
        <v>5</v>
      </c>
      <c r="E54" t="s">
        <v>1407</v>
      </c>
      <c r="F54" t="str">
        <f>'Перечень узлов'!B53</f>
        <v>Утолщение и склероз костей кистей на рентгенограмме</v>
      </c>
      <c r="G54" s="7" t="s">
        <v>1400</v>
      </c>
      <c r="H54" t="str">
        <f>'Перечень узлов'!E53</f>
        <v>FEATURE_NODE</v>
      </c>
      <c r="I54" s="7" t="s">
        <v>1652</v>
      </c>
      <c r="J54" s="7" t="str">
        <f>'Перечень узлов'!I53</f>
        <v>Рентгенография костей кисти</v>
      </c>
      <c r="K54" s="7" t="s">
        <v>1397</v>
      </c>
      <c r="L54">
        <v>60</v>
      </c>
      <c r="M54" t="s">
        <v>1385</v>
      </c>
      <c r="N54">
        <v>60</v>
      </c>
      <c r="O54" t="s">
        <v>1401</v>
      </c>
    </row>
    <row r="55" spans="1:15" x14ac:dyDescent="0.4">
      <c r="A55" t="s">
        <v>1405</v>
      </c>
      <c r="B55" s="32">
        <v>53</v>
      </c>
      <c r="C55" t="s">
        <v>1411</v>
      </c>
      <c r="D55">
        <v>5</v>
      </c>
      <c r="E55" t="s">
        <v>1407</v>
      </c>
      <c r="F55" t="str">
        <f>'Перечень узлов'!B54</f>
        <v>Утолщение и склероз костей стоп на рентгенограмме</v>
      </c>
      <c r="G55" s="7" t="s">
        <v>1400</v>
      </c>
      <c r="H55" t="str">
        <f>'Перечень узлов'!E54</f>
        <v>FEATURE_NODE</v>
      </c>
      <c r="I55" s="7" t="s">
        <v>1652</v>
      </c>
      <c r="J55" s="7" t="str">
        <f>'Перечень узлов'!I54</f>
        <v>Рентгенография костей стопы</v>
      </c>
      <c r="K55" s="7" t="s">
        <v>1397</v>
      </c>
      <c r="L55">
        <v>61</v>
      </c>
      <c r="M55" t="s">
        <v>1385</v>
      </c>
      <c r="N55">
        <v>61</v>
      </c>
      <c r="O55" t="s">
        <v>1401</v>
      </c>
    </row>
    <row r="56" spans="1:15" x14ac:dyDescent="0.4">
      <c r="A56" t="s">
        <v>1405</v>
      </c>
      <c r="B56" s="32">
        <v>54</v>
      </c>
      <c r="C56" t="s">
        <v>1411</v>
      </c>
      <c r="D56">
        <v>3</v>
      </c>
      <c r="E56" t="s">
        <v>1407</v>
      </c>
      <c r="F56" t="str">
        <f>'Перечень узлов'!B55</f>
        <v>Припухлость локтевых суставов</v>
      </c>
      <c r="G56" s="7" t="s">
        <v>1400</v>
      </c>
      <c r="H56" t="str">
        <f>'Перечень узлов'!E55</f>
        <v>FEATURE_NODE</v>
      </c>
      <c r="I56" s="7" t="s">
        <v>1652</v>
      </c>
      <c r="J56" s="7" t="str">
        <f>'Перечень узлов'!I55</f>
        <v>Осмотр</v>
      </c>
      <c r="K56" s="7" t="s">
        <v>1397</v>
      </c>
      <c r="L56">
        <v>62</v>
      </c>
      <c r="M56" t="s">
        <v>1385</v>
      </c>
      <c r="N56">
        <v>62</v>
      </c>
      <c r="O56" t="s">
        <v>1401</v>
      </c>
    </row>
    <row r="57" spans="1:15" x14ac:dyDescent="0.4">
      <c r="A57" t="s">
        <v>1405</v>
      </c>
      <c r="B57" s="32">
        <v>55</v>
      </c>
      <c r="C57" t="s">
        <v>1411</v>
      </c>
      <c r="D57">
        <v>3</v>
      </c>
      <c r="E57" t="s">
        <v>1407</v>
      </c>
      <c r="F57" t="str">
        <f>'Перечень узлов'!B56</f>
        <v>Припухлость голеностопных суставов</v>
      </c>
      <c r="G57" s="7" t="s">
        <v>1400</v>
      </c>
      <c r="H57" t="str">
        <f>'Перечень узлов'!E56</f>
        <v>FEATURE_NODE</v>
      </c>
      <c r="I57" s="7" t="s">
        <v>1652</v>
      </c>
      <c r="J57" s="7" t="str">
        <f>'Перечень узлов'!I56</f>
        <v>Осмотр</v>
      </c>
      <c r="K57" s="7" t="s">
        <v>1397</v>
      </c>
      <c r="L57">
        <v>63</v>
      </c>
      <c r="M57" t="s">
        <v>1385</v>
      </c>
      <c r="N57">
        <v>63</v>
      </c>
      <c r="O57" t="s">
        <v>1401</v>
      </c>
    </row>
    <row r="58" spans="1:15" x14ac:dyDescent="0.4">
      <c r="A58" t="s">
        <v>1405</v>
      </c>
      <c r="B58" s="32">
        <v>56</v>
      </c>
      <c r="C58" t="s">
        <v>1411</v>
      </c>
      <c r="D58">
        <v>3</v>
      </c>
      <c r="E58" t="s">
        <v>1407</v>
      </c>
      <c r="F58" t="str">
        <f>'Перечень узлов'!B57</f>
        <v>Синдром "барабанных палочек"</v>
      </c>
      <c r="G58" s="7" t="s">
        <v>1400</v>
      </c>
      <c r="H58" t="str">
        <f>'Перечень узлов'!E57</f>
        <v>FEATURE_NODE</v>
      </c>
      <c r="I58" s="7" t="s">
        <v>1652</v>
      </c>
      <c r="J58" s="7" t="str">
        <f>'Перечень узлов'!I57</f>
        <v>Осмотр</v>
      </c>
      <c r="K58" s="7" t="s">
        <v>1397</v>
      </c>
      <c r="L58">
        <v>64</v>
      </c>
      <c r="M58" t="s">
        <v>1385</v>
      </c>
      <c r="N58">
        <v>64</v>
      </c>
      <c r="O58" t="s">
        <v>1401</v>
      </c>
    </row>
    <row r="59" spans="1:15" hidden="1" x14ac:dyDescent="0.4">
      <c r="A59" t="s">
        <v>1405</v>
      </c>
      <c r="B59" s="32">
        <v>57</v>
      </c>
      <c r="C59" t="s">
        <v>1411</v>
      </c>
      <c r="D59">
        <v>8</v>
      </c>
      <c r="E59" t="s">
        <v>1407</v>
      </c>
      <c r="F59" t="str">
        <f>'Перечень узлов'!B58</f>
        <v>Синдром Мари-Бамберга</v>
      </c>
      <c r="G59" s="7" t="s">
        <v>1400</v>
      </c>
      <c r="H59" t="str">
        <f>'Перечень узлов'!E58</f>
        <v>PARTIAL_ACTIVATION_SERVICE_NODE</v>
      </c>
      <c r="I59" s="7" t="s">
        <v>1652</v>
      </c>
      <c r="J59" s="7" t="str">
        <f>'Перечень узлов'!I58</f>
        <v>null</v>
      </c>
      <c r="K59" s="7" t="s">
        <v>1397</v>
      </c>
      <c r="L59">
        <v>65</v>
      </c>
      <c r="M59" t="s">
        <v>1385</v>
      </c>
      <c r="N59">
        <v>65</v>
      </c>
      <c r="O59" t="s">
        <v>1401</v>
      </c>
    </row>
    <row r="60" spans="1:15" x14ac:dyDescent="0.4">
      <c r="A60" t="s">
        <v>1405</v>
      </c>
      <c r="B60" s="32">
        <v>58</v>
      </c>
      <c r="C60" t="s">
        <v>1411</v>
      </c>
      <c r="D60">
        <v>2</v>
      </c>
      <c r="E60" t="s">
        <v>1407</v>
      </c>
      <c r="F60" t="str">
        <f>'Перечень узлов'!B59</f>
        <v>Затяжное течение болезни</v>
      </c>
      <c r="G60" s="7" t="s">
        <v>1400</v>
      </c>
      <c r="H60" t="str">
        <f>'Перечень узлов'!E59</f>
        <v>FEATURE_NODE</v>
      </c>
      <c r="I60" s="7" t="s">
        <v>1652</v>
      </c>
      <c r="J60" s="7" t="str">
        <f>'Перечень узлов'!I59</f>
        <v>Опрос</v>
      </c>
      <c r="K60" s="7" t="s">
        <v>1397</v>
      </c>
      <c r="L60">
        <v>66</v>
      </c>
      <c r="M60" t="s">
        <v>1385</v>
      </c>
      <c r="N60">
        <v>66</v>
      </c>
      <c r="O60" t="s">
        <v>1401</v>
      </c>
    </row>
    <row r="61" spans="1:15" x14ac:dyDescent="0.4">
      <c r="A61" t="s">
        <v>1405</v>
      </c>
      <c r="B61" s="32">
        <v>59</v>
      </c>
      <c r="C61" t="s">
        <v>1411</v>
      </c>
      <c r="D61">
        <v>2</v>
      </c>
      <c r="E61" t="s">
        <v>1407</v>
      </c>
      <c r="F61" t="str">
        <f>'Перечень узлов'!B60</f>
        <v>Утомляемость</v>
      </c>
      <c r="G61" s="7" t="s">
        <v>1400</v>
      </c>
      <c r="H61" t="str">
        <f>'Перечень узлов'!E60</f>
        <v>FEATURE_NODE</v>
      </c>
      <c r="I61" s="7" t="s">
        <v>1652</v>
      </c>
      <c r="J61" s="7" t="str">
        <f>'Перечень узлов'!I60</f>
        <v>Опрос</v>
      </c>
      <c r="K61" s="7" t="s">
        <v>1397</v>
      </c>
      <c r="L61">
        <v>67</v>
      </c>
      <c r="M61" t="s">
        <v>1385</v>
      </c>
      <c r="N61">
        <v>67</v>
      </c>
      <c r="O61" t="s">
        <v>1401</v>
      </c>
    </row>
    <row r="62" spans="1:15" x14ac:dyDescent="0.4">
      <c r="A62" t="s">
        <v>1405</v>
      </c>
      <c r="B62" s="32">
        <v>60</v>
      </c>
      <c r="C62" t="s">
        <v>1411</v>
      </c>
      <c r="D62">
        <v>2</v>
      </c>
      <c r="E62" t="s">
        <v>1407</v>
      </c>
      <c r="F62" t="str">
        <f>'Перечень узлов'!B61</f>
        <v>Слабость</v>
      </c>
      <c r="G62" s="7" t="s">
        <v>1400</v>
      </c>
      <c r="H62" t="str">
        <f>'Перечень узлов'!E61</f>
        <v>FEATURE_NODE</v>
      </c>
      <c r="I62" s="7" t="s">
        <v>1652</v>
      </c>
      <c r="J62" s="7" t="str">
        <f>'Перечень узлов'!I61</f>
        <v>Опрос</v>
      </c>
      <c r="K62" s="7" t="s">
        <v>1397</v>
      </c>
      <c r="L62">
        <v>68</v>
      </c>
      <c r="M62" t="s">
        <v>1385</v>
      </c>
      <c r="N62">
        <v>68</v>
      </c>
      <c r="O62" t="s">
        <v>1401</v>
      </c>
    </row>
    <row r="63" spans="1:15" x14ac:dyDescent="0.4">
      <c r="A63" t="s">
        <v>1405</v>
      </c>
      <c r="B63" s="32">
        <v>61</v>
      </c>
      <c r="C63" t="s">
        <v>1411</v>
      </c>
      <c r="D63">
        <v>2</v>
      </c>
      <c r="E63" t="s">
        <v>1407</v>
      </c>
      <c r="F63" t="str">
        <f>'Перечень узлов'!B62</f>
        <v>Слабость продолжительностью не менее месяца</v>
      </c>
      <c r="G63" s="7" t="s">
        <v>1400</v>
      </c>
      <c r="H63" t="str">
        <f>'Перечень узлов'!E62</f>
        <v>FEATURE_NODE</v>
      </c>
      <c r="I63" s="7" t="s">
        <v>1652</v>
      </c>
      <c r="J63" s="7" t="str">
        <f>'Перечень узлов'!I62</f>
        <v>Опрос</v>
      </c>
      <c r="K63" s="7" t="s">
        <v>1397</v>
      </c>
      <c r="L63">
        <v>69</v>
      </c>
      <c r="M63" t="s">
        <v>1385</v>
      </c>
      <c r="N63">
        <v>69</v>
      </c>
      <c r="O63" t="s">
        <v>1401</v>
      </c>
    </row>
    <row r="64" spans="1:15" x14ac:dyDescent="0.4">
      <c r="A64" t="s">
        <v>1405</v>
      </c>
      <c r="B64" s="32">
        <v>62</v>
      </c>
      <c r="C64" t="s">
        <v>1411</v>
      </c>
      <c r="D64">
        <v>2</v>
      </c>
      <c r="E64" t="s">
        <v>1407</v>
      </c>
      <c r="F64" t="str">
        <f>'Перечень узлов'!B63</f>
        <v>Снижение аппетита</v>
      </c>
      <c r="G64" s="7" t="s">
        <v>1400</v>
      </c>
      <c r="H64" t="str">
        <f>'Перечень узлов'!E63</f>
        <v>FEATURE_NODE</v>
      </c>
      <c r="I64" s="7" t="s">
        <v>1652</v>
      </c>
      <c r="J64" s="7" t="str">
        <f>'Перечень узлов'!I63</f>
        <v>Опрос</v>
      </c>
      <c r="K64" s="7" t="s">
        <v>1397</v>
      </c>
      <c r="L64">
        <v>70</v>
      </c>
      <c r="M64" t="s">
        <v>1385</v>
      </c>
      <c r="N64">
        <v>70</v>
      </c>
      <c r="O64" t="s">
        <v>1401</v>
      </c>
    </row>
    <row r="65" spans="1:15" x14ac:dyDescent="0.4">
      <c r="A65" t="s">
        <v>1405</v>
      </c>
      <c r="B65" s="32">
        <v>63</v>
      </c>
      <c r="C65" t="s">
        <v>1411</v>
      </c>
      <c r="D65">
        <v>2</v>
      </c>
      <c r="E65" t="s">
        <v>1407</v>
      </c>
      <c r="F65" t="str">
        <f>'Перечень узлов'!B64</f>
        <v>Озноб</v>
      </c>
      <c r="G65" s="7" t="s">
        <v>1400</v>
      </c>
      <c r="H65" t="str">
        <f>'Перечень узлов'!E64</f>
        <v>FEATURE_NODE</v>
      </c>
      <c r="I65" s="7" t="s">
        <v>1652</v>
      </c>
      <c r="J65" s="7" t="str">
        <f>'Перечень узлов'!I64</f>
        <v>Опрос</v>
      </c>
      <c r="K65" s="7" t="s">
        <v>1397</v>
      </c>
      <c r="L65">
        <v>71</v>
      </c>
      <c r="M65" t="s">
        <v>1385</v>
      </c>
      <c r="N65">
        <v>71</v>
      </c>
      <c r="O65" t="s">
        <v>1401</v>
      </c>
    </row>
    <row r="66" spans="1:15" x14ac:dyDescent="0.4">
      <c r="A66" t="s">
        <v>1405</v>
      </c>
      <c r="B66" s="32">
        <v>64</v>
      </c>
      <c r="C66" t="s">
        <v>1411</v>
      </c>
      <c r="D66">
        <v>2</v>
      </c>
      <c r="E66" t="s">
        <v>1407</v>
      </c>
      <c r="F66" t="str">
        <f>'Перечень узлов'!B65</f>
        <v>Сонливость</v>
      </c>
      <c r="G66" s="7" t="s">
        <v>1400</v>
      </c>
      <c r="H66" t="str">
        <f>'Перечень узлов'!E65</f>
        <v>FEATURE_NODE</v>
      </c>
      <c r="I66" s="7" t="s">
        <v>1652</v>
      </c>
      <c r="J66" s="7" t="str">
        <f>'Перечень узлов'!I65</f>
        <v>Опрос</v>
      </c>
      <c r="K66" s="7" t="s">
        <v>1397</v>
      </c>
      <c r="L66">
        <v>72</v>
      </c>
      <c r="M66" t="s">
        <v>1385</v>
      </c>
      <c r="N66">
        <v>72</v>
      </c>
      <c r="O66" t="s">
        <v>1401</v>
      </c>
    </row>
    <row r="67" spans="1:15" x14ac:dyDescent="0.4">
      <c r="A67" t="s">
        <v>1405</v>
      </c>
      <c r="B67" s="32">
        <v>65</v>
      </c>
      <c r="C67" t="s">
        <v>1411</v>
      </c>
      <c r="D67">
        <v>2</v>
      </c>
      <c r="E67" t="s">
        <v>1407</v>
      </c>
      <c r="F67" t="str">
        <f>'Перечень узлов'!B66</f>
        <v>Беспокойство</v>
      </c>
      <c r="G67" s="7" t="s">
        <v>1400</v>
      </c>
      <c r="H67" t="str">
        <f>'Перечень узлов'!E66</f>
        <v>FEATURE_NODE</v>
      </c>
      <c r="I67" s="7" t="s">
        <v>1652</v>
      </c>
      <c r="J67" s="7" t="str">
        <f>'Перечень узлов'!I66</f>
        <v>Опрос</v>
      </c>
      <c r="K67" s="7" t="s">
        <v>1397</v>
      </c>
      <c r="L67">
        <v>73</v>
      </c>
      <c r="M67" t="s">
        <v>1385</v>
      </c>
      <c r="N67">
        <v>73</v>
      </c>
      <c r="O67" t="s">
        <v>1401</v>
      </c>
    </row>
    <row r="68" spans="1:15" x14ac:dyDescent="0.4">
      <c r="A68" t="s">
        <v>1405</v>
      </c>
      <c r="B68" s="32">
        <v>66</v>
      </c>
      <c r="C68" t="s">
        <v>1411</v>
      </c>
      <c r="D68">
        <v>2</v>
      </c>
      <c r="E68" t="s">
        <v>1407</v>
      </c>
      <c r="F68" t="str">
        <f>'Перечень узлов'!B67</f>
        <v>Спутанность сознания</v>
      </c>
      <c r="G68" s="7" t="s">
        <v>1400</v>
      </c>
      <c r="H68" t="str">
        <f>'Перечень узлов'!E67</f>
        <v>FEATURE_NODE</v>
      </c>
      <c r="I68" s="7" t="s">
        <v>1652</v>
      </c>
      <c r="J68" s="7" t="str">
        <f>'Перечень узлов'!I67</f>
        <v>Опрос</v>
      </c>
      <c r="K68" s="7" t="s">
        <v>1397</v>
      </c>
      <c r="L68">
        <v>74</v>
      </c>
      <c r="M68" t="s">
        <v>1385</v>
      </c>
      <c r="N68">
        <v>74</v>
      </c>
      <c r="O68" t="s">
        <v>1401</v>
      </c>
    </row>
    <row r="69" spans="1:15" x14ac:dyDescent="0.4">
      <c r="A69" t="s">
        <v>1405</v>
      </c>
      <c r="B69" s="32">
        <v>67</v>
      </c>
      <c r="C69" t="s">
        <v>1411</v>
      </c>
      <c r="D69">
        <v>2</v>
      </c>
      <c r="E69" t="s">
        <v>1407</v>
      </c>
      <c r="F69" t="str">
        <f>'Перечень узлов'!B68</f>
        <v>Очаговый неврологический дефицит</v>
      </c>
      <c r="G69" s="7" t="s">
        <v>1400</v>
      </c>
      <c r="H69" t="str">
        <f>'Перечень узлов'!E68</f>
        <v>FEATURE_NODE</v>
      </c>
      <c r="I69" s="7" t="s">
        <v>1652</v>
      </c>
      <c r="J69" s="7" t="str">
        <f>'Перечень узлов'!I68</f>
        <v>Осмотр</v>
      </c>
      <c r="K69" s="7" t="s">
        <v>1397</v>
      </c>
      <c r="L69">
        <v>75</v>
      </c>
      <c r="M69" t="s">
        <v>1385</v>
      </c>
      <c r="N69">
        <v>75</v>
      </c>
      <c r="O69" t="s">
        <v>1401</v>
      </c>
    </row>
    <row r="70" spans="1:15" x14ac:dyDescent="0.4">
      <c r="A70" t="s">
        <v>1405</v>
      </c>
      <c r="B70" s="32">
        <v>68</v>
      </c>
      <c r="C70" t="s">
        <v>1411</v>
      </c>
      <c r="D70">
        <v>2</v>
      </c>
      <c r="E70" t="s">
        <v>1407</v>
      </c>
      <c r="F70" t="str">
        <f>'Перечень узлов'!B69</f>
        <v>Головокружение</v>
      </c>
      <c r="G70" s="7" t="s">
        <v>1400</v>
      </c>
      <c r="H70" t="str">
        <f>'Перечень узлов'!E69</f>
        <v>FEATURE_NODE</v>
      </c>
      <c r="I70" s="7" t="s">
        <v>1652</v>
      </c>
      <c r="J70" s="7" t="str">
        <f>'Перечень узлов'!I69</f>
        <v>Опрос</v>
      </c>
      <c r="K70" s="7" t="s">
        <v>1397</v>
      </c>
      <c r="L70">
        <v>76</v>
      </c>
      <c r="M70" t="s">
        <v>1385</v>
      </c>
      <c r="N70">
        <v>76</v>
      </c>
      <c r="O70" t="s">
        <v>1401</v>
      </c>
    </row>
    <row r="71" spans="1:15" x14ac:dyDescent="0.4">
      <c r="A71" t="s">
        <v>1405</v>
      </c>
      <c r="B71" s="32">
        <v>69</v>
      </c>
      <c r="C71" t="s">
        <v>1411</v>
      </c>
      <c r="D71">
        <v>2</v>
      </c>
      <c r="E71" t="s">
        <v>1407</v>
      </c>
      <c r="F71" t="str">
        <f>'Перечень узлов'!B70</f>
        <v>Анорексия</v>
      </c>
      <c r="G71" s="7" t="s">
        <v>1400</v>
      </c>
      <c r="H71" t="str">
        <f>'Перечень узлов'!E70</f>
        <v>FEATURE_NODE</v>
      </c>
      <c r="I71" s="7" t="s">
        <v>1652</v>
      </c>
      <c r="J71" s="7" t="str">
        <f>'Перечень узлов'!I70</f>
        <v>Осмотр</v>
      </c>
      <c r="K71" s="7" t="s">
        <v>1397</v>
      </c>
      <c r="L71">
        <v>77</v>
      </c>
      <c r="M71" t="s">
        <v>1385</v>
      </c>
      <c r="N71">
        <v>77</v>
      </c>
      <c r="O71" t="s">
        <v>1401</v>
      </c>
    </row>
    <row r="72" spans="1:15" x14ac:dyDescent="0.4">
      <c r="A72" t="s">
        <v>1405</v>
      </c>
      <c r="B72" s="32">
        <v>70</v>
      </c>
      <c r="C72" t="s">
        <v>1411</v>
      </c>
      <c r="D72">
        <v>2</v>
      </c>
      <c r="E72" t="s">
        <v>1407</v>
      </c>
      <c r="F72" t="str">
        <f>'Перечень узлов'!B71</f>
        <v>Тошнота</v>
      </c>
      <c r="G72" s="7" t="s">
        <v>1400</v>
      </c>
      <c r="H72" t="str">
        <f>'Перечень узлов'!E71</f>
        <v>FEATURE_NODE</v>
      </c>
      <c r="I72" s="7" t="s">
        <v>1652</v>
      </c>
      <c r="J72" s="7" t="str">
        <f>'Перечень узлов'!I71</f>
        <v>Опрос</v>
      </c>
      <c r="K72" s="7" t="s">
        <v>1397</v>
      </c>
      <c r="L72">
        <v>78</v>
      </c>
      <c r="M72" t="s">
        <v>1385</v>
      </c>
      <c r="N72">
        <v>78</v>
      </c>
      <c r="O72" t="s">
        <v>1401</v>
      </c>
    </row>
    <row r="73" spans="1:15" x14ac:dyDescent="0.4">
      <c r="A73" t="s">
        <v>1405</v>
      </c>
      <c r="B73" s="32">
        <v>71</v>
      </c>
      <c r="C73" t="s">
        <v>1411</v>
      </c>
      <c r="D73">
        <v>2</v>
      </c>
      <c r="E73" t="s">
        <v>1407</v>
      </c>
      <c r="F73" t="str">
        <f>'Перечень узлов'!B72</f>
        <v>Рвота</v>
      </c>
      <c r="G73" s="7" t="s">
        <v>1400</v>
      </c>
      <c r="H73" t="str">
        <f>'Перечень узлов'!E72</f>
        <v>FEATURE_NODE</v>
      </c>
      <c r="I73" s="7" t="s">
        <v>1652</v>
      </c>
      <c r="J73" s="7" t="str">
        <f>'Перечень узлов'!I72</f>
        <v>Опрос</v>
      </c>
      <c r="K73" s="7" t="s">
        <v>1397</v>
      </c>
      <c r="L73">
        <v>79</v>
      </c>
      <c r="M73" t="s">
        <v>1385</v>
      </c>
      <c r="N73">
        <v>79</v>
      </c>
      <c r="O73" t="s">
        <v>1401</v>
      </c>
    </row>
    <row r="74" spans="1:15" x14ac:dyDescent="0.4">
      <c r="A74" t="s">
        <v>1405</v>
      </c>
      <c r="B74" s="32">
        <v>72</v>
      </c>
      <c r="C74" t="s">
        <v>1411</v>
      </c>
      <c r="D74">
        <v>2</v>
      </c>
      <c r="E74" t="s">
        <v>1407</v>
      </c>
      <c r="F74" t="str">
        <f>'Перечень узлов'!B73</f>
        <v>Диарея</v>
      </c>
      <c r="G74" s="7" t="s">
        <v>1400</v>
      </c>
      <c r="H74" t="str">
        <f>'Перечень узлов'!E73</f>
        <v>FEATURE_NODE</v>
      </c>
      <c r="I74" s="7" t="s">
        <v>1652</v>
      </c>
      <c r="J74" s="7" t="str">
        <f>'Перечень узлов'!I73</f>
        <v>Опрос</v>
      </c>
      <c r="K74" s="7" t="s">
        <v>1397</v>
      </c>
      <c r="L74">
        <v>80</v>
      </c>
      <c r="M74" t="s">
        <v>1385</v>
      </c>
      <c r="N74">
        <v>80</v>
      </c>
      <c r="O74" t="s">
        <v>1401</v>
      </c>
    </row>
    <row r="75" spans="1:15" x14ac:dyDescent="0.4">
      <c r="A75" t="s">
        <v>1405</v>
      </c>
      <c r="B75" s="32">
        <v>73</v>
      </c>
      <c r="C75" t="s">
        <v>1411</v>
      </c>
      <c r="D75">
        <v>6</v>
      </c>
      <c r="E75" t="s">
        <v>1407</v>
      </c>
      <c r="F75" t="str">
        <f>'Перечень узлов'!B74</f>
        <v>Контакт с больными туберкулезом в анамнезе</v>
      </c>
      <c r="G75" s="7" t="s">
        <v>1400</v>
      </c>
      <c r="H75" t="str">
        <f>'Перечень узлов'!E74</f>
        <v>FEATURE_NODE</v>
      </c>
      <c r="I75" s="7" t="s">
        <v>1652</v>
      </c>
      <c r="J75" s="7" t="str">
        <f>'Перечень узлов'!I74</f>
        <v>Опрос</v>
      </c>
      <c r="K75" s="7" t="s">
        <v>1397</v>
      </c>
      <c r="L75">
        <v>81</v>
      </c>
      <c r="M75" t="s">
        <v>1385</v>
      </c>
      <c r="N75">
        <v>81</v>
      </c>
      <c r="O75" t="s">
        <v>1401</v>
      </c>
    </row>
    <row r="76" spans="1:15" x14ac:dyDescent="0.4">
      <c r="A76" t="s">
        <v>1405</v>
      </c>
      <c r="B76" s="32">
        <v>74</v>
      </c>
      <c r="C76" t="s">
        <v>1411</v>
      </c>
      <c r="D76">
        <v>6</v>
      </c>
      <c r="E76" t="s">
        <v>1407</v>
      </c>
      <c r="F76" t="str">
        <f>'Перечень узлов'!B75</f>
        <v>Трудоспособный возраст (18 - 65 лет)</v>
      </c>
      <c r="G76" s="7" t="s">
        <v>1400</v>
      </c>
      <c r="H76" t="str">
        <f>'Перечень узлов'!E75</f>
        <v>FEATURE_NODE</v>
      </c>
      <c r="I76" s="7" t="s">
        <v>1652</v>
      </c>
      <c r="J76" s="7" t="str">
        <f>'Перечень узлов'!I75</f>
        <v>Опрос</v>
      </c>
      <c r="K76" s="7" t="s">
        <v>1397</v>
      </c>
      <c r="L76">
        <v>82</v>
      </c>
      <c r="M76" t="s">
        <v>1385</v>
      </c>
      <c r="N76">
        <v>82</v>
      </c>
      <c r="O76" t="s">
        <v>1401</v>
      </c>
    </row>
    <row r="77" spans="1:15" x14ac:dyDescent="0.4">
      <c r="A77" t="s">
        <v>1405</v>
      </c>
      <c r="B77" s="32">
        <v>75</v>
      </c>
      <c r="C77" t="s">
        <v>1411</v>
      </c>
      <c r="D77">
        <v>6</v>
      </c>
      <c r="E77" t="s">
        <v>1407</v>
      </c>
      <c r="F77" t="str">
        <f>'Перечень узлов'!B76</f>
        <v>Возраст старше 65 лет</v>
      </c>
      <c r="G77" s="7" t="s">
        <v>1400</v>
      </c>
      <c r="H77" t="str">
        <f>'Перечень узлов'!E76</f>
        <v>FEATURE_NODE</v>
      </c>
      <c r="I77" s="7" t="s">
        <v>1652</v>
      </c>
      <c r="J77" s="7" t="str">
        <f>'Перечень узлов'!I76</f>
        <v>Опрос</v>
      </c>
      <c r="K77" s="7" t="s">
        <v>1397</v>
      </c>
      <c r="L77">
        <v>83</v>
      </c>
      <c r="M77" t="s">
        <v>1385</v>
      </c>
      <c r="N77">
        <v>83</v>
      </c>
      <c r="O77" t="s">
        <v>1401</v>
      </c>
    </row>
    <row r="78" spans="1:15" x14ac:dyDescent="0.4">
      <c r="A78" t="s">
        <v>1405</v>
      </c>
      <c r="B78" s="32">
        <v>76</v>
      </c>
      <c r="C78" t="s">
        <v>1411</v>
      </c>
      <c r="D78">
        <v>6</v>
      </c>
      <c r="E78" t="s">
        <v>1407</v>
      </c>
      <c r="F78" t="str">
        <f>'Перечень узлов'!B77</f>
        <v>Курение в анамнезе</v>
      </c>
      <c r="G78" s="7" t="s">
        <v>1400</v>
      </c>
      <c r="H78" t="str">
        <f>'Перечень узлов'!E77</f>
        <v>FEATURE_NODE</v>
      </c>
      <c r="I78" s="7" t="s">
        <v>1652</v>
      </c>
      <c r="J78" s="7" t="str">
        <f>'Перечень узлов'!I77</f>
        <v>Опрос</v>
      </c>
      <c r="K78" s="7" t="s">
        <v>1397</v>
      </c>
      <c r="L78">
        <v>84</v>
      </c>
      <c r="M78" t="s">
        <v>1385</v>
      </c>
      <c r="N78">
        <v>84</v>
      </c>
      <c r="O78" t="s">
        <v>1401</v>
      </c>
    </row>
    <row r="79" spans="1:15" x14ac:dyDescent="0.4">
      <c r="A79" t="s">
        <v>1405</v>
      </c>
      <c r="B79" s="32">
        <v>77</v>
      </c>
      <c r="C79" t="s">
        <v>1411</v>
      </c>
      <c r="D79">
        <v>6</v>
      </c>
      <c r="E79" t="s">
        <v>1407</v>
      </c>
      <c r="F79" t="str">
        <f>'Перечень узлов'!B78</f>
        <v>ВИЧ-инфекция в анамнезе</v>
      </c>
      <c r="G79" s="7" t="s">
        <v>1400</v>
      </c>
      <c r="H79" t="str">
        <f>'Перечень узлов'!E78</f>
        <v>FEATURE_NODE</v>
      </c>
      <c r="I79" s="7" t="s">
        <v>1652</v>
      </c>
      <c r="J79" s="7" t="str">
        <f>'Перечень узлов'!I78</f>
        <v>Опрос</v>
      </c>
      <c r="K79" s="7" t="s">
        <v>1397</v>
      </c>
      <c r="L79">
        <v>85</v>
      </c>
      <c r="M79" t="s">
        <v>1385</v>
      </c>
      <c r="N79">
        <v>85</v>
      </c>
      <c r="O79" t="s">
        <v>1401</v>
      </c>
    </row>
    <row r="80" spans="1:15" x14ac:dyDescent="0.4">
      <c r="A80" t="s">
        <v>1405</v>
      </c>
      <c r="B80" s="32">
        <v>78</v>
      </c>
      <c r="C80" t="s">
        <v>1411</v>
      </c>
      <c r="D80">
        <v>6</v>
      </c>
      <c r="E80" t="s">
        <v>1407</v>
      </c>
      <c r="F80" t="str">
        <f>'Перечень узлов'!B79</f>
        <v>Вдыхание радона в концентрации &gt;4 пкюри/л</v>
      </c>
      <c r="G80" s="7" t="s">
        <v>1400</v>
      </c>
      <c r="H80" t="str">
        <f>'Перечень узлов'!E79</f>
        <v>FEATURE_NODE</v>
      </c>
      <c r="I80" s="7" t="s">
        <v>1652</v>
      </c>
      <c r="J80" s="7" t="str">
        <f>'Перечень узлов'!I79</f>
        <v>Опрос</v>
      </c>
      <c r="K80" s="7" t="s">
        <v>1397</v>
      </c>
      <c r="L80">
        <v>86</v>
      </c>
      <c r="M80" t="s">
        <v>1385</v>
      </c>
      <c r="N80">
        <v>86</v>
      </c>
      <c r="O80" t="s">
        <v>1401</v>
      </c>
    </row>
    <row r="81" spans="1:15" x14ac:dyDescent="0.4">
      <c r="A81" t="s">
        <v>1405</v>
      </c>
      <c r="B81" s="32">
        <v>79</v>
      </c>
      <c r="C81" t="s">
        <v>1411</v>
      </c>
      <c r="D81">
        <v>6</v>
      </c>
      <c r="E81" t="s">
        <v>1407</v>
      </c>
      <c r="F81" t="str">
        <f>'Перечень узлов'!B80</f>
        <v>Работа в отрасли газификации и коксовании</v>
      </c>
      <c r="G81" s="7" t="s">
        <v>1400</v>
      </c>
      <c r="H81" t="str">
        <f>'Перечень узлов'!E80</f>
        <v>FEATURE_NODE</v>
      </c>
      <c r="I81" s="7" t="s">
        <v>1652</v>
      </c>
      <c r="J81" s="7" t="str">
        <f>'Перечень узлов'!I80</f>
        <v>Опрос</v>
      </c>
      <c r="K81" s="7" t="s">
        <v>1397</v>
      </c>
      <c r="L81">
        <v>87</v>
      </c>
      <c r="M81" t="s">
        <v>1385</v>
      </c>
      <c r="N81">
        <v>87</v>
      </c>
      <c r="O81" t="s">
        <v>1401</v>
      </c>
    </row>
    <row r="82" spans="1:15" x14ac:dyDescent="0.4">
      <c r="A82" t="s">
        <v>1405</v>
      </c>
      <c r="B82" s="32">
        <v>80</v>
      </c>
      <c r="C82" t="s">
        <v>1411</v>
      </c>
      <c r="D82">
        <v>6</v>
      </c>
      <c r="E82" t="s">
        <v>1407</v>
      </c>
      <c r="F82" t="str">
        <f>'Перечень узлов'!B81</f>
        <v>Работа в отрасли алюминиевой промышленности</v>
      </c>
      <c r="G82" s="7" t="s">
        <v>1400</v>
      </c>
      <c r="H82" t="str">
        <f>'Перечень узлов'!E81</f>
        <v>FEATURE_NODE</v>
      </c>
      <c r="I82" s="7" t="s">
        <v>1652</v>
      </c>
      <c r="J82" s="7" t="str">
        <f>'Перечень узлов'!I81</f>
        <v>Опрос</v>
      </c>
      <c r="K82" s="7" t="s">
        <v>1397</v>
      </c>
      <c r="L82">
        <v>88</v>
      </c>
      <c r="M82" t="s">
        <v>1385</v>
      </c>
      <c r="N82">
        <v>88</v>
      </c>
      <c r="O82" t="s">
        <v>1401</v>
      </c>
    </row>
    <row r="83" spans="1:15" x14ac:dyDescent="0.4">
      <c r="A83" t="s">
        <v>1405</v>
      </c>
      <c r="B83" s="32">
        <v>81</v>
      </c>
      <c r="C83" t="s">
        <v>1411</v>
      </c>
      <c r="D83">
        <v>6</v>
      </c>
      <c r="E83" t="s">
        <v>1407</v>
      </c>
      <c r="F83" t="str">
        <f>'Перечень узлов'!B82</f>
        <v>Работа в отрасли добычи гематита</v>
      </c>
      <c r="G83" s="7" t="s">
        <v>1400</v>
      </c>
      <c r="H83" t="str">
        <f>'Перечень узлов'!E82</f>
        <v>FEATURE_NODE</v>
      </c>
      <c r="I83" s="7" t="s">
        <v>1652</v>
      </c>
      <c r="J83" s="7" t="str">
        <f>'Перечень узлов'!I82</f>
        <v>Опрос</v>
      </c>
      <c r="K83" s="7" t="s">
        <v>1397</v>
      </c>
      <c r="L83">
        <v>89</v>
      </c>
      <c r="M83" t="s">
        <v>1385</v>
      </c>
      <c r="N83">
        <v>89</v>
      </c>
      <c r="O83" t="s">
        <v>1401</v>
      </c>
    </row>
    <row r="84" spans="1:15" x14ac:dyDescent="0.4">
      <c r="A84" t="s">
        <v>1405</v>
      </c>
      <c r="B84" s="32">
        <v>82</v>
      </c>
      <c r="C84" t="s">
        <v>1411</v>
      </c>
      <c r="D84">
        <v>6</v>
      </c>
      <c r="E84" t="s">
        <v>1407</v>
      </c>
      <c r="F84" t="str">
        <f>'Перечень узлов'!B83</f>
        <v>Работа в отрасли литейной промышленности</v>
      </c>
      <c r="G84" s="7" t="s">
        <v>1400</v>
      </c>
      <c r="H84" t="str">
        <f>'Перечень узлов'!E83</f>
        <v>FEATURE_NODE</v>
      </c>
      <c r="I84" s="7" t="s">
        <v>1652</v>
      </c>
      <c r="J84" s="7" t="str">
        <f>'Перечень узлов'!I83</f>
        <v>Опрос</v>
      </c>
      <c r="K84" s="7" t="s">
        <v>1397</v>
      </c>
      <c r="L84">
        <v>90</v>
      </c>
      <c r="M84" t="s">
        <v>1385</v>
      </c>
      <c r="N84">
        <v>90</v>
      </c>
      <c r="O84" t="s">
        <v>1401</v>
      </c>
    </row>
    <row r="85" spans="1:15" x14ac:dyDescent="0.4">
      <c r="A85" t="s">
        <v>1405</v>
      </c>
      <c r="B85" s="32">
        <v>83</v>
      </c>
      <c r="C85" t="s">
        <v>1411</v>
      </c>
      <c r="D85">
        <v>6</v>
      </c>
      <c r="E85" t="s">
        <v>1407</v>
      </c>
      <c r="F85" t="str">
        <f>'Перечень узлов'!B84</f>
        <v>Работа в отрасли производства изопропилового спирта</v>
      </c>
      <c r="G85" s="7" t="s">
        <v>1400</v>
      </c>
      <c r="H85" t="str">
        <f>'Перечень узлов'!E84</f>
        <v>FEATURE_NODE</v>
      </c>
      <c r="I85" s="7" t="s">
        <v>1652</v>
      </c>
      <c r="J85" s="7" t="str">
        <f>'Перечень узлов'!I84</f>
        <v>Опрос</v>
      </c>
      <c r="K85" s="7" t="s">
        <v>1397</v>
      </c>
      <c r="L85">
        <v>91</v>
      </c>
      <c r="M85" t="s">
        <v>1385</v>
      </c>
      <c r="N85">
        <v>91</v>
      </c>
      <c r="O85" t="s">
        <v>1401</v>
      </c>
    </row>
    <row r="86" spans="1:15" x14ac:dyDescent="0.4">
      <c r="A86" t="s">
        <v>1405</v>
      </c>
      <c r="B86" s="32">
        <v>84</v>
      </c>
      <c r="C86" t="s">
        <v>1411</v>
      </c>
      <c r="D86">
        <v>6</v>
      </c>
      <c r="E86" t="s">
        <v>1407</v>
      </c>
      <c r="F86" t="str">
        <f>'Перечень узлов'!B85</f>
        <v>Работа в отрасли производства фуксина</v>
      </c>
      <c r="G86" s="7" t="s">
        <v>1400</v>
      </c>
      <c r="H86" t="str">
        <f>'Перечень узлов'!E85</f>
        <v>FEATURE_NODE</v>
      </c>
      <c r="I86" s="7" t="s">
        <v>1652</v>
      </c>
      <c r="J86" s="7" t="str">
        <f>'Перечень узлов'!I85</f>
        <v>Опрос</v>
      </c>
      <c r="K86" s="7" t="s">
        <v>1397</v>
      </c>
      <c r="L86">
        <v>92</v>
      </c>
      <c r="M86" t="s">
        <v>1385</v>
      </c>
      <c r="N86">
        <v>92</v>
      </c>
      <c r="O86" t="s">
        <v>1401</v>
      </c>
    </row>
    <row r="87" spans="1:15" x14ac:dyDescent="0.4">
      <c r="A87" t="s">
        <v>1405</v>
      </c>
      <c r="B87" s="32">
        <v>85</v>
      </c>
      <c r="C87" t="s">
        <v>1411</v>
      </c>
      <c r="D87">
        <v>6</v>
      </c>
      <c r="E87" t="s">
        <v>1407</v>
      </c>
      <c r="F87" t="str">
        <f>'Перечень узлов'!B86</f>
        <v>Работа в отрасли резиновой промышленности</v>
      </c>
      <c r="G87" s="7" t="s">
        <v>1400</v>
      </c>
      <c r="H87" t="str">
        <f>'Перечень узлов'!E86</f>
        <v>FEATURE_NODE</v>
      </c>
      <c r="I87" s="7" t="s">
        <v>1652</v>
      </c>
      <c r="J87" s="7" t="str">
        <f>'Перечень узлов'!I86</f>
        <v>Опрос</v>
      </c>
      <c r="K87" s="7" t="s">
        <v>1397</v>
      </c>
      <c r="L87">
        <v>93</v>
      </c>
      <c r="M87" t="s">
        <v>1385</v>
      </c>
      <c r="N87">
        <v>93</v>
      </c>
      <c r="O87" t="s">
        <v>1401</v>
      </c>
    </row>
    <row r="88" spans="1:15" x14ac:dyDescent="0.4">
      <c r="A88" t="s">
        <v>1405</v>
      </c>
      <c r="B88" s="32">
        <v>86</v>
      </c>
      <c r="C88" t="s">
        <v>1411</v>
      </c>
      <c r="D88">
        <v>6</v>
      </c>
      <c r="E88" t="s">
        <v>1407</v>
      </c>
      <c r="F88" t="str">
        <f>'Перечень узлов'!B87</f>
        <v>Постоянный контакт с асбестом</v>
      </c>
      <c r="G88" s="7" t="s">
        <v>1400</v>
      </c>
      <c r="H88" t="str">
        <f>'Перечень узлов'!E87</f>
        <v>FEATURE_NODE</v>
      </c>
      <c r="I88" s="7" t="s">
        <v>1652</v>
      </c>
      <c r="J88" s="7" t="str">
        <f>'Перечень узлов'!I87</f>
        <v>Опрос</v>
      </c>
      <c r="K88" s="7" t="s">
        <v>1397</v>
      </c>
      <c r="L88">
        <v>94</v>
      </c>
      <c r="M88" t="s">
        <v>1385</v>
      </c>
      <c r="N88">
        <v>94</v>
      </c>
      <c r="O88" t="s">
        <v>1401</v>
      </c>
    </row>
    <row r="89" spans="1:15" x14ac:dyDescent="0.4">
      <c r="A89" t="s">
        <v>1405</v>
      </c>
      <c r="B89" s="32">
        <v>87</v>
      </c>
      <c r="C89" t="s">
        <v>1411</v>
      </c>
      <c r="D89">
        <v>6</v>
      </c>
      <c r="E89" t="s">
        <v>1407</v>
      </c>
      <c r="F89" t="str">
        <f>'Перечень узлов'!B88</f>
        <v>Постоянный контакт с бериллием</v>
      </c>
      <c r="G89" s="7" t="s">
        <v>1400</v>
      </c>
      <c r="H89" t="str">
        <f>'Перечень узлов'!E88</f>
        <v>FEATURE_NODE</v>
      </c>
      <c r="I89" s="7" t="s">
        <v>1652</v>
      </c>
      <c r="J89" s="7" t="str">
        <f>'Перечень узлов'!I88</f>
        <v>Опрос</v>
      </c>
      <c r="K89" s="7" t="s">
        <v>1397</v>
      </c>
      <c r="L89">
        <v>95</v>
      </c>
      <c r="M89" t="s">
        <v>1385</v>
      </c>
      <c r="N89">
        <v>95</v>
      </c>
      <c r="O89" t="s">
        <v>1401</v>
      </c>
    </row>
    <row r="90" spans="1:15" x14ac:dyDescent="0.4">
      <c r="A90" t="s">
        <v>1405</v>
      </c>
      <c r="B90" s="32">
        <v>88</v>
      </c>
      <c r="C90" t="s">
        <v>1411</v>
      </c>
      <c r="D90">
        <v>6</v>
      </c>
      <c r="E90" t="s">
        <v>1407</v>
      </c>
      <c r="F90" t="str">
        <f>'Перечень узлов'!B89</f>
        <v>Постоянный контакт с дизельными выхлопами</v>
      </c>
      <c r="G90" s="7" t="s">
        <v>1400</v>
      </c>
      <c r="H90" t="str">
        <f>'Перечень узлов'!E89</f>
        <v>FEATURE_NODE</v>
      </c>
      <c r="I90" s="7" t="s">
        <v>1652</v>
      </c>
      <c r="J90" s="7" t="str">
        <f>'Перечень узлов'!I89</f>
        <v>Опрос</v>
      </c>
      <c r="K90" s="7" t="s">
        <v>1397</v>
      </c>
      <c r="L90">
        <v>96</v>
      </c>
      <c r="M90" t="s">
        <v>1385</v>
      </c>
      <c r="N90">
        <v>96</v>
      </c>
      <c r="O90" t="s">
        <v>1401</v>
      </c>
    </row>
    <row r="91" spans="1:15" x14ac:dyDescent="0.4">
      <c r="A91" t="s">
        <v>1405</v>
      </c>
      <c r="B91" s="32">
        <v>89</v>
      </c>
      <c r="C91" t="s">
        <v>1411</v>
      </c>
      <c r="D91">
        <v>6</v>
      </c>
      <c r="E91" t="s">
        <v>1407</v>
      </c>
      <c r="F91" t="str">
        <f>'Перечень узлов'!B90</f>
        <v>Постоянный контакт с ипритом</v>
      </c>
      <c r="G91" s="7" t="s">
        <v>1400</v>
      </c>
      <c r="H91" t="str">
        <f>'Перечень узлов'!E90</f>
        <v>FEATURE_NODE</v>
      </c>
      <c r="I91" s="7" t="s">
        <v>1652</v>
      </c>
      <c r="J91" s="7" t="str">
        <f>'Перечень узлов'!I90</f>
        <v>Опрос</v>
      </c>
      <c r="K91" s="7" t="s">
        <v>1397</v>
      </c>
      <c r="L91">
        <v>97</v>
      </c>
      <c r="M91" t="s">
        <v>1385</v>
      </c>
      <c r="N91">
        <v>97</v>
      </c>
      <c r="O91" t="s">
        <v>1401</v>
      </c>
    </row>
    <row r="92" spans="1:15" x14ac:dyDescent="0.4">
      <c r="A92" t="s">
        <v>1405</v>
      </c>
      <c r="B92" s="32">
        <v>90</v>
      </c>
      <c r="C92" t="s">
        <v>1411</v>
      </c>
      <c r="D92">
        <v>6</v>
      </c>
      <c r="E92" t="s">
        <v>1407</v>
      </c>
      <c r="F92" t="str">
        <f>'Перечень узлов'!B91</f>
        <v>Постоянный контакт с кадмием</v>
      </c>
      <c r="G92" s="7" t="s">
        <v>1400</v>
      </c>
      <c r="H92" t="str">
        <f>'Перечень узлов'!E91</f>
        <v>FEATURE_NODE</v>
      </c>
      <c r="I92" s="7" t="s">
        <v>1652</v>
      </c>
      <c r="J92" s="7" t="str">
        <f>'Перечень узлов'!I91</f>
        <v>Опрос</v>
      </c>
      <c r="K92" s="7" t="s">
        <v>1397</v>
      </c>
      <c r="L92">
        <v>98</v>
      </c>
      <c r="M92" t="s">
        <v>1385</v>
      </c>
      <c r="N92">
        <v>98</v>
      </c>
      <c r="O92" t="s">
        <v>1401</v>
      </c>
    </row>
    <row r="93" spans="1:15" x14ac:dyDescent="0.4">
      <c r="A93" t="s">
        <v>1405</v>
      </c>
      <c r="B93" s="32">
        <v>91</v>
      </c>
      <c r="C93" t="s">
        <v>1411</v>
      </c>
      <c r="D93">
        <v>6</v>
      </c>
      <c r="E93" t="s">
        <v>1407</v>
      </c>
      <c r="F93" t="str">
        <f>'Перечень узлов'!B92</f>
        <v>Постоянный контакт с кристаллическим кремнием</v>
      </c>
      <c r="G93" s="7" t="s">
        <v>1400</v>
      </c>
      <c r="H93" t="str">
        <f>'Перечень узлов'!E92</f>
        <v>FEATURE_NODE</v>
      </c>
      <c r="I93" s="7" t="s">
        <v>1652</v>
      </c>
      <c r="J93" s="7" t="str">
        <f>'Перечень узлов'!I92</f>
        <v>Опрос</v>
      </c>
      <c r="K93" s="7" t="s">
        <v>1397</v>
      </c>
      <c r="L93">
        <v>99</v>
      </c>
      <c r="M93" t="s">
        <v>1385</v>
      </c>
      <c r="N93">
        <v>99</v>
      </c>
      <c r="O93" t="s">
        <v>1401</v>
      </c>
    </row>
    <row r="94" spans="1:15" x14ac:dyDescent="0.4">
      <c r="A94" t="s">
        <v>1405</v>
      </c>
      <c r="B94" s="32">
        <v>92</v>
      </c>
      <c r="C94" t="s">
        <v>1411</v>
      </c>
      <c r="D94">
        <v>6</v>
      </c>
      <c r="E94" t="s">
        <v>1407</v>
      </c>
      <c r="F94" t="str">
        <f>'Перечень узлов'!B93</f>
        <v>Постоянный контакт с мышьяком</v>
      </c>
      <c r="G94" s="7" t="s">
        <v>1400</v>
      </c>
      <c r="H94" t="str">
        <f>'Перечень узлов'!E93</f>
        <v>FEATURE_NODE</v>
      </c>
      <c r="I94" s="7" t="s">
        <v>1652</v>
      </c>
      <c r="J94" s="7" t="str">
        <f>'Перечень узлов'!I93</f>
        <v>Опрос</v>
      </c>
      <c r="K94" s="7" t="s">
        <v>1397</v>
      </c>
      <c r="L94">
        <v>100</v>
      </c>
      <c r="M94" t="s">
        <v>1385</v>
      </c>
      <c r="N94">
        <v>100</v>
      </c>
      <c r="O94" t="s">
        <v>1401</v>
      </c>
    </row>
    <row r="95" spans="1:15" x14ac:dyDescent="0.4">
      <c r="A95" t="s">
        <v>1405</v>
      </c>
      <c r="B95" s="32">
        <v>93</v>
      </c>
      <c r="C95" t="s">
        <v>1411</v>
      </c>
      <c r="D95">
        <v>6</v>
      </c>
      <c r="E95" t="s">
        <v>1407</v>
      </c>
      <c r="F95" t="str">
        <f>'Перечень узлов'!B94</f>
        <v>Постоянный контакт с никелем</v>
      </c>
      <c r="G95" s="7" t="s">
        <v>1400</v>
      </c>
      <c r="H95" t="str">
        <f>'Перечень узлов'!E94</f>
        <v>FEATURE_NODE</v>
      </c>
      <c r="I95" s="7" t="s">
        <v>1652</v>
      </c>
      <c r="J95" s="7" t="str">
        <f>'Перечень узлов'!I94</f>
        <v>Опрос</v>
      </c>
      <c r="K95" s="7" t="s">
        <v>1397</v>
      </c>
      <c r="L95">
        <v>101</v>
      </c>
      <c r="M95" t="s">
        <v>1385</v>
      </c>
      <c r="N95">
        <v>101</v>
      </c>
      <c r="O95" t="s">
        <v>1401</v>
      </c>
    </row>
    <row r="96" spans="1:15" x14ac:dyDescent="0.4">
      <c r="A96" t="s">
        <v>1405</v>
      </c>
      <c r="B96" s="32">
        <v>94</v>
      </c>
      <c r="C96" t="s">
        <v>1411</v>
      </c>
      <c r="D96">
        <v>6</v>
      </c>
      <c r="E96" t="s">
        <v>1407</v>
      </c>
      <c r="F96" t="str">
        <f>'Перечень узлов'!B95</f>
        <v>Постоянный контакт с тальком</v>
      </c>
      <c r="G96" s="7" t="s">
        <v>1400</v>
      </c>
      <c r="H96" t="str">
        <f>'Перечень узлов'!E95</f>
        <v>FEATURE_NODE</v>
      </c>
      <c r="I96" s="7" t="s">
        <v>1652</v>
      </c>
      <c r="J96" s="7" t="str">
        <f>'Перечень узлов'!I95</f>
        <v>Опрос</v>
      </c>
      <c r="K96" s="7" t="s">
        <v>1397</v>
      </c>
      <c r="L96">
        <v>102</v>
      </c>
      <c r="M96" t="s">
        <v>1385</v>
      </c>
      <c r="N96">
        <v>102</v>
      </c>
      <c r="O96" t="s">
        <v>1401</v>
      </c>
    </row>
    <row r="97" spans="1:15" x14ac:dyDescent="0.4">
      <c r="A97" t="s">
        <v>1405</v>
      </c>
      <c r="B97" s="32">
        <v>95</v>
      </c>
      <c r="C97" t="s">
        <v>1411</v>
      </c>
      <c r="D97">
        <v>6</v>
      </c>
      <c r="E97" t="s">
        <v>1407</v>
      </c>
      <c r="F97" t="str">
        <f>'Перечень узлов'!B96</f>
        <v>Постоянный контакт с тетрахлорбензопарадиоксином</v>
      </c>
      <c r="G97" s="7" t="s">
        <v>1400</v>
      </c>
      <c r="H97" t="str">
        <f>'Перечень узлов'!E96</f>
        <v>FEATURE_NODE</v>
      </c>
      <c r="I97" s="7" t="s">
        <v>1652</v>
      </c>
      <c r="J97" s="7" t="str">
        <f>'Перечень узлов'!I96</f>
        <v>Опрос</v>
      </c>
      <c r="K97" s="7" t="s">
        <v>1397</v>
      </c>
      <c r="L97">
        <v>103</v>
      </c>
      <c r="M97" t="s">
        <v>1385</v>
      </c>
      <c r="N97">
        <v>103</v>
      </c>
      <c r="O97" t="s">
        <v>1401</v>
      </c>
    </row>
    <row r="98" spans="1:15" x14ac:dyDescent="0.4">
      <c r="A98" t="s">
        <v>1405</v>
      </c>
      <c r="B98" s="32">
        <v>96</v>
      </c>
      <c r="C98" t="s">
        <v>1411</v>
      </c>
      <c r="D98">
        <v>6</v>
      </c>
      <c r="E98" t="s">
        <v>1407</v>
      </c>
      <c r="F98" t="str">
        <f>'Перечень узлов'!B97</f>
        <v>Постоянный контакт с ураном</v>
      </c>
      <c r="G98" s="7" t="s">
        <v>1400</v>
      </c>
      <c r="H98" t="str">
        <f>'Перечень узлов'!E97</f>
        <v>FEATURE_NODE</v>
      </c>
      <c r="I98" s="7" t="s">
        <v>1652</v>
      </c>
      <c r="J98" s="7" t="str">
        <f>'Перечень узлов'!I97</f>
        <v>Опрос</v>
      </c>
      <c r="K98" s="7" t="s">
        <v>1397</v>
      </c>
      <c r="L98">
        <v>104</v>
      </c>
      <c r="M98" t="s">
        <v>1385</v>
      </c>
      <c r="N98">
        <v>104</v>
      </c>
      <c r="O98" t="s">
        <v>1401</v>
      </c>
    </row>
    <row r="99" spans="1:15" x14ac:dyDescent="0.4">
      <c r="A99" t="s">
        <v>1405</v>
      </c>
      <c r="B99" s="32">
        <v>97</v>
      </c>
      <c r="C99" t="s">
        <v>1411</v>
      </c>
      <c r="D99">
        <v>6</v>
      </c>
      <c r="E99" t="s">
        <v>1407</v>
      </c>
      <c r="F99" t="str">
        <f>'Перечень узлов'!B98</f>
        <v>Постоянный контакт с хлорметиловыми эфирами</v>
      </c>
      <c r="G99" s="7" t="s">
        <v>1400</v>
      </c>
      <c r="H99" t="str">
        <f>'Перечень узлов'!E98</f>
        <v>FEATURE_NODE</v>
      </c>
      <c r="I99" s="7" t="s">
        <v>1652</v>
      </c>
      <c r="J99" s="7" t="str">
        <f>'Перечень узлов'!I98</f>
        <v>Опрос</v>
      </c>
      <c r="K99" s="7" t="s">
        <v>1397</v>
      </c>
      <c r="L99">
        <v>105</v>
      </c>
      <c r="M99" t="s">
        <v>1385</v>
      </c>
      <c r="N99">
        <v>105</v>
      </c>
      <c r="O99" t="s">
        <v>1401</v>
      </c>
    </row>
    <row r="100" spans="1:15" x14ac:dyDescent="0.4">
      <c r="A100" t="s">
        <v>1405</v>
      </c>
      <c r="B100" s="32">
        <v>98</v>
      </c>
      <c r="C100" t="s">
        <v>1411</v>
      </c>
      <c r="D100">
        <v>6</v>
      </c>
      <c r="E100" t="s">
        <v>1407</v>
      </c>
      <c r="F100" t="str">
        <f>'Перечень узлов'!B99</f>
        <v>Постоянный контакт с винилхлоридом</v>
      </c>
      <c r="G100" s="7" t="s">
        <v>1400</v>
      </c>
      <c r="H100" t="str">
        <f>'Перечень узлов'!E99</f>
        <v>FEATURE_NODE</v>
      </c>
      <c r="I100" s="7" t="s">
        <v>1652</v>
      </c>
      <c r="J100" s="7" t="str">
        <f>'Перечень узлов'!I99</f>
        <v>Опрос</v>
      </c>
      <c r="K100" s="7" t="s">
        <v>1397</v>
      </c>
      <c r="L100">
        <v>106</v>
      </c>
      <c r="M100" t="s">
        <v>1385</v>
      </c>
      <c r="N100">
        <v>106</v>
      </c>
      <c r="O100" t="s">
        <v>1401</v>
      </c>
    </row>
    <row r="101" spans="1:15" x14ac:dyDescent="0.4">
      <c r="A101" t="s">
        <v>1405</v>
      </c>
      <c r="B101" s="32">
        <v>99</v>
      </c>
      <c r="C101" t="s">
        <v>1411</v>
      </c>
      <c r="D101">
        <v>6</v>
      </c>
      <c r="E101" t="s">
        <v>1407</v>
      </c>
      <c r="F101" t="str">
        <f>'Перечень узлов'!B100</f>
        <v>Диагноз у рака легкого у родственников 1 степени родства</v>
      </c>
      <c r="G101" s="7" t="s">
        <v>1400</v>
      </c>
      <c r="H101" t="str">
        <f>'Перечень узлов'!E100</f>
        <v>FEATURE_NODE</v>
      </c>
      <c r="I101" s="7" t="s">
        <v>1652</v>
      </c>
      <c r="J101" s="7" t="str">
        <f>'Перечень узлов'!I100</f>
        <v>Опрос</v>
      </c>
      <c r="K101" s="7" t="s">
        <v>1397</v>
      </c>
      <c r="L101">
        <v>107</v>
      </c>
      <c r="M101" t="s">
        <v>1385</v>
      </c>
      <c r="N101">
        <v>107</v>
      </c>
      <c r="O101" t="s">
        <v>1401</v>
      </c>
    </row>
    <row r="102" spans="1:15" x14ac:dyDescent="0.4">
      <c r="A102" t="s">
        <v>1405</v>
      </c>
      <c r="B102" s="32">
        <v>100</v>
      </c>
      <c r="C102" t="s">
        <v>1411</v>
      </c>
      <c r="D102">
        <v>6</v>
      </c>
      <c r="E102" t="s">
        <v>1407</v>
      </c>
      <c r="F102" t="str">
        <f>'Перечень узлов'!B101</f>
        <v>Лучевая терапия на грудную клетку в анамнезе</v>
      </c>
      <c r="G102" s="7" t="s">
        <v>1400</v>
      </c>
      <c r="H102" t="str">
        <f>'Перечень узлов'!E101</f>
        <v>FEATURE_NODE</v>
      </c>
      <c r="I102" s="7" t="s">
        <v>1652</v>
      </c>
      <c r="J102" s="7" t="str">
        <f>'Перечень узлов'!I101</f>
        <v>Опрос</v>
      </c>
      <c r="K102" s="7" t="s">
        <v>1397</v>
      </c>
      <c r="L102">
        <v>108</v>
      </c>
      <c r="M102" t="s">
        <v>1385</v>
      </c>
      <c r="N102">
        <v>108</v>
      </c>
      <c r="O102" t="s">
        <v>1401</v>
      </c>
    </row>
    <row r="103" spans="1:15" hidden="1" x14ac:dyDescent="0.4">
      <c r="A103" t="s">
        <v>1405</v>
      </c>
      <c r="B103" s="32">
        <v>101</v>
      </c>
      <c r="C103" t="s">
        <v>1411</v>
      </c>
      <c r="D103">
        <v>6</v>
      </c>
      <c r="E103" t="s">
        <v>1407</v>
      </c>
      <c r="F103" t="str">
        <f>'Перечень узлов'!B102</f>
        <v>Синдром Горнера</v>
      </c>
      <c r="G103" s="7" t="s">
        <v>1400</v>
      </c>
      <c r="H103" t="str">
        <f>'Перечень узлов'!E102</f>
        <v>FULL_ACTIVATION_SERVICE_NODE</v>
      </c>
      <c r="I103" s="7" t="s">
        <v>1652</v>
      </c>
      <c r="J103" s="7" t="str">
        <f>'Перечень узлов'!I102</f>
        <v>null</v>
      </c>
      <c r="K103" s="7" t="s">
        <v>1397</v>
      </c>
      <c r="L103">
        <v>109</v>
      </c>
      <c r="M103" t="s">
        <v>1385</v>
      </c>
      <c r="N103">
        <v>109</v>
      </c>
      <c r="O103" t="s">
        <v>1401</v>
      </c>
    </row>
    <row r="104" spans="1:15" x14ac:dyDescent="0.4">
      <c r="A104" t="s">
        <v>1405</v>
      </c>
      <c r="B104" s="32">
        <v>102</v>
      </c>
      <c r="C104" t="s">
        <v>1411</v>
      </c>
      <c r="D104">
        <v>8</v>
      </c>
      <c r="E104" t="s">
        <v>1407</v>
      </c>
      <c r="F104" t="str">
        <f>'Перечень узлов'!B103</f>
        <v>Птоз</v>
      </c>
      <c r="G104" s="7" t="s">
        <v>1400</v>
      </c>
      <c r="H104" t="str">
        <f>'Перечень узлов'!E103</f>
        <v>FEATURE_NODE</v>
      </c>
      <c r="I104" s="7" t="s">
        <v>1652</v>
      </c>
      <c r="J104" s="7" t="str">
        <f>'Перечень узлов'!I103</f>
        <v>Осмотр</v>
      </c>
      <c r="K104" s="7" t="s">
        <v>1397</v>
      </c>
      <c r="L104">
        <v>110</v>
      </c>
      <c r="M104" t="s">
        <v>1385</v>
      </c>
      <c r="N104">
        <v>110</v>
      </c>
      <c r="O104" t="s">
        <v>1401</v>
      </c>
    </row>
    <row r="105" spans="1:15" x14ac:dyDescent="0.4">
      <c r="A105" t="s">
        <v>1405</v>
      </c>
      <c r="B105" s="32">
        <v>103</v>
      </c>
      <c r="C105" t="s">
        <v>1411</v>
      </c>
      <c r="D105">
        <v>3</v>
      </c>
      <c r="E105" t="s">
        <v>1407</v>
      </c>
      <c r="F105" t="str">
        <f>'Перечень узлов'!B104</f>
        <v>Миоз</v>
      </c>
      <c r="G105" s="7" t="s">
        <v>1400</v>
      </c>
      <c r="H105" t="str">
        <f>'Перечень узлов'!E104</f>
        <v>FEATURE_NODE</v>
      </c>
      <c r="I105" s="7" t="s">
        <v>1652</v>
      </c>
      <c r="J105" s="7" t="str">
        <f>'Перечень узлов'!I104</f>
        <v>Осмотр</v>
      </c>
      <c r="K105" s="7" t="s">
        <v>1397</v>
      </c>
      <c r="L105">
        <v>111</v>
      </c>
      <c r="M105" t="s">
        <v>1385</v>
      </c>
      <c r="N105">
        <v>111</v>
      </c>
      <c r="O105" t="s">
        <v>1401</v>
      </c>
    </row>
    <row r="106" spans="1:15" x14ac:dyDescent="0.4">
      <c r="A106" t="s">
        <v>1405</v>
      </c>
      <c r="B106" s="32">
        <v>104</v>
      </c>
      <c r="C106" t="s">
        <v>1411</v>
      </c>
      <c r="D106">
        <v>3</v>
      </c>
      <c r="E106" t="s">
        <v>1407</v>
      </c>
      <c r="F106" t="str">
        <f>'Перечень узлов'!B105</f>
        <v>Энофтальм</v>
      </c>
      <c r="G106" s="7" t="s">
        <v>1400</v>
      </c>
      <c r="H106" t="str">
        <f>'Перечень узлов'!E105</f>
        <v>FEATURE_NODE</v>
      </c>
      <c r="I106" s="7" t="s">
        <v>1652</v>
      </c>
      <c r="J106" s="7" t="str">
        <f>'Перечень узлов'!I105</f>
        <v>Осмотр</v>
      </c>
      <c r="K106" s="7" t="s">
        <v>1397</v>
      </c>
      <c r="L106">
        <v>112</v>
      </c>
      <c r="M106" t="s">
        <v>1385</v>
      </c>
      <c r="N106">
        <v>112</v>
      </c>
      <c r="O106" t="s">
        <v>1401</v>
      </c>
    </row>
    <row r="107" spans="1:15" x14ac:dyDescent="0.4">
      <c r="A107" t="s">
        <v>1405</v>
      </c>
      <c r="B107" s="32">
        <v>105</v>
      </c>
      <c r="C107" t="s">
        <v>1411</v>
      </c>
      <c r="D107">
        <v>3</v>
      </c>
      <c r="E107" t="s">
        <v>1407</v>
      </c>
      <c r="F107" t="str">
        <f>'Перечень узлов'!B106</f>
        <v>Среднее специальное образование</v>
      </c>
      <c r="G107" s="7" t="s">
        <v>1400</v>
      </c>
      <c r="H107" t="str">
        <f>'Перечень узлов'!E106</f>
        <v>FEATURE_NODE</v>
      </c>
      <c r="I107" s="7" t="s">
        <v>1652</v>
      </c>
      <c r="J107" s="7" t="str">
        <f>'Перечень узлов'!I106</f>
        <v>Опрос</v>
      </c>
      <c r="K107" s="7" t="s">
        <v>1397</v>
      </c>
      <c r="L107">
        <v>113</v>
      </c>
      <c r="M107" t="s">
        <v>1385</v>
      </c>
      <c r="N107">
        <v>113</v>
      </c>
      <c r="O107" t="s">
        <v>1401</v>
      </c>
    </row>
    <row r="108" spans="1:15" x14ac:dyDescent="0.4">
      <c r="A108" t="s">
        <v>1405</v>
      </c>
      <c r="B108" s="32">
        <v>106</v>
      </c>
      <c r="C108" t="s">
        <v>1411</v>
      </c>
      <c r="D108">
        <v>6</v>
      </c>
      <c r="E108" t="s">
        <v>1407</v>
      </c>
      <c r="F108" t="str">
        <f>'Перечень узлов'!B107</f>
        <v>Среднее образование</v>
      </c>
      <c r="G108" s="7" t="s">
        <v>1400</v>
      </c>
      <c r="H108" t="str">
        <f>'Перечень узлов'!E107</f>
        <v>FEATURE_NODE</v>
      </c>
      <c r="I108" s="7" t="s">
        <v>1652</v>
      </c>
      <c r="J108" s="7" t="str">
        <f>'Перечень узлов'!I107</f>
        <v>Опрос</v>
      </c>
      <c r="K108" s="7" t="s">
        <v>1397</v>
      </c>
      <c r="L108">
        <v>114</v>
      </c>
      <c r="M108" t="s">
        <v>1385</v>
      </c>
      <c r="N108">
        <v>114</v>
      </c>
      <c r="O108" t="s">
        <v>1401</v>
      </c>
    </row>
    <row r="109" spans="1:15" x14ac:dyDescent="0.4">
      <c r="A109" t="s">
        <v>1405</v>
      </c>
      <c r="B109" s="32">
        <v>107</v>
      </c>
      <c r="C109" t="s">
        <v>1411</v>
      </c>
      <c r="D109">
        <v>6</v>
      </c>
      <c r="E109" t="s">
        <v>1407</v>
      </c>
      <c r="F109" t="str">
        <f>'Перечень узлов'!B108</f>
        <v>Низкий доход</v>
      </c>
      <c r="G109" s="7" t="s">
        <v>1400</v>
      </c>
      <c r="H109" t="str">
        <f>'Перечень узлов'!E108</f>
        <v>FEATURE_NODE</v>
      </c>
      <c r="I109" s="7" t="s">
        <v>1652</v>
      </c>
      <c r="J109" s="7" t="str">
        <f>'Перечень узлов'!I108</f>
        <v>Опрос</v>
      </c>
      <c r="K109" s="7" t="s">
        <v>1397</v>
      </c>
      <c r="L109">
        <v>115</v>
      </c>
      <c r="M109" t="s">
        <v>1385</v>
      </c>
      <c r="N109">
        <v>115</v>
      </c>
      <c r="O109" t="s">
        <v>1401</v>
      </c>
    </row>
    <row r="110" spans="1:15" x14ac:dyDescent="0.4">
      <c r="A110" t="s">
        <v>1405</v>
      </c>
      <c r="B110" s="32">
        <v>108</v>
      </c>
      <c r="C110" t="s">
        <v>1411</v>
      </c>
      <c r="D110">
        <v>6</v>
      </c>
      <c r="E110" t="s">
        <v>1407</v>
      </c>
      <c r="F110" t="str">
        <f>'Перечень узлов'!B109</f>
        <v>Средний доход</v>
      </c>
      <c r="G110" s="7" t="s">
        <v>1400</v>
      </c>
      <c r="H110" t="str">
        <f>'Перечень узлов'!E109</f>
        <v>FEATURE_NODE</v>
      </c>
      <c r="I110" s="7" t="s">
        <v>1652</v>
      </c>
      <c r="J110" s="7" t="str">
        <f>'Перечень узлов'!I109</f>
        <v>Опрос</v>
      </c>
      <c r="K110" s="7" t="s">
        <v>1397</v>
      </c>
      <c r="L110">
        <v>116</v>
      </c>
      <c r="M110" t="s">
        <v>1385</v>
      </c>
      <c r="N110">
        <v>116</v>
      </c>
      <c r="O110" t="s">
        <v>1401</v>
      </c>
    </row>
    <row r="111" spans="1:15" x14ac:dyDescent="0.4">
      <c r="A111" t="s">
        <v>1405</v>
      </c>
      <c r="B111" s="32">
        <v>109</v>
      </c>
      <c r="C111" t="s">
        <v>1411</v>
      </c>
      <c r="D111">
        <v>6</v>
      </c>
      <c r="E111" t="s">
        <v>1407</v>
      </c>
      <c r="F111" t="str">
        <f>'Перечень узлов'!B110</f>
        <v>Сахарный диабет в анамнезе</v>
      </c>
      <c r="G111" s="7" t="s">
        <v>1400</v>
      </c>
      <c r="H111" t="str">
        <f>'Перечень узлов'!E110</f>
        <v>FEATURE_NODE</v>
      </c>
      <c r="I111" s="7" t="s">
        <v>1652</v>
      </c>
      <c r="J111" s="7" t="str">
        <f>'Перечень узлов'!I110</f>
        <v>Опрос</v>
      </c>
      <c r="K111" s="7" t="s">
        <v>1397</v>
      </c>
      <c r="L111">
        <v>117</v>
      </c>
      <c r="M111" t="s">
        <v>1385</v>
      </c>
      <c r="N111">
        <v>117</v>
      </c>
      <c r="O111" t="s">
        <v>1401</v>
      </c>
    </row>
    <row r="112" spans="1:15" x14ac:dyDescent="0.4">
      <c r="A112" t="s">
        <v>1405</v>
      </c>
      <c r="B112" s="32">
        <v>110</v>
      </c>
      <c r="C112" t="s">
        <v>1411</v>
      </c>
      <c r="D112">
        <v>6</v>
      </c>
      <c r="E112" t="s">
        <v>1407</v>
      </c>
      <c r="F112" t="str">
        <f>'Перечень узлов'!B111</f>
        <v>Пылевые (профессиональные) заболевания легких в анамнезе</v>
      </c>
      <c r="G112" s="7" t="s">
        <v>1400</v>
      </c>
      <c r="H112" t="str">
        <f>'Перечень узлов'!E111</f>
        <v>FEATURE_NODE</v>
      </c>
      <c r="I112" s="7" t="s">
        <v>1652</v>
      </c>
      <c r="J112" s="7" t="str">
        <f>'Перечень узлов'!I111</f>
        <v>Опрос</v>
      </c>
      <c r="K112" s="7" t="s">
        <v>1397</v>
      </c>
      <c r="L112">
        <v>118</v>
      </c>
      <c r="M112" t="s">
        <v>1385</v>
      </c>
      <c r="N112">
        <v>118</v>
      </c>
      <c r="O112" t="s">
        <v>1401</v>
      </c>
    </row>
    <row r="113" spans="1:15" x14ac:dyDescent="0.4">
      <c r="A113" t="s">
        <v>1405</v>
      </c>
      <c r="B113" s="32">
        <v>111</v>
      </c>
      <c r="C113" t="s">
        <v>1411</v>
      </c>
      <c r="D113">
        <v>6</v>
      </c>
      <c r="E113" t="s">
        <v>1407</v>
      </c>
      <c r="F113" t="str">
        <f>'Перечень узлов'!B112</f>
        <v>Хронические заболевания ЖКТ в анамнезе</v>
      </c>
      <c r="G113" s="7" t="s">
        <v>1400</v>
      </c>
      <c r="H113" t="str">
        <f>'Перечень узлов'!E112</f>
        <v>FEATURE_NODE</v>
      </c>
      <c r="I113" s="7" t="s">
        <v>1652</v>
      </c>
      <c r="J113" s="7" t="str">
        <f>'Перечень узлов'!I112</f>
        <v>Опрос</v>
      </c>
      <c r="K113" s="7" t="s">
        <v>1397</v>
      </c>
      <c r="L113">
        <v>119</v>
      </c>
      <c r="M113" t="s">
        <v>1385</v>
      </c>
      <c r="N113">
        <v>119</v>
      </c>
      <c r="O113" t="s">
        <v>1401</v>
      </c>
    </row>
    <row r="114" spans="1:15" x14ac:dyDescent="0.4">
      <c r="A114" t="s">
        <v>1405</v>
      </c>
      <c r="B114" s="32">
        <v>112</v>
      </c>
      <c r="C114" t="s">
        <v>1411</v>
      </c>
      <c r="D114">
        <v>6</v>
      </c>
      <c r="E114" t="s">
        <v>1407</v>
      </c>
      <c r="F114" t="str">
        <f>'Перечень узлов'!B113</f>
        <v>ХОБЛ в анамнезе</v>
      </c>
      <c r="G114" s="7" t="s">
        <v>1400</v>
      </c>
      <c r="H114" t="str">
        <f>'Перечень узлов'!E113</f>
        <v>FEATURE_NODE</v>
      </c>
      <c r="I114" s="7" t="s">
        <v>1652</v>
      </c>
      <c r="J114" s="7" t="str">
        <f>'Перечень узлов'!I113</f>
        <v>Опрос</v>
      </c>
      <c r="K114" s="7" t="s">
        <v>1397</v>
      </c>
      <c r="L114">
        <v>120</v>
      </c>
      <c r="M114" t="s">
        <v>1385</v>
      </c>
      <c r="N114">
        <v>120</v>
      </c>
      <c r="O114" t="s">
        <v>1401</v>
      </c>
    </row>
    <row r="115" spans="1:15" x14ac:dyDescent="0.4">
      <c r="A115" t="s">
        <v>1405</v>
      </c>
      <c r="B115" s="32">
        <v>113</v>
      </c>
      <c r="C115" t="s">
        <v>1411</v>
      </c>
      <c r="D115">
        <v>6</v>
      </c>
      <c r="E115" t="s">
        <v>1407</v>
      </c>
      <c r="F115" t="str">
        <f>'Перечень узлов'!B114</f>
        <v>Кахексия в анамнезе</v>
      </c>
      <c r="G115" s="7" t="s">
        <v>1400</v>
      </c>
      <c r="H115" t="str">
        <f>'Перечень узлов'!E114</f>
        <v>FEATURE_NODE</v>
      </c>
      <c r="I115" s="7" t="s">
        <v>1652</v>
      </c>
      <c r="J115" s="7" t="str">
        <f>'Перечень узлов'!I114</f>
        <v>Опрос</v>
      </c>
      <c r="K115" s="7" t="s">
        <v>1397</v>
      </c>
      <c r="L115">
        <v>121</v>
      </c>
      <c r="M115" t="s">
        <v>1385</v>
      </c>
      <c r="N115">
        <v>121</v>
      </c>
      <c r="O115" t="s">
        <v>1401</v>
      </c>
    </row>
    <row r="116" spans="1:15" x14ac:dyDescent="0.4">
      <c r="A116" t="s">
        <v>1405</v>
      </c>
      <c r="B116" s="32">
        <v>114</v>
      </c>
      <c r="C116" t="s">
        <v>1411</v>
      </c>
      <c r="D116">
        <v>6</v>
      </c>
      <c r="E116" t="s">
        <v>1407</v>
      </c>
      <c r="F116" t="str">
        <f>'Перечень узлов'!B115</f>
        <v>Нахождение на учете в наркологическом диспансере</v>
      </c>
      <c r="G116" s="7" t="s">
        <v>1400</v>
      </c>
      <c r="H116" t="str">
        <f>'Перечень узлов'!E115</f>
        <v>FEATURE_NODE</v>
      </c>
      <c r="I116" s="7" t="s">
        <v>1652</v>
      </c>
      <c r="J116" s="7" t="str">
        <f>'Перечень узлов'!I115</f>
        <v>Опрос</v>
      </c>
      <c r="K116" s="7" t="s">
        <v>1397</v>
      </c>
      <c r="L116">
        <v>122</v>
      </c>
      <c r="M116" t="s">
        <v>1385</v>
      </c>
      <c r="N116">
        <v>122</v>
      </c>
      <c r="O116" t="s">
        <v>1401</v>
      </c>
    </row>
    <row r="117" spans="1:15" x14ac:dyDescent="0.4">
      <c r="A117" t="s">
        <v>1405</v>
      </c>
      <c r="B117" s="32">
        <v>115</v>
      </c>
      <c r="C117" t="s">
        <v>1411</v>
      </c>
      <c r="D117">
        <v>6</v>
      </c>
      <c r="E117" t="s">
        <v>1407</v>
      </c>
      <c r="F117" t="str">
        <f>'Перечень узлов'!B116</f>
        <v>Нахождение на учете в психиатрическом диспансере</v>
      </c>
      <c r="G117" s="7" t="s">
        <v>1400</v>
      </c>
      <c r="H117" t="str">
        <f>'Перечень узлов'!E116</f>
        <v>FEATURE_NODE</v>
      </c>
      <c r="I117" s="7" t="s">
        <v>1652</v>
      </c>
      <c r="J117" s="7" t="str">
        <f>'Перечень узлов'!I116</f>
        <v>Опрос</v>
      </c>
      <c r="K117" s="7" t="s">
        <v>1397</v>
      </c>
      <c r="L117">
        <v>123</v>
      </c>
      <c r="M117" t="s">
        <v>1385</v>
      </c>
      <c r="N117">
        <v>123</v>
      </c>
      <c r="O117" t="s">
        <v>1401</v>
      </c>
    </row>
    <row r="118" spans="1:15" x14ac:dyDescent="0.4">
      <c r="A118" t="s">
        <v>1405</v>
      </c>
      <c r="B118" s="32">
        <v>116</v>
      </c>
      <c r="C118" t="s">
        <v>1411</v>
      </c>
      <c r="D118">
        <v>6</v>
      </c>
      <c r="E118" t="s">
        <v>1407</v>
      </c>
      <c r="F118" t="str">
        <f>'Перечень узлов'!B117</f>
        <v>Прием кортикостероидной терапии</v>
      </c>
      <c r="G118" s="7" t="s">
        <v>1400</v>
      </c>
      <c r="H118" t="str">
        <f>'Перечень узлов'!E117</f>
        <v>FEATURE_NODE</v>
      </c>
      <c r="I118" s="7" t="s">
        <v>1652</v>
      </c>
      <c r="J118" s="7" t="str">
        <f>'Перечень узлов'!I117</f>
        <v>Опрос</v>
      </c>
      <c r="K118" s="7" t="s">
        <v>1397</v>
      </c>
      <c r="L118">
        <v>124</v>
      </c>
      <c r="M118" t="s">
        <v>1385</v>
      </c>
      <c r="N118">
        <v>124</v>
      </c>
      <c r="O118" t="s">
        <v>1401</v>
      </c>
    </row>
    <row r="119" spans="1:15" x14ac:dyDescent="0.4">
      <c r="A119" t="s">
        <v>1405</v>
      </c>
      <c r="B119" s="32">
        <v>117</v>
      </c>
      <c r="C119" t="s">
        <v>1411</v>
      </c>
      <c r="D119">
        <v>6</v>
      </c>
      <c r="E119" t="s">
        <v>1407</v>
      </c>
      <c r="F119" t="str">
        <f>'Перечень узлов'!B118</f>
        <v>Прием терапии цитостатиками</v>
      </c>
      <c r="G119" s="7" t="s">
        <v>1400</v>
      </c>
      <c r="H119" t="str">
        <f>'Перечень узлов'!E118</f>
        <v>FEATURE_NODE</v>
      </c>
      <c r="I119" s="7" t="s">
        <v>1652</v>
      </c>
      <c r="J119" s="7" t="str">
        <f>'Перечень узлов'!I118</f>
        <v>Опрос</v>
      </c>
      <c r="K119" s="7" t="s">
        <v>1397</v>
      </c>
      <c r="L119">
        <v>125</v>
      </c>
      <c r="M119" t="s">
        <v>1385</v>
      </c>
      <c r="N119">
        <v>125</v>
      </c>
      <c r="O119" t="s">
        <v>1401</v>
      </c>
    </row>
    <row r="120" spans="1:15" x14ac:dyDescent="0.4">
      <c r="A120" t="s">
        <v>1405</v>
      </c>
      <c r="B120" s="32">
        <v>118</v>
      </c>
      <c r="C120" t="s">
        <v>1411</v>
      </c>
      <c r="D120">
        <v>6</v>
      </c>
      <c r="E120" t="s">
        <v>1407</v>
      </c>
      <c r="F120" t="str">
        <f>'Перечень узлов'!B119</f>
        <v>Авария на ЧАЭС в анамнезе</v>
      </c>
      <c r="G120" s="7" t="s">
        <v>1400</v>
      </c>
      <c r="H120" t="str">
        <f>'Перечень узлов'!E119</f>
        <v>FEATURE_NODE</v>
      </c>
      <c r="I120" s="7" t="s">
        <v>1652</v>
      </c>
      <c r="J120" s="7" t="str">
        <f>'Перечень узлов'!I119</f>
        <v>Опрос</v>
      </c>
      <c r="K120" s="7" t="s">
        <v>1397</v>
      </c>
      <c r="L120">
        <v>126</v>
      </c>
      <c r="M120" t="s">
        <v>1385</v>
      </c>
      <c r="N120">
        <v>126</v>
      </c>
      <c r="O120" t="s">
        <v>1401</v>
      </c>
    </row>
    <row r="121" spans="1:15" x14ac:dyDescent="0.4">
      <c r="A121" t="s">
        <v>1405</v>
      </c>
      <c r="B121" s="32">
        <v>119</v>
      </c>
      <c r="C121" t="s">
        <v>1411</v>
      </c>
      <c r="D121">
        <v>6</v>
      </c>
      <c r="E121" t="s">
        <v>1407</v>
      </c>
      <c r="F121" t="str">
        <f>'Перечень узлов'!B120</f>
        <v>Экссудативный плеврит в анамнезе</v>
      </c>
      <c r="G121" s="7" t="s">
        <v>1400</v>
      </c>
      <c r="H121" t="str">
        <f>'Перечень узлов'!E120</f>
        <v>FEATURE_NODE</v>
      </c>
      <c r="I121" s="7" t="s">
        <v>1652</v>
      </c>
      <c r="J121" s="7" t="str">
        <f>'Перечень узлов'!I120</f>
        <v>Опрос</v>
      </c>
      <c r="K121" s="7" t="s">
        <v>1397</v>
      </c>
      <c r="L121">
        <v>127</v>
      </c>
      <c r="M121" t="s">
        <v>1385</v>
      </c>
      <c r="N121">
        <v>127</v>
      </c>
      <c r="O121" t="s">
        <v>1401</v>
      </c>
    </row>
    <row r="122" spans="1:15" x14ac:dyDescent="0.4">
      <c r="A122" t="s">
        <v>1405</v>
      </c>
      <c r="B122" s="32">
        <v>120</v>
      </c>
      <c r="C122" t="s">
        <v>1411</v>
      </c>
      <c r="D122">
        <v>6</v>
      </c>
      <c r="E122" t="s">
        <v>1407</v>
      </c>
      <c r="F122" t="str">
        <f>'Перечень узлов'!B121</f>
        <v>Рецидивирующий сухой плеврит в анамнезе</v>
      </c>
      <c r="G122" s="7" t="s">
        <v>1400</v>
      </c>
      <c r="H122" t="str">
        <f>'Перечень узлов'!E121</f>
        <v>FEATURE_NODE</v>
      </c>
      <c r="I122" s="7" t="s">
        <v>1652</v>
      </c>
      <c r="J122" s="7" t="str">
        <f>'Перечень узлов'!I121</f>
        <v>Опрос</v>
      </c>
      <c r="K122" s="7" t="s">
        <v>1397</v>
      </c>
      <c r="L122">
        <v>128</v>
      </c>
      <c r="M122" t="s">
        <v>1385</v>
      </c>
      <c r="N122">
        <v>128</v>
      </c>
      <c r="O122" t="s">
        <v>1401</v>
      </c>
    </row>
    <row r="123" spans="1:15" x14ac:dyDescent="0.4">
      <c r="A123" t="s">
        <v>1405</v>
      </c>
      <c r="B123" s="32">
        <v>121</v>
      </c>
      <c r="C123" t="s">
        <v>1411</v>
      </c>
      <c r="D123">
        <v>6</v>
      </c>
      <c r="E123" t="s">
        <v>1407</v>
      </c>
      <c r="F123" t="str">
        <f>'Перечень узлов'!B122</f>
        <v>Полиаденопатия в анамнезе</v>
      </c>
      <c r="G123" s="7" t="s">
        <v>1400</v>
      </c>
      <c r="H123" t="str">
        <f>'Перечень узлов'!E122</f>
        <v>FEATURE_NODE</v>
      </c>
      <c r="I123" s="7" t="s">
        <v>1652</v>
      </c>
      <c r="J123" s="7" t="str">
        <f>'Перечень узлов'!I122</f>
        <v>Опрос</v>
      </c>
      <c r="K123" s="7" t="s">
        <v>1397</v>
      </c>
      <c r="L123">
        <v>129</v>
      </c>
      <c r="M123" t="s">
        <v>1385</v>
      </c>
      <c r="N123">
        <v>129</v>
      </c>
      <c r="O123" t="s">
        <v>1401</v>
      </c>
    </row>
    <row r="124" spans="1:15" x14ac:dyDescent="0.4">
      <c r="A124" t="s">
        <v>1405</v>
      </c>
      <c r="B124" s="32">
        <v>122</v>
      </c>
      <c r="C124" t="s">
        <v>1411</v>
      </c>
      <c r="D124">
        <v>6</v>
      </c>
      <c r="E124" t="s">
        <v>1407</v>
      </c>
      <c r="F124" t="str">
        <f>'Перечень узлов'!B123</f>
        <v>Фликтенулезный кератоконъюнктивит в анамнезе</v>
      </c>
      <c r="G124" s="7" t="s">
        <v>1400</v>
      </c>
      <c r="H124" t="str">
        <f>'Перечень узлов'!E123</f>
        <v>FEATURE_NODE</v>
      </c>
      <c r="I124" s="7" t="s">
        <v>1652</v>
      </c>
      <c r="J124" s="7" t="str">
        <f>'Перечень узлов'!I123</f>
        <v>Опрос</v>
      </c>
      <c r="K124" s="7" t="s">
        <v>1397</v>
      </c>
      <c r="L124">
        <v>130</v>
      </c>
      <c r="M124" t="s">
        <v>1385</v>
      </c>
      <c r="N124">
        <v>130</v>
      </c>
      <c r="O124" t="s">
        <v>1401</v>
      </c>
    </row>
    <row r="125" spans="1:15" x14ac:dyDescent="0.4">
      <c r="A125" t="s">
        <v>1405</v>
      </c>
      <c r="B125" s="32">
        <v>123</v>
      </c>
      <c r="C125" t="s">
        <v>1411</v>
      </c>
      <c r="D125">
        <v>6</v>
      </c>
      <c r="E125" t="s">
        <v>1407</v>
      </c>
      <c r="F125" t="str">
        <f>'Перечень узлов'!B124</f>
        <v>Узловатая эритема в анамнезе</v>
      </c>
      <c r="G125" s="7" t="s">
        <v>1400</v>
      </c>
      <c r="H125" t="str">
        <f>'Перечень узлов'!E124</f>
        <v>FEATURE_NODE</v>
      </c>
      <c r="I125" s="7" t="s">
        <v>1652</v>
      </c>
      <c r="J125" s="7" t="str">
        <f>'Перечень узлов'!I124</f>
        <v>Опрос</v>
      </c>
      <c r="K125" s="7" t="s">
        <v>1397</v>
      </c>
      <c r="L125">
        <v>131</v>
      </c>
      <c r="M125" t="s">
        <v>1385</v>
      </c>
      <c r="N125">
        <v>131</v>
      </c>
      <c r="O125" t="s">
        <v>1401</v>
      </c>
    </row>
    <row r="126" spans="1:15" x14ac:dyDescent="0.4">
      <c r="A126" t="s">
        <v>1405</v>
      </c>
      <c r="B126" s="32">
        <v>124</v>
      </c>
      <c r="C126" t="s">
        <v>1411</v>
      </c>
      <c r="D126">
        <v>6</v>
      </c>
      <c r="E126" t="s">
        <v>1407</v>
      </c>
      <c r="F126" t="str">
        <f>'Перечень узлов'!B125</f>
        <v>Признак "дерево в почках" на КТ ОГК</v>
      </c>
      <c r="G126" s="7" t="s">
        <v>1400</v>
      </c>
      <c r="H126" t="str">
        <f>'Перечень узлов'!E125</f>
        <v>FEATURE_NODE</v>
      </c>
      <c r="I126" s="7" t="s">
        <v>1652</v>
      </c>
      <c r="J126" s="7" t="str">
        <f>'Перечень узлов'!I125</f>
        <v>КТ ОГК</v>
      </c>
      <c r="K126" s="7" t="s">
        <v>1397</v>
      </c>
      <c r="L126">
        <v>132</v>
      </c>
      <c r="M126" t="s">
        <v>1385</v>
      </c>
      <c r="N126">
        <v>132</v>
      </c>
      <c r="O126" t="s">
        <v>1401</v>
      </c>
    </row>
    <row r="127" spans="1:15" x14ac:dyDescent="0.4">
      <c r="A127" t="s">
        <v>1405</v>
      </c>
      <c r="B127" s="32">
        <v>125</v>
      </c>
      <c r="C127" t="s">
        <v>1411</v>
      </c>
      <c r="D127">
        <v>5</v>
      </c>
      <c r="E127" t="s">
        <v>1407</v>
      </c>
      <c r="F127" t="str">
        <f>'Перечень узлов'!B126</f>
        <v>Пневмосклероз на рентгенограмме</v>
      </c>
      <c r="G127" s="7" t="s">
        <v>1400</v>
      </c>
      <c r="H127" t="str">
        <f>'Перечень узлов'!E126</f>
        <v>FEATURE_NODE</v>
      </c>
      <c r="I127" s="7" t="s">
        <v>1652</v>
      </c>
      <c r="J127" s="7" t="str">
        <f>'Перечень узлов'!I126</f>
        <v>Рентгенография ОГК</v>
      </c>
      <c r="K127" s="7" t="s">
        <v>1397</v>
      </c>
      <c r="L127">
        <v>133</v>
      </c>
      <c r="M127" t="s">
        <v>1385</v>
      </c>
      <c r="N127">
        <v>133</v>
      </c>
      <c r="O127" t="s">
        <v>1401</v>
      </c>
    </row>
    <row r="128" spans="1:15" x14ac:dyDescent="0.4">
      <c r="A128" t="s">
        <v>1405</v>
      </c>
      <c r="B128" s="32">
        <v>126</v>
      </c>
      <c r="C128" t="s">
        <v>1411</v>
      </c>
      <c r="D128">
        <v>5</v>
      </c>
      <c r="E128" t="s">
        <v>1407</v>
      </c>
      <c r="F128" t="str">
        <f>'Перечень узлов'!B127</f>
        <v>Наличие ДНК МБТ в мокроте</v>
      </c>
      <c r="G128" s="7" t="s">
        <v>1400</v>
      </c>
      <c r="H128" t="str">
        <f>'Перечень узлов'!E127</f>
        <v>FEATURE_NODE</v>
      </c>
      <c r="I128" s="7" t="s">
        <v>1652</v>
      </c>
      <c r="J128" s="7" t="str">
        <f>'Перечень узлов'!I127</f>
        <v>ПЦР мокроты на ДНК МБТ</v>
      </c>
      <c r="K128" s="7" t="s">
        <v>1397</v>
      </c>
      <c r="L128">
        <v>134</v>
      </c>
      <c r="M128" t="s">
        <v>1385</v>
      </c>
      <c r="N128">
        <v>134</v>
      </c>
      <c r="O128" t="s">
        <v>1401</v>
      </c>
    </row>
    <row r="129" spans="1:15" x14ac:dyDescent="0.4">
      <c r="A129" t="s">
        <v>1405</v>
      </c>
      <c r="B129" s="32">
        <v>127</v>
      </c>
      <c r="C129" t="s">
        <v>1411</v>
      </c>
      <c r="D129">
        <v>4</v>
      </c>
      <c r="E129" t="s">
        <v>1407</v>
      </c>
      <c r="F129" t="str">
        <f>'Перечень узлов'!B128</f>
        <v>Наличие РНК/ДНК вируса в мазке из рото-/носоглотки (ПЦР)</v>
      </c>
      <c r="G129" s="7" t="s">
        <v>1400</v>
      </c>
      <c r="H129" t="str">
        <f>'Перечень узлов'!E128</f>
        <v>FEATURE_NODE</v>
      </c>
      <c r="I129" s="7" t="s">
        <v>1652</v>
      </c>
      <c r="J129" s="7" t="str">
        <f>'Перечень узлов'!I128</f>
        <v>ПЦР мазка из носо/ротоглотки</v>
      </c>
      <c r="K129" s="7" t="s">
        <v>1397</v>
      </c>
      <c r="L129">
        <v>135</v>
      </c>
      <c r="M129" t="s">
        <v>1385</v>
      </c>
      <c r="N129">
        <v>135</v>
      </c>
      <c r="O129" t="s">
        <v>1401</v>
      </c>
    </row>
    <row r="130" spans="1:15" x14ac:dyDescent="0.4">
      <c r="A130" t="s">
        <v>1405</v>
      </c>
      <c r="B130" s="32">
        <v>128</v>
      </c>
      <c r="C130" t="s">
        <v>1411</v>
      </c>
      <c r="D130">
        <v>4</v>
      </c>
      <c r="E130" t="s">
        <v>1407</v>
      </c>
      <c r="F130" t="str">
        <f>'Перечень узлов'!B129</f>
        <v>Наличие вирусов в слизи носа (при ИФА с МАТ)</v>
      </c>
      <c r="G130" s="7" t="s">
        <v>1400</v>
      </c>
      <c r="H130" t="str">
        <f>'Перечень узлов'!E129</f>
        <v>FEATURE_NODE</v>
      </c>
      <c r="I130" s="7" t="s">
        <v>1652</v>
      </c>
      <c r="J130" s="7" t="str">
        <f>'Перечень узлов'!I129</f>
        <v>ИФА слизи из носа</v>
      </c>
      <c r="K130" s="7" t="s">
        <v>1397</v>
      </c>
      <c r="L130">
        <v>136</v>
      </c>
      <c r="M130" t="s">
        <v>1385</v>
      </c>
      <c r="N130">
        <v>136</v>
      </c>
      <c r="O130" t="s">
        <v>1401</v>
      </c>
    </row>
    <row r="131" spans="1:15" x14ac:dyDescent="0.4">
      <c r="A131" t="s">
        <v>1405</v>
      </c>
      <c r="B131" s="32">
        <v>129</v>
      </c>
      <c r="C131" t="s">
        <v>1411</v>
      </c>
      <c r="D131">
        <v>4</v>
      </c>
      <c r="E131" t="s">
        <v>1407</v>
      </c>
      <c r="F131" t="str">
        <f>'Перечень узлов'!B130</f>
        <v>Наличие вирусов в материале из носоглотке (при ИФА)</v>
      </c>
      <c r="G131" s="7" t="s">
        <v>1400</v>
      </c>
      <c r="H131" t="str">
        <f>'Перечень узлов'!E130</f>
        <v>FEATURE_NODE</v>
      </c>
      <c r="I131" s="7" t="s">
        <v>1652</v>
      </c>
      <c r="J131" s="7" t="str">
        <f>'Перечень узлов'!I130</f>
        <v>ИФА материала из носоглотки</v>
      </c>
      <c r="K131" s="7" t="s">
        <v>1397</v>
      </c>
      <c r="L131">
        <v>137</v>
      </c>
      <c r="M131" t="s">
        <v>1385</v>
      </c>
      <c r="N131">
        <v>137</v>
      </c>
      <c r="O131" t="s">
        <v>1401</v>
      </c>
    </row>
    <row r="132" spans="1:15" x14ac:dyDescent="0.4">
      <c r="A132" t="s">
        <v>1405</v>
      </c>
      <c r="B132" s="32">
        <v>130</v>
      </c>
      <c r="C132" t="s">
        <v>1411</v>
      </c>
      <c r="D132">
        <v>4</v>
      </c>
      <c r="E132" t="s">
        <v>1407</v>
      </c>
      <c r="F132" t="str">
        <f>'Перечень узлов'!B131</f>
        <v>Цианоз губ</v>
      </c>
      <c r="G132" s="7" t="s">
        <v>1400</v>
      </c>
      <c r="H132" t="str">
        <f>'Перечень узлов'!E131</f>
        <v>FEATURE_NODE</v>
      </c>
      <c r="I132" s="7" t="s">
        <v>1652</v>
      </c>
      <c r="J132" s="7" t="str">
        <f>'Перечень узлов'!I131</f>
        <v>Осмотр</v>
      </c>
      <c r="K132" s="7" t="s">
        <v>1397</v>
      </c>
      <c r="L132">
        <v>138</v>
      </c>
      <c r="M132" t="s">
        <v>1385</v>
      </c>
      <c r="N132">
        <v>138</v>
      </c>
      <c r="O132" t="s">
        <v>1401</v>
      </c>
    </row>
    <row r="133" spans="1:15" x14ac:dyDescent="0.4">
      <c r="A133" t="s">
        <v>1405</v>
      </c>
      <c r="B133" s="32">
        <v>131</v>
      </c>
      <c r="C133" t="s">
        <v>1411</v>
      </c>
      <c r="D133">
        <v>3</v>
      </c>
      <c r="E133" t="s">
        <v>1407</v>
      </c>
      <c r="F133" t="str">
        <f>'Перечень узлов'!B132</f>
        <v>Цианоз кожных покровов</v>
      </c>
      <c r="G133" s="7" t="s">
        <v>1400</v>
      </c>
      <c r="H133" t="str">
        <f>'Перечень узлов'!E132</f>
        <v>FEATURE_NODE</v>
      </c>
      <c r="I133" s="7" t="s">
        <v>1652</v>
      </c>
      <c r="J133" s="7" t="str">
        <f>'Перечень узлов'!I132</f>
        <v>Осмотр</v>
      </c>
      <c r="K133" s="7" t="s">
        <v>1397</v>
      </c>
      <c r="L133">
        <v>139</v>
      </c>
      <c r="M133" t="s">
        <v>1385</v>
      </c>
      <c r="N133">
        <v>139</v>
      </c>
      <c r="O133" t="s">
        <v>1401</v>
      </c>
    </row>
    <row r="134" spans="1:15" x14ac:dyDescent="0.4">
      <c r="A134" t="s">
        <v>1405</v>
      </c>
      <c r="B134" s="32">
        <v>132</v>
      </c>
      <c r="C134" t="s">
        <v>1411</v>
      </c>
      <c r="D134">
        <v>3</v>
      </c>
      <c r="E134" t="s">
        <v>1407</v>
      </c>
      <c r="F134" t="str">
        <f>'Перечень узлов'!B133</f>
        <v>Цианоз шеи</v>
      </c>
      <c r="G134" s="7" t="s">
        <v>1400</v>
      </c>
      <c r="H134" t="str">
        <f>'Перечень узлов'!E133</f>
        <v>FEATURE_NODE</v>
      </c>
      <c r="I134" s="7" t="s">
        <v>1652</v>
      </c>
      <c r="J134" s="7" t="str">
        <f>'Перечень узлов'!I133</f>
        <v>Осмотр</v>
      </c>
      <c r="K134" s="7" t="s">
        <v>1397</v>
      </c>
      <c r="L134">
        <v>140</v>
      </c>
      <c r="M134" t="s">
        <v>1385</v>
      </c>
      <c r="N134">
        <v>140</v>
      </c>
      <c r="O134" t="s">
        <v>1401</v>
      </c>
    </row>
    <row r="135" spans="1:15" x14ac:dyDescent="0.4">
      <c r="A135" t="s">
        <v>1405</v>
      </c>
      <c r="B135" s="32">
        <v>133</v>
      </c>
      <c r="C135" t="s">
        <v>1411</v>
      </c>
      <c r="D135">
        <v>3</v>
      </c>
      <c r="E135" t="s">
        <v>1407</v>
      </c>
      <c r="F135" t="str">
        <f>'Перечень узлов'!B134</f>
        <v>Цианоз верхних конечностей</v>
      </c>
      <c r="G135" s="7" t="s">
        <v>1400</v>
      </c>
      <c r="H135" t="str">
        <f>'Перечень узлов'!E134</f>
        <v>FEATURE_NODE</v>
      </c>
      <c r="I135" s="7" t="s">
        <v>1652</v>
      </c>
      <c r="J135" s="7" t="str">
        <f>'Перечень узлов'!I134</f>
        <v>Осмотр</v>
      </c>
      <c r="K135" s="7" t="s">
        <v>1397</v>
      </c>
      <c r="L135">
        <v>141</v>
      </c>
      <c r="M135" t="s">
        <v>1385</v>
      </c>
      <c r="N135">
        <v>141</v>
      </c>
      <c r="O135" t="s">
        <v>1401</v>
      </c>
    </row>
    <row r="136" spans="1:15" x14ac:dyDescent="0.4">
      <c r="A136" t="s">
        <v>1405</v>
      </c>
      <c r="B136" s="32">
        <v>134</v>
      </c>
      <c r="C136" t="s">
        <v>1411</v>
      </c>
      <c r="D136">
        <v>3</v>
      </c>
      <c r="E136" t="s">
        <v>1407</v>
      </c>
      <c r="F136" t="str">
        <f>'Перечень узлов'!B135</f>
        <v>Отек лица</v>
      </c>
      <c r="G136" s="7" t="s">
        <v>1400</v>
      </c>
      <c r="H136" t="str">
        <f>'Перечень узлов'!E135</f>
        <v>FEATURE_NODE</v>
      </c>
      <c r="I136" s="7" t="s">
        <v>1652</v>
      </c>
      <c r="J136" s="7" t="str">
        <f>'Перечень узлов'!I135</f>
        <v>Осмотр</v>
      </c>
      <c r="K136" s="7" t="s">
        <v>1397</v>
      </c>
      <c r="L136">
        <v>142</v>
      </c>
      <c r="M136" t="s">
        <v>1385</v>
      </c>
      <c r="N136">
        <v>142</v>
      </c>
      <c r="O136" t="s">
        <v>1401</v>
      </c>
    </row>
    <row r="137" spans="1:15" x14ac:dyDescent="0.4">
      <c r="A137" t="s">
        <v>1405</v>
      </c>
      <c r="B137" s="32">
        <v>135</v>
      </c>
      <c r="C137" t="s">
        <v>1411</v>
      </c>
      <c r="D137">
        <v>3</v>
      </c>
      <c r="E137" t="s">
        <v>1407</v>
      </c>
      <c r="F137" t="str">
        <f>'Перечень узлов'!B136</f>
        <v>Отек шеи</v>
      </c>
      <c r="G137" s="7" t="s">
        <v>1400</v>
      </c>
      <c r="H137" t="str">
        <f>'Перечень узлов'!E136</f>
        <v>FEATURE_NODE</v>
      </c>
      <c r="I137" s="7" t="s">
        <v>1652</v>
      </c>
      <c r="J137" s="7" t="str">
        <f>'Перечень узлов'!I136</f>
        <v>Осмотр</v>
      </c>
      <c r="K137" s="7" t="s">
        <v>1397</v>
      </c>
      <c r="L137">
        <v>143</v>
      </c>
      <c r="M137" t="s">
        <v>1385</v>
      </c>
      <c r="N137">
        <v>143</v>
      </c>
      <c r="O137" t="s">
        <v>1401</v>
      </c>
    </row>
    <row r="138" spans="1:15" x14ac:dyDescent="0.4">
      <c r="A138" t="s">
        <v>1405</v>
      </c>
      <c r="B138" s="32">
        <v>136</v>
      </c>
      <c r="C138" t="s">
        <v>1411</v>
      </c>
      <c r="D138">
        <v>3</v>
      </c>
      <c r="E138" t="s">
        <v>1407</v>
      </c>
      <c r="F138" t="str">
        <f>'Перечень узлов'!B137</f>
        <v>Отек верхних конечностей</v>
      </c>
      <c r="G138" s="7" t="s">
        <v>1400</v>
      </c>
      <c r="H138" t="str">
        <f>'Перечень узлов'!E137</f>
        <v>FEATURE_NODE</v>
      </c>
      <c r="I138" s="7" t="s">
        <v>1652</v>
      </c>
      <c r="J138" s="7" t="str">
        <f>'Перечень узлов'!I137</f>
        <v>Осмотр</v>
      </c>
      <c r="K138" s="7" t="s">
        <v>1397</v>
      </c>
      <c r="L138">
        <v>144</v>
      </c>
      <c r="M138" t="s">
        <v>1385</v>
      </c>
      <c r="N138">
        <v>144</v>
      </c>
      <c r="O138" t="s">
        <v>1401</v>
      </c>
    </row>
    <row r="139" spans="1:15" x14ac:dyDescent="0.4">
      <c r="A139" t="s">
        <v>1405</v>
      </c>
      <c r="B139" s="32">
        <v>137</v>
      </c>
      <c r="C139" t="s">
        <v>1411</v>
      </c>
      <c r="D139">
        <v>3</v>
      </c>
      <c r="E139" t="s">
        <v>1407</v>
      </c>
      <c r="F139" t="str">
        <f>'Перечень узлов'!B138</f>
        <v>Развитые подкожные коллатерали на туловище</v>
      </c>
      <c r="G139" s="7" t="s">
        <v>1400</v>
      </c>
      <c r="H139" t="str">
        <f>'Перечень узлов'!E138</f>
        <v>FEATURE_NODE</v>
      </c>
      <c r="I139" s="7" t="s">
        <v>1652</v>
      </c>
      <c r="J139" s="7" t="str">
        <f>'Перечень узлов'!I138</f>
        <v>Осмотр</v>
      </c>
      <c r="K139" s="7" t="s">
        <v>1397</v>
      </c>
      <c r="L139">
        <v>145</v>
      </c>
      <c r="M139" t="s">
        <v>1385</v>
      </c>
      <c r="N139">
        <v>145</v>
      </c>
      <c r="O139" t="s">
        <v>1401</v>
      </c>
    </row>
    <row r="140" spans="1:15" hidden="1" x14ac:dyDescent="0.4">
      <c r="A140" t="s">
        <v>1405</v>
      </c>
      <c r="B140" s="32">
        <v>138</v>
      </c>
      <c r="C140" t="s">
        <v>1411</v>
      </c>
      <c r="D140">
        <v>3</v>
      </c>
      <c r="E140" t="s">
        <v>1407</v>
      </c>
      <c r="F140" t="str">
        <f>'Перечень узлов'!B139</f>
        <v>Синдром сдавления верхней полой вены</v>
      </c>
      <c r="G140" s="7" t="s">
        <v>1400</v>
      </c>
      <c r="H140" t="str">
        <f>'Перечень узлов'!E139</f>
        <v>PARTIAL_ACTIVATION_SERVICE_NODE</v>
      </c>
      <c r="I140" s="7" t="s">
        <v>1652</v>
      </c>
      <c r="J140" s="7" t="str">
        <f>'Перечень узлов'!I139</f>
        <v>null</v>
      </c>
      <c r="K140" s="7" t="s">
        <v>1397</v>
      </c>
      <c r="L140">
        <v>146</v>
      </c>
      <c r="M140" t="s">
        <v>1385</v>
      </c>
      <c r="N140">
        <v>146</v>
      </c>
      <c r="O140" t="s">
        <v>1401</v>
      </c>
    </row>
    <row r="141" spans="1:15" x14ac:dyDescent="0.4">
      <c r="A141" t="s">
        <v>1405</v>
      </c>
      <c r="B141" s="32">
        <v>139</v>
      </c>
      <c r="C141" t="s">
        <v>1411</v>
      </c>
      <c r="D141">
        <v>8</v>
      </c>
      <c r="E141" t="s">
        <v>1407</v>
      </c>
      <c r="F141" t="str">
        <f>'Перечень узлов'!B140</f>
        <v>Акроцианоз</v>
      </c>
      <c r="G141" s="7" t="s">
        <v>1400</v>
      </c>
      <c r="H141" t="str">
        <f>'Перечень узлов'!E140</f>
        <v>FEATURE_NODE</v>
      </c>
      <c r="I141" s="7" t="s">
        <v>1652</v>
      </c>
      <c r="J141" s="7" t="str">
        <f>'Перечень узлов'!I140</f>
        <v>Осмотр</v>
      </c>
      <c r="K141" s="7" t="s">
        <v>1397</v>
      </c>
      <c r="L141">
        <v>147</v>
      </c>
      <c r="M141" t="s">
        <v>1385</v>
      </c>
      <c r="N141">
        <v>147</v>
      </c>
      <c r="O141" t="s">
        <v>1401</v>
      </c>
    </row>
    <row r="142" spans="1:15" x14ac:dyDescent="0.4">
      <c r="A142" t="s">
        <v>1405</v>
      </c>
      <c r="B142" s="32">
        <v>140</v>
      </c>
      <c r="C142" t="s">
        <v>1411</v>
      </c>
      <c r="D142">
        <v>3</v>
      </c>
      <c r="E142" t="s">
        <v>1407</v>
      </c>
      <c r="F142" t="str">
        <f>'Перечень узлов'!B141</f>
        <v>Набухание вен лица и шеи</v>
      </c>
      <c r="G142" s="7" t="s">
        <v>1400</v>
      </c>
      <c r="H142" t="str">
        <f>'Перечень узлов'!E141</f>
        <v>FEATURE_NODE</v>
      </c>
      <c r="I142" s="7" t="s">
        <v>1652</v>
      </c>
      <c r="J142" s="7" t="str">
        <f>'Перечень узлов'!I141</f>
        <v>Осмотр</v>
      </c>
      <c r="K142" s="7" t="s">
        <v>1397</v>
      </c>
      <c r="L142">
        <v>148</v>
      </c>
      <c r="M142" t="s">
        <v>1385</v>
      </c>
      <c r="N142">
        <v>148</v>
      </c>
      <c r="O142" t="s">
        <v>1401</v>
      </c>
    </row>
    <row r="143" spans="1:15" x14ac:dyDescent="0.4">
      <c r="A143" t="s">
        <v>1405</v>
      </c>
      <c r="B143" s="32">
        <v>141</v>
      </c>
      <c r="C143" t="s">
        <v>1411</v>
      </c>
      <c r="D143">
        <v>3</v>
      </c>
      <c r="E143" t="s">
        <v>1407</v>
      </c>
      <c r="F143" t="str">
        <f>'Перечень узлов'!B142</f>
        <v>Цианоз лица</v>
      </c>
      <c r="G143" s="7" t="s">
        <v>1400</v>
      </c>
      <c r="H143" t="str">
        <f>'Перечень узлов'!E142</f>
        <v>FEATURE_NODE</v>
      </c>
      <c r="I143" s="7" t="s">
        <v>1652</v>
      </c>
      <c r="J143" s="7" t="str">
        <f>'Перечень узлов'!I142</f>
        <v>Осмотр</v>
      </c>
      <c r="K143" s="7" t="s">
        <v>1397</v>
      </c>
      <c r="L143">
        <v>149</v>
      </c>
      <c r="M143" t="s">
        <v>1385</v>
      </c>
      <c r="N143">
        <v>149</v>
      </c>
      <c r="O143" t="s">
        <v>1401</v>
      </c>
    </row>
    <row r="144" spans="1:15" x14ac:dyDescent="0.4">
      <c r="A144" t="s">
        <v>1405</v>
      </c>
      <c r="B144" s="32">
        <v>142</v>
      </c>
      <c r="C144" t="s">
        <v>1411</v>
      </c>
      <c r="D144">
        <v>3</v>
      </c>
      <c r="E144" t="s">
        <v>1407</v>
      </c>
      <c r="F144" t="str">
        <f>'Перечень узлов'!B143</f>
        <v>Одутловатость лица</v>
      </c>
      <c r="G144" s="7" t="s">
        <v>1400</v>
      </c>
      <c r="H144" t="str">
        <f>'Перечень узлов'!E143</f>
        <v>FEATURE_NODE</v>
      </c>
      <c r="I144" s="7" t="s">
        <v>1652</v>
      </c>
      <c r="J144" s="7" t="str">
        <f>'Перечень узлов'!I143</f>
        <v>Осмотр</v>
      </c>
      <c r="K144" s="7" t="s">
        <v>1397</v>
      </c>
      <c r="L144">
        <v>150</v>
      </c>
      <c r="M144" t="s">
        <v>1385</v>
      </c>
      <c r="N144">
        <v>150</v>
      </c>
      <c r="O144" t="s">
        <v>1401</v>
      </c>
    </row>
    <row r="145" spans="1:15" x14ac:dyDescent="0.4">
      <c r="A145" t="s">
        <v>1405</v>
      </c>
      <c r="B145" s="32">
        <v>143</v>
      </c>
      <c r="C145" t="s">
        <v>1411</v>
      </c>
      <c r="D145">
        <v>3</v>
      </c>
      <c r="E145" t="s">
        <v>1407</v>
      </c>
      <c r="F145" t="str">
        <f>'Перечень узлов'!B144</f>
        <v>Судороги</v>
      </c>
      <c r="G145" s="7" t="s">
        <v>1400</v>
      </c>
      <c r="H145" t="str">
        <f>'Перечень узлов'!E144</f>
        <v>FEATURE_NODE</v>
      </c>
      <c r="I145" s="7" t="s">
        <v>1652</v>
      </c>
      <c r="J145" s="7" t="str">
        <f>'Перечень узлов'!I144</f>
        <v>Опрос</v>
      </c>
      <c r="K145" s="7" t="s">
        <v>1397</v>
      </c>
      <c r="L145">
        <v>151</v>
      </c>
      <c r="M145" t="s">
        <v>1385</v>
      </c>
      <c r="N145">
        <v>151</v>
      </c>
      <c r="O145" t="s">
        <v>1401</v>
      </c>
    </row>
    <row r="146" spans="1:15" x14ac:dyDescent="0.4">
      <c r="A146" t="s">
        <v>1405</v>
      </c>
      <c r="B146" s="32">
        <v>144</v>
      </c>
      <c r="C146" t="s">
        <v>1411</v>
      </c>
      <c r="D146">
        <v>3</v>
      </c>
      <c r="E146" t="s">
        <v>1407</v>
      </c>
      <c r="F146" t="str">
        <f>'Перечень узлов'!B145</f>
        <v>Жесткое дыхание</v>
      </c>
      <c r="G146" s="7" t="s">
        <v>1400</v>
      </c>
      <c r="H146" t="str">
        <f>'Перечень узлов'!E145</f>
        <v>FEATURE_NODE</v>
      </c>
      <c r="I146" s="7" t="s">
        <v>1652</v>
      </c>
      <c r="J146" s="7" t="str">
        <f>'Перечень узлов'!I145</f>
        <v>Аускультация</v>
      </c>
      <c r="K146" s="7" t="s">
        <v>1397</v>
      </c>
      <c r="L146">
        <v>152</v>
      </c>
      <c r="M146" t="s">
        <v>1385</v>
      </c>
      <c r="N146">
        <v>152</v>
      </c>
      <c r="O146" t="s">
        <v>1401</v>
      </c>
    </row>
    <row r="147" spans="1:15" x14ac:dyDescent="0.4">
      <c r="A147" t="s">
        <v>1405</v>
      </c>
      <c r="B147" s="32">
        <v>145</v>
      </c>
      <c r="C147" t="s">
        <v>1411</v>
      </c>
      <c r="D147">
        <v>3</v>
      </c>
      <c r="E147" t="s">
        <v>1407</v>
      </c>
      <c r="F147" t="str">
        <f>'Перечень узлов'!B146</f>
        <v>Бронхиальное дыхание</v>
      </c>
      <c r="G147" s="7" t="s">
        <v>1400</v>
      </c>
      <c r="H147" t="str">
        <f>'Перечень узлов'!E146</f>
        <v>FEATURE_NODE</v>
      </c>
      <c r="I147" s="7" t="s">
        <v>1652</v>
      </c>
      <c r="J147" s="7" t="str">
        <f>'Перечень узлов'!I146</f>
        <v>Аускультация</v>
      </c>
      <c r="K147" s="7" t="s">
        <v>1397</v>
      </c>
      <c r="L147">
        <v>153</v>
      </c>
      <c r="M147" t="s">
        <v>1385</v>
      </c>
      <c r="N147">
        <v>153</v>
      </c>
      <c r="O147" t="s">
        <v>1401</v>
      </c>
    </row>
    <row r="148" spans="1:15" x14ac:dyDescent="0.4">
      <c r="A148" t="s">
        <v>1405</v>
      </c>
      <c r="B148" s="32">
        <v>146</v>
      </c>
      <c r="C148" t="s">
        <v>1411</v>
      </c>
      <c r="D148">
        <v>3</v>
      </c>
      <c r="E148" t="s">
        <v>1407</v>
      </c>
      <c r="F148" t="str">
        <f>'Перечень узлов'!B147</f>
        <v>Дыхание ослаблено</v>
      </c>
      <c r="G148" s="7" t="s">
        <v>1400</v>
      </c>
      <c r="H148" t="str">
        <f>'Перечень узлов'!E147</f>
        <v>FEATURE_NODE</v>
      </c>
      <c r="I148" s="7" t="s">
        <v>1652</v>
      </c>
      <c r="J148" s="7" t="str">
        <f>'Перечень узлов'!I147</f>
        <v>Аускультация</v>
      </c>
      <c r="K148" s="7" t="s">
        <v>1397</v>
      </c>
      <c r="L148">
        <v>154</v>
      </c>
      <c r="M148" t="s">
        <v>1385</v>
      </c>
      <c r="N148">
        <v>154</v>
      </c>
      <c r="O148" t="s">
        <v>1401</v>
      </c>
    </row>
    <row r="149" spans="1:15" x14ac:dyDescent="0.4">
      <c r="A149" t="s">
        <v>1405</v>
      </c>
      <c r="B149" s="32">
        <v>147</v>
      </c>
      <c r="C149" t="s">
        <v>1411</v>
      </c>
      <c r="D149">
        <v>3</v>
      </c>
      <c r="E149" t="s">
        <v>1407</v>
      </c>
      <c r="F149" t="str">
        <f>'Перечень узлов'!B148</f>
        <v>Дисфония</v>
      </c>
      <c r="G149" s="7" t="s">
        <v>1400</v>
      </c>
      <c r="H149" t="str">
        <f>'Перечень узлов'!E148</f>
        <v>FEATURE_NODE</v>
      </c>
      <c r="I149" s="7" t="s">
        <v>1652</v>
      </c>
      <c r="J149" s="7" t="str">
        <f>'Перечень узлов'!I148</f>
        <v>Аускультация</v>
      </c>
      <c r="K149" s="7" t="s">
        <v>1397</v>
      </c>
      <c r="L149">
        <v>155</v>
      </c>
      <c r="M149" t="s">
        <v>1385</v>
      </c>
      <c r="N149">
        <v>155</v>
      </c>
      <c r="O149" t="s">
        <v>1401</v>
      </c>
    </row>
    <row r="150" spans="1:15" x14ac:dyDescent="0.4">
      <c r="A150" t="s">
        <v>1405</v>
      </c>
      <c r="B150" s="32">
        <v>148</v>
      </c>
      <c r="C150" t="s">
        <v>1411</v>
      </c>
      <c r="D150">
        <v>3</v>
      </c>
      <c r="E150" t="s">
        <v>1407</v>
      </c>
      <c r="F150" t="str">
        <f>'Перечень узлов'!B149</f>
        <v>Акцент II тона над легочной артерией при аускультации сердца</v>
      </c>
      <c r="G150" s="7" t="s">
        <v>1400</v>
      </c>
      <c r="H150" t="str">
        <f>'Перечень узлов'!E149</f>
        <v>FEATURE_NODE</v>
      </c>
      <c r="I150" s="7" t="s">
        <v>1652</v>
      </c>
      <c r="J150" s="7" t="str">
        <f>'Перечень узлов'!I149</f>
        <v>Аускультация</v>
      </c>
      <c r="K150" s="7" t="s">
        <v>1397</v>
      </c>
      <c r="L150">
        <v>156</v>
      </c>
      <c r="M150" t="s">
        <v>1385</v>
      </c>
      <c r="N150">
        <v>156</v>
      </c>
      <c r="O150" t="s">
        <v>1401</v>
      </c>
    </row>
    <row r="151" spans="1:15" x14ac:dyDescent="0.4">
      <c r="A151" t="s">
        <v>1405</v>
      </c>
      <c r="B151" s="32">
        <v>149</v>
      </c>
      <c r="C151" t="s">
        <v>1411</v>
      </c>
      <c r="D151">
        <v>3</v>
      </c>
      <c r="E151" t="s">
        <v>1407</v>
      </c>
      <c r="F151" t="str">
        <f>'Перечень узлов'!B150</f>
        <v>Расщепление I тона над трикуспидальным клапаном при аускультации сердца</v>
      </c>
      <c r="G151" s="7" t="s">
        <v>1400</v>
      </c>
      <c r="H151" t="str">
        <f>'Перечень узлов'!E150</f>
        <v>FEATURE_NODE</v>
      </c>
      <c r="I151" s="7" t="s">
        <v>1652</v>
      </c>
      <c r="J151" s="7" t="str">
        <f>'Перечень узлов'!I150</f>
        <v>Аускультация</v>
      </c>
      <c r="K151" s="7" t="s">
        <v>1397</v>
      </c>
      <c r="L151">
        <v>157</v>
      </c>
      <c r="M151" t="s">
        <v>1385</v>
      </c>
      <c r="N151">
        <v>157</v>
      </c>
      <c r="O151" t="s">
        <v>1401</v>
      </c>
    </row>
    <row r="152" spans="1:15" x14ac:dyDescent="0.4">
      <c r="A152" t="s">
        <v>1405</v>
      </c>
      <c r="B152" s="32">
        <v>150</v>
      </c>
      <c r="C152" t="s">
        <v>1411</v>
      </c>
      <c r="D152">
        <v>3</v>
      </c>
      <c r="E152" t="s">
        <v>1407</v>
      </c>
      <c r="F152" t="str">
        <f>'Перечень узлов'!B151</f>
        <v>Чувство нехватки воздуха</v>
      </c>
      <c r="G152" s="7" t="s">
        <v>1400</v>
      </c>
      <c r="H152" t="str">
        <f>'Перечень узлов'!E151</f>
        <v>FEATURE_NODE</v>
      </c>
      <c r="I152" s="7" t="s">
        <v>1652</v>
      </c>
      <c r="J152" s="7" t="str">
        <f>'Перечень узлов'!I151</f>
        <v>Опрос</v>
      </c>
      <c r="K152" s="7" t="s">
        <v>1397</v>
      </c>
      <c r="L152">
        <v>158</v>
      </c>
      <c r="M152" t="s">
        <v>1385</v>
      </c>
      <c r="N152">
        <v>158</v>
      </c>
      <c r="O152" t="s">
        <v>1401</v>
      </c>
    </row>
    <row r="153" spans="1:15" x14ac:dyDescent="0.4">
      <c r="A153" t="s">
        <v>1405</v>
      </c>
      <c r="B153" s="32">
        <v>151</v>
      </c>
      <c r="C153" t="s">
        <v>1411</v>
      </c>
      <c r="D153">
        <v>2</v>
      </c>
      <c r="E153" t="s">
        <v>1407</v>
      </c>
      <c r="F153" t="str">
        <f>'Перечень узлов'!B152</f>
        <v>Понижена сатурация крови кислородом при пульсоксиметрии</v>
      </c>
      <c r="G153" s="7" t="s">
        <v>1400</v>
      </c>
      <c r="H153" t="str">
        <f>'Перечень узлов'!E152</f>
        <v>FEATURE_NODE</v>
      </c>
      <c r="I153" s="7" t="s">
        <v>1652</v>
      </c>
      <c r="J153" s="7" t="str">
        <f>'Перечень узлов'!I152</f>
        <v>Пульсоксиметрия</v>
      </c>
      <c r="K153" s="7" t="s">
        <v>1397</v>
      </c>
      <c r="L153">
        <v>159</v>
      </c>
      <c r="M153" t="s">
        <v>1385</v>
      </c>
      <c r="N153">
        <v>159</v>
      </c>
      <c r="O153" t="s">
        <v>1401</v>
      </c>
    </row>
    <row r="154" spans="1:15" x14ac:dyDescent="0.4">
      <c r="A154" t="s">
        <v>1405</v>
      </c>
      <c r="B154" s="32">
        <v>152</v>
      </c>
      <c r="C154" t="s">
        <v>1411</v>
      </c>
      <c r="D154">
        <v>3</v>
      </c>
      <c r="E154" t="s">
        <v>1407</v>
      </c>
      <c r="F154" t="str">
        <f>'Перечень узлов'!B153</f>
        <v>Увеличение шейных лимфоузлов при пальпации</v>
      </c>
      <c r="G154" s="7" t="s">
        <v>1400</v>
      </c>
      <c r="H154" t="str">
        <f>'Перечень узлов'!E153</f>
        <v>FEATURE_NODE</v>
      </c>
      <c r="I154" s="7" t="s">
        <v>1652</v>
      </c>
      <c r="J154" s="7" t="str">
        <f>'Перечень узлов'!I153</f>
        <v>Пальпация</v>
      </c>
      <c r="K154" s="7" t="s">
        <v>1397</v>
      </c>
      <c r="L154">
        <v>160</v>
      </c>
      <c r="M154" t="s">
        <v>1385</v>
      </c>
      <c r="N154">
        <v>160</v>
      </c>
      <c r="O154" t="s">
        <v>1401</v>
      </c>
    </row>
    <row r="155" spans="1:15" x14ac:dyDescent="0.4">
      <c r="A155" t="s">
        <v>1405</v>
      </c>
      <c r="B155" s="32">
        <v>153</v>
      </c>
      <c r="C155" t="s">
        <v>1411</v>
      </c>
      <c r="D155">
        <v>3</v>
      </c>
      <c r="E155" t="s">
        <v>1407</v>
      </c>
      <c r="F155" t="str">
        <f>'Перечень узлов'!B154</f>
        <v>Увеличение лимфоузлов при пальпации</v>
      </c>
      <c r="G155" s="7" t="s">
        <v>1400</v>
      </c>
      <c r="H155" t="str">
        <f>'Перечень узлов'!E154</f>
        <v>FEATURE_NODE</v>
      </c>
      <c r="I155" s="7" t="s">
        <v>1652</v>
      </c>
      <c r="J155" s="7" t="str">
        <f>'Перечень узлов'!I154</f>
        <v>Пальпация</v>
      </c>
      <c r="K155" s="7" t="s">
        <v>1397</v>
      </c>
      <c r="L155">
        <v>161</v>
      </c>
      <c r="M155" t="s">
        <v>1385</v>
      </c>
      <c r="N155">
        <v>161</v>
      </c>
      <c r="O155" t="s">
        <v>1401</v>
      </c>
    </row>
    <row r="156" spans="1:15" x14ac:dyDescent="0.4">
      <c r="A156" t="s">
        <v>1405</v>
      </c>
      <c r="B156" s="32">
        <v>154</v>
      </c>
      <c r="C156" t="s">
        <v>1411</v>
      </c>
      <c r="D156">
        <v>3</v>
      </c>
      <c r="E156" t="s">
        <v>1407</v>
      </c>
      <c r="F156" t="str">
        <f>'Перечень узлов'!B155</f>
        <v>Болезненность шейных лимфоузлов при пальпации</v>
      </c>
      <c r="G156" s="7" t="s">
        <v>1400</v>
      </c>
      <c r="H156" t="str">
        <f>'Перечень узлов'!E155</f>
        <v>FEATURE_NODE</v>
      </c>
      <c r="I156" s="7" t="s">
        <v>1652</v>
      </c>
      <c r="J156" s="7" t="str">
        <f>'Перечень узлов'!I155</f>
        <v>Пальпация</v>
      </c>
      <c r="K156" s="7" t="s">
        <v>1397</v>
      </c>
      <c r="L156">
        <v>162</v>
      </c>
      <c r="M156" t="s">
        <v>1385</v>
      </c>
      <c r="N156">
        <v>162</v>
      </c>
      <c r="O156" t="s">
        <v>1401</v>
      </c>
    </row>
    <row r="157" spans="1:15" x14ac:dyDescent="0.4">
      <c r="A157" t="s">
        <v>1405</v>
      </c>
      <c r="B157" s="32">
        <v>155</v>
      </c>
      <c r="C157" t="s">
        <v>1411</v>
      </c>
      <c r="D157">
        <v>3</v>
      </c>
      <c r="E157" t="s">
        <v>1407</v>
      </c>
      <c r="F157" t="str">
        <f>'Перечень узлов'!B156</f>
        <v>Тахипноэ</v>
      </c>
      <c r="G157" s="7" t="s">
        <v>1400</v>
      </c>
      <c r="H157" t="str">
        <f>'Перечень узлов'!E156</f>
        <v>FEATURE_NODE</v>
      </c>
      <c r="I157" s="7" t="s">
        <v>1652</v>
      </c>
      <c r="J157" s="7" t="str">
        <f>'Перечень узлов'!I156</f>
        <v>Осмотр</v>
      </c>
      <c r="K157" s="7" t="s">
        <v>1397</v>
      </c>
      <c r="L157">
        <v>163</v>
      </c>
      <c r="M157" t="s">
        <v>1385</v>
      </c>
      <c r="N157">
        <v>163</v>
      </c>
      <c r="O157" t="s">
        <v>1401</v>
      </c>
    </row>
    <row r="158" spans="1:15" x14ac:dyDescent="0.4">
      <c r="A158" t="s">
        <v>1405</v>
      </c>
      <c r="B158" s="32">
        <v>156</v>
      </c>
      <c r="C158" t="s">
        <v>1411</v>
      </c>
      <c r="D158">
        <v>3</v>
      </c>
      <c r="E158" t="s">
        <v>1407</v>
      </c>
      <c r="F158" t="str">
        <f>'Перечень узлов'!B157</f>
        <v>Пневмофиброз на КТ ОГК</v>
      </c>
      <c r="G158" s="7" t="s">
        <v>1400</v>
      </c>
      <c r="H158" t="str">
        <f>'Перечень узлов'!E157</f>
        <v>FEATURE_NODE</v>
      </c>
      <c r="I158" s="7" t="s">
        <v>1652</v>
      </c>
      <c r="J158" s="7" t="str">
        <f>'Перечень узлов'!I157</f>
        <v>КТ ОГК</v>
      </c>
      <c r="K158" s="7" t="s">
        <v>1397</v>
      </c>
      <c r="L158">
        <v>164</v>
      </c>
      <c r="M158" t="s">
        <v>1385</v>
      </c>
      <c r="N158">
        <v>164</v>
      </c>
      <c r="O158" t="s">
        <v>1401</v>
      </c>
    </row>
    <row r="159" spans="1:15" x14ac:dyDescent="0.4">
      <c r="A159" t="s">
        <v>1405</v>
      </c>
      <c r="B159" s="32">
        <v>157</v>
      </c>
      <c r="C159" t="s">
        <v>1411</v>
      </c>
      <c r="D159">
        <v>5</v>
      </c>
      <c r="E159" t="s">
        <v>1407</v>
      </c>
      <c r="F159" t="str">
        <f>'Перечень узлов'!B158</f>
        <v>Эмфизема на КТ ОГК</v>
      </c>
      <c r="G159" s="7" t="s">
        <v>1400</v>
      </c>
      <c r="H159" t="str">
        <f>'Перечень узлов'!E158</f>
        <v>FEATURE_NODE</v>
      </c>
      <c r="I159" s="7" t="s">
        <v>1652</v>
      </c>
      <c r="J159" s="7" t="str">
        <f>'Перечень узлов'!I158</f>
        <v>КТ ОГК</v>
      </c>
      <c r="K159" s="7" t="s">
        <v>1397</v>
      </c>
      <c r="L159">
        <v>165</v>
      </c>
      <c r="M159" t="s">
        <v>1385</v>
      </c>
      <c r="N159">
        <v>165</v>
      </c>
      <c r="O159" t="s">
        <v>1401</v>
      </c>
    </row>
    <row r="160" spans="1:15" x14ac:dyDescent="0.4">
      <c r="A160" t="s">
        <v>1405</v>
      </c>
      <c r="B160" s="32">
        <v>158</v>
      </c>
      <c r="C160" t="s">
        <v>1411</v>
      </c>
      <c r="D160">
        <v>5</v>
      </c>
      <c r="E160" t="s">
        <v>1407</v>
      </c>
      <c r="F160" t="str">
        <f>'Перечень узлов'!B159</f>
        <v>Кальцинированные очаги в легких на рентгенограмме</v>
      </c>
      <c r="G160" s="7" t="s">
        <v>1400</v>
      </c>
      <c r="H160" t="str">
        <f>'Перечень узлов'!E159</f>
        <v>FEATURE_NODE</v>
      </c>
      <c r="I160" s="7" t="s">
        <v>1652</v>
      </c>
      <c r="J160" s="7" t="str">
        <f>'Перечень узлов'!I159</f>
        <v>Рентгенография ОГК</v>
      </c>
      <c r="K160" s="7" t="s">
        <v>1397</v>
      </c>
      <c r="L160">
        <v>166</v>
      </c>
      <c r="M160" t="s">
        <v>1385</v>
      </c>
      <c r="N160">
        <v>166</v>
      </c>
      <c r="O160" t="s">
        <v>1401</v>
      </c>
    </row>
    <row r="161" spans="1:15" x14ac:dyDescent="0.4">
      <c r="A161" t="s">
        <v>1405</v>
      </c>
      <c r="B161" s="32">
        <v>159</v>
      </c>
      <c r="C161" t="s">
        <v>1411</v>
      </c>
      <c r="D161">
        <v>5</v>
      </c>
      <c r="E161" t="s">
        <v>1407</v>
      </c>
      <c r="F161" t="str">
        <f>'Перечень узлов'!B160</f>
        <v>Кальцинированные очаги во внутригрудных лимфатических узлах на рентгенограмме</v>
      </c>
      <c r="G161" s="7" t="s">
        <v>1400</v>
      </c>
      <c r="H161" t="str">
        <f>'Перечень узлов'!E160</f>
        <v>FEATURE_NODE</v>
      </c>
      <c r="I161" s="7" t="s">
        <v>1652</v>
      </c>
      <c r="J161" s="7" t="str">
        <f>'Перечень узлов'!I160</f>
        <v>Рентгенография ОГК</v>
      </c>
      <c r="K161" s="7" t="s">
        <v>1397</v>
      </c>
      <c r="L161">
        <v>167</v>
      </c>
      <c r="M161" t="s">
        <v>1385</v>
      </c>
      <c r="N161">
        <v>167</v>
      </c>
      <c r="O161" t="s">
        <v>1401</v>
      </c>
    </row>
    <row r="162" spans="1:15" x14ac:dyDescent="0.4">
      <c r="A162" t="s">
        <v>1405</v>
      </c>
      <c r="B162" s="32">
        <v>160</v>
      </c>
      <c r="C162" t="s">
        <v>1411</v>
      </c>
      <c r="D162">
        <v>5</v>
      </c>
      <c r="E162" t="s">
        <v>1407</v>
      </c>
      <c r="F162" t="str">
        <f>'Перечень узлов'!B161</f>
        <v>Положительный ТБ-фероновый тест</v>
      </c>
      <c r="G162" s="7" t="s">
        <v>1400</v>
      </c>
      <c r="H162" t="str">
        <f>'Перечень узлов'!E161</f>
        <v>FEATURE_NODE</v>
      </c>
      <c r="I162" s="7" t="s">
        <v>1652</v>
      </c>
      <c r="J162" s="7" t="str">
        <f>'Перечень узлов'!I161</f>
        <v>ТБ-фероновый тест</v>
      </c>
      <c r="K162" s="7" t="s">
        <v>1397</v>
      </c>
      <c r="L162">
        <v>168</v>
      </c>
      <c r="M162" t="s">
        <v>1385</v>
      </c>
      <c r="N162">
        <v>168</v>
      </c>
      <c r="O162" t="s">
        <v>1401</v>
      </c>
    </row>
    <row r="163" spans="1:15" x14ac:dyDescent="0.4">
      <c r="A163" t="s">
        <v>1405</v>
      </c>
      <c r="B163" s="32">
        <v>161</v>
      </c>
      <c r="C163" t="s">
        <v>1411</v>
      </c>
      <c r="D163">
        <v>4</v>
      </c>
      <c r="E163" t="s">
        <v>1407</v>
      </c>
      <c r="F163" t="str">
        <f>'Перечень узлов'!B162</f>
        <v>Положительный T-SPOT тест</v>
      </c>
      <c r="G163" s="7" t="s">
        <v>1400</v>
      </c>
      <c r="H163" t="str">
        <f>'Перечень узлов'!E162</f>
        <v>FEATURE_NODE</v>
      </c>
      <c r="I163" s="7" t="s">
        <v>1652</v>
      </c>
      <c r="J163" s="7" t="str">
        <f>'Перечень узлов'!I162</f>
        <v>T-SPOT.TB</v>
      </c>
      <c r="K163" s="7" t="s">
        <v>1397</v>
      </c>
      <c r="L163">
        <v>169</v>
      </c>
      <c r="M163" t="s">
        <v>1385</v>
      </c>
      <c r="N163">
        <v>169</v>
      </c>
      <c r="O163" t="s">
        <v>1401</v>
      </c>
    </row>
    <row r="164" spans="1:15" x14ac:dyDescent="0.4">
      <c r="A164" t="s">
        <v>1405</v>
      </c>
      <c r="B164" s="32">
        <v>162</v>
      </c>
      <c r="C164" t="s">
        <v>1411</v>
      </c>
      <c r="D164">
        <v>4</v>
      </c>
      <c r="E164" t="s">
        <v>1407</v>
      </c>
      <c r="F164" t="str">
        <f>'Перечень узлов'!B163</f>
        <v>Наличие ДНК МБТ в мокроте (GeneXpert MTB/RIF)</v>
      </c>
      <c r="G164" s="7" t="s">
        <v>1400</v>
      </c>
      <c r="H164" t="str">
        <f>'Перечень узлов'!E163</f>
        <v>FEATURE_NODE</v>
      </c>
      <c r="I164" s="7" t="s">
        <v>1652</v>
      </c>
      <c r="J164" s="7" t="str">
        <f>'Перечень узлов'!I163</f>
        <v>Картриджная технология GeneXpert MTB/RIF</v>
      </c>
      <c r="K164" s="7" t="s">
        <v>1397</v>
      </c>
      <c r="L164">
        <v>170</v>
      </c>
      <c r="M164" t="s">
        <v>1385</v>
      </c>
      <c r="N164">
        <v>170</v>
      </c>
      <c r="O164" t="s">
        <v>1401</v>
      </c>
    </row>
    <row r="165" spans="1:15" x14ac:dyDescent="0.4">
      <c r="A165" t="s">
        <v>1405</v>
      </c>
      <c r="B165" s="32">
        <v>163</v>
      </c>
      <c r="C165" t="s">
        <v>1411</v>
      </c>
      <c r="D165">
        <v>4</v>
      </c>
      <c r="E165" t="s">
        <v>1407</v>
      </c>
      <c r="F165" t="str">
        <f>'Перечень узлов'!B164</f>
        <v>Положительный результат квантиферонового теста</v>
      </c>
      <c r="G165" s="7" t="s">
        <v>1400</v>
      </c>
      <c r="H165" t="str">
        <f>'Перечень узлов'!E164</f>
        <v>FEATURE_NODE</v>
      </c>
      <c r="I165" s="7" t="s">
        <v>1652</v>
      </c>
      <c r="J165" s="7" t="str">
        <f>'Перечень узлов'!I164</f>
        <v>QuantiFERON TB-2G</v>
      </c>
      <c r="K165" s="7" t="s">
        <v>1397</v>
      </c>
      <c r="L165">
        <v>171</v>
      </c>
      <c r="M165" t="s">
        <v>1385</v>
      </c>
      <c r="N165">
        <v>171</v>
      </c>
      <c r="O165" t="s">
        <v>1401</v>
      </c>
    </row>
    <row r="166" spans="1:15" x14ac:dyDescent="0.4">
      <c r="A166" t="s">
        <v>1405</v>
      </c>
      <c r="B166" s="32">
        <v>164</v>
      </c>
      <c r="C166" t="s">
        <v>1411</v>
      </c>
      <c r="D166">
        <v>4</v>
      </c>
      <c r="E166" t="s">
        <v>1407</v>
      </c>
      <c r="F166" t="str">
        <f>'Перечень узлов'!B165</f>
        <v>Кальцинированные включения в легочной ткани на рентгенограмме</v>
      </c>
      <c r="G166" s="7" t="s">
        <v>1400</v>
      </c>
      <c r="H166" t="str">
        <f>'Перечень узлов'!E165</f>
        <v>FEATURE_NODE</v>
      </c>
      <c r="I166" s="7" t="s">
        <v>1652</v>
      </c>
      <c r="J166" s="7" t="str">
        <f>'Перечень узлов'!I165</f>
        <v>Рентгенография ОГК</v>
      </c>
      <c r="K166" s="7" t="s">
        <v>1397</v>
      </c>
      <c r="L166">
        <v>172</v>
      </c>
      <c r="M166" t="s">
        <v>1385</v>
      </c>
      <c r="N166">
        <v>172</v>
      </c>
      <c r="O166" t="s">
        <v>1401</v>
      </c>
    </row>
    <row r="167" spans="1:15" x14ac:dyDescent="0.4">
      <c r="A167" t="s">
        <v>1405</v>
      </c>
      <c r="B167" s="32">
        <v>165</v>
      </c>
      <c r="C167" t="s">
        <v>1411</v>
      </c>
      <c r="D167">
        <v>5</v>
      </c>
      <c r="E167" t="s">
        <v>1407</v>
      </c>
      <c r="F167" t="str">
        <f>'Перечень узлов'!B166</f>
        <v>Кальцинированные включения в корне легкого на рентгенограмме</v>
      </c>
      <c r="G167" s="7" t="s">
        <v>1400</v>
      </c>
      <c r="H167" t="str">
        <f>'Перечень узлов'!E166</f>
        <v>FEATURE_NODE</v>
      </c>
      <c r="I167" s="7" t="s">
        <v>1652</v>
      </c>
      <c r="J167" s="7" t="str">
        <f>'Перечень узлов'!I166</f>
        <v>Рентгенография ОГК</v>
      </c>
      <c r="K167" s="7" t="s">
        <v>1397</v>
      </c>
      <c r="L167">
        <v>173</v>
      </c>
      <c r="M167" t="s">
        <v>1385</v>
      </c>
      <c r="N167">
        <v>173</v>
      </c>
      <c r="O167" t="s">
        <v>1401</v>
      </c>
    </row>
    <row r="168" spans="1:15" x14ac:dyDescent="0.4">
      <c r="A168" t="s">
        <v>1405</v>
      </c>
      <c r="B168" s="32">
        <v>166</v>
      </c>
      <c r="C168" t="s">
        <v>1411</v>
      </c>
      <c r="D168">
        <v>5</v>
      </c>
      <c r="E168" t="s">
        <v>1407</v>
      </c>
      <c r="F168" t="str">
        <f>'Перечень узлов'!B167</f>
        <v>Обнаружены туберкулемы (гистологическое исследование операционного/ биопсийного материала)</v>
      </c>
      <c r="G168" s="7" t="s">
        <v>1400</v>
      </c>
      <c r="H168" t="str">
        <f>'Перечень узлов'!E167</f>
        <v>FEATURE_NODE</v>
      </c>
      <c r="I168" s="7" t="s">
        <v>1652</v>
      </c>
      <c r="J168" s="7" t="str">
        <f>'Перечень узлов'!I167</f>
        <v>Гистологическое исследование операционного/ биопсийного материала</v>
      </c>
      <c r="K168" s="7" t="s">
        <v>1397</v>
      </c>
      <c r="L168">
        <v>174</v>
      </c>
      <c r="M168" t="s">
        <v>1385</v>
      </c>
      <c r="N168">
        <v>174</v>
      </c>
      <c r="O168" t="s">
        <v>1401</v>
      </c>
    </row>
    <row r="169" spans="1:15" x14ac:dyDescent="0.4">
      <c r="A169" t="s">
        <v>1405</v>
      </c>
      <c r="B169" s="32">
        <v>167</v>
      </c>
      <c r="C169" t="s">
        <v>1411</v>
      </c>
      <c r="D169">
        <v>4</v>
      </c>
      <c r="E169" t="s">
        <v>1407</v>
      </c>
      <c r="F169" t="str">
        <f>'Перечень узлов'!B168</f>
        <v>Обнаружены специфические гранулемы (гистологическое исследование операционного/ биопсийного материала)</v>
      </c>
      <c r="G169" s="7" t="s">
        <v>1400</v>
      </c>
      <c r="H169" t="str">
        <f>'Перечень узлов'!E168</f>
        <v>FEATURE_NODE</v>
      </c>
      <c r="I169" s="7" t="s">
        <v>1652</v>
      </c>
      <c r="J169" s="7" t="str">
        <f>'Перечень узлов'!I168</f>
        <v>Гистологическое исследование операционного/ биопсийного материала</v>
      </c>
      <c r="K169" s="7" t="s">
        <v>1397</v>
      </c>
      <c r="L169">
        <v>175</v>
      </c>
      <c r="M169" t="s">
        <v>1385</v>
      </c>
      <c r="N169">
        <v>175</v>
      </c>
      <c r="O169" t="s">
        <v>1401</v>
      </c>
    </row>
    <row r="170" spans="1:15" x14ac:dyDescent="0.4">
      <c r="A170" t="s">
        <v>1405</v>
      </c>
      <c r="B170" s="32">
        <v>168</v>
      </c>
      <c r="C170" t="s">
        <v>1411</v>
      </c>
      <c r="D170">
        <v>4</v>
      </c>
      <c r="E170" t="s">
        <v>1407</v>
      </c>
      <c r="F170" t="str">
        <f>'Перечень узлов'!B169</f>
        <v>Обнаружен казеозный некроз (гистологическое исследование операционного/ биопсийного материала)</v>
      </c>
      <c r="G170" s="7" t="s">
        <v>1400</v>
      </c>
      <c r="H170" t="str">
        <f>'Перечень узлов'!E169</f>
        <v>FEATURE_NODE</v>
      </c>
      <c r="I170" s="7" t="s">
        <v>1652</v>
      </c>
      <c r="J170" s="7" t="str">
        <f>'Перечень узлов'!I169</f>
        <v>Гистологическое исследование операционного/ биопсийного материала</v>
      </c>
      <c r="K170" s="7" t="s">
        <v>1397</v>
      </c>
      <c r="L170">
        <v>176</v>
      </c>
      <c r="M170" t="s">
        <v>1385</v>
      </c>
      <c r="N170">
        <v>176</v>
      </c>
      <c r="O170" t="s">
        <v>1401</v>
      </c>
    </row>
    <row r="171" spans="1:15" x14ac:dyDescent="0.4">
      <c r="A171" t="s">
        <v>1405</v>
      </c>
      <c r="B171" s="32">
        <v>169</v>
      </c>
      <c r="C171" t="s">
        <v>1411</v>
      </c>
      <c r="D171">
        <v>4</v>
      </c>
      <c r="E171" t="s">
        <v>1407</v>
      </c>
      <c r="F171" t="str">
        <f>'Перечень узлов'!B170</f>
        <v>Обнаружена грануляционная ткань (гистологическое исследование операционного/ биопсийного материала)</v>
      </c>
      <c r="G171" s="7" t="s">
        <v>1400</v>
      </c>
      <c r="H171" t="str">
        <f>'Перечень узлов'!E170</f>
        <v>FEATURE_NODE</v>
      </c>
      <c r="I171" s="7" t="s">
        <v>1652</v>
      </c>
      <c r="J171" s="7" t="str">
        <f>'Перечень узлов'!I170</f>
        <v>Гистологическое исследование операционного/ биопсийного материала</v>
      </c>
      <c r="K171" s="7" t="s">
        <v>1397</v>
      </c>
      <c r="L171">
        <v>177</v>
      </c>
      <c r="M171" t="s">
        <v>1385</v>
      </c>
      <c r="N171">
        <v>177</v>
      </c>
      <c r="O171" t="s">
        <v>1401</v>
      </c>
    </row>
    <row r="172" spans="1:15" x14ac:dyDescent="0.4">
      <c r="A172" t="s">
        <v>1405</v>
      </c>
      <c r="B172" s="32">
        <v>170</v>
      </c>
      <c r="C172" t="s">
        <v>1411</v>
      </c>
      <c r="D172">
        <v>4</v>
      </c>
      <c r="E172" t="s">
        <v>1407</v>
      </c>
      <c r="F172" t="str">
        <f>'Перечень узлов'!B171</f>
        <v>Повышение температуры длительностью не менее месяца</v>
      </c>
      <c r="G172" s="7" t="s">
        <v>1400</v>
      </c>
      <c r="H172" t="str">
        <f>'Перечень узлов'!E171</f>
        <v>FEATURE_NODE</v>
      </c>
      <c r="I172" s="7" t="s">
        <v>1652</v>
      </c>
      <c r="J172" s="7" t="str">
        <f>'Перечень узлов'!I171</f>
        <v>Опрос</v>
      </c>
      <c r="K172" s="7" t="s">
        <v>1397</v>
      </c>
      <c r="L172">
        <v>178</v>
      </c>
      <c r="M172" t="s">
        <v>1385</v>
      </c>
      <c r="N172">
        <v>178</v>
      </c>
      <c r="O172" t="s">
        <v>1401</v>
      </c>
    </row>
    <row r="173" spans="1:15" x14ac:dyDescent="0.4">
      <c r="A173" t="s">
        <v>1405</v>
      </c>
      <c r="B173" s="32">
        <v>171</v>
      </c>
      <c r="C173" t="s">
        <v>1411</v>
      </c>
      <c r="D173">
        <v>2</v>
      </c>
      <c r="E173" t="s">
        <v>1407</v>
      </c>
      <c r="F173" t="str">
        <f>'Перечень узлов'!B172</f>
        <v>Субфебрильная температура</v>
      </c>
      <c r="G173" s="7" t="s">
        <v>1400</v>
      </c>
      <c r="H173" t="str">
        <f>'Перечень узлов'!E172</f>
        <v>FEATURE_NODE</v>
      </c>
      <c r="I173" s="7" t="s">
        <v>1652</v>
      </c>
      <c r="J173" s="7" t="str">
        <f>'Перечень узлов'!I172</f>
        <v>Осмотр</v>
      </c>
      <c r="K173" s="7" t="s">
        <v>1397</v>
      </c>
      <c r="L173">
        <v>179</v>
      </c>
      <c r="M173" t="s">
        <v>1385</v>
      </c>
      <c r="N173">
        <v>179</v>
      </c>
      <c r="O173" t="s">
        <v>1401</v>
      </c>
    </row>
    <row r="174" spans="1:15" x14ac:dyDescent="0.4">
      <c r="A174" t="s">
        <v>1405</v>
      </c>
      <c r="B174" s="32">
        <v>172</v>
      </c>
      <c r="C174" t="s">
        <v>1411</v>
      </c>
      <c r="D174">
        <v>2</v>
      </c>
      <c r="E174" t="s">
        <v>1407</v>
      </c>
      <c r="F174" t="str">
        <f>'Перечень узлов'!B173</f>
        <v>Фебрильная температура</v>
      </c>
      <c r="G174" s="7" t="s">
        <v>1400</v>
      </c>
      <c r="H174" t="str">
        <f>'Перечень узлов'!E173</f>
        <v>FEATURE_NODE</v>
      </c>
      <c r="I174" s="7" t="s">
        <v>1652</v>
      </c>
      <c r="J174" s="7" t="str">
        <f>'Перечень узлов'!I173</f>
        <v>Осмотр</v>
      </c>
      <c r="K174" s="7" t="s">
        <v>1397</v>
      </c>
      <c r="L174">
        <v>180</v>
      </c>
      <c r="M174" t="s">
        <v>1385</v>
      </c>
      <c r="N174">
        <v>180</v>
      </c>
      <c r="O174" t="s">
        <v>1401</v>
      </c>
    </row>
    <row r="175" spans="1:15" x14ac:dyDescent="0.4">
      <c r="A175" t="s">
        <v>1405</v>
      </c>
      <c r="B175" s="32">
        <v>173</v>
      </c>
      <c r="C175" t="s">
        <v>1411</v>
      </c>
      <c r="D175">
        <v>2</v>
      </c>
      <c r="E175" t="s">
        <v>1407</v>
      </c>
      <c r="F175" t="str">
        <f>'Перечень узлов'!B174</f>
        <v>Пиретическая температура</v>
      </c>
      <c r="G175" s="7" t="s">
        <v>1400</v>
      </c>
      <c r="H175" t="str">
        <f>'Перечень узлов'!E174</f>
        <v>FEATURE_NODE</v>
      </c>
      <c r="I175" s="7" t="s">
        <v>1652</v>
      </c>
      <c r="J175" s="7" t="str">
        <f>'Перечень узлов'!I174</f>
        <v>Осмотр</v>
      </c>
      <c r="K175" s="7" t="s">
        <v>1397</v>
      </c>
      <c r="L175">
        <v>181</v>
      </c>
      <c r="M175" t="s">
        <v>1385</v>
      </c>
      <c r="N175">
        <v>181</v>
      </c>
      <c r="O175" t="s">
        <v>1401</v>
      </c>
    </row>
    <row r="176" spans="1:15" hidden="1" x14ac:dyDescent="0.4">
      <c r="A176" t="s">
        <v>1405</v>
      </c>
      <c r="B176" s="32">
        <v>174</v>
      </c>
      <c r="C176" t="s">
        <v>1411</v>
      </c>
      <c r="D176">
        <v>2</v>
      </c>
      <c r="E176" t="s">
        <v>1407</v>
      </c>
      <c r="F176" t="str">
        <f>'Перечень узлов'!B175</f>
        <v>Повышение температуры</v>
      </c>
      <c r="G176" s="7" t="s">
        <v>1400</v>
      </c>
      <c r="H176" t="str">
        <f>'Перечень узлов'!E175</f>
        <v>PARTIAL_ACTIVATION_SERVICE_NODE</v>
      </c>
      <c r="I176" s="7" t="s">
        <v>1652</v>
      </c>
      <c r="J176" s="7" t="str">
        <f>'Перечень узлов'!I175</f>
        <v>null</v>
      </c>
      <c r="K176" s="7" t="s">
        <v>1397</v>
      </c>
      <c r="L176">
        <v>182</v>
      </c>
      <c r="M176" t="s">
        <v>1385</v>
      </c>
      <c r="N176">
        <v>182</v>
      </c>
      <c r="O176" t="s">
        <v>1401</v>
      </c>
    </row>
    <row r="177" spans="1:15" x14ac:dyDescent="0.4">
      <c r="A177" t="s">
        <v>1405</v>
      </c>
      <c r="B177" s="32">
        <v>175</v>
      </c>
      <c r="C177" t="s">
        <v>1411</v>
      </c>
      <c r="D177">
        <v>2</v>
      </c>
      <c r="E177" t="s">
        <v>1407</v>
      </c>
      <c r="F177" t="str">
        <f>'Перечень узлов'!B176</f>
        <v>Укорочение перкуторного звука</v>
      </c>
      <c r="G177" s="7" t="s">
        <v>1400</v>
      </c>
      <c r="H177" t="str">
        <f>'Перечень узлов'!E176</f>
        <v>FEATURE_NODE</v>
      </c>
      <c r="I177" s="7" t="s">
        <v>1652</v>
      </c>
      <c r="J177" s="7" t="str">
        <f>'Перечень узлов'!I176</f>
        <v>Перкуссия</v>
      </c>
      <c r="K177" s="7" t="s">
        <v>1397</v>
      </c>
      <c r="L177">
        <v>183</v>
      </c>
      <c r="M177" t="s">
        <v>1385</v>
      </c>
      <c r="N177">
        <v>183</v>
      </c>
      <c r="O177" t="s">
        <v>1401</v>
      </c>
    </row>
    <row r="178" spans="1:15" x14ac:dyDescent="0.4">
      <c r="A178" t="s">
        <v>1405</v>
      </c>
      <c r="B178" s="32">
        <v>176</v>
      </c>
      <c r="C178" t="s">
        <v>1411</v>
      </c>
      <c r="D178">
        <v>3</v>
      </c>
      <c r="E178" t="s">
        <v>1407</v>
      </c>
      <c r="F178" t="str">
        <f>'Перечень узлов'!B177</f>
        <v>Мелкопузырчатые хрипы</v>
      </c>
      <c r="G178" s="7" t="s">
        <v>1400</v>
      </c>
      <c r="H178" t="str">
        <f>'Перечень узлов'!E177</f>
        <v>FEATURE_NODE</v>
      </c>
      <c r="I178" s="7" t="s">
        <v>1652</v>
      </c>
      <c r="J178" s="7" t="str">
        <f>'Перечень узлов'!I177</f>
        <v>Аускультация</v>
      </c>
      <c r="K178" s="7" t="s">
        <v>1397</v>
      </c>
      <c r="L178">
        <v>184</v>
      </c>
      <c r="M178" t="s">
        <v>1385</v>
      </c>
      <c r="N178">
        <v>184</v>
      </c>
      <c r="O178" t="s">
        <v>1401</v>
      </c>
    </row>
    <row r="179" spans="1:15" x14ac:dyDescent="0.4">
      <c r="A179" t="s">
        <v>1405</v>
      </c>
      <c r="B179" s="32">
        <v>177</v>
      </c>
      <c r="C179" t="s">
        <v>1411</v>
      </c>
      <c r="D179">
        <v>3</v>
      </c>
      <c r="E179" t="s">
        <v>1407</v>
      </c>
      <c r="F179" t="str">
        <f>'Перечень узлов'!B178</f>
        <v>Влажные хрипы</v>
      </c>
      <c r="G179" s="7" t="s">
        <v>1400</v>
      </c>
      <c r="H179" t="str">
        <f>'Перечень узлов'!E178</f>
        <v>FEATURE_NODE</v>
      </c>
      <c r="I179" s="7" t="s">
        <v>1652</v>
      </c>
      <c r="J179" s="7" t="str">
        <f>'Перечень узлов'!I178</f>
        <v>Аускультация</v>
      </c>
      <c r="K179" s="7" t="s">
        <v>1397</v>
      </c>
      <c r="L179">
        <v>185</v>
      </c>
      <c r="M179" t="s">
        <v>1385</v>
      </c>
      <c r="N179">
        <v>185</v>
      </c>
      <c r="O179" t="s">
        <v>1401</v>
      </c>
    </row>
    <row r="180" spans="1:15" x14ac:dyDescent="0.4">
      <c r="A180" t="s">
        <v>1405</v>
      </c>
      <c r="B180" s="32">
        <v>178</v>
      </c>
      <c r="C180" t="s">
        <v>1411</v>
      </c>
      <c r="D180">
        <v>3</v>
      </c>
      <c r="E180" t="s">
        <v>1407</v>
      </c>
      <c r="F180" t="str">
        <f>'Перечень узлов'!B179</f>
        <v>Сухие хрипы</v>
      </c>
      <c r="G180" s="7" t="s">
        <v>1400</v>
      </c>
      <c r="H180" t="str">
        <f>'Перечень узлов'!E179</f>
        <v>FEATURE_NODE</v>
      </c>
      <c r="I180" s="7" t="s">
        <v>1652</v>
      </c>
      <c r="J180" s="7" t="str">
        <f>'Перечень узлов'!I179</f>
        <v>Аускультация</v>
      </c>
      <c r="K180" s="7" t="s">
        <v>1397</v>
      </c>
      <c r="L180">
        <v>186</v>
      </c>
      <c r="M180" t="s">
        <v>1385</v>
      </c>
      <c r="N180">
        <v>186</v>
      </c>
      <c r="O180" t="s">
        <v>1401</v>
      </c>
    </row>
    <row r="181" spans="1:15" x14ac:dyDescent="0.4">
      <c r="A181" t="s">
        <v>1405</v>
      </c>
      <c r="B181" s="32">
        <v>179</v>
      </c>
      <c r="C181" t="s">
        <v>1411</v>
      </c>
      <c r="D181">
        <v>3</v>
      </c>
      <c r="E181" t="s">
        <v>1407</v>
      </c>
      <c r="F181" t="str">
        <f>'Перечень узлов'!B180</f>
        <v>Крепитация</v>
      </c>
      <c r="G181" s="7" t="s">
        <v>1400</v>
      </c>
      <c r="H181" t="str">
        <f>'Перечень узлов'!E180</f>
        <v>FEATURE_NODE</v>
      </c>
      <c r="I181" s="7" t="s">
        <v>1652</v>
      </c>
      <c r="J181" s="7" t="str">
        <f>'Перечень узлов'!I180</f>
        <v>Аускультация</v>
      </c>
      <c r="K181" s="7" t="s">
        <v>1397</v>
      </c>
      <c r="L181">
        <v>187</v>
      </c>
      <c r="M181" t="s">
        <v>1385</v>
      </c>
      <c r="N181">
        <v>187</v>
      </c>
      <c r="O181" t="s">
        <v>1401</v>
      </c>
    </row>
    <row r="182" spans="1:15" x14ac:dyDescent="0.4">
      <c r="A182" t="s">
        <v>1405</v>
      </c>
      <c r="B182" s="32">
        <v>180</v>
      </c>
      <c r="C182" t="s">
        <v>1411</v>
      </c>
      <c r="D182">
        <v>3</v>
      </c>
      <c r="E182" t="s">
        <v>1407</v>
      </c>
      <c r="F182" t="str">
        <f>'Перечень узлов'!B181</f>
        <v>Голосовое дрожание локально усилено</v>
      </c>
      <c r="G182" s="7" t="s">
        <v>1400</v>
      </c>
      <c r="H182" t="str">
        <f>'Перечень узлов'!E181</f>
        <v>FEATURE_NODE</v>
      </c>
      <c r="I182" s="7" t="s">
        <v>1652</v>
      </c>
      <c r="J182" s="7" t="str">
        <f>'Перечень узлов'!I181</f>
        <v>Пальпация</v>
      </c>
      <c r="K182" s="7" t="s">
        <v>1397</v>
      </c>
      <c r="L182">
        <v>188</v>
      </c>
      <c r="M182" t="s">
        <v>1385</v>
      </c>
      <c r="N182">
        <v>188</v>
      </c>
      <c r="O182" t="s">
        <v>1401</v>
      </c>
    </row>
    <row r="183" spans="1:15" x14ac:dyDescent="0.4">
      <c r="A183" t="s">
        <v>1405</v>
      </c>
      <c r="B183" s="32">
        <v>181</v>
      </c>
      <c r="C183" t="s">
        <v>1411</v>
      </c>
      <c r="D183">
        <v>3</v>
      </c>
      <c r="E183" t="s">
        <v>1407</v>
      </c>
      <c r="F183" t="str">
        <f>'Перечень узлов'!B182</f>
        <v>Бронхофония усилена</v>
      </c>
      <c r="G183" s="7" t="s">
        <v>1400</v>
      </c>
      <c r="H183" t="str">
        <f>'Перечень узлов'!E182</f>
        <v>FEATURE_NODE</v>
      </c>
      <c r="I183" s="7" t="s">
        <v>1652</v>
      </c>
      <c r="J183" s="7" t="str">
        <f>'Перечень узлов'!I182</f>
        <v>Аускультация</v>
      </c>
      <c r="K183" s="7" t="s">
        <v>1397</v>
      </c>
      <c r="L183">
        <v>189</v>
      </c>
      <c r="M183" t="s">
        <v>1385</v>
      </c>
      <c r="N183">
        <v>189</v>
      </c>
      <c r="O183" t="s">
        <v>1401</v>
      </c>
    </row>
    <row r="184" spans="1:15" x14ac:dyDescent="0.4">
      <c r="A184" t="s">
        <v>1405</v>
      </c>
      <c r="B184" s="32">
        <v>182</v>
      </c>
      <c r="C184" t="s">
        <v>1411</v>
      </c>
      <c r="D184">
        <v>3</v>
      </c>
      <c r="E184" t="s">
        <v>1407</v>
      </c>
      <c r="F184" t="str">
        <f>'Перечень узлов'!B183</f>
        <v>Отставание пораженной стороны грудной клетки в дыхании</v>
      </c>
      <c r="G184" s="7" t="s">
        <v>1400</v>
      </c>
      <c r="H184" t="str">
        <f>'Перечень узлов'!E183</f>
        <v>FEATURE_NODE</v>
      </c>
      <c r="I184" s="7" t="s">
        <v>1652</v>
      </c>
      <c r="J184" s="7" t="str">
        <f>'Перечень узлов'!I183</f>
        <v>Осмотр</v>
      </c>
      <c r="K184" s="7" t="s">
        <v>1397</v>
      </c>
      <c r="L184">
        <v>190</v>
      </c>
      <c r="M184" t="s">
        <v>1385</v>
      </c>
      <c r="N184">
        <v>190</v>
      </c>
      <c r="O184" t="s">
        <v>1401</v>
      </c>
    </row>
    <row r="185" spans="1:15" x14ac:dyDescent="0.4">
      <c r="A185" t="s">
        <v>1405</v>
      </c>
      <c r="B185" s="32">
        <v>183</v>
      </c>
      <c r="C185" t="s">
        <v>1411</v>
      </c>
      <c r="D185">
        <v>3</v>
      </c>
      <c r="E185" t="s">
        <v>1407</v>
      </c>
      <c r="F185" t="str">
        <f>'Перечень узлов'!B184</f>
        <v>Не замужем, не женат (холост)</v>
      </c>
      <c r="G185" s="7" t="s">
        <v>1400</v>
      </c>
      <c r="H185" t="str">
        <f>'Перечень узлов'!E184</f>
        <v>FEATURE_NODE</v>
      </c>
      <c r="I185" s="7" t="s">
        <v>1652</v>
      </c>
      <c r="J185" s="7" t="str">
        <f>'Перечень узлов'!I184</f>
        <v>Опрос</v>
      </c>
      <c r="K185" s="7" t="s">
        <v>1397</v>
      </c>
      <c r="L185">
        <v>191</v>
      </c>
      <c r="M185" t="s">
        <v>1385</v>
      </c>
      <c r="N185">
        <v>191</v>
      </c>
      <c r="O185" t="s">
        <v>1401</v>
      </c>
    </row>
    <row r="186" spans="1:15" x14ac:dyDescent="0.4">
      <c r="A186" t="s">
        <v>1405</v>
      </c>
      <c r="B186" s="32">
        <v>184</v>
      </c>
      <c r="C186" t="s">
        <v>1411</v>
      </c>
      <c r="D186">
        <v>6</v>
      </c>
      <c r="E186" t="s">
        <v>1407</v>
      </c>
      <c r="F186" t="str">
        <f>'Перечень узлов'!B185</f>
        <v>Наличие КУМ в мокроте (при люминисцентной микроскопии)</v>
      </c>
      <c r="G186" s="7" t="s">
        <v>1400</v>
      </c>
      <c r="H186" t="str">
        <f>'Перечень узлов'!E185</f>
        <v>FEATURE_NODE</v>
      </c>
      <c r="I186" s="7" t="s">
        <v>1652</v>
      </c>
      <c r="J186" s="7" t="str">
        <f>'Перечень узлов'!I185</f>
        <v>Люминисцентная микроскопия мокроты</v>
      </c>
      <c r="K186" s="7" t="s">
        <v>1397</v>
      </c>
      <c r="L186">
        <v>192</v>
      </c>
      <c r="M186" t="s">
        <v>1385</v>
      </c>
      <c r="N186">
        <v>192</v>
      </c>
      <c r="O186" t="s">
        <v>1401</v>
      </c>
    </row>
    <row r="187" spans="1:15" x14ac:dyDescent="0.4">
      <c r="A187" t="s">
        <v>1405</v>
      </c>
      <c r="B187" s="32">
        <v>185</v>
      </c>
      <c r="C187" t="s">
        <v>1411</v>
      </c>
      <c r="D187">
        <v>4</v>
      </c>
      <c r="E187" t="s">
        <v>1407</v>
      </c>
      <c r="F187" t="str">
        <f>'Перечень узлов'!B186</f>
        <v>Рост МБТ на жидкой/плотной питательной среде</v>
      </c>
      <c r="G187" s="7" t="s">
        <v>1400</v>
      </c>
      <c r="H187" t="str">
        <f>'Перечень узлов'!E186</f>
        <v>FEATURE_NODE</v>
      </c>
      <c r="I187" s="7" t="s">
        <v>1652</v>
      </c>
      <c r="J187" s="7" t="str">
        <f>'Перечень узлов'!I186</f>
        <v>Культивирование МБТ на жидкой/плотной питательной среде</v>
      </c>
      <c r="K187" s="7" t="s">
        <v>1397</v>
      </c>
      <c r="L187">
        <v>193</v>
      </c>
      <c r="M187" t="s">
        <v>1385</v>
      </c>
      <c r="N187">
        <v>193</v>
      </c>
      <c r="O187" t="s">
        <v>1401</v>
      </c>
    </row>
    <row r="188" spans="1:15" x14ac:dyDescent="0.4">
      <c r="A188" t="s">
        <v>1405</v>
      </c>
      <c r="B188" s="32">
        <v>186</v>
      </c>
      <c r="C188" t="s">
        <v>1411</v>
      </c>
      <c r="D188">
        <v>4</v>
      </c>
      <c r="E188" t="s">
        <v>1407</v>
      </c>
      <c r="F188" t="str">
        <f>'Перечень узлов'!B187</f>
        <v>Наличие специфического антигена MБT МРТ64</v>
      </c>
      <c r="G188" s="7" t="s">
        <v>1400</v>
      </c>
      <c r="H188" t="str">
        <f>'Перечень узлов'!E187</f>
        <v>FEATURE_NODE</v>
      </c>
      <c r="I188" s="7" t="s">
        <v>1652</v>
      </c>
      <c r="J188" s="7" t="str">
        <f>'Перечень узлов'!I187</f>
        <v>Иммунохроматографический метод идентификации выросших культур микроорганизмов</v>
      </c>
      <c r="K188" s="7" t="s">
        <v>1397</v>
      </c>
      <c r="L188">
        <v>194</v>
      </c>
      <c r="M188" t="s">
        <v>1385</v>
      </c>
      <c r="N188">
        <v>194</v>
      </c>
      <c r="O188" t="s">
        <v>1401</v>
      </c>
    </row>
    <row r="189" spans="1:15" x14ac:dyDescent="0.4">
      <c r="A189" t="s">
        <v>1405</v>
      </c>
      <c r="B189" s="32">
        <v>187</v>
      </c>
      <c r="C189" t="s">
        <v>1411</v>
      </c>
      <c r="D189">
        <v>4</v>
      </c>
      <c r="E189" t="s">
        <v>1407</v>
      </c>
      <c r="F189" t="str">
        <f>'Перечень узлов'!B188</f>
        <v>Наличие ДНК МБТ в операционном (биопсийном) материале</v>
      </c>
      <c r="G189" s="7" t="s">
        <v>1400</v>
      </c>
      <c r="H189" t="str">
        <f>'Перечень узлов'!E188</f>
        <v>FEATURE_NODE</v>
      </c>
      <c r="I189" s="7" t="s">
        <v>1652</v>
      </c>
      <c r="J189" s="7" t="str">
        <f>'Перечень узлов'!I188</f>
        <v>Исследование операционного (биопсийного) материала молекулярно-генетическим методом</v>
      </c>
      <c r="K189" s="7" t="s">
        <v>1397</v>
      </c>
      <c r="L189">
        <v>195</v>
      </c>
      <c r="M189" t="s">
        <v>1385</v>
      </c>
      <c r="N189">
        <v>195</v>
      </c>
      <c r="O189" t="s">
        <v>1401</v>
      </c>
    </row>
    <row r="190" spans="1:15" x14ac:dyDescent="0.4">
      <c r="A190" t="s">
        <v>1405</v>
      </c>
      <c r="B190" s="32">
        <v>188</v>
      </c>
      <c r="C190" t="s">
        <v>1411</v>
      </c>
      <c r="D190">
        <v>4</v>
      </c>
      <c r="E190" t="s">
        <v>1407</v>
      </c>
      <c r="F190" t="str">
        <f>'Перечень узлов'!B189</f>
        <v>Рост МБТ при исследовании образца с помощью бактериологического анализатора Bactec MGIT - 960</v>
      </c>
      <c r="G190" s="7" t="s">
        <v>1400</v>
      </c>
      <c r="H190" t="str">
        <f>'Перечень узлов'!E189</f>
        <v>FEATURE_NODE</v>
      </c>
      <c r="I190" s="7" t="s">
        <v>1652</v>
      </c>
      <c r="J190" s="7" t="str">
        <f>'Перечень узлов'!I189</f>
        <v xml:space="preserve">Исследовании образца с помощью бактериологического анализатора Bactec MGIT - 960 </v>
      </c>
      <c r="K190" s="7" t="s">
        <v>1397</v>
      </c>
      <c r="L190">
        <v>196</v>
      </c>
      <c r="M190" t="s">
        <v>1385</v>
      </c>
      <c r="N190">
        <v>196</v>
      </c>
      <c r="O190" t="s">
        <v>1401</v>
      </c>
    </row>
    <row r="191" spans="1:15" x14ac:dyDescent="0.4">
      <c r="A191" t="s">
        <v>1405</v>
      </c>
      <c r="B191" s="32">
        <v>189</v>
      </c>
      <c r="C191" t="s">
        <v>1411</v>
      </c>
      <c r="D191">
        <v>4</v>
      </c>
      <c r="E191" t="s">
        <v>1407</v>
      </c>
      <c r="F191" t="str">
        <f>'Перечень узлов'!B190</f>
        <v>Наличие бактерий при микроскопия окрашенного по препарата мокроты (по Граму)</v>
      </c>
      <c r="G191" s="7" t="s">
        <v>1400</v>
      </c>
      <c r="H191" t="str">
        <f>'Перечень узлов'!E190</f>
        <v>FEATURE_NODE</v>
      </c>
      <c r="I191" s="7" t="s">
        <v>1652</v>
      </c>
      <c r="J191" s="7" t="str">
        <f>'Перечень узлов'!I190</f>
        <v>Микроскопия окрашенного по препарата мокроты (по Граму)</v>
      </c>
      <c r="K191" s="7" t="s">
        <v>1397</v>
      </c>
      <c r="L191">
        <v>197</v>
      </c>
      <c r="M191" t="s">
        <v>1385</v>
      </c>
      <c r="N191">
        <v>197</v>
      </c>
      <c r="O191" t="s">
        <v>1401</v>
      </c>
    </row>
    <row r="192" spans="1:15" x14ac:dyDescent="0.4">
      <c r="A192" t="s">
        <v>1405</v>
      </c>
      <c r="B192" s="32">
        <v>190</v>
      </c>
      <c r="C192" t="s">
        <v>1411</v>
      </c>
      <c r="D192">
        <v>4</v>
      </c>
      <c r="E192" t="s">
        <v>1407</v>
      </c>
      <c r="F192" t="str">
        <f>'Перечень узлов'!B191</f>
        <v>Наличие бактерий при культуральном исследовании плевральной жидкости</v>
      </c>
      <c r="G192" s="7" t="s">
        <v>1400</v>
      </c>
      <c r="H192" t="str">
        <f>'Перечень узлов'!E191</f>
        <v>FEATURE_NODE</v>
      </c>
      <c r="I192" s="7" t="s">
        <v>1652</v>
      </c>
      <c r="J192" s="7" t="str">
        <f>'Перечень узлов'!I191</f>
        <v>Культуральное исследование плевральной жидкости</v>
      </c>
      <c r="K192" s="7" t="s">
        <v>1397</v>
      </c>
      <c r="L192">
        <v>198</v>
      </c>
      <c r="M192" t="s">
        <v>1385</v>
      </c>
      <c r="N192">
        <v>198</v>
      </c>
      <c r="O192" t="s">
        <v>1401</v>
      </c>
    </row>
    <row r="193" spans="1:15" x14ac:dyDescent="0.4">
      <c r="A193" t="s">
        <v>1405</v>
      </c>
      <c r="B193" s="32">
        <v>191</v>
      </c>
      <c r="C193" t="s">
        <v>1411</v>
      </c>
      <c r="D193">
        <v>4</v>
      </c>
      <c r="E193" t="s">
        <v>1407</v>
      </c>
      <c r="F193" t="str">
        <f>'Перечень узлов'!B192</f>
        <v>Увеличение уровня СРБ = 4 - 11 мг/л</v>
      </c>
      <c r="G193" s="7" t="s">
        <v>1400</v>
      </c>
      <c r="H193" t="str">
        <f>'Перечень узлов'!E192</f>
        <v>FEATURE_NODE</v>
      </c>
      <c r="I193" s="7" t="s">
        <v>1652</v>
      </c>
      <c r="J193" s="7" t="str">
        <f>'Перечень узлов'!I192</f>
        <v>Анализ крови на СРБ</v>
      </c>
      <c r="K193" s="7" t="s">
        <v>1397</v>
      </c>
      <c r="L193">
        <v>199</v>
      </c>
      <c r="M193" t="s">
        <v>1385</v>
      </c>
      <c r="N193">
        <v>199</v>
      </c>
      <c r="O193" t="s">
        <v>1401</v>
      </c>
    </row>
    <row r="194" spans="1:15" x14ac:dyDescent="0.4">
      <c r="A194" t="s">
        <v>1405</v>
      </c>
      <c r="B194" s="32">
        <v>192</v>
      </c>
      <c r="C194" t="s">
        <v>1411</v>
      </c>
      <c r="D194">
        <v>4</v>
      </c>
      <c r="E194" t="s">
        <v>1407</v>
      </c>
      <c r="F194" t="str">
        <f>'Перечень узлов'!B193</f>
        <v>Увеличение уровня СРБ = 20,01 - 99, 99 мг/л</v>
      </c>
      <c r="G194" s="7" t="s">
        <v>1400</v>
      </c>
      <c r="H194" t="str">
        <f>'Перечень узлов'!E193</f>
        <v>FEATURE_NODE</v>
      </c>
      <c r="I194" s="7" t="s">
        <v>1652</v>
      </c>
      <c r="J194" s="7" t="str">
        <f>'Перечень узлов'!I193</f>
        <v>Анализ крови на СРБ</v>
      </c>
      <c r="K194" s="7" t="s">
        <v>1397</v>
      </c>
      <c r="L194">
        <v>200</v>
      </c>
      <c r="M194" t="s">
        <v>1385</v>
      </c>
      <c r="N194">
        <v>200</v>
      </c>
      <c r="O194" t="s">
        <v>1401</v>
      </c>
    </row>
    <row r="195" spans="1:15" x14ac:dyDescent="0.4">
      <c r="A195" t="s">
        <v>1405</v>
      </c>
      <c r="B195" s="32">
        <v>193</v>
      </c>
      <c r="C195" t="s">
        <v>1411</v>
      </c>
      <c r="D195">
        <v>4</v>
      </c>
      <c r="E195" t="s">
        <v>1407</v>
      </c>
      <c r="F195" t="str">
        <f>'Перечень узлов'!B194</f>
        <v xml:space="preserve">Увеличение уровня СРБ &gt;100 мг/л </v>
      </c>
      <c r="G195" s="7" t="s">
        <v>1400</v>
      </c>
      <c r="H195" t="str">
        <f>'Перечень узлов'!E194</f>
        <v>FEATURE_NODE</v>
      </c>
      <c r="I195" s="7" t="s">
        <v>1652</v>
      </c>
      <c r="J195" s="7" t="str">
        <f>'Перечень узлов'!I194</f>
        <v>Анализ крови на СРБ</v>
      </c>
      <c r="K195" s="7" t="s">
        <v>1397</v>
      </c>
      <c r="L195">
        <v>201</v>
      </c>
      <c r="M195" t="s">
        <v>1385</v>
      </c>
      <c r="N195">
        <v>201</v>
      </c>
      <c r="O195" t="s">
        <v>1401</v>
      </c>
    </row>
    <row r="196" spans="1:15" x14ac:dyDescent="0.4">
      <c r="A196" t="s">
        <v>1405</v>
      </c>
      <c r="B196" s="32">
        <v>194</v>
      </c>
      <c r="C196" t="s">
        <v>1411</v>
      </c>
      <c r="D196">
        <v>4</v>
      </c>
      <c r="E196" t="s">
        <v>1407</v>
      </c>
      <c r="F196" t="str">
        <f>'Перечень узлов'!B195</f>
        <v>Увеличение уровня СРБ = 11,01 - 20 мг/л</v>
      </c>
      <c r="G196" s="7" t="s">
        <v>1400</v>
      </c>
      <c r="H196" t="str">
        <f>'Перечень узлов'!E195</f>
        <v>FEATURE_NODE</v>
      </c>
      <c r="I196" s="7" t="s">
        <v>1652</v>
      </c>
      <c r="J196" s="7" t="str">
        <f>'Перечень узлов'!I195</f>
        <v>Анализ крови на СРБ</v>
      </c>
      <c r="K196" s="7" t="s">
        <v>1397</v>
      </c>
      <c r="L196">
        <v>202</v>
      </c>
      <c r="M196" t="s">
        <v>1385</v>
      </c>
      <c r="N196">
        <v>202</v>
      </c>
      <c r="O196" t="s">
        <v>1401</v>
      </c>
    </row>
    <row r="197" spans="1:15" x14ac:dyDescent="0.4">
      <c r="A197" t="s">
        <v>1405</v>
      </c>
      <c r="B197" s="32">
        <v>195</v>
      </c>
      <c r="C197" t="s">
        <v>1411</v>
      </c>
      <c r="D197">
        <v>4</v>
      </c>
      <c r="E197" t="s">
        <v>1407</v>
      </c>
      <c r="F197" t="str">
        <f>'Перечень узлов'!B196</f>
        <v>Увеличение прокальцитонина от 0,5 до 1,0 мкг/л</v>
      </c>
      <c r="G197" s="7" t="s">
        <v>1400</v>
      </c>
      <c r="H197" t="str">
        <f>'Перечень узлов'!E196</f>
        <v>FEATURE_NODE</v>
      </c>
      <c r="I197" s="7" t="s">
        <v>1652</v>
      </c>
      <c r="J197" s="7" t="str">
        <f>'Перечень узлов'!I196</f>
        <v>Анализ крови на прокальцитонин</v>
      </c>
      <c r="K197" s="7" t="s">
        <v>1397</v>
      </c>
      <c r="L197">
        <v>203</v>
      </c>
      <c r="M197" t="s">
        <v>1385</v>
      </c>
      <c r="N197">
        <v>203</v>
      </c>
      <c r="O197" t="s">
        <v>1401</v>
      </c>
    </row>
    <row r="198" spans="1:15" x14ac:dyDescent="0.4">
      <c r="A198" t="s">
        <v>1405</v>
      </c>
      <c r="B198" s="32">
        <v>196</v>
      </c>
      <c r="C198" t="s">
        <v>1411</v>
      </c>
      <c r="D198">
        <v>4</v>
      </c>
      <c r="E198" t="s">
        <v>1407</v>
      </c>
      <c r="F198" t="str">
        <f>'Перечень узлов'!B197</f>
        <v>Увеличение прокальцитонина от 0,1 до 0,25 мкг/л</v>
      </c>
      <c r="G198" s="7" t="s">
        <v>1400</v>
      </c>
      <c r="H198" t="str">
        <f>'Перечень узлов'!E197</f>
        <v>FEATURE_NODE</v>
      </c>
      <c r="I198" s="7" t="s">
        <v>1652</v>
      </c>
      <c r="J198" s="7" t="str">
        <f>'Перечень узлов'!I197</f>
        <v>Анализ крови на прокальцитонин</v>
      </c>
      <c r="K198" s="7" t="s">
        <v>1397</v>
      </c>
      <c r="L198">
        <v>204</v>
      </c>
      <c r="M198" t="s">
        <v>1385</v>
      </c>
      <c r="N198">
        <v>204</v>
      </c>
      <c r="O198" t="s">
        <v>1401</v>
      </c>
    </row>
    <row r="199" spans="1:15" x14ac:dyDescent="0.4">
      <c r="A199" t="s">
        <v>1405</v>
      </c>
      <c r="B199" s="32">
        <v>197</v>
      </c>
      <c r="C199" t="s">
        <v>1411</v>
      </c>
      <c r="D199">
        <v>4</v>
      </c>
      <c r="E199" t="s">
        <v>1407</v>
      </c>
      <c r="F199" t="str">
        <f>'Перечень узлов'!B198</f>
        <v>Увеличение прокальцитонина до 0,1 мкг/л</v>
      </c>
      <c r="G199" s="7" t="s">
        <v>1400</v>
      </c>
      <c r="H199" t="str">
        <f>'Перечень узлов'!E198</f>
        <v>FEATURE_NODE</v>
      </c>
      <c r="I199" s="7" t="s">
        <v>1652</v>
      </c>
      <c r="J199" s="7" t="str">
        <f>'Перечень узлов'!I198</f>
        <v>Анализ крови на прокальцитонин</v>
      </c>
      <c r="K199" s="7" t="s">
        <v>1397</v>
      </c>
      <c r="L199">
        <v>205</v>
      </c>
      <c r="M199" t="s">
        <v>1385</v>
      </c>
      <c r="N199">
        <v>205</v>
      </c>
      <c r="O199" t="s">
        <v>1401</v>
      </c>
    </row>
    <row r="200" spans="1:15" x14ac:dyDescent="0.4">
      <c r="A200" t="s">
        <v>1405</v>
      </c>
      <c r="B200" s="32">
        <v>198</v>
      </c>
      <c r="C200" t="s">
        <v>1411</v>
      </c>
      <c r="D200">
        <v>4</v>
      </c>
      <c r="E200" t="s">
        <v>1407</v>
      </c>
      <c r="F200" t="str">
        <f>'Перечень узлов'!B199</f>
        <v>Увеличение прокальцитонина от 0,25 до 0,5 мкг/л</v>
      </c>
      <c r="G200" s="7" t="s">
        <v>1400</v>
      </c>
      <c r="H200" t="str">
        <f>'Перечень узлов'!E199</f>
        <v>FEATURE_NODE</v>
      </c>
      <c r="I200" s="7" t="s">
        <v>1652</v>
      </c>
      <c r="J200" s="7" t="str">
        <f>'Перечень узлов'!I199</f>
        <v>Анализ крови на прокальцитонин</v>
      </c>
      <c r="K200" s="7" t="s">
        <v>1397</v>
      </c>
      <c r="L200">
        <v>206</v>
      </c>
      <c r="M200" t="s">
        <v>1385</v>
      </c>
      <c r="N200">
        <v>206</v>
      </c>
      <c r="O200" t="s">
        <v>1401</v>
      </c>
    </row>
    <row r="201" spans="1:15" x14ac:dyDescent="0.4">
      <c r="A201" t="s">
        <v>1405</v>
      </c>
      <c r="B201" s="32">
        <v>199</v>
      </c>
      <c r="C201" t="s">
        <v>1411</v>
      </c>
      <c r="D201">
        <v>4</v>
      </c>
      <c r="E201" t="s">
        <v>1407</v>
      </c>
      <c r="F201" t="str">
        <f>'Перечень узлов'!B200</f>
        <v>Увеличение уровня фибриногена &gt;4 г/л</v>
      </c>
      <c r="G201" s="7" t="s">
        <v>1400</v>
      </c>
      <c r="H201" t="str">
        <f>'Перечень узлов'!E200</f>
        <v>FEATURE_NODE</v>
      </c>
      <c r="I201" s="7" t="s">
        <v>1652</v>
      </c>
      <c r="J201" s="7" t="str">
        <f>'Перечень узлов'!I200</f>
        <v>Анализ крови на фибриноген</v>
      </c>
      <c r="K201" s="7" t="s">
        <v>1397</v>
      </c>
      <c r="L201">
        <v>207</v>
      </c>
      <c r="M201" t="s">
        <v>1385</v>
      </c>
      <c r="N201">
        <v>207</v>
      </c>
      <c r="O201" t="s">
        <v>1401</v>
      </c>
    </row>
    <row r="202" spans="1:15" x14ac:dyDescent="0.4">
      <c r="A202" t="s">
        <v>1405</v>
      </c>
      <c r="B202" s="32">
        <v>200</v>
      </c>
      <c r="C202" t="s">
        <v>1411</v>
      </c>
      <c r="D202">
        <v>4</v>
      </c>
      <c r="E202" t="s">
        <v>1407</v>
      </c>
      <c r="F202" t="str">
        <f>'Перечень узлов'!B201</f>
        <v>Диурез снижен</v>
      </c>
      <c r="G202" s="7" t="s">
        <v>1400</v>
      </c>
      <c r="H202" t="str">
        <f>'Перечень узлов'!E201</f>
        <v>FEATURE_NODE</v>
      </c>
      <c r="I202" s="7" t="s">
        <v>1652</v>
      </c>
      <c r="J202" s="7" t="str">
        <f>'Перечень узлов'!I201</f>
        <v>Анализ мочи по Зимницкому</v>
      </c>
      <c r="K202" s="7" t="s">
        <v>1397</v>
      </c>
      <c r="L202">
        <v>208</v>
      </c>
      <c r="M202" t="s">
        <v>1385</v>
      </c>
      <c r="N202">
        <v>208</v>
      </c>
      <c r="O202" t="s">
        <v>1401</v>
      </c>
    </row>
    <row r="203" spans="1:15" x14ac:dyDescent="0.4">
      <c r="A203" t="s">
        <v>1405</v>
      </c>
      <c r="B203" s="32">
        <v>201</v>
      </c>
      <c r="C203" t="s">
        <v>1411</v>
      </c>
      <c r="D203">
        <v>4</v>
      </c>
      <c r="E203" t="s">
        <v>1407</v>
      </c>
      <c r="F203" t="str">
        <f>'Перечень узлов'!B202</f>
        <v>Тромбоциты понижены</v>
      </c>
      <c r="G203" s="7" t="s">
        <v>1400</v>
      </c>
      <c r="H203" t="str">
        <f>'Перечень узлов'!E202</f>
        <v>FEATURE_NODE</v>
      </c>
      <c r="I203" s="7" t="s">
        <v>1652</v>
      </c>
      <c r="J203" s="7" t="str">
        <f>'Перечень узлов'!I202</f>
        <v>Общий анализ крови</v>
      </c>
      <c r="K203" s="7" t="s">
        <v>1397</v>
      </c>
      <c r="L203">
        <v>209</v>
      </c>
      <c r="M203" t="s">
        <v>1385</v>
      </c>
      <c r="N203">
        <v>209</v>
      </c>
      <c r="O203" t="s">
        <v>1401</v>
      </c>
    </row>
    <row r="204" spans="1:15" x14ac:dyDescent="0.4">
      <c r="A204" t="s">
        <v>1405</v>
      </c>
      <c r="B204" s="32">
        <v>202</v>
      </c>
      <c r="C204" t="s">
        <v>1411</v>
      </c>
      <c r="D204">
        <v>4</v>
      </c>
      <c r="E204" t="s">
        <v>1407</v>
      </c>
      <c r="F204" t="str">
        <f>'Перечень узлов'!B203</f>
        <v>СОЭ повышена (СОЭ = 16-1000 мм/ч)</v>
      </c>
      <c r="G204" s="7" t="s">
        <v>1400</v>
      </c>
      <c r="H204" t="str">
        <f>'Перечень узлов'!E203</f>
        <v>FEATURE_NODE</v>
      </c>
      <c r="I204" s="7" t="s">
        <v>1652</v>
      </c>
      <c r="J204" s="7" t="str">
        <f>'Перечень узлов'!I203</f>
        <v>Скорость оседания эритроцитов</v>
      </c>
      <c r="K204" s="7" t="s">
        <v>1397</v>
      </c>
      <c r="L204">
        <v>210</v>
      </c>
      <c r="M204" t="s">
        <v>1385</v>
      </c>
      <c r="N204">
        <v>210</v>
      </c>
      <c r="O204" t="s">
        <v>1401</v>
      </c>
    </row>
    <row r="205" spans="1:15" x14ac:dyDescent="0.4">
      <c r="A205" t="s">
        <v>1405</v>
      </c>
      <c r="B205" s="32">
        <v>203</v>
      </c>
      <c r="C205" t="s">
        <v>1411</v>
      </c>
      <c r="D205">
        <v>4</v>
      </c>
      <c r="E205" t="s">
        <v>1407</v>
      </c>
      <c r="F205" t="str">
        <f>'Перечень узлов'!B204</f>
        <v>СОЭ повышена (СОЭ = 13-1000 мм/ч)</v>
      </c>
      <c r="G205" s="7" t="s">
        <v>1400</v>
      </c>
      <c r="H205" t="str">
        <f>'Перечень узлов'!E204</f>
        <v>FEATURE_NODE</v>
      </c>
      <c r="I205" s="7" t="s">
        <v>1652</v>
      </c>
      <c r="J205" s="7" t="str">
        <f>'Перечень узлов'!I204</f>
        <v>Скорость оседания эритроцитов</v>
      </c>
      <c r="K205" s="7" t="s">
        <v>1397</v>
      </c>
      <c r="L205">
        <v>211</v>
      </c>
      <c r="M205" t="s">
        <v>1385</v>
      </c>
      <c r="N205">
        <v>211</v>
      </c>
      <c r="O205" t="s">
        <v>1401</v>
      </c>
    </row>
    <row r="206" spans="1:15" hidden="1" x14ac:dyDescent="0.4">
      <c r="A206" t="s">
        <v>1405</v>
      </c>
      <c r="B206" s="32">
        <v>204</v>
      </c>
      <c r="C206" t="s">
        <v>1411</v>
      </c>
      <c r="D206">
        <v>4</v>
      </c>
      <c r="E206" t="s">
        <v>1407</v>
      </c>
      <c r="F206" t="str">
        <f>'Перечень узлов'!B205</f>
        <v>СОЭ в норме (ж)</v>
      </c>
      <c r="G206" s="7" t="s">
        <v>1400</v>
      </c>
      <c r="H206" t="str">
        <f>'Перечень узлов'!E205</f>
        <v>FULL_ACTIVATION_SERVICE_NODE</v>
      </c>
      <c r="I206" s="7" t="s">
        <v>1652</v>
      </c>
      <c r="J206" s="7" t="str">
        <f>'Перечень узлов'!I205</f>
        <v>null</v>
      </c>
      <c r="K206" s="7" t="s">
        <v>1397</v>
      </c>
      <c r="L206">
        <v>212</v>
      </c>
      <c r="M206" t="s">
        <v>1385</v>
      </c>
      <c r="N206">
        <v>212</v>
      </c>
      <c r="O206" t="s">
        <v>1401</v>
      </c>
    </row>
    <row r="207" spans="1:15" hidden="1" x14ac:dyDescent="0.4">
      <c r="A207" t="s">
        <v>1405</v>
      </c>
      <c r="B207" s="32">
        <v>205</v>
      </c>
      <c r="C207" t="s">
        <v>1411</v>
      </c>
      <c r="D207">
        <v>4</v>
      </c>
      <c r="E207" t="s">
        <v>1407</v>
      </c>
      <c r="F207" t="str">
        <f>'Перечень узлов'!B206</f>
        <v>СОЭ в норме</v>
      </c>
      <c r="G207" s="7" t="s">
        <v>1400</v>
      </c>
      <c r="H207" t="str">
        <f>'Перечень узлов'!E206</f>
        <v>PARTIAL_ACTIVATION_SERVICE_NODE</v>
      </c>
      <c r="I207" s="7" t="s">
        <v>1652</v>
      </c>
      <c r="J207" s="7" t="str">
        <f>'Перечень узлов'!I206</f>
        <v>null</v>
      </c>
      <c r="K207" s="7" t="s">
        <v>1397</v>
      </c>
      <c r="L207">
        <v>213</v>
      </c>
      <c r="M207" t="s">
        <v>1385</v>
      </c>
      <c r="N207">
        <v>213</v>
      </c>
      <c r="O207" t="s">
        <v>1401</v>
      </c>
    </row>
    <row r="208" spans="1:15" hidden="1" x14ac:dyDescent="0.4">
      <c r="A208" t="s">
        <v>1405</v>
      </c>
      <c r="B208" s="32">
        <v>206</v>
      </c>
      <c r="C208" t="s">
        <v>1411</v>
      </c>
      <c r="D208">
        <v>4</v>
      </c>
      <c r="E208" t="s">
        <v>1407</v>
      </c>
      <c r="F208" t="str">
        <f>'Перечень узлов'!B207</f>
        <v>СОЭ в норме (м)</v>
      </c>
      <c r="G208" s="7" t="s">
        <v>1400</v>
      </c>
      <c r="H208" t="str">
        <f>'Перечень узлов'!E207</f>
        <v>FULL_ACTIVATION_SERVICE_NODE</v>
      </c>
      <c r="I208" s="7" t="s">
        <v>1652</v>
      </c>
      <c r="J208" s="7" t="str">
        <f>'Перечень узлов'!I207</f>
        <v>null</v>
      </c>
      <c r="K208" s="7" t="s">
        <v>1397</v>
      </c>
      <c r="L208">
        <v>214</v>
      </c>
      <c r="M208" t="s">
        <v>1385</v>
      </c>
      <c r="N208">
        <v>214</v>
      </c>
      <c r="O208" t="s">
        <v>1401</v>
      </c>
    </row>
    <row r="209" spans="1:15" hidden="1" x14ac:dyDescent="0.4">
      <c r="A209" t="s">
        <v>1405</v>
      </c>
      <c r="B209" s="32">
        <v>207</v>
      </c>
      <c r="C209" t="s">
        <v>1411</v>
      </c>
      <c r="D209">
        <v>4</v>
      </c>
      <c r="E209" t="s">
        <v>1407</v>
      </c>
      <c r="F209" t="str">
        <f>'Перечень узлов'!B208</f>
        <v>Увеличение СОЭ</v>
      </c>
      <c r="G209" s="7" t="s">
        <v>1400</v>
      </c>
      <c r="H209" t="str">
        <f>'Перечень узлов'!E208</f>
        <v>PARTIAL_ACTIVATION_SERVICE_NODE</v>
      </c>
      <c r="I209" s="7" t="s">
        <v>1652</v>
      </c>
      <c r="J209" s="7" t="str">
        <f>'Перечень узлов'!I208</f>
        <v>null</v>
      </c>
      <c r="K209" s="7" t="s">
        <v>1397</v>
      </c>
      <c r="L209">
        <v>215</v>
      </c>
      <c r="M209" t="s">
        <v>1385</v>
      </c>
      <c r="N209">
        <v>215</v>
      </c>
      <c r="O209" t="s">
        <v>1401</v>
      </c>
    </row>
    <row r="210" spans="1:15" hidden="1" x14ac:dyDescent="0.4">
      <c r="A210" t="s">
        <v>1405</v>
      </c>
      <c r="B210" s="32">
        <v>208</v>
      </c>
      <c r="C210" t="s">
        <v>1411</v>
      </c>
      <c r="D210">
        <v>4</v>
      </c>
      <c r="E210" t="s">
        <v>1407</v>
      </c>
      <c r="F210" t="str">
        <f>'Перечень узлов'!B209</f>
        <v>Увеличение СОЭ (ж)</v>
      </c>
      <c r="G210" s="7" t="s">
        <v>1400</v>
      </c>
      <c r="H210" t="str">
        <f>'Перечень узлов'!E209</f>
        <v>FULL_ACTIVATION_SERVICE_NODE</v>
      </c>
      <c r="I210" s="7" t="s">
        <v>1652</v>
      </c>
      <c r="J210" s="7" t="str">
        <f>'Перечень узлов'!I209</f>
        <v>null</v>
      </c>
      <c r="K210" s="7" t="s">
        <v>1397</v>
      </c>
      <c r="L210">
        <v>216</v>
      </c>
      <c r="M210" t="s">
        <v>1385</v>
      </c>
      <c r="N210">
        <v>216</v>
      </c>
      <c r="O210" t="s">
        <v>1401</v>
      </c>
    </row>
    <row r="211" spans="1:15" hidden="1" x14ac:dyDescent="0.4">
      <c r="A211" t="s">
        <v>1405</v>
      </c>
      <c r="B211" s="32">
        <v>209</v>
      </c>
      <c r="C211" t="s">
        <v>1411</v>
      </c>
      <c r="D211">
        <v>4</v>
      </c>
      <c r="E211" t="s">
        <v>1407</v>
      </c>
      <c r="F211" t="str">
        <f>'Перечень узлов'!B210</f>
        <v>Увеличение СОЭ (м)</v>
      </c>
      <c r="G211" s="7" t="s">
        <v>1400</v>
      </c>
      <c r="H211" t="str">
        <f>'Перечень узлов'!E210</f>
        <v>FULL_ACTIVATION_SERVICE_NODE</v>
      </c>
      <c r="I211" s="7" t="s">
        <v>1652</v>
      </c>
      <c r="J211" s="7" t="str">
        <f>'Перечень узлов'!I210</f>
        <v>null</v>
      </c>
      <c r="K211" s="7" t="s">
        <v>1397</v>
      </c>
      <c r="L211">
        <v>217</v>
      </c>
      <c r="M211" t="s">
        <v>1385</v>
      </c>
      <c r="N211">
        <v>217</v>
      </c>
      <c r="O211" t="s">
        <v>1401</v>
      </c>
    </row>
    <row r="212" spans="1:15" x14ac:dyDescent="0.4">
      <c r="A212" t="s">
        <v>1405</v>
      </c>
      <c r="B212" s="32">
        <v>210</v>
      </c>
      <c r="C212" t="s">
        <v>1411</v>
      </c>
      <c r="D212">
        <v>4</v>
      </c>
      <c r="E212" t="s">
        <v>1407</v>
      </c>
      <c r="F212" t="str">
        <f>'Перечень узлов'!B211</f>
        <v>Лейкоциты при поступлении повышены</v>
      </c>
      <c r="G212" s="7" t="s">
        <v>1400</v>
      </c>
      <c r="H212" t="str">
        <f>'Перечень узлов'!E211</f>
        <v>FEATURE_NODE</v>
      </c>
      <c r="I212" s="7" t="s">
        <v>1652</v>
      </c>
      <c r="J212" s="7" t="str">
        <f>'Перечень узлов'!I211</f>
        <v>Общий анализ крови</v>
      </c>
      <c r="K212" s="7" t="s">
        <v>1397</v>
      </c>
      <c r="L212">
        <v>218</v>
      </c>
      <c r="M212" t="s">
        <v>1385</v>
      </c>
      <c r="N212">
        <v>218</v>
      </c>
      <c r="O212" t="s">
        <v>1401</v>
      </c>
    </row>
    <row r="213" spans="1:15" hidden="1" x14ac:dyDescent="0.4">
      <c r="A213" t="s">
        <v>1405</v>
      </c>
      <c r="B213" s="32">
        <v>211</v>
      </c>
      <c r="C213" t="s">
        <v>1411</v>
      </c>
      <c r="D213">
        <v>4</v>
      </c>
      <c r="E213" t="s">
        <v>1407</v>
      </c>
      <c r="F213" t="str">
        <f>'Перечень узлов'!B212</f>
        <v>Изменение лейкоцитов (при поступлении)</v>
      </c>
      <c r="G213" s="7" t="s">
        <v>1400</v>
      </c>
      <c r="H213" t="str">
        <f>'Перечень узлов'!E212</f>
        <v>PARTIAL_ACTIVATION_SERVICE_NODE</v>
      </c>
      <c r="I213" s="7" t="s">
        <v>1652</v>
      </c>
      <c r="J213" s="7" t="str">
        <f>'Перечень узлов'!I212</f>
        <v>null</v>
      </c>
      <c r="K213" s="7" t="s">
        <v>1397</v>
      </c>
      <c r="L213">
        <v>219</v>
      </c>
      <c r="M213" t="s">
        <v>1385</v>
      </c>
      <c r="N213">
        <v>219</v>
      </c>
      <c r="O213" t="s">
        <v>1401</v>
      </c>
    </row>
    <row r="214" spans="1:15" x14ac:dyDescent="0.4">
      <c r="A214" t="s">
        <v>1405</v>
      </c>
      <c r="B214" s="32">
        <v>212</v>
      </c>
      <c r="C214" t="s">
        <v>1411</v>
      </c>
      <c r="D214">
        <v>4</v>
      </c>
      <c r="E214" t="s">
        <v>1407</v>
      </c>
      <c r="F214" t="str">
        <f>'Перечень узлов'!B213</f>
        <v>Лейкоциты при поступлении понижены</v>
      </c>
      <c r="G214" s="7" t="s">
        <v>1400</v>
      </c>
      <c r="H214" t="str">
        <f>'Перечень узлов'!E213</f>
        <v>FEATURE_NODE</v>
      </c>
      <c r="I214" s="7" t="s">
        <v>1652</v>
      </c>
      <c r="J214" s="7" t="str">
        <f>'Перечень узлов'!I213</f>
        <v>Общий анализ крови</v>
      </c>
      <c r="K214" s="7" t="s">
        <v>1397</v>
      </c>
      <c r="L214">
        <v>220</v>
      </c>
      <c r="M214" t="s">
        <v>1385</v>
      </c>
      <c r="N214">
        <v>220</v>
      </c>
      <c r="O214" t="s">
        <v>1401</v>
      </c>
    </row>
    <row r="215" spans="1:15" x14ac:dyDescent="0.4">
      <c r="A215" t="s">
        <v>1405</v>
      </c>
      <c r="B215" s="32">
        <v>213</v>
      </c>
      <c r="C215" t="s">
        <v>1411</v>
      </c>
      <c r="D215">
        <v>4</v>
      </c>
      <c r="E215" t="s">
        <v>1407</v>
      </c>
      <c r="F215" t="str">
        <f>'Перечень узлов'!B214</f>
        <v>Положительный результат количественного ИФА крови на противотуберкулезные АТ</v>
      </c>
      <c r="G215" s="7" t="s">
        <v>1400</v>
      </c>
      <c r="H215" t="str">
        <f>'Перечень узлов'!E214</f>
        <v>FEATURE_NODE</v>
      </c>
      <c r="I215" s="7" t="s">
        <v>1652</v>
      </c>
      <c r="J215" s="7" t="str">
        <f>'Перечень узлов'!I214</f>
        <v>ИФА крови на противотуберкулезные АТ</v>
      </c>
      <c r="K215" s="7" t="s">
        <v>1397</v>
      </c>
      <c r="L215">
        <v>221</v>
      </c>
      <c r="M215" t="s">
        <v>1385</v>
      </c>
      <c r="N215">
        <v>221</v>
      </c>
      <c r="O215" t="s">
        <v>1401</v>
      </c>
    </row>
    <row r="216" spans="1:15" x14ac:dyDescent="0.4">
      <c r="A216" t="s">
        <v>1405</v>
      </c>
      <c r="B216" s="32">
        <v>214</v>
      </c>
      <c r="C216" t="s">
        <v>1411</v>
      </c>
      <c r="D216">
        <v>4</v>
      </c>
      <c r="E216" t="s">
        <v>1407</v>
      </c>
      <c r="F216" t="str">
        <f>'Перечень узлов'!B215</f>
        <v>Лимфоциты понижены ( 0-18%)</v>
      </c>
      <c r="G216" s="7" t="s">
        <v>1400</v>
      </c>
      <c r="H216" t="str">
        <f>'Перечень узлов'!E215</f>
        <v>FEATURE_NODE</v>
      </c>
      <c r="I216" s="7" t="s">
        <v>1652</v>
      </c>
      <c r="J216" s="7" t="str">
        <f>'Перечень узлов'!I215</f>
        <v>Общий анализ крови</v>
      </c>
      <c r="K216" s="7" t="s">
        <v>1397</v>
      </c>
      <c r="L216">
        <v>222</v>
      </c>
      <c r="M216" t="s">
        <v>1385</v>
      </c>
      <c r="N216">
        <v>222</v>
      </c>
      <c r="O216" t="s">
        <v>1401</v>
      </c>
    </row>
    <row r="217" spans="1:15" x14ac:dyDescent="0.4">
      <c r="A217" t="s">
        <v>1405</v>
      </c>
      <c r="B217" s="32">
        <v>215</v>
      </c>
      <c r="C217" t="s">
        <v>1411</v>
      </c>
      <c r="D217">
        <v>4</v>
      </c>
      <c r="E217" t="s">
        <v>1407</v>
      </c>
      <c r="F217" t="str">
        <f>'Перечень узлов'!B216</f>
        <v>Абсолютный лимфоцитоз</v>
      </c>
      <c r="G217" s="7" t="s">
        <v>1400</v>
      </c>
      <c r="H217" t="str">
        <f>'Перечень узлов'!E216</f>
        <v>FEATURE_NODE</v>
      </c>
      <c r="I217" s="7" t="s">
        <v>1652</v>
      </c>
      <c r="J217" s="7" t="str">
        <f>'Перечень узлов'!I216</f>
        <v>Общий анализ крови</v>
      </c>
      <c r="K217" s="7" t="s">
        <v>1397</v>
      </c>
      <c r="L217">
        <v>223</v>
      </c>
      <c r="M217" t="s">
        <v>1385</v>
      </c>
      <c r="N217">
        <v>223</v>
      </c>
      <c r="O217" t="s">
        <v>1401</v>
      </c>
    </row>
    <row r="218" spans="1:15" x14ac:dyDescent="0.4">
      <c r="A218" t="s">
        <v>1405</v>
      </c>
      <c r="B218" s="32">
        <v>216</v>
      </c>
      <c r="C218" t="s">
        <v>1411</v>
      </c>
      <c r="D218">
        <v>4</v>
      </c>
      <c r="E218" t="s">
        <v>1407</v>
      </c>
      <c r="F218" t="str">
        <f>'Перечень узлов'!B217</f>
        <v>Моноциты повышены (12-100% )</v>
      </c>
      <c r="G218" s="7" t="s">
        <v>1400</v>
      </c>
      <c r="H218" t="str">
        <f>'Перечень узлов'!E217</f>
        <v>FEATURE_NODE</v>
      </c>
      <c r="I218" s="7" t="s">
        <v>1652</v>
      </c>
      <c r="J218" s="7" t="str">
        <f>'Перечень узлов'!I217</f>
        <v>Общий анализ крови</v>
      </c>
      <c r="K218" s="7" t="s">
        <v>1397</v>
      </c>
      <c r="L218">
        <v>224</v>
      </c>
      <c r="M218" t="s">
        <v>1385</v>
      </c>
      <c r="N218">
        <v>224</v>
      </c>
      <c r="O218" t="s">
        <v>1401</v>
      </c>
    </row>
    <row r="219" spans="1:15" x14ac:dyDescent="0.4">
      <c r="A219" t="s">
        <v>1405</v>
      </c>
      <c r="B219" s="32">
        <v>217</v>
      </c>
      <c r="C219" t="s">
        <v>1411</v>
      </c>
      <c r="D219">
        <v>4</v>
      </c>
      <c r="E219" t="s">
        <v>1407</v>
      </c>
      <c r="F219" t="str">
        <f>'Перечень узлов'!B218</f>
        <v>Палочкоядерные нейтрофилы повышены (7-100%)</v>
      </c>
      <c r="G219" s="7" t="s">
        <v>1400</v>
      </c>
      <c r="H219" t="str">
        <f>'Перечень узлов'!E218</f>
        <v>FEATURE_NODE</v>
      </c>
      <c r="I219" s="7" t="s">
        <v>1652</v>
      </c>
      <c r="J219" s="7" t="str">
        <f>'Перечень узлов'!I218</f>
        <v>Общий анализ крови</v>
      </c>
      <c r="K219" s="7" t="s">
        <v>1397</v>
      </c>
      <c r="L219">
        <v>225</v>
      </c>
      <c r="M219" t="s">
        <v>1385</v>
      </c>
      <c r="N219">
        <v>225</v>
      </c>
      <c r="O219" t="s">
        <v>1401</v>
      </c>
    </row>
    <row r="220" spans="1:15" x14ac:dyDescent="0.4">
      <c r="A220" t="s">
        <v>1405</v>
      </c>
      <c r="B220" s="32">
        <v>218</v>
      </c>
      <c r="C220" t="s">
        <v>1411</v>
      </c>
      <c r="D220">
        <v>4</v>
      </c>
      <c r="E220" t="s">
        <v>1407</v>
      </c>
      <c r="F220" t="str">
        <f>'Перечень узлов'!B219</f>
        <v>Нейтрофилы повышены</v>
      </c>
      <c r="G220" s="7" t="s">
        <v>1400</v>
      </c>
      <c r="H220" t="str">
        <f>'Перечень узлов'!E219</f>
        <v>FEATURE_NODE</v>
      </c>
      <c r="I220" s="7" t="s">
        <v>1652</v>
      </c>
      <c r="J220" s="7" t="str">
        <f>'Перечень узлов'!I219</f>
        <v>Общий анализ крови</v>
      </c>
      <c r="K220" s="7" t="s">
        <v>1397</v>
      </c>
      <c r="L220">
        <v>226</v>
      </c>
      <c r="M220" t="s">
        <v>1385</v>
      </c>
      <c r="N220">
        <v>226</v>
      </c>
      <c r="O220" t="s">
        <v>1401</v>
      </c>
    </row>
    <row r="221" spans="1:15" x14ac:dyDescent="0.4">
      <c r="A221" t="s">
        <v>1405</v>
      </c>
      <c r="B221" s="32">
        <v>219</v>
      </c>
      <c r="C221" t="s">
        <v>1411</v>
      </c>
      <c r="D221">
        <v>4</v>
      </c>
      <c r="E221" t="s">
        <v>1407</v>
      </c>
      <c r="F221" t="str">
        <f>'Перечень узлов'!B220</f>
        <v>Нейтрофилы понижены</v>
      </c>
      <c r="G221" s="7" t="s">
        <v>1400</v>
      </c>
      <c r="H221" t="str">
        <f>'Перечень узлов'!E220</f>
        <v>FEATURE_NODE</v>
      </c>
      <c r="I221" s="7" t="s">
        <v>1652</v>
      </c>
      <c r="J221" s="7" t="str">
        <f>'Перечень узлов'!I220</f>
        <v>Общий анализ крови</v>
      </c>
      <c r="K221" s="7" t="s">
        <v>1397</v>
      </c>
      <c r="L221">
        <v>227</v>
      </c>
      <c r="M221" t="s">
        <v>1385</v>
      </c>
      <c r="N221">
        <v>227</v>
      </c>
      <c r="O221" t="s">
        <v>1401</v>
      </c>
    </row>
    <row r="222" spans="1:15" x14ac:dyDescent="0.4">
      <c r="A222" t="s">
        <v>1405</v>
      </c>
      <c r="B222" s="32">
        <v>220</v>
      </c>
      <c r="C222" t="s">
        <v>1411</v>
      </c>
      <c r="D222">
        <v>4</v>
      </c>
      <c r="E222" t="s">
        <v>1407</v>
      </c>
      <c r="F222" t="str">
        <f>'Перечень узлов'!B221</f>
        <v>Нейтрофильно-лейкоцитарное соотношение &gt;20</v>
      </c>
      <c r="G222" s="7" t="s">
        <v>1400</v>
      </c>
      <c r="H222" t="str">
        <f>'Перечень узлов'!E221</f>
        <v>FEATURE_NODE</v>
      </c>
      <c r="I222" s="7" t="s">
        <v>1652</v>
      </c>
      <c r="J222" s="7" t="str">
        <f>'Перечень узлов'!I221</f>
        <v>Общий анализ крови</v>
      </c>
      <c r="K222" s="7" t="s">
        <v>1397</v>
      </c>
      <c r="L222">
        <v>228</v>
      </c>
      <c r="M222" t="s">
        <v>1385</v>
      </c>
      <c r="N222">
        <v>228</v>
      </c>
      <c r="O222" t="s">
        <v>1401</v>
      </c>
    </row>
    <row r="223" spans="1:15" x14ac:dyDescent="0.4">
      <c r="A223" t="s">
        <v>1405</v>
      </c>
      <c r="B223" s="32">
        <v>221</v>
      </c>
      <c r="C223" t="s">
        <v>1411</v>
      </c>
      <c r="D223">
        <v>4</v>
      </c>
      <c r="E223" t="s">
        <v>1407</v>
      </c>
      <c r="F223" t="str">
        <f>'Перечень узлов'!B222</f>
        <v>Лейкоциты повышены</v>
      </c>
      <c r="G223" s="7" t="s">
        <v>1400</v>
      </c>
      <c r="H223" t="str">
        <f>'Перечень узлов'!E222</f>
        <v>FEATURE_NODE</v>
      </c>
      <c r="I223" s="7" t="s">
        <v>1652</v>
      </c>
      <c r="J223" s="7" t="str">
        <f>'Перечень узлов'!I222</f>
        <v>Общий анализ крови</v>
      </c>
      <c r="K223" s="7" t="s">
        <v>1397</v>
      </c>
      <c r="L223">
        <v>229</v>
      </c>
      <c r="M223" t="s">
        <v>1385</v>
      </c>
      <c r="N223">
        <v>229</v>
      </c>
      <c r="O223" t="s">
        <v>1401</v>
      </c>
    </row>
    <row r="224" spans="1:15" x14ac:dyDescent="0.4">
      <c r="A224" t="s">
        <v>1405</v>
      </c>
      <c r="B224" s="32">
        <v>222</v>
      </c>
      <c r="C224" t="s">
        <v>1411</v>
      </c>
      <c r="D224">
        <v>4</v>
      </c>
      <c r="E224" t="s">
        <v>1407</v>
      </c>
      <c r="F224" t="str">
        <f>'Перечень узлов'!B223</f>
        <v>Гематокрит понижен</v>
      </c>
      <c r="G224" s="7" t="s">
        <v>1400</v>
      </c>
      <c r="H224" t="str">
        <f>'Перечень узлов'!E223</f>
        <v>FEATURE_NODE</v>
      </c>
      <c r="I224" s="7" t="s">
        <v>1652</v>
      </c>
      <c r="J224" s="7" t="str">
        <f>'Перечень узлов'!I223</f>
        <v>Общий анализ крови</v>
      </c>
      <c r="K224" s="7" t="s">
        <v>1397</v>
      </c>
      <c r="L224">
        <v>230</v>
      </c>
      <c r="M224" t="s">
        <v>1385</v>
      </c>
      <c r="N224">
        <v>230</v>
      </c>
      <c r="O224" t="s">
        <v>1401</v>
      </c>
    </row>
    <row r="225" spans="1:15" x14ac:dyDescent="0.4">
      <c r="A225" t="s">
        <v>1405</v>
      </c>
      <c r="B225" s="32">
        <v>223</v>
      </c>
      <c r="C225" t="s">
        <v>1411</v>
      </c>
      <c r="D225">
        <v>4</v>
      </c>
      <c r="E225" t="s">
        <v>1407</v>
      </c>
      <c r="F225" t="str">
        <f>'Перечень узлов'!B224</f>
        <v>Лейкоциты понижены</v>
      </c>
      <c r="G225" s="7" t="s">
        <v>1400</v>
      </c>
      <c r="H225" t="str">
        <f>'Перечень узлов'!E224</f>
        <v>FEATURE_NODE</v>
      </c>
      <c r="I225" s="7" t="s">
        <v>1652</v>
      </c>
      <c r="J225" s="7" t="str">
        <f>'Перечень узлов'!I224</f>
        <v>Общий анализ крови</v>
      </c>
      <c r="K225" s="7" t="s">
        <v>1397</v>
      </c>
      <c r="L225">
        <v>231</v>
      </c>
      <c r="M225" t="s">
        <v>1385</v>
      </c>
      <c r="N225">
        <v>231</v>
      </c>
      <c r="O225" t="s">
        <v>1401</v>
      </c>
    </row>
    <row r="226" spans="1:15" x14ac:dyDescent="0.4">
      <c r="A226" t="s">
        <v>1405</v>
      </c>
      <c r="B226" s="32">
        <v>224</v>
      </c>
      <c r="C226" t="s">
        <v>1411</v>
      </c>
      <c r="D226">
        <v>4</v>
      </c>
      <c r="E226" t="s">
        <v>1407</v>
      </c>
      <c r="F226" t="str">
        <f>'Перечень узлов'!B225</f>
        <v>Увеличение титра противовирусных IgG АТ</v>
      </c>
      <c r="G226" s="7" t="s">
        <v>1400</v>
      </c>
      <c r="H226" t="str">
        <f>'Перечень узлов'!E225</f>
        <v>FEATURE_NODE</v>
      </c>
      <c r="I226" s="7" t="s">
        <v>1652</v>
      </c>
      <c r="J226" s="7" t="str">
        <f>'Перечень узлов'!I225</f>
        <v>Исследование крови на вирус-специфичные IgG АТ</v>
      </c>
      <c r="K226" s="7" t="s">
        <v>1397</v>
      </c>
      <c r="L226">
        <v>232</v>
      </c>
      <c r="M226" t="s">
        <v>1385</v>
      </c>
      <c r="N226">
        <v>232</v>
      </c>
      <c r="O226" t="s">
        <v>1401</v>
      </c>
    </row>
    <row r="227" spans="1:15" hidden="1" x14ac:dyDescent="0.4">
      <c r="A227" t="s">
        <v>1405</v>
      </c>
      <c r="B227" s="32">
        <v>225</v>
      </c>
      <c r="C227" t="s">
        <v>1411</v>
      </c>
      <c r="D227">
        <v>4</v>
      </c>
      <c r="E227" t="s">
        <v>1407</v>
      </c>
      <c r="F227" t="str">
        <f>'Перечень узлов'!B226</f>
        <v>Повышение ферритина</v>
      </c>
      <c r="G227" s="7" t="s">
        <v>1400</v>
      </c>
      <c r="H227" t="str">
        <f>'Перечень узлов'!E226</f>
        <v>PARTIAL_ACTIVATION_SERVICE_NODE</v>
      </c>
      <c r="I227" s="7" t="s">
        <v>1652</v>
      </c>
      <c r="J227" s="7" t="str">
        <f>'Перечень узлов'!I226</f>
        <v>null</v>
      </c>
      <c r="K227" s="7" t="s">
        <v>1397</v>
      </c>
      <c r="L227">
        <v>233</v>
      </c>
      <c r="M227" t="s">
        <v>1385</v>
      </c>
      <c r="N227">
        <v>233</v>
      </c>
      <c r="O227" t="s">
        <v>1401</v>
      </c>
    </row>
    <row r="228" spans="1:15" x14ac:dyDescent="0.4">
      <c r="A228" t="s">
        <v>1405</v>
      </c>
      <c r="B228" s="32">
        <v>226</v>
      </c>
      <c r="C228" t="s">
        <v>1411</v>
      </c>
      <c r="D228">
        <v>4</v>
      </c>
      <c r="E228" t="s">
        <v>1407</v>
      </c>
      <c r="F228" t="str">
        <f>'Перечень узлов'!B227</f>
        <v>Повышение ферритина (ж)</v>
      </c>
      <c r="G228" s="7" t="s">
        <v>1400</v>
      </c>
      <c r="H228" t="str">
        <f>'Перечень узлов'!E227</f>
        <v>FEATURE_NODE</v>
      </c>
      <c r="I228" s="7" t="s">
        <v>1652</v>
      </c>
      <c r="J228" s="7" t="str">
        <f>'Перечень узлов'!I227</f>
        <v>Исследование уровня ферритина в крови</v>
      </c>
      <c r="K228" s="7" t="s">
        <v>1397</v>
      </c>
      <c r="L228">
        <v>234</v>
      </c>
      <c r="M228" t="s">
        <v>1385</v>
      </c>
      <c r="N228">
        <v>234</v>
      </c>
      <c r="O228" t="s">
        <v>1401</v>
      </c>
    </row>
    <row r="229" spans="1:15" x14ac:dyDescent="0.4">
      <c r="A229" t="s">
        <v>1405</v>
      </c>
      <c r="B229" s="32">
        <v>227</v>
      </c>
      <c r="C229" t="s">
        <v>1411</v>
      </c>
      <c r="D229">
        <v>4</v>
      </c>
      <c r="E229" t="s">
        <v>1407</v>
      </c>
      <c r="F229" t="str">
        <f>'Перечень узлов'!B228</f>
        <v>Повышение ферритина (м)</v>
      </c>
      <c r="G229" s="7" t="s">
        <v>1400</v>
      </c>
      <c r="H229" t="str">
        <f>'Перечень узлов'!E228</f>
        <v>FEATURE_NODE</v>
      </c>
      <c r="I229" s="7" t="s">
        <v>1652</v>
      </c>
      <c r="J229" s="7" t="str">
        <f>'Перечень узлов'!I228</f>
        <v>Исследование уровня ферритина в крови</v>
      </c>
      <c r="K229" s="7" t="s">
        <v>1397</v>
      </c>
      <c r="L229">
        <v>235</v>
      </c>
      <c r="M229" t="s">
        <v>1385</v>
      </c>
      <c r="N229">
        <v>235</v>
      </c>
      <c r="O229" t="s">
        <v>1401</v>
      </c>
    </row>
    <row r="230" spans="1:15" hidden="1" x14ac:dyDescent="0.4">
      <c r="A230" t="s">
        <v>1405</v>
      </c>
      <c r="B230" s="32">
        <v>228</v>
      </c>
      <c r="C230" t="s">
        <v>1411</v>
      </c>
      <c r="D230">
        <v>4</v>
      </c>
      <c r="E230" t="s">
        <v>1407</v>
      </c>
      <c r="F230" t="str">
        <f>'Перечень узлов'!B229</f>
        <v>Повышение ферритина у мужчин</v>
      </c>
      <c r="G230" s="7" t="s">
        <v>1400</v>
      </c>
      <c r="H230" t="str">
        <f>'Перечень узлов'!E229</f>
        <v>FULL_ACTIVATION_SERVICE_NODE</v>
      </c>
      <c r="I230" s="7" t="s">
        <v>1652</v>
      </c>
      <c r="J230" s="7" t="str">
        <f>'Перечень узлов'!I229</f>
        <v>null</v>
      </c>
      <c r="K230" s="7" t="s">
        <v>1397</v>
      </c>
      <c r="L230">
        <v>236</v>
      </c>
      <c r="M230" t="s">
        <v>1385</v>
      </c>
      <c r="N230">
        <v>236</v>
      </c>
      <c r="O230" t="s">
        <v>1401</v>
      </c>
    </row>
    <row r="231" spans="1:15" hidden="1" x14ac:dyDescent="0.4">
      <c r="A231" t="s">
        <v>1405</v>
      </c>
      <c r="B231" s="32">
        <v>229</v>
      </c>
      <c r="C231" t="s">
        <v>1411</v>
      </c>
      <c r="D231">
        <v>4</v>
      </c>
      <c r="E231" t="s">
        <v>1407</v>
      </c>
      <c r="F231" t="str">
        <f>'Перечень узлов'!B230</f>
        <v>Повышение ферритина у женщин</v>
      </c>
      <c r="G231" s="7" t="s">
        <v>1400</v>
      </c>
      <c r="H231" t="str">
        <f>'Перечень узлов'!E230</f>
        <v>FULL_ACTIVATION_SERVICE_NODE</v>
      </c>
      <c r="I231" s="7" t="s">
        <v>1652</v>
      </c>
      <c r="J231" s="7" t="str">
        <f>'Перечень узлов'!I230</f>
        <v>null</v>
      </c>
      <c r="K231" s="7" t="s">
        <v>1397</v>
      </c>
      <c r="L231">
        <v>237</v>
      </c>
      <c r="M231" t="s">
        <v>1385</v>
      </c>
      <c r="N231">
        <v>237</v>
      </c>
      <c r="O231" t="s">
        <v>1401</v>
      </c>
    </row>
    <row r="232" spans="1:15" x14ac:dyDescent="0.4">
      <c r="A232" t="s">
        <v>1405</v>
      </c>
      <c r="B232" s="32">
        <v>230</v>
      </c>
      <c r="C232" t="s">
        <v>1411</v>
      </c>
      <c r="D232">
        <v>4</v>
      </c>
      <c r="E232" t="s">
        <v>1407</v>
      </c>
      <c r="F232" t="str">
        <f>'Перечень узлов'!B231</f>
        <v>Консолидированные легочные поля на рентгенограмме</v>
      </c>
      <c r="G232" s="7" t="s">
        <v>1400</v>
      </c>
      <c r="H232" t="str">
        <f>'Перечень узлов'!E231</f>
        <v>FEATURE_NODE</v>
      </c>
      <c r="I232" s="7" t="s">
        <v>1652</v>
      </c>
      <c r="J232" s="7" t="str">
        <f>'Перечень узлов'!I231</f>
        <v>Рентгенография ОГК</v>
      </c>
      <c r="K232" s="7" t="s">
        <v>1397</v>
      </c>
      <c r="L232">
        <v>238</v>
      </c>
      <c r="M232" t="s">
        <v>1385</v>
      </c>
      <c r="N232">
        <v>238</v>
      </c>
      <c r="O232" t="s">
        <v>1401</v>
      </c>
    </row>
    <row r="233" spans="1:15" x14ac:dyDescent="0.4">
      <c r="A233" t="s">
        <v>1405</v>
      </c>
      <c r="B233" s="32">
        <v>231</v>
      </c>
      <c r="C233" t="s">
        <v>1411</v>
      </c>
      <c r="D233">
        <v>5</v>
      </c>
      <c r="E233" t="s">
        <v>1407</v>
      </c>
      <c r="F233" t="str">
        <f>'Перечень узлов'!B232</f>
        <v>Сетчатые легочные поля на рентгенограмме</v>
      </c>
      <c r="G233" s="7" t="s">
        <v>1400</v>
      </c>
      <c r="H233" t="str">
        <f>'Перечень узлов'!E232</f>
        <v>FEATURE_NODE</v>
      </c>
      <c r="I233" s="7" t="s">
        <v>1652</v>
      </c>
      <c r="J233" s="7" t="str">
        <f>'Перечень узлов'!I232</f>
        <v>Рентгенография ОГК</v>
      </c>
      <c r="K233" s="7" t="s">
        <v>1397</v>
      </c>
      <c r="L233">
        <v>239</v>
      </c>
      <c r="M233" t="s">
        <v>1385</v>
      </c>
      <c r="N233">
        <v>239</v>
      </c>
      <c r="O233" t="s">
        <v>1401</v>
      </c>
    </row>
    <row r="234" spans="1:15" x14ac:dyDescent="0.4">
      <c r="A234" t="s">
        <v>1405</v>
      </c>
      <c r="B234" s="32">
        <v>232</v>
      </c>
      <c r="C234" t="s">
        <v>1411</v>
      </c>
      <c r="D234">
        <v>5</v>
      </c>
      <c r="E234" t="s">
        <v>1407</v>
      </c>
      <c r="F234" t="str">
        <f>'Перечень узлов'!B233</f>
        <v>Плотность легочных полей повышена на рентгенограмме</v>
      </c>
      <c r="G234" s="7" t="s">
        <v>1400</v>
      </c>
      <c r="H234" t="str">
        <f>'Перечень узлов'!E233</f>
        <v>FEATURE_NODE</v>
      </c>
      <c r="I234" s="7" t="s">
        <v>1652</v>
      </c>
      <c r="J234" s="7" t="str">
        <f>'Перечень узлов'!I233</f>
        <v>Рентгенография ОГК</v>
      </c>
      <c r="K234" s="7" t="s">
        <v>1397</v>
      </c>
      <c r="L234">
        <v>240</v>
      </c>
      <c r="M234" t="s">
        <v>1385</v>
      </c>
      <c r="N234">
        <v>240</v>
      </c>
      <c r="O234" t="s">
        <v>1401</v>
      </c>
    </row>
    <row r="235" spans="1:15" x14ac:dyDescent="0.4">
      <c r="A235" t="s">
        <v>1405</v>
      </c>
      <c r="B235" s="32">
        <v>233</v>
      </c>
      <c r="C235" t="s">
        <v>1411</v>
      </c>
      <c r="D235">
        <v>5</v>
      </c>
      <c r="E235" t="s">
        <v>1407</v>
      </c>
      <c r="F235" t="str">
        <f>'Перечень узлов'!B234</f>
        <v>Диффузное усиление легочного рисунка на рентгенограмме</v>
      </c>
      <c r="G235" s="7" t="s">
        <v>1400</v>
      </c>
      <c r="H235" t="str">
        <f>'Перечень узлов'!E234</f>
        <v>FEATURE_NODE</v>
      </c>
      <c r="I235" s="7" t="s">
        <v>1652</v>
      </c>
      <c r="J235" s="7" t="str">
        <f>'Перечень узлов'!I234</f>
        <v>Рентгенография ОГК</v>
      </c>
      <c r="K235" s="7" t="s">
        <v>1397</v>
      </c>
      <c r="L235">
        <v>241</v>
      </c>
      <c r="M235" t="s">
        <v>1385</v>
      </c>
      <c r="N235">
        <v>241</v>
      </c>
      <c r="O235" t="s">
        <v>1401</v>
      </c>
    </row>
    <row r="236" spans="1:15" x14ac:dyDescent="0.4">
      <c r="A236" t="s">
        <v>1405</v>
      </c>
      <c r="B236" s="32">
        <v>234</v>
      </c>
      <c r="C236" t="s">
        <v>1411</v>
      </c>
      <c r="D236">
        <v>5</v>
      </c>
      <c r="E236" t="s">
        <v>1407</v>
      </c>
      <c r="F236" t="str">
        <f>'Перечень узлов'!B235</f>
        <v>Перибронхиальные инфильтраты на КТ ОГК</v>
      </c>
      <c r="G236" s="7" t="s">
        <v>1400</v>
      </c>
      <c r="H236" t="str">
        <f>'Перечень узлов'!E235</f>
        <v>FEATURE_NODE</v>
      </c>
      <c r="I236" s="7" t="s">
        <v>1652</v>
      </c>
      <c r="J236" s="7" t="str">
        <f>'Перечень узлов'!I235</f>
        <v>КТ ОГК</v>
      </c>
      <c r="K236" s="7" t="s">
        <v>1397</v>
      </c>
      <c r="L236">
        <v>242</v>
      </c>
      <c r="M236" t="s">
        <v>1385</v>
      </c>
      <c r="N236">
        <v>242</v>
      </c>
      <c r="O236" t="s">
        <v>1401</v>
      </c>
    </row>
    <row r="237" spans="1:15" x14ac:dyDescent="0.4">
      <c r="A237" t="s">
        <v>1405</v>
      </c>
      <c r="B237" s="32">
        <v>235</v>
      </c>
      <c r="C237" t="s">
        <v>1411</v>
      </c>
      <c r="D237">
        <v>5</v>
      </c>
      <c r="E237" t="s">
        <v>1407</v>
      </c>
      <c r="F237" t="str">
        <f>'Перечень узлов'!B236</f>
        <v>Зоны консолидации легочной ткани</v>
      </c>
      <c r="G237" s="7" t="s">
        <v>1400</v>
      </c>
      <c r="H237" t="str">
        <f>'Перечень узлов'!E236</f>
        <v>FEATURE_NODE</v>
      </c>
      <c r="I237" s="7" t="s">
        <v>1652</v>
      </c>
      <c r="J237" s="7" t="str">
        <f>'Перечень узлов'!I236</f>
        <v>КТ ОГК</v>
      </c>
      <c r="K237" s="7" t="s">
        <v>1397</v>
      </c>
      <c r="L237">
        <v>243</v>
      </c>
      <c r="M237" t="s">
        <v>1385</v>
      </c>
      <c r="N237">
        <v>243</v>
      </c>
      <c r="O237" t="s">
        <v>1401</v>
      </c>
    </row>
    <row r="238" spans="1:15" x14ac:dyDescent="0.4">
      <c r="A238" t="s">
        <v>1405</v>
      </c>
      <c r="B238" s="32">
        <v>236</v>
      </c>
      <c r="C238" t="s">
        <v>1411</v>
      </c>
      <c r="D238">
        <v>5</v>
      </c>
      <c r="E238" t="s">
        <v>1407</v>
      </c>
      <c r="F238" t="str">
        <f>'Перечень узлов'!B237</f>
        <v>"Матовое стекло"</v>
      </c>
      <c r="G238" s="7" t="s">
        <v>1400</v>
      </c>
      <c r="H238" t="str">
        <f>'Перечень узлов'!E237</f>
        <v>FEATURE_NODE</v>
      </c>
      <c r="I238" s="7" t="s">
        <v>1652</v>
      </c>
      <c r="J238" s="7" t="str">
        <f>'Перечень узлов'!I237</f>
        <v>КТ ОГК</v>
      </c>
      <c r="K238" s="7" t="s">
        <v>1397</v>
      </c>
      <c r="L238">
        <v>244</v>
      </c>
      <c r="M238" t="s">
        <v>1385</v>
      </c>
      <c r="N238">
        <v>244</v>
      </c>
      <c r="O238" t="s">
        <v>1401</v>
      </c>
    </row>
    <row r="239" spans="1:15" x14ac:dyDescent="0.4">
      <c r="A239" t="s">
        <v>1405</v>
      </c>
      <c r="B239" s="32">
        <v>237</v>
      </c>
      <c r="C239" t="s">
        <v>1411</v>
      </c>
      <c r="D239">
        <v>5</v>
      </c>
      <c r="E239" t="s">
        <v>1407</v>
      </c>
      <c r="F239" t="str">
        <f>'Перечень узлов'!B238</f>
        <v>Участок инфильтрации некруглой формы на КТ ОГК</v>
      </c>
      <c r="G239" s="7" t="s">
        <v>1400</v>
      </c>
      <c r="H239" t="str">
        <f>'Перечень узлов'!E238</f>
        <v>FEATURE_NODE</v>
      </c>
      <c r="I239" s="7" t="s">
        <v>1652</v>
      </c>
      <c r="J239" s="7" t="str">
        <f>'Перечень узлов'!I238</f>
        <v>КТ ОГК</v>
      </c>
      <c r="K239" s="7" t="s">
        <v>1397</v>
      </c>
      <c r="L239">
        <v>245</v>
      </c>
      <c r="M239" t="s">
        <v>1385</v>
      </c>
      <c r="N239">
        <v>245</v>
      </c>
      <c r="O239" t="s">
        <v>1401</v>
      </c>
    </row>
    <row r="240" spans="1:15" x14ac:dyDescent="0.4">
      <c r="A240" t="s">
        <v>1405</v>
      </c>
      <c r="B240" s="32">
        <v>238</v>
      </c>
      <c r="C240" t="s">
        <v>1411</v>
      </c>
      <c r="D240">
        <v>5</v>
      </c>
      <c r="E240" t="s">
        <v>1407</v>
      </c>
      <c r="F240" t="str">
        <f>'Перечень узлов'!B239</f>
        <v>Наличие очаговой инфильтрации на рентгенограмме</v>
      </c>
      <c r="G240" s="7" t="s">
        <v>1400</v>
      </c>
      <c r="H240" t="str">
        <f>'Перечень узлов'!E239</f>
        <v>FEATURE_NODE</v>
      </c>
      <c r="I240" s="7" t="s">
        <v>1652</v>
      </c>
      <c r="J240" s="7" t="str">
        <f>'Перечень узлов'!I239</f>
        <v>Рентгенография ОГК</v>
      </c>
      <c r="K240" s="7" t="s">
        <v>1397</v>
      </c>
      <c r="L240">
        <v>246</v>
      </c>
      <c r="M240" t="s">
        <v>1385</v>
      </c>
      <c r="N240">
        <v>246</v>
      </c>
      <c r="O240" t="s">
        <v>1401</v>
      </c>
    </row>
    <row r="241" spans="1:15" x14ac:dyDescent="0.4">
      <c r="A241" t="s">
        <v>1405</v>
      </c>
      <c r="B241" s="32">
        <v>239</v>
      </c>
      <c r="C241" t="s">
        <v>1411</v>
      </c>
      <c r="D241">
        <v>5</v>
      </c>
      <c r="E241" t="s">
        <v>1407</v>
      </c>
      <c r="F241" t="str">
        <f>'Перечень узлов'!B240</f>
        <v>Наличие очагово-инфильтративных изменений в легких на рентгенограмме</v>
      </c>
      <c r="G241" s="7" t="s">
        <v>1400</v>
      </c>
      <c r="H241" t="str">
        <f>'Перечень узлов'!E240</f>
        <v>FEATURE_NODE</v>
      </c>
      <c r="I241" s="7" t="s">
        <v>1652</v>
      </c>
      <c r="J241" s="7" t="str">
        <f>'Перечень узлов'!I240</f>
        <v>Рентгенография ОГК</v>
      </c>
      <c r="K241" s="7" t="s">
        <v>1397</v>
      </c>
      <c r="L241">
        <v>247</v>
      </c>
      <c r="M241" t="s">
        <v>1385</v>
      </c>
      <c r="N241">
        <v>247</v>
      </c>
      <c r="O241" t="s">
        <v>1401</v>
      </c>
    </row>
    <row r="242" spans="1:15" x14ac:dyDescent="0.4">
      <c r="A242" t="s">
        <v>1405</v>
      </c>
      <c r="B242" s="32">
        <v>240</v>
      </c>
      <c r="C242" t="s">
        <v>1411</v>
      </c>
      <c r="D242">
        <v>5</v>
      </c>
      <c r="E242" t="s">
        <v>1407</v>
      </c>
      <c r="F242" t="str">
        <f>'Перечень узлов'!B241</f>
        <v>Одиночный очаг на рентгенограмме ОГК</v>
      </c>
      <c r="G242" s="7" t="s">
        <v>1400</v>
      </c>
      <c r="H242" t="str">
        <f>'Перечень узлов'!E241</f>
        <v>FEATURE_NODE</v>
      </c>
      <c r="I242" s="7" t="s">
        <v>1652</v>
      </c>
      <c r="J242" s="7" t="str">
        <f>'Перечень узлов'!I241</f>
        <v>Рентгенография ОГК</v>
      </c>
      <c r="K242" s="7" t="s">
        <v>1397</v>
      </c>
      <c r="L242">
        <v>248</v>
      </c>
      <c r="M242" t="s">
        <v>1385</v>
      </c>
      <c r="N242">
        <v>248</v>
      </c>
      <c r="O242" t="s">
        <v>1401</v>
      </c>
    </row>
    <row r="243" spans="1:15" x14ac:dyDescent="0.4">
      <c r="A243" t="s">
        <v>1405</v>
      </c>
      <c r="B243" s="32">
        <v>241</v>
      </c>
      <c r="C243" t="s">
        <v>1411</v>
      </c>
      <c r="D243">
        <v>5</v>
      </c>
      <c r="E243" t="s">
        <v>1407</v>
      </c>
      <c r="F243" t="str">
        <f>'Перечень узлов'!B242</f>
        <v>Очаговые тени мелкого размера на рентгенограмме</v>
      </c>
      <c r="G243" s="7" t="s">
        <v>1400</v>
      </c>
      <c r="H243" t="str">
        <f>'Перечень узлов'!E242</f>
        <v>FEATURE_NODE</v>
      </c>
      <c r="I243" s="7" t="s">
        <v>1652</v>
      </c>
      <c r="J243" s="7" t="str">
        <f>'Перечень узлов'!I242</f>
        <v>Рентгенография ОГК</v>
      </c>
      <c r="K243" s="7" t="s">
        <v>1397</v>
      </c>
      <c r="L243">
        <v>249</v>
      </c>
      <c r="M243" t="s">
        <v>1385</v>
      </c>
      <c r="N243">
        <v>249</v>
      </c>
      <c r="O243" t="s">
        <v>1401</v>
      </c>
    </row>
    <row r="244" spans="1:15" x14ac:dyDescent="0.4">
      <c r="A244" t="s">
        <v>1405</v>
      </c>
      <c r="B244" s="32">
        <v>242</v>
      </c>
      <c r="C244" t="s">
        <v>1411</v>
      </c>
      <c r="D244">
        <v>5</v>
      </c>
      <c r="E244" t="s">
        <v>1407</v>
      </c>
      <c r="F244" t="str">
        <f>'Перечень узлов'!B243</f>
        <v>Очаговые тени среднего размера на рентгенограмме</v>
      </c>
      <c r="G244" s="7" t="s">
        <v>1400</v>
      </c>
      <c r="H244" t="str">
        <f>'Перечень узлов'!E243</f>
        <v>FEATURE_NODE</v>
      </c>
      <c r="I244" s="7" t="s">
        <v>1652</v>
      </c>
      <c r="J244" s="7" t="str">
        <f>'Перечень узлов'!I243</f>
        <v>Рентгенография ОГК</v>
      </c>
      <c r="K244" s="7" t="s">
        <v>1397</v>
      </c>
      <c r="L244">
        <v>250</v>
      </c>
      <c r="M244" t="s">
        <v>1385</v>
      </c>
      <c r="N244">
        <v>250</v>
      </c>
      <c r="O244" t="s">
        <v>1401</v>
      </c>
    </row>
    <row r="245" spans="1:15" x14ac:dyDescent="0.4">
      <c r="A245" t="s">
        <v>1405</v>
      </c>
      <c r="B245" s="32">
        <v>243</v>
      </c>
      <c r="C245" t="s">
        <v>1411</v>
      </c>
      <c r="D245">
        <v>5</v>
      </c>
      <c r="E245" t="s">
        <v>1407</v>
      </c>
      <c r="F245" t="str">
        <f>'Перечень узлов'!B244</f>
        <v>Очаговые тени крупного размера на рентгенограмме</v>
      </c>
      <c r="G245" s="7" t="s">
        <v>1400</v>
      </c>
      <c r="H245" t="str">
        <f>'Перечень узлов'!E244</f>
        <v>FEATURE_NODE</v>
      </c>
      <c r="I245" s="7" t="s">
        <v>1652</v>
      </c>
      <c r="J245" s="7" t="str">
        <f>'Перечень узлов'!I244</f>
        <v>Рентгенография ОГК</v>
      </c>
      <c r="K245" s="7" t="s">
        <v>1397</v>
      </c>
      <c r="L245">
        <v>251</v>
      </c>
      <c r="M245" t="s">
        <v>1385</v>
      </c>
      <c r="N245">
        <v>251</v>
      </c>
      <c r="O245" t="s">
        <v>1401</v>
      </c>
    </row>
    <row r="246" spans="1:15" hidden="1" x14ac:dyDescent="0.4">
      <c r="A246" t="s">
        <v>1405</v>
      </c>
      <c r="B246" s="32">
        <v>244</v>
      </c>
      <c r="C246" t="s">
        <v>1411</v>
      </c>
      <c r="D246">
        <v>5</v>
      </c>
      <c r="E246" t="s">
        <v>1407</v>
      </c>
      <c r="F246" t="str">
        <f>'Перечень узлов'!B245</f>
        <v>Очаговые тени крупного или среднего размера на рентгенограмме</v>
      </c>
      <c r="G246" s="7" t="s">
        <v>1400</v>
      </c>
      <c r="H246" t="str">
        <f>'Перечень узлов'!E245</f>
        <v>PARTIAL_ACTIVATION_SERVICE_NODE</v>
      </c>
      <c r="I246" s="7" t="s">
        <v>1652</v>
      </c>
      <c r="J246" s="7" t="str">
        <f>'Перечень узлов'!I245</f>
        <v>null</v>
      </c>
      <c r="K246" s="7" t="s">
        <v>1397</v>
      </c>
      <c r="L246">
        <v>252</v>
      </c>
      <c r="M246" t="s">
        <v>1385</v>
      </c>
      <c r="N246">
        <v>252</v>
      </c>
      <c r="O246" t="s">
        <v>1401</v>
      </c>
    </row>
    <row r="247" spans="1:15" x14ac:dyDescent="0.4">
      <c r="A247" t="s">
        <v>1405</v>
      </c>
      <c r="B247" s="32">
        <v>245</v>
      </c>
      <c r="C247" t="s">
        <v>1411</v>
      </c>
      <c r="D247">
        <v>5</v>
      </c>
      <c r="E247" t="s">
        <v>1407</v>
      </c>
      <c r="F247" t="str">
        <f>'Перечень узлов'!B246</f>
        <v>Очаговые тени с выраженной перифокальной реакцией на рентгенограмме</v>
      </c>
      <c r="G247" s="7" t="s">
        <v>1400</v>
      </c>
      <c r="H247" t="str">
        <f>'Перечень узлов'!E246</f>
        <v>FEATURE_NODE</v>
      </c>
      <c r="I247" s="7" t="s">
        <v>1652</v>
      </c>
      <c r="J247" s="7" t="str">
        <f>'Перечень узлов'!I246</f>
        <v>Рентгенография ОГК</v>
      </c>
      <c r="K247" s="7" t="s">
        <v>1397</v>
      </c>
      <c r="L247">
        <v>253</v>
      </c>
      <c r="M247" t="s">
        <v>1385</v>
      </c>
      <c r="N247">
        <v>253</v>
      </c>
      <c r="O247" t="s">
        <v>1401</v>
      </c>
    </row>
    <row r="248" spans="1:15" x14ac:dyDescent="0.4">
      <c r="A248" t="s">
        <v>1405</v>
      </c>
      <c r="B248" s="32">
        <v>246</v>
      </c>
      <c r="C248" t="s">
        <v>1411</v>
      </c>
      <c r="D248">
        <v>5</v>
      </c>
      <c r="E248" t="s">
        <v>1407</v>
      </c>
      <c r="F248" t="str">
        <f>'Перечень узлов'!B247</f>
        <v>Очаговые тени экссудативного характера на рентгенограмме</v>
      </c>
      <c r="G248" s="7" t="s">
        <v>1400</v>
      </c>
      <c r="H248" t="str">
        <f>'Перечень узлов'!E247</f>
        <v>FEATURE_NODE</v>
      </c>
      <c r="I248" s="7" t="s">
        <v>1652</v>
      </c>
      <c r="J248" s="7" t="str">
        <f>'Перечень узлов'!I247</f>
        <v>Рентгенография ОГК</v>
      </c>
      <c r="K248" s="7" t="s">
        <v>1397</v>
      </c>
      <c r="L248">
        <v>254</v>
      </c>
      <c r="M248" t="s">
        <v>1385</v>
      </c>
      <c r="N248">
        <v>254</v>
      </c>
      <c r="O248" t="s">
        <v>1401</v>
      </c>
    </row>
    <row r="249" spans="1:15" x14ac:dyDescent="0.4">
      <c r="A249" t="s">
        <v>1405</v>
      </c>
      <c r="B249" s="32">
        <v>247</v>
      </c>
      <c r="C249" t="s">
        <v>1411</v>
      </c>
      <c r="D249">
        <v>5</v>
      </c>
      <c r="E249" t="s">
        <v>1407</v>
      </c>
      <c r="F249" t="str">
        <f>'Перечень узлов'!B248</f>
        <v>Очаговые тени экссудативно-казеозного характера на рентгенограмме</v>
      </c>
      <c r="G249" s="7" t="s">
        <v>1400</v>
      </c>
      <c r="H249" t="str">
        <f>'Перечень узлов'!E248</f>
        <v>FEATURE_NODE</v>
      </c>
      <c r="I249" s="7" t="s">
        <v>1652</v>
      </c>
      <c r="J249" s="7" t="str">
        <f>'Перечень узлов'!I248</f>
        <v>Рентгенография ОГК</v>
      </c>
      <c r="K249" s="7" t="s">
        <v>1397</v>
      </c>
      <c r="L249">
        <v>255</v>
      </c>
      <c r="M249" t="s">
        <v>1385</v>
      </c>
      <c r="N249">
        <v>255</v>
      </c>
      <c r="O249" t="s">
        <v>1401</v>
      </c>
    </row>
    <row r="250" spans="1:15" hidden="1" x14ac:dyDescent="0.4">
      <c r="A250" t="s">
        <v>1405</v>
      </c>
      <c r="B250" s="32">
        <v>248</v>
      </c>
      <c r="C250" t="s">
        <v>1411</v>
      </c>
      <c r="D250">
        <v>5</v>
      </c>
      <c r="E250" t="s">
        <v>1407</v>
      </c>
      <c r="F250" t="str">
        <f>'Перечень узлов'!B249</f>
        <v>Очаговые тени экссудативного или экссудативно-казеозного характера на рентгенограмме</v>
      </c>
      <c r="G250" s="7" t="s">
        <v>1400</v>
      </c>
      <c r="H250" t="str">
        <f>'Перечень узлов'!E249</f>
        <v>PARTIAL_ACTIVATION_SERVICE_NODE</v>
      </c>
      <c r="I250" s="7" t="s">
        <v>1652</v>
      </c>
      <c r="J250" s="7" t="str">
        <f>'Перечень узлов'!I249</f>
        <v>null</v>
      </c>
      <c r="K250" s="7" t="s">
        <v>1397</v>
      </c>
      <c r="L250">
        <v>256</v>
      </c>
      <c r="M250" t="s">
        <v>1385</v>
      </c>
      <c r="N250">
        <v>256</v>
      </c>
      <c r="O250" t="s">
        <v>1401</v>
      </c>
    </row>
    <row r="251" spans="1:15" x14ac:dyDescent="0.4">
      <c r="A251" t="s">
        <v>1405</v>
      </c>
      <c r="B251" s="32">
        <v>249</v>
      </c>
      <c r="C251" t="s">
        <v>1411</v>
      </c>
      <c r="D251">
        <v>5</v>
      </c>
      <c r="E251" t="s">
        <v>1407</v>
      </c>
      <c r="F251" t="str">
        <f>'Перечень узлов'!B250</f>
        <v>Сливающиеся очаговые тени на рентгенограмме</v>
      </c>
      <c r="G251" s="7" t="s">
        <v>1400</v>
      </c>
      <c r="H251" t="str">
        <f>'Перечень узлов'!E250</f>
        <v>FEATURE_NODE</v>
      </c>
      <c r="I251" s="7" t="s">
        <v>1652</v>
      </c>
      <c r="J251" s="7" t="str">
        <f>'Перечень узлов'!I250</f>
        <v>Рентгенография ОГК</v>
      </c>
      <c r="K251" s="7" t="s">
        <v>1397</v>
      </c>
      <c r="L251">
        <v>257</v>
      </c>
      <c r="M251" t="s">
        <v>1385</v>
      </c>
      <c r="N251">
        <v>257</v>
      </c>
      <c r="O251" t="s">
        <v>1401</v>
      </c>
    </row>
    <row r="252" spans="1:15" x14ac:dyDescent="0.4">
      <c r="A252" t="s">
        <v>1405</v>
      </c>
      <c r="B252" s="32">
        <v>250</v>
      </c>
      <c r="C252" t="s">
        <v>1411</v>
      </c>
      <c r="D252">
        <v>5</v>
      </c>
      <c r="E252" t="s">
        <v>1407</v>
      </c>
      <c r="F252" t="str">
        <f>'Перечень узлов'!B251</f>
        <v>"Штампованные" полости на рентгенограмме</v>
      </c>
      <c r="G252" s="7" t="s">
        <v>1400</v>
      </c>
      <c r="H252" t="str">
        <f>'Перечень узлов'!E251</f>
        <v>FEATURE_NODE</v>
      </c>
      <c r="I252" s="7" t="s">
        <v>1652</v>
      </c>
      <c r="J252" s="7" t="str">
        <f>'Перечень узлов'!I251</f>
        <v>Рентгенография ОГК</v>
      </c>
      <c r="K252" s="7" t="s">
        <v>1397</v>
      </c>
      <c r="L252">
        <v>258</v>
      </c>
      <c r="M252" t="s">
        <v>1385</v>
      </c>
      <c r="N252">
        <v>258</v>
      </c>
      <c r="O252" t="s">
        <v>1401</v>
      </c>
    </row>
    <row r="253" spans="1:15" x14ac:dyDescent="0.4">
      <c r="A253" t="s">
        <v>1405</v>
      </c>
      <c r="B253" s="32">
        <v>251</v>
      </c>
      <c r="C253" t="s">
        <v>1411</v>
      </c>
      <c r="D253">
        <v>5</v>
      </c>
      <c r="E253" t="s">
        <v>1407</v>
      </c>
      <c r="F253" t="str">
        <f>'Перечень узлов'!B252</f>
        <v>Каверны пневмониогенного типа на рентгенограмме</v>
      </c>
      <c r="G253" s="7" t="s">
        <v>1400</v>
      </c>
      <c r="H253" t="str">
        <f>'Перечень узлов'!E252</f>
        <v>FEATURE_NODE</v>
      </c>
      <c r="I253" s="7" t="s">
        <v>1652</v>
      </c>
      <c r="J253" s="7" t="str">
        <f>'Перечень узлов'!I252</f>
        <v>Рентгенография ОГК</v>
      </c>
      <c r="K253" s="7" t="s">
        <v>1397</v>
      </c>
      <c r="L253">
        <v>259</v>
      </c>
      <c r="M253" t="s">
        <v>1385</v>
      </c>
      <c r="N253">
        <v>259</v>
      </c>
      <c r="O253" t="s">
        <v>1401</v>
      </c>
    </row>
    <row r="254" spans="1:15" x14ac:dyDescent="0.4">
      <c r="A254" t="s">
        <v>1405</v>
      </c>
      <c r="B254" s="32">
        <v>252</v>
      </c>
      <c r="C254" t="s">
        <v>1411</v>
      </c>
      <c r="D254">
        <v>5</v>
      </c>
      <c r="E254" t="s">
        <v>1407</v>
      </c>
      <c r="F254" t="str">
        <f>'Перечень узлов'!B253</f>
        <v>Деструктивные полости с двусторонним расположением на рентгенограмме</v>
      </c>
      <c r="G254" s="7" t="s">
        <v>1400</v>
      </c>
      <c r="H254" t="str">
        <f>'Перечень узлов'!E253</f>
        <v>FEATURE_NODE</v>
      </c>
      <c r="I254" s="7" t="s">
        <v>1652</v>
      </c>
      <c r="J254" s="7" t="str">
        <f>'Перечень узлов'!I253</f>
        <v>Рентгенография ОГК</v>
      </c>
      <c r="K254" s="7" t="s">
        <v>1397</v>
      </c>
      <c r="L254">
        <v>260</v>
      </c>
      <c r="M254" t="s">
        <v>1385</v>
      </c>
      <c r="N254">
        <v>260</v>
      </c>
      <c r="O254" t="s">
        <v>1401</v>
      </c>
    </row>
    <row r="255" spans="1:15" x14ac:dyDescent="0.4">
      <c r="A255" t="s">
        <v>1405</v>
      </c>
      <c r="B255" s="32">
        <v>253</v>
      </c>
      <c r="C255" t="s">
        <v>1411</v>
      </c>
      <c r="D255">
        <v>5</v>
      </c>
      <c r="E255" t="s">
        <v>1407</v>
      </c>
      <c r="F255" t="str">
        <f>'Перечень узлов'!B254</f>
        <v>Деструктивные полости с неравномерной шириной перикавитарной зоны инфильтрации на рентгенограмме</v>
      </c>
      <c r="G255" s="7" t="s">
        <v>1400</v>
      </c>
      <c r="H255" t="str">
        <f>'Перечень узлов'!E254</f>
        <v>FEATURE_NODE</v>
      </c>
      <c r="I255" s="7" t="s">
        <v>1652</v>
      </c>
      <c r="J255" s="7" t="str">
        <f>'Перечень узлов'!I254</f>
        <v>Рентгенография ОГК</v>
      </c>
      <c r="K255" s="7" t="s">
        <v>1397</v>
      </c>
      <c r="L255">
        <v>261</v>
      </c>
      <c r="M255" t="s">
        <v>1385</v>
      </c>
      <c r="N255">
        <v>261</v>
      </c>
      <c r="O255" t="s">
        <v>1401</v>
      </c>
    </row>
    <row r="256" spans="1:15" x14ac:dyDescent="0.4">
      <c r="A256" t="s">
        <v>1405</v>
      </c>
      <c r="B256" s="32">
        <v>254</v>
      </c>
      <c r="C256" t="s">
        <v>1411</v>
      </c>
      <c r="D256">
        <v>5</v>
      </c>
      <c r="E256" t="s">
        <v>1407</v>
      </c>
      <c r="F256" t="str">
        <f>'Перечень узлов'!B255</f>
        <v>Инфильтративные изменения с неровными контурами на рентгенограмме</v>
      </c>
      <c r="G256" s="7" t="s">
        <v>1400</v>
      </c>
      <c r="H256" t="str">
        <f>'Перечень узлов'!E255</f>
        <v>FEATURE_NODE</v>
      </c>
      <c r="I256" s="7" t="s">
        <v>1652</v>
      </c>
      <c r="J256" s="7" t="str">
        <f>'Перечень узлов'!I255</f>
        <v>Рентгенография ОГК</v>
      </c>
      <c r="K256" s="7" t="s">
        <v>1397</v>
      </c>
      <c r="L256">
        <v>262</v>
      </c>
      <c r="M256" t="s">
        <v>1385</v>
      </c>
      <c r="N256">
        <v>262</v>
      </c>
      <c r="O256" t="s">
        <v>1401</v>
      </c>
    </row>
    <row r="257" spans="1:15" x14ac:dyDescent="0.4">
      <c r="A257" t="s">
        <v>1405</v>
      </c>
      <c r="B257" s="32">
        <v>255</v>
      </c>
      <c r="C257" t="s">
        <v>1411</v>
      </c>
      <c r="D257">
        <v>5</v>
      </c>
      <c r="E257" t="s">
        <v>1407</v>
      </c>
      <c r="F257" t="str">
        <f>'Перечень узлов'!B256</f>
        <v>Инфильтративные изменения с нечеткими контурами на рентгенограмме</v>
      </c>
      <c r="G257" s="7" t="s">
        <v>1400</v>
      </c>
      <c r="H257" t="str">
        <f>'Перечень узлов'!E256</f>
        <v>FEATURE_NODE</v>
      </c>
      <c r="I257" s="7" t="s">
        <v>1652</v>
      </c>
      <c r="J257" s="7" t="str">
        <f>'Перечень узлов'!I256</f>
        <v>Рентгенография ОГК</v>
      </c>
      <c r="K257" s="7" t="s">
        <v>1397</v>
      </c>
      <c r="L257">
        <v>263</v>
      </c>
      <c r="M257" t="s">
        <v>1385</v>
      </c>
      <c r="N257">
        <v>263</v>
      </c>
      <c r="O257" t="s">
        <v>1401</v>
      </c>
    </row>
    <row r="258" spans="1:15" x14ac:dyDescent="0.4">
      <c r="A258" t="s">
        <v>1405</v>
      </c>
      <c r="B258" s="32">
        <v>256</v>
      </c>
      <c r="C258" t="s">
        <v>1411</v>
      </c>
      <c r="D258">
        <v>5</v>
      </c>
      <c r="E258" t="s">
        <v>1407</v>
      </c>
      <c r="F258" t="str">
        <f>'Перечень узлов'!B257</f>
        <v>Инфильтративные изменения неоднородной плотности на рентгенограмме</v>
      </c>
      <c r="G258" s="7" t="s">
        <v>1400</v>
      </c>
      <c r="H258" t="str">
        <f>'Перечень узлов'!E257</f>
        <v>FEATURE_NODE</v>
      </c>
      <c r="I258" s="7" t="s">
        <v>1652</v>
      </c>
      <c r="J258" s="7" t="str">
        <f>'Перечень узлов'!I257</f>
        <v>Рентгенография ОГК</v>
      </c>
      <c r="K258" s="7" t="s">
        <v>1397</v>
      </c>
      <c r="L258">
        <v>264</v>
      </c>
      <c r="M258" t="s">
        <v>1385</v>
      </c>
      <c r="N258">
        <v>264</v>
      </c>
      <c r="O258" t="s">
        <v>1401</v>
      </c>
    </row>
    <row r="259" spans="1:15" x14ac:dyDescent="0.4">
      <c r="A259" t="s">
        <v>1405</v>
      </c>
      <c r="B259" s="32">
        <v>257</v>
      </c>
      <c r="C259" t="s">
        <v>1411</v>
      </c>
      <c r="D259">
        <v>5</v>
      </c>
      <c r="E259" t="s">
        <v>1407</v>
      </c>
      <c r="F259" t="str">
        <f>'Перечень узлов'!B258</f>
        <v>Инфильтративные изменения с признаками деструкции на рентгенограмме</v>
      </c>
      <c r="G259" s="7" t="s">
        <v>1400</v>
      </c>
      <c r="H259" t="str">
        <f>'Перечень узлов'!E258</f>
        <v>FEATURE_NODE</v>
      </c>
      <c r="I259" s="7" t="s">
        <v>1652</v>
      </c>
      <c r="J259" s="7" t="str">
        <f>'Перечень узлов'!I258</f>
        <v>Рентгенография ОГК</v>
      </c>
      <c r="K259" s="7" t="s">
        <v>1397</v>
      </c>
      <c r="L259">
        <v>265</v>
      </c>
      <c r="M259" t="s">
        <v>1385</v>
      </c>
      <c r="N259">
        <v>265</v>
      </c>
      <c r="O259" t="s">
        <v>1401</v>
      </c>
    </row>
    <row r="260" spans="1:15" hidden="1" x14ac:dyDescent="0.4">
      <c r="A260" t="s">
        <v>1405</v>
      </c>
      <c r="B260" s="32">
        <v>258</v>
      </c>
      <c r="C260" t="s">
        <v>1411</v>
      </c>
      <c r="D260">
        <v>5</v>
      </c>
      <c r="E260" t="s">
        <v>1407</v>
      </c>
      <c r="F260" t="str">
        <f>'Перечень узлов'!B259</f>
        <v>Инфильтрат с нечеткими, неровными контурами неоднородной плотности на рентгенограмме</v>
      </c>
      <c r="G260" s="7" t="s">
        <v>1400</v>
      </c>
      <c r="H260" t="str">
        <f>'Перечень узлов'!E259</f>
        <v>PARTIAL_ACTIVATION_SERVICE_NODE</v>
      </c>
      <c r="I260" s="7" t="s">
        <v>1652</v>
      </c>
      <c r="J260" s="7" t="str">
        <f>'Перечень узлов'!I259</f>
        <v>null</v>
      </c>
      <c r="K260" s="7" t="s">
        <v>1397</v>
      </c>
      <c r="L260">
        <v>266</v>
      </c>
      <c r="M260" t="s">
        <v>1385</v>
      </c>
      <c r="N260">
        <v>266</v>
      </c>
      <c r="O260" t="s">
        <v>1401</v>
      </c>
    </row>
    <row r="261" spans="1:15" x14ac:dyDescent="0.4">
      <c r="A261" t="s">
        <v>1405</v>
      </c>
      <c r="B261" s="32">
        <v>259</v>
      </c>
      <c r="C261" t="s">
        <v>1411</v>
      </c>
      <c r="D261">
        <v>5</v>
      </c>
      <c r="E261" t="s">
        <v>1407</v>
      </c>
      <c r="F261" t="str">
        <f>'Перечень узлов'!B260</f>
        <v>Двустороннее распределение легочных инфильтратов на КТ ОГК</v>
      </c>
      <c r="G261" s="7" t="s">
        <v>1400</v>
      </c>
      <c r="H261" t="str">
        <f>'Перечень узлов'!E260</f>
        <v>FEATURE_NODE</v>
      </c>
      <c r="I261" s="7" t="s">
        <v>1652</v>
      </c>
      <c r="J261" s="7" t="str">
        <f>'Перечень узлов'!I260</f>
        <v>КТ ОГК</v>
      </c>
      <c r="K261" s="7" t="s">
        <v>1397</v>
      </c>
      <c r="L261">
        <v>267</v>
      </c>
      <c r="M261" t="s">
        <v>1385</v>
      </c>
      <c r="N261">
        <v>267</v>
      </c>
      <c r="O261" t="s">
        <v>1401</v>
      </c>
    </row>
    <row r="262" spans="1:15" x14ac:dyDescent="0.4">
      <c r="A262" t="s">
        <v>1405</v>
      </c>
      <c r="B262" s="32">
        <v>260</v>
      </c>
      <c r="C262" t="s">
        <v>1411</v>
      </c>
      <c r="D262">
        <v>5</v>
      </c>
      <c r="E262" t="s">
        <v>1407</v>
      </c>
      <c r="F262" t="str">
        <f>'Перечень узлов'!B261</f>
        <v>Знак "перевернутого ореола" на КТ ОГК</v>
      </c>
      <c r="G262" s="7" t="s">
        <v>1400</v>
      </c>
      <c r="H262" t="str">
        <f>'Перечень узлов'!E261</f>
        <v>FEATURE_NODE</v>
      </c>
      <c r="I262" s="7" t="s">
        <v>1652</v>
      </c>
      <c r="J262" s="7" t="str">
        <f>'Перечень узлов'!I261</f>
        <v>КТ ОГК</v>
      </c>
      <c r="K262" s="7" t="s">
        <v>1397</v>
      </c>
      <c r="L262">
        <v>268</v>
      </c>
      <c r="M262" t="s">
        <v>1385</v>
      </c>
      <c r="N262">
        <v>268</v>
      </c>
      <c r="O262" t="s">
        <v>1401</v>
      </c>
    </row>
    <row r="263" spans="1:15" x14ac:dyDescent="0.4">
      <c r="A263" t="s">
        <v>1405</v>
      </c>
      <c r="B263" s="32">
        <v>261</v>
      </c>
      <c r="C263" t="s">
        <v>1411</v>
      </c>
      <c r="D263">
        <v>5</v>
      </c>
      <c r="E263" t="s">
        <v>1407</v>
      </c>
      <c r="F263" t="str">
        <f>'Перечень узлов'!B262</f>
        <v>Наличие легочных узелков со знаком "ореола"</v>
      </c>
      <c r="G263" s="7" t="s">
        <v>1400</v>
      </c>
      <c r="H263" t="str">
        <f>'Перечень узлов'!E262</f>
        <v>FEATURE_NODE</v>
      </c>
      <c r="I263" s="7" t="s">
        <v>1652</v>
      </c>
      <c r="J263" s="7" t="str">
        <f>'Перечень узлов'!I262</f>
        <v>КТ ОГК</v>
      </c>
      <c r="K263" s="7" t="s">
        <v>1397</v>
      </c>
      <c r="L263">
        <v>269</v>
      </c>
      <c r="M263" t="s">
        <v>1385</v>
      </c>
      <c r="N263">
        <v>269</v>
      </c>
      <c r="O263" t="s">
        <v>1401</v>
      </c>
    </row>
    <row r="264" spans="1:15" x14ac:dyDescent="0.4">
      <c r="A264" t="s">
        <v>1405</v>
      </c>
      <c r="B264" s="32">
        <v>262</v>
      </c>
      <c r="C264" t="s">
        <v>1411</v>
      </c>
      <c r="D264">
        <v>5</v>
      </c>
      <c r="E264" t="s">
        <v>1407</v>
      </c>
      <c r="F264" t="str">
        <f>'Перечень узлов'!B263</f>
        <v>Альвеолярный тип инфильтрации легочной ткани на рентгенограмме</v>
      </c>
      <c r="G264" s="7" t="s">
        <v>1400</v>
      </c>
      <c r="H264" t="str">
        <f>'Перечень узлов'!E263</f>
        <v>FEATURE_NODE</v>
      </c>
      <c r="I264" s="7" t="s">
        <v>1652</v>
      </c>
      <c r="J264" s="7" t="str">
        <f>'Перечень узлов'!I263</f>
        <v>Рентгенография ОГК</v>
      </c>
      <c r="K264" s="7" t="s">
        <v>1397</v>
      </c>
      <c r="L264">
        <v>270</v>
      </c>
      <c r="M264" t="s">
        <v>1385</v>
      </c>
      <c r="N264">
        <v>270</v>
      </c>
      <c r="O264" t="s">
        <v>1401</v>
      </c>
    </row>
    <row r="265" spans="1:15" x14ac:dyDescent="0.4">
      <c r="A265" t="s">
        <v>1405</v>
      </c>
      <c r="B265" s="32">
        <v>263</v>
      </c>
      <c r="C265" t="s">
        <v>1411</v>
      </c>
      <c r="D265">
        <v>5</v>
      </c>
      <c r="E265" t="s">
        <v>1407</v>
      </c>
      <c r="F265" t="str">
        <f>'Перечень узлов'!B264</f>
        <v>Интерстициальный тип инфильтрации легочной ткани на рентгенограмме</v>
      </c>
      <c r="G265" s="7" t="s">
        <v>1400</v>
      </c>
      <c r="H265" t="str">
        <f>'Перечень узлов'!E264</f>
        <v>FEATURE_NODE</v>
      </c>
      <c r="I265" s="7" t="s">
        <v>1652</v>
      </c>
      <c r="J265" s="7" t="str">
        <f>'Перечень узлов'!I264</f>
        <v>Рентгенография ОГК</v>
      </c>
      <c r="K265" s="7" t="s">
        <v>1397</v>
      </c>
      <c r="L265">
        <v>271</v>
      </c>
      <c r="M265" t="s">
        <v>1385</v>
      </c>
      <c r="N265">
        <v>271</v>
      </c>
      <c r="O265" t="s">
        <v>1401</v>
      </c>
    </row>
    <row r="266" spans="1:15" x14ac:dyDescent="0.4">
      <c r="A266" t="s">
        <v>1405</v>
      </c>
      <c r="B266" s="32">
        <v>264</v>
      </c>
      <c r="C266" t="s">
        <v>1411</v>
      </c>
      <c r="D266">
        <v>5</v>
      </c>
      <c r="E266" t="s">
        <v>1407</v>
      </c>
      <c r="F266" t="str">
        <f>'Перечень узлов'!B265</f>
        <v>Интерстициальный тип инфильтрации легочной ткани на КТ ОГК</v>
      </c>
      <c r="G266" s="7" t="s">
        <v>1400</v>
      </c>
      <c r="H266" t="str">
        <f>'Перечень узлов'!E265</f>
        <v>FEATURE_NODE</v>
      </c>
      <c r="I266" s="7" t="s">
        <v>1652</v>
      </c>
      <c r="J266" s="7" t="str">
        <f>'Перечень узлов'!I265</f>
        <v>КТ ОГК</v>
      </c>
      <c r="K266" s="7" t="s">
        <v>1397</v>
      </c>
      <c r="L266">
        <v>272</v>
      </c>
      <c r="M266" t="s">
        <v>1385</v>
      </c>
      <c r="N266">
        <v>272</v>
      </c>
      <c r="O266" t="s">
        <v>1401</v>
      </c>
    </row>
    <row r="267" spans="1:15" x14ac:dyDescent="0.4">
      <c r="A267" t="s">
        <v>1405</v>
      </c>
      <c r="B267" s="32">
        <v>265</v>
      </c>
      <c r="C267" t="s">
        <v>1411</v>
      </c>
      <c r="D267">
        <v>5</v>
      </c>
      <c r="E267" t="s">
        <v>1407</v>
      </c>
      <c r="F267" t="str">
        <f>'Перечень узлов'!B266</f>
        <v>Долевое распространение очагов по типу "матового стекла" на КТ ОГК</v>
      </c>
      <c r="G267" s="7" t="s">
        <v>1400</v>
      </c>
      <c r="H267" t="str">
        <f>'Перечень узлов'!E266</f>
        <v>FEATURE_NODE</v>
      </c>
      <c r="I267" s="7" t="s">
        <v>1652</v>
      </c>
      <c r="J267" s="7" t="str">
        <f>'Перечень узлов'!I266</f>
        <v>КТ ОГК</v>
      </c>
      <c r="K267" s="7" t="s">
        <v>1397</v>
      </c>
      <c r="L267">
        <v>273</v>
      </c>
      <c r="M267" t="s">
        <v>1385</v>
      </c>
      <c r="N267">
        <v>273</v>
      </c>
      <c r="O267" t="s">
        <v>1401</v>
      </c>
    </row>
    <row r="268" spans="1:15" x14ac:dyDescent="0.4">
      <c r="A268" t="s">
        <v>1405</v>
      </c>
      <c r="B268" s="32">
        <v>266</v>
      </c>
      <c r="C268" t="s">
        <v>1411</v>
      </c>
      <c r="D268">
        <v>5</v>
      </c>
      <c r="E268" t="s">
        <v>1407</v>
      </c>
      <c r="F268" t="str">
        <f>'Перечень узлов'!B267</f>
        <v>Диффузное распространение очагов по типу "матового стекла" на КТ ОГК</v>
      </c>
      <c r="G268" s="7" t="s">
        <v>1400</v>
      </c>
      <c r="H268" t="str">
        <f>'Перечень узлов'!E267</f>
        <v>FEATURE_NODE</v>
      </c>
      <c r="I268" s="7" t="s">
        <v>1652</v>
      </c>
      <c r="J268" s="7" t="str">
        <f>'Перечень узлов'!I267</f>
        <v>КТ ОГК</v>
      </c>
      <c r="K268" s="7" t="s">
        <v>1397</v>
      </c>
      <c r="L268">
        <v>274</v>
      </c>
      <c r="M268" t="s">
        <v>1385</v>
      </c>
      <c r="N268">
        <v>274</v>
      </c>
      <c r="O268" t="s">
        <v>1401</v>
      </c>
    </row>
    <row r="269" spans="1:15" x14ac:dyDescent="0.4">
      <c r="A269" t="s">
        <v>1405</v>
      </c>
      <c r="B269" s="32">
        <v>267</v>
      </c>
      <c r="C269" t="s">
        <v>1411</v>
      </c>
      <c r="D269">
        <v>5</v>
      </c>
      <c r="E269" t="s">
        <v>1407</v>
      </c>
      <c r="F269" t="str">
        <f>'Перечень узлов'!B268</f>
        <v>Пневмотизация легочной ткани снижена диффузно в виде "матового стекла" на КТ ОГК</v>
      </c>
      <c r="G269" s="7" t="s">
        <v>1400</v>
      </c>
      <c r="H269" t="str">
        <f>'Перечень узлов'!E268</f>
        <v>FEATURE_NODE</v>
      </c>
      <c r="I269" s="7" t="s">
        <v>1652</v>
      </c>
      <c r="J269" s="7" t="str">
        <f>'Перечень узлов'!I268</f>
        <v>КТ ОГК</v>
      </c>
      <c r="K269" s="7" t="s">
        <v>1397</v>
      </c>
      <c r="L269">
        <v>275</v>
      </c>
      <c r="M269" t="s">
        <v>1385</v>
      </c>
      <c r="N269">
        <v>275</v>
      </c>
      <c r="O269" t="s">
        <v>1401</v>
      </c>
    </row>
    <row r="270" spans="1:15" x14ac:dyDescent="0.4">
      <c r="A270" t="s">
        <v>1405</v>
      </c>
      <c r="B270" s="32">
        <v>268</v>
      </c>
      <c r="C270" t="s">
        <v>1411</v>
      </c>
      <c r="D270">
        <v>5</v>
      </c>
      <c r="E270" t="s">
        <v>1407</v>
      </c>
      <c r="F270" t="str">
        <f>'Перечень узлов'!B269</f>
        <v>Междольковые септы утолщены на КТ ОГК</v>
      </c>
      <c r="G270" s="7" t="s">
        <v>1400</v>
      </c>
      <c r="H270" t="str">
        <f>'Перечень узлов'!E269</f>
        <v>FEATURE_NODE</v>
      </c>
      <c r="I270" s="7" t="s">
        <v>1652</v>
      </c>
      <c r="J270" s="7" t="str">
        <f>'Перечень узлов'!I269</f>
        <v>КТ ОГК</v>
      </c>
      <c r="K270" s="7" t="s">
        <v>1397</v>
      </c>
      <c r="L270">
        <v>276</v>
      </c>
      <c r="M270" t="s">
        <v>1385</v>
      </c>
      <c r="N270">
        <v>276</v>
      </c>
      <c r="O270" t="s">
        <v>1401</v>
      </c>
    </row>
    <row r="271" spans="1:15" x14ac:dyDescent="0.4">
      <c r="A271" t="s">
        <v>1405</v>
      </c>
      <c r="B271" s="32">
        <v>269</v>
      </c>
      <c r="C271" t="s">
        <v>1411</v>
      </c>
      <c r="D271">
        <v>5</v>
      </c>
      <c r="E271" t="s">
        <v>1407</v>
      </c>
      <c r="F271" t="str">
        <f>'Перечень узлов'!B270</f>
        <v>Легочная ткань уплотнена неравномерно по типу "мозаичной перфузии" на КТ ОГК</v>
      </c>
      <c r="G271" s="7" t="s">
        <v>1400</v>
      </c>
      <c r="H271" t="str">
        <f>'Перечень узлов'!E270</f>
        <v>FEATURE_NODE</v>
      </c>
      <c r="I271" s="7" t="s">
        <v>1652</v>
      </c>
      <c r="J271" s="7" t="str">
        <f>'Перечень узлов'!I270</f>
        <v>КТ ОГК</v>
      </c>
      <c r="K271" s="7" t="s">
        <v>1397</v>
      </c>
      <c r="L271">
        <v>277</v>
      </c>
      <c r="M271" t="s">
        <v>1385</v>
      </c>
      <c r="N271">
        <v>277</v>
      </c>
      <c r="O271" t="s">
        <v>1401</v>
      </c>
    </row>
    <row r="272" spans="1:15" x14ac:dyDescent="0.4">
      <c r="A272" t="s">
        <v>1405</v>
      </c>
      <c r="B272" s="32">
        <v>270</v>
      </c>
      <c r="C272" t="s">
        <v>1411</v>
      </c>
      <c r="D272">
        <v>5</v>
      </c>
      <c r="E272" t="s">
        <v>1407</v>
      </c>
      <c r="F272" t="str">
        <f>'Перечень узлов'!B271</f>
        <v>Симптом патологической исчерченности на КТ ОГК</v>
      </c>
      <c r="G272" s="7" t="s">
        <v>1400</v>
      </c>
      <c r="H272" t="str">
        <f>'Перечень узлов'!E271</f>
        <v>FEATURE_NODE</v>
      </c>
      <c r="I272" s="7" t="s">
        <v>1652</v>
      </c>
      <c r="J272" s="7" t="str">
        <f>'Перечень узлов'!I271</f>
        <v>КТ ОГК</v>
      </c>
      <c r="K272" s="7" t="s">
        <v>1397</v>
      </c>
      <c r="L272">
        <v>278</v>
      </c>
      <c r="M272" t="s">
        <v>1385</v>
      </c>
      <c r="N272">
        <v>278</v>
      </c>
      <c r="O272" t="s">
        <v>1401</v>
      </c>
    </row>
    <row r="273" spans="1:15" x14ac:dyDescent="0.4">
      <c r="A273" t="s">
        <v>1405</v>
      </c>
      <c r="B273" s="32">
        <v>271</v>
      </c>
      <c r="C273" t="s">
        <v>1411</v>
      </c>
      <c r="D273">
        <v>5</v>
      </c>
      <c r="E273" t="s">
        <v>1407</v>
      </c>
      <c r="F273" t="str">
        <f>'Перечень узлов'!B272</f>
        <v>Уплонение перибронховаскулярного интерстиция на КТ ОГК</v>
      </c>
      <c r="G273" s="7" t="s">
        <v>1400</v>
      </c>
      <c r="H273" t="str">
        <f>'Перечень узлов'!E272</f>
        <v>FEATURE_NODE</v>
      </c>
      <c r="I273" s="7" t="s">
        <v>1652</v>
      </c>
      <c r="J273" s="7" t="str">
        <f>'Перечень узлов'!I272</f>
        <v>КТ ОГК</v>
      </c>
      <c r="K273" s="7" t="s">
        <v>1397</v>
      </c>
      <c r="L273">
        <v>279</v>
      </c>
      <c r="M273" t="s">
        <v>1385</v>
      </c>
      <c r="N273">
        <v>279</v>
      </c>
      <c r="O273" t="s">
        <v>1401</v>
      </c>
    </row>
    <row r="274" spans="1:15" x14ac:dyDescent="0.4">
      <c r="A274" t="s">
        <v>1405</v>
      </c>
      <c r="B274" s="32">
        <v>272</v>
      </c>
      <c r="C274" t="s">
        <v>1411</v>
      </c>
      <c r="D274">
        <v>5</v>
      </c>
      <c r="E274" t="s">
        <v>1407</v>
      </c>
      <c r="F274" t="str">
        <f>'Перечень узлов'!B273</f>
        <v>Очаговый тип инфильтрации легочной ткани</v>
      </c>
      <c r="G274" s="7" t="s">
        <v>1400</v>
      </c>
      <c r="H274" t="str">
        <f>'Перечень узлов'!E273</f>
        <v>FEATURE_NODE</v>
      </c>
      <c r="I274" s="7" t="s">
        <v>1652</v>
      </c>
      <c r="J274" s="7" t="str">
        <f>'Перечень узлов'!I273</f>
        <v>Рентгенография ОГК</v>
      </c>
      <c r="K274" s="7" t="s">
        <v>1397</v>
      </c>
      <c r="L274">
        <v>280</v>
      </c>
      <c r="M274" t="s">
        <v>1385</v>
      </c>
      <c r="N274">
        <v>280</v>
      </c>
      <c r="O274" t="s">
        <v>1401</v>
      </c>
    </row>
    <row r="275" spans="1:15" x14ac:dyDescent="0.4">
      <c r="A275" t="s">
        <v>1405</v>
      </c>
      <c r="B275" s="32">
        <v>273</v>
      </c>
      <c r="C275" t="s">
        <v>1411</v>
      </c>
      <c r="D275">
        <v>5</v>
      </c>
      <c r="E275" t="s">
        <v>1407</v>
      </c>
      <c r="F275" t="str">
        <f>'Перечень узлов'!B274</f>
        <v>Легочный интерстиций уплотнен на КТ ОГК</v>
      </c>
      <c r="G275" s="7" t="s">
        <v>1400</v>
      </c>
      <c r="H275" t="str">
        <f>'Перечень узлов'!E274</f>
        <v>FEATURE_NODE</v>
      </c>
      <c r="I275" s="7" t="s">
        <v>1652</v>
      </c>
      <c r="J275" s="7" t="str">
        <f>'Перечень узлов'!I274</f>
        <v>КТ ОГК</v>
      </c>
      <c r="K275" s="7" t="s">
        <v>1397</v>
      </c>
      <c r="L275">
        <v>281</v>
      </c>
      <c r="M275" t="s">
        <v>1385</v>
      </c>
      <c r="N275">
        <v>281</v>
      </c>
      <c r="O275" t="s">
        <v>1401</v>
      </c>
    </row>
    <row r="276" spans="1:15" x14ac:dyDescent="0.4">
      <c r="A276" t="s">
        <v>1405</v>
      </c>
      <c r="B276" s="32">
        <v>274</v>
      </c>
      <c r="C276" t="s">
        <v>1411</v>
      </c>
      <c r="D276">
        <v>5</v>
      </c>
      <c r="E276" t="s">
        <v>1407</v>
      </c>
      <c r="F276" t="str">
        <f>'Перечень узлов'!B275</f>
        <v>Неравномерная пневмотизация легочной ткани</v>
      </c>
      <c r="G276" s="7" t="s">
        <v>1400</v>
      </c>
      <c r="H276" t="str">
        <f>'Перечень узлов'!E275</f>
        <v>FEATURE_NODE</v>
      </c>
      <c r="I276" s="7" t="s">
        <v>1652</v>
      </c>
      <c r="J276" s="7" t="str">
        <f>'Перечень узлов'!I275</f>
        <v>КТ ОГК</v>
      </c>
      <c r="K276" s="7" t="s">
        <v>1397</v>
      </c>
      <c r="L276">
        <v>282</v>
      </c>
      <c r="M276" t="s">
        <v>1385</v>
      </c>
      <c r="N276">
        <v>282</v>
      </c>
      <c r="O276" t="s">
        <v>1401</v>
      </c>
    </row>
    <row r="277" spans="1:15" x14ac:dyDescent="0.4">
      <c r="A277" t="s">
        <v>1405</v>
      </c>
      <c r="B277" s="32">
        <v>275</v>
      </c>
      <c r="C277" t="s">
        <v>1411</v>
      </c>
      <c r="D277">
        <v>5</v>
      </c>
      <c r="E277" t="s">
        <v>1407</v>
      </c>
      <c r="F277" t="str">
        <f>'Перечень узлов'!B276</f>
        <v>Признак гало на КТ ОГК</v>
      </c>
      <c r="G277" s="7" t="s">
        <v>1400</v>
      </c>
      <c r="H277" t="str">
        <f>'Перечень узлов'!E276</f>
        <v>FEATURE_NODE</v>
      </c>
      <c r="I277" s="7" t="s">
        <v>1652</v>
      </c>
      <c r="J277" s="7" t="str">
        <f>'Перечень узлов'!I276</f>
        <v>КТ ОГК</v>
      </c>
      <c r="K277" s="7" t="s">
        <v>1397</v>
      </c>
      <c r="L277">
        <v>283</v>
      </c>
      <c r="M277" t="s">
        <v>1385</v>
      </c>
      <c r="N277">
        <v>283</v>
      </c>
      <c r="O277" t="s">
        <v>1401</v>
      </c>
    </row>
    <row r="278" spans="1:15" x14ac:dyDescent="0.4">
      <c r="A278" t="s">
        <v>1405</v>
      </c>
      <c r="B278" s="32">
        <v>276</v>
      </c>
      <c r="C278" t="s">
        <v>1411</v>
      </c>
      <c r="D278">
        <v>5</v>
      </c>
      <c r="E278" t="s">
        <v>1407</v>
      </c>
      <c r="F278" t="str">
        <f>'Перечень узлов'!B277</f>
        <v>Нечеткий контур очагов на КТ ОГК</v>
      </c>
      <c r="G278" s="7" t="s">
        <v>1400</v>
      </c>
      <c r="H278" t="str">
        <f>'Перечень узлов'!E277</f>
        <v>FEATURE_NODE</v>
      </c>
      <c r="I278" s="7" t="s">
        <v>1652</v>
      </c>
      <c r="J278" s="7" t="str">
        <f>'Перечень узлов'!I277</f>
        <v>КТ ОГК</v>
      </c>
      <c r="K278" s="7" t="s">
        <v>1397</v>
      </c>
      <c r="L278">
        <v>284</v>
      </c>
      <c r="M278" t="s">
        <v>1385</v>
      </c>
      <c r="N278">
        <v>284</v>
      </c>
      <c r="O278" t="s">
        <v>1401</v>
      </c>
    </row>
    <row r="279" spans="1:15" x14ac:dyDescent="0.4">
      <c r="A279" t="s">
        <v>1405</v>
      </c>
      <c r="B279" s="32">
        <v>277</v>
      </c>
      <c r="C279" t="s">
        <v>1411</v>
      </c>
      <c r="D279">
        <v>5</v>
      </c>
      <c r="E279" t="s">
        <v>1407</v>
      </c>
      <c r="F279" t="str">
        <f>'Перечень узлов'!B278</f>
        <v>Медиастинальная лимфаденопатия на КТ ОГК</v>
      </c>
      <c r="G279" s="7" t="s">
        <v>1400</v>
      </c>
      <c r="H279" t="str">
        <f>'Перечень узлов'!E278</f>
        <v>FEATURE_NODE</v>
      </c>
      <c r="I279" s="7" t="s">
        <v>1652</v>
      </c>
      <c r="J279" s="7" t="str">
        <f>'Перечень узлов'!I278</f>
        <v>КТ ОГК</v>
      </c>
      <c r="K279" s="7" t="s">
        <v>1397</v>
      </c>
      <c r="L279">
        <v>285</v>
      </c>
      <c r="M279" t="s">
        <v>1385</v>
      </c>
      <c r="N279">
        <v>285</v>
      </c>
      <c r="O279" t="s">
        <v>1401</v>
      </c>
    </row>
    <row r="280" spans="1:15" x14ac:dyDescent="0.4">
      <c r="A280" t="s">
        <v>1405</v>
      </c>
      <c r="B280" s="32">
        <v>278</v>
      </c>
      <c r="C280" t="s">
        <v>1411</v>
      </c>
      <c r="D280">
        <v>5</v>
      </c>
      <c r="E280" t="s">
        <v>1407</v>
      </c>
      <c r="F280" t="str">
        <f>'Перечень узлов'!B279</f>
        <v>Долевое распределение легочных инфильтратов на КТ</v>
      </c>
      <c r="G280" s="7" t="s">
        <v>1400</v>
      </c>
      <c r="H280" t="str">
        <f>'Перечень узлов'!E279</f>
        <v>FEATURE_NODE</v>
      </c>
      <c r="I280" s="7" t="s">
        <v>1652</v>
      </c>
      <c r="J280" s="7" t="str">
        <f>'Перечень узлов'!I279</f>
        <v>КТ ОГК</v>
      </c>
      <c r="K280" s="7" t="s">
        <v>1397</v>
      </c>
      <c r="L280">
        <v>286</v>
      </c>
      <c r="M280" t="s">
        <v>1385</v>
      </c>
      <c r="N280">
        <v>286</v>
      </c>
      <c r="O280" t="s">
        <v>1401</v>
      </c>
    </row>
    <row r="281" spans="1:15" x14ac:dyDescent="0.4">
      <c r="A281" t="s">
        <v>1405</v>
      </c>
      <c r="B281" s="32">
        <v>279</v>
      </c>
      <c r="C281" t="s">
        <v>1411</v>
      </c>
      <c r="D281">
        <v>5</v>
      </c>
      <c r="E281" t="s">
        <v>1407</v>
      </c>
      <c r="F281" t="str">
        <f>'Перечень узлов'!B280</f>
        <v>Альвеолярная локализация легочных инфильтратов на КТ</v>
      </c>
      <c r="G281" s="7" t="s">
        <v>1400</v>
      </c>
      <c r="H281" t="str">
        <f>'Перечень узлов'!E280</f>
        <v>FEATURE_NODE</v>
      </c>
      <c r="I281" s="7" t="s">
        <v>1652</v>
      </c>
      <c r="J281" s="7" t="str">
        <f>'Перечень узлов'!I280</f>
        <v>КТ ОГК</v>
      </c>
      <c r="K281" s="7" t="s">
        <v>1397</v>
      </c>
      <c r="L281">
        <v>287</v>
      </c>
      <c r="M281" t="s">
        <v>1385</v>
      </c>
      <c r="N281">
        <v>287</v>
      </c>
      <c r="O281" t="s">
        <v>1401</v>
      </c>
    </row>
    <row r="282" spans="1:15" x14ac:dyDescent="0.4">
      <c r="A282" t="s">
        <v>1405</v>
      </c>
      <c r="B282" s="32">
        <v>280</v>
      </c>
      <c r="C282" t="s">
        <v>1411</v>
      </c>
      <c r="D282">
        <v>5</v>
      </c>
      <c r="E282" t="s">
        <v>1407</v>
      </c>
      <c r="F282" t="str">
        <f>'Перечень узлов'!B281</f>
        <v>Повышенное поглощение ФДГ туберкулезными поражениями при ПЭТ КТ</v>
      </c>
      <c r="G282" s="7" t="s">
        <v>1400</v>
      </c>
      <c r="H282" t="str">
        <f>'Перечень узлов'!E281</f>
        <v>FEATURE_NODE</v>
      </c>
      <c r="I282" s="7" t="s">
        <v>1652</v>
      </c>
      <c r="J282" s="7" t="str">
        <f>'Перечень узлов'!I281</f>
        <v>ПЭТ КТ</v>
      </c>
      <c r="K282" s="7" t="s">
        <v>1397</v>
      </c>
      <c r="L282">
        <v>288</v>
      </c>
      <c r="M282" t="s">
        <v>1385</v>
      </c>
      <c r="N282">
        <v>288</v>
      </c>
      <c r="O282" t="s">
        <v>1401</v>
      </c>
    </row>
    <row r="283" spans="1:15" hidden="1" x14ac:dyDescent="0.4">
      <c r="A283" t="s">
        <v>1405</v>
      </c>
      <c r="B283" s="32">
        <v>281</v>
      </c>
      <c r="C283" t="s">
        <v>1411</v>
      </c>
      <c r="D283">
        <v>5</v>
      </c>
      <c r="E283" t="s">
        <v>1407</v>
      </c>
      <c r="F283" t="str">
        <f>'Перечень узлов'!B282</f>
        <v>Деструктивная полость, характерная для туберкулеза легких на рентгенограмме</v>
      </c>
      <c r="G283" s="7" t="s">
        <v>1400</v>
      </c>
      <c r="H283" t="str">
        <f>'Перечень узлов'!E282</f>
        <v>PARTIAL_ACTIVATION_SERVICE_NODE</v>
      </c>
      <c r="I283" s="7" t="s">
        <v>1652</v>
      </c>
      <c r="J283" s="7" t="str">
        <f>'Перечень узлов'!I282</f>
        <v>Рентгенография ОГК</v>
      </c>
      <c r="K283" s="7" t="s">
        <v>1397</v>
      </c>
      <c r="L283">
        <v>289</v>
      </c>
      <c r="M283" t="s">
        <v>1385</v>
      </c>
      <c r="N283">
        <v>289</v>
      </c>
      <c r="O283" t="s">
        <v>1401</v>
      </c>
    </row>
    <row r="284" spans="1:15" x14ac:dyDescent="0.4">
      <c r="A284" t="s">
        <v>1405</v>
      </c>
      <c r="B284" s="32">
        <v>282</v>
      </c>
      <c r="C284" t="s">
        <v>1411</v>
      </c>
      <c r="D284">
        <v>5</v>
      </c>
      <c r="E284" t="s">
        <v>1407</v>
      </c>
      <c r="F284" t="str">
        <f>'Перечень узлов'!B283</f>
        <v>Лимфатические узлы увеличены на КТ ОГК (2-40 см)</v>
      </c>
      <c r="G284" s="7" t="s">
        <v>1400</v>
      </c>
      <c r="H284" t="str">
        <f>'Перечень узлов'!E283</f>
        <v>FEATURE_NODE</v>
      </c>
      <c r="I284" s="7" t="s">
        <v>1652</v>
      </c>
      <c r="J284" s="7" t="str">
        <f>'Перечень узлов'!I283</f>
        <v>КТ ОГК</v>
      </c>
      <c r="K284" s="7" t="s">
        <v>1397</v>
      </c>
      <c r="L284">
        <v>290</v>
      </c>
      <c r="M284" t="s">
        <v>1385</v>
      </c>
      <c r="N284">
        <v>290</v>
      </c>
      <c r="O284" t="s">
        <v>1401</v>
      </c>
    </row>
    <row r="285" spans="1:15" x14ac:dyDescent="0.4">
      <c r="A285" t="s">
        <v>1405</v>
      </c>
      <c r="B285" s="32">
        <v>283</v>
      </c>
      <c r="C285" t="s">
        <v>1411</v>
      </c>
      <c r="D285">
        <v>5</v>
      </c>
      <c r="E285" t="s">
        <v>1407</v>
      </c>
      <c r="F285" t="str">
        <f>'Перечень узлов'!B284</f>
        <v>Кольцевидное усиление лимфатического узла по периферии на КТ ОГК</v>
      </c>
      <c r="G285" s="7" t="s">
        <v>1400</v>
      </c>
      <c r="H285" t="str">
        <f>'Перечень узлов'!E284</f>
        <v>FEATURE_NODE</v>
      </c>
      <c r="I285" s="7" t="s">
        <v>1652</v>
      </c>
      <c r="J285" s="7" t="str">
        <f>'Перечень узлов'!I284</f>
        <v>КТ ОГК</v>
      </c>
      <c r="K285" s="7" t="s">
        <v>1397</v>
      </c>
      <c r="L285">
        <v>291</v>
      </c>
      <c r="M285" t="s">
        <v>1385</v>
      </c>
      <c r="N285">
        <v>291</v>
      </c>
      <c r="O285" t="s">
        <v>1401</v>
      </c>
    </row>
    <row r="286" spans="1:15" x14ac:dyDescent="0.4">
      <c r="A286" t="s">
        <v>1405</v>
      </c>
      <c r="B286" s="32">
        <v>284</v>
      </c>
      <c r="C286" t="s">
        <v>1411</v>
      </c>
      <c r="D286">
        <v>5</v>
      </c>
      <c r="E286" t="s">
        <v>1407</v>
      </c>
      <c r="F286" t="str">
        <f>'Перечень узлов'!B285</f>
        <v>Вовлечение медиастенальных узлов в процесс на КТ ОГК</v>
      </c>
      <c r="G286" s="7" t="s">
        <v>1400</v>
      </c>
      <c r="H286" t="str">
        <f>'Перечень узлов'!E285</f>
        <v>FEATURE_NODE</v>
      </c>
      <c r="I286" s="7" t="s">
        <v>1652</v>
      </c>
      <c r="J286" s="7" t="str">
        <f>'Перечень узлов'!I285</f>
        <v>КТ ОГК</v>
      </c>
      <c r="K286" s="7" t="s">
        <v>1397</v>
      </c>
      <c r="L286">
        <v>292</v>
      </c>
      <c r="M286" t="s">
        <v>1385</v>
      </c>
      <c r="N286">
        <v>292</v>
      </c>
      <c r="O286" t="s">
        <v>1401</v>
      </c>
    </row>
    <row r="287" spans="1:15" x14ac:dyDescent="0.4">
      <c r="A287" t="s">
        <v>1405</v>
      </c>
      <c r="B287" s="32">
        <v>285</v>
      </c>
      <c r="C287" t="s">
        <v>1411</v>
      </c>
      <c r="D287">
        <v>5</v>
      </c>
      <c r="E287" t="s">
        <v>1407</v>
      </c>
      <c r="F287" t="str">
        <f>'Перечень узлов'!B286</f>
        <v>Вовлечение бронхолегочных лимфоузлов в процесс на КТ ОГК</v>
      </c>
      <c r="G287" s="7" t="s">
        <v>1400</v>
      </c>
      <c r="H287" t="str">
        <f>'Перечень узлов'!E286</f>
        <v>FEATURE_NODE</v>
      </c>
      <c r="I287" s="7" t="s">
        <v>1652</v>
      </c>
      <c r="J287" s="7" t="str">
        <f>'Перечень узлов'!I286</f>
        <v>КТ ОГК</v>
      </c>
      <c r="K287" s="7" t="s">
        <v>1397</v>
      </c>
      <c r="L287">
        <v>293</v>
      </c>
      <c r="M287" t="s">
        <v>1385</v>
      </c>
      <c r="N287">
        <v>293</v>
      </c>
      <c r="O287" t="s">
        <v>1401</v>
      </c>
    </row>
    <row r="288" spans="1:15" x14ac:dyDescent="0.4">
      <c r="A288" t="s">
        <v>1405</v>
      </c>
      <c r="B288" s="32">
        <v>286</v>
      </c>
      <c r="C288" t="s">
        <v>1411</v>
      </c>
      <c r="D288">
        <v>5</v>
      </c>
      <c r="E288" t="s">
        <v>1407</v>
      </c>
      <c r="F288" t="str">
        <f>'Перечень узлов'!B287</f>
        <v>Вспышка туберкулеза в эпидемиологическом анамнезе</v>
      </c>
      <c r="G288" s="7" t="s">
        <v>1400</v>
      </c>
      <c r="H288" t="str">
        <f>'Перечень узлов'!E287</f>
        <v>FEATURE_NODE</v>
      </c>
      <c r="I288" s="7" t="s">
        <v>1652</v>
      </c>
      <c r="J288" s="7" t="str">
        <f>'Перечень узлов'!I287</f>
        <v>Опрос</v>
      </c>
      <c r="K288" s="7" t="s">
        <v>1397</v>
      </c>
      <c r="L288">
        <v>294</v>
      </c>
      <c r="M288" t="s">
        <v>1385</v>
      </c>
      <c r="N288">
        <v>294</v>
      </c>
      <c r="O288" t="s">
        <v>1401</v>
      </c>
    </row>
    <row r="289" spans="1:15" x14ac:dyDescent="0.4">
      <c r="A289" t="s">
        <v>1405</v>
      </c>
      <c r="B289" s="32">
        <v>287</v>
      </c>
      <c r="C289" t="s">
        <v>1411</v>
      </c>
      <c r="D289">
        <v>6</v>
      </c>
      <c r="E289" t="s">
        <v>1407</v>
      </c>
      <c r="F289" t="str">
        <f>'Перечень узлов'!B288</f>
        <v>Вспышка бактериальной пневмонии в эпидемиологическом анамнезе</v>
      </c>
      <c r="G289" s="7" t="s">
        <v>1400</v>
      </c>
      <c r="H289" t="str">
        <f>'Перечень узлов'!E288</f>
        <v>FEATURE_NODE</v>
      </c>
      <c r="I289" s="7" t="s">
        <v>1652</v>
      </c>
      <c r="J289" s="7" t="str">
        <f>'Перечень узлов'!I288</f>
        <v>Опрос</v>
      </c>
      <c r="K289" s="7" t="s">
        <v>1397</v>
      </c>
      <c r="L289">
        <v>295</v>
      </c>
      <c r="M289" t="s">
        <v>1385</v>
      </c>
      <c r="N289">
        <v>295</v>
      </c>
      <c r="O289" t="s">
        <v>1401</v>
      </c>
    </row>
    <row r="290" spans="1:15" x14ac:dyDescent="0.4">
      <c r="A290" t="s">
        <v>1405</v>
      </c>
      <c r="B290" s="32">
        <v>288</v>
      </c>
      <c r="C290" t="s">
        <v>1411</v>
      </c>
      <c r="D290">
        <v>6</v>
      </c>
      <c r="E290" t="s">
        <v>1407</v>
      </c>
      <c r="F290" t="str">
        <f>'Перечень узлов'!B289</f>
        <v>Вспышка вирусной пневмонии в эпидемиологическом анамнезе</v>
      </c>
      <c r="G290" s="7" t="s">
        <v>1400</v>
      </c>
      <c r="H290" t="str">
        <f>'Перечень узлов'!E289</f>
        <v>FEATURE_NODE</v>
      </c>
      <c r="I290" s="7" t="s">
        <v>1652</v>
      </c>
      <c r="J290" s="7" t="str">
        <f>'Перечень узлов'!I289</f>
        <v>Опрос</v>
      </c>
      <c r="K290" s="7" t="s">
        <v>1397</v>
      </c>
      <c r="L290">
        <v>296</v>
      </c>
      <c r="M290" t="s">
        <v>1385</v>
      </c>
      <c r="N290">
        <v>296</v>
      </c>
      <c r="O290" t="s">
        <v>1401</v>
      </c>
    </row>
    <row r="291" spans="1:15" x14ac:dyDescent="0.4">
      <c r="A291" t="s">
        <v>1405</v>
      </c>
      <c r="B291" s="32">
        <v>289</v>
      </c>
      <c r="C291" t="s">
        <v>1411</v>
      </c>
      <c r="D291">
        <v>6</v>
      </c>
      <c r="E291" t="s">
        <v>1407</v>
      </c>
      <c r="F291" t="str">
        <f>'Перечень узлов'!B290</f>
        <v>Сезонная вспышка вирусной пневмонии в эпидемиологическом анамнезе</v>
      </c>
      <c r="G291" s="7" t="s">
        <v>1400</v>
      </c>
      <c r="H291" t="str">
        <f>'Перечень узлов'!E290</f>
        <v>FEATURE_NODE</v>
      </c>
      <c r="I291" s="7" t="s">
        <v>1652</v>
      </c>
      <c r="J291" s="7" t="str">
        <f>'Перечень узлов'!I290</f>
        <v>Опрос</v>
      </c>
      <c r="K291" s="7" t="s">
        <v>1397</v>
      </c>
      <c r="L291">
        <v>297</v>
      </c>
      <c r="M291" t="s">
        <v>1385</v>
      </c>
      <c r="N291">
        <v>297</v>
      </c>
      <c r="O291" t="s">
        <v>1401</v>
      </c>
    </row>
    <row r="292" spans="1:15" x14ac:dyDescent="0.4">
      <c r="A292" t="s">
        <v>1405</v>
      </c>
      <c r="B292" s="32">
        <v>290</v>
      </c>
      <c r="C292" t="s">
        <v>1411</v>
      </c>
      <c r="D292">
        <v>6</v>
      </c>
      <c r="E292" t="s">
        <v>1407</v>
      </c>
      <c r="F292" t="str">
        <f>'Перечень узлов'!B291</f>
        <v>Выявление заболевания осенью</v>
      </c>
      <c r="G292" s="7" t="s">
        <v>1400</v>
      </c>
      <c r="H292" t="str">
        <f>'Перечень узлов'!E291</f>
        <v>FEATURE_NODE</v>
      </c>
      <c r="I292" s="7" t="s">
        <v>1652</v>
      </c>
      <c r="J292" s="7" t="str">
        <f>'Перечень узлов'!I291</f>
        <v>Опрос</v>
      </c>
      <c r="K292" s="7" t="s">
        <v>1397</v>
      </c>
      <c r="L292">
        <v>298</v>
      </c>
      <c r="M292" t="s">
        <v>1385</v>
      </c>
      <c r="N292">
        <v>298</v>
      </c>
      <c r="O292" t="s">
        <v>1401</v>
      </c>
    </row>
    <row r="293" spans="1:15" x14ac:dyDescent="0.4">
      <c r="A293" t="s">
        <v>1405</v>
      </c>
      <c r="B293" s="32">
        <v>291</v>
      </c>
      <c r="C293" t="s">
        <v>1411</v>
      </c>
      <c r="D293">
        <v>6</v>
      </c>
      <c r="E293" t="s">
        <v>1407</v>
      </c>
      <c r="F293" t="str">
        <f>'Перечень узлов'!B292</f>
        <v>Выявление заболевания весной</v>
      </c>
      <c r="G293" s="7" t="s">
        <v>1400</v>
      </c>
      <c r="H293" t="str">
        <f>'Перечень узлов'!E292</f>
        <v>FEATURE_NODE</v>
      </c>
      <c r="I293" s="7" t="s">
        <v>1652</v>
      </c>
      <c r="J293" s="7" t="str">
        <f>'Перечень узлов'!I292</f>
        <v>Опрос</v>
      </c>
      <c r="K293" s="7" t="s">
        <v>1397</v>
      </c>
      <c r="L293">
        <v>299</v>
      </c>
      <c r="M293" t="s">
        <v>1385</v>
      </c>
      <c r="N293">
        <v>299</v>
      </c>
      <c r="O293" t="s">
        <v>1401</v>
      </c>
    </row>
    <row r="294" spans="1:15" x14ac:dyDescent="0.4">
      <c r="A294" t="s">
        <v>1405</v>
      </c>
      <c r="B294" s="32">
        <v>292</v>
      </c>
      <c r="C294" t="s">
        <v>1411</v>
      </c>
      <c r="D294">
        <v>6</v>
      </c>
      <c r="E294" t="s">
        <v>1407</v>
      </c>
      <c r="F294" t="str">
        <f>'Перечень узлов'!B293</f>
        <v>Мелкие очаги на КТ ОГК</v>
      </c>
      <c r="G294" s="7" t="s">
        <v>1400</v>
      </c>
      <c r="H294" t="str">
        <f>'Перечень узлов'!E293</f>
        <v>FEATURE_NODE</v>
      </c>
      <c r="I294" s="7" t="s">
        <v>1652</v>
      </c>
      <c r="J294" s="7" t="str">
        <f>'Перечень узлов'!I293</f>
        <v>КТ ОГК</v>
      </c>
      <c r="K294" s="7" t="s">
        <v>1397</v>
      </c>
      <c r="L294">
        <v>300</v>
      </c>
      <c r="M294" t="s">
        <v>1385</v>
      </c>
      <c r="N294">
        <v>300</v>
      </c>
      <c r="O294" t="s">
        <v>1401</v>
      </c>
    </row>
    <row r="295" spans="1:15" hidden="1" x14ac:dyDescent="0.4">
      <c r="A295" t="s">
        <v>1405</v>
      </c>
      <c r="B295" s="32">
        <v>293</v>
      </c>
      <c r="C295" t="s">
        <v>1411</v>
      </c>
      <c r="D295">
        <v>5</v>
      </c>
      <c r="E295" t="s">
        <v>1407</v>
      </c>
      <c r="F295" t="str">
        <f>'Перечень узлов'!B294</f>
        <v>Положительная реакция Манту с 2 ТЕ</v>
      </c>
      <c r="G295" s="7" t="s">
        <v>1400</v>
      </c>
      <c r="H295" t="str">
        <f>'Перечень узлов'!E294</f>
        <v>PARTIAL_ACTIVATION_SERVICE_NODE</v>
      </c>
      <c r="I295" s="7" t="s">
        <v>1652</v>
      </c>
      <c r="J295" s="7" t="str">
        <f>'Перечень узлов'!I294</f>
        <v>Реакция Манту</v>
      </c>
      <c r="K295" s="7" t="s">
        <v>1397</v>
      </c>
      <c r="L295">
        <v>301</v>
      </c>
      <c r="M295" t="s">
        <v>1385</v>
      </c>
      <c r="N295">
        <v>301</v>
      </c>
      <c r="O295" t="s">
        <v>1401</v>
      </c>
    </row>
    <row r="296" spans="1:15" x14ac:dyDescent="0.4">
      <c r="A296" t="s">
        <v>1405</v>
      </c>
      <c r="B296" s="32">
        <v>294</v>
      </c>
      <c r="C296" t="s">
        <v>1411</v>
      </c>
      <c r="D296">
        <v>4</v>
      </c>
      <c r="E296" t="s">
        <v>1407</v>
      </c>
      <c r="F296" t="str">
        <f>'Перечень узлов'!B295</f>
        <v>Выраженная положительная реакция Манту (папула более 12 мм)</v>
      </c>
      <c r="G296" s="7" t="s">
        <v>1400</v>
      </c>
      <c r="H296" t="str">
        <f>'Перечень узлов'!E295</f>
        <v>FEATURE_NODE</v>
      </c>
      <c r="I296" s="7" t="s">
        <v>1652</v>
      </c>
      <c r="J296" s="7" t="str">
        <f>'Перечень узлов'!I295</f>
        <v>Реакция Манту</v>
      </c>
      <c r="K296" s="7" t="s">
        <v>1397</v>
      </c>
      <c r="L296">
        <v>302</v>
      </c>
      <c r="M296" t="s">
        <v>1385</v>
      </c>
      <c r="N296">
        <v>302</v>
      </c>
      <c r="O296" t="s">
        <v>1401</v>
      </c>
    </row>
    <row r="297" spans="1:15" x14ac:dyDescent="0.4">
      <c r="A297" t="s">
        <v>1405</v>
      </c>
      <c r="B297" s="32">
        <v>295</v>
      </c>
      <c r="C297" t="s">
        <v>1411</v>
      </c>
      <c r="D297">
        <v>4</v>
      </c>
      <c r="E297" t="s">
        <v>1407</v>
      </c>
      <c r="F297" t="str">
        <f>'Перечень узлов'!B296</f>
        <v>Туберкулиновая гиперергия  в ответ на пробу Манту (папула более 21 мм)</v>
      </c>
      <c r="G297" s="7" t="s">
        <v>1400</v>
      </c>
      <c r="H297" t="str">
        <f>'Перечень узлов'!E296</f>
        <v>FEATURE_NODE</v>
      </c>
      <c r="I297" s="7" t="s">
        <v>1652</v>
      </c>
      <c r="J297" s="7" t="str">
        <f>'Перечень узлов'!I296</f>
        <v>Реакция Манту</v>
      </c>
      <c r="K297" s="7" t="s">
        <v>1397</v>
      </c>
      <c r="L297">
        <v>303</v>
      </c>
      <c r="M297" t="s">
        <v>1385</v>
      </c>
      <c r="N297">
        <v>303</v>
      </c>
      <c r="O297" t="s">
        <v>1401</v>
      </c>
    </row>
    <row r="298" spans="1:15" x14ac:dyDescent="0.4">
      <c r="A298" t="s">
        <v>1405</v>
      </c>
      <c r="B298" s="32">
        <v>296</v>
      </c>
      <c r="C298" t="s">
        <v>1411</v>
      </c>
      <c r="D298">
        <v>4</v>
      </c>
      <c r="E298" t="s">
        <v>1407</v>
      </c>
      <c r="F298" t="str">
        <f>'Перечень узлов'!B297</f>
        <v>Везикула в ответ на пробу Манту</v>
      </c>
      <c r="G298" s="7" t="s">
        <v>1400</v>
      </c>
      <c r="H298" t="str">
        <f>'Перечень узлов'!E297</f>
        <v>FEATURE_NODE</v>
      </c>
      <c r="I298" s="7" t="s">
        <v>1652</v>
      </c>
      <c r="J298" s="7" t="str">
        <f>'Перечень узлов'!I297</f>
        <v>Реакция Манту</v>
      </c>
      <c r="K298" s="7" t="s">
        <v>1397</v>
      </c>
      <c r="L298">
        <v>304</v>
      </c>
      <c r="M298" t="s">
        <v>1385</v>
      </c>
      <c r="N298">
        <v>304</v>
      </c>
      <c r="O298" t="s">
        <v>1401</v>
      </c>
    </row>
    <row r="299" spans="1:15" x14ac:dyDescent="0.4">
      <c r="A299" t="s">
        <v>1405</v>
      </c>
      <c r="B299" s="32">
        <v>297</v>
      </c>
      <c r="C299" t="s">
        <v>1411</v>
      </c>
      <c r="D299">
        <v>4</v>
      </c>
      <c r="E299" t="s">
        <v>1407</v>
      </c>
      <c r="F299" t="str">
        <f>'Перечень узлов'!B298</f>
        <v>Некроз в ответ на пробу Манту</v>
      </c>
      <c r="G299" s="7" t="s">
        <v>1400</v>
      </c>
      <c r="H299" t="str">
        <f>'Перечень узлов'!E298</f>
        <v>FEATURE_NODE</v>
      </c>
      <c r="I299" s="7" t="s">
        <v>1652</v>
      </c>
      <c r="J299" s="7" t="str">
        <f>'Перечень узлов'!I298</f>
        <v>Реакция Манту</v>
      </c>
      <c r="K299" s="7" t="s">
        <v>1397</v>
      </c>
      <c r="L299">
        <v>305</v>
      </c>
      <c r="M299" t="s">
        <v>1385</v>
      </c>
      <c r="N299">
        <v>305</v>
      </c>
      <c r="O299" t="s">
        <v>1401</v>
      </c>
    </row>
    <row r="300" spans="1:15" x14ac:dyDescent="0.4">
      <c r="A300" t="s">
        <v>1405</v>
      </c>
      <c r="B300" s="32">
        <v>298</v>
      </c>
      <c r="C300" t="s">
        <v>1411</v>
      </c>
      <c r="D300">
        <v>4</v>
      </c>
      <c r="E300" t="s">
        <v>1407</v>
      </c>
      <c r="F300" t="str">
        <f>'Перечень узлов'!B299</f>
        <v>Регионарный лимфангит в ответ на пробу Манту</v>
      </c>
      <c r="G300" s="7" t="s">
        <v>1400</v>
      </c>
      <c r="H300" t="str">
        <f>'Перечень узлов'!E299</f>
        <v>FEATURE_NODE</v>
      </c>
      <c r="I300" s="7" t="s">
        <v>1652</v>
      </c>
      <c r="J300" s="7" t="str">
        <f>'Перечень узлов'!I299</f>
        <v>Реакция Манту</v>
      </c>
      <c r="K300" s="7" t="s">
        <v>1397</v>
      </c>
      <c r="L300">
        <v>306</v>
      </c>
      <c r="M300" t="s">
        <v>1385</v>
      </c>
      <c r="N300">
        <v>306</v>
      </c>
      <c r="O300" t="s">
        <v>1401</v>
      </c>
    </row>
    <row r="301" spans="1:15" x14ac:dyDescent="0.4">
      <c r="A301" t="s">
        <v>1405</v>
      </c>
      <c r="B301" s="32">
        <v>299</v>
      </c>
      <c r="C301" t="s">
        <v>1411</v>
      </c>
      <c r="D301">
        <v>4</v>
      </c>
      <c r="E301" t="s">
        <v>1407</v>
      </c>
      <c r="F301" t="str">
        <f>'Перечень узлов'!B300</f>
        <v>"Воздушные ловушки"</v>
      </c>
      <c r="G301" s="7" t="s">
        <v>1400</v>
      </c>
      <c r="H301" t="str">
        <f>'Перечень узлов'!E300</f>
        <v>FEATURE_NODE</v>
      </c>
      <c r="I301" s="7" t="s">
        <v>1652</v>
      </c>
      <c r="J301" s="7" t="str">
        <f>'Перечень узлов'!I300</f>
        <v>КТ ОГК</v>
      </c>
      <c r="K301" s="7" t="s">
        <v>1397</v>
      </c>
      <c r="L301">
        <v>307</v>
      </c>
      <c r="M301" t="s">
        <v>1385</v>
      </c>
      <c r="N301">
        <v>307</v>
      </c>
      <c r="O301" t="s">
        <v>1401</v>
      </c>
    </row>
    <row r="302" spans="1:15" hidden="1" x14ac:dyDescent="0.4">
      <c r="A302" t="s">
        <v>1405</v>
      </c>
      <c r="B302" s="32">
        <v>300</v>
      </c>
      <c r="C302" t="s">
        <v>1411</v>
      </c>
      <c r="D302">
        <v>5</v>
      </c>
      <c r="E302" t="s">
        <v>1407</v>
      </c>
      <c r="F302" t="str">
        <f>'Перечень узлов'!B301</f>
        <v>Очаги, характерные для цитамегаловирусной пневмонии на КТ ОГК</v>
      </c>
      <c r="G302" s="7" t="s">
        <v>1400</v>
      </c>
      <c r="H302" t="str">
        <f>'Перечень узлов'!E301</f>
        <v>PARTIAL_ACTIVATION_SERVICE_NODE</v>
      </c>
      <c r="I302" s="7" t="s">
        <v>1652</v>
      </c>
      <c r="J302" s="7" t="str">
        <f>'Перечень узлов'!I301</f>
        <v>КТ ОГК</v>
      </c>
      <c r="K302" s="7" t="s">
        <v>1397</v>
      </c>
      <c r="L302">
        <v>308</v>
      </c>
      <c r="M302" t="s">
        <v>1385</v>
      </c>
      <c r="N302">
        <v>308</v>
      </c>
      <c r="O302" t="s">
        <v>1401</v>
      </c>
    </row>
    <row r="303" spans="1:15" hidden="1" x14ac:dyDescent="0.4">
      <c r="A303" t="s">
        <v>1405</v>
      </c>
      <c r="B303" s="32">
        <v>301</v>
      </c>
      <c r="C303" t="s">
        <v>1411</v>
      </c>
      <c r="D303">
        <v>5</v>
      </c>
      <c r="E303" t="s">
        <v>1407</v>
      </c>
      <c r="F303" t="str">
        <f>'Перечень узлов'!B302</f>
        <v>Очаги, характерные для аденовирусной пневмонии на КТ ОГК</v>
      </c>
      <c r="G303" s="7" t="s">
        <v>1400</v>
      </c>
      <c r="H303" t="str">
        <f>'Перечень узлов'!E302</f>
        <v>PARTIAL_ACTIVATION_SERVICE_NODE</v>
      </c>
      <c r="I303" s="7" t="s">
        <v>1652</v>
      </c>
      <c r="J303" s="7" t="str">
        <f>'Перечень узлов'!I302</f>
        <v>КТ ОГК</v>
      </c>
      <c r="K303" s="7" t="s">
        <v>1397</v>
      </c>
      <c r="L303">
        <v>309</v>
      </c>
      <c r="M303" t="s">
        <v>1385</v>
      </c>
      <c r="N303">
        <v>309</v>
      </c>
      <c r="O303" t="s">
        <v>1401</v>
      </c>
    </row>
    <row r="304" spans="1:15" hidden="1" x14ac:dyDescent="0.4">
      <c r="A304" t="s">
        <v>1405</v>
      </c>
      <c r="B304" s="32">
        <v>302</v>
      </c>
      <c r="C304" t="s">
        <v>1411</v>
      </c>
      <c r="D304">
        <v>5</v>
      </c>
      <c r="E304" t="s">
        <v>1407</v>
      </c>
      <c r="F304" t="str">
        <f>'Перечень узлов'!B303</f>
        <v>Очаги, характерные для гриппозной пневмонии на КТ ОГК</v>
      </c>
      <c r="G304" s="7" t="s">
        <v>1400</v>
      </c>
      <c r="H304" t="str">
        <f>'Перечень узлов'!E303</f>
        <v>PARTIAL_ACTIVATION_SERVICE_NODE</v>
      </c>
      <c r="I304" s="7" t="s">
        <v>1652</v>
      </c>
      <c r="J304" s="7" t="str">
        <f>'Перечень узлов'!I303</f>
        <v>КТ ОГК</v>
      </c>
      <c r="K304" s="7" t="s">
        <v>1397</v>
      </c>
      <c r="L304">
        <v>310</v>
      </c>
      <c r="M304" t="s">
        <v>1385</v>
      </c>
      <c r="N304">
        <v>310</v>
      </c>
      <c r="O304" t="s">
        <v>1401</v>
      </c>
    </row>
    <row r="305" spans="1:15" x14ac:dyDescent="0.4">
      <c r="A305" t="s">
        <v>1405</v>
      </c>
      <c r="B305" s="32">
        <v>303</v>
      </c>
      <c r="C305" t="s">
        <v>1411</v>
      </c>
      <c r="D305">
        <v>5</v>
      </c>
      <c r="E305" t="s">
        <v>1407</v>
      </c>
      <c r="F305" t="str">
        <f>'Перечень узлов'!B304</f>
        <v>Расширение корней легких на рентгенограмме</v>
      </c>
      <c r="G305" s="7" t="s">
        <v>1400</v>
      </c>
      <c r="H305" t="str">
        <f>'Перечень узлов'!E304</f>
        <v>FEATURE_NODE</v>
      </c>
      <c r="I305" s="7" t="s">
        <v>1652</v>
      </c>
      <c r="J305" s="7" t="str">
        <f>'Перечень узлов'!I304</f>
        <v>Рентгенография ОГК</v>
      </c>
      <c r="K305" s="7" t="s">
        <v>1397</v>
      </c>
      <c r="L305">
        <v>311</v>
      </c>
      <c r="M305" t="s">
        <v>1385</v>
      </c>
      <c r="N305">
        <v>311</v>
      </c>
      <c r="O305" t="s">
        <v>1401</v>
      </c>
    </row>
    <row r="306" spans="1:15" x14ac:dyDescent="0.4">
      <c r="A306" t="s">
        <v>1405</v>
      </c>
      <c r="B306" s="32">
        <v>304</v>
      </c>
      <c r="C306" t="s">
        <v>1411</v>
      </c>
      <c r="D306">
        <v>5</v>
      </c>
      <c r="E306" t="s">
        <v>1407</v>
      </c>
      <c r="F306" t="str">
        <f>'Перечень узлов'!B305</f>
        <v>Полость в легком с толстыми стенками на рентгенограмме ОГК</v>
      </c>
      <c r="G306" s="7" t="s">
        <v>1400</v>
      </c>
      <c r="H306" t="str">
        <f>'Перечень узлов'!E305</f>
        <v>FEATURE_NODE</v>
      </c>
      <c r="I306" s="7" t="s">
        <v>1652</v>
      </c>
      <c r="J306" s="7" t="str">
        <f>'Перечень узлов'!I305</f>
        <v>Рентгенография ОГК</v>
      </c>
      <c r="K306" s="7" t="s">
        <v>1397</v>
      </c>
      <c r="L306">
        <v>312</v>
      </c>
      <c r="M306" t="s">
        <v>1385</v>
      </c>
      <c r="N306">
        <v>312</v>
      </c>
      <c r="O306" t="s">
        <v>1401</v>
      </c>
    </row>
    <row r="307" spans="1:15" x14ac:dyDescent="0.4">
      <c r="A307" t="s">
        <v>1405</v>
      </c>
      <c r="B307" s="32">
        <v>305</v>
      </c>
      <c r="C307" t="s">
        <v>1411</v>
      </c>
      <c r="D307">
        <v>5</v>
      </c>
      <c r="E307" t="s">
        <v>1407</v>
      </c>
      <c r="F307" t="str">
        <f>'Перечень узлов'!B306</f>
        <v>Полость в легком с бухтообразными внутренними контурами на рентгенограмме ОГК</v>
      </c>
      <c r="G307" s="7" t="s">
        <v>1400</v>
      </c>
      <c r="H307" t="str">
        <f>'Перечень узлов'!E306</f>
        <v>FEATURE_NODE</v>
      </c>
      <c r="I307" s="7" t="s">
        <v>1652</v>
      </c>
      <c r="J307" s="7" t="str">
        <f>'Перечень узлов'!I306</f>
        <v>Рентгенография ОГК</v>
      </c>
      <c r="K307" s="7" t="s">
        <v>1397</v>
      </c>
      <c r="L307">
        <v>313</v>
      </c>
      <c r="M307" t="s">
        <v>1385</v>
      </c>
      <c r="N307">
        <v>313</v>
      </c>
      <c r="O307" t="s">
        <v>1401</v>
      </c>
    </row>
    <row r="308" spans="1:15" x14ac:dyDescent="0.4">
      <c r="A308" t="s">
        <v>1405</v>
      </c>
      <c r="B308" s="32">
        <v>306</v>
      </c>
      <c r="C308" t="s">
        <v>1411</v>
      </c>
      <c r="D308">
        <v>5</v>
      </c>
      <c r="E308" t="s">
        <v>1407</v>
      </c>
      <c r="F308" t="str">
        <f>'Перечень узлов'!B307</f>
        <v>Эксцентрично расположенная полость в легком на рентгенограмме ОГК</v>
      </c>
      <c r="G308" s="7" t="s">
        <v>1400</v>
      </c>
      <c r="H308" t="str">
        <f>'Перечень узлов'!E307</f>
        <v>FEATURE_NODE</v>
      </c>
      <c r="I308" s="7" t="s">
        <v>1652</v>
      </c>
      <c r="J308" s="7" t="str">
        <f>'Перечень узлов'!I307</f>
        <v>Рентгенография ОГК</v>
      </c>
      <c r="K308" s="7" t="s">
        <v>1397</v>
      </c>
      <c r="L308">
        <v>314</v>
      </c>
      <c r="M308" t="s">
        <v>1385</v>
      </c>
      <c r="N308">
        <v>314</v>
      </c>
      <c r="O308" t="s">
        <v>1401</v>
      </c>
    </row>
    <row r="309" spans="1:15" x14ac:dyDescent="0.4">
      <c r="A309" t="s">
        <v>1405</v>
      </c>
      <c r="B309" s="32">
        <v>307</v>
      </c>
      <c r="C309" t="s">
        <v>1411</v>
      </c>
      <c r="D309">
        <v>5</v>
      </c>
      <c r="E309" t="s">
        <v>1407</v>
      </c>
      <c r="F309" t="str">
        <f>'Перечень узлов'!B308</f>
        <v>Полость в легком с малым количеством жидкости на рентгенограмме ОГК</v>
      </c>
      <c r="G309" s="7" t="s">
        <v>1400</v>
      </c>
      <c r="H309" t="str">
        <f>'Перечень узлов'!E308</f>
        <v>FEATURE_NODE</v>
      </c>
      <c r="I309" s="7" t="s">
        <v>1652</v>
      </c>
      <c r="J309" s="7" t="str">
        <f>'Перечень узлов'!I308</f>
        <v>Рентгенография ОГК</v>
      </c>
      <c r="K309" s="7" t="s">
        <v>1397</v>
      </c>
      <c r="L309">
        <v>315</v>
      </c>
      <c r="M309" t="s">
        <v>1385</v>
      </c>
      <c r="N309">
        <v>315</v>
      </c>
      <c r="O309" t="s">
        <v>1401</v>
      </c>
    </row>
    <row r="310" spans="1:15" x14ac:dyDescent="0.4">
      <c r="A310" t="s">
        <v>1405</v>
      </c>
      <c r="B310" s="32">
        <v>308</v>
      </c>
      <c r="C310" t="s">
        <v>1411</v>
      </c>
      <c r="D310">
        <v>5</v>
      </c>
      <c r="E310" t="s">
        <v>1407</v>
      </c>
      <c r="F310" t="str">
        <f>'Перечень узлов'!B309</f>
        <v>Полость в легком с четкими наружными контурами на рентгенограмме ОГК</v>
      </c>
      <c r="G310" s="7" t="s">
        <v>1400</v>
      </c>
      <c r="H310" t="str">
        <f>'Перечень узлов'!E309</f>
        <v>FEATURE_NODE</v>
      </c>
      <c r="I310" s="7" t="s">
        <v>1652</v>
      </c>
      <c r="J310" s="7" t="str">
        <f>'Перечень узлов'!I309</f>
        <v>Рентгенография ОГК</v>
      </c>
      <c r="K310" s="7" t="s">
        <v>1397</v>
      </c>
      <c r="L310">
        <v>316</v>
      </c>
      <c r="M310" t="s">
        <v>1385</v>
      </c>
      <c r="N310">
        <v>316</v>
      </c>
      <c r="O310" t="s">
        <v>1401</v>
      </c>
    </row>
    <row r="311" spans="1:15" x14ac:dyDescent="0.4">
      <c r="A311" t="s">
        <v>1405</v>
      </c>
      <c r="B311" s="32">
        <v>309</v>
      </c>
      <c r="C311" t="s">
        <v>1411</v>
      </c>
      <c r="D311">
        <v>5</v>
      </c>
      <c r="E311" t="s">
        <v>1407</v>
      </c>
      <c r="F311" t="str">
        <f>'Перечень узлов'!B310</f>
        <v>Полость в легком с полициклическими наружными контурами на рентгенограмме ОГК</v>
      </c>
      <c r="G311" s="7" t="s">
        <v>1400</v>
      </c>
      <c r="H311" t="str">
        <f>'Перечень узлов'!E310</f>
        <v>FEATURE_NODE</v>
      </c>
      <c r="I311" s="7" t="s">
        <v>1652</v>
      </c>
      <c r="J311" s="7" t="str">
        <f>'Перечень узлов'!I310</f>
        <v>Рентгенография ОГК</v>
      </c>
      <c r="K311" s="7" t="s">
        <v>1397</v>
      </c>
      <c r="L311">
        <v>317</v>
      </c>
      <c r="M311" t="s">
        <v>1385</v>
      </c>
      <c r="N311">
        <v>317</v>
      </c>
      <c r="O311" t="s">
        <v>1401</v>
      </c>
    </row>
    <row r="312" spans="1:15" x14ac:dyDescent="0.4">
      <c r="A312" t="s">
        <v>1405</v>
      </c>
      <c r="B312" s="32">
        <v>310</v>
      </c>
      <c r="C312" t="s">
        <v>1411</v>
      </c>
      <c r="D312">
        <v>5</v>
      </c>
      <c r="E312" t="s">
        <v>1407</v>
      </c>
      <c r="F312" t="str">
        <f>'Перечень узлов'!B311</f>
        <v>Неоднородный очаг на рентгенограмме ОГК</v>
      </c>
      <c r="G312" s="7" t="s">
        <v>1400</v>
      </c>
      <c r="H312" t="str">
        <f>'Перечень узлов'!E311</f>
        <v>FEATURE_NODE</v>
      </c>
      <c r="I312" s="7" t="s">
        <v>1652</v>
      </c>
      <c r="J312" s="7" t="str">
        <f>'Перечень узлов'!I311</f>
        <v>Рентгенография ОГК</v>
      </c>
      <c r="K312" s="7" t="s">
        <v>1397</v>
      </c>
      <c r="L312">
        <v>318</v>
      </c>
      <c r="M312" t="s">
        <v>1385</v>
      </c>
      <c r="N312">
        <v>318</v>
      </c>
      <c r="O312" t="s">
        <v>1401</v>
      </c>
    </row>
    <row r="313" spans="1:15" x14ac:dyDescent="0.4">
      <c r="A313" t="s">
        <v>1405</v>
      </c>
      <c r="B313" s="32">
        <v>311</v>
      </c>
      <c r="C313" t="s">
        <v>1411</v>
      </c>
      <c r="D313">
        <v>5</v>
      </c>
      <c r="E313" t="s">
        <v>1407</v>
      </c>
      <c r="F313" t="str">
        <f>'Перечень узлов'!B312</f>
        <v>Очаг неправильной формы на рентгенограмме ОГК</v>
      </c>
      <c r="G313" s="7" t="s">
        <v>1400</v>
      </c>
      <c r="H313" t="str">
        <f>'Перечень узлов'!E312</f>
        <v>FEATURE_NODE</v>
      </c>
      <c r="I313" s="7" t="s">
        <v>1652</v>
      </c>
      <c r="J313" s="7" t="str">
        <f>'Перечень узлов'!I312</f>
        <v>Рентгенография ОГК</v>
      </c>
      <c r="K313" s="7" t="s">
        <v>1397</v>
      </c>
      <c r="L313">
        <v>319</v>
      </c>
      <c r="M313" t="s">
        <v>1385</v>
      </c>
      <c r="N313">
        <v>319</v>
      </c>
      <c r="O313" t="s">
        <v>1401</v>
      </c>
    </row>
    <row r="314" spans="1:15" x14ac:dyDescent="0.4">
      <c r="A314" t="s">
        <v>1405</v>
      </c>
      <c r="B314" s="32">
        <v>312</v>
      </c>
      <c r="C314" t="s">
        <v>1411</v>
      </c>
      <c r="D314">
        <v>5</v>
      </c>
      <c r="E314" t="s">
        <v>1407</v>
      </c>
      <c r="F314" t="str">
        <f>'Перечень узлов'!B313</f>
        <v>Очаг звездчатой формы на рентгенограмме ОГК</v>
      </c>
      <c r="G314" s="7" t="s">
        <v>1400</v>
      </c>
      <c r="H314" t="str">
        <f>'Перечень узлов'!E313</f>
        <v>FEATURE_NODE</v>
      </c>
      <c r="I314" s="7" t="s">
        <v>1652</v>
      </c>
      <c r="J314" s="7" t="str">
        <f>'Перечень узлов'!I313</f>
        <v>Рентгенография ОГК</v>
      </c>
      <c r="K314" s="7" t="s">
        <v>1397</v>
      </c>
      <c r="L314">
        <v>320</v>
      </c>
      <c r="M314" t="s">
        <v>1385</v>
      </c>
      <c r="N314">
        <v>320</v>
      </c>
      <c r="O314" t="s">
        <v>1401</v>
      </c>
    </row>
    <row r="315" spans="1:15" x14ac:dyDescent="0.4">
      <c r="A315" t="s">
        <v>1405</v>
      </c>
      <c r="B315" s="32">
        <v>313</v>
      </c>
      <c r="C315" t="s">
        <v>1411</v>
      </c>
      <c r="D315">
        <v>5</v>
      </c>
      <c r="E315" t="s">
        <v>1407</v>
      </c>
      <c r="F315" t="str">
        <f>'Перечень узлов'!B314</f>
        <v>Очаг с нечетким контуром на рентгенограмме ОГК</v>
      </c>
      <c r="G315" s="7" t="s">
        <v>1400</v>
      </c>
      <c r="H315" t="str">
        <f>'Перечень узлов'!E314</f>
        <v>FEATURE_NODE</v>
      </c>
      <c r="I315" s="7" t="s">
        <v>1652</v>
      </c>
      <c r="J315" s="7" t="str">
        <f>'Перечень узлов'!I314</f>
        <v>Рентгенография ОГК</v>
      </c>
      <c r="K315" s="7" t="s">
        <v>1397</v>
      </c>
      <c r="L315">
        <v>321</v>
      </c>
      <c r="M315" t="s">
        <v>1385</v>
      </c>
      <c r="N315">
        <v>321</v>
      </c>
      <c r="O315" t="s">
        <v>1401</v>
      </c>
    </row>
    <row r="316" spans="1:15" x14ac:dyDescent="0.4">
      <c r="A316" t="s">
        <v>1405</v>
      </c>
      <c r="B316" s="32">
        <v>314</v>
      </c>
      <c r="C316" t="s">
        <v>1411</v>
      </c>
      <c r="D316">
        <v>5</v>
      </c>
      <c r="E316" t="s">
        <v>1407</v>
      </c>
      <c r="F316" t="str">
        <f>'Перечень узлов'!B315</f>
        <v>Очаг с бугристым контуром на рентгенограмме ОГК</v>
      </c>
      <c r="G316" s="7" t="s">
        <v>1400</v>
      </c>
      <c r="H316" t="str">
        <f>'Перечень узлов'!E315</f>
        <v>FEATURE_NODE</v>
      </c>
      <c r="I316" s="7" t="s">
        <v>1652</v>
      </c>
      <c r="J316" s="7" t="str">
        <f>'Перечень узлов'!I315</f>
        <v>Рентгенография ОГК</v>
      </c>
      <c r="K316" s="7" t="s">
        <v>1397</v>
      </c>
      <c r="L316">
        <v>322</v>
      </c>
      <c r="M316" t="s">
        <v>1385</v>
      </c>
      <c r="N316">
        <v>322</v>
      </c>
      <c r="O316" t="s">
        <v>1401</v>
      </c>
    </row>
    <row r="317" spans="1:15" x14ac:dyDescent="0.4">
      <c r="A317" t="s">
        <v>1405</v>
      </c>
      <c r="B317" s="32">
        <v>315</v>
      </c>
      <c r="C317" t="s">
        <v>1411</v>
      </c>
      <c r="D317">
        <v>5</v>
      </c>
      <c r="E317" t="s">
        <v>1407</v>
      </c>
      <c r="F317" t="str">
        <f>'Перечень узлов'!B316</f>
        <v>Очаг с симптомом "лучистости" на рентгенограмме ОГК</v>
      </c>
      <c r="G317" s="7" t="s">
        <v>1400</v>
      </c>
      <c r="H317" t="str">
        <f>'Перечень узлов'!E316</f>
        <v>FEATURE_NODE</v>
      </c>
      <c r="I317" s="7" t="s">
        <v>1652</v>
      </c>
      <c r="J317" s="7" t="str">
        <f>'Перечень узлов'!I316</f>
        <v>Рентгенография ОГК</v>
      </c>
      <c r="K317" s="7" t="s">
        <v>1397</v>
      </c>
      <c r="L317">
        <v>323</v>
      </c>
      <c r="M317" t="s">
        <v>1385</v>
      </c>
      <c r="N317">
        <v>323</v>
      </c>
      <c r="O317" t="s">
        <v>1401</v>
      </c>
    </row>
    <row r="318" spans="1:15" x14ac:dyDescent="0.4">
      <c r="A318" t="s">
        <v>1405</v>
      </c>
      <c r="B318" s="32">
        <v>316</v>
      </c>
      <c r="C318" t="s">
        <v>1411</v>
      </c>
      <c r="D318">
        <v>5</v>
      </c>
      <c r="E318" t="s">
        <v>1407</v>
      </c>
      <c r="F318" t="str">
        <f>'Перечень узлов'!B317</f>
        <v>Очаг с симптомом вырезки на рентгенограмме ОГК</v>
      </c>
      <c r="G318" s="7" t="s">
        <v>1400</v>
      </c>
      <c r="H318" t="str">
        <f>'Перечень узлов'!E317</f>
        <v>FEATURE_NODE</v>
      </c>
      <c r="I318" s="7" t="s">
        <v>1652</v>
      </c>
      <c r="J318" s="7" t="str">
        <f>'Перечень узлов'!I317</f>
        <v>Рентгенография ОГК</v>
      </c>
      <c r="K318" s="7" t="s">
        <v>1397</v>
      </c>
      <c r="L318">
        <v>324</v>
      </c>
      <c r="M318" t="s">
        <v>1385</v>
      </c>
      <c r="N318">
        <v>324</v>
      </c>
      <c r="O318" t="s">
        <v>1401</v>
      </c>
    </row>
    <row r="319" spans="1:15" x14ac:dyDescent="0.4">
      <c r="A319" t="s">
        <v>1405</v>
      </c>
      <c r="B319" s="32">
        <v>317</v>
      </c>
      <c r="C319" t="s">
        <v>1411</v>
      </c>
      <c r="D319">
        <v>5</v>
      </c>
      <c r="E319" t="s">
        <v>1407</v>
      </c>
      <c r="F319" t="str">
        <f>'Перечень узлов'!B318</f>
        <v>Очаг с симптомом паруса на рентгенограмме ОГК</v>
      </c>
      <c r="G319" s="7" t="s">
        <v>1400</v>
      </c>
      <c r="H319" t="str">
        <f>'Перечень узлов'!E318</f>
        <v>FEATURE_NODE</v>
      </c>
      <c r="I319" s="7" t="s">
        <v>1652</v>
      </c>
      <c r="J319" s="7" t="str">
        <f>'Перечень узлов'!I318</f>
        <v>Рентгенография ОГК</v>
      </c>
      <c r="K319" s="7" t="s">
        <v>1397</v>
      </c>
      <c r="L319">
        <v>325</v>
      </c>
      <c r="M319" t="s">
        <v>1385</v>
      </c>
      <c r="N319">
        <v>325</v>
      </c>
      <c r="O319" t="s">
        <v>1401</v>
      </c>
    </row>
    <row r="320" spans="1:15" hidden="1" x14ac:dyDescent="0.4">
      <c r="A320" t="s">
        <v>1405</v>
      </c>
      <c r="B320" s="32">
        <v>318</v>
      </c>
      <c r="C320" t="s">
        <v>1411</v>
      </c>
      <c r="D320">
        <v>5</v>
      </c>
      <c r="E320" t="s">
        <v>1407</v>
      </c>
      <c r="F320" t="str">
        <f>'Перечень узлов'!B319</f>
        <v>Повышение уровня ракового эмбрионального антигена (СЕА)</v>
      </c>
      <c r="G320" s="7" t="s">
        <v>1400</v>
      </c>
      <c r="H320" t="str">
        <f>'Перечень узлов'!E319</f>
        <v>PARTIAL_ACTIVATION_SERVICE_NODE</v>
      </c>
      <c r="I320" s="7" t="s">
        <v>1652</v>
      </c>
      <c r="J320" s="7" t="str">
        <f>'Перечень узлов'!I319</f>
        <v>null</v>
      </c>
      <c r="K320" s="7" t="s">
        <v>1397</v>
      </c>
      <c r="L320">
        <v>326</v>
      </c>
      <c r="M320" t="s">
        <v>1385</v>
      </c>
      <c r="N320">
        <v>326</v>
      </c>
      <c r="O320" t="s">
        <v>1401</v>
      </c>
    </row>
    <row r="321" spans="1:15" hidden="1" x14ac:dyDescent="0.4">
      <c r="A321" t="s">
        <v>1405</v>
      </c>
      <c r="B321" s="32">
        <v>319</v>
      </c>
      <c r="C321" t="s">
        <v>1411</v>
      </c>
      <c r="D321">
        <v>4</v>
      </c>
      <c r="E321" t="s">
        <v>1407</v>
      </c>
      <c r="F321" t="str">
        <f>'Перечень узлов'!B320</f>
        <v>Повышение уровня ракового эмбрионального антигена (СЕА) у курящих</v>
      </c>
      <c r="G321" s="7" t="s">
        <v>1400</v>
      </c>
      <c r="H321" t="str">
        <f>'Перечень узлов'!E320</f>
        <v>FULL_ACTIVATION_SERVICE_NODE</v>
      </c>
      <c r="I321" s="7" t="s">
        <v>1652</v>
      </c>
      <c r="J321" s="7" t="str">
        <f>'Перечень узлов'!I320</f>
        <v>null</v>
      </c>
      <c r="K321" s="7" t="s">
        <v>1397</v>
      </c>
      <c r="L321">
        <v>327</v>
      </c>
      <c r="M321" t="s">
        <v>1385</v>
      </c>
      <c r="N321">
        <v>327</v>
      </c>
      <c r="O321" t="s">
        <v>1401</v>
      </c>
    </row>
    <row r="322" spans="1:15" x14ac:dyDescent="0.4">
      <c r="A322" t="s">
        <v>1405</v>
      </c>
      <c r="B322" s="32">
        <v>320</v>
      </c>
      <c r="C322" t="s">
        <v>1411</v>
      </c>
      <c r="D322">
        <v>4</v>
      </c>
      <c r="E322" t="s">
        <v>1407</v>
      </c>
      <c r="F322" t="str">
        <f>'Перечень узлов'!B321</f>
        <v>Повышение уровня ракового эмбрионального антигена &gt; 5,6 нг/мл</v>
      </c>
      <c r="G322" s="7" t="s">
        <v>1400</v>
      </c>
      <c r="H322" t="str">
        <f>'Перечень узлов'!E321</f>
        <v>FEATURE_NODE</v>
      </c>
      <c r="I322" s="7" t="s">
        <v>1652</v>
      </c>
      <c r="J322" s="7" t="str">
        <f>'Перечень узлов'!I321</f>
        <v>Определение уровня ракового эмбрионального антигена</v>
      </c>
      <c r="K322" s="7" t="s">
        <v>1397</v>
      </c>
      <c r="L322">
        <v>328</v>
      </c>
      <c r="M322" t="s">
        <v>1385</v>
      </c>
      <c r="N322">
        <v>328</v>
      </c>
      <c r="O322" t="s">
        <v>1401</v>
      </c>
    </row>
    <row r="323" spans="1:15" x14ac:dyDescent="0.4">
      <c r="A323" t="s">
        <v>1405</v>
      </c>
      <c r="B323" s="32">
        <v>321</v>
      </c>
      <c r="C323" t="s">
        <v>1411</v>
      </c>
      <c r="D323">
        <v>4</v>
      </c>
      <c r="E323" t="s">
        <v>1407</v>
      </c>
      <c r="F323" t="str">
        <f>'Перечень узлов'!B322</f>
        <v>Повышение уровня ракового эмбрионального антигена &gt; 3,9 нг/мл</v>
      </c>
      <c r="G323" s="7" t="s">
        <v>1400</v>
      </c>
      <c r="H323" t="str">
        <f>'Перечень узлов'!E322</f>
        <v>FEATURE_NODE</v>
      </c>
      <c r="I323" s="7" t="s">
        <v>1652</v>
      </c>
      <c r="J323" s="7" t="str">
        <f>'Перечень узлов'!I322</f>
        <v>Определение уровня ракового эмбрионального антигена</v>
      </c>
      <c r="K323" s="7" t="s">
        <v>1397</v>
      </c>
      <c r="L323">
        <v>329</v>
      </c>
      <c r="M323" t="s">
        <v>1385</v>
      </c>
      <c r="N323">
        <v>329</v>
      </c>
      <c r="O323" t="s">
        <v>1401</v>
      </c>
    </row>
    <row r="324" spans="1:15" hidden="1" x14ac:dyDescent="0.4">
      <c r="A324" t="s">
        <v>1405</v>
      </c>
      <c r="B324" s="32">
        <v>322</v>
      </c>
      <c r="C324" t="s">
        <v>1411</v>
      </c>
      <c r="D324">
        <v>4</v>
      </c>
      <c r="E324" t="s">
        <v>1407</v>
      </c>
      <c r="F324" t="str">
        <f>'Перечень узлов'!B323</f>
        <v>Повышение уровня ракового эмбрионального антигена (СЕА) у некурящих</v>
      </c>
      <c r="G324" s="7" t="s">
        <v>1400</v>
      </c>
      <c r="H324" t="str">
        <f>'Перечень узлов'!E323</f>
        <v>FULL_ACTIVATION_SERVICE_NODE</v>
      </c>
      <c r="I324" s="7" t="s">
        <v>1652</v>
      </c>
      <c r="J324" s="7" t="str">
        <f>'Перечень узлов'!I323</f>
        <v>null</v>
      </c>
      <c r="K324" s="7" t="s">
        <v>1397</v>
      </c>
      <c r="L324">
        <v>330</v>
      </c>
      <c r="M324" t="s">
        <v>1385</v>
      </c>
      <c r="N324">
        <v>330</v>
      </c>
      <c r="O324" t="s">
        <v>1401</v>
      </c>
    </row>
    <row r="325" spans="1:15" x14ac:dyDescent="0.4">
      <c r="A325" t="s">
        <v>1405</v>
      </c>
      <c r="B325" s="32">
        <v>323</v>
      </c>
      <c r="C325" t="s">
        <v>1411</v>
      </c>
      <c r="D325">
        <v>4</v>
      </c>
      <c r="E325" t="s">
        <v>1407</v>
      </c>
      <c r="F325" t="str">
        <f>'Перечень узлов'!B324</f>
        <v>Повышение уровня антигена плоскоклеточной карциномы в крови</v>
      </c>
      <c r="G325" s="7" t="s">
        <v>1400</v>
      </c>
      <c r="H325" t="str">
        <f>'Перечень узлов'!E324</f>
        <v>FEATURE_NODE</v>
      </c>
      <c r="I325" s="7" t="s">
        <v>1652</v>
      </c>
      <c r="J325" s="7" t="str">
        <f>'Перечень узлов'!I324</f>
        <v>Определение уровня антигена плоскоклеточной карциномы в крови</v>
      </c>
      <c r="K325" s="7" t="s">
        <v>1397</v>
      </c>
      <c r="L325">
        <v>331</v>
      </c>
      <c r="M325" t="s">
        <v>1385</v>
      </c>
      <c r="N325">
        <v>331</v>
      </c>
      <c r="O325" t="s">
        <v>1401</v>
      </c>
    </row>
    <row r="326" spans="1:15" x14ac:dyDescent="0.4">
      <c r="A326" t="s">
        <v>1405</v>
      </c>
      <c r="B326" s="32">
        <v>324</v>
      </c>
      <c r="C326" t="s">
        <v>1411</v>
      </c>
      <c r="D326">
        <v>4</v>
      </c>
      <c r="E326" t="s">
        <v>1407</v>
      </c>
      <c r="F326" t="str">
        <f>'Перечень узлов'!B325</f>
        <v>Повышение уровня фрагментов цитокератина 19 (CYFRA 21-1) в крови</v>
      </c>
      <c r="G326" s="7" t="s">
        <v>1400</v>
      </c>
      <c r="H326" t="str">
        <f>'Перечень узлов'!E325</f>
        <v>FEATURE_NODE</v>
      </c>
      <c r="I326" s="7" t="s">
        <v>1652</v>
      </c>
      <c r="J326" s="7" t="str">
        <f>'Перечень узлов'!I325</f>
        <v>Определение уровня фрагментов цитокератина 19 (CYFRA 21-1) в крови</v>
      </c>
      <c r="K326" s="7" t="s">
        <v>1397</v>
      </c>
      <c r="L326">
        <v>332</v>
      </c>
      <c r="M326" t="s">
        <v>1385</v>
      </c>
      <c r="N326">
        <v>332</v>
      </c>
      <c r="O326" t="s">
        <v>1401</v>
      </c>
    </row>
    <row r="327" spans="1:15" x14ac:dyDescent="0.4">
      <c r="A327" t="s">
        <v>1405</v>
      </c>
      <c r="B327" s="32">
        <v>325</v>
      </c>
      <c r="C327" t="s">
        <v>1411</v>
      </c>
      <c r="D327">
        <v>4</v>
      </c>
      <c r="E327" t="s">
        <v>1407</v>
      </c>
      <c r="F327" t="str">
        <f>'Перечень узлов'!B326</f>
        <v>Повышение уровня нейронспецифической енолазы (NSE) в крови</v>
      </c>
      <c r="G327" s="7" t="s">
        <v>1400</v>
      </c>
      <c r="H327" t="str">
        <f>'Перечень узлов'!E326</f>
        <v>FEATURE_NODE</v>
      </c>
      <c r="I327" s="7" t="s">
        <v>1652</v>
      </c>
      <c r="J327" s="7" t="str">
        <f>'Перечень узлов'!I326</f>
        <v>Определение уровня нейронспецифической енолазы (NSE) в крови</v>
      </c>
      <c r="K327" s="7" t="s">
        <v>1397</v>
      </c>
      <c r="L327">
        <v>333</v>
      </c>
      <c r="M327" t="s">
        <v>1385</v>
      </c>
      <c r="N327">
        <v>333</v>
      </c>
      <c r="O327" t="s">
        <v>1401</v>
      </c>
    </row>
    <row r="328" spans="1:15" x14ac:dyDescent="0.4">
      <c r="A328" t="s">
        <v>1405</v>
      </c>
      <c r="B328" s="32">
        <v>326</v>
      </c>
      <c r="C328" t="s">
        <v>1411</v>
      </c>
      <c r="D328">
        <v>4</v>
      </c>
      <c r="E328" t="s">
        <v>1407</v>
      </c>
      <c r="F328" t="str">
        <f>'Перечень узлов'!B327</f>
        <v>Повышение уровня антигена ракового CA-125 в крови</v>
      </c>
      <c r="G328" s="7" t="s">
        <v>1400</v>
      </c>
      <c r="H328" t="str">
        <f>'Перечень узлов'!E327</f>
        <v>FEATURE_NODE</v>
      </c>
      <c r="I328" s="7" t="s">
        <v>1652</v>
      </c>
      <c r="J328" s="7" t="str">
        <f>'Перечень узлов'!I327</f>
        <v>Определение уровня антигена ракового CA-125 в крови</v>
      </c>
      <c r="K328" s="7" t="s">
        <v>1397</v>
      </c>
      <c r="L328">
        <v>334</v>
      </c>
      <c r="M328" t="s">
        <v>1385</v>
      </c>
      <c r="N328">
        <v>334</v>
      </c>
      <c r="O328" t="s">
        <v>1401</v>
      </c>
    </row>
    <row r="329" spans="1:15" x14ac:dyDescent="0.4">
      <c r="A329" t="s">
        <v>1405</v>
      </c>
      <c r="B329" s="32">
        <v>327</v>
      </c>
      <c r="C329" t="s">
        <v>1411</v>
      </c>
      <c r="D329">
        <v>4</v>
      </c>
      <c r="E329" t="s">
        <v>1407</v>
      </c>
      <c r="F329" t="str">
        <f>'Перечень узлов'!B328</f>
        <v>Возраст старше 50 лет</v>
      </c>
      <c r="G329" s="7" t="s">
        <v>1400</v>
      </c>
      <c r="H329" t="str">
        <f>'Перечень узлов'!E328</f>
        <v>FEATURE_NODE</v>
      </c>
      <c r="I329" s="7" t="s">
        <v>1652</v>
      </c>
      <c r="J329" s="7" t="str">
        <f>'Перечень узлов'!I328</f>
        <v>Опрос</v>
      </c>
      <c r="K329" s="7" t="s">
        <v>1397</v>
      </c>
      <c r="L329">
        <v>335</v>
      </c>
      <c r="M329" t="s">
        <v>1385</v>
      </c>
      <c r="N329">
        <v>335</v>
      </c>
      <c r="O329" t="s">
        <v>1401</v>
      </c>
    </row>
    <row r="330" spans="1:15" hidden="1" x14ac:dyDescent="0.4">
      <c r="A330" t="s">
        <v>1405</v>
      </c>
      <c r="B330" s="32">
        <v>328</v>
      </c>
      <c r="C330" t="s">
        <v>1411</v>
      </c>
      <c r="D330">
        <v>6</v>
      </c>
      <c r="E330" t="s">
        <v>1407</v>
      </c>
      <c r="F330" t="str">
        <f>'Перечень узлов'!B329</f>
        <v>Анемия</v>
      </c>
      <c r="G330" s="7" t="s">
        <v>1400</v>
      </c>
      <c r="H330" t="str">
        <f>'Перечень узлов'!E329</f>
        <v>PARTIAL_ACTIVATION_SERVICE_NODE</v>
      </c>
      <c r="I330" s="7" t="s">
        <v>1652</v>
      </c>
      <c r="J330" s="7" t="str">
        <f>'Перечень узлов'!I329</f>
        <v>null</v>
      </c>
      <c r="K330" s="7" t="s">
        <v>1397</v>
      </c>
      <c r="L330">
        <v>336</v>
      </c>
      <c r="M330" t="s">
        <v>1385</v>
      </c>
      <c r="N330">
        <v>336</v>
      </c>
      <c r="O330" t="s">
        <v>1401</v>
      </c>
    </row>
    <row r="331" spans="1:15" hidden="1" x14ac:dyDescent="0.4">
      <c r="A331" t="s">
        <v>1405</v>
      </c>
      <c r="B331" s="32">
        <v>329</v>
      </c>
      <c r="C331" t="s">
        <v>1411</v>
      </c>
      <c r="D331">
        <v>4</v>
      </c>
      <c r="E331" t="s">
        <v>1407</v>
      </c>
      <c r="F331" t="str">
        <f>'Перечень узлов'!B330</f>
        <v>Эритроциты понижены</v>
      </c>
      <c r="G331" s="7" t="s">
        <v>1400</v>
      </c>
      <c r="H331" t="str">
        <f>'Перечень узлов'!E330</f>
        <v>PARTIAL_ACTIVATION_SERVICE_NODE</v>
      </c>
      <c r="I331" s="7" t="s">
        <v>1652</v>
      </c>
      <c r="J331" s="7" t="str">
        <f>'Перечень узлов'!I330</f>
        <v>null</v>
      </c>
      <c r="K331" s="7" t="s">
        <v>1397</v>
      </c>
      <c r="L331">
        <v>337</v>
      </c>
      <c r="M331" t="s">
        <v>1385</v>
      </c>
      <c r="N331">
        <v>337</v>
      </c>
      <c r="O331" t="s">
        <v>1401</v>
      </c>
    </row>
    <row r="332" spans="1:15" hidden="1" x14ac:dyDescent="0.4">
      <c r="A332" t="s">
        <v>1405</v>
      </c>
      <c r="B332" s="32">
        <v>330</v>
      </c>
      <c r="C332" t="s">
        <v>1411</v>
      </c>
      <c r="D332">
        <v>4</v>
      </c>
      <c r="E332" t="s">
        <v>1407</v>
      </c>
      <c r="F332" t="str">
        <f>'Перечень узлов'!B331</f>
        <v>Гемоглобин понижен</v>
      </c>
      <c r="G332" s="7" t="s">
        <v>1400</v>
      </c>
      <c r="H332" t="str">
        <f>'Перечень узлов'!E331</f>
        <v>PARTIAL_ACTIVATION_SERVICE_NODE</v>
      </c>
      <c r="I332" s="7" t="s">
        <v>1652</v>
      </c>
      <c r="J332" s="7" t="str">
        <f>'Перечень узлов'!I331</f>
        <v>null</v>
      </c>
      <c r="K332" s="7" t="s">
        <v>1397</v>
      </c>
      <c r="L332">
        <v>338</v>
      </c>
      <c r="M332" t="s">
        <v>1385</v>
      </c>
      <c r="N332">
        <v>338</v>
      </c>
      <c r="O332" t="s">
        <v>1401</v>
      </c>
    </row>
    <row r="333" spans="1:15" x14ac:dyDescent="0.4">
      <c r="A333" t="s">
        <v>1405</v>
      </c>
      <c r="B333" s="32">
        <v>331</v>
      </c>
      <c r="C333" t="s">
        <v>1411</v>
      </c>
      <c r="D333">
        <v>4</v>
      </c>
      <c r="E333" t="s">
        <v>1407</v>
      </c>
      <c r="F333" t="str">
        <f>'Перечень узлов'!B332</f>
        <v>Эритроциты понижены (ж)</v>
      </c>
      <c r="G333" s="7" t="s">
        <v>1400</v>
      </c>
      <c r="H333" t="str">
        <f>'Перечень узлов'!E332</f>
        <v>FEATURE_NODE</v>
      </c>
      <c r="I333" s="7" t="s">
        <v>1652</v>
      </c>
      <c r="J333" s="7" t="str">
        <f>'Перечень узлов'!I332</f>
        <v>Общий анализ крови</v>
      </c>
      <c r="K333" s="7" t="s">
        <v>1397</v>
      </c>
      <c r="L333">
        <v>339</v>
      </c>
      <c r="M333" t="s">
        <v>1385</v>
      </c>
      <c r="N333">
        <v>339</v>
      </c>
      <c r="O333" t="s">
        <v>1401</v>
      </c>
    </row>
    <row r="334" spans="1:15" x14ac:dyDescent="0.4">
      <c r="A334" t="s">
        <v>1405</v>
      </c>
      <c r="B334" s="32">
        <v>332</v>
      </c>
      <c r="C334" t="s">
        <v>1411</v>
      </c>
      <c r="D334">
        <v>4</v>
      </c>
      <c r="E334" t="s">
        <v>1407</v>
      </c>
      <c r="F334" t="str">
        <f>'Перечень узлов'!B333</f>
        <v>Эритроциты понижены (м)</v>
      </c>
      <c r="G334" s="7" t="s">
        <v>1400</v>
      </c>
      <c r="H334" t="str">
        <f>'Перечень узлов'!E333</f>
        <v>FEATURE_NODE</v>
      </c>
      <c r="I334" s="7" t="s">
        <v>1652</v>
      </c>
      <c r="J334" s="7" t="str">
        <f>'Перечень узлов'!I333</f>
        <v>Общий анализ крови</v>
      </c>
      <c r="K334" s="7" t="s">
        <v>1397</v>
      </c>
      <c r="L334">
        <v>340</v>
      </c>
      <c r="M334" t="s">
        <v>1385</v>
      </c>
      <c r="N334">
        <v>340</v>
      </c>
      <c r="O334" t="s">
        <v>1401</v>
      </c>
    </row>
    <row r="335" spans="1:15" x14ac:dyDescent="0.4">
      <c r="A335" t="s">
        <v>1405</v>
      </c>
      <c r="B335" s="32">
        <v>333</v>
      </c>
      <c r="C335" t="s">
        <v>1411</v>
      </c>
      <c r="D335">
        <v>4</v>
      </c>
      <c r="E335" t="s">
        <v>1407</v>
      </c>
      <c r="F335" t="str">
        <f>'Перечень узлов'!B334</f>
        <v>Гемоглобин понижен (ж)</v>
      </c>
      <c r="G335" s="7" t="s">
        <v>1400</v>
      </c>
      <c r="H335" t="str">
        <f>'Перечень узлов'!E334</f>
        <v>FEATURE_NODE</v>
      </c>
      <c r="I335" s="7" t="s">
        <v>1652</v>
      </c>
      <c r="J335" s="7" t="str">
        <f>'Перечень узлов'!I334</f>
        <v>Общий анализ крови</v>
      </c>
      <c r="K335" s="7" t="s">
        <v>1397</v>
      </c>
      <c r="L335">
        <v>341</v>
      </c>
      <c r="M335" t="s">
        <v>1385</v>
      </c>
      <c r="N335">
        <v>341</v>
      </c>
      <c r="O335" t="s">
        <v>1401</v>
      </c>
    </row>
    <row r="336" spans="1:15" x14ac:dyDescent="0.4">
      <c r="A336" t="s">
        <v>1405</v>
      </c>
      <c r="B336" s="32">
        <v>334</v>
      </c>
      <c r="C336" t="s">
        <v>1411</v>
      </c>
      <c r="D336">
        <v>4</v>
      </c>
      <c r="E336" t="s">
        <v>1407</v>
      </c>
      <c r="F336" t="str">
        <f>'Перечень узлов'!B335</f>
        <v>Гемоглобин понижен (м)</v>
      </c>
      <c r="G336" s="7" t="s">
        <v>1400</v>
      </c>
      <c r="H336" t="str">
        <f>'Перечень узлов'!E335</f>
        <v>FEATURE_NODE</v>
      </c>
      <c r="I336" s="7" t="s">
        <v>1652</v>
      </c>
      <c r="J336" s="7" t="str">
        <f>'Перечень узлов'!I335</f>
        <v>Общий анализ крови</v>
      </c>
      <c r="K336" s="7" t="s">
        <v>1397</v>
      </c>
      <c r="L336">
        <v>342</v>
      </c>
      <c r="M336" t="s">
        <v>1385</v>
      </c>
      <c r="N336">
        <v>342</v>
      </c>
      <c r="O336" t="s">
        <v>1401</v>
      </c>
    </row>
    <row r="337" spans="1:15" hidden="1" x14ac:dyDescent="0.4">
      <c r="A337" t="s">
        <v>1405</v>
      </c>
      <c r="B337" s="32">
        <v>335</v>
      </c>
      <c r="C337" t="s">
        <v>1411</v>
      </c>
      <c r="D337">
        <v>4</v>
      </c>
      <c r="E337" t="s">
        <v>1407</v>
      </c>
      <c r="F337" t="str">
        <f>'Перечень узлов'!B336</f>
        <v>Эритроциты понижены у женщин</v>
      </c>
      <c r="G337" s="7" t="s">
        <v>1400</v>
      </c>
      <c r="H337" t="str">
        <f>'Перечень узлов'!E336</f>
        <v>FULL_ACTIVATION_SERVICE_NODE</v>
      </c>
      <c r="I337" s="7" t="s">
        <v>1652</v>
      </c>
      <c r="J337" s="7" t="str">
        <f>'Перечень узлов'!I336</f>
        <v>null</v>
      </c>
      <c r="K337" s="7" t="s">
        <v>1397</v>
      </c>
      <c r="L337">
        <v>343</v>
      </c>
      <c r="M337" t="s">
        <v>1385</v>
      </c>
      <c r="N337">
        <v>343</v>
      </c>
      <c r="O337" t="s">
        <v>1401</v>
      </c>
    </row>
    <row r="338" spans="1:15" hidden="1" x14ac:dyDescent="0.4">
      <c r="A338" t="s">
        <v>1405</v>
      </c>
      <c r="B338" s="32">
        <v>336</v>
      </c>
      <c r="C338" t="s">
        <v>1411</v>
      </c>
      <c r="D338">
        <v>4</v>
      </c>
      <c r="E338" t="s">
        <v>1407</v>
      </c>
      <c r="F338" t="str">
        <f>'Перечень узлов'!B337</f>
        <v>Эритроциты понижены у мужчин</v>
      </c>
      <c r="G338" s="7" t="s">
        <v>1400</v>
      </c>
      <c r="H338" t="str">
        <f>'Перечень узлов'!E337</f>
        <v>FULL_ACTIVATION_SERVICE_NODE</v>
      </c>
      <c r="I338" s="7" t="s">
        <v>1652</v>
      </c>
      <c r="J338" s="7" t="str">
        <f>'Перечень узлов'!I337</f>
        <v>null</v>
      </c>
      <c r="K338" s="7" t="s">
        <v>1397</v>
      </c>
      <c r="L338">
        <v>344</v>
      </c>
      <c r="M338" t="s">
        <v>1385</v>
      </c>
      <c r="N338">
        <v>344</v>
      </c>
      <c r="O338" t="s">
        <v>1401</v>
      </c>
    </row>
    <row r="339" spans="1:15" hidden="1" x14ac:dyDescent="0.4">
      <c r="A339" t="s">
        <v>1405</v>
      </c>
      <c r="B339" s="32">
        <v>337</v>
      </c>
      <c r="C339" t="s">
        <v>1411</v>
      </c>
      <c r="D339">
        <v>4</v>
      </c>
      <c r="E339" t="s">
        <v>1407</v>
      </c>
      <c r="F339" t="str">
        <f>'Перечень узлов'!B338</f>
        <v>Гемоглобин понижен у женщин</v>
      </c>
      <c r="G339" s="7" t="s">
        <v>1400</v>
      </c>
      <c r="H339" t="str">
        <f>'Перечень узлов'!E338</f>
        <v>FULL_ACTIVATION_SERVICE_NODE</v>
      </c>
      <c r="I339" s="7" t="s">
        <v>1652</v>
      </c>
      <c r="J339" s="7" t="str">
        <f>'Перечень узлов'!I338</f>
        <v>null</v>
      </c>
      <c r="K339" s="7" t="s">
        <v>1397</v>
      </c>
      <c r="L339">
        <v>345</v>
      </c>
      <c r="M339" t="s">
        <v>1385</v>
      </c>
      <c r="N339">
        <v>345</v>
      </c>
      <c r="O339" t="s">
        <v>1401</v>
      </c>
    </row>
    <row r="340" spans="1:15" hidden="1" x14ac:dyDescent="0.4">
      <c r="A340" t="s">
        <v>1405</v>
      </c>
      <c r="B340" s="32">
        <v>338</v>
      </c>
      <c r="C340" t="s">
        <v>1411</v>
      </c>
      <c r="D340">
        <v>4</v>
      </c>
      <c r="E340" t="s">
        <v>1407</v>
      </c>
      <c r="F340" t="str">
        <f>'Перечень узлов'!B339</f>
        <v>Гемоглобин понижен у мужчин</v>
      </c>
      <c r="G340" s="7" t="s">
        <v>1400</v>
      </c>
      <c r="H340" t="str">
        <f>'Перечень узлов'!E339</f>
        <v>FULL_ACTIVATION_SERVICE_NODE</v>
      </c>
      <c r="I340" s="7" t="s">
        <v>1652</v>
      </c>
      <c r="J340" s="7" t="str">
        <f>'Перечень узлов'!I339</f>
        <v>null</v>
      </c>
      <c r="K340" s="7" t="s">
        <v>1397</v>
      </c>
      <c r="L340">
        <v>346</v>
      </c>
      <c r="M340" t="s">
        <v>1385</v>
      </c>
      <c r="N340">
        <v>346</v>
      </c>
      <c r="O340" t="s">
        <v>1401</v>
      </c>
    </row>
    <row r="341" spans="1:15" x14ac:dyDescent="0.4">
      <c r="A341" t="s">
        <v>1405</v>
      </c>
      <c r="B341" s="32">
        <v>339</v>
      </c>
      <c r="C341" t="s">
        <v>1411</v>
      </c>
      <c r="D341">
        <v>4</v>
      </c>
      <c r="E341" t="s">
        <v>1407</v>
      </c>
      <c r="F341" t="str">
        <f>'Перечень узлов'!B340</f>
        <v>Врастание опухоли в грудную стенку на КТ ОГК</v>
      </c>
      <c r="G341" s="7" t="s">
        <v>1400</v>
      </c>
      <c r="H341" t="str">
        <f>'Перечень узлов'!E340</f>
        <v>FEATURE_NODE</v>
      </c>
      <c r="I341" s="7" t="s">
        <v>1652</v>
      </c>
      <c r="J341" s="7" t="str">
        <f>'Перечень узлов'!I340</f>
        <v>КТ ОГК</v>
      </c>
      <c r="K341" s="7" t="s">
        <v>1397</v>
      </c>
      <c r="L341">
        <v>347</v>
      </c>
      <c r="M341" t="s">
        <v>1385</v>
      </c>
      <c r="N341">
        <v>347</v>
      </c>
      <c r="O341" t="s">
        <v>1401</v>
      </c>
    </row>
    <row r="342" spans="1:15" x14ac:dyDescent="0.4">
      <c r="A342" t="s">
        <v>1405</v>
      </c>
      <c r="B342" s="32">
        <v>340</v>
      </c>
      <c r="C342" t="s">
        <v>1411</v>
      </c>
      <c r="D342">
        <v>5</v>
      </c>
      <c r="E342" t="s">
        <v>1407</v>
      </c>
      <c r="F342" t="str">
        <f>'Перечень узлов'!B341</f>
        <v>Врастание опухоли в средостени на КТ ОГК</v>
      </c>
      <c r="G342" s="7" t="s">
        <v>1400</v>
      </c>
      <c r="H342" t="str">
        <f>'Перечень узлов'!E341</f>
        <v>FEATURE_NODE</v>
      </c>
      <c r="I342" s="7" t="s">
        <v>1652</v>
      </c>
      <c r="J342" s="7" t="str">
        <f>'Перечень узлов'!I341</f>
        <v>КТ ОГК</v>
      </c>
      <c r="K342" s="7" t="s">
        <v>1397</v>
      </c>
      <c r="L342">
        <v>348</v>
      </c>
      <c r="M342" t="s">
        <v>1385</v>
      </c>
      <c r="N342">
        <v>348</v>
      </c>
      <c r="O342" t="s">
        <v>1401</v>
      </c>
    </row>
    <row r="343" spans="1:15" x14ac:dyDescent="0.4">
      <c r="A343" t="s">
        <v>1405</v>
      </c>
      <c r="B343" s="32">
        <v>341</v>
      </c>
      <c r="C343" t="s">
        <v>1411</v>
      </c>
      <c r="D343">
        <v>5</v>
      </c>
      <c r="E343" t="s">
        <v>1407</v>
      </c>
      <c r="F343" t="str">
        <f>'Перечень узлов'!B342</f>
        <v>Врастание опухоли в верхнюю апертуре на КТ ОГК</v>
      </c>
      <c r="G343" s="7" t="s">
        <v>1400</v>
      </c>
      <c r="H343" t="str">
        <f>'Перечень узлов'!E342</f>
        <v>FEATURE_NODE</v>
      </c>
      <c r="I343" s="7" t="s">
        <v>1652</v>
      </c>
      <c r="J343" s="7" t="str">
        <f>'Перечень узлов'!I342</f>
        <v>КТ ОГК</v>
      </c>
      <c r="K343" s="7" t="s">
        <v>1397</v>
      </c>
      <c r="L343">
        <v>349</v>
      </c>
      <c r="M343" t="s">
        <v>1385</v>
      </c>
      <c r="N343">
        <v>349</v>
      </c>
      <c r="O343" t="s">
        <v>1401</v>
      </c>
    </row>
    <row r="344" spans="1:15" x14ac:dyDescent="0.4">
      <c r="A344" t="s">
        <v>1405</v>
      </c>
      <c r="B344" s="32">
        <v>342</v>
      </c>
      <c r="C344" t="s">
        <v>1411</v>
      </c>
      <c r="D344">
        <v>5</v>
      </c>
      <c r="E344" t="s">
        <v>1407</v>
      </c>
      <c r="F344" t="str">
        <f>'Перечень узлов'!B343</f>
        <v>Очаговая диссеминация в легком на КТ ОГК</v>
      </c>
      <c r="G344" s="7" t="s">
        <v>1400</v>
      </c>
      <c r="H344" t="str">
        <f>'Перечень узлов'!E343</f>
        <v>FEATURE_NODE</v>
      </c>
      <c r="I344" s="7" t="s">
        <v>1652</v>
      </c>
      <c r="J344" s="7" t="str">
        <f>'Перечень узлов'!I343</f>
        <v>КТ ОГК</v>
      </c>
      <c r="K344" s="7" t="s">
        <v>1397</v>
      </c>
      <c r="L344">
        <v>350</v>
      </c>
      <c r="M344" t="s">
        <v>1385</v>
      </c>
      <c r="N344">
        <v>350</v>
      </c>
      <c r="O344" t="s">
        <v>1401</v>
      </c>
    </row>
    <row r="345" spans="1:15" x14ac:dyDescent="0.4">
      <c r="A345" t="s">
        <v>1405</v>
      </c>
      <c r="B345" s="32">
        <v>343</v>
      </c>
      <c r="C345" t="s">
        <v>1411</v>
      </c>
      <c r="D345">
        <v>5</v>
      </c>
      <c r="E345" t="s">
        <v>1407</v>
      </c>
      <c r="F345" t="str">
        <f>'Перечень узлов'!B344</f>
        <v>Полость распада на КТ ОГК</v>
      </c>
      <c r="G345" s="7" t="s">
        <v>1400</v>
      </c>
      <c r="H345" t="str">
        <f>'Перечень узлов'!E344</f>
        <v>FEATURE_NODE</v>
      </c>
      <c r="I345" s="7" t="s">
        <v>1652</v>
      </c>
      <c r="J345" s="7" t="str">
        <f>'Перечень узлов'!I344</f>
        <v>КТ ОГК</v>
      </c>
      <c r="K345" s="7" t="s">
        <v>1397</v>
      </c>
      <c r="L345">
        <v>351</v>
      </c>
      <c r="M345" t="s">
        <v>1385</v>
      </c>
      <c r="N345">
        <v>351</v>
      </c>
      <c r="O345" t="s">
        <v>1401</v>
      </c>
    </row>
    <row r="346" spans="1:15" hidden="1" x14ac:dyDescent="0.4">
      <c r="A346" t="s">
        <v>1405</v>
      </c>
      <c r="B346" s="32">
        <v>344</v>
      </c>
      <c r="C346" t="s">
        <v>1411</v>
      </c>
      <c r="D346">
        <v>5</v>
      </c>
      <c r="E346" t="s">
        <v>1407</v>
      </c>
      <c r="F346" t="str">
        <f>'Перечень узлов'!B345</f>
        <v>Очаг солидного типа на КТ ОГК</v>
      </c>
      <c r="G346" s="7" t="s">
        <v>1400</v>
      </c>
      <c r="H346" t="str">
        <f>'Перечень узлов'!E345</f>
        <v>PARTIAL_ACTIVATION_SERVICE_NODE</v>
      </c>
      <c r="I346" s="7" t="s">
        <v>1652</v>
      </c>
      <c r="J346" s="7" t="str">
        <f>'Перечень узлов'!I345</f>
        <v>КТ ОГК</v>
      </c>
      <c r="K346" s="7" t="s">
        <v>1397</v>
      </c>
      <c r="L346">
        <v>352</v>
      </c>
      <c r="M346" t="s">
        <v>1385</v>
      </c>
      <c r="N346">
        <v>352</v>
      </c>
      <c r="O346" t="s">
        <v>1401</v>
      </c>
    </row>
    <row r="347" spans="1:15" x14ac:dyDescent="0.4">
      <c r="A347" t="s">
        <v>1405</v>
      </c>
      <c r="B347" s="32">
        <v>345</v>
      </c>
      <c r="C347" t="s">
        <v>1411</v>
      </c>
      <c r="D347">
        <v>5</v>
      </c>
      <c r="E347" t="s">
        <v>1407</v>
      </c>
      <c r="F347" t="str">
        <f>'Перечень узлов'!B346</f>
        <v>Очаг частично солидного типа на КТ ОГК</v>
      </c>
      <c r="G347" s="7" t="s">
        <v>1400</v>
      </c>
      <c r="H347" t="str">
        <f>'Перечень узлов'!E346</f>
        <v>FEATURE_NODE</v>
      </c>
      <c r="I347" s="7" t="s">
        <v>1652</v>
      </c>
      <c r="J347" s="7" t="str">
        <f>'Перечень узлов'!I346</f>
        <v>КТ ОГК</v>
      </c>
      <c r="K347" s="7" t="s">
        <v>1397</v>
      </c>
      <c r="L347">
        <v>353</v>
      </c>
      <c r="M347" t="s">
        <v>1385</v>
      </c>
      <c r="N347">
        <v>353</v>
      </c>
      <c r="O347" t="s">
        <v>1401</v>
      </c>
    </row>
    <row r="348" spans="1:15" x14ac:dyDescent="0.4">
      <c r="A348" t="s">
        <v>1405</v>
      </c>
      <c r="B348" s="32">
        <v>346</v>
      </c>
      <c r="C348" t="s">
        <v>1411</v>
      </c>
      <c r="D348">
        <v>5</v>
      </c>
      <c r="E348" t="s">
        <v>1407</v>
      </c>
      <c r="F348" t="str">
        <f>'Перечень узлов'!B347</f>
        <v>Очаг по типу "матового стекла" на КТ ОГК</v>
      </c>
      <c r="G348" s="7" t="s">
        <v>1400</v>
      </c>
      <c r="H348" t="str">
        <f>'Перечень узлов'!E347</f>
        <v>FEATURE_NODE</v>
      </c>
      <c r="I348" s="7" t="s">
        <v>1652</v>
      </c>
      <c r="J348" s="7" t="str">
        <f>'Перечень узлов'!I347</f>
        <v>КТ ОГК</v>
      </c>
      <c r="K348" s="7" t="s">
        <v>1397</v>
      </c>
      <c r="L348">
        <v>354</v>
      </c>
      <c r="M348" t="s">
        <v>1385</v>
      </c>
      <c r="N348">
        <v>354</v>
      </c>
      <c r="O348" t="s">
        <v>1401</v>
      </c>
    </row>
    <row r="349" spans="1:15" x14ac:dyDescent="0.4">
      <c r="A349" t="s">
        <v>1405</v>
      </c>
      <c r="B349" s="32">
        <v>347</v>
      </c>
      <c r="C349" t="s">
        <v>1411</v>
      </c>
      <c r="D349">
        <v>5</v>
      </c>
      <c r="E349" t="s">
        <v>1407</v>
      </c>
      <c r="F349" t="str">
        <f>'Перечень узлов'!B348</f>
        <v>Очаг солидного типа с бугристым контуром на КТ ОГК</v>
      </c>
      <c r="G349" s="7" t="s">
        <v>1400</v>
      </c>
      <c r="H349" t="str">
        <f>'Перечень узлов'!E348</f>
        <v>FEATURE_NODE</v>
      </c>
      <c r="I349" s="7" t="s">
        <v>1652</v>
      </c>
      <c r="J349" s="7" t="str">
        <f>'Перечень узлов'!I348</f>
        <v>КТ ОГК</v>
      </c>
      <c r="K349" s="7" t="s">
        <v>1397</v>
      </c>
      <c r="L349">
        <v>355</v>
      </c>
      <c r="M349" t="s">
        <v>1385</v>
      </c>
      <c r="N349">
        <v>355</v>
      </c>
      <c r="O349" t="s">
        <v>1401</v>
      </c>
    </row>
    <row r="350" spans="1:15" x14ac:dyDescent="0.4">
      <c r="A350" t="s">
        <v>1405</v>
      </c>
      <c r="B350" s="32">
        <v>348</v>
      </c>
      <c r="C350" t="s">
        <v>1411</v>
      </c>
      <c r="D350">
        <v>5</v>
      </c>
      <c r="E350" t="s">
        <v>1407</v>
      </c>
      <c r="F350" t="str">
        <f>'Перечень узлов'!B349</f>
        <v>Очаг солидного типа с лучистым контуром на КТ ОГК</v>
      </c>
      <c r="G350" s="7" t="s">
        <v>1400</v>
      </c>
      <c r="H350" t="str">
        <f>'Перечень узлов'!E349</f>
        <v>FEATURE_NODE</v>
      </c>
      <c r="I350" s="7" t="s">
        <v>1652</v>
      </c>
      <c r="J350" s="7" t="str">
        <f>'Перечень узлов'!I349</f>
        <v>КТ ОГК</v>
      </c>
      <c r="K350" s="7" t="s">
        <v>1397</v>
      </c>
      <c r="L350">
        <v>356</v>
      </c>
      <c r="M350" t="s">
        <v>1385</v>
      </c>
      <c r="N350">
        <v>356</v>
      </c>
      <c r="O350" t="s">
        <v>1401</v>
      </c>
    </row>
    <row r="351" spans="1:15" x14ac:dyDescent="0.4">
      <c r="A351" t="s">
        <v>1405</v>
      </c>
      <c r="B351" s="32">
        <v>349</v>
      </c>
      <c r="C351" t="s">
        <v>1411</v>
      </c>
      <c r="D351">
        <v>5</v>
      </c>
      <c r="E351" t="s">
        <v>1407</v>
      </c>
      <c r="F351" t="str">
        <f>'Перечень узлов'!B350</f>
        <v>Висцеральная плевра втянута в опухоль на КТ ОГК</v>
      </c>
      <c r="G351" s="7" t="s">
        <v>1400</v>
      </c>
      <c r="H351" t="str">
        <f>'Перечень узлов'!E350</f>
        <v>FEATURE_NODE</v>
      </c>
      <c r="I351" s="7" t="s">
        <v>1652</v>
      </c>
      <c r="J351" s="7" t="str">
        <f>'Перечень узлов'!I350</f>
        <v>КТ ОГК</v>
      </c>
      <c r="K351" s="7" t="s">
        <v>1397</v>
      </c>
      <c r="L351">
        <v>357</v>
      </c>
      <c r="M351" t="s">
        <v>1385</v>
      </c>
      <c r="N351">
        <v>357</v>
      </c>
      <c r="O351" t="s">
        <v>1401</v>
      </c>
    </row>
    <row r="352" spans="1:15" x14ac:dyDescent="0.4">
      <c r="A352" t="s">
        <v>1405</v>
      </c>
      <c r="B352" s="32">
        <v>350</v>
      </c>
      <c r="C352" t="s">
        <v>1411</v>
      </c>
      <c r="D352">
        <v>5</v>
      </c>
      <c r="E352" t="s">
        <v>1407</v>
      </c>
      <c r="F352" t="str">
        <f>'Перечень узлов'!B351</f>
        <v>Висцеральная плевра локально утолщена на КТ ОГК</v>
      </c>
      <c r="G352" s="7" t="s">
        <v>1400</v>
      </c>
      <c r="H352" t="str">
        <f>'Перечень узлов'!E351</f>
        <v>FEATURE_NODE</v>
      </c>
      <c r="I352" s="7" t="s">
        <v>1652</v>
      </c>
      <c r="J352" s="7" t="str">
        <f>'Перечень узлов'!I351</f>
        <v>КТ ОГК</v>
      </c>
      <c r="K352" s="7" t="s">
        <v>1397</v>
      </c>
      <c r="L352">
        <v>358</v>
      </c>
      <c r="M352" t="s">
        <v>1385</v>
      </c>
      <c r="N352">
        <v>358</v>
      </c>
      <c r="O352" t="s">
        <v>1401</v>
      </c>
    </row>
    <row r="353" spans="1:15" x14ac:dyDescent="0.4">
      <c r="A353" t="s">
        <v>1405</v>
      </c>
      <c r="B353" s="32">
        <v>351</v>
      </c>
      <c r="C353" t="s">
        <v>1411</v>
      </c>
      <c r="D353">
        <v>5</v>
      </c>
      <c r="E353" t="s">
        <v>1407</v>
      </c>
      <c r="F353" t="str">
        <f>'Перечень узлов'!B352</f>
        <v>Стенки дренирующего бронха утолщены на КТ ОГК</v>
      </c>
      <c r="G353" s="7" t="s">
        <v>1400</v>
      </c>
      <c r="H353" t="str">
        <f>'Перечень узлов'!E352</f>
        <v>FEATURE_NODE</v>
      </c>
      <c r="I353" s="7" t="s">
        <v>1652</v>
      </c>
      <c r="J353" s="7" t="str">
        <f>'Перечень узлов'!I352</f>
        <v>КТ ОГК</v>
      </c>
      <c r="K353" s="7" t="s">
        <v>1397</v>
      </c>
      <c r="L353">
        <v>359</v>
      </c>
      <c r="M353" t="s">
        <v>1385</v>
      </c>
      <c r="N353">
        <v>359</v>
      </c>
      <c r="O353" t="s">
        <v>1401</v>
      </c>
    </row>
    <row r="354" spans="1:15" x14ac:dyDescent="0.4">
      <c r="A354" t="s">
        <v>1405</v>
      </c>
      <c r="B354" s="32">
        <v>352</v>
      </c>
      <c r="C354" t="s">
        <v>1411</v>
      </c>
      <c r="D354">
        <v>5</v>
      </c>
      <c r="E354" t="s">
        <v>1407</v>
      </c>
      <c r="F354" t="str">
        <f>'Перечень узлов'!B353</f>
        <v>Деструкция I, II ребра на рентгенограмме ОГК</v>
      </c>
      <c r="G354" s="7" t="s">
        <v>1400</v>
      </c>
      <c r="H354" t="str">
        <f>'Перечень узлов'!E353</f>
        <v>FEATURE_NODE</v>
      </c>
      <c r="I354" s="7" t="s">
        <v>1652</v>
      </c>
      <c r="J354" s="7" t="str">
        <f>'Перечень узлов'!I353</f>
        <v>Рентгенография ОГК</v>
      </c>
      <c r="K354" s="7" t="s">
        <v>1397</v>
      </c>
      <c r="L354">
        <v>360</v>
      </c>
      <c r="M354" t="s">
        <v>1385</v>
      </c>
      <c r="N354">
        <v>360</v>
      </c>
      <c r="O354" t="s">
        <v>1401</v>
      </c>
    </row>
    <row r="355" spans="1:15" x14ac:dyDescent="0.4">
      <c r="A355" t="s">
        <v>1405</v>
      </c>
      <c r="B355" s="32">
        <v>353</v>
      </c>
      <c r="C355" t="s">
        <v>1411</v>
      </c>
      <c r="D355">
        <v>5</v>
      </c>
      <c r="E355" t="s">
        <v>1407</v>
      </c>
      <c r="F355" t="str">
        <f>'Перечень узлов'!B354</f>
        <v>Деструкция поперечных отростков позвонков на рентгенограмме ОГК</v>
      </c>
      <c r="G355" s="7" t="s">
        <v>1400</v>
      </c>
      <c r="H355" t="str">
        <f>'Перечень узлов'!E354</f>
        <v>FEATURE_NODE</v>
      </c>
      <c r="I355" s="7" t="s">
        <v>1652</v>
      </c>
      <c r="J355" s="7" t="str">
        <f>'Перечень узлов'!I354</f>
        <v>Рентгенография ОГК</v>
      </c>
      <c r="K355" s="7" t="s">
        <v>1397</v>
      </c>
      <c r="L355">
        <v>361</v>
      </c>
      <c r="M355" t="s">
        <v>1385</v>
      </c>
      <c r="N355">
        <v>361</v>
      </c>
      <c r="O355" t="s">
        <v>1401</v>
      </c>
    </row>
    <row r="356" spans="1:15" x14ac:dyDescent="0.4">
      <c r="A356" t="s">
        <v>1405</v>
      </c>
      <c r="B356" s="32">
        <v>354</v>
      </c>
      <c r="C356" t="s">
        <v>1411</v>
      </c>
      <c r="D356">
        <v>5</v>
      </c>
      <c r="E356" t="s">
        <v>1407</v>
      </c>
      <c r="F356" t="str">
        <f>'Перечень узлов'!B355</f>
        <v>Прорастание опухоли в плевру</v>
      </c>
      <c r="G356" s="7" t="s">
        <v>1400</v>
      </c>
      <c r="H356" t="str">
        <f>'Перечень узлов'!E355</f>
        <v>FEATURE_NODE</v>
      </c>
      <c r="I356" s="7" t="s">
        <v>1652</v>
      </c>
      <c r="J356" s="7" t="str">
        <f>'Перечень узлов'!I355</f>
        <v>Рентгенография ОГК</v>
      </c>
      <c r="K356" s="7" t="s">
        <v>1397</v>
      </c>
      <c r="L356">
        <v>362</v>
      </c>
      <c r="M356" t="s">
        <v>1385</v>
      </c>
      <c r="N356">
        <v>362</v>
      </c>
      <c r="O356" t="s">
        <v>1401</v>
      </c>
    </row>
    <row r="357" spans="1:15" x14ac:dyDescent="0.4">
      <c r="A357" t="s">
        <v>1405</v>
      </c>
      <c r="B357" s="32">
        <v>355</v>
      </c>
      <c r="C357" t="s">
        <v>1411</v>
      </c>
      <c r="D357">
        <v>5</v>
      </c>
      <c r="E357" t="s">
        <v>1407</v>
      </c>
      <c r="F357" t="str">
        <f>'Перечень узлов'!B356</f>
        <v>Ателектаз сегмента легкого на рентгенограмме ОГК</v>
      </c>
      <c r="G357" s="7" t="s">
        <v>1400</v>
      </c>
      <c r="H357" t="str">
        <f>'Перечень узлов'!E356</f>
        <v>FEATURE_NODE</v>
      </c>
      <c r="I357" s="7" t="s">
        <v>1652</v>
      </c>
      <c r="J357" s="7" t="str">
        <f>'Перечень узлов'!I356</f>
        <v>Рентгенография ОГК</v>
      </c>
      <c r="K357" s="7" t="s">
        <v>1397</v>
      </c>
      <c r="L357">
        <v>363</v>
      </c>
      <c r="M357" t="s">
        <v>1385</v>
      </c>
      <c r="N357">
        <v>363</v>
      </c>
      <c r="O357" t="s">
        <v>1401</v>
      </c>
    </row>
    <row r="358" spans="1:15" x14ac:dyDescent="0.4">
      <c r="A358" t="s">
        <v>1405</v>
      </c>
      <c r="B358" s="32">
        <v>356</v>
      </c>
      <c r="C358" t="s">
        <v>1411</v>
      </c>
      <c r="D358">
        <v>5</v>
      </c>
      <c r="E358" t="s">
        <v>1407</v>
      </c>
      <c r="F358" t="str">
        <f>'Перечень узлов'!B357</f>
        <v>Ателектаз доли легкого на рентгенограмме ОГК</v>
      </c>
      <c r="G358" s="7" t="s">
        <v>1400</v>
      </c>
      <c r="H358" t="str">
        <f>'Перечень узлов'!E357</f>
        <v>FEATURE_NODE</v>
      </c>
      <c r="I358" s="7" t="s">
        <v>1652</v>
      </c>
      <c r="J358" s="7" t="str">
        <f>'Перечень узлов'!I357</f>
        <v>Рентгенография ОГК</v>
      </c>
      <c r="K358" s="7" t="s">
        <v>1397</v>
      </c>
      <c r="L358">
        <v>364</v>
      </c>
      <c r="M358" t="s">
        <v>1385</v>
      </c>
      <c r="N358">
        <v>364</v>
      </c>
      <c r="O358" t="s">
        <v>1401</v>
      </c>
    </row>
    <row r="359" spans="1:15" x14ac:dyDescent="0.4">
      <c r="A359" t="s">
        <v>1405</v>
      </c>
      <c r="B359" s="32">
        <v>357</v>
      </c>
      <c r="C359" t="s">
        <v>1411</v>
      </c>
      <c r="D359">
        <v>5</v>
      </c>
      <c r="E359" t="s">
        <v>1407</v>
      </c>
      <c r="F359" t="str">
        <f>'Перечень узлов'!B358</f>
        <v>Обнаружен рак при бронхоскопии</v>
      </c>
      <c r="G359" s="7" t="s">
        <v>1400</v>
      </c>
      <c r="H359" t="str">
        <f>'Перечень узлов'!E358</f>
        <v>FEATURE_NODE</v>
      </c>
      <c r="I359" s="7" t="s">
        <v>1652</v>
      </c>
      <c r="J359" s="7" t="str">
        <f>'Перечень узлов'!I358</f>
        <v>Бронхоскопия в белом свете</v>
      </c>
      <c r="K359" s="7" t="s">
        <v>1397</v>
      </c>
      <c r="L359">
        <v>365</v>
      </c>
      <c r="M359" t="s">
        <v>1385</v>
      </c>
      <c r="N359">
        <v>365</v>
      </c>
      <c r="O359" t="s">
        <v>1401</v>
      </c>
    </row>
    <row r="360" spans="1:15" x14ac:dyDescent="0.4">
      <c r="A360" t="s">
        <v>1405</v>
      </c>
      <c r="B360" s="32">
        <v>358</v>
      </c>
      <c r="C360" t="s">
        <v>1411</v>
      </c>
      <c r="D360">
        <v>5</v>
      </c>
      <c r="E360" t="s">
        <v>1407</v>
      </c>
      <c r="F360" t="str">
        <f>'Перечень узлов'!B359</f>
        <v>Отрицательный тест на COVID-19</v>
      </c>
      <c r="G360" s="7" t="s">
        <v>1400</v>
      </c>
      <c r="H360" t="str">
        <f>'Перечень узлов'!E359</f>
        <v>FEATURE_NODE</v>
      </c>
      <c r="I360" s="7" t="s">
        <v>1652</v>
      </c>
      <c r="J360" s="7" t="str">
        <f>'Перечень узлов'!I359</f>
        <v>Тест на COVID</v>
      </c>
      <c r="K360" s="7" t="s">
        <v>1397</v>
      </c>
      <c r="L360">
        <v>366</v>
      </c>
      <c r="M360" t="s">
        <v>1385</v>
      </c>
      <c r="N360">
        <v>366</v>
      </c>
      <c r="O360" t="s">
        <v>1401</v>
      </c>
    </row>
    <row r="361" spans="1:15" x14ac:dyDescent="0.4">
      <c r="A361" t="s">
        <v>1405</v>
      </c>
      <c r="B361" s="32">
        <v>359</v>
      </c>
      <c r="C361" t="s">
        <v>1411</v>
      </c>
      <c r="D361">
        <v>5</v>
      </c>
      <c r="E361" t="s">
        <v>1407</v>
      </c>
      <c r="F361" t="str">
        <f>'Перечень узлов'!B360</f>
        <v>Деформация корня легкого с наличием опухолевого узла на рентгенограмме ОГК</v>
      </c>
      <c r="G361" s="7" t="s">
        <v>1400</v>
      </c>
      <c r="H361" t="str">
        <f>'Перечень узлов'!E360</f>
        <v>FEATURE_NODE</v>
      </c>
      <c r="I361" s="7" t="s">
        <v>1652</v>
      </c>
      <c r="J361" s="7" t="str">
        <f>'Перечень узлов'!I360</f>
        <v>Рентгенография ОГК</v>
      </c>
      <c r="K361" s="7" t="s">
        <v>1397</v>
      </c>
      <c r="L361">
        <v>367</v>
      </c>
      <c r="M361" t="s">
        <v>1385</v>
      </c>
      <c r="N361">
        <v>367</v>
      </c>
      <c r="O361" t="s">
        <v>1401</v>
      </c>
    </row>
    <row r="362" spans="1:15" x14ac:dyDescent="0.4">
      <c r="A362" t="s">
        <v>1405</v>
      </c>
      <c r="B362" s="32">
        <v>360</v>
      </c>
      <c r="C362" t="s">
        <v>1411</v>
      </c>
      <c r="D362">
        <v>5</v>
      </c>
      <c r="E362" t="s">
        <v>1407</v>
      </c>
      <c r="F362" t="str">
        <f>'Перечень узлов'!B361</f>
        <v>Деформация корня легкого с веерообразным расширением на рентгенограмме ОГК</v>
      </c>
      <c r="G362" s="7" t="s">
        <v>1400</v>
      </c>
      <c r="H362" t="str">
        <f>'Перечень узлов'!E361</f>
        <v>FEATURE_NODE</v>
      </c>
      <c r="I362" s="7" t="s">
        <v>1652</v>
      </c>
      <c r="J362" s="7" t="str">
        <f>'Перечень узлов'!I361</f>
        <v>Рентгенография ОГК</v>
      </c>
      <c r="K362" s="7" t="s">
        <v>1397</v>
      </c>
      <c r="L362">
        <v>368</v>
      </c>
      <c r="M362" t="s">
        <v>1385</v>
      </c>
      <c r="N362">
        <v>368</v>
      </c>
      <c r="O362" t="s">
        <v>1401</v>
      </c>
    </row>
    <row r="363" spans="1:15" x14ac:dyDescent="0.4">
      <c r="A363" t="s">
        <v>1405</v>
      </c>
      <c r="B363" s="32">
        <v>361</v>
      </c>
      <c r="C363" t="s">
        <v>1411</v>
      </c>
      <c r="D363">
        <v>5</v>
      </c>
      <c r="E363" t="s">
        <v>1407</v>
      </c>
      <c r="F363" t="str">
        <f>'Перечень узлов'!B362</f>
        <v>Муцинозная бронхография на КТ ОГК</v>
      </c>
      <c r="G363" s="7" t="s">
        <v>1400</v>
      </c>
      <c r="H363" t="str">
        <f>'Перечень узлов'!E362</f>
        <v>FEATURE_NODE</v>
      </c>
      <c r="I363" s="7" t="s">
        <v>1652</v>
      </c>
      <c r="J363" s="7" t="str">
        <f>'Перечень узлов'!I362</f>
        <v>КТ ОГК</v>
      </c>
      <c r="K363" s="7" t="s">
        <v>1397</v>
      </c>
      <c r="L363">
        <v>369</v>
      </c>
      <c r="M363" t="s">
        <v>1385</v>
      </c>
      <c r="N363">
        <v>369</v>
      </c>
      <c r="O363" t="s">
        <v>1401</v>
      </c>
    </row>
    <row r="364" spans="1:15" x14ac:dyDescent="0.4">
      <c r="A364" t="s">
        <v>1405</v>
      </c>
      <c r="B364" s="32">
        <v>362</v>
      </c>
      <c r="C364" t="s">
        <v>1411</v>
      </c>
      <c r="D364">
        <v>5</v>
      </c>
      <c r="E364" t="s">
        <v>1407</v>
      </c>
      <c r="F364" t="str">
        <f>'Перечень узлов'!B363</f>
        <v>Веерообразная тяжистость от корня легкого к периферии на рентгенограмме ОГК</v>
      </c>
      <c r="G364" s="7" t="s">
        <v>1400</v>
      </c>
      <c r="H364" t="str">
        <f>'Перечень узлов'!E363</f>
        <v>FEATURE_NODE</v>
      </c>
      <c r="I364" s="7" t="s">
        <v>1652</v>
      </c>
      <c r="J364" s="7" t="str">
        <f>'Перечень узлов'!I363</f>
        <v>Рентгенография ОГК</v>
      </c>
      <c r="K364" s="7" t="s">
        <v>1397</v>
      </c>
      <c r="L364">
        <v>370</v>
      </c>
      <c r="M364" t="s">
        <v>1385</v>
      </c>
      <c r="N364">
        <v>370</v>
      </c>
      <c r="O364" t="s">
        <v>1401</v>
      </c>
    </row>
    <row r="365" spans="1:15" hidden="1" x14ac:dyDescent="0.4">
      <c r="A365" t="s">
        <v>1405</v>
      </c>
      <c r="B365" s="32">
        <v>363</v>
      </c>
      <c r="C365" t="s">
        <v>1411</v>
      </c>
      <c r="D365">
        <v>5</v>
      </c>
      <c r="E365" t="s">
        <v>1407</v>
      </c>
      <c r="F365" t="str">
        <f>'Перечень узлов'!B364</f>
        <v>Опухолевый очаг</v>
      </c>
      <c r="G365" s="7" t="s">
        <v>1400</v>
      </c>
      <c r="H365" t="str">
        <f>'Перечень узлов'!E364</f>
        <v>PARTIAL_ACTIVATION_SERVICE_NODE</v>
      </c>
      <c r="I365" s="7" t="s">
        <v>1652</v>
      </c>
      <c r="J365" s="7" t="str">
        <f>'Перечень узлов'!I364</f>
        <v>null</v>
      </c>
      <c r="K365" s="7" t="s">
        <v>1397</v>
      </c>
      <c r="L365">
        <v>371</v>
      </c>
      <c r="M365" t="s">
        <v>1385</v>
      </c>
      <c r="N365">
        <v>371</v>
      </c>
      <c r="O365" t="s">
        <v>1401</v>
      </c>
    </row>
    <row r="366" spans="1:15" x14ac:dyDescent="0.4">
      <c r="A366" t="s">
        <v>1405</v>
      </c>
      <c r="B366" s="32">
        <v>364</v>
      </c>
      <c r="C366" t="s">
        <v>1411</v>
      </c>
      <c r="D366">
        <v>5</v>
      </c>
      <c r="E366" t="s">
        <v>1407</v>
      </c>
      <c r="F366" t="str">
        <f>'Перечень узлов'!B365</f>
        <v>Очаг звездчатой формы на КТ ОГК</v>
      </c>
      <c r="G366" s="7" t="s">
        <v>1400</v>
      </c>
      <c r="H366" t="str">
        <f>'Перечень узлов'!E365</f>
        <v>FEATURE_NODE</v>
      </c>
      <c r="I366" s="7" t="s">
        <v>1652</v>
      </c>
      <c r="J366" s="7" t="str">
        <f>'Перечень узлов'!I365</f>
        <v>КТ ОГК</v>
      </c>
      <c r="K366" s="7" t="s">
        <v>1397</v>
      </c>
      <c r="L366">
        <v>372</v>
      </c>
      <c r="M366" t="s">
        <v>1385</v>
      </c>
      <c r="N366">
        <v>372</v>
      </c>
      <c r="O366" t="s">
        <v>1401</v>
      </c>
    </row>
    <row r="367" spans="1:15" x14ac:dyDescent="0.4">
      <c r="A367" t="s">
        <v>1405</v>
      </c>
      <c r="B367" s="32">
        <v>365</v>
      </c>
      <c r="C367" t="s">
        <v>1411</v>
      </c>
      <c r="D367">
        <v>5</v>
      </c>
      <c r="E367" t="s">
        <v>1407</v>
      </c>
      <c r="F367" t="str">
        <f>'Перечень узлов'!B366</f>
        <v>Количество очагов на КТ ОГК &lt;5</v>
      </c>
      <c r="G367" s="7" t="s">
        <v>1400</v>
      </c>
      <c r="H367" t="str">
        <f>'Перечень узлов'!E366</f>
        <v>FEATURE_NODE</v>
      </c>
      <c r="I367" s="7" t="s">
        <v>1652</v>
      </c>
      <c r="J367" s="7" t="str">
        <f>'Перечень узлов'!I366</f>
        <v>КТ ОГК</v>
      </c>
      <c r="K367" s="7" t="s">
        <v>1397</v>
      </c>
      <c r="L367">
        <v>373</v>
      </c>
      <c r="M367" t="s">
        <v>1385</v>
      </c>
      <c r="N367">
        <v>373</v>
      </c>
      <c r="O367" t="s">
        <v>1401</v>
      </c>
    </row>
    <row r="368" spans="1:15" x14ac:dyDescent="0.4">
      <c r="A368" t="s">
        <v>1405</v>
      </c>
      <c r="B368" s="32">
        <v>366</v>
      </c>
      <c r="C368" t="s">
        <v>1411</v>
      </c>
      <c r="D368">
        <v>5</v>
      </c>
      <c r="E368" t="s">
        <v>1407</v>
      </c>
      <c r="F368" t="str">
        <f>'Перечень узлов'!B367</f>
        <v>Наличие симптома "воздушной бронхограммы" на рентгенограмме ОГК</v>
      </c>
      <c r="G368" s="7" t="s">
        <v>1400</v>
      </c>
      <c r="H368" t="str">
        <f>'Перечень узлов'!E367</f>
        <v>FEATURE_NODE</v>
      </c>
      <c r="I368" s="7" t="s">
        <v>1652</v>
      </c>
      <c r="J368" s="7" t="str">
        <f>'Перечень узлов'!I367</f>
        <v>Рентгенография ОГК</v>
      </c>
      <c r="K368" s="7" t="s">
        <v>1397</v>
      </c>
      <c r="L368">
        <v>374</v>
      </c>
      <c r="M368" t="s">
        <v>1385</v>
      </c>
      <c r="N368">
        <v>374</v>
      </c>
      <c r="O368" t="s">
        <v>1401</v>
      </c>
    </row>
    <row r="369" spans="1:15" x14ac:dyDescent="0.4">
      <c r="A369" t="s">
        <v>1405</v>
      </c>
      <c r="B369" s="32">
        <v>367</v>
      </c>
      <c r="C369" t="s">
        <v>1411</v>
      </c>
      <c r="D369">
        <v>5</v>
      </c>
      <c r="E369" t="s">
        <v>1407</v>
      </c>
      <c r="F369" t="str">
        <f>'Перечень узлов'!B368</f>
        <v>Болезненность мышц плечевого пояса при пальпации на стороне поражения</v>
      </c>
      <c r="G369" s="7" t="s">
        <v>1400</v>
      </c>
      <c r="H369" t="str">
        <f>'Перечень узлов'!E368</f>
        <v>FEATURE_NODE</v>
      </c>
      <c r="I369" s="7" t="s">
        <v>1652</v>
      </c>
      <c r="J369" s="7" t="str">
        <f>'Перечень узлов'!I368</f>
        <v>Пальпация мышц плечевого пояса</v>
      </c>
      <c r="K369" s="7" t="s">
        <v>1397</v>
      </c>
      <c r="L369">
        <v>375</v>
      </c>
      <c r="M369" t="s">
        <v>1385</v>
      </c>
      <c r="N369">
        <v>375</v>
      </c>
      <c r="O369" t="s">
        <v>1401</v>
      </c>
    </row>
    <row r="370" spans="1:15" x14ac:dyDescent="0.4">
      <c r="A370" t="s">
        <v>1405</v>
      </c>
      <c r="B370" s="32">
        <v>368</v>
      </c>
      <c r="C370" t="s">
        <v>1411</v>
      </c>
      <c r="D370">
        <v>3</v>
      </c>
      <c r="E370" t="s">
        <v>1407</v>
      </c>
      <c r="F370" t="str">
        <f>'Перечень узлов'!B369</f>
        <v>Ригидность мышц плечевого пояса при пальпации на стороне поражения</v>
      </c>
      <c r="G370" s="7" t="s">
        <v>1400</v>
      </c>
      <c r="H370" t="str">
        <f>'Перечень узлов'!E369</f>
        <v>FEATURE_NODE</v>
      </c>
      <c r="I370" s="7" t="s">
        <v>1652</v>
      </c>
      <c r="J370" s="7" t="str">
        <f>'Перечень узлов'!I369</f>
        <v>Пальпация мышц плечевого пояса</v>
      </c>
      <c r="K370" s="7" t="s">
        <v>1397</v>
      </c>
      <c r="L370">
        <v>376</v>
      </c>
      <c r="M370" t="s">
        <v>1385</v>
      </c>
      <c r="N370">
        <v>376</v>
      </c>
      <c r="O370" t="s">
        <v>1401</v>
      </c>
    </row>
    <row r="371" spans="1:15" x14ac:dyDescent="0.4">
      <c r="A371" t="s">
        <v>1405</v>
      </c>
      <c r="B371" s="32">
        <v>369</v>
      </c>
      <c r="C371" t="s">
        <v>1411</v>
      </c>
      <c r="D371">
        <v>3</v>
      </c>
      <c r="E371" t="s">
        <v>1407</v>
      </c>
      <c r="F371" t="str">
        <f>'Перечень узлов'!B370</f>
        <v>Укорочение перкуторного звука в надключичных пространствах</v>
      </c>
      <c r="G371" s="7" t="s">
        <v>1400</v>
      </c>
      <c r="H371" t="str">
        <f>'Перечень узлов'!E370</f>
        <v>FEATURE_NODE</v>
      </c>
      <c r="I371" s="7" t="s">
        <v>1652</v>
      </c>
      <c r="J371" s="7" t="str">
        <f>'Перечень узлов'!I370</f>
        <v>Перкуссия</v>
      </c>
      <c r="K371" s="7" t="s">
        <v>1397</v>
      </c>
      <c r="L371">
        <v>377</v>
      </c>
      <c r="M371" t="s">
        <v>1385</v>
      </c>
      <c r="N371">
        <v>377</v>
      </c>
      <c r="O371" t="s">
        <v>1401</v>
      </c>
    </row>
    <row r="372" spans="1:15" x14ac:dyDescent="0.4">
      <c r="A372" t="s">
        <v>1405</v>
      </c>
      <c r="B372" s="32">
        <v>370</v>
      </c>
      <c r="C372" t="s">
        <v>1411</v>
      </c>
      <c r="D372">
        <v>3</v>
      </c>
      <c r="E372" t="s">
        <v>1407</v>
      </c>
      <c r="F372" t="str">
        <f>'Перечень узлов'!B371</f>
        <v>Укорочение перкуторного звука в подключичных пространствах</v>
      </c>
      <c r="G372" s="7" t="s">
        <v>1400</v>
      </c>
      <c r="H372" t="str">
        <f>'Перечень узлов'!E371</f>
        <v>FEATURE_NODE</v>
      </c>
      <c r="I372" s="7" t="s">
        <v>1652</v>
      </c>
      <c r="J372" s="7" t="str">
        <f>'Перечень узлов'!I371</f>
        <v>Перкуссия</v>
      </c>
      <c r="K372" s="7" t="s">
        <v>1397</v>
      </c>
      <c r="L372">
        <v>378</v>
      </c>
      <c r="M372" t="s">
        <v>1385</v>
      </c>
      <c r="N372">
        <v>378</v>
      </c>
      <c r="O372" t="s">
        <v>1401</v>
      </c>
    </row>
    <row r="373" spans="1:15" x14ac:dyDescent="0.4">
      <c r="A373" t="s">
        <v>1405</v>
      </c>
      <c r="B373" s="32">
        <v>371</v>
      </c>
      <c r="C373" t="s">
        <v>1411</v>
      </c>
      <c r="D373">
        <v>3</v>
      </c>
      <c r="E373" t="s">
        <v>1407</v>
      </c>
      <c r="F373" t="str">
        <f>'Перечень узлов'!B372</f>
        <v>Укорочение перкуторного звука в надлопаточной области</v>
      </c>
      <c r="G373" s="7" t="s">
        <v>1400</v>
      </c>
      <c r="H373" t="str">
        <f>'Перечень узлов'!E372</f>
        <v>FEATURE_NODE</v>
      </c>
      <c r="I373" s="7" t="s">
        <v>1652</v>
      </c>
      <c r="J373" s="7" t="str">
        <f>'Перечень узлов'!I372</f>
        <v>Перкуссия</v>
      </c>
      <c r="K373" s="7" t="s">
        <v>1397</v>
      </c>
      <c r="L373">
        <v>379</v>
      </c>
      <c r="M373" t="s">
        <v>1385</v>
      </c>
      <c r="N373">
        <v>379</v>
      </c>
      <c r="O373" t="s">
        <v>1401</v>
      </c>
    </row>
    <row r="374" spans="1:15" x14ac:dyDescent="0.4">
      <c r="A374" t="s">
        <v>1405</v>
      </c>
      <c r="B374" s="32">
        <v>372</v>
      </c>
      <c r="C374" t="s">
        <v>1411</v>
      </c>
      <c r="D374">
        <v>3</v>
      </c>
      <c r="E374" t="s">
        <v>1407</v>
      </c>
      <c r="F374" t="str">
        <f>'Перечень узлов'!B373</f>
        <v>Укорочение перкуторного звука в межлопаточной области</v>
      </c>
      <c r="G374" s="7" t="s">
        <v>1400</v>
      </c>
      <c r="H374" t="str">
        <f>'Перечень узлов'!E373</f>
        <v>FEATURE_NODE</v>
      </c>
      <c r="I374" s="7" t="s">
        <v>1652</v>
      </c>
      <c r="J374" s="7" t="str">
        <f>'Перечень узлов'!I373</f>
        <v>Перкуссия</v>
      </c>
      <c r="K374" s="7" t="s">
        <v>1397</v>
      </c>
      <c r="L374">
        <v>380</v>
      </c>
      <c r="M374" t="s">
        <v>1385</v>
      </c>
      <c r="N374">
        <v>380</v>
      </c>
      <c r="O374" t="s">
        <v>1401</v>
      </c>
    </row>
    <row r="375" spans="1:15" x14ac:dyDescent="0.4">
      <c r="A375" t="s">
        <v>1405</v>
      </c>
      <c r="B375" s="32">
        <v>373</v>
      </c>
      <c r="C375" t="s">
        <v>1411</v>
      </c>
      <c r="D375">
        <v>3</v>
      </c>
      <c r="E375" t="s">
        <v>1407</v>
      </c>
      <c r="F375" t="str">
        <f>'Перечень узлов'!B374</f>
        <v>Укорочение перкуторного звука в подмышечной области</v>
      </c>
      <c r="G375" s="7" t="s">
        <v>1400</v>
      </c>
      <c r="H375" t="str">
        <f>'Перечень узлов'!E374</f>
        <v>FEATURE_NODE</v>
      </c>
      <c r="I375" s="7" t="s">
        <v>1652</v>
      </c>
      <c r="J375" s="7" t="str">
        <f>'Перечень узлов'!I374</f>
        <v>Перкуссия</v>
      </c>
      <c r="K375" s="7" t="s">
        <v>1397</v>
      </c>
      <c r="L375">
        <v>381</v>
      </c>
      <c r="M375" t="s">
        <v>1385</v>
      </c>
      <c r="N375">
        <v>381</v>
      </c>
      <c r="O375" t="s">
        <v>1401</v>
      </c>
    </row>
    <row r="376" spans="1:15" hidden="1" x14ac:dyDescent="0.4">
      <c r="A376" t="s">
        <v>1405</v>
      </c>
      <c r="B376" s="32">
        <v>374</v>
      </c>
      <c r="C376" t="s">
        <v>1411</v>
      </c>
      <c r="D376">
        <v>3</v>
      </c>
      <c r="E376" t="s">
        <v>1407</v>
      </c>
      <c r="F376" t="str">
        <f>'Перечень узлов'!B375</f>
        <v>Интоксикационный синдром, характерный для туберкулеза легких 2</v>
      </c>
      <c r="G376" s="7" t="s">
        <v>1400</v>
      </c>
      <c r="H376" t="str">
        <f>'Перечень узлов'!E375</f>
        <v>FULL_ACTIVATION_SERVICE_NODE</v>
      </c>
      <c r="I376" s="7" t="s">
        <v>1652</v>
      </c>
      <c r="J376" s="7" t="str">
        <f>'Перечень узлов'!I375</f>
        <v>null</v>
      </c>
      <c r="K376" s="7" t="s">
        <v>1397</v>
      </c>
      <c r="L376">
        <v>382</v>
      </c>
      <c r="M376" t="s">
        <v>1385</v>
      </c>
      <c r="N376">
        <v>382</v>
      </c>
      <c r="O376" t="s">
        <v>1401</v>
      </c>
    </row>
    <row r="377" spans="1:15" hidden="1" x14ac:dyDescent="0.4">
      <c r="A377" t="s">
        <v>1405</v>
      </c>
      <c r="B377" s="32">
        <v>375</v>
      </c>
      <c r="C377" t="s">
        <v>1411</v>
      </c>
      <c r="D377">
        <v>8</v>
      </c>
      <c r="E377" t="s">
        <v>1407</v>
      </c>
      <c r="F377" t="str">
        <f>'Перечень узлов'!B376</f>
        <v>Интоксикационный синдром, характерный для туберкулеза легких 3</v>
      </c>
      <c r="G377" s="7" t="s">
        <v>1400</v>
      </c>
      <c r="H377" t="str">
        <f>'Перечень узлов'!E376</f>
        <v>FULL_ACTIVATION_SERVICE_NODE</v>
      </c>
      <c r="I377" s="7" t="s">
        <v>1652</v>
      </c>
      <c r="J377" s="7" t="str">
        <f>'Перечень узлов'!I376</f>
        <v>null</v>
      </c>
      <c r="K377" s="7" t="s">
        <v>1397</v>
      </c>
      <c r="L377">
        <v>383</v>
      </c>
      <c r="M377" t="s">
        <v>1385</v>
      </c>
      <c r="N377">
        <v>383</v>
      </c>
      <c r="O377" t="s">
        <v>1401</v>
      </c>
    </row>
    <row r="378" spans="1:15" hidden="1" x14ac:dyDescent="0.4">
      <c r="A378" t="s">
        <v>1405</v>
      </c>
      <c r="B378" s="32">
        <v>376</v>
      </c>
      <c r="C378" t="s">
        <v>1411</v>
      </c>
      <c r="D378">
        <v>8</v>
      </c>
      <c r="E378" t="s">
        <v>1407</v>
      </c>
      <c r="F378" t="str">
        <f>'Перечень узлов'!B377</f>
        <v>Интоксикационный синдром, характерный для туберкулеза легких 1</v>
      </c>
      <c r="G378" s="7" t="s">
        <v>1400</v>
      </c>
      <c r="H378" t="str">
        <f>'Перечень узлов'!E377</f>
        <v>FULL_ACTIVATION_SERVICE_NODE</v>
      </c>
      <c r="I378" s="7" t="s">
        <v>1652</v>
      </c>
      <c r="J378" s="7" t="str">
        <f>'Перечень узлов'!I377</f>
        <v>null</v>
      </c>
      <c r="K378" s="7" t="s">
        <v>1397</v>
      </c>
      <c r="L378">
        <v>384</v>
      </c>
      <c r="M378" t="s">
        <v>1385</v>
      </c>
      <c r="N378">
        <v>384</v>
      </c>
      <c r="O378" t="s">
        <v>1401</v>
      </c>
    </row>
    <row r="379" spans="1:15" hidden="1" x14ac:dyDescent="0.4">
      <c r="A379" t="s">
        <v>1405</v>
      </c>
      <c r="B379" s="32">
        <v>377</v>
      </c>
      <c r="C379" t="s">
        <v>1411</v>
      </c>
      <c r="D379">
        <v>8</v>
      </c>
      <c r="E379" t="s">
        <v>1407</v>
      </c>
      <c r="F379" t="str">
        <f>'Перечень узлов'!B378</f>
        <v>Синдром Мари-Бамберга 1</v>
      </c>
      <c r="G379" s="7" t="s">
        <v>1400</v>
      </c>
      <c r="H379" t="str">
        <f>'Перечень узлов'!E378</f>
        <v>FULL_ACTIVATION_SERVICE_NODE</v>
      </c>
      <c r="I379" s="7" t="s">
        <v>1652</v>
      </c>
      <c r="J379" s="7" t="str">
        <f>'Перечень узлов'!I378</f>
        <v>null</v>
      </c>
      <c r="K379" s="7" t="s">
        <v>1397</v>
      </c>
      <c r="L379">
        <v>385</v>
      </c>
      <c r="M379" t="s">
        <v>1385</v>
      </c>
      <c r="N379">
        <v>385</v>
      </c>
      <c r="O379" t="s">
        <v>1401</v>
      </c>
    </row>
    <row r="380" spans="1:15" hidden="1" x14ac:dyDescent="0.4">
      <c r="A380" t="s">
        <v>1405</v>
      </c>
      <c r="B380" s="32">
        <v>378</v>
      </c>
      <c r="C380" t="s">
        <v>1411</v>
      </c>
      <c r="D380">
        <v>8</v>
      </c>
      <c r="E380" t="s">
        <v>1407</v>
      </c>
      <c r="F380" t="str">
        <f>'Перечень узлов'!B379</f>
        <v>Синдром Мари-Бамберга 2</v>
      </c>
      <c r="G380" s="7" t="s">
        <v>1400</v>
      </c>
      <c r="H380" t="str">
        <f>'Перечень узлов'!E379</f>
        <v>FULL_ACTIVATION_SERVICE_NODE</v>
      </c>
      <c r="I380" s="7" t="s">
        <v>1652</v>
      </c>
      <c r="J380" s="7" t="str">
        <f>'Перечень узлов'!I379</f>
        <v>null</v>
      </c>
      <c r="K380" s="7" t="s">
        <v>1397</v>
      </c>
      <c r="L380">
        <v>386</v>
      </c>
      <c r="M380" t="s">
        <v>1385</v>
      </c>
      <c r="N380">
        <v>386</v>
      </c>
      <c r="O380" t="s">
        <v>1401</v>
      </c>
    </row>
    <row r="381" spans="1:15" hidden="1" x14ac:dyDescent="0.4">
      <c r="A381" t="s">
        <v>1405</v>
      </c>
      <c r="B381" s="32">
        <v>379</v>
      </c>
      <c r="C381" t="s">
        <v>1411</v>
      </c>
      <c r="D381">
        <v>8</v>
      </c>
      <c r="E381" t="s">
        <v>1407</v>
      </c>
      <c r="F381" t="str">
        <f>'Перечень узлов'!B380</f>
        <v>Синдром Мари-Бамберга 3</v>
      </c>
      <c r="G381" s="7" t="s">
        <v>1400</v>
      </c>
      <c r="H381" t="str">
        <f>'Перечень узлов'!E380</f>
        <v>FULL_ACTIVATION_SERVICE_NODE</v>
      </c>
      <c r="I381" s="7" t="s">
        <v>1652</v>
      </c>
      <c r="J381" s="7" t="str">
        <f>'Перечень узлов'!I380</f>
        <v>null</v>
      </c>
      <c r="K381" s="7" t="s">
        <v>1397</v>
      </c>
      <c r="L381">
        <v>387</v>
      </c>
      <c r="M381" t="s">
        <v>1385</v>
      </c>
      <c r="N381">
        <v>387</v>
      </c>
      <c r="O381" t="s">
        <v>1401</v>
      </c>
    </row>
    <row r="382" spans="1:15" hidden="1" x14ac:dyDescent="0.4">
      <c r="A382" t="s">
        <v>1405</v>
      </c>
      <c r="B382" s="32">
        <v>380</v>
      </c>
      <c r="C382" t="s">
        <v>1411</v>
      </c>
      <c r="D382">
        <v>8</v>
      </c>
      <c r="E382" t="s">
        <v>1407</v>
      </c>
      <c r="F382" t="str">
        <f>'Перечень узлов'!B381</f>
        <v>Синдром Мари-Бамберга 4</v>
      </c>
      <c r="G382" s="7" t="s">
        <v>1400</v>
      </c>
      <c r="H382" t="str">
        <f>'Перечень узлов'!E381</f>
        <v>FULL_ACTIVATION_SERVICE_NODE</v>
      </c>
      <c r="I382" s="7" t="s">
        <v>1652</v>
      </c>
      <c r="J382" s="7" t="str">
        <f>'Перечень узлов'!I381</f>
        <v>null</v>
      </c>
      <c r="K382" s="7" t="s">
        <v>1397</v>
      </c>
      <c r="L382">
        <v>388</v>
      </c>
      <c r="M382" t="s">
        <v>1385</v>
      </c>
      <c r="N382">
        <v>388</v>
      </c>
      <c r="O382" t="s">
        <v>1401</v>
      </c>
    </row>
    <row r="383" spans="1:15" hidden="1" x14ac:dyDescent="0.4">
      <c r="A383" t="s">
        <v>1405</v>
      </c>
      <c r="B383" s="32">
        <v>381</v>
      </c>
      <c r="C383" t="s">
        <v>1411</v>
      </c>
      <c r="D383">
        <v>8</v>
      </c>
      <c r="E383" t="s">
        <v>1407</v>
      </c>
      <c r="F383" t="str">
        <f>'Перечень узлов'!B382</f>
        <v>Синдром Мари-Бамберга 5</v>
      </c>
      <c r="G383" s="7" t="s">
        <v>1400</v>
      </c>
      <c r="H383" t="str">
        <f>'Перечень узлов'!E382</f>
        <v>FULL_ACTIVATION_SERVICE_NODE</v>
      </c>
      <c r="I383" s="7" t="s">
        <v>1652</v>
      </c>
      <c r="J383" s="7" t="str">
        <f>'Перечень узлов'!I382</f>
        <v>null</v>
      </c>
      <c r="K383" s="7" t="s">
        <v>1397</v>
      </c>
      <c r="L383">
        <v>389</v>
      </c>
      <c r="M383" t="s">
        <v>1385</v>
      </c>
      <c r="N383">
        <v>389</v>
      </c>
      <c r="O383" t="s">
        <v>1401</v>
      </c>
    </row>
    <row r="384" spans="1:15" hidden="1" x14ac:dyDescent="0.4">
      <c r="A384" t="s">
        <v>1405</v>
      </c>
      <c r="B384" s="32">
        <v>382</v>
      </c>
      <c r="C384" t="s">
        <v>1411</v>
      </c>
      <c r="D384">
        <v>8</v>
      </c>
      <c r="E384" t="s">
        <v>1407</v>
      </c>
      <c r="F384" t="str">
        <f>'Перечень узлов'!B383</f>
        <v>Синдром Мари-Бамберга 6</v>
      </c>
      <c r="G384" s="7" t="s">
        <v>1400</v>
      </c>
      <c r="H384" t="str">
        <f>'Перечень узлов'!E383</f>
        <v>FULL_ACTIVATION_SERVICE_NODE</v>
      </c>
      <c r="I384" s="7" t="s">
        <v>1652</v>
      </c>
      <c r="J384" s="7" t="str">
        <f>'Перечень узлов'!I383</f>
        <v>null</v>
      </c>
      <c r="K384" s="7" t="s">
        <v>1397</v>
      </c>
      <c r="L384">
        <v>390</v>
      </c>
      <c r="M384" t="s">
        <v>1385</v>
      </c>
      <c r="N384">
        <v>390</v>
      </c>
      <c r="O384" t="s">
        <v>1401</v>
      </c>
    </row>
    <row r="385" spans="1:15" hidden="1" x14ac:dyDescent="0.4">
      <c r="A385" t="s">
        <v>1405</v>
      </c>
      <c r="B385" s="32">
        <v>383</v>
      </c>
      <c r="C385" t="s">
        <v>1411</v>
      </c>
      <c r="D385">
        <v>8</v>
      </c>
      <c r="E385" t="s">
        <v>1407</v>
      </c>
      <c r="F385" t="str">
        <f>'Перечень узлов'!B384</f>
        <v>Синдром Мари-Бамберга 7</v>
      </c>
      <c r="G385" s="7" t="s">
        <v>1400</v>
      </c>
      <c r="H385" t="str">
        <f>'Перечень узлов'!E384</f>
        <v>FULL_ACTIVATION_SERVICE_NODE</v>
      </c>
      <c r="I385" s="7" t="s">
        <v>1652</v>
      </c>
      <c r="J385" s="7" t="str">
        <f>'Перечень узлов'!I384</f>
        <v>null</v>
      </c>
      <c r="K385" s="7" t="s">
        <v>1397</v>
      </c>
      <c r="L385">
        <v>391</v>
      </c>
      <c r="M385" t="s">
        <v>1385</v>
      </c>
      <c r="N385">
        <v>391</v>
      </c>
      <c r="O385" t="s">
        <v>1401</v>
      </c>
    </row>
    <row r="386" spans="1:15" hidden="1" x14ac:dyDescent="0.4">
      <c r="A386" t="s">
        <v>1405</v>
      </c>
      <c r="B386" s="32">
        <v>384</v>
      </c>
      <c r="C386" t="s">
        <v>1411</v>
      </c>
      <c r="D386">
        <v>8</v>
      </c>
      <c r="E386" t="s">
        <v>1407</v>
      </c>
      <c r="F386" t="str">
        <f>'Перечень узлов'!B385</f>
        <v>Синдром Мари-Бамберга 8</v>
      </c>
      <c r="G386" s="7" t="s">
        <v>1400</v>
      </c>
      <c r="H386" t="str">
        <f>'Перечень узлов'!E385</f>
        <v>FULL_ACTIVATION_SERVICE_NODE</v>
      </c>
      <c r="I386" s="7" t="s">
        <v>1652</v>
      </c>
      <c r="J386" s="7" t="str">
        <f>'Перечень узлов'!I385</f>
        <v>null</v>
      </c>
      <c r="K386" s="7" t="s">
        <v>1397</v>
      </c>
      <c r="L386">
        <v>392</v>
      </c>
      <c r="M386" t="s">
        <v>1385</v>
      </c>
      <c r="N386">
        <v>392</v>
      </c>
      <c r="O386" t="s">
        <v>1401</v>
      </c>
    </row>
    <row r="387" spans="1:15" hidden="1" x14ac:dyDescent="0.4">
      <c r="A387" t="s">
        <v>1405</v>
      </c>
      <c r="B387" s="32">
        <v>385</v>
      </c>
      <c r="C387" t="s">
        <v>1411</v>
      </c>
      <c r="D387">
        <v>8</v>
      </c>
      <c r="E387" t="s">
        <v>1407</v>
      </c>
      <c r="F387" t="str">
        <f>'Перечень узлов'!B386</f>
        <v>Синдром Мари-Бамберга 9</v>
      </c>
      <c r="G387" s="7" t="s">
        <v>1400</v>
      </c>
      <c r="H387" t="str">
        <f>'Перечень узлов'!E386</f>
        <v>FULL_ACTIVATION_SERVICE_NODE</v>
      </c>
      <c r="I387" s="7" t="s">
        <v>1652</v>
      </c>
      <c r="J387" s="7" t="str">
        <f>'Перечень узлов'!I386</f>
        <v>null</v>
      </c>
      <c r="K387" s="7" t="s">
        <v>1397</v>
      </c>
      <c r="L387">
        <v>393</v>
      </c>
      <c r="M387" t="s">
        <v>1385</v>
      </c>
      <c r="N387">
        <v>393</v>
      </c>
      <c r="O387" t="s">
        <v>1401</v>
      </c>
    </row>
    <row r="388" spans="1:15" hidden="1" x14ac:dyDescent="0.4">
      <c r="A388" t="s">
        <v>1405</v>
      </c>
      <c r="B388" s="32">
        <v>386</v>
      </c>
      <c r="C388" t="s">
        <v>1411</v>
      </c>
      <c r="D388">
        <v>8</v>
      </c>
      <c r="E388" t="s">
        <v>1407</v>
      </c>
      <c r="F388" t="str">
        <f>'Перечень узлов'!B387</f>
        <v>Синдром Мари-Бамберга 10</v>
      </c>
      <c r="G388" s="7" t="s">
        <v>1400</v>
      </c>
      <c r="H388" t="str">
        <f>'Перечень узлов'!E387</f>
        <v>FULL_ACTIVATION_SERVICE_NODE</v>
      </c>
      <c r="I388" s="7" t="s">
        <v>1652</v>
      </c>
      <c r="J388" s="7" t="str">
        <f>'Перечень узлов'!I387</f>
        <v>null</v>
      </c>
      <c r="K388" s="7" t="s">
        <v>1397</v>
      </c>
      <c r="L388">
        <v>394</v>
      </c>
      <c r="M388" t="s">
        <v>1385</v>
      </c>
      <c r="N388">
        <v>394</v>
      </c>
      <c r="O388" t="s">
        <v>1401</v>
      </c>
    </row>
    <row r="389" spans="1:15" hidden="1" x14ac:dyDescent="0.4">
      <c r="A389" t="s">
        <v>1405</v>
      </c>
      <c r="B389" s="32">
        <v>387</v>
      </c>
      <c r="C389" t="s">
        <v>1411</v>
      </c>
      <c r="D389">
        <v>8</v>
      </c>
      <c r="E389" t="s">
        <v>1407</v>
      </c>
      <c r="F389" t="str">
        <f>'Перечень узлов'!B388</f>
        <v>Синдром Мари-Бамберга 11</v>
      </c>
      <c r="G389" s="7" t="s">
        <v>1400</v>
      </c>
      <c r="H389" t="str">
        <f>'Перечень узлов'!E388</f>
        <v>FULL_ACTIVATION_SERVICE_NODE</v>
      </c>
      <c r="I389" s="7" t="s">
        <v>1652</v>
      </c>
      <c r="J389" s="7" t="str">
        <f>'Перечень узлов'!I388</f>
        <v>null</v>
      </c>
      <c r="K389" s="7" t="s">
        <v>1397</v>
      </c>
      <c r="L389">
        <v>395</v>
      </c>
      <c r="M389" t="s">
        <v>1385</v>
      </c>
      <c r="N389">
        <v>395</v>
      </c>
      <c r="O389" t="s">
        <v>1401</v>
      </c>
    </row>
    <row r="390" spans="1:15" hidden="1" x14ac:dyDescent="0.4">
      <c r="A390" t="s">
        <v>1405</v>
      </c>
      <c r="B390" s="32">
        <v>388</v>
      </c>
      <c r="C390" t="s">
        <v>1411</v>
      </c>
      <c r="D390">
        <v>8</v>
      </c>
      <c r="E390" t="s">
        <v>1407</v>
      </c>
      <c r="F390" t="str">
        <f>'Перечень узлов'!B389</f>
        <v>Синдром Мари-Бамберга 12</v>
      </c>
      <c r="G390" s="7" t="s">
        <v>1400</v>
      </c>
      <c r="H390" t="str">
        <f>'Перечень узлов'!E389</f>
        <v>FULL_ACTIVATION_SERVICE_NODE</v>
      </c>
      <c r="I390" s="7" t="s">
        <v>1652</v>
      </c>
      <c r="J390" s="7" t="str">
        <f>'Перечень узлов'!I389</f>
        <v>null</v>
      </c>
      <c r="K390" s="7" t="s">
        <v>1397</v>
      </c>
      <c r="L390">
        <v>396</v>
      </c>
      <c r="M390" t="s">
        <v>1385</v>
      </c>
      <c r="N390">
        <v>396</v>
      </c>
      <c r="O390" t="s">
        <v>1401</v>
      </c>
    </row>
    <row r="391" spans="1:15" hidden="1" x14ac:dyDescent="0.4">
      <c r="A391" t="s">
        <v>1405</v>
      </c>
      <c r="B391" s="32">
        <v>389</v>
      </c>
      <c r="C391" t="s">
        <v>1411</v>
      </c>
      <c r="D391">
        <v>8</v>
      </c>
      <c r="E391" t="s">
        <v>1407</v>
      </c>
      <c r="F391" t="str">
        <f>'Перечень узлов'!B390</f>
        <v>Синдром Мари-Бамберга 13</v>
      </c>
      <c r="G391" s="7" t="s">
        <v>1400</v>
      </c>
      <c r="H391" t="str">
        <f>'Перечень узлов'!E390</f>
        <v>FULL_ACTIVATION_SERVICE_NODE</v>
      </c>
      <c r="I391" s="7" t="s">
        <v>1652</v>
      </c>
      <c r="J391" s="7" t="str">
        <f>'Перечень узлов'!I390</f>
        <v>null</v>
      </c>
      <c r="K391" s="7" t="s">
        <v>1397</v>
      </c>
      <c r="L391">
        <v>397</v>
      </c>
      <c r="M391" t="s">
        <v>1385</v>
      </c>
      <c r="N391">
        <v>397</v>
      </c>
      <c r="O391" t="s">
        <v>1401</v>
      </c>
    </row>
    <row r="392" spans="1:15" hidden="1" x14ac:dyDescent="0.4">
      <c r="A392" t="s">
        <v>1405</v>
      </c>
      <c r="B392" s="32">
        <v>390</v>
      </c>
      <c r="C392" t="s">
        <v>1411</v>
      </c>
      <c r="D392">
        <v>8</v>
      </c>
      <c r="E392" t="s">
        <v>1407</v>
      </c>
      <c r="F392" t="str">
        <f>'Перечень узлов'!B391</f>
        <v>Синдром Мари-Бамберга 14</v>
      </c>
      <c r="G392" s="7" t="s">
        <v>1400</v>
      </c>
      <c r="H392" t="str">
        <f>'Перечень узлов'!E391</f>
        <v>FULL_ACTIVATION_SERVICE_NODE</v>
      </c>
      <c r="I392" s="7" t="s">
        <v>1652</v>
      </c>
      <c r="J392" s="7" t="str">
        <f>'Перечень узлов'!I391</f>
        <v>null</v>
      </c>
      <c r="K392" s="7" t="s">
        <v>1397</v>
      </c>
      <c r="L392">
        <v>398</v>
      </c>
      <c r="M392" t="s">
        <v>1385</v>
      </c>
      <c r="N392">
        <v>398</v>
      </c>
      <c r="O392" t="s">
        <v>1401</v>
      </c>
    </row>
    <row r="393" spans="1:15" hidden="1" x14ac:dyDescent="0.4">
      <c r="A393" t="s">
        <v>1405</v>
      </c>
      <c r="B393" s="32">
        <v>391</v>
      </c>
      <c r="C393" t="s">
        <v>1411</v>
      </c>
      <c r="D393">
        <v>8</v>
      </c>
      <c r="E393" t="s">
        <v>1407</v>
      </c>
      <c r="F393" t="str">
        <f>'Перечень узлов'!B392</f>
        <v>Синдром Мари-Бамберга 15</v>
      </c>
      <c r="G393" s="7" t="s">
        <v>1400</v>
      </c>
      <c r="H393" t="str">
        <f>'Перечень узлов'!E392</f>
        <v>FULL_ACTIVATION_SERVICE_NODE</v>
      </c>
      <c r="I393" s="7" t="s">
        <v>1652</v>
      </c>
      <c r="J393" s="7" t="str">
        <f>'Перечень узлов'!I392</f>
        <v>null</v>
      </c>
      <c r="K393" s="7" t="s">
        <v>1397</v>
      </c>
      <c r="L393">
        <v>399</v>
      </c>
      <c r="M393" t="s">
        <v>1385</v>
      </c>
      <c r="N393">
        <v>399</v>
      </c>
      <c r="O393" t="s">
        <v>1401</v>
      </c>
    </row>
    <row r="394" spans="1:15" hidden="1" x14ac:dyDescent="0.4">
      <c r="A394" t="s">
        <v>1405</v>
      </c>
      <c r="B394" s="32">
        <v>392</v>
      </c>
      <c r="C394" t="s">
        <v>1411</v>
      </c>
      <c r="D394">
        <v>8</v>
      </c>
      <c r="E394" t="s">
        <v>1407</v>
      </c>
      <c r="F394" t="str">
        <f>'Перечень узлов'!B393</f>
        <v>Синдром Мари-Бамберга 16</v>
      </c>
      <c r="G394" s="7" t="s">
        <v>1400</v>
      </c>
      <c r="H394" t="str">
        <f>'Перечень узлов'!E393</f>
        <v>FULL_ACTIVATION_SERVICE_NODE</v>
      </c>
      <c r="I394" s="7" t="s">
        <v>1652</v>
      </c>
      <c r="J394" s="7" t="str">
        <f>'Перечень узлов'!I393</f>
        <v>null</v>
      </c>
      <c r="K394" s="7" t="s">
        <v>1397</v>
      </c>
      <c r="L394">
        <v>400</v>
      </c>
      <c r="M394" t="s">
        <v>1385</v>
      </c>
      <c r="N394">
        <v>400</v>
      </c>
      <c r="O394" t="s">
        <v>1401</v>
      </c>
    </row>
    <row r="395" spans="1:15" hidden="1" x14ac:dyDescent="0.4">
      <c r="A395" t="s">
        <v>1405</v>
      </c>
      <c r="B395" s="32">
        <v>393</v>
      </c>
      <c r="C395" t="s">
        <v>1411</v>
      </c>
      <c r="D395">
        <v>8</v>
      </c>
      <c r="E395" t="s">
        <v>1407</v>
      </c>
      <c r="F395" t="str">
        <f>'Перечень узлов'!B394</f>
        <v>Синдром Мари-Бамберга 17</v>
      </c>
      <c r="G395" s="7" t="s">
        <v>1400</v>
      </c>
      <c r="H395" t="str">
        <f>'Перечень узлов'!E394</f>
        <v>FULL_ACTIVATION_SERVICE_NODE</v>
      </c>
      <c r="I395" s="7" t="s">
        <v>1652</v>
      </c>
      <c r="J395" s="7" t="str">
        <f>'Перечень узлов'!I394</f>
        <v>null</v>
      </c>
      <c r="K395" s="7" t="s">
        <v>1397</v>
      </c>
      <c r="L395">
        <v>401</v>
      </c>
      <c r="M395" t="s">
        <v>1385</v>
      </c>
      <c r="N395">
        <v>401</v>
      </c>
      <c r="O395" t="s">
        <v>1401</v>
      </c>
    </row>
    <row r="396" spans="1:15" hidden="1" x14ac:dyDescent="0.4">
      <c r="A396" t="s">
        <v>1405</v>
      </c>
      <c r="B396" s="32">
        <v>394</v>
      </c>
      <c r="C396" t="s">
        <v>1411</v>
      </c>
      <c r="D396">
        <v>8</v>
      </c>
      <c r="E396" t="s">
        <v>1407</v>
      </c>
      <c r="F396" t="str">
        <f>'Перечень узлов'!B395</f>
        <v>Синдром Мари-Бамберга 18</v>
      </c>
      <c r="G396" s="7" t="s">
        <v>1400</v>
      </c>
      <c r="H396" t="str">
        <f>'Перечень узлов'!E395</f>
        <v>FULL_ACTIVATION_SERVICE_NODE</v>
      </c>
      <c r="I396" s="7" t="s">
        <v>1652</v>
      </c>
      <c r="J396" s="7" t="str">
        <f>'Перечень узлов'!I395</f>
        <v>null</v>
      </c>
      <c r="K396" s="7" t="s">
        <v>1397</v>
      </c>
      <c r="L396">
        <v>402</v>
      </c>
      <c r="M396" t="s">
        <v>1385</v>
      </c>
      <c r="N396">
        <v>402</v>
      </c>
      <c r="O396" t="s">
        <v>1401</v>
      </c>
    </row>
    <row r="397" spans="1:15" hidden="1" x14ac:dyDescent="0.4">
      <c r="A397" t="s">
        <v>1405</v>
      </c>
      <c r="B397" s="32">
        <v>395</v>
      </c>
      <c r="C397" t="s">
        <v>1411</v>
      </c>
      <c r="D397">
        <v>8</v>
      </c>
      <c r="E397" t="s">
        <v>1407</v>
      </c>
      <c r="F397" t="str">
        <f>'Перечень узлов'!B396</f>
        <v>Синдром Мари-Бамберга 19</v>
      </c>
      <c r="G397" s="7" t="s">
        <v>1400</v>
      </c>
      <c r="H397" t="str">
        <f>'Перечень узлов'!E396</f>
        <v>FULL_ACTIVATION_SERVICE_NODE</v>
      </c>
      <c r="I397" s="7" t="s">
        <v>1652</v>
      </c>
      <c r="J397" s="7" t="str">
        <f>'Перечень узлов'!I396</f>
        <v>null</v>
      </c>
      <c r="K397" s="7" t="s">
        <v>1397</v>
      </c>
      <c r="L397">
        <v>403</v>
      </c>
      <c r="M397" t="s">
        <v>1385</v>
      </c>
      <c r="N397">
        <v>403</v>
      </c>
      <c r="O397" t="s">
        <v>1401</v>
      </c>
    </row>
    <row r="398" spans="1:15" hidden="1" x14ac:dyDescent="0.4">
      <c r="A398" t="s">
        <v>1405</v>
      </c>
      <c r="B398" s="32">
        <v>396</v>
      </c>
      <c r="C398" t="s">
        <v>1411</v>
      </c>
      <c r="D398">
        <v>8</v>
      </c>
      <c r="E398" t="s">
        <v>1407</v>
      </c>
      <c r="F398" t="str">
        <f>'Перечень узлов'!B397</f>
        <v>Синдром Мари-Бамберга 20</v>
      </c>
      <c r="G398" s="7" t="s">
        <v>1400</v>
      </c>
      <c r="H398" t="str">
        <f>'Перечень узлов'!E397</f>
        <v>FULL_ACTIVATION_SERVICE_NODE</v>
      </c>
      <c r="I398" s="7" t="s">
        <v>1652</v>
      </c>
      <c r="J398" s="7" t="str">
        <f>'Перечень узлов'!I397</f>
        <v>null</v>
      </c>
      <c r="K398" s="7" t="s">
        <v>1397</v>
      </c>
      <c r="L398">
        <v>404</v>
      </c>
      <c r="M398" t="s">
        <v>1385</v>
      </c>
      <c r="N398">
        <v>404</v>
      </c>
      <c r="O398" t="s">
        <v>1401</v>
      </c>
    </row>
    <row r="399" spans="1:15" hidden="1" x14ac:dyDescent="0.4">
      <c r="A399" t="s">
        <v>1405</v>
      </c>
      <c r="B399" s="32">
        <v>397</v>
      </c>
      <c r="C399" t="s">
        <v>1411</v>
      </c>
      <c r="D399">
        <v>8</v>
      </c>
      <c r="E399" t="s">
        <v>1407</v>
      </c>
      <c r="F399" t="str">
        <f>'Перечень узлов'!B398</f>
        <v>Синдром Мари-Бамберга 21</v>
      </c>
      <c r="G399" s="7" t="s">
        <v>1400</v>
      </c>
      <c r="H399" t="str">
        <f>'Перечень узлов'!E398</f>
        <v>FULL_ACTIVATION_SERVICE_NODE</v>
      </c>
      <c r="I399" s="7" t="s">
        <v>1652</v>
      </c>
      <c r="J399" s="7" t="str">
        <f>'Перечень узлов'!I398</f>
        <v>null</v>
      </c>
      <c r="K399" s="7" t="s">
        <v>1397</v>
      </c>
      <c r="L399">
        <v>405</v>
      </c>
      <c r="M399" t="s">
        <v>1385</v>
      </c>
      <c r="N399">
        <v>405</v>
      </c>
      <c r="O399" t="s">
        <v>1401</v>
      </c>
    </row>
    <row r="400" spans="1:15" hidden="1" x14ac:dyDescent="0.4">
      <c r="A400" t="s">
        <v>1405</v>
      </c>
      <c r="B400" s="32">
        <v>398</v>
      </c>
      <c r="C400" t="s">
        <v>1411</v>
      </c>
      <c r="D400">
        <v>8</v>
      </c>
      <c r="E400" t="s">
        <v>1407</v>
      </c>
      <c r="F400" t="str">
        <f>'Перечень узлов'!B399</f>
        <v xml:space="preserve">Симптомокомплекс Панкоста 1 </v>
      </c>
      <c r="G400" s="7" t="s">
        <v>1400</v>
      </c>
      <c r="H400" t="str">
        <f>'Перечень узлов'!E399</f>
        <v>FULL_ACTIVATION_SERVICE_NODE</v>
      </c>
      <c r="I400" s="7" t="s">
        <v>1652</v>
      </c>
      <c r="J400" s="7" t="str">
        <f>'Перечень узлов'!I399</f>
        <v>null</v>
      </c>
      <c r="K400" s="7" t="s">
        <v>1397</v>
      </c>
      <c r="L400">
        <v>406</v>
      </c>
      <c r="M400" t="s">
        <v>1385</v>
      </c>
      <c r="N400">
        <v>406</v>
      </c>
      <c r="O400" t="s">
        <v>1401</v>
      </c>
    </row>
    <row r="401" spans="1:15" hidden="1" x14ac:dyDescent="0.4">
      <c r="A401" t="s">
        <v>1405</v>
      </c>
      <c r="B401" s="32">
        <v>399</v>
      </c>
      <c r="C401" t="s">
        <v>1411</v>
      </c>
      <c r="D401">
        <v>8</v>
      </c>
      <c r="E401" t="s">
        <v>1407</v>
      </c>
      <c r="F401" t="str">
        <f>'Перечень узлов'!B400</f>
        <v>Симптомокомплекс Панкоста 2</v>
      </c>
      <c r="G401" s="7" t="s">
        <v>1400</v>
      </c>
      <c r="H401" t="str">
        <f>'Перечень узлов'!E400</f>
        <v>FULL_ACTIVATION_SERVICE_NODE</v>
      </c>
      <c r="I401" s="7" t="s">
        <v>1652</v>
      </c>
      <c r="J401" s="7" t="str">
        <f>'Перечень узлов'!I400</f>
        <v>null</v>
      </c>
      <c r="K401" s="7" t="s">
        <v>1397</v>
      </c>
      <c r="L401">
        <v>407</v>
      </c>
      <c r="M401" t="s">
        <v>1385</v>
      </c>
      <c r="N401">
        <v>407</v>
      </c>
      <c r="O401" t="s">
        <v>1401</v>
      </c>
    </row>
    <row r="402" spans="1:15" hidden="1" x14ac:dyDescent="0.4">
      <c r="A402" t="s">
        <v>1405</v>
      </c>
      <c r="B402" s="32">
        <v>400</v>
      </c>
      <c r="C402" t="s">
        <v>1411</v>
      </c>
      <c r="D402">
        <v>8</v>
      </c>
      <c r="E402" t="s">
        <v>1407</v>
      </c>
      <c r="F402" t="str">
        <f>'Перечень узлов'!B401</f>
        <v>Симптомокомплекс Панкоста 3</v>
      </c>
      <c r="G402" s="7" t="s">
        <v>1400</v>
      </c>
      <c r="H402" t="str">
        <f>'Перечень узлов'!E401</f>
        <v>FULL_ACTIVATION_SERVICE_NODE</v>
      </c>
      <c r="I402" s="7" t="s">
        <v>1652</v>
      </c>
      <c r="J402" s="7" t="str">
        <f>'Перечень узлов'!I401</f>
        <v>null</v>
      </c>
      <c r="K402" s="7" t="s">
        <v>1397</v>
      </c>
      <c r="L402">
        <v>408</v>
      </c>
      <c r="M402" t="s">
        <v>1385</v>
      </c>
      <c r="N402">
        <v>408</v>
      </c>
      <c r="O402" t="s">
        <v>1401</v>
      </c>
    </row>
    <row r="403" spans="1:15" hidden="1" x14ac:dyDescent="0.4">
      <c r="A403" t="s">
        <v>1405</v>
      </c>
      <c r="B403" s="32">
        <v>401</v>
      </c>
      <c r="C403" t="s">
        <v>1411</v>
      </c>
      <c r="D403">
        <v>8</v>
      </c>
      <c r="E403" t="s">
        <v>1407</v>
      </c>
      <c r="F403" t="str">
        <f>'Перечень узлов'!B402</f>
        <v>Симптомокомплекс Панкоста 4</v>
      </c>
      <c r="G403" s="7" t="s">
        <v>1400</v>
      </c>
      <c r="H403" t="str">
        <f>'Перечень узлов'!E402</f>
        <v>FULL_ACTIVATION_SERVICE_NODE</v>
      </c>
      <c r="I403" s="7" t="s">
        <v>1652</v>
      </c>
      <c r="J403" s="7" t="str">
        <f>'Перечень узлов'!I402</f>
        <v>null</v>
      </c>
      <c r="K403" s="7" t="s">
        <v>1397</v>
      </c>
      <c r="L403">
        <v>409</v>
      </c>
      <c r="M403" t="s">
        <v>1385</v>
      </c>
      <c r="N403">
        <v>409</v>
      </c>
      <c r="O403" t="s">
        <v>1401</v>
      </c>
    </row>
    <row r="404" spans="1:15" hidden="1" x14ac:dyDescent="0.4">
      <c r="A404" t="s">
        <v>1405</v>
      </c>
      <c r="B404" s="32">
        <v>402</v>
      </c>
      <c r="C404" t="s">
        <v>1411</v>
      </c>
      <c r="D404">
        <v>8</v>
      </c>
      <c r="E404" t="s">
        <v>1407</v>
      </c>
      <c r="F404" t="str">
        <f>'Перечень узлов'!B403</f>
        <v>Симптомокомплекс Панкоста 5</v>
      </c>
      <c r="G404" s="7" t="s">
        <v>1400</v>
      </c>
      <c r="H404" t="str">
        <f>'Перечень узлов'!E403</f>
        <v>FULL_ACTIVATION_SERVICE_NODE</v>
      </c>
      <c r="I404" s="7" t="s">
        <v>1652</v>
      </c>
      <c r="J404" s="7" t="str">
        <f>'Перечень узлов'!I403</f>
        <v>null</v>
      </c>
      <c r="K404" s="7" t="s">
        <v>1397</v>
      </c>
      <c r="L404">
        <v>410</v>
      </c>
      <c r="M404" t="s">
        <v>1385</v>
      </c>
      <c r="N404">
        <v>410</v>
      </c>
      <c r="O404" t="s">
        <v>1401</v>
      </c>
    </row>
    <row r="405" spans="1:15" hidden="1" x14ac:dyDescent="0.4">
      <c r="A405" t="s">
        <v>1405</v>
      </c>
      <c r="B405" s="32">
        <v>403</v>
      </c>
      <c r="C405" t="s">
        <v>1411</v>
      </c>
      <c r="D405">
        <v>8</v>
      </c>
      <c r="E405" t="s">
        <v>1407</v>
      </c>
      <c r="F405" t="str">
        <f>'Перечень узлов'!B404</f>
        <v>Симптомокомплекс Панкоста 6</v>
      </c>
      <c r="G405" s="7" t="s">
        <v>1400</v>
      </c>
      <c r="H405" t="str">
        <f>'Перечень узлов'!E404</f>
        <v>FULL_ACTIVATION_SERVICE_NODE</v>
      </c>
      <c r="I405" s="7" t="s">
        <v>1652</v>
      </c>
      <c r="J405" s="7" t="str">
        <f>'Перечень узлов'!I404</f>
        <v>null</v>
      </c>
      <c r="K405" s="7" t="s">
        <v>1397</v>
      </c>
      <c r="L405">
        <v>411</v>
      </c>
      <c r="M405" t="s">
        <v>1385</v>
      </c>
      <c r="N405">
        <v>411</v>
      </c>
      <c r="O405" t="s">
        <v>1401</v>
      </c>
    </row>
    <row r="406" spans="1:15" hidden="1" x14ac:dyDescent="0.4">
      <c r="A406" t="s">
        <v>1405</v>
      </c>
      <c r="B406" s="32">
        <v>404</v>
      </c>
      <c r="C406" t="s">
        <v>1411</v>
      </c>
      <c r="D406">
        <v>8</v>
      </c>
      <c r="E406" t="s">
        <v>1407</v>
      </c>
      <c r="F406" t="str">
        <f>'Перечень узлов'!B405</f>
        <v>Интоксикационный синдром, характерный для бактериальной пневмонии 1</v>
      </c>
      <c r="G406" s="7" t="s">
        <v>1400</v>
      </c>
      <c r="H406" t="str">
        <f>'Перечень узлов'!E405</f>
        <v>FULL_ACTIVATION_SERVICE_NODE</v>
      </c>
      <c r="I406" s="7" t="s">
        <v>1652</v>
      </c>
      <c r="J406" s="7" t="str">
        <f>'Перечень узлов'!I405</f>
        <v>null</v>
      </c>
      <c r="K406" s="7" t="s">
        <v>1397</v>
      </c>
      <c r="L406">
        <v>412</v>
      </c>
      <c r="M406" t="s">
        <v>1385</v>
      </c>
      <c r="N406">
        <v>412</v>
      </c>
      <c r="O406" t="s">
        <v>1401</v>
      </c>
    </row>
    <row r="407" spans="1:15" hidden="1" x14ac:dyDescent="0.4">
      <c r="A407" t="s">
        <v>1405</v>
      </c>
      <c r="B407" s="32">
        <v>405</v>
      </c>
      <c r="C407" t="s">
        <v>1411</v>
      </c>
      <c r="D407">
        <v>8</v>
      </c>
      <c r="E407" t="s">
        <v>1407</v>
      </c>
      <c r="F407" t="str">
        <f>'Перечень узлов'!B406</f>
        <v>Интоксикационный синдром, характерный для бактериальной пневмонии 2</v>
      </c>
      <c r="G407" s="7" t="s">
        <v>1400</v>
      </c>
      <c r="H407" t="str">
        <f>'Перечень узлов'!E406</f>
        <v>FULL_ACTIVATION_SERVICE_NODE</v>
      </c>
      <c r="I407" s="7" t="s">
        <v>1652</v>
      </c>
      <c r="J407" s="7" t="str">
        <f>'Перечень узлов'!I406</f>
        <v>null</v>
      </c>
      <c r="K407" s="7" t="s">
        <v>1397</v>
      </c>
      <c r="L407">
        <v>413</v>
      </c>
      <c r="M407" t="s">
        <v>1385</v>
      </c>
      <c r="N407">
        <v>413</v>
      </c>
      <c r="O407" t="s">
        <v>1401</v>
      </c>
    </row>
    <row r="408" spans="1:15" hidden="1" x14ac:dyDescent="0.4">
      <c r="A408" t="s">
        <v>1405</v>
      </c>
      <c r="B408" s="32">
        <v>406</v>
      </c>
      <c r="C408" t="s">
        <v>1411</v>
      </c>
      <c r="D408">
        <v>8</v>
      </c>
      <c r="E408" t="s">
        <v>1407</v>
      </c>
      <c r="F408" t="str">
        <f>'Перечень узлов'!B407</f>
        <v>Интоксикационный синдром, характерный для бактериальной пневмонии 3</v>
      </c>
      <c r="G408" s="7" t="s">
        <v>1400</v>
      </c>
      <c r="H408" t="str">
        <f>'Перечень узлов'!E407</f>
        <v>FULL_ACTIVATION_SERVICE_NODE</v>
      </c>
      <c r="I408" s="7" t="s">
        <v>1652</v>
      </c>
      <c r="J408" s="7" t="str">
        <f>'Перечень узлов'!I407</f>
        <v>null</v>
      </c>
      <c r="K408" s="7" t="s">
        <v>1397</v>
      </c>
      <c r="L408">
        <v>414</v>
      </c>
      <c r="M408" t="s">
        <v>1385</v>
      </c>
      <c r="N408">
        <v>414</v>
      </c>
      <c r="O408" t="s">
        <v>1401</v>
      </c>
    </row>
    <row r="409" spans="1:15" hidden="1" x14ac:dyDescent="0.4">
      <c r="A409" t="s">
        <v>1405</v>
      </c>
      <c r="B409" s="32">
        <v>407</v>
      </c>
      <c r="C409" t="s">
        <v>1411</v>
      </c>
      <c r="D409">
        <v>8</v>
      </c>
      <c r="E409" t="s">
        <v>1407</v>
      </c>
      <c r="F409" t="str">
        <f>'Перечень узлов'!B408</f>
        <v>Интоксикационный синдром, характерный для вирусной пневмонии 1</v>
      </c>
      <c r="G409" s="7" t="s">
        <v>1400</v>
      </c>
      <c r="H409" t="str">
        <f>'Перечень узлов'!E408</f>
        <v>FULL_ACTIVATION_SERVICE_NODE</v>
      </c>
      <c r="I409" s="7" t="s">
        <v>1652</v>
      </c>
      <c r="J409" s="7" t="str">
        <f>'Перечень узлов'!I408</f>
        <v>null</v>
      </c>
      <c r="K409" s="7" t="s">
        <v>1397</v>
      </c>
      <c r="L409">
        <v>415</v>
      </c>
      <c r="M409" t="s">
        <v>1385</v>
      </c>
      <c r="N409">
        <v>415</v>
      </c>
      <c r="O409" t="s">
        <v>1401</v>
      </c>
    </row>
    <row r="410" spans="1:15" hidden="1" x14ac:dyDescent="0.4">
      <c r="A410" t="s">
        <v>1405</v>
      </c>
      <c r="B410" s="32">
        <v>408</v>
      </c>
      <c r="C410" t="s">
        <v>1411</v>
      </c>
      <c r="D410">
        <v>8</v>
      </c>
      <c r="E410" t="s">
        <v>1407</v>
      </c>
      <c r="F410" t="str">
        <f>'Перечень узлов'!B409</f>
        <v>Интоксикационный синдром, характерный для вирусной пневмонии 2</v>
      </c>
      <c r="G410" s="7" t="s">
        <v>1400</v>
      </c>
      <c r="H410" t="str">
        <f>'Перечень узлов'!E409</f>
        <v>FULL_ACTIVATION_SERVICE_NODE</v>
      </c>
      <c r="I410" s="7" t="s">
        <v>1652</v>
      </c>
      <c r="J410" s="7" t="str">
        <f>'Перечень узлов'!I409</f>
        <v>null</v>
      </c>
      <c r="K410" s="7" t="s">
        <v>1397</v>
      </c>
      <c r="L410">
        <v>416</v>
      </c>
      <c r="M410" t="s">
        <v>1385</v>
      </c>
      <c r="N410">
        <v>416</v>
      </c>
      <c r="O410" t="s">
        <v>1401</v>
      </c>
    </row>
    <row r="411" spans="1:15" hidden="1" x14ac:dyDescent="0.4">
      <c r="A411" t="s">
        <v>1405</v>
      </c>
      <c r="B411" s="32">
        <v>409</v>
      </c>
      <c r="C411" t="s">
        <v>1411</v>
      </c>
      <c r="D411">
        <v>8</v>
      </c>
      <c r="E411" t="s">
        <v>1407</v>
      </c>
      <c r="F411" t="str">
        <f>'Перечень узлов'!B410</f>
        <v>Интоксикационный синдром, характерный для вирусной пневмонии 3</v>
      </c>
      <c r="G411" s="7" t="s">
        <v>1400</v>
      </c>
      <c r="H411" t="str">
        <f>'Перечень узлов'!E410</f>
        <v>FULL_ACTIVATION_SERVICE_NODE</v>
      </c>
      <c r="I411" s="7" t="s">
        <v>1652</v>
      </c>
      <c r="J411" s="7" t="str">
        <f>'Перечень узлов'!I410</f>
        <v>null</v>
      </c>
      <c r="K411" s="7" t="s">
        <v>1397</v>
      </c>
      <c r="L411">
        <v>417</v>
      </c>
      <c r="M411" t="s">
        <v>1385</v>
      </c>
      <c r="N411">
        <v>417</v>
      </c>
      <c r="O411" t="s">
        <v>1401</v>
      </c>
    </row>
    <row r="412" spans="1:15" hidden="1" x14ac:dyDescent="0.4">
      <c r="A412" t="s">
        <v>1405</v>
      </c>
      <c r="B412" s="32">
        <v>410</v>
      </c>
      <c r="C412" t="s">
        <v>1411</v>
      </c>
      <c r="D412">
        <v>8</v>
      </c>
      <c r="E412" t="s">
        <v>1407</v>
      </c>
      <c r="F412" t="str">
        <f>'Перечень узлов'!B411</f>
        <v>Интоксикационный синдром, характерный для вирусной пневмонии 4</v>
      </c>
      <c r="G412" s="7" t="s">
        <v>1400</v>
      </c>
      <c r="H412" t="str">
        <f>'Перечень узлов'!E411</f>
        <v>FULL_ACTIVATION_SERVICE_NODE</v>
      </c>
      <c r="I412" s="7" t="s">
        <v>1652</v>
      </c>
      <c r="J412" s="7" t="str">
        <f>'Перечень узлов'!I411</f>
        <v>null</v>
      </c>
      <c r="K412" s="7" t="s">
        <v>1397</v>
      </c>
      <c r="L412">
        <v>418</v>
      </c>
      <c r="M412" t="s">
        <v>1385</v>
      </c>
      <c r="N412">
        <v>418</v>
      </c>
      <c r="O412" t="s">
        <v>1401</v>
      </c>
    </row>
    <row r="413" spans="1:15" hidden="1" x14ac:dyDescent="0.4">
      <c r="A413" t="s">
        <v>1405</v>
      </c>
      <c r="B413" s="32">
        <v>411</v>
      </c>
      <c r="C413" t="s">
        <v>1411</v>
      </c>
      <c r="D413">
        <v>8</v>
      </c>
      <c r="E413" t="s">
        <v>1407</v>
      </c>
      <c r="F413" t="str">
        <f>'Перечень узлов'!B412</f>
        <v>Интоксикационный синдром, характерный для вирусной пневмонии 5</v>
      </c>
      <c r="G413" s="7" t="s">
        <v>1400</v>
      </c>
      <c r="H413" t="str">
        <f>'Перечень узлов'!E412</f>
        <v>FULL_ACTIVATION_SERVICE_NODE</v>
      </c>
      <c r="I413" s="7" t="s">
        <v>1652</v>
      </c>
      <c r="J413" s="7" t="str">
        <f>'Перечень узлов'!I412</f>
        <v>null</v>
      </c>
      <c r="K413" s="7" t="s">
        <v>1397</v>
      </c>
      <c r="L413">
        <v>419</v>
      </c>
      <c r="M413" t="s">
        <v>1385</v>
      </c>
      <c r="N413">
        <v>419</v>
      </c>
      <c r="O413" t="s">
        <v>1401</v>
      </c>
    </row>
    <row r="414" spans="1:15" hidden="1" x14ac:dyDescent="0.4">
      <c r="A414" t="s">
        <v>1405</v>
      </c>
      <c r="B414" s="32">
        <v>412</v>
      </c>
      <c r="C414" t="s">
        <v>1411</v>
      </c>
      <c r="D414">
        <v>8</v>
      </c>
      <c r="E414" t="s">
        <v>1407</v>
      </c>
      <c r="F414" t="str">
        <f>'Перечень узлов'!B413</f>
        <v>Интоксикационный синдром, характерный для вирусной пневмонии 6</v>
      </c>
      <c r="G414" s="7" t="s">
        <v>1400</v>
      </c>
      <c r="H414" t="str">
        <f>'Перечень узлов'!E413</f>
        <v>FULL_ACTIVATION_SERVICE_NODE</v>
      </c>
      <c r="I414" s="7" t="s">
        <v>1652</v>
      </c>
      <c r="J414" s="7" t="str">
        <f>'Перечень узлов'!I413</f>
        <v>null</v>
      </c>
      <c r="K414" s="7" t="s">
        <v>1397</v>
      </c>
      <c r="L414">
        <v>420</v>
      </c>
      <c r="M414" t="s">
        <v>1385</v>
      </c>
      <c r="N414">
        <v>420</v>
      </c>
      <c r="O414" t="s">
        <v>1401</v>
      </c>
    </row>
    <row r="415" spans="1:15" hidden="1" x14ac:dyDescent="0.4">
      <c r="A415" t="s">
        <v>1405</v>
      </c>
      <c r="B415" s="32">
        <v>413</v>
      </c>
      <c r="C415" t="s">
        <v>1411</v>
      </c>
      <c r="D415">
        <v>8</v>
      </c>
      <c r="E415" t="s">
        <v>1407</v>
      </c>
      <c r="F415" t="str">
        <f>'Перечень узлов'!B414</f>
        <v>Интоксикационный синдром, характерный для вирусной пневмонии 7</v>
      </c>
      <c r="G415" s="7" t="s">
        <v>1400</v>
      </c>
      <c r="H415" t="str">
        <f>'Перечень узлов'!E414</f>
        <v>FULL_ACTIVATION_SERVICE_NODE</v>
      </c>
      <c r="I415" s="7" t="s">
        <v>1652</v>
      </c>
      <c r="J415" s="7" t="str">
        <f>'Перечень узлов'!I414</f>
        <v>null</v>
      </c>
      <c r="K415" s="7" t="s">
        <v>1397</v>
      </c>
      <c r="L415">
        <v>421</v>
      </c>
      <c r="M415" t="s">
        <v>1385</v>
      </c>
      <c r="N415">
        <v>421</v>
      </c>
      <c r="O415" t="s">
        <v>1401</v>
      </c>
    </row>
    <row r="416" spans="1:15" hidden="1" x14ac:dyDescent="0.4">
      <c r="A416" t="s">
        <v>1405</v>
      </c>
      <c r="B416" s="32">
        <v>414</v>
      </c>
      <c r="C416" t="s">
        <v>1411</v>
      </c>
      <c r="D416">
        <v>8</v>
      </c>
      <c r="E416" t="s">
        <v>1407</v>
      </c>
      <c r="F416" t="str">
        <f>'Перечень узлов'!B415</f>
        <v>Интоксикационный синдром, характерный для вирусной пневмонии 8</v>
      </c>
      <c r="G416" s="7" t="s">
        <v>1400</v>
      </c>
      <c r="H416" t="str">
        <f>'Перечень узлов'!E415</f>
        <v>FULL_ACTIVATION_SERVICE_NODE</v>
      </c>
      <c r="I416" s="7" t="s">
        <v>1652</v>
      </c>
      <c r="J416" s="7" t="str">
        <f>'Перечень узлов'!I415</f>
        <v>null</v>
      </c>
      <c r="K416" s="7" t="s">
        <v>1397</v>
      </c>
      <c r="L416">
        <v>422</v>
      </c>
      <c r="M416" t="s">
        <v>1385</v>
      </c>
      <c r="N416">
        <v>422</v>
      </c>
      <c r="O416" t="s">
        <v>1401</v>
      </c>
    </row>
    <row r="417" spans="1:15" hidden="1" x14ac:dyDescent="0.4">
      <c r="A417" t="s">
        <v>1405</v>
      </c>
      <c r="B417" s="32">
        <v>415</v>
      </c>
      <c r="C417" t="s">
        <v>1411</v>
      </c>
      <c r="D417">
        <v>8</v>
      </c>
      <c r="E417" t="s">
        <v>1407</v>
      </c>
      <c r="F417" t="str">
        <f>'Перечень узлов'!B416</f>
        <v>Интоксикационный синдром, характерный для вирусной пневмонии 9</v>
      </c>
      <c r="G417" s="7" t="s">
        <v>1400</v>
      </c>
      <c r="H417" t="str">
        <f>'Перечень узлов'!E416</f>
        <v>FULL_ACTIVATION_SERVICE_NODE</v>
      </c>
      <c r="I417" s="7" t="s">
        <v>1652</v>
      </c>
      <c r="J417" s="7" t="str">
        <f>'Перечень узлов'!I416</f>
        <v>null</v>
      </c>
      <c r="K417" s="7" t="s">
        <v>1397</v>
      </c>
      <c r="L417">
        <v>423</v>
      </c>
      <c r="M417" t="s">
        <v>1385</v>
      </c>
      <c r="N417">
        <v>423</v>
      </c>
      <c r="O417" t="s">
        <v>1401</v>
      </c>
    </row>
    <row r="418" spans="1:15" hidden="1" x14ac:dyDescent="0.4">
      <c r="A418" t="s">
        <v>1405</v>
      </c>
      <c r="B418" s="32">
        <v>416</v>
      </c>
      <c r="C418" t="s">
        <v>1411</v>
      </c>
      <c r="D418">
        <v>8</v>
      </c>
      <c r="E418" t="s">
        <v>1407</v>
      </c>
      <c r="F418" t="str">
        <f>'Перечень узлов'!B417</f>
        <v>Интоксикационный синдром, характерный для вирусной пневмонии 10</v>
      </c>
      <c r="G418" s="7" t="s">
        <v>1400</v>
      </c>
      <c r="H418" t="str">
        <f>'Перечень узлов'!E417</f>
        <v>FULL_ACTIVATION_SERVICE_NODE</v>
      </c>
      <c r="I418" s="7" t="s">
        <v>1652</v>
      </c>
      <c r="J418" s="7" t="str">
        <f>'Перечень узлов'!I417</f>
        <v>null</v>
      </c>
      <c r="K418" s="7" t="s">
        <v>1397</v>
      </c>
      <c r="L418">
        <v>424</v>
      </c>
      <c r="M418" t="s">
        <v>1385</v>
      </c>
      <c r="N418">
        <v>424</v>
      </c>
      <c r="O418" t="s">
        <v>1401</v>
      </c>
    </row>
    <row r="419" spans="1:15" hidden="1" x14ac:dyDescent="0.4">
      <c r="A419" t="s">
        <v>1405</v>
      </c>
      <c r="B419" s="32">
        <v>417</v>
      </c>
      <c r="C419" t="s">
        <v>1411</v>
      </c>
      <c r="D419">
        <v>8</v>
      </c>
      <c r="E419" t="s">
        <v>1407</v>
      </c>
      <c r="F419" t="str">
        <f>'Перечень узлов'!B418</f>
        <v>Интоксикационный синдром, характерный для вирусной пневмонии 11</v>
      </c>
      <c r="G419" s="7" t="s">
        <v>1400</v>
      </c>
      <c r="H419" t="str">
        <f>'Перечень узлов'!E418</f>
        <v>FULL_ACTIVATION_SERVICE_NODE</v>
      </c>
      <c r="I419" s="7" t="s">
        <v>1652</v>
      </c>
      <c r="J419" s="7" t="str">
        <f>'Перечень узлов'!I418</f>
        <v>null</v>
      </c>
      <c r="K419" s="7" t="s">
        <v>1397</v>
      </c>
      <c r="L419">
        <v>425</v>
      </c>
      <c r="M419" t="s">
        <v>1385</v>
      </c>
      <c r="N419">
        <v>425</v>
      </c>
      <c r="O419" t="s">
        <v>1401</v>
      </c>
    </row>
    <row r="420" spans="1:15" hidden="1" x14ac:dyDescent="0.4">
      <c r="A420" t="s">
        <v>1405</v>
      </c>
      <c r="B420" s="32">
        <v>418</v>
      </c>
      <c r="C420" t="s">
        <v>1411</v>
      </c>
      <c r="D420">
        <v>8</v>
      </c>
      <c r="E420" t="s">
        <v>1407</v>
      </c>
      <c r="F420" t="str">
        <f>'Перечень узлов'!B419</f>
        <v>Интоксикационный синдром, характерный для вирусной пневмонии 12</v>
      </c>
      <c r="G420" s="7" t="s">
        <v>1400</v>
      </c>
      <c r="H420" t="str">
        <f>'Перечень узлов'!E419</f>
        <v>FULL_ACTIVATION_SERVICE_NODE</v>
      </c>
      <c r="I420" s="7" t="s">
        <v>1652</v>
      </c>
      <c r="J420" s="7" t="str">
        <f>'Перечень узлов'!I419</f>
        <v>null</v>
      </c>
      <c r="K420" s="7" t="s">
        <v>1397</v>
      </c>
      <c r="L420">
        <v>426</v>
      </c>
      <c r="M420" t="s">
        <v>1385</v>
      </c>
      <c r="N420">
        <v>426</v>
      </c>
      <c r="O420" t="s">
        <v>1401</v>
      </c>
    </row>
    <row r="421" spans="1:15" hidden="1" x14ac:dyDescent="0.4">
      <c r="A421" t="s">
        <v>1405</v>
      </c>
      <c r="B421" s="32">
        <v>419</v>
      </c>
      <c r="C421" t="s">
        <v>1411</v>
      </c>
      <c r="D421">
        <v>8</v>
      </c>
      <c r="E421" t="s">
        <v>1407</v>
      </c>
      <c r="F421" t="str">
        <f>'Перечень узлов'!B420</f>
        <v>Интоксикационный синдром, характерный для вирусной пневмонии 13</v>
      </c>
      <c r="G421" s="7" t="s">
        <v>1400</v>
      </c>
      <c r="H421" t="str">
        <f>'Перечень узлов'!E420</f>
        <v>FULL_ACTIVATION_SERVICE_NODE</v>
      </c>
      <c r="I421" s="7" t="s">
        <v>1652</v>
      </c>
      <c r="J421" s="7" t="str">
        <f>'Перечень узлов'!I420</f>
        <v>null</v>
      </c>
      <c r="K421" s="7" t="s">
        <v>1397</v>
      </c>
      <c r="L421">
        <v>427</v>
      </c>
      <c r="M421" t="s">
        <v>1385</v>
      </c>
      <c r="N421">
        <v>427</v>
      </c>
      <c r="O421" t="s">
        <v>1401</v>
      </c>
    </row>
    <row r="422" spans="1:15" hidden="1" x14ac:dyDescent="0.4">
      <c r="A422" t="s">
        <v>1405</v>
      </c>
      <c r="B422" s="32">
        <v>420</v>
      </c>
      <c r="C422" t="s">
        <v>1411</v>
      </c>
      <c r="D422">
        <v>8</v>
      </c>
      <c r="E422" t="s">
        <v>1407</v>
      </c>
      <c r="F422" t="str">
        <f>'Перечень узлов'!B421</f>
        <v>Интоксикационный синдром, характерный для вирусной пневмонии 14</v>
      </c>
      <c r="G422" s="7" t="s">
        <v>1400</v>
      </c>
      <c r="H422" t="str">
        <f>'Перечень узлов'!E421</f>
        <v>FULL_ACTIVATION_SERVICE_NODE</v>
      </c>
      <c r="I422" s="7" t="s">
        <v>1652</v>
      </c>
      <c r="J422" s="7" t="str">
        <f>'Перечень узлов'!I421</f>
        <v>null</v>
      </c>
      <c r="K422" s="7" t="s">
        <v>1397</v>
      </c>
      <c r="L422">
        <v>428</v>
      </c>
      <c r="M422" t="s">
        <v>1385</v>
      </c>
      <c r="N422">
        <v>428</v>
      </c>
      <c r="O422" t="s">
        <v>1401</v>
      </c>
    </row>
    <row r="423" spans="1:15" hidden="1" x14ac:dyDescent="0.4">
      <c r="A423" t="s">
        <v>1405</v>
      </c>
      <c r="B423" s="32">
        <v>421</v>
      </c>
      <c r="C423" t="s">
        <v>1411</v>
      </c>
      <c r="D423">
        <v>8</v>
      </c>
      <c r="E423" t="s">
        <v>1407</v>
      </c>
      <c r="F423" t="str">
        <f>'Перечень узлов'!B422</f>
        <v>Интоксикационный синдром, характерный для вирусной пневмонии 15</v>
      </c>
      <c r="G423" s="7" t="s">
        <v>1400</v>
      </c>
      <c r="H423" t="str">
        <f>'Перечень узлов'!E422</f>
        <v>FULL_ACTIVATION_SERVICE_NODE</v>
      </c>
      <c r="I423" s="7" t="s">
        <v>1652</v>
      </c>
      <c r="J423" s="7" t="str">
        <f>'Перечень узлов'!I422</f>
        <v>null</v>
      </c>
      <c r="K423" s="7" t="s">
        <v>1397</v>
      </c>
      <c r="L423">
        <v>429</v>
      </c>
      <c r="M423" t="s">
        <v>1385</v>
      </c>
      <c r="N423">
        <v>429</v>
      </c>
      <c r="O423" t="s">
        <v>1401</v>
      </c>
    </row>
    <row r="424" spans="1:15" hidden="1" x14ac:dyDescent="0.4">
      <c r="A424" t="s">
        <v>1405</v>
      </c>
      <c r="B424" s="32">
        <v>422</v>
      </c>
      <c r="C424" t="s">
        <v>1411</v>
      </c>
      <c r="D424">
        <v>8</v>
      </c>
      <c r="E424" t="s">
        <v>1407</v>
      </c>
      <c r="F424" t="str">
        <f>'Перечень узлов'!B423</f>
        <v>Очаги, характерные для цитамегаловирусной пневмонии на рентгенограмме</v>
      </c>
      <c r="G424" s="7" t="s">
        <v>1400</v>
      </c>
      <c r="H424" t="str">
        <f>'Перечень узлов'!E423</f>
        <v>PARTIAL_ACTIVATION_SERVICE_NODE</v>
      </c>
      <c r="I424" s="7" t="s">
        <v>1652</v>
      </c>
      <c r="J424" s="7" t="str">
        <f>'Перечень узлов'!I423</f>
        <v>null</v>
      </c>
      <c r="K424" s="7" t="s">
        <v>1397</v>
      </c>
      <c r="L424">
        <v>430</v>
      </c>
      <c r="M424" t="s">
        <v>1385</v>
      </c>
      <c r="N424">
        <v>430</v>
      </c>
      <c r="O424" t="s">
        <v>1401</v>
      </c>
    </row>
    <row r="425" spans="1:15" x14ac:dyDescent="0.4">
      <c r="A425" t="s">
        <v>1405</v>
      </c>
      <c r="B425" s="32">
        <v>423</v>
      </c>
      <c r="C425" t="s">
        <v>1411</v>
      </c>
      <c r="D425">
        <v>5</v>
      </c>
      <c r="E425" t="s">
        <v>1407</v>
      </c>
      <c r="F425" t="str">
        <f>'Перечень узлов'!B424</f>
        <v>Дисковидные ателектазы</v>
      </c>
      <c r="G425" s="7" t="s">
        <v>1400</v>
      </c>
      <c r="H425" t="str">
        <f>'Перечень узлов'!E424</f>
        <v>FEATURE_NODE</v>
      </c>
      <c r="I425" s="7" t="s">
        <v>1652</v>
      </c>
      <c r="J425" s="7" t="str">
        <f>'Перечень узлов'!I424</f>
        <v>Рентгенография ОГК</v>
      </c>
      <c r="K425" s="7" t="s">
        <v>1397</v>
      </c>
      <c r="L425">
        <v>431</v>
      </c>
      <c r="M425" t="s">
        <v>1385</v>
      </c>
      <c r="N425">
        <v>431</v>
      </c>
      <c r="O425" t="s">
        <v>1401</v>
      </c>
    </row>
    <row r="426" spans="1:15" x14ac:dyDescent="0.4">
      <c r="A426" t="s">
        <v>1405</v>
      </c>
      <c r="B426" s="32">
        <v>424</v>
      </c>
      <c r="C426" t="s">
        <v>1411</v>
      </c>
      <c r="D426">
        <v>5</v>
      </c>
      <c r="E426" t="s">
        <v>1407</v>
      </c>
      <c r="F426" t="str">
        <f>'Перечень узлов'!B425</f>
        <v>Мелкие очаги на рентгенограмме</v>
      </c>
      <c r="G426" s="7" t="s">
        <v>1400</v>
      </c>
      <c r="H426" t="str">
        <f>'Перечень узлов'!E425</f>
        <v>FEATURE_NODE</v>
      </c>
      <c r="I426" s="7" t="s">
        <v>1652</v>
      </c>
      <c r="J426" s="7" t="str">
        <f>'Перечень узлов'!I425</f>
        <v>Рентгенография ОГК</v>
      </c>
      <c r="K426" s="7" t="s">
        <v>1397</v>
      </c>
      <c r="L426">
        <v>432</v>
      </c>
      <c r="M426" t="s">
        <v>1385</v>
      </c>
      <c r="N426">
        <v>432</v>
      </c>
      <c r="O426" t="s">
        <v>1401</v>
      </c>
    </row>
    <row r="427" spans="1:15" x14ac:dyDescent="0.4">
      <c r="A427" t="s">
        <v>1405</v>
      </c>
      <c r="B427" s="32">
        <v>425</v>
      </c>
      <c r="C427" t="s">
        <v>1411</v>
      </c>
      <c r="D427">
        <v>5</v>
      </c>
      <c r="E427" t="s">
        <v>1407</v>
      </c>
      <c r="F427" t="str">
        <f>'Перечень узлов'!B426</f>
        <v>Рассеянные очаги на рентгенограмме</v>
      </c>
      <c r="G427" s="7" t="s">
        <v>1400</v>
      </c>
      <c r="H427" t="str">
        <f>'Перечень узлов'!E426</f>
        <v>FEATURE_NODE</v>
      </c>
      <c r="I427" s="7" t="s">
        <v>1652</v>
      </c>
      <c r="J427" s="7" t="str">
        <f>'Перечень узлов'!I426</f>
        <v>Рентгенография ОГК</v>
      </c>
      <c r="K427" s="7" t="s">
        <v>1397</v>
      </c>
      <c r="L427">
        <v>433</v>
      </c>
      <c r="M427" t="s">
        <v>1385</v>
      </c>
      <c r="N427">
        <v>433</v>
      </c>
      <c r="O427" t="s">
        <v>1401</v>
      </c>
    </row>
    <row r="428" spans="1:15" hidden="1" x14ac:dyDescent="0.4">
      <c r="A428" t="s">
        <v>1405</v>
      </c>
      <c r="B428" s="32">
        <v>426</v>
      </c>
      <c r="C428" t="s">
        <v>1411</v>
      </c>
      <c r="D428">
        <v>5</v>
      </c>
      <c r="E428" t="s">
        <v>1407</v>
      </c>
      <c r="F428" t="str">
        <f>'Перечень узлов'!B427</f>
        <v>Очаги, характерные для аденовирусной пневмонии на рентгенограмме</v>
      </c>
      <c r="G428" s="7" t="s">
        <v>1400</v>
      </c>
      <c r="H428" t="str">
        <f>'Перечень узлов'!E427</f>
        <v>PARTIAL_ACTIVATION_SERVICE_NODE</v>
      </c>
      <c r="I428" s="7" t="s">
        <v>1652</v>
      </c>
      <c r="J428" s="7" t="str">
        <f>'Перечень узлов'!I427</f>
        <v>null</v>
      </c>
      <c r="K428" s="7" t="s">
        <v>1397</v>
      </c>
      <c r="L428">
        <v>434</v>
      </c>
      <c r="M428" t="s">
        <v>1385</v>
      </c>
      <c r="N428">
        <v>434</v>
      </c>
      <c r="O428" t="s">
        <v>1401</v>
      </c>
    </row>
    <row r="429" spans="1:15" hidden="1" x14ac:dyDescent="0.4">
      <c r="A429" t="s">
        <v>1405</v>
      </c>
      <c r="B429" s="32">
        <v>427</v>
      </c>
      <c r="C429" t="s">
        <v>1411</v>
      </c>
      <c r="D429">
        <v>5</v>
      </c>
      <c r="E429" t="s">
        <v>1407</v>
      </c>
      <c r="F429" t="str">
        <f>'Перечень узлов'!B428</f>
        <v>Очаговые тени на рентгенограмме легких</v>
      </c>
      <c r="G429" s="7" t="s">
        <v>1400</v>
      </c>
      <c r="H429" t="str">
        <f>'Перечень узлов'!E428</f>
        <v>FULL_ACTIVATION_SERVICE_NODE</v>
      </c>
      <c r="I429" s="7" t="s">
        <v>1652</v>
      </c>
      <c r="J429" s="7" t="str">
        <f>'Перечень узлов'!I428</f>
        <v>null</v>
      </c>
      <c r="K429" s="7" t="s">
        <v>1397</v>
      </c>
      <c r="L429">
        <v>435</v>
      </c>
      <c r="M429" t="s">
        <v>1385</v>
      </c>
      <c r="N429">
        <v>435</v>
      </c>
      <c r="O429" t="s">
        <v>1401</v>
      </c>
    </row>
    <row r="430" spans="1:15" x14ac:dyDescent="0.4">
      <c r="A430" t="s">
        <v>1405</v>
      </c>
      <c r="B430" s="32">
        <v>428</v>
      </c>
      <c r="C430" t="s">
        <v>1411</v>
      </c>
      <c r="D430">
        <v>5</v>
      </c>
      <c r="E430" t="s">
        <v>1407</v>
      </c>
      <c r="F430" t="str">
        <f>'Перечень узлов'!B429</f>
        <v>Курение в настоящее время</v>
      </c>
      <c r="G430" s="7" t="s">
        <v>1400</v>
      </c>
      <c r="H430" t="str">
        <f>'Перечень узлов'!E429</f>
        <v>FEATURE_NODE</v>
      </c>
      <c r="I430" s="7" t="s">
        <v>1652</v>
      </c>
      <c r="J430" s="7" t="str">
        <f>'Перечень узлов'!I429</f>
        <v>Опрос</v>
      </c>
      <c r="K430" s="7" t="s">
        <v>1397</v>
      </c>
      <c r="L430">
        <v>436</v>
      </c>
      <c r="M430" t="s">
        <v>1385</v>
      </c>
      <c r="N430">
        <v>436</v>
      </c>
      <c r="O430" t="s">
        <v>1401</v>
      </c>
    </row>
    <row r="431" spans="1:15" x14ac:dyDescent="0.4">
      <c r="A431" t="s">
        <v>1405</v>
      </c>
      <c r="B431" s="32">
        <v>429</v>
      </c>
      <c r="C431" t="s">
        <v>1411</v>
      </c>
      <c r="D431">
        <v>6</v>
      </c>
      <c r="E431" t="s">
        <v>1407</v>
      </c>
      <c r="F431" t="str">
        <f>'Перечень узлов'!B430</f>
        <v>Курение в настоящее время отсутствует</v>
      </c>
      <c r="G431" s="7" t="s">
        <v>1400</v>
      </c>
      <c r="H431" t="str">
        <f>'Перечень узлов'!E430</f>
        <v>FEATURE_NODE</v>
      </c>
      <c r="I431" s="7" t="s">
        <v>1652</v>
      </c>
      <c r="J431" s="7" t="str">
        <f>'Перечень узлов'!I430</f>
        <v>Опрос</v>
      </c>
      <c r="K431" s="7" t="s">
        <v>1397</v>
      </c>
      <c r="L431">
        <v>437</v>
      </c>
      <c r="M431" t="s">
        <v>1385</v>
      </c>
      <c r="N431">
        <v>437</v>
      </c>
      <c r="O431" t="s">
        <v>1401</v>
      </c>
    </row>
    <row r="432" spans="1:15" x14ac:dyDescent="0.4">
      <c r="A432" t="s">
        <v>1405</v>
      </c>
      <c r="B432" s="32">
        <v>430</v>
      </c>
      <c r="C432" t="s">
        <v>1411</v>
      </c>
      <c r="D432">
        <v>6</v>
      </c>
      <c r="E432" t="s">
        <v>1407</v>
      </c>
      <c r="F432" t="str">
        <f>'Перечень узлов'!B431</f>
        <v>Признаки бактериальной пневмонии на КТ ОГК</v>
      </c>
      <c r="G432" s="7" t="s">
        <v>1400</v>
      </c>
      <c r="H432" t="str">
        <f>'Перечень узлов'!E431</f>
        <v>FEATURE_NODE</v>
      </c>
      <c r="I432" s="7" t="s">
        <v>1652</v>
      </c>
      <c r="J432" s="7" t="str">
        <f>'Перечень узлов'!I431</f>
        <v>КТ ОГК</v>
      </c>
      <c r="K432" s="7" t="s">
        <v>1397</v>
      </c>
      <c r="L432">
        <v>438</v>
      </c>
      <c r="M432" t="s">
        <v>1385</v>
      </c>
      <c r="N432">
        <v>438</v>
      </c>
      <c r="O432" t="s">
        <v>1401</v>
      </c>
    </row>
    <row r="433" spans="1:15" x14ac:dyDescent="0.4">
      <c r="A433" t="s">
        <v>1405</v>
      </c>
      <c r="B433" s="32">
        <v>431</v>
      </c>
      <c r="C433" t="s">
        <v>1411</v>
      </c>
      <c r="D433">
        <v>5</v>
      </c>
      <c r="E433" t="s">
        <v>1407</v>
      </c>
      <c r="F433" t="str">
        <f>'Перечень узлов'!B432</f>
        <v>Признаки бактериальной пневмонии на рентгенограмме ОГК</v>
      </c>
      <c r="G433" s="7" t="s">
        <v>1400</v>
      </c>
      <c r="H433" t="str">
        <f>'Перечень узлов'!E432</f>
        <v>FEATURE_NODE</v>
      </c>
      <c r="I433" s="7" t="s">
        <v>1652</v>
      </c>
      <c r="J433" s="7" t="str">
        <f>'Перечень узлов'!I432</f>
        <v>Рентгенография ОГК</v>
      </c>
      <c r="K433" s="7" t="s">
        <v>1397</v>
      </c>
      <c r="L433">
        <v>439</v>
      </c>
      <c r="M433" t="s">
        <v>1385</v>
      </c>
      <c r="N433">
        <v>439</v>
      </c>
      <c r="O433" t="s">
        <v>1401</v>
      </c>
    </row>
    <row r="434" spans="1:15" x14ac:dyDescent="0.4">
      <c r="A434" t="s">
        <v>1405</v>
      </c>
      <c r="B434" s="32">
        <v>432</v>
      </c>
      <c r="C434" t="s">
        <v>1411</v>
      </c>
      <c r="D434">
        <v>5</v>
      </c>
      <c r="E434" t="s">
        <v>1407</v>
      </c>
      <c r="F434" t="str">
        <f>'Перечень узлов'!B433</f>
        <v>Обнаружена опухоль на КТ ОГК</v>
      </c>
      <c r="G434" s="7" t="s">
        <v>1400</v>
      </c>
      <c r="H434" t="str">
        <f>'Перечень узлов'!E433</f>
        <v>FEATURE_NODE</v>
      </c>
      <c r="I434" s="7" t="s">
        <v>1652</v>
      </c>
      <c r="J434" s="7" t="str">
        <f>'Перечень узлов'!I433</f>
        <v>КТ ОГК</v>
      </c>
      <c r="K434" s="7" t="s">
        <v>1397</v>
      </c>
      <c r="L434">
        <v>440</v>
      </c>
      <c r="M434" t="s">
        <v>1385</v>
      </c>
      <c r="N434">
        <v>440</v>
      </c>
      <c r="O434" t="s">
        <v>1401</v>
      </c>
    </row>
    <row r="435" spans="1:15" x14ac:dyDescent="0.4">
      <c r="A435" t="s">
        <v>1405</v>
      </c>
      <c r="B435" s="32">
        <v>433</v>
      </c>
      <c r="C435" t="s">
        <v>1411</v>
      </c>
      <c r="D435">
        <v>5</v>
      </c>
      <c r="E435" t="s">
        <v>1407</v>
      </c>
      <c r="F435" t="str">
        <f>'Перечень узлов'!B434</f>
        <v>КТ картина COVID-19</v>
      </c>
      <c r="G435" s="7" t="s">
        <v>1400</v>
      </c>
      <c r="H435" t="str">
        <f>'Перечень узлов'!E434</f>
        <v>FEATURE_NODE</v>
      </c>
      <c r="I435" s="7" t="s">
        <v>1652</v>
      </c>
      <c r="J435" s="7" t="str">
        <f>'Перечень узлов'!I434</f>
        <v>КТ ОГК</v>
      </c>
      <c r="K435" s="7" t="s">
        <v>1397</v>
      </c>
      <c r="L435">
        <v>441</v>
      </c>
      <c r="M435" t="s">
        <v>1385</v>
      </c>
      <c r="N435">
        <v>441</v>
      </c>
      <c r="O435" t="s">
        <v>1401</v>
      </c>
    </row>
    <row r="436" spans="1:15" x14ac:dyDescent="0.4">
      <c r="A436" t="s">
        <v>1405</v>
      </c>
      <c r="B436" s="32">
        <v>434</v>
      </c>
      <c r="C436" t="s">
        <v>1411</v>
      </c>
      <c r="D436">
        <v>5</v>
      </c>
      <c r="E436" t="s">
        <v>1407</v>
      </c>
      <c r="F436" t="str">
        <f>'Перечень узлов'!B435</f>
        <v>Отсутствие обоняния</v>
      </c>
      <c r="G436" s="7" t="s">
        <v>1400</v>
      </c>
      <c r="H436" t="str">
        <f>'Перечень узлов'!E435</f>
        <v>FEATURE_NODE</v>
      </c>
      <c r="I436" s="7" t="s">
        <v>1652</v>
      </c>
      <c r="J436" s="7" t="str">
        <f>'Перечень узлов'!I435</f>
        <v>Опрос</v>
      </c>
      <c r="K436" s="7" t="s">
        <v>1397</v>
      </c>
      <c r="L436">
        <v>442</v>
      </c>
      <c r="M436" t="s">
        <v>1385</v>
      </c>
      <c r="N436">
        <v>442</v>
      </c>
      <c r="O436" t="s">
        <v>1401</v>
      </c>
    </row>
    <row r="437" spans="1:15" x14ac:dyDescent="0.4">
      <c r="A437" t="s">
        <v>1405</v>
      </c>
      <c r="B437" s="32">
        <v>435</v>
      </c>
      <c r="C437" t="s">
        <v>1411</v>
      </c>
      <c r="D437">
        <v>2</v>
      </c>
      <c r="E437" t="s">
        <v>1407</v>
      </c>
      <c r="F437" t="str">
        <f>'Перечень узлов'!B436</f>
        <v>Фрагмент опухоли в биопсийном (операционном) материале</v>
      </c>
      <c r="G437" s="7" t="s">
        <v>1400</v>
      </c>
      <c r="H437" t="str">
        <f>'Перечень узлов'!E436</f>
        <v>FEATURE_NODE</v>
      </c>
      <c r="I437" s="7" t="s">
        <v>1652</v>
      </c>
      <c r="J437" s="7" t="str">
        <f>'Перечень узлов'!I436</f>
        <v>Гистологическое исследование операционного/ биопсийного материала</v>
      </c>
      <c r="K437" s="7" t="s">
        <v>1397</v>
      </c>
      <c r="L437">
        <v>443</v>
      </c>
      <c r="M437" t="s">
        <v>1385</v>
      </c>
      <c r="N437">
        <v>443</v>
      </c>
      <c r="O437" t="s">
        <v>1401</v>
      </c>
    </row>
    <row r="438" spans="1:15" x14ac:dyDescent="0.4">
      <c r="A438" t="s">
        <v>1405</v>
      </c>
      <c r="B438" s="32">
        <v>436</v>
      </c>
      <c r="C438" t="s">
        <v>1411</v>
      </c>
      <c r="D438">
        <v>4</v>
      </c>
      <c r="E438" t="s">
        <v>1407</v>
      </c>
      <c r="F438" t="str">
        <f>'Перечень узлов'!B437</f>
        <v>Признаки туберкулеза на КТ ОГК</v>
      </c>
      <c r="G438" s="7" t="s">
        <v>1400</v>
      </c>
      <c r="H438" t="str">
        <f>'Перечень узлов'!E437</f>
        <v>FEATURE_NODE</v>
      </c>
      <c r="I438" s="7" t="s">
        <v>1652</v>
      </c>
      <c r="J438" s="7" t="str">
        <f>'Перечень узлов'!I437</f>
        <v>КТ ОГК</v>
      </c>
      <c r="K438" s="7" t="s">
        <v>1397</v>
      </c>
      <c r="L438">
        <v>444</v>
      </c>
      <c r="M438" t="s">
        <v>1385</v>
      </c>
      <c r="N438">
        <v>444</v>
      </c>
      <c r="O438" t="s">
        <v>1401</v>
      </c>
    </row>
    <row r="439" spans="1:15" x14ac:dyDescent="0.4">
      <c r="A439" t="s">
        <v>1405</v>
      </c>
      <c r="B439" s="32">
        <v>437</v>
      </c>
      <c r="C439" t="s">
        <v>1411</v>
      </c>
      <c r="D439">
        <v>5</v>
      </c>
      <c r="E439" t="s">
        <v>1407</v>
      </c>
      <c r="F439" t="str">
        <f>'Перечень узлов'!B438</f>
        <v>Локализация рентгенологических признаков туберкулеза в верхушечном сегменте верхей доли легкого</v>
      </c>
      <c r="G439" s="7" t="s">
        <v>1400</v>
      </c>
      <c r="H439" t="str">
        <f>'Перечень узлов'!E438</f>
        <v>FEATURE_NODE</v>
      </c>
      <c r="I439" s="7" t="s">
        <v>1652</v>
      </c>
      <c r="J439" s="7" t="str">
        <f>'Перечень узлов'!I438</f>
        <v>КТ ОГК</v>
      </c>
      <c r="K439" s="7" t="s">
        <v>1397</v>
      </c>
      <c r="L439">
        <v>445</v>
      </c>
      <c r="M439" t="s">
        <v>1385</v>
      </c>
      <c r="N439">
        <v>445</v>
      </c>
      <c r="O439" t="s">
        <v>1401</v>
      </c>
    </row>
    <row r="440" spans="1:15" hidden="1" x14ac:dyDescent="0.4">
      <c r="A440" t="s">
        <v>1405</v>
      </c>
      <c r="B440" s="32">
        <v>438</v>
      </c>
      <c r="C440" t="s">
        <v>1411</v>
      </c>
      <c r="D440">
        <v>5</v>
      </c>
      <c r="E440" t="s">
        <v>1407</v>
      </c>
      <c r="F440" t="str">
        <f>'Перечень узлов'!B439</f>
        <v>Очаги, характерные для цитамегаловирусной пневмонии на КТ ОГК 1</v>
      </c>
      <c r="G440" s="7" t="s">
        <v>1400</v>
      </c>
      <c r="H440" t="str">
        <f>'Перечень узлов'!E439</f>
        <v>FULL_ACTIVATION_SERVICE_NODE</v>
      </c>
      <c r="I440" s="7" t="s">
        <v>1652</v>
      </c>
      <c r="J440" s="7" t="str">
        <f>'Перечень узлов'!I439</f>
        <v>null</v>
      </c>
      <c r="K440" s="7" t="s">
        <v>1397</v>
      </c>
      <c r="L440">
        <v>446</v>
      </c>
      <c r="M440" t="s">
        <v>1385</v>
      </c>
      <c r="N440">
        <v>446</v>
      </c>
      <c r="O440" t="s">
        <v>1401</v>
      </c>
    </row>
    <row r="441" spans="1:15" hidden="1" x14ac:dyDescent="0.4">
      <c r="A441" t="s">
        <v>1405</v>
      </c>
      <c r="B441" s="32">
        <v>439</v>
      </c>
      <c r="C441" t="s">
        <v>1411</v>
      </c>
      <c r="D441">
        <v>8</v>
      </c>
      <c r="E441" t="s">
        <v>1407</v>
      </c>
      <c r="F441" t="str">
        <f>'Перечень узлов'!B440</f>
        <v>Очаги, характерные для цитамегаловирусной пневмонии на КТ ОГК 2</v>
      </c>
      <c r="G441" s="7" t="s">
        <v>1400</v>
      </c>
      <c r="H441" t="str">
        <f>'Перечень узлов'!E440</f>
        <v>FULL_ACTIVATION_SERVICE_NODE</v>
      </c>
      <c r="I441" s="7" t="s">
        <v>1652</v>
      </c>
      <c r="J441" s="7" t="str">
        <f>'Перечень узлов'!I440</f>
        <v>null</v>
      </c>
      <c r="K441" s="7" t="s">
        <v>1397</v>
      </c>
      <c r="L441">
        <v>447</v>
      </c>
      <c r="M441" t="s">
        <v>1385</v>
      </c>
      <c r="N441">
        <v>447</v>
      </c>
      <c r="O441" t="s">
        <v>1401</v>
      </c>
    </row>
    <row r="442" spans="1:15" hidden="1" x14ac:dyDescent="0.4">
      <c r="A442" t="s">
        <v>1405</v>
      </c>
      <c r="B442" s="32">
        <v>440</v>
      </c>
      <c r="C442" t="s">
        <v>1411</v>
      </c>
      <c r="D442">
        <v>8</v>
      </c>
      <c r="E442" t="s">
        <v>1407</v>
      </c>
      <c r="F442" t="str">
        <f>'Перечень узлов'!B441</f>
        <v>Очаги, характерные для цитамегаловирусной пневмонии на КТ ОГК 3</v>
      </c>
      <c r="G442" s="7" t="s">
        <v>1400</v>
      </c>
      <c r="H442" t="str">
        <f>'Перечень узлов'!E441</f>
        <v>FULL_ACTIVATION_SERVICE_NODE</v>
      </c>
      <c r="I442" s="7" t="s">
        <v>1652</v>
      </c>
      <c r="J442" s="7" t="str">
        <f>'Перечень узлов'!I441</f>
        <v>null</v>
      </c>
      <c r="K442" s="7" t="s">
        <v>1397</v>
      </c>
      <c r="L442">
        <v>448</v>
      </c>
      <c r="M442" t="s">
        <v>1385</v>
      </c>
      <c r="N442">
        <v>448</v>
      </c>
      <c r="O442" t="s">
        <v>1401</v>
      </c>
    </row>
    <row r="443" spans="1:15" hidden="1" x14ac:dyDescent="0.4">
      <c r="A443" t="s">
        <v>1405</v>
      </c>
      <c r="B443" s="32">
        <v>441</v>
      </c>
      <c r="C443" t="s">
        <v>1411</v>
      </c>
      <c r="D443">
        <v>8</v>
      </c>
      <c r="E443" t="s">
        <v>1407</v>
      </c>
      <c r="F443" t="str">
        <f>'Перечень узлов'!B442</f>
        <v>Очаги, характерные для цитамегаловирусной пневмонии на КТ ОГК 4</v>
      </c>
      <c r="G443" s="7" t="s">
        <v>1400</v>
      </c>
      <c r="H443" t="str">
        <f>'Перечень узлов'!E442</f>
        <v>FULL_ACTIVATION_SERVICE_NODE</v>
      </c>
      <c r="I443" s="7" t="s">
        <v>1652</v>
      </c>
      <c r="J443" s="7" t="str">
        <f>'Перечень узлов'!I442</f>
        <v>null</v>
      </c>
      <c r="K443" s="7" t="s">
        <v>1397</v>
      </c>
      <c r="L443">
        <v>449</v>
      </c>
      <c r="M443" t="s">
        <v>1385</v>
      </c>
      <c r="N443">
        <v>449</v>
      </c>
      <c r="O443" t="s">
        <v>1401</v>
      </c>
    </row>
    <row r="444" spans="1:15" hidden="1" x14ac:dyDescent="0.4">
      <c r="A444" t="s">
        <v>1405</v>
      </c>
      <c r="B444" s="32">
        <v>442</v>
      </c>
      <c r="C444" t="s">
        <v>1411</v>
      </c>
      <c r="D444">
        <v>8</v>
      </c>
      <c r="E444" t="s">
        <v>1407</v>
      </c>
      <c r="F444" t="str">
        <f>'Перечень узлов'!B443</f>
        <v>Очаги, характерные для цитамегаловирусной пневмонии на КТ ОГК 5</v>
      </c>
      <c r="G444" s="7" t="s">
        <v>1400</v>
      </c>
      <c r="H444" t="str">
        <f>'Перечень узлов'!E443</f>
        <v>FULL_ACTIVATION_SERVICE_NODE</v>
      </c>
      <c r="I444" s="7" t="s">
        <v>1652</v>
      </c>
      <c r="J444" s="7" t="str">
        <f>'Перечень узлов'!I443</f>
        <v>null</v>
      </c>
      <c r="K444" s="7" t="s">
        <v>1397</v>
      </c>
      <c r="L444">
        <v>450</v>
      </c>
      <c r="M444" t="s">
        <v>1385</v>
      </c>
      <c r="N444">
        <v>450</v>
      </c>
      <c r="O444" t="s">
        <v>1401</v>
      </c>
    </row>
    <row r="445" spans="1:15" hidden="1" x14ac:dyDescent="0.4">
      <c r="A445" t="s">
        <v>1405</v>
      </c>
      <c r="B445" s="32">
        <v>443</v>
      </c>
      <c r="C445" t="s">
        <v>1411</v>
      </c>
      <c r="D445">
        <v>8</v>
      </c>
      <c r="E445" t="s">
        <v>1407</v>
      </c>
      <c r="F445" t="str">
        <f>'Перечень узлов'!B444</f>
        <v>Очаги, характерные для цитамегаловирусной пневмонии на КТ ОГК 6</v>
      </c>
      <c r="G445" s="7" t="s">
        <v>1400</v>
      </c>
      <c r="H445" t="str">
        <f>'Перечень узлов'!E444</f>
        <v>FULL_ACTIVATION_SERVICE_NODE</v>
      </c>
      <c r="I445" s="7" t="s">
        <v>1652</v>
      </c>
      <c r="J445" s="7" t="str">
        <f>'Перечень узлов'!I444</f>
        <v>null</v>
      </c>
      <c r="K445" s="7" t="s">
        <v>1397</v>
      </c>
      <c r="L445">
        <v>451</v>
      </c>
      <c r="M445" t="s">
        <v>1385</v>
      </c>
      <c r="N445">
        <v>451</v>
      </c>
      <c r="O445" t="s">
        <v>1401</v>
      </c>
    </row>
    <row r="446" spans="1:15" hidden="1" x14ac:dyDescent="0.4">
      <c r="A446" t="s">
        <v>1405</v>
      </c>
      <c r="B446" s="32">
        <v>444</v>
      </c>
      <c r="C446" t="s">
        <v>1411</v>
      </c>
      <c r="D446">
        <v>8</v>
      </c>
      <c r="E446" t="s">
        <v>1407</v>
      </c>
      <c r="F446" t="str">
        <f>'Перечень узлов'!B445</f>
        <v>Очаги, характерные для аденовирусной пневмонии на КТ ОГК 1</v>
      </c>
      <c r="G446" s="7" t="s">
        <v>1400</v>
      </c>
      <c r="H446" t="str">
        <f>'Перечень узлов'!E445</f>
        <v>FULL_ACTIVATION_SERVICE_NODE</v>
      </c>
      <c r="I446" s="7" t="s">
        <v>1652</v>
      </c>
      <c r="J446" s="7" t="str">
        <f>'Перечень узлов'!I445</f>
        <v>null</v>
      </c>
      <c r="K446" s="7" t="s">
        <v>1397</v>
      </c>
      <c r="L446">
        <v>452</v>
      </c>
      <c r="M446" t="s">
        <v>1385</v>
      </c>
      <c r="N446">
        <v>452</v>
      </c>
      <c r="O446" t="s">
        <v>1401</v>
      </c>
    </row>
    <row r="447" spans="1:15" hidden="1" x14ac:dyDescent="0.4">
      <c r="A447" t="s">
        <v>1405</v>
      </c>
      <c r="B447" s="32">
        <v>445</v>
      </c>
      <c r="C447" t="s">
        <v>1411</v>
      </c>
      <c r="D447">
        <v>8</v>
      </c>
      <c r="E447" t="s">
        <v>1407</v>
      </c>
      <c r="F447" t="str">
        <f>'Перечень узлов'!B446</f>
        <v>Очаги, характерные для аденовирусной пневмонии на КТ ОГК 2</v>
      </c>
      <c r="G447" s="7" t="s">
        <v>1400</v>
      </c>
      <c r="H447" t="str">
        <f>'Перечень узлов'!E446</f>
        <v>FULL_ACTIVATION_SERVICE_NODE</v>
      </c>
      <c r="I447" s="7" t="s">
        <v>1652</v>
      </c>
      <c r="J447" s="7" t="str">
        <f>'Перечень узлов'!I446</f>
        <v>null</v>
      </c>
      <c r="K447" s="7" t="s">
        <v>1397</v>
      </c>
      <c r="L447">
        <v>453</v>
      </c>
      <c r="M447" t="s">
        <v>1385</v>
      </c>
      <c r="N447">
        <v>453</v>
      </c>
      <c r="O447" t="s">
        <v>1401</v>
      </c>
    </row>
    <row r="448" spans="1:15" hidden="1" x14ac:dyDescent="0.4">
      <c r="A448" t="s">
        <v>1405</v>
      </c>
      <c r="B448" s="32">
        <v>446</v>
      </c>
      <c r="C448" t="s">
        <v>1411</v>
      </c>
      <c r="D448">
        <v>8</v>
      </c>
      <c r="E448" t="s">
        <v>1407</v>
      </c>
      <c r="F448" t="str">
        <f>'Перечень узлов'!B447</f>
        <v>Очаги, характерные для аденовирусной пневмонии на КТ ОГК 3</v>
      </c>
      <c r="G448" s="7" t="s">
        <v>1400</v>
      </c>
      <c r="H448" t="str">
        <f>'Перечень узлов'!E447</f>
        <v>FULL_ACTIVATION_SERVICE_NODE</v>
      </c>
      <c r="I448" s="7" t="s">
        <v>1652</v>
      </c>
      <c r="J448" s="7" t="str">
        <f>'Перечень узлов'!I447</f>
        <v>null</v>
      </c>
      <c r="K448" s="7" t="s">
        <v>1397</v>
      </c>
      <c r="L448">
        <v>454</v>
      </c>
      <c r="M448" t="s">
        <v>1385</v>
      </c>
      <c r="N448">
        <v>454</v>
      </c>
      <c r="O448" t="s">
        <v>1401</v>
      </c>
    </row>
    <row r="449" spans="1:15" hidden="1" x14ac:dyDescent="0.4">
      <c r="A449" t="s">
        <v>1405</v>
      </c>
      <c r="B449" s="32">
        <v>447</v>
      </c>
      <c r="C449" t="s">
        <v>1411</v>
      </c>
      <c r="D449">
        <v>8</v>
      </c>
      <c r="E449" t="s">
        <v>1407</v>
      </c>
      <c r="F449" t="str">
        <f>'Перечень узлов'!B448</f>
        <v>Очаги, характерные для аденовирусной пневмонии на КТ ОГК 4</v>
      </c>
      <c r="G449" s="7" t="s">
        <v>1400</v>
      </c>
      <c r="H449" t="str">
        <f>'Перечень узлов'!E448</f>
        <v>FULL_ACTIVATION_SERVICE_NODE</v>
      </c>
      <c r="I449" s="7" t="s">
        <v>1652</v>
      </c>
      <c r="J449" s="7" t="str">
        <f>'Перечень узлов'!I448</f>
        <v>null</v>
      </c>
      <c r="K449" s="7" t="s">
        <v>1397</v>
      </c>
      <c r="L449">
        <v>455</v>
      </c>
      <c r="M449" t="s">
        <v>1385</v>
      </c>
      <c r="N449">
        <v>455</v>
      </c>
      <c r="O449" t="s">
        <v>1401</v>
      </c>
    </row>
    <row r="450" spans="1:15" hidden="1" x14ac:dyDescent="0.4">
      <c r="A450" t="s">
        <v>1405</v>
      </c>
      <c r="B450" s="32">
        <v>448</v>
      </c>
      <c r="C450" t="s">
        <v>1411</v>
      </c>
      <c r="D450">
        <v>8</v>
      </c>
      <c r="E450" t="s">
        <v>1407</v>
      </c>
      <c r="F450" t="str">
        <f>'Перечень узлов'!B449</f>
        <v>Очаги, характерные для аденовирусной пневмонии на КТ ОГК 5</v>
      </c>
      <c r="G450" s="7" t="s">
        <v>1400</v>
      </c>
      <c r="H450" t="str">
        <f>'Перечень узлов'!E449</f>
        <v>FULL_ACTIVATION_SERVICE_NODE</v>
      </c>
      <c r="I450" s="7" t="s">
        <v>1652</v>
      </c>
      <c r="J450" s="7" t="str">
        <f>'Перечень узлов'!I449</f>
        <v>null</v>
      </c>
      <c r="K450" s="7" t="s">
        <v>1397</v>
      </c>
      <c r="L450">
        <v>456</v>
      </c>
      <c r="M450" t="s">
        <v>1385</v>
      </c>
      <c r="N450">
        <v>456</v>
      </c>
      <c r="O450" t="s">
        <v>1401</v>
      </c>
    </row>
    <row r="451" spans="1:15" hidden="1" x14ac:dyDescent="0.4">
      <c r="A451" t="s">
        <v>1405</v>
      </c>
      <c r="B451" s="32">
        <v>449</v>
      </c>
      <c r="C451" t="s">
        <v>1411</v>
      </c>
      <c r="D451">
        <v>8</v>
      </c>
      <c r="E451" t="s">
        <v>1407</v>
      </c>
      <c r="F451" t="str">
        <f>'Перечень узлов'!B450</f>
        <v>Очаги, характерные для аденовирусной пневмонии на КТ ОГК 6</v>
      </c>
      <c r="G451" s="7" t="s">
        <v>1400</v>
      </c>
      <c r="H451" t="str">
        <f>'Перечень узлов'!E450</f>
        <v>FULL_ACTIVATION_SERVICE_NODE</v>
      </c>
      <c r="I451" s="7" t="s">
        <v>1652</v>
      </c>
      <c r="J451" s="7" t="str">
        <f>'Перечень узлов'!I450</f>
        <v>null</v>
      </c>
      <c r="K451" s="7" t="s">
        <v>1397</v>
      </c>
      <c r="L451">
        <v>457</v>
      </c>
      <c r="M451" t="s">
        <v>1385</v>
      </c>
      <c r="N451">
        <v>457</v>
      </c>
      <c r="O451" t="s">
        <v>1401</v>
      </c>
    </row>
    <row r="452" spans="1:15" hidden="1" x14ac:dyDescent="0.4">
      <c r="A452" t="s">
        <v>1405</v>
      </c>
      <c r="B452" s="32">
        <v>450</v>
      </c>
      <c r="C452" t="s">
        <v>1411</v>
      </c>
      <c r="D452">
        <v>8</v>
      </c>
      <c r="E452" t="s">
        <v>1407</v>
      </c>
      <c r="F452" t="str">
        <f>'Перечень узлов'!B451</f>
        <v>Очаги, характерные для аденовирусной пневмонии на КТ ОГК 7</v>
      </c>
      <c r="G452" s="7" t="s">
        <v>1400</v>
      </c>
      <c r="H452" t="str">
        <f>'Перечень узлов'!E451</f>
        <v>FULL_ACTIVATION_SERVICE_NODE</v>
      </c>
      <c r="I452" s="7" t="s">
        <v>1652</v>
      </c>
      <c r="J452" s="7" t="str">
        <f>'Перечень узлов'!I451</f>
        <v>null</v>
      </c>
      <c r="K452" s="7" t="s">
        <v>1397</v>
      </c>
      <c r="L452">
        <v>458</v>
      </c>
      <c r="M452" t="s">
        <v>1385</v>
      </c>
      <c r="N452">
        <v>458</v>
      </c>
      <c r="O452" t="s">
        <v>1401</v>
      </c>
    </row>
    <row r="453" spans="1:15" hidden="1" x14ac:dyDescent="0.4">
      <c r="A453" t="s">
        <v>1405</v>
      </c>
      <c r="B453" s="32">
        <v>451</v>
      </c>
      <c r="C453" t="s">
        <v>1411</v>
      </c>
      <c r="D453">
        <v>8</v>
      </c>
      <c r="E453" t="s">
        <v>1407</v>
      </c>
      <c r="F453" t="str">
        <f>'Перечень узлов'!B452</f>
        <v>Очаги, характерные для аденовирусной пневмонии на КТ ОГК 8</v>
      </c>
      <c r="G453" s="7" t="s">
        <v>1400</v>
      </c>
      <c r="H453" t="str">
        <f>'Перечень узлов'!E452</f>
        <v>FULL_ACTIVATION_SERVICE_NODE</v>
      </c>
      <c r="I453" s="7" t="s">
        <v>1652</v>
      </c>
      <c r="J453" s="7" t="str">
        <f>'Перечень узлов'!I452</f>
        <v>null</v>
      </c>
      <c r="K453" s="7" t="s">
        <v>1397</v>
      </c>
      <c r="L453">
        <v>459</v>
      </c>
      <c r="M453" t="s">
        <v>1385</v>
      </c>
      <c r="N453">
        <v>459</v>
      </c>
      <c r="O453" t="s">
        <v>1401</v>
      </c>
    </row>
    <row r="454" spans="1:15" hidden="1" x14ac:dyDescent="0.4">
      <c r="A454" t="s">
        <v>1405</v>
      </c>
      <c r="B454" s="32">
        <v>452</v>
      </c>
      <c r="C454" t="s">
        <v>1411</v>
      </c>
      <c r="D454">
        <v>8</v>
      </c>
      <c r="E454" t="s">
        <v>1407</v>
      </c>
      <c r="F454" t="str">
        <f>'Перечень узлов'!B453</f>
        <v>Очаги, характерные для аденовирусной пневмонии на КТ ОГК 9</v>
      </c>
      <c r="G454" s="7" t="s">
        <v>1400</v>
      </c>
      <c r="H454" t="str">
        <f>'Перечень узлов'!E453</f>
        <v>FULL_ACTIVATION_SERVICE_NODE</v>
      </c>
      <c r="I454" s="7" t="s">
        <v>1652</v>
      </c>
      <c r="J454" s="7" t="str">
        <f>'Перечень узлов'!I453</f>
        <v>null</v>
      </c>
      <c r="K454" s="7" t="s">
        <v>1397</v>
      </c>
      <c r="L454">
        <v>460</v>
      </c>
      <c r="M454" t="s">
        <v>1385</v>
      </c>
      <c r="N454">
        <v>460</v>
      </c>
      <c r="O454" t="s">
        <v>1401</v>
      </c>
    </row>
    <row r="455" spans="1:15" hidden="1" x14ac:dyDescent="0.4">
      <c r="A455" t="s">
        <v>1405</v>
      </c>
      <c r="B455" s="32">
        <v>453</v>
      </c>
      <c r="C455" t="s">
        <v>1411</v>
      </c>
      <c r="D455">
        <v>8</v>
      </c>
      <c r="E455" t="s">
        <v>1407</v>
      </c>
      <c r="F455" t="str">
        <f>'Перечень узлов'!B454</f>
        <v>Очаги, характерные для аденовирусной пневмонии на КТ ОГК 10</v>
      </c>
      <c r="G455" s="7" t="s">
        <v>1400</v>
      </c>
      <c r="H455" t="str">
        <f>'Перечень узлов'!E454</f>
        <v>FULL_ACTIVATION_SERVICE_NODE</v>
      </c>
      <c r="I455" s="7" t="s">
        <v>1652</v>
      </c>
      <c r="J455" s="7" t="str">
        <f>'Перечень узлов'!I454</f>
        <v>null</v>
      </c>
      <c r="K455" s="7" t="s">
        <v>1397</v>
      </c>
      <c r="L455">
        <v>461</v>
      </c>
      <c r="M455" t="s">
        <v>1385</v>
      </c>
      <c r="N455">
        <v>461</v>
      </c>
      <c r="O455" t="s">
        <v>1401</v>
      </c>
    </row>
    <row r="456" spans="1:15" hidden="1" x14ac:dyDescent="0.4">
      <c r="A456" t="s">
        <v>1405</v>
      </c>
      <c r="B456" s="32">
        <v>454</v>
      </c>
      <c r="C456" t="s">
        <v>1411</v>
      </c>
      <c r="D456">
        <v>8</v>
      </c>
      <c r="E456" t="s">
        <v>1407</v>
      </c>
      <c r="F456" t="str">
        <f>'Перечень узлов'!B455</f>
        <v>Очаги, характерные для цитамегаловирусной пневмонии на рентгенограмме 1</v>
      </c>
      <c r="G456" s="7" t="s">
        <v>1400</v>
      </c>
      <c r="H456" t="str">
        <f>'Перечень узлов'!E455</f>
        <v>FULL_ACTIVATION_SERVICE_NODE</v>
      </c>
      <c r="I456" s="7" t="s">
        <v>1652</v>
      </c>
      <c r="J456" s="7" t="str">
        <f>'Перечень узлов'!I455</f>
        <v>null</v>
      </c>
      <c r="K456" s="7" t="s">
        <v>1397</v>
      </c>
      <c r="L456">
        <v>462</v>
      </c>
      <c r="M456" t="s">
        <v>1385</v>
      </c>
      <c r="N456">
        <v>462</v>
      </c>
      <c r="O456" t="s">
        <v>1401</v>
      </c>
    </row>
    <row r="457" spans="1:15" hidden="1" x14ac:dyDescent="0.4">
      <c r="A457" t="s">
        <v>1405</v>
      </c>
      <c r="B457" s="32">
        <v>455</v>
      </c>
      <c r="C457" t="s">
        <v>1411</v>
      </c>
      <c r="D457">
        <v>8</v>
      </c>
      <c r="E457" t="s">
        <v>1407</v>
      </c>
      <c r="F457" t="str">
        <f>'Перечень узлов'!B456</f>
        <v>Очаги, характерные для цитамегаловирусной пневмонии на рентгенограмме 2</v>
      </c>
      <c r="G457" s="7" t="s">
        <v>1400</v>
      </c>
      <c r="H457" t="str">
        <f>'Перечень узлов'!E456</f>
        <v>FULL_ACTIVATION_SERVICE_NODE</v>
      </c>
      <c r="I457" s="7" t="s">
        <v>1652</v>
      </c>
      <c r="J457" s="7" t="str">
        <f>'Перечень узлов'!I456</f>
        <v>null</v>
      </c>
      <c r="K457" s="7" t="s">
        <v>1397</v>
      </c>
      <c r="L457">
        <v>463</v>
      </c>
      <c r="M457" t="s">
        <v>1385</v>
      </c>
      <c r="N457">
        <v>463</v>
      </c>
      <c r="O457" t="s">
        <v>1401</v>
      </c>
    </row>
    <row r="458" spans="1:15" hidden="1" x14ac:dyDescent="0.4">
      <c r="A458" t="s">
        <v>1405</v>
      </c>
      <c r="B458" s="32">
        <v>456</v>
      </c>
      <c r="C458" t="s">
        <v>1411</v>
      </c>
      <c r="D458">
        <v>8</v>
      </c>
      <c r="E458" t="s">
        <v>1407</v>
      </c>
      <c r="F458" t="str">
        <f>'Перечень узлов'!B457</f>
        <v>Очаги, характерные для цитамегаловирусной пневмонии на рентгенограмме 3</v>
      </c>
      <c r="G458" s="7" t="s">
        <v>1400</v>
      </c>
      <c r="H458" t="str">
        <f>'Перечень узлов'!E457</f>
        <v>FULL_ACTIVATION_SERVICE_NODE</v>
      </c>
      <c r="I458" s="7" t="s">
        <v>1652</v>
      </c>
      <c r="J458" s="7" t="str">
        <f>'Перечень узлов'!I457</f>
        <v>null</v>
      </c>
      <c r="K458" s="7" t="s">
        <v>1397</v>
      </c>
      <c r="L458">
        <v>464</v>
      </c>
      <c r="M458" t="s">
        <v>1385</v>
      </c>
      <c r="N458">
        <v>464</v>
      </c>
      <c r="O458" t="s">
        <v>1401</v>
      </c>
    </row>
    <row r="459" spans="1:15" hidden="1" x14ac:dyDescent="0.4">
      <c r="A459" t="s">
        <v>1405</v>
      </c>
      <c r="B459" s="32">
        <v>457</v>
      </c>
      <c r="C459" t="s">
        <v>1411</v>
      </c>
      <c r="D459">
        <v>8</v>
      </c>
      <c r="E459" t="s">
        <v>1407</v>
      </c>
      <c r="F459" t="str">
        <f>'Перечень узлов'!B458</f>
        <v>Очаги, характерные для цитамегаловирусной пневмонии на рентгенограмме 4</v>
      </c>
      <c r="G459" s="7" t="s">
        <v>1400</v>
      </c>
      <c r="H459" t="str">
        <f>'Перечень узлов'!E458</f>
        <v>FULL_ACTIVATION_SERVICE_NODE</v>
      </c>
      <c r="I459" s="7" t="s">
        <v>1652</v>
      </c>
      <c r="J459" s="7" t="str">
        <f>'Перечень узлов'!I458</f>
        <v>null</v>
      </c>
      <c r="K459" s="7" t="s">
        <v>1397</v>
      </c>
      <c r="L459">
        <v>465</v>
      </c>
      <c r="M459" t="s">
        <v>1385</v>
      </c>
      <c r="N459">
        <v>465</v>
      </c>
      <c r="O459" t="s">
        <v>1401</v>
      </c>
    </row>
    <row r="460" spans="1:15" hidden="1" x14ac:dyDescent="0.4">
      <c r="A460" t="s">
        <v>1405</v>
      </c>
      <c r="B460" s="32">
        <v>458</v>
      </c>
      <c r="C460" t="s">
        <v>1411</v>
      </c>
      <c r="D460">
        <v>8</v>
      </c>
      <c r="E460" t="s">
        <v>1407</v>
      </c>
      <c r="F460" t="str">
        <f>'Перечень узлов'!B459</f>
        <v>Очаги, характерные для цитамегаловирусной пневмонии на рентгенограмме 5</v>
      </c>
      <c r="G460" s="7" t="s">
        <v>1400</v>
      </c>
      <c r="H460" t="str">
        <f>'Перечень узлов'!E459</f>
        <v>FULL_ACTIVATION_SERVICE_NODE</v>
      </c>
      <c r="I460" s="7" t="s">
        <v>1652</v>
      </c>
      <c r="J460" s="7" t="str">
        <f>'Перечень узлов'!I459</f>
        <v>null</v>
      </c>
      <c r="K460" s="7" t="s">
        <v>1397</v>
      </c>
      <c r="L460">
        <v>466</v>
      </c>
      <c r="M460" t="s">
        <v>1385</v>
      </c>
      <c r="N460">
        <v>466</v>
      </c>
      <c r="O460" t="s">
        <v>1401</v>
      </c>
    </row>
    <row r="461" spans="1:15" hidden="1" x14ac:dyDescent="0.4">
      <c r="A461" t="s">
        <v>1405</v>
      </c>
      <c r="B461" s="32">
        <v>459</v>
      </c>
      <c r="C461" t="s">
        <v>1411</v>
      </c>
      <c r="D461">
        <v>8</v>
      </c>
      <c r="E461" t="s">
        <v>1407</v>
      </c>
      <c r="F461" t="str">
        <f>'Перечень узлов'!B460</f>
        <v>Очаги, характерные для цитамегаловирусной пневмонии на рентгенограмме 6</v>
      </c>
      <c r="G461" s="7" t="s">
        <v>1400</v>
      </c>
      <c r="H461" t="str">
        <f>'Перечень узлов'!E460</f>
        <v>FULL_ACTIVATION_SERVICE_NODE</v>
      </c>
      <c r="I461" s="7" t="s">
        <v>1652</v>
      </c>
      <c r="J461" s="7" t="str">
        <f>'Перечень узлов'!I460</f>
        <v>null</v>
      </c>
      <c r="K461" s="7" t="s">
        <v>1397</v>
      </c>
      <c r="L461">
        <v>467</v>
      </c>
      <c r="M461" t="s">
        <v>1385</v>
      </c>
      <c r="N461">
        <v>467</v>
      </c>
      <c r="O461" t="s">
        <v>1401</v>
      </c>
    </row>
    <row r="462" spans="1:15" hidden="1" x14ac:dyDescent="0.4">
      <c r="A462" t="s">
        <v>1405</v>
      </c>
      <c r="B462" s="32">
        <v>460</v>
      </c>
      <c r="C462" t="s">
        <v>1411</v>
      </c>
      <c r="D462">
        <v>8</v>
      </c>
      <c r="E462" t="s">
        <v>1407</v>
      </c>
      <c r="F462" t="str">
        <f>'Перечень узлов'!B461</f>
        <v>Очаги, характерные для цитамегаловирусной пневмонии на рентгенограмме 7</v>
      </c>
      <c r="G462" s="7" t="s">
        <v>1400</v>
      </c>
      <c r="H462" t="str">
        <f>'Перечень узлов'!E461</f>
        <v>FULL_ACTIVATION_SERVICE_NODE</v>
      </c>
      <c r="I462" s="7" t="s">
        <v>1652</v>
      </c>
      <c r="J462" s="7" t="str">
        <f>'Перечень узлов'!I461</f>
        <v>null</v>
      </c>
      <c r="K462" s="7" t="s">
        <v>1397</v>
      </c>
      <c r="L462">
        <v>468</v>
      </c>
      <c r="M462" t="s">
        <v>1385</v>
      </c>
      <c r="N462">
        <v>468</v>
      </c>
      <c r="O462" t="s">
        <v>1401</v>
      </c>
    </row>
    <row r="463" spans="1:15" hidden="1" x14ac:dyDescent="0.4">
      <c r="A463" t="s">
        <v>1405</v>
      </c>
      <c r="B463" s="32">
        <v>461</v>
      </c>
      <c r="C463" t="s">
        <v>1411</v>
      </c>
      <c r="D463">
        <v>8</v>
      </c>
      <c r="E463" t="s">
        <v>1407</v>
      </c>
      <c r="F463" t="str">
        <f>'Перечень узлов'!B462</f>
        <v>Очаги, характерные для цитамегаловирусной пневмонии на рентгенограмме 8</v>
      </c>
      <c r="G463" s="7" t="s">
        <v>1400</v>
      </c>
      <c r="H463" t="str">
        <f>'Перечень узлов'!E462</f>
        <v>FULL_ACTIVATION_SERVICE_NODE</v>
      </c>
      <c r="I463" s="7" t="s">
        <v>1652</v>
      </c>
      <c r="J463" s="7" t="str">
        <f>'Перечень узлов'!I462</f>
        <v>null</v>
      </c>
      <c r="K463" s="7" t="s">
        <v>1397</v>
      </c>
      <c r="L463">
        <v>469</v>
      </c>
      <c r="M463" t="s">
        <v>1385</v>
      </c>
      <c r="N463">
        <v>469</v>
      </c>
      <c r="O463" t="s">
        <v>1401</v>
      </c>
    </row>
    <row r="464" spans="1:15" hidden="1" x14ac:dyDescent="0.4">
      <c r="A464" t="s">
        <v>1405</v>
      </c>
      <c r="B464" s="32">
        <v>462</v>
      </c>
      <c r="C464" t="s">
        <v>1411</v>
      </c>
      <c r="D464">
        <v>8</v>
      </c>
      <c r="E464" t="s">
        <v>1407</v>
      </c>
      <c r="F464" t="str">
        <f>'Перечень узлов'!B463</f>
        <v>Очаги, характерные для цитамегаловирусной пневмонии на рентгенограмме 9</v>
      </c>
      <c r="G464" s="7" t="s">
        <v>1400</v>
      </c>
      <c r="H464" t="str">
        <f>'Перечень узлов'!E463</f>
        <v>FULL_ACTIVATION_SERVICE_NODE</v>
      </c>
      <c r="I464" s="7" t="s">
        <v>1652</v>
      </c>
      <c r="J464" s="7" t="str">
        <f>'Перечень узлов'!I463</f>
        <v>null</v>
      </c>
      <c r="K464" s="7" t="s">
        <v>1397</v>
      </c>
      <c r="L464">
        <v>470</v>
      </c>
      <c r="M464" t="s">
        <v>1385</v>
      </c>
      <c r="N464">
        <v>470</v>
      </c>
      <c r="O464" t="s">
        <v>1401</v>
      </c>
    </row>
    <row r="465" spans="1:15" hidden="1" x14ac:dyDescent="0.4">
      <c r="A465" t="s">
        <v>1405</v>
      </c>
      <c r="B465" s="32">
        <v>463</v>
      </c>
      <c r="C465" t="s">
        <v>1411</v>
      </c>
      <c r="D465">
        <v>8</v>
      </c>
      <c r="E465" t="s">
        <v>1407</v>
      </c>
      <c r="F465" t="str">
        <f>'Перечень узлов'!B464</f>
        <v>Очаги, характерные для цитамегаловирусной пневмонии на рентгенограмме 10</v>
      </c>
      <c r="G465" s="7" t="s">
        <v>1400</v>
      </c>
      <c r="H465" t="str">
        <f>'Перечень узлов'!E464</f>
        <v>FULL_ACTIVATION_SERVICE_NODE</v>
      </c>
      <c r="I465" s="7" t="s">
        <v>1652</v>
      </c>
      <c r="J465" s="7" t="str">
        <f>'Перечень узлов'!I464</f>
        <v>null</v>
      </c>
      <c r="K465" s="7" t="s">
        <v>1397</v>
      </c>
      <c r="L465">
        <v>471</v>
      </c>
      <c r="M465" t="s">
        <v>1385</v>
      </c>
      <c r="N465">
        <v>471</v>
      </c>
      <c r="O465" t="s">
        <v>1401</v>
      </c>
    </row>
    <row r="466" spans="1:15" hidden="1" x14ac:dyDescent="0.4">
      <c r="A466" t="s">
        <v>1405</v>
      </c>
      <c r="B466" s="32">
        <v>464</v>
      </c>
      <c r="C466" t="s">
        <v>1411</v>
      </c>
      <c r="D466">
        <v>8</v>
      </c>
      <c r="E466" t="s">
        <v>1407</v>
      </c>
      <c r="F466" t="str">
        <f>'Перечень узлов'!B465</f>
        <v>Интоксикационный синдром, характерный для бактериальной пневмонии 4</v>
      </c>
      <c r="G466" s="7" t="s">
        <v>1400</v>
      </c>
      <c r="H466" t="str">
        <f>'Перечень узлов'!E465</f>
        <v>FULL_ACTIVATION_SERVICE_NODE</v>
      </c>
      <c r="I466" s="7" t="s">
        <v>1652</v>
      </c>
      <c r="J466" s="7" t="str">
        <f>'Перечень узлов'!I465</f>
        <v>null</v>
      </c>
      <c r="K466" s="7" t="s">
        <v>1397</v>
      </c>
      <c r="L466">
        <v>472</v>
      </c>
      <c r="M466" t="s">
        <v>1385</v>
      </c>
      <c r="N466">
        <v>472</v>
      </c>
      <c r="O466" t="s">
        <v>1401</v>
      </c>
    </row>
    <row r="467" spans="1:15" hidden="1" x14ac:dyDescent="0.4">
      <c r="A467" t="s">
        <v>1405</v>
      </c>
      <c r="B467" s="32">
        <v>465</v>
      </c>
      <c r="C467" t="s">
        <v>1411</v>
      </c>
      <c r="D467">
        <v>8</v>
      </c>
      <c r="E467" t="s">
        <v>1407</v>
      </c>
      <c r="F467" t="str">
        <f>'Перечень узлов'!B466</f>
        <v>Интоксикационный синдром, характерный для бактериальной пневмонии 5</v>
      </c>
      <c r="G467" s="7" t="s">
        <v>1400</v>
      </c>
      <c r="H467" t="str">
        <f>'Перечень узлов'!E466</f>
        <v>FULL_ACTIVATION_SERVICE_NODE</v>
      </c>
      <c r="I467" s="7" t="s">
        <v>1652</v>
      </c>
      <c r="J467" s="7" t="str">
        <f>'Перечень узлов'!I466</f>
        <v>null</v>
      </c>
      <c r="K467" s="7" t="s">
        <v>1397</v>
      </c>
      <c r="L467">
        <v>473</v>
      </c>
      <c r="M467" t="s">
        <v>1385</v>
      </c>
      <c r="N467">
        <v>473</v>
      </c>
      <c r="O467" t="s">
        <v>1401</v>
      </c>
    </row>
    <row r="468" spans="1:15" hidden="1" x14ac:dyDescent="0.4">
      <c r="A468" t="s">
        <v>1405</v>
      </c>
      <c r="B468" s="32">
        <v>466</v>
      </c>
      <c r="C468" t="s">
        <v>1411</v>
      </c>
      <c r="D468">
        <v>8</v>
      </c>
      <c r="E468" t="s">
        <v>1407</v>
      </c>
      <c r="F468" t="str">
        <f>'Перечень узлов'!B467</f>
        <v>Интоксикационный синдром, характерный для бактериальной пневмонии 6</v>
      </c>
      <c r="G468" s="7" t="s">
        <v>1400</v>
      </c>
      <c r="H468" t="str">
        <f>'Перечень узлов'!E467</f>
        <v>FULL_ACTIVATION_SERVICE_NODE</v>
      </c>
      <c r="I468" s="7" t="s">
        <v>1652</v>
      </c>
      <c r="J468" s="7" t="str">
        <f>'Перечень узлов'!I467</f>
        <v>null</v>
      </c>
      <c r="K468" s="7" t="s">
        <v>1397</v>
      </c>
      <c r="L468">
        <v>474</v>
      </c>
      <c r="M468" t="s">
        <v>1385</v>
      </c>
      <c r="N468">
        <v>474</v>
      </c>
      <c r="O468" t="s">
        <v>1401</v>
      </c>
    </row>
    <row r="469" spans="1:15" hidden="1" x14ac:dyDescent="0.4">
      <c r="A469" t="s">
        <v>1405</v>
      </c>
      <c r="B469" s="32">
        <v>467</v>
      </c>
      <c r="C469" t="s">
        <v>1411</v>
      </c>
      <c r="D469">
        <v>8</v>
      </c>
      <c r="E469" t="s">
        <v>1407</v>
      </c>
      <c r="F469" t="str">
        <f>'Перечень узлов'!B468</f>
        <v>Интоксикационный синдром, характерный для бактериальной пневмонии 7</v>
      </c>
      <c r="G469" s="7" t="s">
        <v>1400</v>
      </c>
      <c r="H469" t="str">
        <f>'Перечень узлов'!E468</f>
        <v>FULL_ACTIVATION_SERVICE_NODE</v>
      </c>
      <c r="I469" s="7" t="s">
        <v>1652</v>
      </c>
      <c r="J469" s="7" t="str">
        <f>'Перечень узлов'!I468</f>
        <v>null</v>
      </c>
      <c r="K469" s="7" t="s">
        <v>1397</v>
      </c>
      <c r="L469">
        <v>475</v>
      </c>
      <c r="M469" t="s">
        <v>1385</v>
      </c>
      <c r="N469">
        <v>475</v>
      </c>
      <c r="O469" t="s">
        <v>1401</v>
      </c>
    </row>
    <row r="470" spans="1:15" hidden="1" x14ac:dyDescent="0.4">
      <c r="A470" t="s">
        <v>1405</v>
      </c>
      <c r="B470" s="32">
        <v>468</v>
      </c>
      <c r="C470" t="s">
        <v>1411</v>
      </c>
      <c r="D470">
        <v>8</v>
      </c>
      <c r="E470" t="s">
        <v>1407</v>
      </c>
      <c r="F470" t="str">
        <f>'Перечень узлов'!B469</f>
        <v>Интоксикационный синдром, характерный для бактериальной пневмонии 8</v>
      </c>
      <c r="G470" s="7" t="s">
        <v>1400</v>
      </c>
      <c r="H470" t="str">
        <f>'Перечень узлов'!E469</f>
        <v>FULL_ACTIVATION_SERVICE_NODE</v>
      </c>
      <c r="I470" s="7" t="s">
        <v>1652</v>
      </c>
      <c r="J470" s="7" t="str">
        <f>'Перечень узлов'!I469</f>
        <v>null</v>
      </c>
      <c r="K470" s="7" t="s">
        <v>1397</v>
      </c>
      <c r="L470">
        <v>476</v>
      </c>
      <c r="M470" t="s">
        <v>1385</v>
      </c>
      <c r="N470">
        <v>476</v>
      </c>
      <c r="O470" t="s">
        <v>1401</v>
      </c>
    </row>
    <row r="471" spans="1:15" hidden="1" x14ac:dyDescent="0.4">
      <c r="A471" t="s">
        <v>1405</v>
      </c>
      <c r="B471" s="32">
        <v>469</v>
      </c>
      <c r="C471" t="s">
        <v>1411</v>
      </c>
      <c r="D471">
        <v>8</v>
      </c>
      <c r="E471" t="s">
        <v>1407</v>
      </c>
      <c r="F471" t="str">
        <f>'Перечень узлов'!B470</f>
        <v>Интоксикационный синдром, характерный для бактериальной пневмонии 9</v>
      </c>
      <c r="G471" s="7" t="s">
        <v>1400</v>
      </c>
      <c r="H471" t="str">
        <f>'Перечень узлов'!E470</f>
        <v>FULL_ACTIVATION_SERVICE_NODE</v>
      </c>
      <c r="I471" s="7" t="s">
        <v>1652</v>
      </c>
      <c r="J471" s="7" t="str">
        <f>'Перечень узлов'!I470</f>
        <v>null</v>
      </c>
      <c r="K471" s="7" t="s">
        <v>1397</v>
      </c>
      <c r="L471">
        <v>477</v>
      </c>
      <c r="M471" t="s">
        <v>1385</v>
      </c>
      <c r="N471">
        <v>477</v>
      </c>
      <c r="O471" t="s">
        <v>1401</v>
      </c>
    </row>
    <row r="472" spans="1:15" hidden="1" x14ac:dyDescent="0.4">
      <c r="A472" t="s">
        <v>1405</v>
      </c>
      <c r="B472" s="32">
        <v>470</v>
      </c>
      <c r="C472" t="s">
        <v>1411</v>
      </c>
      <c r="D472">
        <v>8</v>
      </c>
      <c r="E472" t="s">
        <v>1407</v>
      </c>
      <c r="F472" t="str">
        <f>'Перечень узлов'!B471</f>
        <v>Интоксикационный синдром, характерный для бактериальной пневмонии 10</v>
      </c>
      <c r="G472" s="7" t="s">
        <v>1400</v>
      </c>
      <c r="H472" t="str">
        <f>'Перечень узлов'!E471</f>
        <v>FULL_ACTIVATION_SERVICE_NODE</v>
      </c>
      <c r="I472" s="7" t="s">
        <v>1652</v>
      </c>
      <c r="J472" s="7" t="str">
        <f>'Перечень узлов'!I471</f>
        <v>null</v>
      </c>
      <c r="K472" s="7" t="s">
        <v>1397</v>
      </c>
      <c r="L472">
        <v>478</v>
      </c>
      <c r="M472" t="s">
        <v>1385</v>
      </c>
      <c r="N472">
        <v>478</v>
      </c>
      <c r="O472" t="s">
        <v>1401</v>
      </c>
    </row>
    <row r="473" spans="1:15" hidden="1" x14ac:dyDescent="0.4">
      <c r="A473" t="s">
        <v>1405</v>
      </c>
      <c r="B473" s="32">
        <v>471</v>
      </c>
      <c r="C473" t="s">
        <v>1411</v>
      </c>
      <c r="D473">
        <v>8</v>
      </c>
      <c r="E473" t="s">
        <v>1407</v>
      </c>
      <c r="F473" t="str">
        <f>'Перечень узлов'!B472</f>
        <v>Очаги, характерные для аденовирусной пневмонии на рентгенограмме 1</v>
      </c>
      <c r="G473" s="7" t="s">
        <v>1400</v>
      </c>
      <c r="H473" t="str">
        <f>'Перечень узлов'!E472</f>
        <v>FULL_ACTIVATION_SERVICE_NODE</v>
      </c>
      <c r="I473" s="7" t="s">
        <v>1652</v>
      </c>
      <c r="J473" s="7" t="str">
        <f>'Перечень узлов'!I472</f>
        <v>null</v>
      </c>
      <c r="K473" s="7" t="s">
        <v>1397</v>
      </c>
      <c r="L473">
        <v>479</v>
      </c>
      <c r="M473" t="s">
        <v>1385</v>
      </c>
      <c r="N473">
        <v>479</v>
      </c>
      <c r="O473" t="s">
        <v>1401</v>
      </c>
    </row>
    <row r="474" spans="1:15" hidden="1" x14ac:dyDescent="0.4">
      <c r="A474" t="s">
        <v>1405</v>
      </c>
      <c r="B474" s="32">
        <v>472</v>
      </c>
      <c r="C474" t="s">
        <v>1411</v>
      </c>
      <c r="D474">
        <v>8</v>
      </c>
      <c r="E474" t="s">
        <v>1407</v>
      </c>
      <c r="F474" t="str">
        <f>'Перечень узлов'!B473</f>
        <v>Очаги, характерные для аденовирусной пневмонии на рентгенограмме 2</v>
      </c>
      <c r="G474" s="7" t="s">
        <v>1400</v>
      </c>
      <c r="H474" t="str">
        <f>'Перечень узлов'!E473</f>
        <v>FULL_ACTIVATION_SERVICE_NODE</v>
      </c>
      <c r="I474" s="7" t="s">
        <v>1652</v>
      </c>
      <c r="J474" s="7" t="str">
        <f>'Перечень узлов'!I473</f>
        <v>null</v>
      </c>
      <c r="K474" s="7" t="s">
        <v>1397</v>
      </c>
      <c r="L474">
        <v>480</v>
      </c>
      <c r="M474" t="s">
        <v>1385</v>
      </c>
      <c r="N474">
        <v>480</v>
      </c>
      <c r="O474" t="s">
        <v>1401</v>
      </c>
    </row>
    <row r="475" spans="1:15" hidden="1" x14ac:dyDescent="0.4">
      <c r="A475" t="s">
        <v>1405</v>
      </c>
      <c r="B475" s="32">
        <v>473</v>
      </c>
      <c r="C475" t="s">
        <v>1411</v>
      </c>
      <c r="D475">
        <v>8</v>
      </c>
      <c r="E475" t="s">
        <v>1407</v>
      </c>
      <c r="F475" t="str">
        <f>'Перечень узлов'!B474</f>
        <v>Очаги, характерные для аденовирусной пневмонии на рентгенограмме 3</v>
      </c>
      <c r="G475" s="7" t="s">
        <v>1400</v>
      </c>
      <c r="H475" t="str">
        <f>'Перечень узлов'!E474</f>
        <v>FULL_ACTIVATION_SERVICE_NODE</v>
      </c>
      <c r="I475" s="7" t="s">
        <v>1652</v>
      </c>
      <c r="J475" s="7" t="str">
        <f>'Перечень узлов'!I474</f>
        <v>null</v>
      </c>
      <c r="K475" s="7" t="s">
        <v>1397</v>
      </c>
      <c r="L475">
        <v>481</v>
      </c>
      <c r="M475" t="s">
        <v>1385</v>
      </c>
      <c r="N475">
        <v>481</v>
      </c>
      <c r="O475" t="s">
        <v>1401</v>
      </c>
    </row>
    <row r="476" spans="1:15" hidden="1" x14ac:dyDescent="0.4">
      <c r="A476" t="s">
        <v>1405</v>
      </c>
      <c r="B476" s="32">
        <v>474</v>
      </c>
      <c r="C476" t="s">
        <v>1411</v>
      </c>
      <c r="D476">
        <v>8</v>
      </c>
      <c r="E476" t="s">
        <v>1407</v>
      </c>
      <c r="F476" t="str">
        <f>'Перечень узлов'!B475</f>
        <v>Очаги, характерные для гриппозной пневмонии на КТ ОГК 1</v>
      </c>
      <c r="G476" s="7" t="s">
        <v>1400</v>
      </c>
      <c r="H476" t="str">
        <f>'Перечень узлов'!E475</f>
        <v>FULL_ACTIVATION_SERVICE_NODE</v>
      </c>
      <c r="I476" s="7" t="s">
        <v>1652</v>
      </c>
      <c r="J476" s="7" t="str">
        <f>'Перечень узлов'!I475</f>
        <v>null</v>
      </c>
      <c r="K476" s="7" t="s">
        <v>1397</v>
      </c>
      <c r="L476">
        <v>482</v>
      </c>
      <c r="M476" t="s">
        <v>1385</v>
      </c>
      <c r="N476">
        <v>482</v>
      </c>
      <c r="O476" t="s">
        <v>1401</v>
      </c>
    </row>
    <row r="477" spans="1:15" hidden="1" x14ac:dyDescent="0.4">
      <c r="A477" t="s">
        <v>1405</v>
      </c>
      <c r="B477" s="32">
        <v>475</v>
      </c>
      <c r="C477" t="s">
        <v>1411</v>
      </c>
      <c r="D477">
        <v>8</v>
      </c>
      <c r="E477" t="s">
        <v>1407</v>
      </c>
      <c r="F477" t="str">
        <f>'Перечень узлов'!B476</f>
        <v>Очаги, характерные для гриппозной пневмонии на КТ ОГК 2</v>
      </c>
      <c r="G477" s="7" t="s">
        <v>1400</v>
      </c>
      <c r="H477" t="str">
        <f>'Перечень узлов'!E476</f>
        <v>FULL_ACTIVATION_SERVICE_NODE</v>
      </c>
      <c r="I477" s="7" t="s">
        <v>1652</v>
      </c>
      <c r="J477" s="7" t="str">
        <f>'Перечень узлов'!I476</f>
        <v>null</v>
      </c>
      <c r="K477" s="7" t="s">
        <v>1397</v>
      </c>
      <c r="L477">
        <v>483</v>
      </c>
      <c r="M477" t="s">
        <v>1385</v>
      </c>
      <c r="N477">
        <v>483</v>
      </c>
      <c r="O477" t="s">
        <v>1401</v>
      </c>
    </row>
    <row r="478" spans="1:15" hidden="1" x14ac:dyDescent="0.4">
      <c r="A478" t="s">
        <v>1405</v>
      </c>
      <c r="B478" s="32">
        <v>476</v>
      </c>
      <c r="C478" t="s">
        <v>1411</v>
      </c>
      <c r="D478">
        <v>8</v>
      </c>
      <c r="E478" t="s">
        <v>1407</v>
      </c>
      <c r="F478" t="str">
        <f>'Перечень узлов'!B477</f>
        <v>Очаги, характерные для гриппозной пневмонии на КТ ОГК 3</v>
      </c>
      <c r="G478" s="7" t="s">
        <v>1400</v>
      </c>
      <c r="H478" t="str">
        <f>'Перечень узлов'!E477</f>
        <v>FULL_ACTIVATION_SERVICE_NODE</v>
      </c>
      <c r="I478" s="7" t="s">
        <v>1652</v>
      </c>
      <c r="J478" s="7" t="str">
        <f>'Перечень узлов'!I477</f>
        <v>null</v>
      </c>
      <c r="K478" s="7" t="s">
        <v>1397</v>
      </c>
      <c r="L478">
        <v>484</v>
      </c>
      <c r="M478" t="s">
        <v>1385</v>
      </c>
      <c r="N478">
        <v>484</v>
      </c>
      <c r="O478" t="s">
        <v>1401</v>
      </c>
    </row>
    <row r="479" spans="1:15" hidden="1" x14ac:dyDescent="0.4">
      <c r="A479" t="s">
        <v>1405</v>
      </c>
      <c r="B479" s="32">
        <v>477</v>
      </c>
      <c r="C479" t="s">
        <v>1411</v>
      </c>
      <c r="D479">
        <v>8</v>
      </c>
      <c r="E479" t="s">
        <v>1407</v>
      </c>
      <c r="F479" t="str">
        <f>'Перечень узлов'!B478</f>
        <v>Очаги, характерные для гриппозной пневмонии на КТ ОГК 4</v>
      </c>
      <c r="G479" s="7" t="s">
        <v>1400</v>
      </c>
      <c r="H479" t="str">
        <f>'Перечень узлов'!E478</f>
        <v>FULL_ACTIVATION_SERVICE_NODE</v>
      </c>
      <c r="I479" s="7" t="s">
        <v>1652</v>
      </c>
      <c r="J479" s="7" t="str">
        <f>'Перечень узлов'!I478</f>
        <v>null</v>
      </c>
      <c r="K479" s="7" t="s">
        <v>1397</v>
      </c>
      <c r="L479">
        <v>485</v>
      </c>
      <c r="M479" t="s">
        <v>1385</v>
      </c>
      <c r="N479">
        <v>485</v>
      </c>
      <c r="O479" t="s">
        <v>1401</v>
      </c>
    </row>
    <row r="480" spans="1:15" hidden="1" x14ac:dyDescent="0.4">
      <c r="A480" t="s">
        <v>1405</v>
      </c>
      <c r="B480" s="32">
        <v>478</v>
      </c>
      <c r="C480" t="s">
        <v>1411</v>
      </c>
      <c r="D480">
        <v>8</v>
      </c>
      <c r="E480" t="s">
        <v>1407</v>
      </c>
      <c r="F480" t="str">
        <f>'Перечень узлов'!B479</f>
        <v>Очаги, характерные для гриппозной пневмонии на КТ ОГК 5</v>
      </c>
      <c r="G480" s="7" t="s">
        <v>1400</v>
      </c>
      <c r="H480" t="str">
        <f>'Перечень узлов'!E479</f>
        <v>FULL_ACTIVATION_SERVICE_NODE</v>
      </c>
      <c r="I480" s="7" t="s">
        <v>1652</v>
      </c>
      <c r="J480" s="7" t="str">
        <f>'Перечень узлов'!I479</f>
        <v>null</v>
      </c>
      <c r="K480" s="7" t="s">
        <v>1397</v>
      </c>
      <c r="L480">
        <v>486</v>
      </c>
      <c r="M480" t="s">
        <v>1385</v>
      </c>
      <c r="N480">
        <v>486</v>
      </c>
      <c r="O480" t="s">
        <v>1401</v>
      </c>
    </row>
    <row r="481" spans="1:15" hidden="1" x14ac:dyDescent="0.4">
      <c r="A481" t="s">
        <v>1405</v>
      </c>
      <c r="B481" s="32">
        <v>479</v>
      </c>
      <c r="C481" t="s">
        <v>1411</v>
      </c>
      <c r="D481">
        <v>8</v>
      </c>
      <c r="E481" t="s">
        <v>1407</v>
      </c>
      <c r="F481" t="str">
        <f>'Перечень узлов'!B480</f>
        <v>Очаги, характерные для гриппозной пневмонии на КТ ОГК 6</v>
      </c>
      <c r="G481" s="7" t="s">
        <v>1400</v>
      </c>
      <c r="H481" t="str">
        <f>'Перечень узлов'!E480</f>
        <v>FULL_ACTIVATION_SERVICE_NODE</v>
      </c>
      <c r="I481" s="7" t="s">
        <v>1652</v>
      </c>
      <c r="J481" s="7" t="str">
        <f>'Перечень узлов'!I480</f>
        <v>null</v>
      </c>
      <c r="K481" s="7" t="s">
        <v>1397</v>
      </c>
      <c r="L481">
        <v>487</v>
      </c>
      <c r="M481" t="s">
        <v>1385</v>
      </c>
      <c r="N481">
        <v>487</v>
      </c>
      <c r="O481" t="s">
        <v>1401</v>
      </c>
    </row>
    <row r="482" spans="1:15" hidden="1" x14ac:dyDescent="0.4">
      <c r="A482" t="s">
        <v>1405</v>
      </c>
      <c r="B482" s="32">
        <v>480</v>
      </c>
      <c r="C482" t="s">
        <v>1411</v>
      </c>
      <c r="D482">
        <v>8</v>
      </c>
      <c r="E482" t="s">
        <v>1407</v>
      </c>
      <c r="F482" t="str">
        <f>'Перечень узлов'!B481</f>
        <v>Очаги, характерные для гриппозной пневмонии на КТ ОГК 7</v>
      </c>
      <c r="G482" s="7" t="s">
        <v>1400</v>
      </c>
      <c r="H482" t="str">
        <f>'Перечень узлов'!E481</f>
        <v>FULL_ACTIVATION_SERVICE_NODE</v>
      </c>
      <c r="I482" s="7" t="s">
        <v>1652</v>
      </c>
      <c r="J482" s="7" t="str">
        <f>'Перечень узлов'!I481</f>
        <v>null</v>
      </c>
      <c r="K482" s="7" t="s">
        <v>1397</v>
      </c>
      <c r="L482">
        <v>488</v>
      </c>
      <c r="M482" t="s">
        <v>1385</v>
      </c>
      <c r="N482">
        <v>488</v>
      </c>
      <c r="O482" t="s">
        <v>1401</v>
      </c>
    </row>
    <row r="483" spans="1:15" hidden="1" x14ac:dyDescent="0.4">
      <c r="A483" t="s">
        <v>1405</v>
      </c>
      <c r="B483" s="32">
        <v>481</v>
      </c>
      <c r="C483" t="s">
        <v>1411</v>
      </c>
      <c r="D483">
        <v>8</v>
      </c>
      <c r="E483" t="s">
        <v>1407</v>
      </c>
      <c r="F483" t="str">
        <f>'Перечень узлов'!B482</f>
        <v>Очаги, характерные для гриппозной пневмонии на КТ ОГК 8</v>
      </c>
      <c r="G483" s="7" t="s">
        <v>1400</v>
      </c>
      <c r="H483" t="str">
        <f>'Перечень узлов'!E482</f>
        <v>FULL_ACTIVATION_SERVICE_NODE</v>
      </c>
      <c r="I483" s="7" t="s">
        <v>1652</v>
      </c>
      <c r="J483" s="7" t="str">
        <f>'Перечень узлов'!I482</f>
        <v>null</v>
      </c>
      <c r="K483" s="7" t="s">
        <v>1397</v>
      </c>
      <c r="L483">
        <v>489</v>
      </c>
      <c r="M483" t="s">
        <v>1385</v>
      </c>
      <c r="N483">
        <v>489</v>
      </c>
      <c r="O483" t="s">
        <v>1401</v>
      </c>
    </row>
    <row r="484" spans="1:15" hidden="1" x14ac:dyDescent="0.4">
      <c r="A484" t="s">
        <v>1405</v>
      </c>
      <c r="B484" s="32">
        <v>482</v>
      </c>
      <c r="C484" t="s">
        <v>1411</v>
      </c>
      <c r="D484">
        <v>8</v>
      </c>
      <c r="E484" t="s">
        <v>1407</v>
      </c>
      <c r="F484" t="str">
        <f>'Перечень узлов'!B483</f>
        <v>Очаги, характерные для гриппозной пневмонии на КТ ОГК 9</v>
      </c>
      <c r="G484" s="7" t="s">
        <v>1400</v>
      </c>
      <c r="H484" t="str">
        <f>'Перечень узлов'!E483</f>
        <v>FULL_ACTIVATION_SERVICE_NODE</v>
      </c>
      <c r="I484" s="7" t="s">
        <v>1652</v>
      </c>
      <c r="J484" s="7" t="str">
        <f>'Перечень узлов'!I483</f>
        <v>null</v>
      </c>
      <c r="K484" s="7" t="s">
        <v>1397</v>
      </c>
      <c r="L484">
        <v>490</v>
      </c>
      <c r="M484" t="s">
        <v>1385</v>
      </c>
      <c r="N484">
        <v>490</v>
      </c>
      <c r="O484" t="s">
        <v>1401</v>
      </c>
    </row>
    <row r="485" spans="1:15" hidden="1" x14ac:dyDescent="0.4">
      <c r="A485" t="s">
        <v>1405</v>
      </c>
      <c r="B485" s="32">
        <v>483</v>
      </c>
      <c r="C485" t="s">
        <v>1411</v>
      </c>
      <c r="D485">
        <v>8</v>
      </c>
      <c r="E485" t="s">
        <v>1407</v>
      </c>
      <c r="F485" t="str">
        <f>'Перечень узлов'!B484</f>
        <v>Очаги, характерные для гриппозной пневмонии на КТ ОГК 10</v>
      </c>
      <c r="G485" s="7" t="s">
        <v>1400</v>
      </c>
      <c r="H485" t="str">
        <f>'Перечень узлов'!E484</f>
        <v>FULL_ACTIVATION_SERVICE_NODE</v>
      </c>
      <c r="I485" s="7" t="s">
        <v>1652</v>
      </c>
      <c r="J485" s="7" t="str">
        <f>'Перечень узлов'!I484</f>
        <v>null</v>
      </c>
      <c r="K485" s="7" t="s">
        <v>1397</v>
      </c>
      <c r="L485">
        <v>491</v>
      </c>
      <c r="M485" t="s">
        <v>1385</v>
      </c>
      <c r="N485">
        <v>491</v>
      </c>
      <c r="O485" t="s">
        <v>1401</v>
      </c>
    </row>
    <row r="486" spans="1:15" hidden="1" x14ac:dyDescent="0.4">
      <c r="A486" t="s">
        <v>1405</v>
      </c>
      <c r="B486" s="32">
        <v>484</v>
      </c>
      <c r="C486" t="s">
        <v>1411</v>
      </c>
      <c r="D486">
        <v>2</v>
      </c>
      <c r="E486" t="s">
        <v>1407</v>
      </c>
      <c r="F486" t="str">
        <f>'Перечень узлов'!B485</f>
        <v>Влажный кашель</v>
      </c>
      <c r="G486" s="7" t="s">
        <v>1400</v>
      </c>
      <c r="H486" t="str">
        <f>'Перечень узлов'!E485</f>
        <v>PARTIAL_ACTIVATION_SERVICE_NODE</v>
      </c>
      <c r="I486" s="7" t="s">
        <v>1652</v>
      </c>
      <c r="J486" s="7" t="str">
        <f>'Перечень узлов'!I485</f>
        <v>null</v>
      </c>
      <c r="K486" s="7" t="s">
        <v>1397</v>
      </c>
      <c r="L486">
        <v>492</v>
      </c>
      <c r="M486" t="s">
        <v>1385</v>
      </c>
      <c r="N486">
        <v>492</v>
      </c>
      <c r="O486" t="s">
        <v>1401</v>
      </c>
    </row>
    <row r="487" spans="1:15" x14ac:dyDescent="0.4">
      <c r="A487" t="s">
        <v>1405</v>
      </c>
      <c r="B487" s="32">
        <v>485</v>
      </c>
      <c r="C487" t="s">
        <v>1411</v>
      </c>
      <c r="D487">
        <v>4</v>
      </c>
      <c r="E487" t="s">
        <v>1407</v>
      </c>
      <c r="F487" t="str">
        <f>'Перечень узлов'!B486</f>
        <v>Отсутствие МБТ в мокроте</v>
      </c>
      <c r="G487" s="7" t="s">
        <v>1400</v>
      </c>
      <c r="H487" t="str">
        <f>'Перечень узлов'!E486</f>
        <v>FEATURE_NODE</v>
      </c>
      <c r="I487" s="7" t="s">
        <v>1652</v>
      </c>
      <c r="J487" s="7" t="str">
        <f>'Перечень узлов'!I486</f>
        <v>Бактериоскопия мокроты</v>
      </c>
      <c r="K487" s="7" t="s">
        <v>1397</v>
      </c>
      <c r="L487">
        <v>493</v>
      </c>
      <c r="M487" t="s">
        <v>1385</v>
      </c>
      <c r="N487">
        <v>493</v>
      </c>
      <c r="O487" t="s">
        <v>1401</v>
      </c>
    </row>
    <row r="488" spans="1:15" hidden="1" x14ac:dyDescent="0.4">
      <c r="A488" t="s">
        <v>1405</v>
      </c>
      <c r="B488" s="32">
        <v>486</v>
      </c>
      <c r="C488" t="s">
        <v>1411</v>
      </c>
      <c r="D488">
        <v>2</v>
      </c>
      <c r="E488" t="s">
        <v>1407</v>
      </c>
      <c r="F488" t="str">
        <f>'Перечень узлов'!B487</f>
        <v>Кровь при кашле</v>
      </c>
      <c r="G488" s="7" t="s">
        <v>1400</v>
      </c>
      <c r="H488" t="str">
        <f>'Перечень узлов'!E487</f>
        <v>PARTIAL_ACTIVATION_SERVICE_NODE</v>
      </c>
      <c r="I488" s="7" t="s">
        <v>1652</v>
      </c>
      <c r="J488" s="7" t="str">
        <f>'Перечень узлов'!I487</f>
        <v>null</v>
      </c>
      <c r="K488" s="7" t="s">
        <v>1397</v>
      </c>
      <c r="L488">
        <v>494</v>
      </c>
      <c r="M488" t="s">
        <v>1385</v>
      </c>
      <c r="N488">
        <v>494</v>
      </c>
      <c r="O488" t="s">
        <v>1401</v>
      </c>
    </row>
    <row r="489" spans="1:15" hidden="1" x14ac:dyDescent="0.4">
      <c r="A489" t="s">
        <v>1405</v>
      </c>
      <c r="B489" s="32">
        <v>487</v>
      </c>
      <c r="C489" t="s">
        <v>1411</v>
      </c>
      <c r="D489">
        <v>1</v>
      </c>
      <c r="E489" t="s">
        <v>1407</v>
      </c>
      <c r="F489" t="str">
        <f>'Перечень узлов'!B488</f>
        <v>Нет бронхолегочных заболеваний</v>
      </c>
      <c r="G489" s="7" t="s">
        <v>1400</v>
      </c>
      <c r="H489" t="str">
        <f>'Перечень узлов'!E488</f>
        <v>TARGET_NODE</v>
      </c>
      <c r="I489" s="7" t="s">
        <v>1652</v>
      </c>
      <c r="J489" s="7" t="str">
        <f>'Перечень узлов'!I488</f>
        <v>null</v>
      </c>
      <c r="K489" s="7" t="s">
        <v>1397</v>
      </c>
      <c r="L489">
        <v>495</v>
      </c>
      <c r="M489" t="s">
        <v>1385</v>
      </c>
      <c r="N489">
        <v>495</v>
      </c>
      <c r="O489" t="s">
        <v>1401</v>
      </c>
    </row>
    <row r="490" spans="1:15" x14ac:dyDescent="0.4">
      <c r="A490" t="s">
        <v>1405</v>
      </c>
      <c r="B490" s="32">
        <v>488</v>
      </c>
      <c r="C490" t="s">
        <v>1411</v>
      </c>
      <c r="D490">
        <v>4</v>
      </c>
      <c r="E490" t="s">
        <v>1407</v>
      </c>
      <c r="F490" t="str">
        <f>'Перечень узлов'!B489</f>
        <v>Увеличение прокальцитонина &gt;1 мкг/л</v>
      </c>
      <c r="G490" s="7" t="s">
        <v>1400</v>
      </c>
      <c r="H490" t="str">
        <f>'Перечень узлов'!E489</f>
        <v>FEATURE_NODE</v>
      </c>
      <c r="I490" s="7" t="s">
        <v>1652</v>
      </c>
      <c r="J490" s="7" t="str">
        <f>'Перечень узлов'!I489</f>
        <v>Анализ крови на прокальцитонин</v>
      </c>
      <c r="K490" s="7" t="s">
        <v>1397</v>
      </c>
      <c r="L490">
        <v>496</v>
      </c>
      <c r="M490" t="s">
        <v>1385</v>
      </c>
      <c r="N490">
        <v>496</v>
      </c>
      <c r="O490" t="s">
        <v>1401</v>
      </c>
    </row>
    <row r="491" spans="1:15" x14ac:dyDescent="0.4">
      <c r="A491" t="s">
        <v>1405</v>
      </c>
      <c r="B491" s="32">
        <v>489</v>
      </c>
      <c r="C491" t="s">
        <v>1411</v>
      </c>
      <c r="D491">
        <v>4</v>
      </c>
      <c r="E491" t="s">
        <v>1407</v>
      </c>
      <c r="F491" t="str">
        <f>'Перечень узлов'!B490</f>
        <v>Отрицательный результат Диаскинтеста</v>
      </c>
      <c r="G491" s="7" t="s">
        <v>1400</v>
      </c>
      <c r="H491" t="str">
        <f>'Перечень узлов'!E490</f>
        <v>FEATURE_NODE</v>
      </c>
      <c r="I491" s="7" t="s">
        <v>1652</v>
      </c>
      <c r="J491" s="7" t="str">
        <f>'Перечень узлов'!I490</f>
        <v>Диаскинтест</v>
      </c>
      <c r="K491" s="7" t="s">
        <v>1397</v>
      </c>
      <c r="L491">
        <v>497</v>
      </c>
      <c r="M491" t="s">
        <v>1385</v>
      </c>
      <c r="N491">
        <v>497</v>
      </c>
      <c r="O491" t="s">
        <v>1401</v>
      </c>
    </row>
    <row r="492" spans="1:15" x14ac:dyDescent="0.4">
      <c r="A492" t="s">
        <v>1405</v>
      </c>
      <c r="B492" s="32">
        <v>490</v>
      </c>
      <c r="C492" t="s">
        <v>1411</v>
      </c>
      <c r="D492">
        <v>2</v>
      </c>
      <c r="E492" t="s">
        <v>1407</v>
      </c>
      <c r="F492" t="str">
        <f>'Перечень узлов'!B491</f>
        <v>Деструктивная полость на рентгенограмме легких</v>
      </c>
      <c r="G492" s="7" t="s">
        <v>1400</v>
      </c>
      <c r="H492" t="str">
        <f>'Перечень узлов'!E491</f>
        <v>FEATURE_NODE</v>
      </c>
      <c r="I492" s="7" t="s">
        <v>1652</v>
      </c>
      <c r="J492" s="7" t="str">
        <f>'Перечень узлов'!I491</f>
        <v>Рентгенография ОГК</v>
      </c>
      <c r="K492" s="7" t="s">
        <v>1397</v>
      </c>
      <c r="L492">
        <v>498</v>
      </c>
      <c r="M492" t="s">
        <v>1385</v>
      </c>
      <c r="N492">
        <v>498</v>
      </c>
      <c r="O492" t="s">
        <v>1401</v>
      </c>
    </row>
    <row r="493" spans="1:15" x14ac:dyDescent="0.4">
      <c r="A493" t="s">
        <v>1405</v>
      </c>
      <c r="B493" s="32">
        <v>491</v>
      </c>
      <c r="C493" t="s">
        <v>1411</v>
      </c>
      <c r="D493">
        <v>2</v>
      </c>
      <c r="E493" t="s">
        <v>1407</v>
      </c>
      <c r="F493" t="str">
        <f>'Перечень узлов'!B492</f>
        <v>Очаговые тени на рентгенограмме легких без уточнения</v>
      </c>
      <c r="G493" s="7" t="s">
        <v>1400</v>
      </c>
      <c r="H493" t="str">
        <f>'Перечень узлов'!E492</f>
        <v>FEATURE_NODE</v>
      </c>
      <c r="I493" s="7" t="s">
        <v>1652</v>
      </c>
      <c r="J493" s="7" t="str">
        <f>'Перечень узлов'!I492</f>
        <v>Рентгенография ОГК</v>
      </c>
      <c r="K493" s="7" t="s">
        <v>1397</v>
      </c>
      <c r="L493">
        <v>499</v>
      </c>
      <c r="M493" t="s">
        <v>1385</v>
      </c>
      <c r="N493">
        <v>499</v>
      </c>
      <c r="O493" t="s">
        <v>1401</v>
      </c>
    </row>
    <row r="494" spans="1:15" hidden="1" x14ac:dyDescent="0.4">
      <c r="A494" t="s">
        <v>1405</v>
      </c>
      <c r="B494" s="32">
        <v>492</v>
      </c>
      <c r="C494" t="s">
        <v>1411</v>
      </c>
      <c r="D494">
        <v>2</v>
      </c>
      <c r="E494" t="s">
        <v>1407</v>
      </c>
      <c r="F494" t="str">
        <f>'Перечень узлов'!B493</f>
        <v>Любые очаговые тени на рентгенограмме</v>
      </c>
      <c r="G494" s="7" t="s">
        <v>1400</v>
      </c>
      <c r="H494" t="str">
        <f>'Перечень узлов'!E493</f>
        <v>PARTIAL_ACTIVATION_SERVICE_NODE</v>
      </c>
      <c r="I494" s="7" t="s">
        <v>1652</v>
      </c>
      <c r="J494" s="7" t="str">
        <f>'Перечень узлов'!I493</f>
        <v>null</v>
      </c>
      <c r="K494" s="7" t="s">
        <v>1397</v>
      </c>
      <c r="L494">
        <v>500</v>
      </c>
      <c r="M494" t="s">
        <v>1385</v>
      </c>
      <c r="N494">
        <v>500</v>
      </c>
      <c r="O494" t="s">
        <v>1401</v>
      </c>
    </row>
    <row r="495" spans="1:15" x14ac:dyDescent="0.4">
      <c r="A495" t="s">
        <v>1405</v>
      </c>
      <c r="B495" s="32">
        <v>493</v>
      </c>
      <c r="C495" t="s">
        <v>1411</v>
      </c>
      <c r="D495">
        <v>5</v>
      </c>
      <c r="E495" t="s">
        <v>1407</v>
      </c>
      <c r="F495" t="str">
        <f>'Перечень узлов'!B494</f>
        <v>Степень поражения легких КТ-0</v>
      </c>
      <c r="G495" s="7" t="s">
        <v>1400</v>
      </c>
      <c r="H495" t="str">
        <f>'Перечень узлов'!E494</f>
        <v>FEATURE_NODE</v>
      </c>
      <c r="I495" s="7" t="s">
        <v>1652</v>
      </c>
      <c r="J495" s="7" t="str">
        <f>'Перечень узлов'!I494</f>
        <v>КТ ОГК</v>
      </c>
      <c r="K495" s="7" t="s">
        <v>1397</v>
      </c>
      <c r="L495">
        <v>501</v>
      </c>
      <c r="M495" t="s">
        <v>1385</v>
      </c>
      <c r="N495">
        <v>501</v>
      </c>
      <c r="O495" t="s">
        <v>1401</v>
      </c>
    </row>
    <row r="496" spans="1:15" x14ac:dyDescent="0.4">
      <c r="A496" t="s">
        <v>1405</v>
      </c>
      <c r="B496" s="32">
        <v>494</v>
      </c>
      <c r="C496" t="s">
        <v>1411</v>
      </c>
      <c r="D496">
        <v>5</v>
      </c>
      <c r="E496" t="s">
        <v>1407</v>
      </c>
      <c r="F496" t="str">
        <f>'Перечень узлов'!B495</f>
        <v>Степень поражения легких КТ-1</v>
      </c>
      <c r="G496" s="7" t="s">
        <v>1400</v>
      </c>
      <c r="H496" t="str">
        <f>'Перечень узлов'!E495</f>
        <v>FEATURE_NODE</v>
      </c>
      <c r="I496" s="7" t="s">
        <v>1652</v>
      </c>
      <c r="J496" s="7" t="str">
        <f>'Перечень узлов'!I495</f>
        <v>КТ ОГК</v>
      </c>
      <c r="K496" s="7" t="s">
        <v>1397</v>
      </c>
      <c r="L496">
        <v>502</v>
      </c>
      <c r="M496" t="s">
        <v>1385</v>
      </c>
      <c r="N496">
        <v>502</v>
      </c>
      <c r="O496" t="s">
        <v>1401</v>
      </c>
    </row>
    <row r="497" spans="1:15" x14ac:dyDescent="0.4">
      <c r="A497" t="s">
        <v>1405</v>
      </c>
      <c r="B497" s="32">
        <v>495</v>
      </c>
      <c r="C497" t="s">
        <v>1411</v>
      </c>
      <c r="D497">
        <v>5</v>
      </c>
      <c r="E497" t="s">
        <v>1407</v>
      </c>
      <c r="F497" t="str">
        <f>'Перечень узлов'!B496</f>
        <v>Степень поражения легких КТ-2</v>
      </c>
      <c r="G497" s="7" t="s">
        <v>1400</v>
      </c>
      <c r="H497" t="str">
        <f>'Перечень узлов'!E496</f>
        <v>FEATURE_NODE</v>
      </c>
      <c r="I497" s="7" t="s">
        <v>1652</v>
      </c>
      <c r="J497" s="7" t="str">
        <f>'Перечень узлов'!I496</f>
        <v>КТ ОГК</v>
      </c>
      <c r="K497" s="7" t="s">
        <v>1397</v>
      </c>
      <c r="L497">
        <v>503</v>
      </c>
      <c r="M497" t="s">
        <v>1385</v>
      </c>
      <c r="N497">
        <v>503</v>
      </c>
      <c r="O497" t="s">
        <v>1401</v>
      </c>
    </row>
    <row r="498" spans="1:15" x14ac:dyDescent="0.4">
      <c r="A498" t="s">
        <v>1405</v>
      </c>
      <c r="B498" s="32">
        <v>496</v>
      </c>
      <c r="C498" t="s">
        <v>1411</v>
      </c>
      <c r="D498">
        <v>5</v>
      </c>
      <c r="E498" t="s">
        <v>1407</v>
      </c>
      <c r="F498" t="str">
        <f>'Перечень узлов'!B497</f>
        <v>Степень поражения легких КТ-3</v>
      </c>
      <c r="G498" s="7" t="s">
        <v>1400</v>
      </c>
      <c r="H498" t="str">
        <f>'Перечень узлов'!E497</f>
        <v>FEATURE_NODE</v>
      </c>
      <c r="I498" s="7" t="s">
        <v>1652</v>
      </c>
      <c r="J498" s="7" t="str">
        <f>'Перечень узлов'!I497</f>
        <v>КТ ОГК</v>
      </c>
      <c r="K498" s="7" t="s">
        <v>1397</v>
      </c>
      <c r="L498">
        <v>504</v>
      </c>
      <c r="M498" t="s">
        <v>1385</v>
      </c>
      <c r="N498">
        <v>504</v>
      </c>
      <c r="O498" t="s">
        <v>1401</v>
      </c>
    </row>
    <row r="499" spans="1:15" x14ac:dyDescent="0.4">
      <c r="A499" t="s">
        <v>1405</v>
      </c>
      <c r="B499" s="32">
        <v>497</v>
      </c>
      <c r="C499" t="s">
        <v>1411</v>
      </c>
      <c r="D499">
        <v>5</v>
      </c>
      <c r="E499" t="s">
        <v>1407</v>
      </c>
      <c r="F499" t="str">
        <f>'Перечень узлов'!B498</f>
        <v>Степень поражения легких КТ-4</v>
      </c>
      <c r="G499" s="7" t="s">
        <v>1400</v>
      </c>
      <c r="H499" t="str">
        <f>'Перечень узлов'!E498</f>
        <v>FEATURE_NODE</v>
      </c>
      <c r="I499" s="7" t="s">
        <v>1652</v>
      </c>
      <c r="J499" s="7" t="str">
        <f>'Перечень узлов'!I498</f>
        <v>КТ ОГК</v>
      </c>
      <c r="K499" s="7" t="s">
        <v>1397</v>
      </c>
      <c r="L499">
        <v>505</v>
      </c>
      <c r="M499" t="s">
        <v>1385</v>
      </c>
      <c r="N499">
        <v>505</v>
      </c>
      <c r="O499" t="s">
        <v>1401</v>
      </c>
    </row>
    <row r="500" spans="1:15" x14ac:dyDescent="0.4">
      <c r="A500" t="s">
        <v>1405</v>
      </c>
      <c r="B500" s="32">
        <v>498</v>
      </c>
      <c r="C500" t="s">
        <v>1411</v>
      </c>
      <c r="D500">
        <v>4</v>
      </c>
      <c r="E500" t="s">
        <v>1407</v>
      </c>
      <c r="F500" t="str">
        <f>'Перечень узлов'!B499</f>
        <v>Положительный тест на COVID-19</v>
      </c>
      <c r="G500" s="7" t="s">
        <v>1400</v>
      </c>
      <c r="H500" t="str">
        <f>'Перечень узлов'!E499</f>
        <v>FEATURE_NODE</v>
      </c>
      <c r="I500" s="7" t="s">
        <v>1652</v>
      </c>
      <c r="J500" s="7" t="str">
        <f>'Перечень узлов'!I499</f>
        <v>Тест на COVID</v>
      </c>
      <c r="K500" s="7" t="s">
        <v>1397</v>
      </c>
      <c r="L500">
        <v>506</v>
      </c>
      <c r="M500" t="s">
        <v>1385</v>
      </c>
      <c r="N500">
        <v>506</v>
      </c>
      <c r="O500" t="s">
        <v>1401</v>
      </c>
    </row>
    <row r="501" spans="1:15" x14ac:dyDescent="0.4">
      <c r="A501" t="s">
        <v>1405</v>
      </c>
      <c r="B501" s="32">
        <v>499</v>
      </c>
      <c r="C501" t="s">
        <v>1411</v>
      </c>
      <c r="D501">
        <v>2</v>
      </c>
      <c r="E501" t="s">
        <v>1407</v>
      </c>
      <c r="F501" t="str">
        <f>'Перечень узлов'!B500</f>
        <v>Ломота в суставах</v>
      </c>
      <c r="G501" s="7" t="s">
        <v>1400</v>
      </c>
      <c r="H501" t="str">
        <f>'Перечень узлов'!E500</f>
        <v>FEATURE_NODE</v>
      </c>
      <c r="I501" s="7" t="s">
        <v>1652</v>
      </c>
      <c r="J501" s="7" t="str">
        <f>'Перечень узлов'!I500</f>
        <v>Опрос</v>
      </c>
      <c r="K501" s="7" t="s">
        <v>1397</v>
      </c>
      <c r="L501">
        <v>507</v>
      </c>
      <c r="M501" t="s">
        <v>1385</v>
      </c>
      <c r="N501">
        <v>507</v>
      </c>
      <c r="O501" t="s">
        <v>1401</v>
      </c>
    </row>
    <row r="502" spans="1:15" x14ac:dyDescent="0.4">
      <c r="A502" t="s">
        <v>1405</v>
      </c>
      <c r="B502" s="32">
        <v>500</v>
      </c>
      <c r="C502" t="s">
        <v>1411</v>
      </c>
      <c r="D502">
        <v>2</v>
      </c>
      <c r="E502" t="s">
        <v>1407</v>
      </c>
      <c r="F502" t="str">
        <f>'Перечень узлов'!B501</f>
        <v>Усиление одышки</v>
      </c>
      <c r="G502" s="7" t="s">
        <v>1400</v>
      </c>
      <c r="H502" t="str">
        <f>'Перечень узлов'!E501</f>
        <v>FEATURE_NODE</v>
      </c>
      <c r="I502" s="7" t="s">
        <v>1652</v>
      </c>
      <c r="J502" s="7" t="str">
        <f>'Перечень узлов'!I501</f>
        <v>Опрос</v>
      </c>
      <c r="K502" s="7" t="s">
        <v>1397</v>
      </c>
      <c r="L502">
        <v>508</v>
      </c>
      <c r="M502" t="s">
        <v>1385</v>
      </c>
      <c r="N502">
        <v>508</v>
      </c>
      <c r="O502" t="s">
        <v>1401</v>
      </c>
    </row>
    <row r="503" spans="1:15" x14ac:dyDescent="0.4">
      <c r="A503" t="s">
        <v>1405</v>
      </c>
      <c r="B503" s="32">
        <v>501</v>
      </c>
      <c r="C503" t="s">
        <v>1411</v>
      </c>
      <c r="D503">
        <v>2</v>
      </c>
      <c r="E503" t="s">
        <v>1407</v>
      </c>
      <c r="F503" t="str">
        <f>'Перечень узлов'!B502</f>
        <v>Длительный кашель</v>
      </c>
      <c r="G503" s="7" t="s">
        <v>1400</v>
      </c>
      <c r="H503" t="str">
        <f>'Перечень узлов'!E502</f>
        <v>FEATURE_NODE</v>
      </c>
      <c r="I503" s="7" t="s">
        <v>1652</v>
      </c>
      <c r="J503" s="7" t="str">
        <f>'Перечень узлов'!I502</f>
        <v>Опрос</v>
      </c>
      <c r="K503" s="7" t="s">
        <v>1397</v>
      </c>
      <c r="L503">
        <v>509</v>
      </c>
      <c r="M503" t="s">
        <v>1385</v>
      </c>
      <c r="N503">
        <v>509</v>
      </c>
      <c r="O503" t="s">
        <v>1401</v>
      </c>
    </row>
    <row r="504" spans="1:15" x14ac:dyDescent="0.4">
      <c r="A504" t="s">
        <v>1405</v>
      </c>
      <c r="B504" s="32">
        <v>502</v>
      </c>
      <c r="C504" t="s">
        <v>1411</v>
      </c>
      <c r="D504">
        <v>3</v>
      </c>
      <c r="E504" t="s">
        <v>1407</v>
      </c>
      <c r="F504" t="str">
        <f>'Перечень узлов'!B503</f>
        <v>Частота сердечных сокращений в норме</v>
      </c>
      <c r="G504" s="7" t="s">
        <v>1400</v>
      </c>
      <c r="H504" t="str">
        <f>'Перечень узлов'!E503</f>
        <v>FEATURE_NODE</v>
      </c>
      <c r="I504" s="7" t="s">
        <v>1652</v>
      </c>
      <c r="J504" s="7" t="str">
        <f>'Перечень узлов'!I503</f>
        <v>Осмотр</v>
      </c>
      <c r="K504" s="7" t="s">
        <v>1397</v>
      </c>
      <c r="L504">
        <v>510</v>
      </c>
      <c r="M504" t="s">
        <v>1385</v>
      </c>
      <c r="N504">
        <v>510</v>
      </c>
      <c r="O504" t="s">
        <v>1401</v>
      </c>
    </row>
    <row r="505" spans="1:15" x14ac:dyDescent="0.4">
      <c r="A505" t="s">
        <v>1405</v>
      </c>
      <c r="B505" s="32">
        <v>503</v>
      </c>
      <c r="C505" t="s">
        <v>1411</v>
      </c>
      <c r="D505">
        <v>3</v>
      </c>
      <c r="E505" t="s">
        <v>1407</v>
      </c>
      <c r="F505" t="str">
        <f>'Перечень узлов'!B504</f>
        <v>Частота сердечных сокращений повышена</v>
      </c>
      <c r="G505" s="7" t="s">
        <v>1400</v>
      </c>
      <c r="H505" t="str">
        <f>'Перечень узлов'!E504</f>
        <v>FEATURE_NODE</v>
      </c>
      <c r="I505" s="7" t="s">
        <v>1652</v>
      </c>
      <c r="J505" s="7" t="str">
        <f>'Перечень узлов'!I504</f>
        <v>Осмотр</v>
      </c>
      <c r="K505" s="7" t="s">
        <v>1397</v>
      </c>
      <c r="L505">
        <v>511</v>
      </c>
      <c r="M505" t="s">
        <v>1385</v>
      </c>
      <c r="N505">
        <v>511</v>
      </c>
      <c r="O505" t="s">
        <v>1401</v>
      </c>
    </row>
    <row r="506" spans="1:15" x14ac:dyDescent="0.4">
      <c r="A506" t="s">
        <v>1405</v>
      </c>
      <c r="B506" s="32">
        <v>504</v>
      </c>
      <c r="C506" t="s">
        <v>1411</v>
      </c>
      <c r="D506">
        <v>3</v>
      </c>
      <c r="E506" t="s">
        <v>1407</v>
      </c>
      <c r="F506" t="str">
        <f>'Перечень узлов'!B505</f>
        <v>Частота сердечных сокращений сильно повышена</v>
      </c>
      <c r="G506" s="7" t="s">
        <v>1400</v>
      </c>
      <c r="H506" t="str">
        <f>'Перечень узлов'!E505</f>
        <v>FEATURE_NODE</v>
      </c>
      <c r="I506" s="7" t="s">
        <v>1652</v>
      </c>
      <c r="J506" s="7" t="str">
        <f>'Перечень узлов'!I505</f>
        <v>Осмотр</v>
      </c>
      <c r="K506" s="7" t="s">
        <v>1397</v>
      </c>
      <c r="L506">
        <v>512</v>
      </c>
      <c r="M506" t="s">
        <v>1385</v>
      </c>
      <c r="N506">
        <v>512</v>
      </c>
      <c r="O506" t="s">
        <v>1401</v>
      </c>
    </row>
    <row r="507" spans="1:15" x14ac:dyDescent="0.4">
      <c r="A507" t="s">
        <v>1405</v>
      </c>
      <c r="B507" s="32">
        <v>505</v>
      </c>
      <c r="C507" t="s">
        <v>1411</v>
      </c>
      <c r="D507">
        <v>2</v>
      </c>
      <c r="E507" t="s">
        <v>1407</v>
      </c>
      <c r="F507" t="str">
        <f>'Перечень узлов'!B506</f>
        <v>Обострение ХОБЛ в анамнезе</v>
      </c>
      <c r="G507" s="7" t="s">
        <v>1400</v>
      </c>
      <c r="H507" t="str">
        <f>'Перечень узлов'!E506</f>
        <v>FEATURE_NODE</v>
      </c>
      <c r="I507" s="7" t="s">
        <v>1652</v>
      </c>
      <c r="J507" s="7" t="str">
        <f>'Перечень узлов'!I506</f>
        <v>Опрос</v>
      </c>
      <c r="K507" s="7" t="s">
        <v>1397</v>
      </c>
      <c r="L507">
        <v>513</v>
      </c>
      <c r="M507" t="s">
        <v>1385</v>
      </c>
      <c r="N507">
        <v>513</v>
      </c>
      <c r="O507" t="s">
        <v>1401</v>
      </c>
    </row>
    <row r="508" spans="1:15" x14ac:dyDescent="0.4">
      <c r="A508" t="s">
        <v>1405</v>
      </c>
      <c r="B508" s="32">
        <v>506</v>
      </c>
      <c r="C508" t="s">
        <v>1411</v>
      </c>
      <c r="D508">
        <v>2</v>
      </c>
      <c r="E508" t="s">
        <v>1407</v>
      </c>
      <c r="F508" t="str">
        <f>'Перечень узлов'!B507</f>
        <v>pH крови &lt; 7,35</v>
      </c>
      <c r="G508" s="7" t="s">
        <v>1400</v>
      </c>
      <c r="H508" t="str">
        <f>'Перечень узлов'!E507</f>
        <v>FEATURE_NODE</v>
      </c>
      <c r="I508" s="7" t="s">
        <v>1652</v>
      </c>
      <c r="J508" s="7" t="str">
        <f>'Перечень узлов'!I507</f>
        <v>Общий анализ крови</v>
      </c>
      <c r="K508" s="7" t="s">
        <v>1397</v>
      </c>
      <c r="L508">
        <v>514</v>
      </c>
      <c r="M508" t="s">
        <v>1385</v>
      </c>
      <c r="N508">
        <v>514</v>
      </c>
      <c r="O508" t="s">
        <v>1401</v>
      </c>
    </row>
    <row r="509" spans="1:15" x14ac:dyDescent="0.4">
      <c r="A509" t="s">
        <v>1405</v>
      </c>
      <c r="B509" s="32">
        <v>507</v>
      </c>
      <c r="C509" t="s">
        <v>1411</v>
      </c>
      <c r="D509">
        <v>4</v>
      </c>
      <c r="E509" t="s">
        <v>1407</v>
      </c>
      <c r="F509" t="str">
        <f>'Перечень узлов'!B508</f>
        <v>PaCO2 &gt;45</v>
      </c>
      <c r="G509" s="7" t="s">
        <v>1400</v>
      </c>
      <c r="H509" t="str">
        <f>'Перечень узлов'!E508</f>
        <v>FEATURE_NODE</v>
      </c>
      <c r="I509" s="7" t="s">
        <v>1652</v>
      </c>
      <c r="J509" s="7" t="str">
        <f>'Перечень узлов'!I508</f>
        <v>Общий анализ крови</v>
      </c>
      <c r="K509" s="7" t="s">
        <v>1397</v>
      </c>
      <c r="L509">
        <v>515</v>
      </c>
      <c r="M509" t="s">
        <v>1385</v>
      </c>
      <c r="N509">
        <v>515</v>
      </c>
      <c r="O509" t="s">
        <v>1401</v>
      </c>
    </row>
    <row r="510" spans="1:15" x14ac:dyDescent="0.4">
      <c r="A510" t="s">
        <v>1405</v>
      </c>
      <c r="B510" s="32">
        <v>508</v>
      </c>
      <c r="C510" t="s">
        <v>1411</v>
      </c>
      <c r="D510">
        <v>4</v>
      </c>
      <c r="E510" t="s">
        <v>1407</v>
      </c>
      <c r="F510" t="str">
        <f>'Перечень узлов'!B509</f>
        <v>Эмфизема в анамнезе</v>
      </c>
      <c r="G510" s="7" t="s">
        <v>1400</v>
      </c>
      <c r="H510" t="str">
        <f>'Перечень узлов'!E509</f>
        <v>FEATURE_NODE</v>
      </c>
      <c r="I510" s="7" t="s">
        <v>1652</v>
      </c>
      <c r="J510" s="7" t="str">
        <f>'Перечень узлов'!I509</f>
        <v>Опрос</v>
      </c>
      <c r="K510" s="7" t="s">
        <v>1397</v>
      </c>
      <c r="L510">
        <v>516</v>
      </c>
      <c r="M510" t="s">
        <v>1385</v>
      </c>
      <c r="N510">
        <v>516</v>
      </c>
      <c r="O510" t="s">
        <v>1401</v>
      </c>
    </row>
    <row r="511" spans="1:15" x14ac:dyDescent="0.4">
      <c r="A511" t="s">
        <v>1405</v>
      </c>
      <c r="B511" s="32">
        <v>509</v>
      </c>
      <c r="C511" t="s">
        <v>1411</v>
      </c>
      <c r="D511">
        <v>8</v>
      </c>
      <c r="E511" t="s">
        <v>1407</v>
      </c>
      <c r="F511" t="str">
        <f>'Перечень узлов'!B510</f>
        <v>Бочкообразная грудная клетка</v>
      </c>
      <c r="G511" s="7" t="s">
        <v>1400</v>
      </c>
      <c r="H511" t="str">
        <f>'Перечень узлов'!E510</f>
        <v>FEATURE_NODE</v>
      </c>
      <c r="I511" s="7" t="s">
        <v>1652</v>
      </c>
      <c r="J511" s="7" t="str">
        <f>'Перечень узлов'!I510</f>
        <v>Осмотр</v>
      </c>
      <c r="K511" s="7" t="s">
        <v>1397</v>
      </c>
      <c r="L511">
        <v>517</v>
      </c>
      <c r="M511" t="s">
        <v>1385</v>
      </c>
      <c r="N511">
        <v>517</v>
      </c>
      <c r="O511" t="s">
        <v>1401</v>
      </c>
    </row>
    <row r="512" spans="1:15" x14ac:dyDescent="0.4">
      <c r="A512" t="s">
        <v>1405</v>
      </c>
      <c r="B512" s="32">
        <v>510</v>
      </c>
      <c r="C512" t="s">
        <v>1411</v>
      </c>
      <c r="D512">
        <v>3</v>
      </c>
      <c r="E512" t="s">
        <v>1407</v>
      </c>
      <c r="F512" t="str">
        <f>'Перечень узлов'!B511</f>
        <v>Коробочный перкуторный звук</v>
      </c>
      <c r="G512" s="7" t="s">
        <v>1400</v>
      </c>
      <c r="H512" t="str">
        <f>'Перечень узлов'!E511</f>
        <v>FEATURE_NODE</v>
      </c>
      <c r="I512" s="7" t="s">
        <v>1652</v>
      </c>
      <c r="J512" s="7" t="str">
        <f>'Перечень узлов'!I511</f>
        <v>Осмотр</v>
      </c>
      <c r="K512" s="7" t="s">
        <v>1397</v>
      </c>
      <c r="L512">
        <v>518</v>
      </c>
      <c r="M512" t="s">
        <v>1385</v>
      </c>
      <c r="N512">
        <v>518</v>
      </c>
      <c r="O512" t="s">
        <v>1401</v>
      </c>
    </row>
    <row r="513" spans="1:15" x14ac:dyDescent="0.4">
      <c r="A513" t="s">
        <v>1405</v>
      </c>
      <c r="B513" s="32">
        <v>511</v>
      </c>
      <c r="C513" t="s">
        <v>1411</v>
      </c>
      <c r="D513">
        <v>3</v>
      </c>
      <c r="E513" t="s">
        <v>1407</v>
      </c>
      <c r="F513" t="str">
        <f>'Перечень узлов'!B512</f>
        <v>Эмфизема на рентгенограмме ОГК</v>
      </c>
      <c r="G513" s="7" t="s">
        <v>1400</v>
      </c>
      <c r="H513" t="str">
        <f>'Перечень узлов'!E512</f>
        <v>FEATURE_NODE</v>
      </c>
      <c r="I513" s="7" t="s">
        <v>1652</v>
      </c>
      <c r="J513" s="7" t="str">
        <f>'Перечень узлов'!I512</f>
        <v>Рентгенография ОГК</v>
      </c>
      <c r="K513" s="7" t="s">
        <v>1397</v>
      </c>
      <c r="L513">
        <v>519</v>
      </c>
      <c r="M513" t="s">
        <v>1385</v>
      </c>
      <c r="N513">
        <v>519</v>
      </c>
      <c r="O513" t="s">
        <v>1401</v>
      </c>
    </row>
    <row r="514" spans="1:15" x14ac:dyDescent="0.4">
      <c r="A514" t="s">
        <v>1405</v>
      </c>
      <c r="B514" s="32">
        <v>512</v>
      </c>
      <c r="C514" t="s">
        <v>1411</v>
      </c>
      <c r="D514">
        <v>5</v>
      </c>
      <c r="E514" t="s">
        <v>1407</v>
      </c>
      <c r="F514" t="str">
        <f>'Перечень узлов'!B513</f>
        <v>Повышение прозрачности на рентгене ОГК</v>
      </c>
      <c r="G514" s="7" t="s">
        <v>1400</v>
      </c>
      <c r="H514" t="str">
        <f>'Перечень узлов'!E513</f>
        <v>FEATURE_NODE</v>
      </c>
      <c r="I514" s="7" t="s">
        <v>1652</v>
      </c>
      <c r="J514" s="7" t="str">
        <f>'Перечень узлов'!I513</f>
        <v>Рентгенография ОГК</v>
      </c>
      <c r="K514" s="7" t="s">
        <v>1397</v>
      </c>
      <c r="L514">
        <v>520</v>
      </c>
      <c r="M514" t="s">
        <v>1385</v>
      </c>
      <c r="N514">
        <v>520</v>
      </c>
      <c r="O514" t="s">
        <v>1401</v>
      </c>
    </row>
    <row r="515" spans="1:15" x14ac:dyDescent="0.4">
      <c r="A515" t="s">
        <v>1405</v>
      </c>
      <c r="B515" s="32">
        <v>513</v>
      </c>
      <c r="C515" t="s">
        <v>1411</v>
      </c>
      <c r="D515">
        <v>5</v>
      </c>
      <c r="E515" t="s">
        <v>1407</v>
      </c>
      <c r="F515" t="str">
        <f>'Перечень узлов'!B514</f>
        <v>Снижение прозрачности на ретгенограмме ОГК</v>
      </c>
      <c r="G515" s="7" t="s">
        <v>1400</v>
      </c>
      <c r="H515" t="str">
        <f>'Перечень узлов'!E514</f>
        <v>FEATURE_NODE</v>
      </c>
      <c r="I515" s="7" t="s">
        <v>1652</v>
      </c>
      <c r="J515" s="7" t="str">
        <f>'Перечень узлов'!I514</f>
        <v>Рентгенография ОГК</v>
      </c>
      <c r="K515" s="7" t="s">
        <v>1397</v>
      </c>
      <c r="L515">
        <v>521</v>
      </c>
      <c r="M515" t="s">
        <v>1385</v>
      </c>
      <c r="N515">
        <v>521</v>
      </c>
      <c r="O515" t="s">
        <v>1401</v>
      </c>
    </row>
    <row r="516" spans="1:15" hidden="1" x14ac:dyDescent="0.4">
      <c r="A516" t="s">
        <v>1405</v>
      </c>
      <c r="B516" s="32">
        <v>514</v>
      </c>
      <c r="C516" t="s">
        <v>1411</v>
      </c>
      <c r="D516">
        <v>5</v>
      </c>
      <c r="E516" t="s">
        <v>1407</v>
      </c>
      <c r="F516" t="str">
        <f>'Перечень узлов'!B515</f>
        <v>Эмфизема</v>
      </c>
      <c r="G516" s="7" t="s">
        <v>1400</v>
      </c>
      <c r="H516" t="str">
        <f>'Перечень узлов'!E515</f>
        <v>PARTIAL_ACTIVATION_SERVICE_NODE</v>
      </c>
      <c r="I516" s="7" t="s">
        <v>1652</v>
      </c>
      <c r="J516" s="7" t="str">
        <f>'Перечень узлов'!I515</f>
        <v>null</v>
      </c>
      <c r="K516" s="7" t="s">
        <v>1397</v>
      </c>
      <c r="L516">
        <v>522</v>
      </c>
      <c r="M516" t="s">
        <v>1385</v>
      </c>
      <c r="N516">
        <v>522</v>
      </c>
      <c r="O516" t="s">
        <v>1401</v>
      </c>
    </row>
    <row r="517" spans="1:15" x14ac:dyDescent="0.4">
      <c r="A517" t="s">
        <v>1405</v>
      </c>
      <c r="B517" s="32">
        <v>515</v>
      </c>
      <c r="C517" t="s">
        <v>1411</v>
      </c>
      <c r="D517">
        <v>8</v>
      </c>
      <c r="E517" t="s">
        <v>1407</v>
      </c>
      <c r="F517" t="str">
        <f>'Перечень узлов'!B516</f>
        <v>ОФВ1/ФЖЕЛ &lt; 70%</v>
      </c>
      <c r="G517" s="7" t="s">
        <v>1400</v>
      </c>
      <c r="H517" t="str">
        <f>'Перечень узлов'!E516</f>
        <v>FEATURE_NODE</v>
      </c>
      <c r="I517" s="7" t="s">
        <v>1652</v>
      </c>
      <c r="J517" s="7" t="str">
        <f>'Перечень узлов'!I516</f>
        <v>Спирометрия</v>
      </c>
      <c r="K517" s="7" t="s">
        <v>1397</v>
      </c>
      <c r="L517">
        <v>523</v>
      </c>
      <c r="M517" t="s">
        <v>1385</v>
      </c>
      <c r="N517">
        <v>523</v>
      </c>
      <c r="O517" t="s">
        <v>1401</v>
      </c>
    </row>
    <row r="518" spans="1:15" hidden="1" x14ac:dyDescent="0.4">
      <c r="A518" t="s">
        <v>1405</v>
      </c>
      <c r="B518" s="32">
        <v>516</v>
      </c>
      <c r="C518" t="s">
        <v>1411</v>
      </c>
      <c r="D518">
        <v>1</v>
      </c>
      <c r="E518" t="s">
        <v>1407</v>
      </c>
      <c r="F518" t="str">
        <f>'Перечень узлов'!B517</f>
        <v>Хроническая обструктивная болезнь легких</v>
      </c>
      <c r="G518" s="7" t="s">
        <v>1400</v>
      </c>
      <c r="H518" t="str">
        <f>'Перечень узлов'!E517</f>
        <v>TARGET_NODE</v>
      </c>
      <c r="I518" s="7" t="s">
        <v>1652</v>
      </c>
      <c r="J518" s="7" t="str">
        <f>'Перечень узлов'!I517</f>
        <v>J44</v>
      </c>
      <c r="K518" s="7" t="s">
        <v>1397</v>
      </c>
      <c r="L518">
        <v>524</v>
      </c>
      <c r="M518" t="s">
        <v>1385</v>
      </c>
      <c r="N518">
        <v>524</v>
      </c>
      <c r="O518" t="s">
        <v>1401</v>
      </c>
    </row>
    <row r="519" spans="1:15" x14ac:dyDescent="0.4">
      <c r="A519" t="s">
        <v>1405</v>
      </c>
      <c r="B519" s="32">
        <v>517</v>
      </c>
      <c r="C519" t="s">
        <v>1411</v>
      </c>
      <c r="D519">
        <v>4</v>
      </c>
      <c r="E519" t="s">
        <v>1407</v>
      </c>
      <c r="F519" t="str">
        <f>'Перечень узлов'!B518</f>
        <v>Эритроциты повышены (м)</v>
      </c>
      <c r="G519" s="7" t="s">
        <v>1400</v>
      </c>
      <c r="H519" t="str">
        <f>'Перечень узлов'!E518</f>
        <v>FEATURE_NODE</v>
      </c>
      <c r="I519" s="7" t="s">
        <v>1652</v>
      </c>
      <c r="J519" s="7" t="str">
        <f>'Перечень узлов'!I518</f>
        <v>Общий анализ крови</v>
      </c>
      <c r="K519" s="7" t="s">
        <v>1397</v>
      </c>
      <c r="L519">
        <v>525</v>
      </c>
      <c r="M519" t="s">
        <v>1385</v>
      </c>
      <c r="N519">
        <v>525</v>
      </c>
      <c r="O519" t="s">
        <v>1401</v>
      </c>
    </row>
    <row r="520" spans="1:15" x14ac:dyDescent="0.4">
      <c r="A520" t="s">
        <v>1405</v>
      </c>
      <c r="B520" s="32">
        <v>518</v>
      </c>
      <c r="C520" t="s">
        <v>1411</v>
      </c>
      <c r="D520">
        <v>4</v>
      </c>
      <c r="E520" t="s">
        <v>1407</v>
      </c>
      <c r="F520" t="str">
        <f>'Перечень узлов'!B519</f>
        <v>Эритроциты повышены (ж)</v>
      </c>
      <c r="G520" s="7" t="s">
        <v>1400</v>
      </c>
      <c r="H520" t="str">
        <f>'Перечень узлов'!E519</f>
        <v>FEATURE_NODE</v>
      </c>
      <c r="I520" s="7" t="s">
        <v>1652</v>
      </c>
      <c r="J520" s="7" t="str">
        <f>'Перечень узлов'!I519</f>
        <v>Общий анализ крови</v>
      </c>
      <c r="K520" s="7" t="s">
        <v>1397</v>
      </c>
      <c r="L520">
        <v>526</v>
      </c>
      <c r="M520" t="s">
        <v>1385</v>
      </c>
      <c r="N520">
        <v>526</v>
      </c>
      <c r="O520" t="s">
        <v>1401</v>
      </c>
    </row>
    <row r="521" spans="1:15" hidden="1" x14ac:dyDescent="0.4">
      <c r="A521" t="s">
        <v>1405</v>
      </c>
      <c r="B521" s="32">
        <v>519</v>
      </c>
      <c r="C521" t="s">
        <v>1411</v>
      </c>
      <c r="D521">
        <v>4</v>
      </c>
      <c r="E521" t="s">
        <v>1407</v>
      </c>
      <c r="F521" t="str">
        <f>'Перечень узлов'!B520</f>
        <v>Эритроциты повышены у мужчин</v>
      </c>
      <c r="G521" s="7" t="s">
        <v>1400</v>
      </c>
      <c r="H521" t="str">
        <f>'Перечень узлов'!E520</f>
        <v>FULL_ACTIVATION_SERVICE_NODE</v>
      </c>
      <c r="I521" s="7" t="s">
        <v>1652</v>
      </c>
      <c r="J521" s="7" t="str">
        <f>'Перечень узлов'!I520</f>
        <v>null</v>
      </c>
      <c r="K521" s="7" t="s">
        <v>1397</v>
      </c>
      <c r="L521">
        <v>527</v>
      </c>
      <c r="M521" t="s">
        <v>1385</v>
      </c>
      <c r="N521">
        <v>527</v>
      </c>
      <c r="O521" t="s">
        <v>1401</v>
      </c>
    </row>
    <row r="522" spans="1:15" hidden="1" x14ac:dyDescent="0.4">
      <c r="A522" t="s">
        <v>1405</v>
      </c>
      <c r="B522" s="32">
        <v>520</v>
      </c>
      <c r="C522" t="s">
        <v>1411</v>
      </c>
      <c r="D522">
        <v>8</v>
      </c>
      <c r="E522" t="s">
        <v>1407</v>
      </c>
      <c r="F522" t="str">
        <f>'Перечень узлов'!B521</f>
        <v>Эритроциты повышены у женщин</v>
      </c>
      <c r="G522" s="7" t="s">
        <v>1400</v>
      </c>
      <c r="H522" t="str">
        <f>'Перечень узлов'!E521</f>
        <v>FULL_ACTIVATION_SERVICE_NODE</v>
      </c>
      <c r="I522" s="7" t="s">
        <v>1652</v>
      </c>
      <c r="J522" s="7" t="str">
        <f>'Перечень узлов'!I521</f>
        <v>null</v>
      </c>
      <c r="K522" s="7" t="s">
        <v>1397</v>
      </c>
      <c r="L522">
        <v>528</v>
      </c>
      <c r="M522" t="s">
        <v>1385</v>
      </c>
      <c r="N522">
        <v>528</v>
      </c>
      <c r="O522" t="s">
        <v>1401</v>
      </c>
    </row>
    <row r="523" spans="1:15" hidden="1" x14ac:dyDescent="0.4">
      <c r="A523" t="s">
        <v>1405</v>
      </c>
      <c r="B523" s="32">
        <v>521</v>
      </c>
      <c r="C523" t="s">
        <v>1411</v>
      </c>
      <c r="D523">
        <v>8</v>
      </c>
      <c r="E523" t="s">
        <v>1407</v>
      </c>
      <c r="F523" t="str">
        <f>'Перечень узлов'!B522</f>
        <v>Эритроциты повышены</v>
      </c>
      <c r="G523" s="7" t="s">
        <v>1400</v>
      </c>
      <c r="H523" t="str">
        <f>'Перечень узлов'!E522</f>
        <v>PARTIAL_ACTIVATION_SERVICE_NODE</v>
      </c>
      <c r="I523" s="7" t="s">
        <v>1652</v>
      </c>
      <c r="J523" s="7" t="str">
        <f>'Перечень узлов'!I522</f>
        <v>null</v>
      </c>
      <c r="K523" s="7" t="s">
        <v>1397</v>
      </c>
      <c r="L523">
        <v>529</v>
      </c>
      <c r="M523" t="s">
        <v>1385</v>
      </c>
      <c r="N523">
        <v>529</v>
      </c>
      <c r="O523" t="s">
        <v>1401</v>
      </c>
    </row>
    <row r="524" spans="1:15" hidden="1" x14ac:dyDescent="0.4">
      <c r="A524" t="s">
        <v>1405</v>
      </c>
      <c r="B524" s="32">
        <v>522</v>
      </c>
      <c r="C524" t="s">
        <v>1411</v>
      </c>
      <c r="D524">
        <v>8</v>
      </c>
      <c r="E524" t="s">
        <v>1407</v>
      </c>
      <c r="F524" t="str">
        <f>'Перечень узлов'!B523</f>
        <v>Эритроцитоз</v>
      </c>
      <c r="G524" s="7" t="s">
        <v>1400</v>
      </c>
      <c r="H524" t="str">
        <f>'Перечень узлов'!E523</f>
        <v>PARTIAL_ACTIVATION_SERVICE_NODE</v>
      </c>
      <c r="I524" s="7" t="s">
        <v>1652</v>
      </c>
      <c r="J524" s="7" t="str">
        <f>'Перечень узлов'!I523</f>
        <v>null</v>
      </c>
      <c r="K524" s="7" t="s">
        <v>1397</v>
      </c>
      <c r="L524">
        <v>530</v>
      </c>
      <c r="M524" t="s">
        <v>1385</v>
      </c>
      <c r="N524">
        <v>530</v>
      </c>
      <c r="O524" t="s">
        <v>1401</v>
      </c>
    </row>
    <row r="525" spans="1:15" hidden="1" x14ac:dyDescent="0.4">
      <c r="A525" t="s">
        <v>1405</v>
      </c>
      <c r="B525" s="32">
        <v>523</v>
      </c>
      <c r="C525" t="s">
        <v>1411</v>
      </c>
      <c r="D525">
        <v>8</v>
      </c>
      <c r="E525" t="s">
        <v>1407</v>
      </c>
      <c r="F525" t="str">
        <f>'Перечень узлов'!B524</f>
        <v>Длительный кашель с мокротой</v>
      </c>
      <c r="G525" s="7" t="s">
        <v>1400</v>
      </c>
      <c r="H525" t="str">
        <f>'Перечень узлов'!E524</f>
        <v>FULL_ACTIVATION_SERVICE_NODE</v>
      </c>
      <c r="I525" s="7" t="s">
        <v>1652</v>
      </c>
      <c r="J525" s="7" t="str">
        <f>'Перечень узлов'!I524</f>
        <v>null</v>
      </c>
      <c r="K525" s="7" t="s">
        <v>1397</v>
      </c>
      <c r="L525">
        <v>531</v>
      </c>
      <c r="M525" t="s">
        <v>1385</v>
      </c>
      <c r="N525">
        <v>531</v>
      </c>
      <c r="O525" t="s">
        <v>1401</v>
      </c>
    </row>
    <row r="526" spans="1:15" hidden="1" x14ac:dyDescent="0.4">
      <c r="A526" t="s">
        <v>1405</v>
      </c>
      <c r="B526" s="32">
        <v>524</v>
      </c>
      <c r="C526" t="s">
        <v>1411</v>
      </c>
      <c r="D526">
        <v>8</v>
      </c>
      <c r="E526" t="s">
        <v>1407</v>
      </c>
      <c r="F526" t="str">
        <f>'Перечень узлов'!B525</f>
        <v>Длительный кашель без мокроты</v>
      </c>
      <c r="G526" s="7" t="s">
        <v>1400</v>
      </c>
      <c r="H526" t="str">
        <f>'Перечень узлов'!E525</f>
        <v>FULL_ACTIVATION_SERVICE_NODE</v>
      </c>
      <c r="I526" s="7" t="s">
        <v>1652</v>
      </c>
      <c r="J526" s="7" t="str">
        <f>'Перечень узлов'!I525</f>
        <v>null</v>
      </c>
      <c r="K526" s="7" t="s">
        <v>1397</v>
      </c>
      <c r="L526">
        <v>532</v>
      </c>
      <c r="M526" t="s">
        <v>1385</v>
      </c>
      <c r="N526">
        <v>532</v>
      </c>
      <c r="O526" t="s">
        <v>1401</v>
      </c>
    </row>
    <row r="527" spans="1:15" hidden="1" x14ac:dyDescent="0.4">
      <c r="A527" t="s">
        <v>1405</v>
      </c>
      <c r="B527" s="32">
        <v>525</v>
      </c>
      <c r="C527" t="s">
        <v>1411</v>
      </c>
      <c r="D527">
        <v>8</v>
      </c>
      <c r="E527" t="s">
        <v>1407</v>
      </c>
      <c r="F527" t="str">
        <f>'Перечень узлов'!B526</f>
        <v>Тахикардия</v>
      </c>
      <c r="G527" s="7" t="s">
        <v>1400</v>
      </c>
      <c r="H527" t="str">
        <f>'Перечень узлов'!E526</f>
        <v>PARTIAL_ACTIVATION_SERVICE_NODE</v>
      </c>
      <c r="I527" s="7" t="s">
        <v>1652</v>
      </c>
      <c r="J527" s="7" t="str">
        <f>'Перечень узлов'!I526</f>
        <v>null</v>
      </c>
      <c r="K527" s="7" t="s">
        <v>1397</v>
      </c>
      <c r="L527">
        <v>533</v>
      </c>
      <c r="M527" t="s">
        <v>1385</v>
      </c>
      <c r="N527">
        <v>533</v>
      </c>
      <c r="O527" t="s">
        <v>1401</v>
      </c>
    </row>
    <row r="528" spans="1:15" hidden="1" x14ac:dyDescent="0.4">
      <c r="A528" t="s">
        <v>1405</v>
      </c>
      <c r="B528" s="32">
        <v>526</v>
      </c>
      <c r="C528" t="s">
        <v>1411</v>
      </c>
      <c r="D528">
        <v>8</v>
      </c>
      <c r="E528" t="s">
        <v>1407</v>
      </c>
      <c r="F528" t="str">
        <f>'Перечень узлов'!B527</f>
        <v>Тахикардия и тахипноэ</v>
      </c>
      <c r="G528" s="7" t="s">
        <v>1400</v>
      </c>
      <c r="H528" t="str">
        <f>'Перечень узлов'!E527</f>
        <v>FULL_ACTIVATION_SERVICE_NODE</v>
      </c>
      <c r="I528" s="7" t="s">
        <v>1652</v>
      </c>
      <c r="J528" s="7" t="str">
        <f>'Перечень узлов'!I527</f>
        <v>null</v>
      </c>
      <c r="K528" s="7" t="s">
        <v>1397</v>
      </c>
      <c r="L528">
        <v>534</v>
      </c>
      <c r="M528" t="s">
        <v>1385</v>
      </c>
      <c r="N528">
        <v>534</v>
      </c>
      <c r="O528" t="s">
        <v>1401</v>
      </c>
    </row>
    <row r="529" spans="1:15" hidden="1" x14ac:dyDescent="0.4">
      <c r="A529" t="s">
        <v>1405</v>
      </c>
      <c r="B529" s="32">
        <v>527</v>
      </c>
      <c r="C529" t="s">
        <v>1411</v>
      </c>
      <c r="D529">
        <v>8</v>
      </c>
      <c r="E529" t="s">
        <v>1407</v>
      </c>
      <c r="F529" t="str">
        <f>'Перечень узлов'!B528</f>
        <v>Курение сейчас или в прошлом</v>
      </c>
      <c r="G529" s="7" t="s">
        <v>1400</v>
      </c>
      <c r="H529" t="str">
        <f>'Перечень узлов'!E528</f>
        <v>PARTIAL_ACTIVATION_SERVICE_NODE</v>
      </c>
      <c r="I529" s="7" t="s">
        <v>1652</v>
      </c>
      <c r="J529" s="7" t="str">
        <f>'Перечень узлов'!I528</f>
        <v>null</v>
      </c>
      <c r="K529" s="7" t="s">
        <v>1397</v>
      </c>
      <c r="L529">
        <v>535</v>
      </c>
      <c r="M529" t="s">
        <v>1385</v>
      </c>
      <c r="N529">
        <v>535</v>
      </c>
      <c r="O529" t="s">
        <v>1401</v>
      </c>
    </row>
    <row r="530" spans="1:15" x14ac:dyDescent="0.4">
      <c r="A530" t="s">
        <v>1405</v>
      </c>
      <c r="B530" s="32">
        <v>528</v>
      </c>
      <c r="C530" t="s">
        <v>1411</v>
      </c>
      <c r="D530">
        <v>8</v>
      </c>
      <c r="E530" t="s">
        <v>1407</v>
      </c>
      <c r="F530" t="str">
        <f>'Перечень узлов'!B529</f>
        <v>Бронхиальная астма в анамнезе</v>
      </c>
      <c r="G530" s="7" t="s">
        <v>1400</v>
      </c>
      <c r="H530" t="str">
        <f>'Перечень узлов'!E529</f>
        <v>FEATURE_NODE</v>
      </c>
      <c r="I530" s="7" t="s">
        <v>1652</v>
      </c>
      <c r="J530" s="7" t="str">
        <f>'Перечень узлов'!I529</f>
        <v>Опрос</v>
      </c>
      <c r="K530" s="7" t="s">
        <v>1397</v>
      </c>
      <c r="L530">
        <v>536</v>
      </c>
      <c r="M530" t="s">
        <v>1385</v>
      </c>
      <c r="N530">
        <v>536</v>
      </c>
      <c r="O530" t="s">
        <v>1401</v>
      </c>
    </row>
    <row r="531" spans="1:15" hidden="1" x14ac:dyDescent="0.4">
      <c r="A531" t="s">
        <v>1405</v>
      </c>
      <c r="B531" s="32">
        <v>529</v>
      </c>
      <c r="C531" t="s">
        <v>1411</v>
      </c>
      <c r="D531">
        <v>8</v>
      </c>
      <c r="E531" t="s">
        <v>1407</v>
      </c>
      <c r="F531" t="str">
        <f>'Перечень узлов'!B530</f>
        <v>Астма и курение</v>
      </c>
      <c r="G531" s="7" t="s">
        <v>1400</v>
      </c>
      <c r="H531" t="str">
        <f>'Перечень узлов'!E530</f>
        <v>FULL_ACTIVATION_SERVICE_NODE</v>
      </c>
      <c r="I531" s="7" t="s">
        <v>1652</v>
      </c>
      <c r="J531" s="7" t="str">
        <f>'Перечень узлов'!I530</f>
        <v>null</v>
      </c>
      <c r="K531" s="7" t="s">
        <v>1397</v>
      </c>
      <c r="L531">
        <v>537</v>
      </c>
      <c r="M531" t="s">
        <v>1385</v>
      </c>
      <c r="N531">
        <v>537</v>
      </c>
      <c r="O531" t="s">
        <v>1401</v>
      </c>
    </row>
    <row r="532" spans="1:15" x14ac:dyDescent="0.4">
      <c r="A532" t="s">
        <v>1405</v>
      </c>
      <c r="B532" s="32">
        <v>530</v>
      </c>
      <c r="C532" t="s">
        <v>1411</v>
      </c>
      <c r="D532">
        <v>8</v>
      </c>
      <c r="E532" t="s">
        <v>1407</v>
      </c>
      <c r="F532" t="str">
        <f>'Перечень узлов'!B531</f>
        <v>Оценка одышки по шкале mMRC / MRC = 1</v>
      </c>
      <c r="G532" s="7" t="s">
        <v>1400</v>
      </c>
      <c r="H532" t="str">
        <f>'Перечень узлов'!E531</f>
        <v>FEATURE_NODE</v>
      </c>
      <c r="I532" s="7" t="s">
        <v>1652</v>
      </c>
      <c r="J532" s="7" t="str">
        <f>'Перечень узлов'!I531</f>
        <v>Опрос</v>
      </c>
      <c r="K532" s="7" t="s">
        <v>1397</v>
      </c>
      <c r="L532">
        <v>538</v>
      </c>
      <c r="M532" t="s">
        <v>1385</v>
      </c>
      <c r="N532">
        <v>538</v>
      </c>
      <c r="O532" t="s">
        <v>1401</v>
      </c>
    </row>
    <row r="533" spans="1:15" x14ac:dyDescent="0.4">
      <c r="A533" t="s">
        <v>1405</v>
      </c>
      <c r="B533" s="32">
        <v>531</v>
      </c>
      <c r="C533" t="s">
        <v>1411</v>
      </c>
      <c r="D533">
        <v>8</v>
      </c>
      <c r="E533" t="s">
        <v>1407</v>
      </c>
      <c r="F533" t="str">
        <f>'Перечень узлов'!B532</f>
        <v>Оценка одышки по шкале mMRC / MRC = 2</v>
      </c>
      <c r="G533" s="7" t="s">
        <v>1400</v>
      </c>
      <c r="H533" t="str">
        <f>'Перечень узлов'!E532</f>
        <v>FEATURE_NODE</v>
      </c>
      <c r="I533" s="7" t="s">
        <v>1652</v>
      </c>
      <c r="J533" s="7" t="str">
        <f>'Перечень узлов'!I532</f>
        <v>Опрос</v>
      </c>
      <c r="K533" s="7" t="s">
        <v>1397</v>
      </c>
      <c r="L533">
        <v>539</v>
      </c>
      <c r="M533" t="s">
        <v>1385</v>
      </c>
      <c r="N533">
        <v>539</v>
      </c>
      <c r="O533" t="s">
        <v>1401</v>
      </c>
    </row>
    <row r="534" spans="1:15" x14ac:dyDescent="0.4">
      <c r="A534" t="s">
        <v>1405</v>
      </c>
      <c r="B534" s="32">
        <v>532</v>
      </c>
      <c r="C534" t="s">
        <v>1411</v>
      </c>
      <c r="D534">
        <v>8</v>
      </c>
      <c r="E534" t="s">
        <v>1407</v>
      </c>
      <c r="F534" t="str">
        <f>'Перечень узлов'!B533</f>
        <v>Оценка одышки по шкале mMRC / MRC = 3</v>
      </c>
      <c r="G534" s="7" t="s">
        <v>1400</v>
      </c>
      <c r="H534" t="str">
        <f>'Перечень узлов'!E533</f>
        <v>FEATURE_NODE</v>
      </c>
      <c r="I534" s="7" t="s">
        <v>1652</v>
      </c>
      <c r="J534" s="7" t="str">
        <f>'Перечень узлов'!I533</f>
        <v>Опрос</v>
      </c>
      <c r="K534" s="7" t="s">
        <v>1397</v>
      </c>
      <c r="L534">
        <v>540</v>
      </c>
      <c r="M534" t="s">
        <v>1385</v>
      </c>
      <c r="N534">
        <v>540</v>
      </c>
      <c r="O534" t="s">
        <v>1401</v>
      </c>
    </row>
    <row r="535" spans="1:15" x14ac:dyDescent="0.4">
      <c r="A535" t="s">
        <v>1405</v>
      </c>
      <c r="B535" s="32">
        <v>533</v>
      </c>
      <c r="C535" t="s">
        <v>1411</v>
      </c>
      <c r="D535">
        <v>8</v>
      </c>
      <c r="E535" t="s">
        <v>1407</v>
      </c>
      <c r="F535" t="str">
        <f>'Перечень узлов'!B534</f>
        <v>Оценка одышки по шкале mMRC / MRC = 4</v>
      </c>
      <c r="G535" s="7" t="s">
        <v>1400</v>
      </c>
      <c r="H535" t="str">
        <f>'Перечень узлов'!E534</f>
        <v>FEATURE_NODE</v>
      </c>
      <c r="I535" s="7" t="s">
        <v>1652</v>
      </c>
      <c r="J535" s="7" t="str">
        <f>'Перечень узлов'!I534</f>
        <v>Опрос</v>
      </c>
      <c r="K535" s="7" t="s">
        <v>1397</v>
      </c>
      <c r="L535">
        <v>541</v>
      </c>
      <c r="M535" t="s">
        <v>1385</v>
      </c>
      <c r="N535">
        <v>541</v>
      </c>
      <c r="O535" t="s">
        <v>1401</v>
      </c>
    </row>
    <row r="536" spans="1:15" x14ac:dyDescent="0.4">
      <c r="A536" t="s">
        <v>1405</v>
      </c>
      <c r="B536" s="32">
        <v>534</v>
      </c>
      <c r="C536" t="s">
        <v>1411</v>
      </c>
      <c r="D536">
        <v>8</v>
      </c>
      <c r="E536" t="s">
        <v>1407</v>
      </c>
      <c r="F536" t="str">
        <f>'Перечень узлов'!B535</f>
        <v>Чувство сдавления в груди</v>
      </c>
      <c r="G536" s="7" t="s">
        <v>1400</v>
      </c>
      <c r="H536" t="str">
        <f>'Перечень узлов'!E535</f>
        <v>FEATURE_NODE</v>
      </c>
      <c r="I536" s="7" t="s">
        <v>1652</v>
      </c>
      <c r="J536" s="7" t="str">
        <f>'Перечень узлов'!I535</f>
        <v>Опрос</v>
      </c>
      <c r="K536" s="7" t="s">
        <v>1397</v>
      </c>
      <c r="L536">
        <v>542</v>
      </c>
      <c r="M536" t="s">
        <v>1385</v>
      </c>
      <c r="N536">
        <v>542</v>
      </c>
      <c r="O536" t="s">
        <v>1401</v>
      </c>
    </row>
    <row r="537" spans="1:15" x14ac:dyDescent="0.4">
      <c r="A537" t="s">
        <v>1405</v>
      </c>
      <c r="B537" s="32">
        <v>535</v>
      </c>
      <c r="C537" t="s">
        <v>1411</v>
      </c>
      <c r="D537">
        <v>8</v>
      </c>
      <c r="E537" t="s">
        <v>1407</v>
      </c>
      <c r="F537" t="str">
        <f>'Перечень узлов'!B536</f>
        <v>Дистанционные хрипы</v>
      </c>
      <c r="G537" s="7" t="s">
        <v>1400</v>
      </c>
      <c r="H537" t="str">
        <f>'Перечень узлов'!E536</f>
        <v>FEATURE_NODE</v>
      </c>
      <c r="I537" s="7" t="s">
        <v>1652</v>
      </c>
      <c r="J537" s="7" t="str">
        <f>'Перечень узлов'!I536</f>
        <v>Осмотр</v>
      </c>
      <c r="K537" s="7" t="s">
        <v>1397</v>
      </c>
      <c r="L537">
        <v>543</v>
      </c>
      <c r="M537" t="s">
        <v>1385</v>
      </c>
      <c r="N537">
        <v>543</v>
      </c>
      <c r="O537" t="s">
        <v>1401</v>
      </c>
    </row>
    <row r="538" spans="1:15" x14ac:dyDescent="0.4">
      <c r="A538" t="s">
        <v>1405</v>
      </c>
      <c r="B538" s="32">
        <v>536</v>
      </c>
      <c r="C538" t="s">
        <v>1411</v>
      </c>
      <c r="D538">
        <v>8</v>
      </c>
      <c r="E538" t="s">
        <v>1407</v>
      </c>
      <c r="F538" t="str">
        <f>'Перечень узлов'!B537</f>
        <v>Отсутствие жалоб</v>
      </c>
      <c r="G538" s="7" t="s">
        <v>1400</v>
      </c>
      <c r="H538" t="str">
        <f>'Перечень узлов'!E537</f>
        <v>FEATURE_NODE</v>
      </c>
      <c r="I538" s="7" t="s">
        <v>1652</v>
      </c>
      <c r="J538" s="7" t="str">
        <f>'Перечень узлов'!I537</f>
        <v>Опрос</v>
      </c>
      <c r="K538" s="7" t="s">
        <v>1397</v>
      </c>
      <c r="L538">
        <v>544</v>
      </c>
      <c r="M538" t="s">
        <v>1385</v>
      </c>
      <c r="N538">
        <v>544</v>
      </c>
      <c r="O538" t="s">
        <v>1401</v>
      </c>
    </row>
    <row r="539" spans="1:15" x14ac:dyDescent="0.4">
      <c r="A539" t="s">
        <v>1405</v>
      </c>
      <c r="B539" s="32">
        <v>537</v>
      </c>
      <c r="C539" t="s">
        <v>1411</v>
      </c>
      <c r="D539">
        <v>2</v>
      </c>
      <c r="E539" t="s">
        <v>1407</v>
      </c>
      <c r="F539" t="str">
        <f>'Перечень узлов'!B538</f>
        <v>Отсутствие жалоб из-за тяжести состояния</v>
      </c>
      <c r="G539" s="7" t="s">
        <v>1400</v>
      </c>
      <c r="H539" t="str">
        <f>'Перечень узлов'!E538</f>
        <v>FEATURE_NODE</v>
      </c>
      <c r="I539" s="7" t="s">
        <v>1652</v>
      </c>
      <c r="J539" s="7" t="str">
        <f>'Перечень узлов'!I538</f>
        <v>Опрос</v>
      </c>
      <c r="K539" s="7" t="s">
        <v>1397</v>
      </c>
      <c r="L539">
        <v>545</v>
      </c>
      <c r="M539" t="s">
        <v>1385</v>
      </c>
      <c r="N539">
        <v>545</v>
      </c>
      <c r="O539" t="s">
        <v>1401</v>
      </c>
    </row>
    <row r="540" spans="1:15" x14ac:dyDescent="0.4">
      <c r="A540" t="s">
        <v>1405</v>
      </c>
      <c r="B540" s="32">
        <v>538</v>
      </c>
      <c r="C540" t="s">
        <v>1411</v>
      </c>
      <c r="D540">
        <v>2</v>
      </c>
      <c r="E540" t="s">
        <v>1407</v>
      </c>
      <c r="F540" t="str">
        <f>'Перечень узлов'!B539</f>
        <v>Образование в лёгком в анамнезе</v>
      </c>
      <c r="G540" s="7" t="s">
        <v>1400</v>
      </c>
      <c r="H540" t="str">
        <f>'Перечень узлов'!E539</f>
        <v>FEATURE_NODE</v>
      </c>
      <c r="I540" s="7" t="s">
        <v>1652</v>
      </c>
      <c r="J540" s="7" t="str">
        <f>'Перечень узлов'!I539</f>
        <v>Опрос</v>
      </c>
      <c r="K540" s="7" t="s">
        <v>1397</v>
      </c>
      <c r="L540">
        <v>546</v>
      </c>
      <c r="M540" t="s">
        <v>1385</v>
      </c>
      <c r="N540">
        <v>546</v>
      </c>
      <c r="O540" t="s">
        <v>1401</v>
      </c>
    </row>
    <row r="541" spans="1:15" x14ac:dyDescent="0.4">
      <c r="A541" t="s">
        <v>1405</v>
      </c>
      <c r="B541" s="32">
        <v>539</v>
      </c>
      <c r="C541" t="s">
        <v>1411</v>
      </c>
      <c r="D541">
        <v>8</v>
      </c>
      <c r="E541" t="s">
        <v>1407</v>
      </c>
      <c r="F541" t="str">
        <f>'Перечень узлов'!B540</f>
        <v>Опухоль в лёгком в анамнезе</v>
      </c>
      <c r="G541" s="7" t="s">
        <v>1400</v>
      </c>
      <c r="H541" t="str">
        <f>'Перечень узлов'!E540</f>
        <v>FEATURE_NODE</v>
      </c>
      <c r="I541" s="7" t="s">
        <v>1652</v>
      </c>
      <c r="J541" s="7" t="str">
        <f>'Перечень узлов'!I540</f>
        <v>Опрос</v>
      </c>
      <c r="K541" s="7" t="s">
        <v>1397</v>
      </c>
      <c r="L541">
        <v>547</v>
      </c>
      <c r="M541" t="s">
        <v>1385</v>
      </c>
      <c r="N541">
        <v>547</v>
      </c>
      <c r="O541" t="s">
        <v>1401</v>
      </c>
    </row>
    <row r="542" spans="1:15" x14ac:dyDescent="0.4">
      <c r="A542" t="s">
        <v>1405</v>
      </c>
      <c r="B542" s="32">
        <v>540</v>
      </c>
      <c r="C542" t="s">
        <v>1411</v>
      </c>
      <c r="D542">
        <v>8</v>
      </c>
      <c r="E542" t="s">
        <v>1407</v>
      </c>
      <c r="F542" t="str">
        <f>'Перечень узлов'!B541</f>
        <v>Новообразование в лёгком в анамнезе</v>
      </c>
      <c r="G542" s="7" t="s">
        <v>1400</v>
      </c>
      <c r="H542" t="str">
        <f>'Перечень узлов'!E541</f>
        <v>FEATURE_NODE</v>
      </c>
      <c r="I542" s="7" t="s">
        <v>1652</v>
      </c>
      <c r="J542" s="7" t="str">
        <f>'Перечень узлов'!I541</f>
        <v>Опрос</v>
      </c>
      <c r="K542" s="7" t="s">
        <v>1397</v>
      </c>
      <c r="L542">
        <v>548</v>
      </c>
      <c r="M542" t="s">
        <v>1385</v>
      </c>
      <c r="N542">
        <v>548</v>
      </c>
      <c r="O542" t="s">
        <v>1401</v>
      </c>
    </row>
    <row r="543" spans="1:15" x14ac:dyDescent="0.4">
      <c r="A543" t="s">
        <v>1405</v>
      </c>
      <c r="B543" s="32">
        <v>541</v>
      </c>
      <c r="C543" t="s">
        <v>1411</v>
      </c>
      <c r="D543">
        <v>8</v>
      </c>
      <c r="E543" t="s">
        <v>1407</v>
      </c>
      <c r="F543" t="str">
        <f>'Перечень узлов'!B542</f>
        <v>Затруднение дыхания</v>
      </c>
      <c r="G543" s="7" t="s">
        <v>1400</v>
      </c>
      <c r="H543" t="str">
        <f>'Перечень узлов'!E542</f>
        <v>FEATURE_NODE</v>
      </c>
      <c r="I543" s="7" t="s">
        <v>1652</v>
      </c>
      <c r="J543" s="7" t="str">
        <f>'Перечень узлов'!I542</f>
        <v>Опрос</v>
      </c>
      <c r="K543" s="7" t="s">
        <v>1397</v>
      </c>
      <c r="L543">
        <v>549</v>
      </c>
      <c r="M543" t="s">
        <v>1385</v>
      </c>
      <c r="N543">
        <v>549</v>
      </c>
      <c r="O543" t="s">
        <v>1401</v>
      </c>
    </row>
    <row r="544" spans="1:15" x14ac:dyDescent="0.4">
      <c r="A544" t="s">
        <v>1405</v>
      </c>
      <c r="B544" s="32">
        <v>542</v>
      </c>
      <c r="C544" t="s">
        <v>1411</v>
      </c>
      <c r="D544">
        <v>2</v>
      </c>
      <c r="E544" t="s">
        <v>1407</v>
      </c>
      <c r="F544" t="str">
        <f>'Перечень узлов'!B543</f>
        <v>Приступы удушья</v>
      </c>
      <c r="G544" s="7" t="s">
        <v>1400</v>
      </c>
      <c r="H544" t="str">
        <f>'Перечень узлов'!E543</f>
        <v>FEATURE_NODE</v>
      </c>
      <c r="I544" s="7" t="s">
        <v>1652</v>
      </c>
      <c r="J544" s="7" t="str">
        <f>'Перечень узлов'!I543</f>
        <v>Опрос</v>
      </c>
      <c r="K544" s="7" t="s">
        <v>1397</v>
      </c>
      <c r="L544">
        <v>550</v>
      </c>
      <c r="M544" t="s">
        <v>1385</v>
      </c>
      <c r="N544">
        <v>550</v>
      </c>
      <c r="O544" t="s">
        <v>1401</v>
      </c>
    </row>
    <row r="545" spans="1:15" x14ac:dyDescent="0.4">
      <c r="A545" t="s">
        <v>1405</v>
      </c>
      <c r="B545" s="32">
        <v>543</v>
      </c>
      <c r="C545" t="s">
        <v>1411</v>
      </c>
      <c r="D545">
        <v>2</v>
      </c>
      <c r="E545" t="s">
        <v>1407</v>
      </c>
      <c r="F545" t="str">
        <f>'Перечень узлов'!B544</f>
        <v>Приступообразный кашель</v>
      </c>
      <c r="G545" s="7" t="s">
        <v>1400</v>
      </c>
      <c r="H545" t="str">
        <f>'Перечень узлов'!E544</f>
        <v>FEATURE_NODE</v>
      </c>
      <c r="I545" s="7" t="s">
        <v>1652</v>
      </c>
      <c r="J545" s="7" t="str">
        <f>'Перечень узлов'!I544</f>
        <v>Опрос</v>
      </c>
      <c r="K545" s="7" t="s">
        <v>1397</v>
      </c>
      <c r="L545">
        <v>551</v>
      </c>
      <c r="M545" t="s">
        <v>1385</v>
      </c>
      <c r="N545">
        <v>551</v>
      </c>
      <c r="O545" t="s">
        <v>1401</v>
      </c>
    </row>
    <row r="546" spans="1:15" x14ac:dyDescent="0.4">
      <c r="A546" t="s">
        <v>1405</v>
      </c>
      <c r="B546" s="32">
        <v>544</v>
      </c>
      <c r="C546" t="s">
        <v>1411</v>
      </c>
      <c r="D546">
        <v>8</v>
      </c>
      <c r="E546" t="s">
        <v>1407</v>
      </c>
      <c r="F546" t="str">
        <f>'Перечень узлов'!B545</f>
        <v>Диффузный бронхит</v>
      </c>
      <c r="G546" s="7" t="s">
        <v>1400</v>
      </c>
      <c r="H546" t="str">
        <f>'Перечень узлов'!E545</f>
        <v>FEATURE_NODE</v>
      </c>
      <c r="I546" s="7" t="s">
        <v>1652</v>
      </c>
      <c r="J546" s="7" t="str">
        <f>'Перечень узлов'!I545</f>
        <v>Бронхоскопия</v>
      </c>
      <c r="K546" s="7" t="s">
        <v>1397</v>
      </c>
      <c r="L546">
        <v>552</v>
      </c>
      <c r="M546" t="s">
        <v>1385</v>
      </c>
      <c r="N546">
        <v>552</v>
      </c>
      <c r="O546" t="s">
        <v>1401</v>
      </c>
    </row>
    <row r="547" spans="1:15" x14ac:dyDescent="0.4">
      <c r="A547" t="s">
        <v>1405</v>
      </c>
      <c r="B547" s="32">
        <v>545</v>
      </c>
      <c r="C547" t="s">
        <v>1411</v>
      </c>
      <c r="D547">
        <v>8</v>
      </c>
      <c r="E547" t="s">
        <v>1407</v>
      </c>
      <c r="F547" t="str">
        <f>'Перечень узлов'!B546</f>
        <v>Частичный диффузный бронхит</v>
      </c>
      <c r="G547" s="7" t="s">
        <v>1400</v>
      </c>
      <c r="H547" t="str">
        <f>'Перечень узлов'!E546</f>
        <v>FEATURE_NODE</v>
      </c>
      <c r="I547" s="7" t="s">
        <v>1652</v>
      </c>
      <c r="J547" s="7" t="str">
        <f>'Перечень узлов'!I546</f>
        <v>Бронхоскопия</v>
      </c>
      <c r="K547" s="7" t="s">
        <v>1397</v>
      </c>
      <c r="L547">
        <v>553</v>
      </c>
      <c r="M547" t="s">
        <v>1385</v>
      </c>
      <c r="N547">
        <v>553</v>
      </c>
      <c r="O547" t="s">
        <v>1401</v>
      </c>
    </row>
    <row r="548" spans="1:15" x14ac:dyDescent="0.4">
      <c r="A548" t="s">
        <v>1405</v>
      </c>
      <c r="B548" s="32">
        <v>546</v>
      </c>
      <c r="C548" t="s">
        <v>1411</v>
      </c>
      <c r="D548">
        <v>8</v>
      </c>
      <c r="E548" t="s">
        <v>1407</v>
      </c>
      <c r="F548" t="str">
        <f>'Перечень узлов'!B547</f>
        <v>Строго ограниченный бронхит</v>
      </c>
      <c r="G548" s="7" t="s">
        <v>1400</v>
      </c>
      <c r="H548" t="str">
        <f>'Перечень узлов'!E547</f>
        <v>FEATURE_NODE</v>
      </c>
      <c r="I548" s="7" t="s">
        <v>1652</v>
      </c>
      <c r="J548" s="7" t="str">
        <f>'Перечень узлов'!I547</f>
        <v>Бронхоскопия</v>
      </c>
      <c r="K548" s="7" t="s">
        <v>1397</v>
      </c>
      <c r="L548">
        <v>554</v>
      </c>
      <c r="M548" t="s">
        <v>1385</v>
      </c>
      <c r="N548">
        <v>554</v>
      </c>
      <c r="O548" t="s">
        <v>1401</v>
      </c>
    </row>
    <row r="549" spans="1:15" x14ac:dyDescent="0.4">
      <c r="A549" t="s">
        <v>1405</v>
      </c>
      <c r="B549" s="32">
        <v>547</v>
      </c>
      <c r="C549" t="s">
        <v>1411</v>
      </c>
      <c r="D549">
        <v>8</v>
      </c>
      <c r="E549" t="s">
        <v>1407</v>
      </c>
      <c r="F549" t="str">
        <f>'Перечень узлов'!B548</f>
        <v>I степень интенсивности воспаления бронхов</v>
      </c>
      <c r="G549" s="7" t="s">
        <v>1400</v>
      </c>
      <c r="H549" t="str">
        <f>'Перечень узлов'!E548</f>
        <v>FEATURE_NODE</v>
      </c>
      <c r="I549" s="7" t="s">
        <v>1652</v>
      </c>
      <c r="J549" s="7" t="str">
        <f>'Перечень узлов'!I548</f>
        <v>Бронхоскопия</v>
      </c>
      <c r="K549" s="7" t="s">
        <v>1397</v>
      </c>
      <c r="L549">
        <v>555</v>
      </c>
      <c r="M549" t="s">
        <v>1385</v>
      </c>
      <c r="N549">
        <v>555</v>
      </c>
      <c r="O549" t="s">
        <v>1401</v>
      </c>
    </row>
    <row r="550" spans="1:15" x14ac:dyDescent="0.4">
      <c r="A550" t="s">
        <v>1405</v>
      </c>
      <c r="B550" s="32">
        <v>548</v>
      </c>
      <c r="C550" t="s">
        <v>1411</v>
      </c>
      <c r="D550">
        <v>8</v>
      </c>
      <c r="E550" t="s">
        <v>1407</v>
      </c>
      <c r="F550" t="str">
        <f>'Перечень узлов'!B549</f>
        <v>II степень интенсивности воспаления бронхов</v>
      </c>
      <c r="G550" s="7" t="s">
        <v>1400</v>
      </c>
      <c r="H550" t="str">
        <f>'Перечень узлов'!E549</f>
        <v>FEATURE_NODE</v>
      </c>
      <c r="I550" s="7" t="s">
        <v>1652</v>
      </c>
      <c r="J550" s="7" t="str">
        <f>'Перечень узлов'!I549</f>
        <v>Бронхоскопия</v>
      </c>
      <c r="K550" s="7" t="s">
        <v>1397</v>
      </c>
      <c r="L550">
        <v>556</v>
      </c>
      <c r="M550" t="s">
        <v>1385</v>
      </c>
      <c r="N550">
        <v>556</v>
      </c>
      <c r="O550" t="s">
        <v>1401</v>
      </c>
    </row>
    <row r="551" spans="1:15" x14ac:dyDescent="0.4">
      <c r="A551" t="s">
        <v>1405</v>
      </c>
      <c r="B551" s="32">
        <v>549</v>
      </c>
      <c r="C551" t="s">
        <v>1411</v>
      </c>
      <c r="D551">
        <v>8</v>
      </c>
      <c r="E551" t="s">
        <v>1407</v>
      </c>
      <c r="F551" t="str">
        <f>'Перечень узлов'!B550</f>
        <v>III степень интенсивности воспаления бронхов</v>
      </c>
      <c r="G551" s="7" t="s">
        <v>1400</v>
      </c>
      <c r="H551" t="str">
        <f>'Перечень узлов'!E550</f>
        <v>FEATURE_NODE</v>
      </c>
      <c r="I551" s="7" t="s">
        <v>1652</v>
      </c>
      <c r="J551" s="7" t="str">
        <f>'Перечень узлов'!I550</f>
        <v>Бронхоскопия</v>
      </c>
      <c r="K551" s="7" t="s">
        <v>1397</v>
      </c>
      <c r="L551">
        <v>557</v>
      </c>
      <c r="M551" t="s">
        <v>1385</v>
      </c>
      <c r="N551">
        <v>557</v>
      </c>
      <c r="O551" t="s">
        <v>1401</v>
      </c>
    </row>
    <row r="552" spans="1:15" hidden="1" x14ac:dyDescent="0.4">
      <c r="A552" t="s">
        <v>1405</v>
      </c>
      <c r="B552" s="32">
        <v>550</v>
      </c>
      <c r="C552" t="s">
        <v>1411</v>
      </c>
      <c r="D552">
        <v>8</v>
      </c>
      <c r="E552" t="s">
        <v>1407</v>
      </c>
      <c r="F552" t="str">
        <f>'Перечень узлов'!B551</f>
        <v>Эндобронхит</v>
      </c>
      <c r="G552" s="7" t="s">
        <v>1400</v>
      </c>
      <c r="H552" t="str">
        <f>'Перечень узлов'!E551</f>
        <v>PARTIAL_ACTIVATION_SERVICE_NODE</v>
      </c>
      <c r="I552" s="7" t="s">
        <v>1652</v>
      </c>
      <c r="J552" s="7" t="str">
        <f>'Перечень узлов'!I551</f>
        <v>null</v>
      </c>
      <c r="K552" s="7" t="s">
        <v>1397</v>
      </c>
      <c r="L552">
        <v>558</v>
      </c>
      <c r="M552" t="s">
        <v>1385</v>
      </c>
      <c r="N552">
        <v>558</v>
      </c>
      <c r="O552" t="s">
        <v>1401</v>
      </c>
    </row>
    <row r="553" spans="1:15" hidden="1" x14ac:dyDescent="0.4">
      <c r="A553" t="s">
        <v>1405</v>
      </c>
      <c r="B553" s="32">
        <v>551</v>
      </c>
      <c r="C553" t="s">
        <v>1411</v>
      </c>
      <c r="D553">
        <v>8</v>
      </c>
      <c r="E553" t="s">
        <v>1407</v>
      </c>
      <c r="F553" t="str">
        <f>'Перечень узлов'!B552</f>
        <v>Любая степень интенсивности эндобронхита</v>
      </c>
      <c r="G553" s="7" t="s">
        <v>1400</v>
      </c>
      <c r="H553" t="str">
        <f>'Перечень узлов'!E552</f>
        <v>PARTIAL_ACTIVATION_SERVICE_NODE</v>
      </c>
      <c r="I553" s="7" t="s">
        <v>1652</v>
      </c>
      <c r="J553" s="7" t="str">
        <f>'Перечень узлов'!I552</f>
        <v>null</v>
      </c>
      <c r="K553" s="7" t="s">
        <v>1397</v>
      </c>
      <c r="L553">
        <v>559</v>
      </c>
      <c r="M553" t="s">
        <v>1385</v>
      </c>
      <c r="N553">
        <v>559</v>
      </c>
      <c r="O553" t="s">
        <v>1401</v>
      </c>
    </row>
    <row r="554" spans="1:15" hidden="1" x14ac:dyDescent="0.4">
      <c r="A554" t="s">
        <v>1405</v>
      </c>
      <c r="B554" s="32">
        <v>552</v>
      </c>
      <c r="C554" t="s">
        <v>1411</v>
      </c>
      <c r="D554">
        <v>8</v>
      </c>
      <c r="E554" t="s">
        <v>1407</v>
      </c>
      <c r="F554" t="str">
        <f>'Перечень узлов'!B553</f>
        <v>Эндобронхит Любой степени</v>
      </c>
      <c r="G554" s="7" t="s">
        <v>1400</v>
      </c>
      <c r="H554" t="str">
        <f>'Перечень узлов'!E553</f>
        <v>PARTIAL_ACTIVATION_SERVICE_NODE</v>
      </c>
      <c r="I554" s="7" t="s">
        <v>1652</v>
      </c>
      <c r="J554" s="7" t="str">
        <f>'Перечень узлов'!I553</f>
        <v>null</v>
      </c>
      <c r="K554" s="7" t="s">
        <v>1397</v>
      </c>
      <c r="L554">
        <v>560</v>
      </c>
      <c r="M554" t="s">
        <v>1385</v>
      </c>
      <c r="N554">
        <v>560</v>
      </c>
      <c r="O554" t="s">
        <v>1401</v>
      </c>
    </row>
    <row r="555" spans="1:15" x14ac:dyDescent="0.4">
      <c r="A555" t="s">
        <v>1405</v>
      </c>
      <c r="B555" s="32">
        <v>553</v>
      </c>
      <c r="C555" t="s">
        <v>1411</v>
      </c>
      <c r="D555">
        <v>8</v>
      </c>
      <c r="E555" t="s">
        <v>1407</v>
      </c>
      <c r="F555" t="str">
        <f>'Перечень узлов'!B554</f>
        <v>Слизистая оболочка бронхов гиперемирована</v>
      </c>
      <c r="G555" s="7" t="s">
        <v>1400</v>
      </c>
      <c r="H555" t="str">
        <f>'Перечень узлов'!E554</f>
        <v>FEATURE_NODE</v>
      </c>
      <c r="I555" s="7" t="s">
        <v>1652</v>
      </c>
      <c r="J555" s="7" t="str">
        <f>'Перечень узлов'!I554</f>
        <v>Бронхоскопия</v>
      </c>
      <c r="K555" s="7" t="s">
        <v>1397</v>
      </c>
      <c r="L555">
        <v>561</v>
      </c>
      <c r="M555" t="s">
        <v>1385</v>
      </c>
      <c r="N555">
        <v>561</v>
      </c>
      <c r="O555" t="s">
        <v>1401</v>
      </c>
    </row>
    <row r="556" spans="1:15" x14ac:dyDescent="0.4">
      <c r="A556" t="s">
        <v>1405</v>
      </c>
      <c r="B556" s="32">
        <v>554</v>
      </c>
      <c r="C556" t="s">
        <v>1411</v>
      </c>
      <c r="D556">
        <v>8</v>
      </c>
      <c r="E556" t="s">
        <v>1407</v>
      </c>
      <c r="F556" t="str">
        <f>'Перечень узлов'!B555</f>
        <v>Слизистая оболочка бронхов отечна</v>
      </c>
      <c r="G556" s="7" t="s">
        <v>1400</v>
      </c>
      <c r="H556" t="str">
        <f>'Перечень узлов'!E555</f>
        <v>FEATURE_NODE</v>
      </c>
      <c r="I556" s="7" t="s">
        <v>1652</v>
      </c>
      <c r="J556" s="7" t="str">
        <f>'Перечень узлов'!I555</f>
        <v>Бронхоскопия</v>
      </c>
      <c r="K556" s="7" t="s">
        <v>1397</v>
      </c>
      <c r="L556">
        <v>562</v>
      </c>
      <c r="M556" t="s">
        <v>1385</v>
      </c>
      <c r="N556">
        <v>562</v>
      </c>
      <c r="O556" t="s">
        <v>1401</v>
      </c>
    </row>
    <row r="557" spans="1:15" x14ac:dyDescent="0.4">
      <c r="A557" t="s">
        <v>1405</v>
      </c>
      <c r="B557" s="32">
        <v>555</v>
      </c>
      <c r="C557" t="s">
        <v>1411</v>
      </c>
      <c r="D557">
        <v>8</v>
      </c>
      <c r="E557" t="s">
        <v>1407</v>
      </c>
      <c r="F557" t="str">
        <f>'Перечень узлов'!B556</f>
        <v>Сосудистый рисунок слизистой оболочки бронхов смазан</v>
      </c>
      <c r="G557" s="7" t="s">
        <v>1400</v>
      </c>
      <c r="H557" t="str">
        <f>'Перечень узлов'!E556</f>
        <v>FEATURE_NODE</v>
      </c>
      <c r="I557" s="7" t="s">
        <v>1652</v>
      </c>
      <c r="J557" s="7" t="str">
        <f>'Перечень узлов'!I556</f>
        <v>Бронхоскопия</v>
      </c>
      <c r="K557" s="7" t="s">
        <v>1397</v>
      </c>
      <c r="L557">
        <v>563</v>
      </c>
      <c r="M557" t="s">
        <v>1385</v>
      </c>
      <c r="N557">
        <v>563</v>
      </c>
      <c r="O557" t="s">
        <v>1401</v>
      </c>
    </row>
    <row r="558" spans="1:15" x14ac:dyDescent="0.4">
      <c r="A558" t="s">
        <v>1405</v>
      </c>
      <c r="B558" s="32">
        <v>556</v>
      </c>
      <c r="C558" t="s">
        <v>1411</v>
      </c>
      <c r="D558">
        <v>8</v>
      </c>
      <c r="E558" t="s">
        <v>1407</v>
      </c>
      <c r="F558" t="str">
        <f>'Перечень узлов'!B557</f>
        <v>Контуры хрящей слизистой оболочки стерты</v>
      </c>
      <c r="G558" s="7" t="s">
        <v>1400</v>
      </c>
      <c r="H558" t="str">
        <f>'Перечень узлов'!E557</f>
        <v>FEATURE_NODE</v>
      </c>
      <c r="I558" s="7" t="s">
        <v>1652</v>
      </c>
      <c r="J558" s="7" t="str">
        <f>'Перечень узлов'!I557</f>
        <v>Бронхоскопия</v>
      </c>
      <c r="K558" s="7" t="s">
        <v>1397</v>
      </c>
      <c r="L558">
        <v>564</v>
      </c>
      <c r="M558" t="s">
        <v>1385</v>
      </c>
      <c r="N558">
        <v>564</v>
      </c>
      <c r="O558" t="s">
        <v>1401</v>
      </c>
    </row>
    <row r="559" spans="1:15" x14ac:dyDescent="0.4">
      <c r="A559" t="s">
        <v>1405</v>
      </c>
      <c r="B559" s="32">
        <v>557</v>
      </c>
      <c r="C559" t="s">
        <v>1411</v>
      </c>
      <c r="D559">
        <v>8</v>
      </c>
      <c r="E559" t="s">
        <v>1407</v>
      </c>
      <c r="F559" t="str">
        <f>'Перечень узлов'!B558</f>
        <v>Слизистый секрет в бронхах</v>
      </c>
      <c r="G559" s="7" t="s">
        <v>1400</v>
      </c>
      <c r="H559" t="str">
        <f>'Перечень узлов'!E558</f>
        <v>FEATURE_NODE</v>
      </c>
      <c r="I559" s="7" t="s">
        <v>1652</v>
      </c>
      <c r="J559" s="7" t="str">
        <f>'Перечень узлов'!I558</f>
        <v>Бронхоскопия</v>
      </c>
      <c r="K559" s="7" t="s">
        <v>1397</v>
      </c>
      <c r="L559">
        <v>565</v>
      </c>
      <c r="M559" t="s">
        <v>1385</v>
      </c>
      <c r="N559">
        <v>565</v>
      </c>
      <c r="O559" t="s">
        <v>1401</v>
      </c>
    </row>
    <row r="560" spans="1:15" x14ac:dyDescent="0.4">
      <c r="A560" t="s">
        <v>1405</v>
      </c>
      <c r="B560" s="32">
        <v>558</v>
      </c>
      <c r="C560" t="s">
        <v>1411</v>
      </c>
      <c r="D560">
        <v>8</v>
      </c>
      <c r="E560" t="s">
        <v>1407</v>
      </c>
      <c r="F560" t="str">
        <f>'Перечень узлов'!B559</f>
        <v>Вязкий секрет в бронхах</v>
      </c>
      <c r="G560" s="7" t="s">
        <v>1400</v>
      </c>
      <c r="H560" t="str">
        <f>'Перечень узлов'!E559</f>
        <v>FEATURE_NODE</v>
      </c>
      <c r="I560" s="7" t="s">
        <v>1652</v>
      </c>
      <c r="J560" s="7" t="str">
        <f>'Перечень узлов'!I559</f>
        <v>Бронхоскопия</v>
      </c>
      <c r="K560" s="7" t="s">
        <v>1397</v>
      </c>
      <c r="L560">
        <v>566</v>
      </c>
      <c r="M560" t="s">
        <v>1385</v>
      </c>
      <c r="N560">
        <v>566</v>
      </c>
      <c r="O560" t="s">
        <v>1401</v>
      </c>
    </row>
    <row r="561" spans="1:15" x14ac:dyDescent="0.4">
      <c r="A561" t="s">
        <v>1405</v>
      </c>
      <c r="B561" s="32">
        <v>559</v>
      </c>
      <c r="C561" t="s">
        <v>1411</v>
      </c>
      <c r="D561">
        <v>8</v>
      </c>
      <c r="E561" t="s">
        <v>1407</v>
      </c>
      <c r="F561" t="str">
        <f>'Перечень узлов'!B560</f>
        <v>Жидкий секрет в бронхах</v>
      </c>
      <c r="G561" s="7" t="s">
        <v>1400</v>
      </c>
      <c r="H561" t="str">
        <f>'Перечень узлов'!E560</f>
        <v>FEATURE_NODE</v>
      </c>
      <c r="I561" s="7" t="s">
        <v>1652</v>
      </c>
      <c r="J561" s="7" t="str">
        <f>'Перечень узлов'!I560</f>
        <v>Бронхоскопия</v>
      </c>
      <c r="K561" s="7" t="s">
        <v>1397</v>
      </c>
      <c r="L561">
        <v>567</v>
      </c>
      <c r="M561" t="s">
        <v>1385</v>
      </c>
      <c r="N561">
        <v>567</v>
      </c>
      <c r="O561" t="s">
        <v>1401</v>
      </c>
    </row>
    <row r="562" spans="1:15" x14ac:dyDescent="0.4">
      <c r="A562" t="s">
        <v>1405</v>
      </c>
      <c r="B562" s="32">
        <v>560</v>
      </c>
      <c r="C562" t="s">
        <v>1411</v>
      </c>
      <c r="D562">
        <v>8</v>
      </c>
      <c r="E562" t="s">
        <v>1407</v>
      </c>
      <c r="F562" t="str">
        <f>'Перечень узлов'!B561</f>
        <v>Большое количество секрета в бронхах</v>
      </c>
      <c r="G562" s="7" t="s">
        <v>1400</v>
      </c>
      <c r="H562" t="str">
        <f>'Перечень узлов'!E561</f>
        <v>FEATURE_NODE</v>
      </c>
      <c r="I562" s="7" t="s">
        <v>1652</v>
      </c>
      <c r="J562" s="7" t="str">
        <f>'Перечень узлов'!I561</f>
        <v>Бронхоскопия</v>
      </c>
      <c r="K562" s="7" t="s">
        <v>1397</v>
      </c>
      <c r="L562">
        <v>568</v>
      </c>
      <c r="M562" t="s">
        <v>1385</v>
      </c>
      <c r="N562">
        <v>568</v>
      </c>
      <c r="O562" t="s">
        <v>1401</v>
      </c>
    </row>
    <row r="563" spans="1:15" x14ac:dyDescent="0.4">
      <c r="A563" t="s">
        <v>1405</v>
      </c>
      <c r="B563" s="32">
        <v>561</v>
      </c>
      <c r="C563" t="s">
        <v>1411</v>
      </c>
      <c r="D563">
        <v>8</v>
      </c>
      <c r="E563" t="s">
        <v>1407</v>
      </c>
      <c r="F563" t="str">
        <f>'Перечень узлов'!B562</f>
        <v>Слизистая оболочка бронхов ярко-красного цвета</v>
      </c>
      <c r="G563" s="7" t="s">
        <v>1400</v>
      </c>
      <c r="H563" t="str">
        <f>'Перечень узлов'!E562</f>
        <v>FEATURE_NODE</v>
      </c>
      <c r="I563" s="7" t="s">
        <v>1652</v>
      </c>
      <c r="J563" s="7" t="str">
        <f>'Перечень узлов'!I562</f>
        <v>Бронхоскопия</v>
      </c>
      <c r="K563" s="7" t="s">
        <v>1397</v>
      </c>
      <c r="L563">
        <v>569</v>
      </c>
      <c r="M563" t="s">
        <v>1385</v>
      </c>
      <c r="N563">
        <v>569</v>
      </c>
      <c r="O563" t="s">
        <v>1401</v>
      </c>
    </row>
    <row r="564" spans="1:15" x14ac:dyDescent="0.4">
      <c r="A564" t="s">
        <v>1405</v>
      </c>
      <c r="B564" s="32">
        <v>562</v>
      </c>
      <c r="C564" t="s">
        <v>1411</v>
      </c>
      <c r="D564">
        <v>8</v>
      </c>
      <c r="E564" t="s">
        <v>1407</v>
      </c>
      <c r="F564" t="str">
        <f>'Перечень узлов'!B563</f>
        <v>Сосудистый рисунок слизистой оболочки бронхов не прослеживается</v>
      </c>
      <c r="G564" s="7" t="s">
        <v>1400</v>
      </c>
      <c r="H564" t="str">
        <f>'Перечень узлов'!E563</f>
        <v>FEATURE_NODE</v>
      </c>
      <c r="I564" s="7" t="s">
        <v>1652</v>
      </c>
      <c r="J564" s="7" t="str">
        <f>'Перечень узлов'!I563</f>
        <v>Бронхоскопия</v>
      </c>
      <c r="K564" s="7" t="s">
        <v>1397</v>
      </c>
      <c r="L564">
        <v>570</v>
      </c>
      <c r="M564" t="s">
        <v>1385</v>
      </c>
      <c r="N564">
        <v>570</v>
      </c>
      <c r="O564" t="s">
        <v>1401</v>
      </c>
    </row>
    <row r="565" spans="1:15" x14ac:dyDescent="0.4">
      <c r="A565" t="s">
        <v>1405</v>
      </c>
      <c r="B565" s="32">
        <v>563</v>
      </c>
      <c r="C565" t="s">
        <v>1411</v>
      </c>
      <c r="D565">
        <v>8</v>
      </c>
      <c r="E565" t="s">
        <v>1407</v>
      </c>
      <c r="F565" t="str">
        <f>'Перечень узлов'!B564</f>
        <v>Межкольцевые промежутки слизистой оболочки бронхов сглажены</v>
      </c>
      <c r="G565" s="7" t="s">
        <v>1400</v>
      </c>
      <c r="H565" t="str">
        <f>'Перечень узлов'!E564</f>
        <v>FEATURE_NODE</v>
      </c>
      <c r="I565" s="7" t="s">
        <v>1652</v>
      </c>
      <c r="J565" s="7" t="str">
        <f>'Перечень узлов'!I564</f>
        <v>Бронхоскопия</v>
      </c>
      <c r="K565" s="7" t="s">
        <v>1397</v>
      </c>
      <c r="L565">
        <v>571</v>
      </c>
      <c r="M565" t="s">
        <v>1385</v>
      </c>
      <c r="N565">
        <v>571</v>
      </c>
      <c r="O565" t="s">
        <v>1401</v>
      </c>
    </row>
    <row r="566" spans="1:15" x14ac:dyDescent="0.4">
      <c r="A566" t="s">
        <v>1405</v>
      </c>
      <c r="B566" s="32">
        <v>564</v>
      </c>
      <c r="C566" t="s">
        <v>1411</v>
      </c>
      <c r="D566">
        <v>8</v>
      </c>
      <c r="E566" t="s">
        <v>1407</v>
      </c>
      <c r="F566" t="str">
        <f>'Перечень узлов'!B565</f>
        <v>Отек слизистой оболочки бронхов</v>
      </c>
      <c r="G566" s="7" t="s">
        <v>1400</v>
      </c>
      <c r="H566" t="str">
        <f>'Перечень узлов'!E565</f>
        <v>FEATURE_NODE</v>
      </c>
      <c r="I566" s="7" t="s">
        <v>1652</v>
      </c>
      <c r="J566" s="7" t="str">
        <f>'Перечень узлов'!I565</f>
        <v>Бронхоскопия</v>
      </c>
      <c r="K566" s="7" t="s">
        <v>1397</v>
      </c>
      <c r="L566">
        <v>572</v>
      </c>
      <c r="M566" t="s">
        <v>1385</v>
      </c>
      <c r="N566">
        <v>572</v>
      </c>
      <c r="O566" t="s">
        <v>1401</v>
      </c>
    </row>
    <row r="567" spans="1:15" x14ac:dyDescent="0.4">
      <c r="A567" t="s">
        <v>1405</v>
      </c>
      <c r="B567" s="32">
        <v>565</v>
      </c>
      <c r="C567" t="s">
        <v>1411</v>
      </c>
      <c r="D567">
        <v>8</v>
      </c>
      <c r="E567" t="s">
        <v>1407</v>
      </c>
      <c r="F567" t="str">
        <f>'Перечень узлов'!B566</f>
        <v xml:space="preserve">Устья сегментарных бронхов сужены </v>
      </c>
      <c r="G567" s="7" t="s">
        <v>1400</v>
      </c>
      <c r="H567" t="str">
        <f>'Перечень узлов'!E566</f>
        <v>FEATURE_NODE</v>
      </c>
      <c r="I567" s="7" t="s">
        <v>1652</v>
      </c>
      <c r="J567" s="7" t="str">
        <f>'Перечень узлов'!I566</f>
        <v>Бронхоскопия</v>
      </c>
      <c r="K567" s="7" t="s">
        <v>1397</v>
      </c>
      <c r="L567">
        <v>573</v>
      </c>
      <c r="M567" t="s">
        <v>1385</v>
      </c>
      <c r="N567">
        <v>573</v>
      </c>
      <c r="O567" t="s">
        <v>1401</v>
      </c>
    </row>
    <row r="568" spans="1:15" x14ac:dyDescent="0.4">
      <c r="A568" t="s">
        <v>1405</v>
      </c>
      <c r="B568" s="32">
        <v>566</v>
      </c>
      <c r="C568" t="s">
        <v>1411</v>
      </c>
      <c r="D568">
        <v>8</v>
      </c>
      <c r="E568" t="s">
        <v>1407</v>
      </c>
      <c r="F568" t="str">
        <f>'Перечень узлов'!B567</f>
        <v xml:space="preserve">Устья субсегментарных бронхов сужены </v>
      </c>
      <c r="G568" s="7" t="s">
        <v>1400</v>
      </c>
      <c r="H568" t="str">
        <f>'Перечень узлов'!E567</f>
        <v>FEATURE_NODE</v>
      </c>
      <c r="I568" s="7" t="s">
        <v>1652</v>
      </c>
      <c r="J568" s="7" t="str">
        <f>'Перечень узлов'!I567</f>
        <v>Бронхоскопия</v>
      </c>
      <c r="K568" s="7" t="s">
        <v>1397</v>
      </c>
      <c r="L568">
        <v>574</v>
      </c>
      <c r="M568" t="s">
        <v>1385</v>
      </c>
      <c r="N568">
        <v>574</v>
      </c>
      <c r="O568" t="s">
        <v>1401</v>
      </c>
    </row>
    <row r="569" spans="1:15" x14ac:dyDescent="0.4">
      <c r="A569" t="s">
        <v>1405</v>
      </c>
      <c r="B569" s="32">
        <v>567</v>
      </c>
      <c r="C569" t="s">
        <v>1411</v>
      </c>
      <c r="D569">
        <v>8</v>
      </c>
      <c r="E569" t="s">
        <v>1407</v>
      </c>
      <c r="F569" t="str">
        <f>'Перечень узлов'!B568</f>
        <v>Слизисто-гнойный секрет в бронхах</v>
      </c>
      <c r="G569" s="7" t="s">
        <v>1400</v>
      </c>
      <c r="H569" t="str">
        <f>'Перечень узлов'!E568</f>
        <v>FEATURE_NODE</v>
      </c>
      <c r="I569" s="7" t="s">
        <v>1652</v>
      </c>
      <c r="J569" s="7" t="str">
        <f>'Перечень узлов'!I568</f>
        <v>Бронхоскопия</v>
      </c>
      <c r="K569" s="7" t="s">
        <v>1397</v>
      </c>
      <c r="L569">
        <v>575</v>
      </c>
      <c r="M569" t="s">
        <v>1385</v>
      </c>
      <c r="N569">
        <v>575</v>
      </c>
      <c r="O569" t="s">
        <v>1401</v>
      </c>
    </row>
    <row r="570" spans="1:15" x14ac:dyDescent="0.4">
      <c r="A570" t="s">
        <v>1405</v>
      </c>
      <c r="B570" s="32">
        <v>568</v>
      </c>
      <c r="C570" t="s">
        <v>1411</v>
      </c>
      <c r="D570">
        <v>8</v>
      </c>
      <c r="E570" t="s">
        <v>1407</v>
      </c>
      <c r="F570" t="str">
        <f>'Перечень узлов'!B569</f>
        <v>Слизистая оболочка бронхов багрово-синюшного цвета</v>
      </c>
      <c r="G570" s="7" t="s">
        <v>1400</v>
      </c>
      <c r="H570" t="str">
        <f>'Перечень узлов'!E569</f>
        <v>FEATURE_NODE</v>
      </c>
      <c r="I570" s="7" t="s">
        <v>1652</v>
      </c>
      <c r="J570" s="7" t="str">
        <f>'Перечень узлов'!I569</f>
        <v>Бронхоскопия</v>
      </c>
      <c r="K570" s="7" t="s">
        <v>1397</v>
      </c>
      <c r="L570">
        <v>576</v>
      </c>
      <c r="M570" t="s">
        <v>1385</v>
      </c>
      <c r="N570">
        <v>576</v>
      </c>
      <c r="O570" t="s">
        <v>1401</v>
      </c>
    </row>
    <row r="571" spans="1:15" x14ac:dyDescent="0.4">
      <c r="A571" t="s">
        <v>1405</v>
      </c>
      <c r="B571" s="32">
        <v>569</v>
      </c>
      <c r="C571" t="s">
        <v>1411</v>
      </c>
      <c r="D571">
        <v>8</v>
      </c>
      <c r="E571" t="s">
        <v>1407</v>
      </c>
      <c r="F571" t="str">
        <f>'Перечень узлов'!B570</f>
        <v>Слизистая оболочка бронхов утолщена</v>
      </c>
      <c r="G571" s="7" t="s">
        <v>1400</v>
      </c>
      <c r="H571" t="str">
        <f>'Перечень узлов'!E570</f>
        <v>FEATURE_NODE</v>
      </c>
      <c r="I571" s="7" t="s">
        <v>1652</v>
      </c>
      <c r="J571" s="7" t="str">
        <f>'Перечень узлов'!I570</f>
        <v>Бронхоскопия</v>
      </c>
      <c r="K571" s="7" t="s">
        <v>1397</v>
      </c>
      <c r="L571">
        <v>577</v>
      </c>
      <c r="M571" t="s">
        <v>1385</v>
      </c>
      <c r="N571">
        <v>577</v>
      </c>
      <c r="O571" t="s">
        <v>1401</v>
      </c>
    </row>
    <row r="572" spans="1:15" x14ac:dyDescent="0.4">
      <c r="A572" t="s">
        <v>1405</v>
      </c>
      <c r="B572" s="32">
        <v>570</v>
      </c>
      <c r="C572" t="s">
        <v>1411</v>
      </c>
      <c r="D572">
        <v>8</v>
      </c>
      <c r="E572" t="s">
        <v>1407</v>
      </c>
      <c r="F572" t="str">
        <f>'Перечень узлов'!B571</f>
        <v>Деформирующий эндобронхит</v>
      </c>
      <c r="G572" s="7" t="s">
        <v>1400</v>
      </c>
      <c r="H572" t="str">
        <f>'Перечень узлов'!E571</f>
        <v>FEATURE_NODE</v>
      </c>
      <c r="I572" s="7" t="s">
        <v>1652</v>
      </c>
      <c r="J572" s="7" t="str">
        <f>'Перечень узлов'!I571</f>
        <v>Бронхоскопия</v>
      </c>
      <c r="K572" s="7" t="s">
        <v>1397</v>
      </c>
      <c r="L572">
        <v>578</v>
      </c>
      <c r="M572" t="s">
        <v>1385</v>
      </c>
      <c r="N572">
        <v>578</v>
      </c>
      <c r="O572" t="s">
        <v>1401</v>
      </c>
    </row>
    <row r="573" spans="1:15" x14ac:dyDescent="0.4">
      <c r="A573" t="s">
        <v>1405</v>
      </c>
      <c r="B573" s="32">
        <v>571</v>
      </c>
      <c r="C573" t="s">
        <v>1411</v>
      </c>
      <c r="D573">
        <v>8</v>
      </c>
      <c r="E573" t="s">
        <v>1407</v>
      </c>
      <c r="F573" t="str">
        <f>'Перечень узлов'!B572</f>
        <v>Без патологии трахео-бронхиального дерева</v>
      </c>
      <c r="G573" s="7" t="s">
        <v>1400</v>
      </c>
      <c r="H573" t="str">
        <f>'Перечень узлов'!E572</f>
        <v>FEATURE_NODE</v>
      </c>
      <c r="I573" s="7" t="s">
        <v>1652</v>
      </c>
      <c r="J573" s="7" t="str">
        <f>'Перечень узлов'!I572</f>
        <v>Бронхоскопия</v>
      </c>
      <c r="K573" s="7" t="s">
        <v>1397</v>
      </c>
      <c r="L573">
        <v>579</v>
      </c>
      <c r="M573" t="s">
        <v>1385</v>
      </c>
      <c r="N573">
        <v>579</v>
      </c>
      <c r="O573" t="s">
        <v>1401</v>
      </c>
    </row>
    <row r="574" spans="1:15" x14ac:dyDescent="0.4">
      <c r="A574" t="s">
        <v>1405</v>
      </c>
      <c r="B574" s="32">
        <v>572</v>
      </c>
      <c r="C574" t="s">
        <v>1411</v>
      </c>
      <c r="D574">
        <v>8</v>
      </c>
      <c r="E574" t="s">
        <v>1407</v>
      </c>
      <c r="F574" t="str">
        <f>'Перечень узлов'!B573</f>
        <v>Опухоль на бронхоскопии</v>
      </c>
      <c r="G574" s="7" t="s">
        <v>1400</v>
      </c>
      <c r="H574" t="str">
        <f>'Перечень узлов'!E573</f>
        <v>FEATURE_NODE</v>
      </c>
      <c r="I574" s="7" t="s">
        <v>1652</v>
      </c>
      <c r="J574" s="7" t="str">
        <f>'Перечень узлов'!I573</f>
        <v>Бронхоскопия</v>
      </c>
      <c r="K574" s="7" t="s">
        <v>1397</v>
      </c>
      <c r="L574">
        <v>580</v>
      </c>
      <c r="M574" t="s">
        <v>1385</v>
      </c>
      <c r="N574">
        <v>580</v>
      </c>
      <c r="O574" t="s">
        <v>1401</v>
      </c>
    </row>
    <row r="575" spans="1:15" hidden="1" x14ac:dyDescent="0.4">
      <c r="A575" t="s">
        <v>1405</v>
      </c>
      <c r="B575" s="32">
        <v>573</v>
      </c>
      <c r="C575" t="s">
        <v>1411</v>
      </c>
      <c r="D575">
        <v>1</v>
      </c>
      <c r="E575" t="s">
        <v>1407</v>
      </c>
      <c r="F575" t="str">
        <f>'Перечень узлов'!B574</f>
        <v>Бронхиальная астма</v>
      </c>
      <c r="G575" s="7" t="s">
        <v>1400</v>
      </c>
      <c r="H575" t="str">
        <f>'Перечень узлов'!E574</f>
        <v>TARGET_NODE</v>
      </c>
      <c r="I575" s="7" t="s">
        <v>1652</v>
      </c>
      <c r="J575" s="7" t="str">
        <f>'Перечень узлов'!I574</f>
        <v>J45, J46</v>
      </c>
      <c r="K575" s="7" t="s">
        <v>1397</v>
      </c>
      <c r="L575">
        <v>581</v>
      </c>
      <c r="M575" t="s">
        <v>1385</v>
      </c>
      <c r="N575">
        <v>581</v>
      </c>
      <c r="O575" t="s">
        <v>1401</v>
      </c>
    </row>
    <row r="576" spans="1:15" x14ac:dyDescent="0.4">
      <c r="A576" t="s">
        <v>1405</v>
      </c>
      <c r="B576" s="32">
        <v>574</v>
      </c>
      <c r="C576" t="s">
        <v>1411</v>
      </c>
      <c r="D576">
        <v>8</v>
      </c>
      <c r="E576" t="s">
        <v>1407</v>
      </c>
      <c r="F576" t="str">
        <f>'Перечень узлов'!B575</f>
        <v>Волнообразность клиники</v>
      </c>
      <c r="G576" s="7" t="s">
        <v>1400</v>
      </c>
      <c r="H576" t="str">
        <f>'Перечень узлов'!E575</f>
        <v>FEATURE_NODE</v>
      </c>
      <c r="I576" s="7" t="s">
        <v>1652</v>
      </c>
      <c r="J576" s="7" t="str">
        <f>'Перечень узлов'!I575</f>
        <v>Опрос</v>
      </c>
      <c r="K576" s="7" t="s">
        <v>1397</v>
      </c>
      <c r="L576">
        <v>582</v>
      </c>
      <c r="M576" t="s">
        <v>1385</v>
      </c>
      <c r="N576">
        <v>582</v>
      </c>
      <c r="O576" t="s">
        <v>1401</v>
      </c>
    </row>
    <row r="577" spans="1:15" x14ac:dyDescent="0.4">
      <c r="A577" t="s">
        <v>1405</v>
      </c>
      <c r="B577" s="32">
        <v>575</v>
      </c>
      <c r="C577" t="s">
        <v>1411</v>
      </c>
      <c r="D577">
        <v>8</v>
      </c>
      <c r="E577" t="s">
        <v>1407</v>
      </c>
      <c r="F577" t="str">
        <f>'Перечень узлов'!B576</f>
        <v>Обратимость клиники</v>
      </c>
      <c r="G577" s="7" t="s">
        <v>1400</v>
      </c>
      <c r="H577" t="str">
        <f>'Перечень узлов'!E576</f>
        <v>FEATURE_NODE</v>
      </c>
      <c r="I577" s="7" t="s">
        <v>1652</v>
      </c>
      <c r="J577" s="7" t="str">
        <f>'Перечень узлов'!I576</f>
        <v>Опрос</v>
      </c>
      <c r="K577" s="7" t="s">
        <v>1397</v>
      </c>
      <c r="L577">
        <v>583</v>
      </c>
      <c r="M577" t="s">
        <v>1385</v>
      </c>
      <c r="N577">
        <v>583</v>
      </c>
      <c r="O577" t="s">
        <v>1401</v>
      </c>
    </row>
    <row r="578" spans="1:15" x14ac:dyDescent="0.4">
      <c r="A578" t="s">
        <v>1405</v>
      </c>
      <c r="B578" s="32">
        <v>576</v>
      </c>
      <c r="C578" t="s">
        <v>1411</v>
      </c>
      <c r="D578">
        <v>8</v>
      </c>
      <c r="E578" t="s">
        <v>1407</v>
      </c>
      <c r="F578" t="str">
        <f>'Перечень узлов'!B577</f>
        <v>Астма у родственников</v>
      </c>
      <c r="G578" s="7" t="s">
        <v>1400</v>
      </c>
      <c r="H578" t="str">
        <f>'Перечень узлов'!E577</f>
        <v>FEATURE_NODE</v>
      </c>
      <c r="I578" s="7" t="s">
        <v>1652</v>
      </c>
      <c r="J578" s="7" t="str">
        <f>'Перечень узлов'!I577</f>
        <v>Опрос</v>
      </c>
      <c r="K578" s="7" t="s">
        <v>1397</v>
      </c>
      <c r="L578">
        <v>584</v>
      </c>
      <c r="M578" t="s">
        <v>1385</v>
      </c>
      <c r="N578">
        <v>584</v>
      </c>
      <c r="O578" t="s">
        <v>1401</v>
      </c>
    </row>
    <row r="579" spans="1:15" x14ac:dyDescent="0.4">
      <c r="A579" t="s">
        <v>1405</v>
      </c>
      <c r="B579" s="32">
        <v>577</v>
      </c>
      <c r="C579" t="s">
        <v>1411</v>
      </c>
      <c r="D579">
        <v>8</v>
      </c>
      <c r="E579" t="s">
        <v>1407</v>
      </c>
      <c r="F579" t="str">
        <f>'Перечень узлов'!B578</f>
        <v>Аллергия</v>
      </c>
      <c r="G579" s="7" t="s">
        <v>1400</v>
      </c>
      <c r="H579" t="str">
        <f>'Перечень узлов'!E578</f>
        <v>FEATURE_NODE</v>
      </c>
      <c r="I579" s="7" t="s">
        <v>1652</v>
      </c>
      <c r="J579" s="7" t="str">
        <f>'Перечень узлов'!I578</f>
        <v>Опрос</v>
      </c>
      <c r="K579" s="7" t="s">
        <v>1397</v>
      </c>
      <c r="L579">
        <v>585</v>
      </c>
      <c r="M579" t="s">
        <v>1385</v>
      </c>
      <c r="N579">
        <v>585</v>
      </c>
      <c r="O579" t="s">
        <v>1401</v>
      </c>
    </row>
    <row r="580" spans="1:15" hidden="1" x14ac:dyDescent="0.4">
      <c r="A580" t="s">
        <v>1405</v>
      </c>
      <c r="B580" s="32">
        <v>578</v>
      </c>
      <c r="C580" t="s">
        <v>1411</v>
      </c>
      <c r="D580">
        <v>1</v>
      </c>
      <c r="E580" t="s">
        <v>1407</v>
      </c>
      <c r="F580" t="str">
        <f>'Перечень узлов'!B579</f>
        <v>Бронхоэктазы</v>
      </c>
      <c r="G580" s="7" t="s">
        <v>1400</v>
      </c>
      <c r="H580" t="str">
        <f>'Перечень узлов'!E579</f>
        <v>TARGET_NODE</v>
      </c>
      <c r="I580" s="7" t="s">
        <v>1652</v>
      </c>
      <c r="J580" s="7" t="str">
        <f>'Перечень узлов'!I579</f>
        <v>J47</v>
      </c>
      <c r="K580" s="7" t="s">
        <v>1397</v>
      </c>
      <c r="L580">
        <v>586</v>
      </c>
      <c r="M580" t="s">
        <v>1385</v>
      </c>
      <c r="N580">
        <v>586</v>
      </c>
      <c r="O580" t="s">
        <v>1401</v>
      </c>
    </row>
    <row r="581" spans="1:15" x14ac:dyDescent="0.4">
      <c r="A581" t="s">
        <v>1405</v>
      </c>
      <c r="B581" s="32">
        <v>579</v>
      </c>
      <c r="C581" t="s">
        <v>1411</v>
      </c>
      <c r="D581">
        <v>8</v>
      </c>
      <c r="E581" t="s">
        <v>1407</v>
      </c>
      <c r="F581" t="str">
        <f>'Перечень узлов'!B580</f>
        <v>Частые бактериальные инфекции</v>
      </c>
      <c r="G581" s="7" t="s">
        <v>1400</v>
      </c>
      <c r="H581" t="str">
        <f>'Перечень узлов'!E580</f>
        <v>FEATURE_NODE</v>
      </c>
      <c r="I581" s="7" t="s">
        <v>1652</v>
      </c>
      <c r="J581" s="7" t="str">
        <f>'Перечень узлов'!I580</f>
        <v>Опрос</v>
      </c>
      <c r="K581" s="7" t="s">
        <v>1397</v>
      </c>
      <c r="L581">
        <v>587</v>
      </c>
      <c r="M581" t="s">
        <v>1385</v>
      </c>
      <c r="N581">
        <v>587</v>
      </c>
      <c r="O581" t="s">
        <v>1401</v>
      </c>
    </row>
    <row r="582" spans="1:15" x14ac:dyDescent="0.4">
      <c r="A582" t="s">
        <v>1405</v>
      </c>
      <c r="B582" s="32">
        <v>580</v>
      </c>
      <c r="C582" t="s">
        <v>1411</v>
      </c>
      <c r="D582">
        <v>8</v>
      </c>
      <c r="E582" t="s">
        <v>1407</v>
      </c>
      <c r="F582" t="str">
        <f>'Перечень узлов'!B581</f>
        <v>ФЖЕЛ снижена</v>
      </c>
      <c r="G582" s="7" t="s">
        <v>1400</v>
      </c>
      <c r="H582" t="str">
        <f>'Перечень узлов'!E581</f>
        <v>FEATURE_NODE</v>
      </c>
      <c r="I582" s="7" t="s">
        <v>1652</v>
      </c>
      <c r="J582" s="7" t="str">
        <f>'Перечень узлов'!I581</f>
        <v>Спирометрия</v>
      </c>
      <c r="K582" s="7" t="s">
        <v>1397</v>
      </c>
      <c r="L582">
        <v>588</v>
      </c>
      <c r="M582" t="s">
        <v>1385</v>
      </c>
      <c r="N582">
        <v>588</v>
      </c>
      <c r="O582" t="s">
        <v>1401</v>
      </c>
    </row>
    <row r="583" spans="1:15" x14ac:dyDescent="0.4">
      <c r="A583" t="s">
        <v>1405</v>
      </c>
      <c r="B583" s="32">
        <v>581</v>
      </c>
      <c r="C583" t="s">
        <v>1411</v>
      </c>
      <c r="D583">
        <v>8</v>
      </c>
      <c r="E583" t="s">
        <v>1407</v>
      </c>
      <c r="F583" t="str">
        <f>'Перечень узлов'!B582</f>
        <v>Расширение бронхов на КТ ОГК</v>
      </c>
      <c r="G583" s="7" t="s">
        <v>1400</v>
      </c>
      <c r="H583" t="str">
        <f>'Перечень узлов'!E582</f>
        <v>FEATURE_NODE</v>
      </c>
      <c r="I583" s="7" t="s">
        <v>1652</v>
      </c>
      <c r="J583" s="7" t="str">
        <f>'Перечень узлов'!I582</f>
        <v>КТ ОГК</v>
      </c>
      <c r="K583" s="7" t="s">
        <v>1397</v>
      </c>
      <c r="L583">
        <v>589</v>
      </c>
      <c r="M583" t="s">
        <v>1385</v>
      </c>
      <c r="N583">
        <v>589</v>
      </c>
      <c r="O583" t="s">
        <v>1401</v>
      </c>
    </row>
    <row r="584" spans="1:15" x14ac:dyDescent="0.4">
      <c r="A584" t="s">
        <v>1405</v>
      </c>
      <c r="B584" s="32">
        <v>582</v>
      </c>
      <c r="C584" t="s">
        <v>1411</v>
      </c>
      <c r="D584">
        <v>8</v>
      </c>
      <c r="E584" t="s">
        <v>1407</v>
      </c>
      <c r="F584" t="str">
        <f>'Перечень узлов'!B583</f>
        <v>Уплотнение стенок бронхов на КТ ОГК</v>
      </c>
      <c r="G584" s="7" t="s">
        <v>1400</v>
      </c>
      <c r="H584" t="str">
        <f>'Перечень узлов'!E583</f>
        <v>FEATURE_NODE</v>
      </c>
      <c r="I584" s="7" t="s">
        <v>1652</v>
      </c>
      <c r="J584" s="7" t="str">
        <f>'Перечень узлов'!I583</f>
        <v>КТ ОГК</v>
      </c>
      <c r="K584" s="7" t="s">
        <v>1397</v>
      </c>
      <c r="L584">
        <v>590</v>
      </c>
      <c r="M584" t="s">
        <v>1385</v>
      </c>
      <c r="N584">
        <v>590</v>
      </c>
      <c r="O584" t="s">
        <v>1401</v>
      </c>
    </row>
    <row r="585" spans="1:15" hidden="1" x14ac:dyDescent="0.4">
      <c r="A585" t="s">
        <v>1405</v>
      </c>
      <c r="B585" s="32">
        <v>583</v>
      </c>
      <c r="C585" t="s">
        <v>1411</v>
      </c>
      <c r="D585">
        <v>1</v>
      </c>
      <c r="E585" t="s">
        <v>1407</v>
      </c>
      <c r="F585" t="str">
        <f>'Перечень узлов'!B584</f>
        <v>Бронхиолит</v>
      </c>
      <c r="G585" s="7" t="s">
        <v>1400</v>
      </c>
      <c r="H585" t="str">
        <f>'Перечень узлов'!E584</f>
        <v>TARGET_NODE</v>
      </c>
      <c r="I585" s="7" t="s">
        <v>1652</v>
      </c>
      <c r="J585" s="7" t="str">
        <f>'Перечень узлов'!I584</f>
        <v>J21</v>
      </c>
      <c r="K585" s="7" t="s">
        <v>1397</v>
      </c>
      <c r="L585">
        <v>591</v>
      </c>
      <c r="M585" t="s">
        <v>1385</v>
      </c>
      <c r="N585">
        <v>591</v>
      </c>
      <c r="O585" t="s">
        <v>1401</v>
      </c>
    </row>
    <row r="586" spans="1:15" x14ac:dyDescent="0.4">
      <c r="A586" t="s">
        <v>1405</v>
      </c>
      <c r="B586" s="32">
        <v>584</v>
      </c>
      <c r="C586" t="s">
        <v>1411</v>
      </c>
      <c r="D586">
        <v>8</v>
      </c>
      <c r="E586" t="s">
        <v>1407</v>
      </c>
      <c r="F586" t="str">
        <f>'Перечень узлов'!B585</f>
        <v>Зоны пониженной плотности на КТ ОГК</v>
      </c>
      <c r="G586" s="7" t="s">
        <v>1400</v>
      </c>
      <c r="H586" t="str">
        <f>'Перечень узлов'!E585</f>
        <v>FEATURE_NODE</v>
      </c>
      <c r="I586" s="7" t="s">
        <v>1652</v>
      </c>
      <c r="J586" s="7" t="str">
        <f>'Перечень узлов'!I585</f>
        <v>КТ ОГК</v>
      </c>
      <c r="K586" s="7" t="s">
        <v>1397</v>
      </c>
      <c r="L586">
        <v>592</v>
      </c>
      <c r="M586" t="s">
        <v>1385</v>
      </c>
      <c r="N586">
        <v>592</v>
      </c>
      <c r="O586" t="s">
        <v>1401</v>
      </c>
    </row>
    <row r="587" spans="1:15" hidden="1" x14ac:dyDescent="0.4">
      <c r="A587" t="s">
        <v>1405</v>
      </c>
      <c r="B587" s="32">
        <v>585</v>
      </c>
      <c r="C587" t="s">
        <v>1411</v>
      </c>
      <c r="D587">
        <v>8</v>
      </c>
      <c r="E587" t="s">
        <v>1407</v>
      </c>
      <c r="F587" t="str">
        <f>'Перечень узлов'!B586</f>
        <v>Зоны пониженной плотности на КТ ОГК и Некурящий</v>
      </c>
      <c r="G587" s="7" t="s">
        <v>1400</v>
      </c>
      <c r="H587" t="str">
        <f>'Перечень узлов'!E586</f>
        <v>FULL_ACTIVATION_SERVICE_NODE</v>
      </c>
      <c r="I587" s="7" t="s">
        <v>1652</v>
      </c>
      <c r="J587" s="7" t="str">
        <f>'Перечень узлов'!I586</f>
        <v>null</v>
      </c>
      <c r="K587" s="7" t="s">
        <v>1397</v>
      </c>
      <c r="L587">
        <v>593</v>
      </c>
      <c r="M587" t="s">
        <v>1385</v>
      </c>
      <c r="N587">
        <v>593</v>
      </c>
      <c r="O587" t="s">
        <v>1401</v>
      </c>
    </row>
    <row r="588" spans="1:15" hidden="1" x14ac:dyDescent="0.4">
      <c r="A588" t="s">
        <v>1405</v>
      </c>
      <c r="B588" s="32">
        <v>586</v>
      </c>
      <c r="C588" t="s">
        <v>1411</v>
      </c>
      <c r="D588">
        <v>8</v>
      </c>
      <c r="E588" t="s">
        <v>1407</v>
      </c>
      <c r="F588" t="str">
        <f>'Перечень узлов'!B587</f>
        <v>Курение в прошлом ИЛИ некурящий</v>
      </c>
      <c r="G588" s="7" t="s">
        <v>1400</v>
      </c>
      <c r="H588" t="str">
        <f>'Перечень узлов'!E587</f>
        <v>PARTIAL_ACTIVATION_SERVICE_NODE</v>
      </c>
      <c r="I588" s="7" t="s">
        <v>1652</v>
      </c>
      <c r="J588" s="7" t="str">
        <f>'Перечень узлов'!I587</f>
        <v>null</v>
      </c>
      <c r="K588" s="7" t="s">
        <v>1397</v>
      </c>
      <c r="L588">
        <v>594</v>
      </c>
      <c r="M588" t="s">
        <v>1385</v>
      </c>
      <c r="N588">
        <v>594</v>
      </c>
      <c r="O588" t="s">
        <v>1401</v>
      </c>
    </row>
    <row r="589" spans="1:15" hidden="1" x14ac:dyDescent="0.4">
      <c r="A589" t="s">
        <v>1405</v>
      </c>
      <c r="B589" s="32">
        <v>587</v>
      </c>
      <c r="C589" t="s">
        <v>1411</v>
      </c>
      <c r="D589">
        <v>1</v>
      </c>
      <c r="E589" t="s">
        <v>1407</v>
      </c>
      <c r="F589" t="str">
        <f>'Перечень узлов'!B588</f>
        <v>Сердечная недостаточность</v>
      </c>
      <c r="G589" s="7" t="s">
        <v>1400</v>
      </c>
      <c r="H589" t="str">
        <f>'Перечень узлов'!E588</f>
        <v>TARGET_NODE</v>
      </c>
      <c r="I589" s="7" t="s">
        <v>1652</v>
      </c>
      <c r="J589" s="7" t="str">
        <f>'Перечень узлов'!I588</f>
        <v>I50</v>
      </c>
      <c r="K589" s="7" t="s">
        <v>1397</v>
      </c>
      <c r="L589">
        <v>595</v>
      </c>
      <c r="M589" t="s">
        <v>1385</v>
      </c>
      <c r="N589">
        <v>595</v>
      </c>
      <c r="O589" t="s">
        <v>1401</v>
      </c>
    </row>
    <row r="590" spans="1:15" x14ac:dyDescent="0.4">
      <c r="A590" t="s">
        <v>1405</v>
      </c>
      <c r="B590" s="32">
        <v>588</v>
      </c>
      <c r="C590" t="s">
        <v>1411</v>
      </c>
      <c r="D590">
        <v>8</v>
      </c>
      <c r="E590" t="s">
        <v>1407</v>
      </c>
      <c r="F590" t="str">
        <f>'Перечень узлов'!B589</f>
        <v>Наличие сердечно-сосудистых заболеваний</v>
      </c>
      <c r="G590" s="7" t="s">
        <v>1400</v>
      </c>
      <c r="H590" t="str">
        <f>'Перечень узлов'!E589</f>
        <v>FEATURE_NODE</v>
      </c>
      <c r="I590" s="7" t="s">
        <v>1652</v>
      </c>
      <c r="J590" s="7" t="str">
        <f>'Перечень узлов'!I589</f>
        <v>Опрос</v>
      </c>
      <c r="K590" s="7" t="s">
        <v>1397</v>
      </c>
      <c r="L590">
        <v>596</v>
      </c>
      <c r="M590" t="s">
        <v>1385</v>
      </c>
      <c r="N590">
        <v>596</v>
      </c>
      <c r="O590" t="s">
        <v>1401</v>
      </c>
    </row>
    <row r="591" spans="1:15" x14ac:dyDescent="0.4">
      <c r="A591" t="s">
        <v>1405</v>
      </c>
      <c r="B591" s="32">
        <v>589</v>
      </c>
      <c r="C591" t="s">
        <v>1411</v>
      </c>
      <c r="D591">
        <v>8</v>
      </c>
      <c r="E591" t="s">
        <v>1407</v>
      </c>
      <c r="F591" t="str">
        <f>'Перечень узлов'!B590</f>
        <v>Застой по большому кругу кровообразщения</v>
      </c>
      <c r="G591" s="7" t="s">
        <v>1400</v>
      </c>
      <c r="H591" t="str">
        <f>'Перечень узлов'!E590</f>
        <v>FEATURE_NODE</v>
      </c>
      <c r="I591" s="7" t="s">
        <v>1652</v>
      </c>
      <c r="J591" s="7" t="str">
        <f>'Перечень узлов'!I590</f>
        <v>Осмотр</v>
      </c>
      <c r="K591" s="7" t="s">
        <v>1397</v>
      </c>
      <c r="L591">
        <v>597</v>
      </c>
      <c r="M591" t="s">
        <v>1385</v>
      </c>
      <c r="N591">
        <v>597</v>
      </c>
      <c r="O591" t="s">
        <v>1401</v>
      </c>
    </row>
    <row r="592" spans="1:15" x14ac:dyDescent="0.4">
      <c r="A592" t="s">
        <v>1405</v>
      </c>
      <c r="B592" s="32">
        <v>590</v>
      </c>
      <c r="C592" t="s">
        <v>1411</v>
      </c>
      <c r="D592">
        <v>8</v>
      </c>
      <c r="E592" t="s">
        <v>1407</v>
      </c>
      <c r="F592" t="str">
        <f>'Перечень узлов'!B591</f>
        <v>Застой по малому кругу кровообращения</v>
      </c>
      <c r="G592" s="7" t="s">
        <v>1400</v>
      </c>
      <c r="H592" t="str">
        <f>'Перечень узлов'!E591</f>
        <v>FEATURE_NODE</v>
      </c>
      <c r="I592" s="7" t="s">
        <v>1652</v>
      </c>
      <c r="J592" s="7" t="str">
        <f>'Перечень узлов'!I591</f>
        <v>Осмотр</v>
      </c>
      <c r="K592" s="7" t="s">
        <v>1397</v>
      </c>
      <c r="L592">
        <v>598</v>
      </c>
      <c r="M592" t="s">
        <v>1385</v>
      </c>
      <c r="N592">
        <v>598</v>
      </c>
      <c r="O592" t="s">
        <v>1401</v>
      </c>
    </row>
    <row r="593" spans="1:15" x14ac:dyDescent="0.4">
      <c r="A593" t="s">
        <v>1405</v>
      </c>
      <c r="B593" s="32">
        <v>591</v>
      </c>
      <c r="C593" t="s">
        <v>1411</v>
      </c>
      <c r="D593">
        <v>8</v>
      </c>
      <c r="E593" t="s">
        <v>1407</v>
      </c>
      <c r="F593" t="str">
        <f>'Перечень узлов'!B592</f>
        <v>ЖЕЛ снижена</v>
      </c>
      <c r="G593" s="7" t="s">
        <v>1400</v>
      </c>
      <c r="H593" t="str">
        <f>'Перечень узлов'!E592</f>
        <v>FEATURE_NODE</v>
      </c>
      <c r="I593" s="7" t="s">
        <v>1652</v>
      </c>
      <c r="J593" s="7" t="str">
        <f>'Перечень узлов'!I592</f>
        <v>Спирометрия</v>
      </c>
      <c r="K593" s="7" t="s">
        <v>1397</v>
      </c>
      <c r="L593">
        <v>599</v>
      </c>
      <c r="M593" t="s">
        <v>1385</v>
      </c>
      <c r="N593">
        <v>599</v>
      </c>
      <c r="O593" t="s">
        <v>1401</v>
      </c>
    </row>
    <row r="594" spans="1:15" x14ac:dyDescent="0.4">
      <c r="A594" t="s">
        <v>1405</v>
      </c>
      <c r="B594" s="32">
        <v>592</v>
      </c>
      <c r="C594" t="s">
        <v>1411</v>
      </c>
      <c r="D594">
        <v>8</v>
      </c>
      <c r="E594" t="s">
        <v>1407</v>
      </c>
      <c r="F594" t="str">
        <f>'Перечень узлов'!B593</f>
        <v>ОФВ1 снижен</v>
      </c>
      <c r="G594" s="7" t="s">
        <v>1400</v>
      </c>
      <c r="H594" t="str">
        <f>'Перечень узлов'!E593</f>
        <v>FEATURE_NODE</v>
      </c>
      <c r="I594" s="7" t="s">
        <v>1652</v>
      </c>
      <c r="J594" s="7" t="str">
        <f>'Перечень узлов'!I593</f>
        <v>Спирометрия</v>
      </c>
      <c r="K594" s="7" t="s">
        <v>1397</v>
      </c>
      <c r="L594">
        <v>600</v>
      </c>
      <c r="M594" t="s">
        <v>1385</v>
      </c>
      <c r="N594">
        <v>600</v>
      </c>
      <c r="O594" t="s">
        <v>1401</v>
      </c>
    </row>
    <row r="595" spans="1:15" hidden="1" x14ac:dyDescent="0.4">
      <c r="A595" t="s">
        <v>1405</v>
      </c>
      <c r="B595" s="32">
        <v>593</v>
      </c>
      <c r="C595" t="s">
        <v>1411</v>
      </c>
      <c r="D595">
        <v>8</v>
      </c>
      <c r="E595" t="s">
        <v>1407</v>
      </c>
      <c r="F595" t="str">
        <f>'Перечень узлов'!B594</f>
        <v>ЖЕЛ или ОФВ1 снижены</v>
      </c>
      <c r="G595" s="7" t="s">
        <v>1400</v>
      </c>
      <c r="H595" t="str">
        <f>'Перечень узлов'!E594</f>
        <v>PARTIAL_ACTIVATION_SERVICE_NODE</v>
      </c>
      <c r="I595" s="7" t="s">
        <v>1652</v>
      </c>
      <c r="J595" s="7" t="str">
        <f>'Перечень узлов'!I594</f>
        <v>null</v>
      </c>
      <c r="K595" s="7" t="s">
        <v>1397</v>
      </c>
      <c r="L595">
        <v>601</v>
      </c>
      <c r="M595" t="s">
        <v>1385</v>
      </c>
      <c r="N595">
        <v>601</v>
      </c>
      <c r="O595" t="s">
        <v>1401</v>
      </c>
    </row>
    <row r="596" spans="1:15" x14ac:dyDescent="0.4">
      <c r="A596" t="s">
        <v>1405</v>
      </c>
      <c r="B596" s="32">
        <v>594</v>
      </c>
      <c r="C596" t="s">
        <v>1411</v>
      </c>
      <c r="D596">
        <v>8</v>
      </c>
      <c r="E596" t="s">
        <v>1407</v>
      </c>
      <c r="F596" t="str">
        <f>'Перечень узлов'!B595</f>
        <v>ОФВ1/ЖЕЛ в норме</v>
      </c>
      <c r="G596" s="7" t="s">
        <v>1400</v>
      </c>
      <c r="H596" t="str">
        <f>'Перечень узлов'!E595</f>
        <v>FEATURE_NODE</v>
      </c>
      <c r="I596" s="7" t="s">
        <v>1652</v>
      </c>
      <c r="J596" s="7" t="str">
        <f>'Перечень узлов'!I595</f>
        <v>Спирометрия</v>
      </c>
      <c r="K596" s="7" t="s">
        <v>1397</v>
      </c>
      <c r="L596">
        <v>602</v>
      </c>
      <c r="M596" t="s">
        <v>1385</v>
      </c>
      <c r="N596">
        <v>602</v>
      </c>
      <c r="O596" t="s">
        <v>1401</v>
      </c>
    </row>
    <row r="597" spans="1:15" x14ac:dyDescent="0.4">
      <c r="A597" t="s">
        <v>1405</v>
      </c>
      <c r="B597" s="32">
        <v>595</v>
      </c>
      <c r="C597" t="s">
        <v>1411</v>
      </c>
      <c r="D597">
        <v>8</v>
      </c>
      <c r="E597" t="s">
        <v>1407</v>
      </c>
      <c r="F597" t="str">
        <f>'Перечень узлов'!B596</f>
        <v>ОФВ1/ФЖЕЛ в норме</v>
      </c>
      <c r="G597" s="7" t="s">
        <v>1400</v>
      </c>
      <c r="H597" t="str">
        <f>'Перечень узлов'!E596</f>
        <v>FEATURE_NODE</v>
      </c>
      <c r="I597" s="7" t="s">
        <v>1652</v>
      </c>
      <c r="J597" s="7" t="str">
        <f>'Перечень узлов'!I596</f>
        <v>Спирометрия</v>
      </c>
      <c r="K597" s="7" t="s">
        <v>1397</v>
      </c>
      <c r="L597">
        <v>603</v>
      </c>
      <c r="M597" t="s">
        <v>1385</v>
      </c>
      <c r="N597">
        <v>603</v>
      </c>
      <c r="O597" t="s">
        <v>1401</v>
      </c>
    </row>
    <row r="598" spans="1:15" hidden="1" x14ac:dyDescent="0.4">
      <c r="A598" t="s">
        <v>1405</v>
      </c>
      <c r="B598" s="32">
        <v>596</v>
      </c>
      <c r="C598" t="s">
        <v>1411</v>
      </c>
      <c r="D598">
        <v>8</v>
      </c>
      <c r="E598" t="s">
        <v>1407</v>
      </c>
      <c r="F598" t="str">
        <f>'Перечень узлов'!B597</f>
        <v>Рестрикция</v>
      </c>
      <c r="G598" s="7" t="s">
        <v>1400</v>
      </c>
      <c r="H598" t="str">
        <f>'Перечень узлов'!E597</f>
        <v>PARTIAL_ACTIVATION_SERVICE_NODE</v>
      </c>
      <c r="I598" s="7" t="s">
        <v>1652</v>
      </c>
      <c r="J598" s="7" t="str">
        <f>'Перечень узлов'!I597</f>
        <v>null</v>
      </c>
      <c r="K598" s="7" t="s">
        <v>1397</v>
      </c>
      <c r="L598">
        <v>604</v>
      </c>
      <c r="M598" t="s">
        <v>1385</v>
      </c>
      <c r="N598">
        <v>604</v>
      </c>
      <c r="O598" t="s">
        <v>1401</v>
      </c>
    </row>
    <row r="599" spans="1:15" hidden="1" x14ac:dyDescent="0.4">
      <c r="A599" t="s">
        <v>1405</v>
      </c>
      <c r="B599" s="32">
        <v>597</v>
      </c>
      <c r="C599" t="s">
        <v>1411</v>
      </c>
      <c r="D599">
        <v>8</v>
      </c>
      <c r="E599" t="s">
        <v>1407</v>
      </c>
      <c r="F599" t="str">
        <f>'Перечень узлов'!B598</f>
        <v>ОФВ1/ЖЕЛ ИЛИ ОФВ1/ФЖЕЛ в норме</v>
      </c>
      <c r="G599" s="7" t="s">
        <v>1400</v>
      </c>
      <c r="H599" t="str">
        <f>'Перечень узлов'!E598</f>
        <v>PARTIAL_ACTIVATION_SERVICE_NODE</v>
      </c>
      <c r="I599" s="7" t="s">
        <v>1652</v>
      </c>
      <c r="J599" s="7" t="str">
        <f>'Перечень узлов'!I598</f>
        <v>null</v>
      </c>
      <c r="K599" s="7" t="s">
        <v>1397</v>
      </c>
      <c r="L599">
        <v>605</v>
      </c>
      <c r="M599" t="s">
        <v>1385</v>
      </c>
      <c r="N599">
        <v>605</v>
      </c>
      <c r="O599" t="s">
        <v>1401</v>
      </c>
    </row>
    <row r="600" spans="1:15" hidden="1" x14ac:dyDescent="0.4">
      <c r="A600" t="s">
        <v>1405</v>
      </c>
      <c r="B600" s="32">
        <v>598</v>
      </c>
      <c r="C600" t="s">
        <v>1411</v>
      </c>
      <c r="D600">
        <v>1</v>
      </c>
      <c r="E600" t="s">
        <v>1407</v>
      </c>
      <c r="F600" t="str">
        <f>'Перечень узлов'!B599</f>
        <v>Хроническая тромбоэмболическая легочная гипертензия</v>
      </c>
      <c r="G600" s="7" t="s">
        <v>1400</v>
      </c>
      <c r="H600" t="str">
        <f>'Перечень узлов'!E599</f>
        <v>TARGET_NODE</v>
      </c>
      <c r="I600" s="7" t="s">
        <v>1652</v>
      </c>
      <c r="J600" s="7" t="str">
        <f>'Перечень узлов'!I599</f>
        <v>I27</v>
      </c>
      <c r="K600" s="7" t="s">
        <v>1397</v>
      </c>
      <c r="L600">
        <v>606</v>
      </c>
      <c r="M600" t="s">
        <v>1385</v>
      </c>
      <c r="N600">
        <v>606</v>
      </c>
      <c r="O600" t="s">
        <v>1401</v>
      </c>
    </row>
    <row r="601" spans="1:15" x14ac:dyDescent="0.4">
      <c r="A601" t="s">
        <v>1405</v>
      </c>
      <c r="B601" s="32">
        <v>599</v>
      </c>
      <c r="C601" t="s">
        <v>1411</v>
      </c>
      <c r="D601">
        <v>8</v>
      </c>
      <c r="E601" t="s">
        <v>1407</v>
      </c>
      <c r="F601" t="str">
        <f>'Перечень узлов'!B600</f>
        <v>ТЭЛА в анамнезе</v>
      </c>
      <c r="G601" s="7" t="s">
        <v>1400</v>
      </c>
      <c r="H601" t="str">
        <f>'Перечень узлов'!E600</f>
        <v>FEATURE_NODE</v>
      </c>
      <c r="I601" s="7" t="s">
        <v>1652</v>
      </c>
      <c r="J601" s="7" t="str">
        <f>'Перечень узлов'!I600</f>
        <v>Опрос</v>
      </c>
      <c r="K601" s="7" t="s">
        <v>1397</v>
      </c>
      <c r="L601">
        <v>607</v>
      </c>
      <c r="M601" t="s">
        <v>1385</v>
      </c>
      <c r="N601">
        <v>607</v>
      </c>
      <c r="O601" t="s">
        <v>1401</v>
      </c>
    </row>
    <row r="602" spans="1:15" x14ac:dyDescent="0.4">
      <c r="A602" t="s">
        <v>1405</v>
      </c>
      <c r="B602" s="32">
        <v>600</v>
      </c>
      <c r="C602" t="s">
        <v>1411</v>
      </c>
      <c r="D602">
        <v>8</v>
      </c>
      <c r="E602" t="s">
        <v>1407</v>
      </c>
      <c r="F602" t="str">
        <f>'Перечень узлов'!B601</f>
        <v>Прием тромболитиков</v>
      </c>
      <c r="G602" s="7" t="s">
        <v>1400</v>
      </c>
      <c r="H602" t="str">
        <f>'Перечень узлов'!E601</f>
        <v>FEATURE_NODE</v>
      </c>
      <c r="I602" s="7" t="s">
        <v>1652</v>
      </c>
      <c r="J602" s="7" t="str">
        <f>'Перечень узлов'!I601</f>
        <v>Опрос</v>
      </c>
      <c r="K602" s="7" t="s">
        <v>1397</v>
      </c>
      <c r="L602">
        <v>608</v>
      </c>
      <c r="M602" t="s">
        <v>1385</v>
      </c>
      <c r="N602">
        <v>608</v>
      </c>
      <c r="O602" t="s">
        <v>1401</v>
      </c>
    </row>
    <row r="603" spans="1:15" x14ac:dyDescent="0.4">
      <c r="A603" t="s">
        <v>1405</v>
      </c>
      <c r="B603" s="32">
        <v>601</v>
      </c>
      <c r="C603" t="s">
        <v>1411</v>
      </c>
      <c r="D603">
        <v>8</v>
      </c>
      <c r="E603" t="s">
        <v>1407</v>
      </c>
      <c r="F603" t="str">
        <f>'Перечень узлов'!B602</f>
        <v>Прием гепарин</v>
      </c>
      <c r="G603" s="7" t="s">
        <v>1400</v>
      </c>
      <c r="H603" t="str">
        <f>'Перечень узлов'!E602</f>
        <v>FEATURE_NODE</v>
      </c>
      <c r="I603" s="7" t="s">
        <v>1652</v>
      </c>
      <c r="J603" s="7" t="str">
        <f>'Перечень узлов'!I602</f>
        <v>Опрос</v>
      </c>
      <c r="K603" s="7" t="s">
        <v>1397</v>
      </c>
      <c r="L603">
        <v>609</v>
      </c>
      <c r="M603" t="s">
        <v>1385</v>
      </c>
      <c r="N603">
        <v>609</v>
      </c>
      <c r="O603" t="s">
        <v>1401</v>
      </c>
    </row>
    <row r="604" spans="1:15" x14ac:dyDescent="0.4">
      <c r="A604" t="s">
        <v>1405</v>
      </c>
      <c r="B604" s="32">
        <v>602</v>
      </c>
      <c r="C604" t="s">
        <v>1411</v>
      </c>
      <c r="D604">
        <v>8</v>
      </c>
      <c r="E604" t="s">
        <v>1407</v>
      </c>
      <c r="F604" t="str">
        <f>'Перечень узлов'!B603</f>
        <v>Приме антикоагулянтов</v>
      </c>
      <c r="G604" s="7" t="s">
        <v>1400</v>
      </c>
      <c r="H604" t="str">
        <f>'Перечень узлов'!E603</f>
        <v>FEATURE_NODE</v>
      </c>
      <c r="I604" s="7" t="s">
        <v>1652</v>
      </c>
      <c r="J604" s="7" t="str">
        <f>'Перечень узлов'!I603</f>
        <v>Опрос</v>
      </c>
      <c r="K604" s="7" t="s">
        <v>1397</v>
      </c>
      <c r="L604">
        <v>610</v>
      </c>
      <c r="M604" t="s">
        <v>1385</v>
      </c>
      <c r="N604">
        <v>610</v>
      </c>
      <c r="O604" t="s">
        <v>1401</v>
      </c>
    </row>
    <row r="605" spans="1:15" x14ac:dyDescent="0.4">
      <c r="A605" t="s">
        <v>1405</v>
      </c>
      <c r="B605" s="32">
        <v>603</v>
      </c>
      <c r="C605" t="s">
        <v>1411</v>
      </c>
      <c r="D605">
        <v>8</v>
      </c>
      <c r="E605" t="s">
        <v>1407</v>
      </c>
      <c r="F605" t="str">
        <f>'Перечень узлов'!B604</f>
        <v>Обструкция легочной артерии на рентгене ОГК</v>
      </c>
      <c r="G605" s="7" t="s">
        <v>1400</v>
      </c>
      <c r="H605" t="str">
        <f>'Перечень узлов'!E604</f>
        <v>FEATURE_NODE</v>
      </c>
      <c r="I605" s="7" t="s">
        <v>1652</v>
      </c>
      <c r="J605" s="7" t="str">
        <f>'Перечень узлов'!I604</f>
        <v>Рентгенография ОГК</v>
      </c>
      <c r="K605" s="7" t="s">
        <v>1397</v>
      </c>
      <c r="L605">
        <v>611</v>
      </c>
      <c r="M605" t="s">
        <v>1385</v>
      </c>
      <c r="N605">
        <v>611</v>
      </c>
      <c r="O605" t="s">
        <v>1401</v>
      </c>
    </row>
    <row r="606" spans="1:15" x14ac:dyDescent="0.4">
      <c r="A606" t="s">
        <v>1405</v>
      </c>
      <c r="B606" s="32">
        <v>604</v>
      </c>
      <c r="C606" t="s">
        <v>1411</v>
      </c>
      <c r="D606">
        <v>8</v>
      </c>
      <c r="E606" t="s">
        <v>1407</v>
      </c>
      <c r="F606" t="str">
        <f>'Перечень узлов'!B605</f>
        <v>Выбухание ствола легочной артерии на рентгене ОГК</v>
      </c>
      <c r="G606" s="7" t="s">
        <v>1400</v>
      </c>
      <c r="H606" t="str">
        <f>'Перечень узлов'!E605</f>
        <v>FEATURE_NODE</v>
      </c>
      <c r="I606" s="7" t="s">
        <v>1652</v>
      </c>
      <c r="J606" s="7" t="str">
        <f>'Перечень узлов'!I605</f>
        <v>Рентгенография ОГК</v>
      </c>
      <c r="K606" s="7" t="s">
        <v>1397</v>
      </c>
      <c r="L606">
        <v>612</v>
      </c>
      <c r="M606" t="s">
        <v>1385</v>
      </c>
      <c r="N606">
        <v>612</v>
      </c>
      <c r="O606" t="s">
        <v>1401</v>
      </c>
    </row>
    <row r="607" spans="1:15" x14ac:dyDescent="0.4">
      <c r="A607" t="s">
        <v>1405</v>
      </c>
      <c r="B607" s="32">
        <v>605</v>
      </c>
      <c r="C607" t="s">
        <v>1411</v>
      </c>
      <c r="D607">
        <v>8</v>
      </c>
      <c r="E607" t="s">
        <v>1407</v>
      </c>
      <c r="F607" t="str">
        <f>'Перечень узлов'!B606</f>
        <v>Выбухание левой ветви легочной артерии на рентгене ОГК</v>
      </c>
      <c r="G607" s="7" t="s">
        <v>1400</v>
      </c>
      <c r="H607" t="str">
        <f>'Перечень узлов'!E606</f>
        <v>FEATURE_NODE</v>
      </c>
      <c r="I607" s="7" t="s">
        <v>1652</v>
      </c>
      <c r="J607" s="7" t="str">
        <f>'Перечень узлов'!I606</f>
        <v>Рентгенография ОГК</v>
      </c>
      <c r="K607" s="7" t="s">
        <v>1397</v>
      </c>
      <c r="L607">
        <v>613</v>
      </c>
      <c r="M607" t="s">
        <v>1385</v>
      </c>
      <c r="N607">
        <v>613</v>
      </c>
      <c r="O607" t="s">
        <v>1401</v>
      </c>
    </row>
    <row r="608" spans="1:15" x14ac:dyDescent="0.4">
      <c r="A608" t="s">
        <v>1405</v>
      </c>
      <c r="B608" s="32">
        <v>606</v>
      </c>
      <c r="C608" t="s">
        <v>1411</v>
      </c>
      <c r="D608">
        <v>8</v>
      </c>
      <c r="E608" t="s">
        <v>1407</v>
      </c>
      <c r="F608" t="str">
        <f>'Перечень узлов'!B607</f>
        <v>Увеличение парвых отделов сердца на рентгенограмме ОГК</v>
      </c>
      <c r="G608" s="7" t="s">
        <v>1400</v>
      </c>
      <c r="H608" t="str">
        <f>'Перечень узлов'!E607</f>
        <v>FEATURE_NODE</v>
      </c>
      <c r="I608" s="7" t="s">
        <v>1652</v>
      </c>
      <c r="J608" s="7" t="str">
        <f>'Перечень узлов'!I607</f>
        <v>Рентгенография ОГК</v>
      </c>
      <c r="K608" s="7" t="s">
        <v>1397</v>
      </c>
      <c r="L608">
        <v>614</v>
      </c>
      <c r="M608" t="s">
        <v>1385</v>
      </c>
      <c r="N608">
        <v>614</v>
      </c>
      <c r="O608" t="s">
        <v>1401</v>
      </c>
    </row>
    <row r="609" spans="1:15" x14ac:dyDescent="0.4">
      <c r="A609" t="s">
        <v>1405</v>
      </c>
      <c r="B609" s="32">
        <v>607</v>
      </c>
      <c r="C609" t="s">
        <v>1411</v>
      </c>
      <c r="D609">
        <v>8</v>
      </c>
      <c r="E609" t="s">
        <v>1407</v>
      </c>
      <c r="F609" t="str">
        <f>'Перечень узлов'!B608</f>
        <v>Обеднение легочного рисунка на рентгенограмме ОГК</v>
      </c>
      <c r="G609" s="7" t="s">
        <v>1400</v>
      </c>
      <c r="H609" t="str">
        <f>'Перечень узлов'!E608</f>
        <v>FEATURE_NODE</v>
      </c>
      <c r="I609" s="7" t="s">
        <v>1652</v>
      </c>
      <c r="J609" s="7" t="str">
        <f>'Перечень узлов'!I608</f>
        <v>Рентгенография ОГК</v>
      </c>
      <c r="K609" s="7" t="s">
        <v>1397</v>
      </c>
      <c r="L609">
        <v>615</v>
      </c>
      <c r="M609" t="s">
        <v>1385</v>
      </c>
      <c r="N609">
        <v>615</v>
      </c>
      <c r="O609" t="s">
        <v>1401</v>
      </c>
    </row>
    <row r="610" spans="1:15" x14ac:dyDescent="0.4">
      <c r="A610" t="s">
        <v>1405</v>
      </c>
      <c r="B610" s="32">
        <v>608</v>
      </c>
      <c r="C610" t="s">
        <v>1411</v>
      </c>
      <c r="D610">
        <v>8</v>
      </c>
      <c r="E610" t="s">
        <v>1407</v>
      </c>
      <c r="F610" t="str">
        <f>'Перечень узлов'!B609</f>
        <v>Обструкция легочной артерии на КТ</v>
      </c>
      <c r="G610" s="7" t="s">
        <v>1400</v>
      </c>
      <c r="H610" t="str">
        <f>'Перечень узлов'!E609</f>
        <v>FEATURE_NODE</v>
      </c>
      <c r="I610" s="7" t="s">
        <v>1652</v>
      </c>
      <c r="J610" s="7" t="str">
        <f>'Перечень узлов'!I609</f>
        <v>КТ ОГК</v>
      </c>
      <c r="K610" s="7" t="s">
        <v>1397</v>
      </c>
      <c r="L610">
        <v>616</v>
      </c>
      <c r="M610" t="s">
        <v>1385</v>
      </c>
      <c r="N610">
        <v>616</v>
      </c>
      <c r="O610" t="s">
        <v>1401</v>
      </c>
    </row>
    <row r="611" spans="1:15" x14ac:dyDescent="0.4">
      <c r="A611" t="s">
        <v>1405</v>
      </c>
      <c r="B611" s="32">
        <v>609</v>
      </c>
      <c r="C611" t="s">
        <v>1411</v>
      </c>
      <c r="D611">
        <v>8</v>
      </c>
      <c r="E611" t="s">
        <v>1407</v>
      </c>
      <c r="F611" t="str">
        <f>'Перечень узлов'!B610</f>
        <v>Обструкция легочной артерии на ЭхоКГ</v>
      </c>
      <c r="G611" s="7" t="s">
        <v>1400</v>
      </c>
      <c r="H611" t="str">
        <f>'Перечень узлов'!E610</f>
        <v>FEATURE_NODE</v>
      </c>
      <c r="I611" s="7" t="s">
        <v>1652</v>
      </c>
      <c r="J611" s="7" t="str">
        <f>'Перечень узлов'!I610</f>
        <v>ЭхоКГ</v>
      </c>
      <c r="K611" s="7" t="s">
        <v>1397</v>
      </c>
      <c r="L611">
        <v>617</v>
      </c>
      <c r="M611" t="s">
        <v>1385</v>
      </c>
      <c r="N611">
        <v>617</v>
      </c>
      <c r="O611" t="s">
        <v>1401</v>
      </c>
    </row>
    <row r="612" spans="1:15" x14ac:dyDescent="0.4">
      <c r="A612" t="s">
        <v>1405</v>
      </c>
      <c r="B612" s="32">
        <v>610</v>
      </c>
      <c r="C612" t="s">
        <v>1411</v>
      </c>
      <c r="D612">
        <v>8</v>
      </c>
      <c r="E612" t="s">
        <v>1407</v>
      </c>
      <c r="F612" t="str">
        <f>'Перечень узлов'!B611</f>
        <v>Дисфункция правого желудочка на ЭКГ</v>
      </c>
      <c r="G612" s="7" t="s">
        <v>1400</v>
      </c>
      <c r="H612" t="str">
        <f>'Перечень узлов'!E611</f>
        <v>FEATURE_NODE</v>
      </c>
      <c r="I612" s="7" t="s">
        <v>1652</v>
      </c>
      <c r="J612" s="7" t="str">
        <f>'Перечень узлов'!I611</f>
        <v>ЭКГ</v>
      </c>
      <c r="K612" s="7" t="s">
        <v>1397</v>
      </c>
      <c r="L612">
        <v>618</v>
      </c>
      <c r="M612" t="s">
        <v>1385</v>
      </c>
      <c r="N612">
        <v>618</v>
      </c>
      <c r="O612" t="s">
        <v>1401</v>
      </c>
    </row>
    <row r="613" spans="1:15" x14ac:dyDescent="0.4">
      <c r="A613" t="s">
        <v>1405</v>
      </c>
      <c r="B613" s="32">
        <v>611</v>
      </c>
      <c r="C613" t="s">
        <v>1411</v>
      </c>
      <c r="D613">
        <v>8</v>
      </c>
      <c r="E613" t="s">
        <v>1407</v>
      </c>
      <c r="F613" t="str">
        <f>'Перечень узлов'!B612</f>
        <v>Дисфункция правого желудочка на ЭхоКГ</v>
      </c>
      <c r="G613" s="7" t="s">
        <v>1400</v>
      </c>
      <c r="H613" t="str">
        <f>'Перечень узлов'!E612</f>
        <v>FEATURE_NODE</v>
      </c>
      <c r="I613" s="7" t="s">
        <v>1652</v>
      </c>
      <c r="J613" s="7" t="str">
        <f>'Перечень узлов'!I612</f>
        <v>ЭхоКГ</v>
      </c>
      <c r="K613" s="7" t="s">
        <v>1397</v>
      </c>
      <c r="L613">
        <v>619</v>
      </c>
      <c r="M613" t="s">
        <v>1385</v>
      </c>
      <c r="N613">
        <v>619</v>
      </c>
      <c r="O613" t="s">
        <v>1401</v>
      </c>
    </row>
    <row r="614" spans="1:15" x14ac:dyDescent="0.4">
      <c r="A614" t="s">
        <v>1405</v>
      </c>
      <c r="B614" s="32">
        <v>612</v>
      </c>
      <c r="C614" t="s">
        <v>1411</v>
      </c>
      <c r="D614">
        <v>8</v>
      </c>
      <c r="E614" t="s">
        <v>1407</v>
      </c>
      <c r="F614" t="str">
        <f>'Перечень узлов'!B613</f>
        <v>Сердечная недостаточность в анамнезе</v>
      </c>
      <c r="G614" s="7" t="s">
        <v>1400</v>
      </c>
      <c r="H614" t="str">
        <f>'Перечень узлов'!E613</f>
        <v>FEATURE_NODE</v>
      </c>
      <c r="I614" s="7" t="s">
        <v>1652</v>
      </c>
      <c r="J614" s="7" t="str">
        <f>'Перечень узлов'!I613</f>
        <v>Опрос</v>
      </c>
      <c r="K614" s="7" t="s">
        <v>1397</v>
      </c>
      <c r="L614">
        <v>620</v>
      </c>
      <c r="M614" t="s">
        <v>1385</v>
      </c>
      <c r="N614">
        <v>620</v>
      </c>
      <c r="O614" t="s">
        <v>1401</v>
      </c>
    </row>
    <row r="615" spans="1:15" x14ac:dyDescent="0.4">
      <c r="A615" t="s">
        <v>1405</v>
      </c>
      <c r="B615" s="32">
        <v>613</v>
      </c>
      <c r="C615" t="s">
        <v>1411</v>
      </c>
      <c r="D615">
        <v>8</v>
      </c>
      <c r="E615" t="s">
        <v>1407</v>
      </c>
      <c r="F615" t="str">
        <f>'Перечень узлов'!B614</f>
        <v>Нарушения перфузии легких на КТ ОГК</v>
      </c>
      <c r="G615" s="7" t="s">
        <v>1400</v>
      </c>
      <c r="H615" t="str">
        <f>'Перечень узлов'!E614</f>
        <v>FEATURE_NODE</v>
      </c>
      <c r="I615" s="7" t="s">
        <v>1652</v>
      </c>
      <c r="J615" s="7" t="str">
        <f>'Перечень узлов'!I614</f>
        <v>КТ ОГК</v>
      </c>
      <c r="K615" s="7" t="s">
        <v>1397</v>
      </c>
      <c r="L615">
        <v>621</v>
      </c>
      <c r="M615" t="s">
        <v>1385</v>
      </c>
      <c r="N615">
        <v>621</v>
      </c>
      <c r="O615" t="s">
        <v>1401</v>
      </c>
    </row>
    <row r="616" spans="1:15" x14ac:dyDescent="0.4">
      <c r="A616" t="s">
        <v>1405</v>
      </c>
      <c r="B616" s="32">
        <v>614</v>
      </c>
      <c r="C616" t="s">
        <v>1411</v>
      </c>
      <c r="D616">
        <v>8</v>
      </c>
      <c r="E616" t="s">
        <v>1407</v>
      </c>
      <c r="F616" t="str">
        <f>'Перечень узлов'!B615</f>
        <v>Признаки перегрузки правого желудочка на ЭхоКГ</v>
      </c>
      <c r="G616" s="7" t="s">
        <v>1400</v>
      </c>
      <c r="H616" t="str">
        <f>'Перечень узлов'!E615</f>
        <v>FEATURE_NODE</v>
      </c>
      <c r="I616" s="7" t="s">
        <v>1652</v>
      </c>
      <c r="J616" s="7" t="str">
        <f>'Перечень узлов'!I615</f>
        <v>ЭхоКГ</v>
      </c>
      <c r="K616" s="7" t="s">
        <v>1397</v>
      </c>
      <c r="L616">
        <v>622</v>
      </c>
      <c r="M616" t="s">
        <v>1385</v>
      </c>
      <c r="N616">
        <v>622</v>
      </c>
      <c r="O616" t="s">
        <v>1401</v>
      </c>
    </row>
    <row r="617" spans="1:15" x14ac:dyDescent="0.4">
      <c r="A617" t="s">
        <v>1405</v>
      </c>
      <c r="B617" s="32">
        <v>615</v>
      </c>
      <c r="C617" t="s">
        <v>1411</v>
      </c>
      <c r="D617">
        <v>8</v>
      </c>
      <c r="E617" t="s">
        <v>1407</v>
      </c>
      <c r="F617" t="str">
        <f>'Перечень узлов'!B616</f>
        <v>Систолическое давление в легочной артерии &gt; 50 мм рт.ст. на ЭхоКГ</v>
      </c>
      <c r="G617" s="7" t="s">
        <v>1400</v>
      </c>
      <c r="H617" t="str">
        <f>'Перечень узлов'!E616</f>
        <v>FEATURE_NODE</v>
      </c>
      <c r="I617" s="7" t="s">
        <v>1652</v>
      </c>
      <c r="J617" s="7" t="str">
        <f>'Перечень узлов'!I616</f>
        <v>ЭхоКГ</v>
      </c>
      <c r="K617" s="7" t="s">
        <v>1397</v>
      </c>
      <c r="L617">
        <v>623</v>
      </c>
      <c r="M617" t="s">
        <v>1385</v>
      </c>
      <c r="N617">
        <v>623</v>
      </c>
      <c r="O617" t="s">
        <v>1401</v>
      </c>
    </row>
    <row r="618" spans="1:15" x14ac:dyDescent="0.4">
      <c r="A618" t="s">
        <v>1405</v>
      </c>
      <c r="B618" s="32">
        <v>616</v>
      </c>
      <c r="C618" t="s">
        <v>1411</v>
      </c>
      <c r="D618">
        <v>8</v>
      </c>
      <c r="E618" t="s">
        <v>1407</v>
      </c>
      <c r="F618" t="str">
        <f>'Перечень узлов'!B617</f>
        <v>Сужение легочного сосудистого русла &gt; 50% на ЭхоКГ</v>
      </c>
      <c r="G618" s="7" t="s">
        <v>1400</v>
      </c>
      <c r="H618" t="str">
        <f>'Перечень узлов'!E617</f>
        <v>FEATURE_NODE</v>
      </c>
      <c r="I618" s="7" t="s">
        <v>1652</v>
      </c>
      <c r="J618" s="7" t="str">
        <f>'Перечень узлов'!I617</f>
        <v>ЭхоКГ</v>
      </c>
      <c r="K618" s="7" t="s">
        <v>1397</v>
      </c>
      <c r="L618">
        <v>624</v>
      </c>
      <c r="M618" t="s">
        <v>1385</v>
      </c>
      <c r="N618">
        <v>624</v>
      </c>
      <c r="O618" t="s">
        <v>1401</v>
      </c>
    </row>
    <row r="619" spans="1:15" x14ac:dyDescent="0.4">
      <c r="A619" t="s">
        <v>1405</v>
      </c>
      <c r="B619" s="32">
        <v>617</v>
      </c>
      <c r="C619" t="s">
        <v>1411</v>
      </c>
      <c r="D619">
        <v>8</v>
      </c>
      <c r="E619" t="s">
        <v>1407</v>
      </c>
      <c r="F619" t="str">
        <f>'Перечень узлов'!B618</f>
        <v>Спазм артериол малого круга кровообращения</v>
      </c>
      <c r="G619" s="7" t="s">
        <v>1400</v>
      </c>
      <c r="H619" t="str">
        <f>'Перечень узлов'!E618</f>
        <v>FEATURE_NODE</v>
      </c>
      <c r="I619" s="7" t="s">
        <v>1652</v>
      </c>
      <c r="J619" s="7" t="str">
        <f>'Перечень узлов'!I618</f>
        <v>ЭхоКГ</v>
      </c>
      <c r="K619" s="7" t="s">
        <v>1397</v>
      </c>
      <c r="L619">
        <v>625</v>
      </c>
      <c r="M619" t="s">
        <v>1385</v>
      </c>
      <c r="N619">
        <v>625</v>
      </c>
      <c r="O619" t="s">
        <v>1401</v>
      </c>
    </row>
    <row r="620" spans="1:15" x14ac:dyDescent="0.4">
      <c r="A620" t="s">
        <v>1405</v>
      </c>
      <c r="B620" s="32">
        <v>618</v>
      </c>
      <c r="C620" t="s">
        <v>1411</v>
      </c>
      <c r="D620">
        <v>8</v>
      </c>
      <c r="E620" t="s">
        <v>1407</v>
      </c>
      <c r="F620" t="str">
        <f>'Перечень узлов'!B619</f>
        <v>Гипертрофия правого желудочка на ЭКГ</v>
      </c>
      <c r="G620" s="7" t="s">
        <v>1400</v>
      </c>
      <c r="H620" t="str">
        <f>'Перечень узлов'!E619</f>
        <v>FEATURE_NODE</v>
      </c>
      <c r="I620" s="7" t="s">
        <v>1652</v>
      </c>
      <c r="J620" s="7" t="str">
        <f>'Перечень узлов'!I619</f>
        <v>ЭКГ</v>
      </c>
      <c r="K620" s="7" t="s">
        <v>1397</v>
      </c>
      <c r="L620">
        <v>626</v>
      </c>
      <c r="M620" t="s">
        <v>1385</v>
      </c>
      <c r="N620">
        <v>626</v>
      </c>
      <c r="O620" t="s">
        <v>1401</v>
      </c>
    </row>
    <row r="621" spans="1:15" x14ac:dyDescent="0.4">
      <c r="A621" t="s">
        <v>1405</v>
      </c>
      <c r="B621" s="32">
        <v>619</v>
      </c>
      <c r="C621" t="s">
        <v>1411</v>
      </c>
      <c r="D621">
        <v>8</v>
      </c>
      <c r="E621" t="s">
        <v>1407</v>
      </c>
      <c r="F621" t="str">
        <f>'Перечень узлов'!B620</f>
        <v>Перегрузка правого желудочка на ЭКГ</v>
      </c>
      <c r="G621" s="7" t="s">
        <v>1400</v>
      </c>
      <c r="H621" t="str">
        <f>'Перечень узлов'!E620</f>
        <v>FEATURE_NODE</v>
      </c>
      <c r="I621" s="7" t="s">
        <v>1652</v>
      </c>
      <c r="J621" s="7">
        <f>'Перечень узлов'!I620</f>
        <v>0</v>
      </c>
      <c r="K621" s="7" t="s">
        <v>1397</v>
      </c>
      <c r="L621">
        <v>627</v>
      </c>
      <c r="M621" t="s">
        <v>1385</v>
      </c>
      <c r="N621">
        <v>627</v>
      </c>
      <c r="O621" t="s">
        <v>1401</v>
      </c>
    </row>
    <row r="622" spans="1:15" x14ac:dyDescent="0.4">
      <c r="A622" t="s">
        <v>1405</v>
      </c>
      <c r="B622" s="32">
        <v>620</v>
      </c>
      <c r="C622" t="s">
        <v>1411</v>
      </c>
      <c r="D622">
        <v>8</v>
      </c>
      <c r="E622" t="s">
        <v>1407</v>
      </c>
      <c r="F622" t="str">
        <f>'Перечень узлов'!B621</f>
        <v>Дилатация правого предсердия на ЭКГ</v>
      </c>
      <c r="G622" s="7" t="s">
        <v>1400</v>
      </c>
      <c r="H622" t="str">
        <f>'Перечень узлов'!E621</f>
        <v>FEATURE_NODE</v>
      </c>
      <c r="I622" s="7" t="s">
        <v>1652</v>
      </c>
      <c r="J622" s="7" t="str">
        <f>'Перечень узлов'!I621</f>
        <v>ЭКГ</v>
      </c>
      <c r="K622" s="7" t="s">
        <v>1397</v>
      </c>
      <c r="L622">
        <v>628</v>
      </c>
      <c r="M622" t="s">
        <v>1385</v>
      </c>
      <c r="N622">
        <v>628</v>
      </c>
      <c r="O622" t="s">
        <v>1401</v>
      </c>
    </row>
    <row r="623" spans="1:15" x14ac:dyDescent="0.4">
      <c r="A623" t="s">
        <v>1405</v>
      </c>
      <c r="B623" s="32">
        <v>621</v>
      </c>
      <c r="C623" t="s">
        <v>1411</v>
      </c>
      <c r="D623">
        <v>8</v>
      </c>
      <c r="E623" t="s">
        <v>1407</v>
      </c>
      <c r="F623" t="str">
        <f>'Перечень узлов'!B622</f>
        <v>Гипертрофия правого предсердия на ЭКГ</v>
      </c>
      <c r="G623" s="7" t="s">
        <v>1400</v>
      </c>
      <c r="H623" t="str">
        <f>'Перечень узлов'!E622</f>
        <v>FEATURE_NODE</v>
      </c>
      <c r="I623" s="7" t="s">
        <v>1652</v>
      </c>
      <c r="J623" s="7" t="str">
        <f>'Перечень узлов'!I622</f>
        <v>ЭКГ</v>
      </c>
      <c r="K623" s="7" t="s">
        <v>1397</v>
      </c>
      <c r="L623">
        <v>629</v>
      </c>
      <c r="M623" t="s">
        <v>1385</v>
      </c>
      <c r="N623">
        <v>629</v>
      </c>
      <c r="O623" t="s">
        <v>1401</v>
      </c>
    </row>
    <row r="624" spans="1:15" x14ac:dyDescent="0.4">
      <c r="A624" t="s">
        <v>1405</v>
      </c>
      <c r="B624" s="32">
        <v>622</v>
      </c>
      <c r="C624" t="s">
        <v>1411</v>
      </c>
      <c r="D624">
        <v>8</v>
      </c>
      <c r="E624" t="s">
        <v>1407</v>
      </c>
      <c r="F624" t="str">
        <f>'Перечень узлов'!B623</f>
        <v>Отклонение электрической оси сердца вправо на ЭКГ</v>
      </c>
      <c r="G624" s="7" t="s">
        <v>1400</v>
      </c>
      <c r="H624" t="str">
        <f>'Перечень узлов'!E623</f>
        <v>FEATURE_NODE</v>
      </c>
      <c r="I624" s="7" t="s">
        <v>1652</v>
      </c>
      <c r="J624" s="7" t="str">
        <f>'Перечень узлов'!I623</f>
        <v>ЭКГ</v>
      </c>
      <c r="K624" s="7" t="s">
        <v>1397</v>
      </c>
      <c r="L624">
        <v>630</v>
      </c>
      <c r="M624" t="s">
        <v>1385</v>
      </c>
      <c r="N624">
        <v>630</v>
      </c>
      <c r="O624" t="s">
        <v>1401</v>
      </c>
    </row>
    <row r="625" spans="1:15" x14ac:dyDescent="0.4">
      <c r="A625" t="s">
        <v>1405</v>
      </c>
      <c r="B625" s="32">
        <v>623</v>
      </c>
      <c r="C625" t="s">
        <v>1411</v>
      </c>
      <c r="D625">
        <v>8</v>
      </c>
      <c r="E625" t="s">
        <v>1407</v>
      </c>
      <c r="F625" t="str">
        <f>'Перечень узлов'!B624</f>
        <v>Одышка на вдохе</v>
      </c>
      <c r="G625" s="7" t="s">
        <v>1400</v>
      </c>
      <c r="H625" t="str">
        <f>'Перечень узлов'!E624</f>
        <v>FEATURE_NODE</v>
      </c>
      <c r="I625" s="7" t="s">
        <v>1652</v>
      </c>
      <c r="J625" s="7" t="str">
        <f>'Перечень узлов'!I624</f>
        <v>Опрос</v>
      </c>
      <c r="K625" s="7" t="s">
        <v>1397</v>
      </c>
      <c r="L625">
        <v>631</v>
      </c>
      <c r="M625" t="s">
        <v>1385</v>
      </c>
      <c r="N625">
        <v>631</v>
      </c>
      <c r="O625" t="s">
        <v>1401</v>
      </c>
    </row>
    <row r="626" spans="1:15" x14ac:dyDescent="0.4">
      <c r="A626" t="s">
        <v>1405</v>
      </c>
      <c r="B626" s="32">
        <v>624</v>
      </c>
      <c r="C626" t="s">
        <v>1411</v>
      </c>
      <c r="D626">
        <v>8</v>
      </c>
      <c r="E626" t="s">
        <v>1407</v>
      </c>
      <c r="F626" t="str">
        <f>'Перечень узлов'!B625</f>
        <v>Боль в области сердца</v>
      </c>
      <c r="G626" s="7" t="s">
        <v>1400</v>
      </c>
      <c r="H626" t="str">
        <f>'Перечень узлов'!E625</f>
        <v>FEATURE_NODE</v>
      </c>
      <c r="I626" s="7" t="s">
        <v>1652</v>
      </c>
      <c r="J626" s="7" t="str">
        <f>'Перечень узлов'!I625</f>
        <v>Опрос</v>
      </c>
      <c r="K626" s="7" t="s">
        <v>1397</v>
      </c>
      <c r="L626">
        <v>632</v>
      </c>
      <c r="M626" t="s">
        <v>1385</v>
      </c>
      <c r="N626">
        <v>632</v>
      </c>
      <c r="O626" t="s">
        <v>1401</v>
      </c>
    </row>
    <row r="627" spans="1:15" x14ac:dyDescent="0.4">
      <c r="A627" t="s">
        <v>1405</v>
      </c>
      <c r="B627" s="32">
        <v>625</v>
      </c>
      <c r="C627" t="s">
        <v>1411</v>
      </c>
      <c r="D627">
        <v>8</v>
      </c>
      <c r="E627" t="s">
        <v>1407</v>
      </c>
      <c r="F627" t="str">
        <f>'Перечень узлов'!B626</f>
        <v>Обмороки</v>
      </c>
      <c r="G627" s="7" t="s">
        <v>1400</v>
      </c>
      <c r="H627" t="str">
        <f>'Перечень узлов'!E626</f>
        <v>FEATURE_NODE</v>
      </c>
      <c r="I627" s="7" t="s">
        <v>1652</v>
      </c>
      <c r="J627" s="7" t="str">
        <f>'Перечень узлов'!I626</f>
        <v>Опрос</v>
      </c>
      <c r="K627" s="7" t="s">
        <v>1397</v>
      </c>
      <c r="L627">
        <v>633</v>
      </c>
      <c r="M627" t="s">
        <v>1385</v>
      </c>
      <c r="N627">
        <v>633</v>
      </c>
      <c r="O627" t="s">
        <v>1401</v>
      </c>
    </row>
    <row r="628" spans="1:15" x14ac:dyDescent="0.4">
      <c r="A628" t="s">
        <v>1405</v>
      </c>
      <c r="B628" s="32">
        <v>626</v>
      </c>
      <c r="C628" t="s">
        <v>1411</v>
      </c>
      <c r="D628">
        <v>8</v>
      </c>
      <c r="E628" t="s">
        <v>1407</v>
      </c>
      <c r="F628" t="str">
        <f>'Перечень узлов'!B627</f>
        <v>Отеки нижних конечностей</v>
      </c>
      <c r="G628" s="7" t="s">
        <v>1400</v>
      </c>
      <c r="H628" t="str">
        <f>'Перечень узлов'!E627</f>
        <v>FEATURE_NODE</v>
      </c>
      <c r="I628" s="7" t="s">
        <v>1652</v>
      </c>
      <c r="J628" s="7" t="str">
        <f>'Перечень узлов'!I627</f>
        <v>Осмотр</v>
      </c>
      <c r="K628" s="7" t="s">
        <v>1397</v>
      </c>
      <c r="L628">
        <v>634</v>
      </c>
      <c r="M628" t="s">
        <v>1385</v>
      </c>
      <c r="N628">
        <v>634</v>
      </c>
      <c r="O628" t="s">
        <v>1401</v>
      </c>
    </row>
    <row r="629" spans="1:15" hidden="1" x14ac:dyDescent="0.4">
      <c r="A629" t="s">
        <v>1405</v>
      </c>
      <c r="B629" s="32">
        <v>627</v>
      </c>
      <c r="C629" t="s">
        <v>1411</v>
      </c>
      <c r="D629">
        <v>8</v>
      </c>
      <c r="E629" t="s">
        <v>1407</v>
      </c>
      <c r="F629" t="str">
        <f>'Перечень узлов'!B628</f>
        <v>Любые отеки</v>
      </c>
      <c r="G629" s="7" t="s">
        <v>1400</v>
      </c>
      <c r="H629" t="str">
        <f>'Перечень узлов'!E628</f>
        <v>PARTIAL_ACTIVATION_SERVICE_NODE</v>
      </c>
      <c r="I629" s="7" t="s">
        <v>1652</v>
      </c>
      <c r="J629" s="7" t="str">
        <f>'Перечень узлов'!I628</f>
        <v>null</v>
      </c>
      <c r="K629" s="7" t="s">
        <v>1397</v>
      </c>
      <c r="L629">
        <v>635</v>
      </c>
      <c r="M629" t="s">
        <v>1385</v>
      </c>
      <c r="N629">
        <v>635</v>
      </c>
      <c r="O629" t="s">
        <v>1401</v>
      </c>
    </row>
    <row r="630" spans="1:15" hidden="1" x14ac:dyDescent="0.4">
      <c r="A630" t="s">
        <v>1405</v>
      </c>
      <c r="B630" s="32">
        <v>628</v>
      </c>
      <c r="C630" t="s">
        <v>1411</v>
      </c>
      <c r="D630">
        <v>8</v>
      </c>
      <c r="E630" t="s">
        <v>1407</v>
      </c>
      <c r="F630" t="str">
        <f>'Перечень узлов'!B629</f>
        <v>Любые отеки И Кровохарканье</v>
      </c>
      <c r="G630" s="7" t="s">
        <v>1400</v>
      </c>
      <c r="H630" t="str">
        <f>'Перечень узлов'!E629</f>
        <v>FULL_ACTIVATION_SERVICE_NODE</v>
      </c>
      <c r="I630" s="7" t="s">
        <v>1652</v>
      </c>
      <c r="J630" s="7" t="str">
        <f>'Перечень узлов'!I629</f>
        <v>null</v>
      </c>
      <c r="K630" s="7" t="s">
        <v>1397</v>
      </c>
      <c r="L630">
        <v>636</v>
      </c>
      <c r="M630" t="s">
        <v>1385</v>
      </c>
      <c r="N630">
        <v>636</v>
      </c>
      <c r="O630" t="s">
        <v>1401</v>
      </c>
    </row>
    <row r="631" spans="1:15" x14ac:dyDescent="0.4">
      <c r="A631" t="s">
        <v>1405</v>
      </c>
      <c r="B631" s="32">
        <v>629</v>
      </c>
      <c r="C631" t="s">
        <v>1411</v>
      </c>
      <c r="D631">
        <v>8</v>
      </c>
      <c r="E631" t="s">
        <v>1407</v>
      </c>
      <c r="F631" t="str">
        <f>'Перечень узлов'!B630</f>
        <v>Усиление одышки в ночные часы</v>
      </c>
      <c r="G631" s="7" t="s">
        <v>1400</v>
      </c>
      <c r="H631" t="str">
        <f>'Перечень узлов'!E630</f>
        <v>FEATURE_NODE</v>
      </c>
      <c r="I631" s="7" t="s">
        <v>1652</v>
      </c>
      <c r="J631" s="7" t="str">
        <f>'Перечень узлов'!I630</f>
        <v>Опрос</v>
      </c>
      <c r="K631" s="7" t="s">
        <v>1397</v>
      </c>
      <c r="L631">
        <v>637</v>
      </c>
      <c r="M631" t="s">
        <v>1385</v>
      </c>
      <c r="N631">
        <v>637</v>
      </c>
      <c r="O631" t="s">
        <v>1401</v>
      </c>
    </row>
    <row r="632" spans="1:15" x14ac:dyDescent="0.4">
      <c r="A632" t="s">
        <v>1405</v>
      </c>
      <c r="B632" s="32">
        <v>630</v>
      </c>
      <c r="C632" t="s">
        <v>1411</v>
      </c>
      <c r="D632">
        <v>8</v>
      </c>
      <c r="E632" t="s">
        <v>1407</v>
      </c>
      <c r="F632" t="str">
        <f>'Перечень узлов'!B631</f>
        <v>Тромбоз вен нижних конечностей</v>
      </c>
      <c r="G632" s="7" t="s">
        <v>1400</v>
      </c>
      <c r="H632" t="str">
        <f>'Перечень узлов'!E631</f>
        <v>FEATURE_NODE</v>
      </c>
      <c r="I632" s="7" t="s">
        <v>1652</v>
      </c>
      <c r="J632" s="7" t="str">
        <f>'Перечень узлов'!I631</f>
        <v>Осмотр</v>
      </c>
      <c r="K632" s="7" t="s">
        <v>1397</v>
      </c>
      <c r="L632">
        <v>638</v>
      </c>
      <c r="M632" t="s">
        <v>1385</v>
      </c>
      <c r="N632">
        <v>638</v>
      </c>
      <c r="O632" t="s">
        <v>1401</v>
      </c>
    </row>
    <row r="633" spans="1:15" hidden="1" x14ac:dyDescent="0.4">
      <c r="A633" t="s">
        <v>1405</v>
      </c>
      <c r="B633" s="32">
        <v>631</v>
      </c>
      <c r="C633" t="s">
        <v>1411</v>
      </c>
      <c r="D633">
        <v>8</v>
      </c>
      <c r="E633" t="s">
        <v>1407</v>
      </c>
      <c r="F633" t="str">
        <f>'Перечень узлов'!B632</f>
        <v>Цианоз</v>
      </c>
      <c r="G633" s="7" t="s">
        <v>1400</v>
      </c>
      <c r="H633" t="str">
        <f>'Перечень узлов'!E632</f>
        <v>PARTIAL_ACTIVATION_SERVICE_NODE</v>
      </c>
      <c r="I633" s="7" t="s">
        <v>1652</v>
      </c>
      <c r="J633" s="7" t="str">
        <f>'Перечень узлов'!I632</f>
        <v>null</v>
      </c>
      <c r="K633" s="7" t="s">
        <v>1397</v>
      </c>
      <c r="L633">
        <v>639</v>
      </c>
      <c r="M633" t="s">
        <v>1385</v>
      </c>
      <c r="N633">
        <v>639</v>
      </c>
      <c r="O633" t="s">
        <v>1401</v>
      </c>
    </row>
    <row r="634" spans="1:15" x14ac:dyDescent="0.4">
      <c r="A634" t="s">
        <v>1405</v>
      </c>
      <c r="B634" s="32">
        <v>632</v>
      </c>
      <c r="C634" t="s">
        <v>1411</v>
      </c>
      <c r="D634">
        <v>8</v>
      </c>
      <c r="E634" t="s">
        <v>1407</v>
      </c>
      <c r="F634" t="str">
        <f>'Перечень узлов'!B633</f>
        <v>Гепатомегалия</v>
      </c>
      <c r="G634" s="7" t="s">
        <v>1400</v>
      </c>
      <c r="H634" t="str">
        <f>'Перечень узлов'!E633</f>
        <v>FEATURE_NODE</v>
      </c>
      <c r="I634" s="7" t="s">
        <v>1652</v>
      </c>
      <c r="J634" s="7" t="str">
        <f>'Перечень узлов'!I633</f>
        <v>Осмотр</v>
      </c>
      <c r="K634" s="7" t="s">
        <v>1397</v>
      </c>
      <c r="L634">
        <v>640</v>
      </c>
      <c r="M634" t="s">
        <v>1385</v>
      </c>
      <c r="N634">
        <v>640</v>
      </c>
      <c r="O634" t="s">
        <v>1401</v>
      </c>
    </row>
    <row r="635" spans="1:15" x14ac:dyDescent="0.4">
      <c r="A635" t="s">
        <v>1405</v>
      </c>
      <c r="B635" s="32">
        <v>633</v>
      </c>
      <c r="C635" t="s">
        <v>1411</v>
      </c>
      <c r="D635">
        <v>8</v>
      </c>
      <c r="E635" t="s">
        <v>1407</v>
      </c>
      <c r="F635" t="str">
        <f>'Перечень узлов'!B634</f>
        <v>Шум Грэхема Стилла</v>
      </c>
      <c r="G635" s="7" t="s">
        <v>1400</v>
      </c>
      <c r="H635" t="str">
        <f>'Перечень узлов'!E634</f>
        <v>FEATURE_NODE</v>
      </c>
      <c r="I635" s="7" t="s">
        <v>1652</v>
      </c>
      <c r="J635" s="7" t="str">
        <f>'Перечень узлов'!I634</f>
        <v>Осмотр</v>
      </c>
      <c r="K635" s="7" t="s">
        <v>1397</v>
      </c>
      <c r="L635">
        <v>641</v>
      </c>
      <c r="M635" t="s">
        <v>1385</v>
      </c>
      <c r="N635">
        <v>641</v>
      </c>
      <c r="O635" t="s">
        <v>1401</v>
      </c>
    </row>
    <row r="636" spans="1:15" x14ac:dyDescent="0.4">
      <c r="A636" t="s">
        <v>1405</v>
      </c>
      <c r="B636" s="32">
        <v>634</v>
      </c>
      <c r="C636" t="s">
        <v>1411</v>
      </c>
      <c r="D636">
        <v>8</v>
      </c>
      <c r="E636" t="s">
        <v>1407</v>
      </c>
      <c r="F636" t="str">
        <f>'Перечень узлов'!B635</f>
        <v>Ортопноэ</v>
      </c>
      <c r="G636" s="7" t="s">
        <v>1400</v>
      </c>
      <c r="H636" t="str">
        <f>'Перечень узлов'!E635</f>
        <v>FEATURE_NODE</v>
      </c>
      <c r="I636" s="7" t="s">
        <v>1652</v>
      </c>
      <c r="J636" s="7" t="str">
        <f>'Перечень узлов'!I635</f>
        <v>Опрос</v>
      </c>
      <c r="K636" s="7" t="s">
        <v>1397</v>
      </c>
      <c r="L636">
        <v>642</v>
      </c>
      <c r="M636" t="s">
        <v>1385</v>
      </c>
      <c r="N636">
        <v>642</v>
      </c>
      <c r="O636" t="s">
        <v>1401</v>
      </c>
    </row>
    <row r="637" spans="1:15" x14ac:dyDescent="0.4">
      <c r="A637" t="s">
        <v>1405</v>
      </c>
      <c r="B637" s="32">
        <v>635</v>
      </c>
      <c r="C637" t="s">
        <v>1411</v>
      </c>
      <c r="D637">
        <v>8</v>
      </c>
      <c r="E637" t="s">
        <v>1407</v>
      </c>
      <c r="F637" t="str">
        <f>'Перечень узлов'!B636</f>
        <v>Одышка в покое</v>
      </c>
      <c r="G637" s="7" t="s">
        <v>1400</v>
      </c>
      <c r="H637" t="str">
        <f>'Перечень узлов'!E636</f>
        <v>FEATURE_NODE</v>
      </c>
      <c r="I637" s="7" t="s">
        <v>1652</v>
      </c>
      <c r="J637" s="7" t="str">
        <f>'Перечень узлов'!I636</f>
        <v>Опрос</v>
      </c>
      <c r="K637" s="7" t="s">
        <v>1397</v>
      </c>
      <c r="L637">
        <v>643</v>
      </c>
      <c r="M637" t="s">
        <v>1385</v>
      </c>
      <c r="N637">
        <v>643</v>
      </c>
      <c r="O637" t="s">
        <v>1401</v>
      </c>
    </row>
    <row r="638" spans="1:15" hidden="1" x14ac:dyDescent="0.4">
      <c r="A638" t="s">
        <v>1405</v>
      </c>
      <c r="B638" s="32">
        <v>636</v>
      </c>
      <c r="C638" t="s">
        <v>1411</v>
      </c>
      <c r="D638">
        <v>8</v>
      </c>
      <c r="E638" t="s">
        <v>1407</v>
      </c>
      <c r="F638" t="str">
        <f>'Перечень узлов'!B637</f>
        <v>Одышка</v>
      </c>
      <c r="G638" s="7" t="s">
        <v>1400</v>
      </c>
      <c r="H638" t="str">
        <f>'Перечень узлов'!E637</f>
        <v>PARTIAL_ACTIVATION_SERVICE_NODE</v>
      </c>
      <c r="I638" s="7" t="s">
        <v>1652</v>
      </c>
      <c r="J638" s="7" t="str">
        <f>'Перечень узлов'!I637</f>
        <v>null</v>
      </c>
      <c r="K638" s="7" t="s">
        <v>1397</v>
      </c>
      <c r="L638">
        <v>644</v>
      </c>
      <c r="M638" t="s">
        <v>1385</v>
      </c>
      <c r="N638">
        <v>644</v>
      </c>
      <c r="O638" t="s">
        <v>1401</v>
      </c>
    </row>
    <row r="639" spans="1:15" x14ac:dyDescent="0.4">
      <c r="A639" t="s">
        <v>1405</v>
      </c>
      <c r="B639" s="32">
        <v>637</v>
      </c>
      <c r="C639" t="s">
        <v>1411</v>
      </c>
      <c r="D639">
        <v>8</v>
      </c>
      <c r="E639" t="s">
        <v>1407</v>
      </c>
      <c r="F639" t="str">
        <f>'Перечень узлов'!B638</f>
        <v>Гиперпирексическая температура</v>
      </c>
      <c r="G639" s="7" t="s">
        <v>1400</v>
      </c>
      <c r="H639" t="str">
        <f>'Перечень узлов'!E638</f>
        <v>FEATURE_NODE</v>
      </c>
      <c r="I639" s="7" t="s">
        <v>1652</v>
      </c>
      <c r="J639" s="7" t="str">
        <f>'Перечень узлов'!I638</f>
        <v>Осмотр</v>
      </c>
      <c r="K639" s="7" t="s">
        <v>1397</v>
      </c>
      <c r="L639">
        <v>645</v>
      </c>
      <c r="M639" t="s">
        <v>1385</v>
      </c>
      <c r="N639">
        <v>645</v>
      </c>
      <c r="O639" t="s">
        <v>1401</v>
      </c>
    </row>
    <row r="640" spans="1:15" x14ac:dyDescent="0.4">
      <c r="A640" t="s">
        <v>1405</v>
      </c>
      <c r="B640" s="32">
        <v>638</v>
      </c>
      <c r="C640" t="s">
        <v>1411</v>
      </c>
      <c r="D640">
        <v>8</v>
      </c>
      <c r="E640" t="s">
        <v>1407</v>
      </c>
      <c r="F640" t="str">
        <f>'Перечень узлов'!B639</f>
        <v>Асцит</v>
      </c>
      <c r="G640" s="7" t="s">
        <v>1400</v>
      </c>
      <c r="H640" t="str">
        <f>'Перечень узлов'!E639</f>
        <v>FEATURE_NODE</v>
      </c>
      <c r="I640" s="7" t="s">
        <v>1652</v>
      </c>
      <c r="J640" s="7" t="str">
        <f>'Перечень узлов'!I639</f>
        <v>Опрос / Осмотр</v>
      </c>
      <c r="K640" s="7" t="s">
        <v>1397</v>
      </c>
      <c r="L640">
        <v>646</v>
      </c>
      <c r="M640" t="s">
        <v>1385</v>
      </c>
      <c r="N640">
        <v>646</v>
      </c>
      <c r="O640" t="s">
        <v>1401</v>
      </c>
    </row>
    <row r="641" spans="1:15" x14ac:dyDescent="0.4">
      <c r="A641" t="s">
        <v>1405</v>
      </c>
      <c r="B641" s="32">
        <v>639</v>
      </c>
      <c r="C641" t="s">
        <v>1411</v>
      </c>
      <c r="D641">
        <v>8</v>
      </c>
      <c r="E641" t="s">
        <v>1407</v>
      </c>
      <c r="F641" t="str">
        <f>'Перечень узлов'!B640</f>
        <v>Лимфоциты повышены</v>
      </c>
      <c r="G641" s="7" t="s">
        <v>1400</v>
      </c>
      <c r="H641" t="str">
        <f>'Перечень узлов'!E640</f>
        <v>FEATURE_NODE</v>
      </c>
      <c r="I641" s="7" t="s">
        <v>1652</v>
      </c>
      <c r="J641" s="7" t="str">
        <f>'Перечень узлов'!I640</f>
        <v>Общий анализ крови</v>
      </c>
      <c r="K641" s="7" t="s">
        <v>1397</v>
      </c>
      <c r="L641">
        <v>647</v>
      </c>
      <c r="M641" t="s">
        <v>1385</v>
      </c>
      <c r="N641">
        <v>647</v>
      </c>
      <c r="O641" t="s">
        <v>1401</v>
      </c>
    </row>
    <row r="642" spans="1:15" x14ac:dyDescent="0.4">
      <c r="A642" t="s">
        <v>1405</v>
      </c>
      <c r="B642" s="32">
        <v>640</v>
      </c>
      <c r="C642" t="s">
        <v>1411</v>
      </c>
      <c r="D642">
        <v>8</v>
      </c>
      <c r="E642" t="s">
        <v>1407</v>
      </c>
      <c r="F642" t="str">
        <f>'Перечень узлов'!B641</f>
        <v>Абсолютная лимфоцитопения</v>
      </c>
      <c r="G642" s="7" t="s">
        <v>1400</v>
      </c>
      <c r="H642" t="str">
        <f>'Перечень узлов'!E641</f>
        <v>FEATURE_NODE</v>
      </c>
      <c r="I642" s="7" t="s">
        <v>1652</v>
      </c>
      <c r="J642" s="7" t="str">
        <f>'Перечень узлов'!I641</f>
        <v>Общий анализ крови</v>
      </c>
      <c r="K642" s="7" t="s">
        <v>1397</v>
      </c>
      <c r="L642">
        <v>648</v>
      </c>
      <c r="M642" t="s">
        <v>1385</v>
      </c>
      <c r="N642">
        <v>648</v>
      </c>
      <c r="O642" t="s">
        <v>1401</v>
      </c>
    </row>
    <row r="643" spans="1:15" x14ac:dyDescent="0.4">
      <c r="A643" t="s">
        <v>1405</v>
      </c>
      <c r="B643" s="32">
        <v>641</v>
      </c>
      <c r="C643" t="s">
        <v>1411</v>
      </c>
      <c r="D643">
        <v>8</v>
      </c>
      <c r="E643" t="s">
        <v>1407</v>
      </c>
      <c r="F643" t="str">
        <f>'Перечень узлов'!B642</f>
        <v>СОЭ = 2-15 мм/ч</v>
      </c>
      <c r="G643" s="7" t="s">
        <v>1400</v>
      </c>
      <c r="H643" t="str">
        <f>'Перечень узлов'!E642</f>
        <v>FEATURE_NODE</v>
      </c>
      <c r="I643" s="7" t="s">
        <v>1652</v>
      </c>
      <c r="J643" s="7" t="str">
        <f>'Перечень узлов'!I642</f>
        <v>Общий анализ крови</v>
      </c>
      <c r="K643" s="7" t="s">
        <v>1397</v>
      </c>
      <c r="L643">
        <v>649</v>
      </c>
      <c r="M643" t="s">
        <v>1385</v>
      </c>
      <c r="N643">
        <v>649</v>
      </c>
      <c r="O643" t="s">
        <v>1401</v>
      </c>
    </row>
    <row r="644" spans="1:15" x14ac:dyDescent="0.4">
      <c r="A644" t="s">
        <v>1405</v>
      </c>
      <c r="B644" s="32">
        <v>642</v>
      </c>
      <c r="C644" t="s">
        <v>1411</v>
      </c>
      <c r="D644">
        <v>8</v>
      </c>
      <c r="E644" t="s">
        <v>1407</v>
      </c>
      <c r="F644" t="str">
        <f>'Перечень узлов'!B643</f>
        <v>СОЭ = 1-12 мм/ч</v>
      </c>
      <c r="G644" s="7" t="s">
        <v>1400</v>
      </c>
      <c r="H644" t="str">
        <f>'Перечень узлов'!E643</f>
        <v>FEATURE_NODE</v>
      </c>
      <c r="I644" s="7" t="s">
        <v>1652</v>
      </c>
      <c r="J644" s="7" t="str">
        <f>'Перечень узлов'!I643</f>
        <v>Общий анализ крови</v>
      </c>
      <c r="K644" s="7" t="s">
        <v>1397</v>
      </c>
      <c r="L644">
        <v>650</v>
      </c>
      <c r="M644" t="s">
        <v>1385</v>
      </c>
      <c r="N644">
        <v>650</v>
      </c>
      <c r="O644" t="s">
        <v>1401</v>
      </c>
    </row>
    <row r="645" spans="1:15" hidden="1" x14ac:dyDescent="0.4">
      <c r="A645" t="s">
        <v>1405</v>
      </c>
      <c r="B645" s="32">
        <v>643</v>
      </c>
      <c r="C645" t="s">
        <v>1411</v>
      </c>
      <c r="D645">
        <v>8</v>
      </c>
      <c r="E645" t="s">
        <v>1407</v>
      </c>
      <c r="F645" t="str">
        <f>'Перечень узлов'!B644</f>
        <v>Доброкачественное новообразование легких</v>
      </c>
      <c r="G645" s="7" t="s">
        <v>1400</v>
      </c>
      <c r="H645" t="str">
        <f>'Перечень узлов'!E644</f>
        <v>TARGET_NODE</v>
      </c>
      <c r="I645" s="7" t="s">
        <v>1652</v>
      </c>
      <c r="J645" s="7" t="str">
        <f>'Перечень узлов'!I644</f>
        <v>D14</v>
      </c>
      <c r="K645" s="7" t="s">
        <v>1397</v>
      </c>
      <c r="L645">
        <v>651</v>
      </c>
      <c r="M645" t="s">
        <v>1385</v>
      </c>
      <c r="N645">
        <v>651</v>
      </c>
      <c r="O645" t="s">
        <v>1401</v>
      </c>
    </row>
    <row r="646" spans="1:15" x14ac:dyDescent="0.4">
      <c r="A646" t="s">
        <v>1405</v>
      </c>
      <c r="B646" s="32">
        <v>644</v>
      </c>
      <c r="C646" t="s">
        <v>1411</v>
      </c>
      <c r="D646">
        <v>8</v>
      </c>
      <c r="E646" t="s">
        <v>1407</v>
      </c>
      <c r="F646" t="str">
        <f>'Перечень узлов'!B645</f>
        <v>Свистящие хрипы</v>
      </c>
      <c r="G646" s="7" t="s">
        <v>1400</v>
      </c>
      <c r="H646" t="str">
        <f>'Перечень узлов'!E645</f>
        <v>FEATURE_NODE</v>
      </c>
      <c r="I646" s="7" t="s">
        <v>1652</v>
      </c>
      <c r="J646" s="7" t="str">
        <f>'Перечень узлов'!I645</f>
        <v>Опрос / Осмотр</v>
      </c>
      <c r="K646" s="7" t="s">
        <v>1397</v>
      </c>
      <c r="L646">
        <v>652</v>
      </c>
      <c r="M646" t="s">
        <v>1385</v>
      </c>
      <c r="N646">
        <v>652</v>
      </c>
      <c r="O646" t="s">
        <v>1401</v>
      </c>
    </row>
    <row r="647" spans="1:15" x14ac:dyDescent="0.4">
      <c r="A647" t="s">
        <v>1405</v>
      </c>
      <c r="B647" s="32">
        <v>645</v>
      </c>
      <c r="C647" t="s">
        <v>1411</v>
      </c>
      <c r="D647">
        <v>8</v>
      </c>
      <c r="E647" t="s">
        <v>1407</v>
      </c>
      <c r="F647" t="str">
        <f>'Перечень узлов'!B646</f>
        <v>Заложенность в груди</v>
      </c>
      <c r="G647" s="7" t="s">
        <v>1400</v>
      </c>
      <c r="H647" t="str">
        <f>'Перечень узлов'!E646</f>
        <v>FEATURE_NODE</v>
      </c>
      <c r="I647" s="7" t="s">
        <v>1652</v>
      </c>
      <c r="J647" s="7" t="str">
        <f>'Перечень узлов'!I646</f>
        <v>Опрос</v>
      </c>
      <c r="K647" s="7" t="s">
        <v>1397</v>
      </c>
      <c r="L647">
        <v>653</v>
      </c>
      <c r="M647" t="s">
        <v>1385</v>
      </c>
      <c r="N647">
        <v>653</v>
      </c>
      <c r="O647" t="s">
        <v>1401</v>
      </c>
    </row>
    <row r="648" spans="1:15" x14ac:dyDescent="0.4">
      <c r="A648" t="s">
        <v>1405</v>
      </c>
      <c r="B648" s="32">
        <v>646</v>
      </c>
      <c r="C648" t="s">
        <v>1411</v>
      </c>
      <c r="D648">
        <v>8</v>
      </c>
      <c r="E648" t="s">
        <v>1407</v>
      </c>
      <c r="F648" t="str">
        <f>'Перечень узлов'!B647</f>
        <v>Разница ОФВ1 при пробе с бронходилататором 12% более</v>
      </c>
      <c r="G648" s="7" t="s">
        <v>1400</v>
      </c>
      <c r="H648" t="str">
        <f>'Перечень узлов'!E647</f>
        <v>FEATURE_NODE</v>
      </c>
      <c r="I648" s="7" t="s">
        <v>1652</v>
      </c>
      <c r="J648" s="7" t="str">
        <f>'Перечень узлов'!I647</f>
        <v>Спирометрия</v>
      </c>
      <c r="K648" s="7" t="s">
        <v>1397</v>
      </c>
      <c r="L648">
        <v>654</v>
      </c>
      <c r="M648" t="s">
        <v>1385</v>
      </c>
      <c r="N648">
        <v>654</v>
      </c>
      <c r="O648" t="s">
        <v>1401</v>
      </c>
    </row>
    <row r="649" spans="1:15" x14ac:dyDescent="0.4">
      <c r="A649" t="s">
        <v>1405</v>
      </c>
      <c r="B649" s="32">
        <v>647</v>
      </c>
      <c r="C649" t="s">
        <v>1411</v>
      </c>
      <c r="D649">
        <v>8</v>
      </c>
      <c r="E649" t="s">
        <v>1407</v>
      </c>
      <c r="F649" t="str">
        <f>'Перечень узлов'!B648</f>
        <v>Разница ОФВ1 при пробе с бронхористриктором 20% более</v>
      </c>
      <c r="G649" s="7" t="s">
        <v>1400</v>
      </c>
      <c r="H649" t="str">
        <f>'Перечень узлов'!E648</f>
        <v>FEATURE_NODE</v>
      </c>
      <c r="I649" s="7" t="s">
        <v>1652</v>
      </c>
      <c r="J649" s="7" t="str">
        <f>'Перечень узлов'!I648</f>
        <v>Спирометрия</v>
      </c>
      <c r="K649" s="7" t="s">
        <v>1397</v>
      </c>
      <c r="L649">
        <v>655</v>
      </c>
      <c r="M649" t="s">
        <v>1385</v>
      </c>
      <c r="N649">
        <v>655</v>
      </c>
      <c r="O649" t="s">
        <v>1401</v>
      </c>
    </row>
    <row r="650" spans="1:15" x14ac:dyDescent="0.4">
      <c r="A650" t="s">
        <v>1405</v>
      </c>
      <c r="B650" s="32">
        <v>648</v>
      </c>
      <c r="C650" t="s">
        <v>1411</v>
      </c>
      <c r="D650">
        <v>8</v>
      </c>
      <c r="E650" t="s">
        <v>1407</v>
      </c>
      <c r="F650" t="str">
        <f>'Перечень узлов'!B649</f>
        <v>Разница ОФВ1 при бронхоконстрикторном тесте 10% более</v>
      </c>
      <c r="G650" s="7" t="s">
        <v>1400</v>
      </c>
      <c r="H650" t="str">
        <f>'Перечень узлов'!E649</f>
        <v>FEATURE_NODE</v>
      </c>
      <c r="I650" s="7" t="s">
        <v>1652</v>
      </c>
      <c r="J650" s="7" t="str">
        <f>'Перечень узлов'!I649</f>
        <v>Спирометрия</v>
      </c>
      <c r="K650" s="7" t="s">
        <v>1397</v>
      </c>
      <c r="L650">
        <v>656</v>
      </c>
      <c r="M650" t="s">
        <v>1385</v>
      </c>
      <c r="N650">
        <v>656</v>
      </c>
      <c r="O650" t="s">
        <v>1401</v>
      </c>
    </row>
    <row r="651" spans="1:15" x14ac:dyDescent="0.4">
      <c r="A651" t="s">
        <v>1405</v>
      </c>
      <c r="B651" s="32">
        <v>649</v>
      </c>
      <c r="C651" t="s">
        <v>1411</v>
      </c>
      <c r="D651">
        <v>8</v>
      </c>
      <c r="E651" t="s">
        <v>1407</v>
      </c>
      <c r="F651" t="str">
        <f>'Перечень узлов'!B650</f>
        <v>Ночные пробуждения</v>
      </c>
      <c r="G651" s="7" t="s">
        <v>1400</v>
      </c>
      <c r="H651" t="str">
        <f>'Перечень узлов'!E650</f>
        <v>FEATURE_NODE</v>
      </c>
      <c r="I651" s="7" t="s">
        <v>1652</v>
      </c>
      <c r="J651" s="7" t="str">
        <f>'Перечень узлов'!I650</f>
        <v>Опрос</v>
      </c>
      <c r="K651" s="7" t="s">
        <v>1397</v>
      </c>
      <c r="L651">
        <v>657</v>
      </c>
      <c r="M651" t="s">
        <v>1385</v>
      </c>
      <c r="N651">
        <v>657</v>
      </c>
      <c r="O651" t="s">
        <v>1401</v>
      </c>
    </row>
    <row r="652" spans="1:15" x14ac:dyDescent="0.4">
      <c r="A652" t="s">
        <v>1405</v>
      </c>
      <c r="B652" s="32">
        <v>650</v>
      </c>
      <c r="C652" t="s">
        <v>1411</v>
      </c>
      <c r="D652">
        <v>8</v>
      </c>
      <c r="E652" t="s">
        <v>1407</v>
      </c>
      <c r="F652" t="str">
        <f>'Перечень узлов'!B651</f>
        <v>Усиление одышки утром</v>
      </c>
      <c r="G652" s="7" t="s">
        <v>1400</v>
      </c>
      <c r="H652" t="str">
        <f>'Перечень узлов'!E651</f>
        <v>FEATURE_NODE</v>
      </c>
      <c r="I652" s="7" t="s">
        <v>1652</v>
      </c>
      <c r="J652" s="7" t="str">
        <f>'Перечень узлов'!I651</f>
        <v>Опрос</v>
      </c>
      <c r="K652" s="7" t="s">
        <v>1397</v>
      </c>
      <c r="L652">
        <v>658</v>
      </c>
      <c r="M652" t="s">
        <v>1385</v>
      </c>
      <c r="N652">
        <v>658</v>
      </c>
      <c r="O652" t="s">
        <v>1401</v>
      </c>
    </row>
    <row r="653" spans="1:15" x14ac:dyDescent="0.4">
      <c r="A653" t="s">
        <v>1405</v>
      </c>
      <c r="B653" s="32">
        <v>651</v>
      </c>
      <c r="C653" t="s">
        <v>1411</v>
      </c>
      <c r="D653">
        <v>8</v>
      </c>
      <c r="E653" t="s">
        <v>1407</v>
      </c>
      <c r="F653" t="str">
        <f>'Перечень узлов'!B652</f>
        <v>Усиление заложенности в груди ночью или утром</v>
      </c>
      <c r="G653" s="7" t="s">
        <v>1400</v>
      </c>
      <c r="H653" t="str">
        <f>'Перечень узлов'!E652</f>
        <v>FEATURE_NODE</v>
      </c>
      <c r="I653" s="7" t="s">
        <v>1652</v>
      </c>
      <c r="J653" s="7" t="str">
        <f>'Перечень узлов'!I652</f>
        <v>Опрос</v>
      </c>
      <c r="K653" s="7" t="s">
        <v>1397</v>
      </c>
      <c r="L653">
        <v>659</v>
      </c>
      <c r="M653" t="s">
        <v>1385</v>
      </c>
      <c r="N653">
        <v>659</v>
      </c>
      <c r="O653" t="s">
        <v>1401</v>
      </c>
    </row>
    <row r="654" spans="1:15" x14ac:dyDescent="0.4">
      <c r="A654" t="s">
        <v>1405</v>
      </c>
      <c r="B654" s="32">
        <v>652</v>
      </c>
      <c r="C654" t="s">
        <v>1411</v>
      </c>
      <c r="D654">
        <v>8</v>
      </c>
      <c r="E654" t="s">
        <v>1407</v>
      </c>
      <c r="F654" t="str">
        <f>'Перечень узлов'!B653</f>
        <v>Усиление приступов удушья ночью или утром</v>
      </c>
      <c r="G654" s="7" t="s">
        <v>1400</v>
      </c>
      <c r="H654" t="str">
        <f>'Перечень узлов'!E653</f>
        <v>FEATURE_NODE</v>
      </c>
      <c r="I654" s="7" t="s">
        <v>1652</v>
      </c>
      <c r="J654" s="7" t="str">
        <f>'Перечень узлов'!I653</f>
        <v>Опрос</v>
      </c>
      <c r="K654" s="7" t="s">
        <v>1397</v>
      </c>
      <c r="L654">
        <v>660</v>
      </c>
      <c r="M654" t="s">
        <v>1385</v>
      </c>
      <c r="N654">
        <v>660</v>
      </c>
      <c r="O654" t="s">
        <v>1401</v>
      </c>
    </row>
    <row r="655" spans="1:15" x14ac:dyDescent="0.4">
      <c r="A655" t="s">
        <v>1405</v>
      </c>
      <c r="B655" s="32">
        <v>653</v>
      </c>
      <c r="C655" t="s">
        <v>1411</v>
      </c>
      <c r="D655">
        <v>8</v>
      </c>
      <c r="E655" t="s">
        <v>1407</v>
      </c>
      <c r="F655" t="str">
        <f>'Перечень узлов'!B654</f>
        <v>Шумное дыхание</v>
      </c>
      <c r="G655" s="7" t="s">
        <v>1400</v>
      </c>
      <c r="H655" t="str">
        <f>'Перечень узлов'!E654</f>
        <v>FEATURE_NODE</v>
      </c>
      <c r="I655" s="7" t="s">
        <v>1652</v>
      </c>
      <c r="J655" s="7" t="str">
        <f>'Перечень узлов'!I654</f>
        <v>Опрос</v>
      </c>
      <c r="K655" s="7" t="s">
        <v>1397</v>
      </c>
      <c r="L655">
        <v>661</v>
      </c>
      <c r="M655" t="s">
        <v>1385</v>
      </c>
      <c r="N655">
        <v>661</v>
      </c>
      <c r="O655" t="s">
        <v>1401</v>
      </c>
    </row>
    <row r="656" spans="1:15" x14ac:dyDescent="0.4">
      <c r="A656" t="s">
        <v>1405</v>
      </c>
      <c r="B656" s="32">
        <v>654</v>
      </c>
      <c r="C656" t="s">
        <v>1411</v>
      </c>
      <c r="D656">
        <v>8</v>
      </c>
      <c r="E656" t="s">
        <v>1407</v>
      </c>
      <c r="F656" t="str">
        <f>'Перечень узлов'!B655</f>
        <v>Свистящее дыхание</v>
      </c>
      <c r="G656" s="7" t="s">
        <v>1400</v>
      </c>
      <c r="H656" t="str">
        <f>'Перечень узлов'!E655</f>
        <v>FEATURE_NODE</v>
      </c>
      <c r="I656" s="7" t="s">
        <v>1652</v>
      </c>
      <c r="J656" s="7" t="str">
        <f>'Перечень узлов'!I655</f>
        <v>Опрос</v>
      </c>
      <c r="K656" s="7" t="s">
        <v>1397</v>
      </c>
      <c r="L656">
        <v>662</v>
      </c>
      <c r="M656" t="s">
        <v>1385</v>
      </c>
      <c r="N656">
        <v>662</v>
      </c>
      <c r="O656" t="s">
        <v>1401</v>
      </c>
    </row>
    <row r="657" spans="1:15" x14ac:dyDescent="0.4">
      <c r="A657" t="s">
        <v>1405</v>
      </c>
      <c r="B657" s="32">
        <v>655</v>
      </c>
      <c r="C657" t="s">
        <v>1411</v>
      </c>
      <c r="D657">
        <v>8</v>
      </c>
      <c r="E657" t="s">
        <v>1407</v>
      </c>
      <c r="F657" t="str">
        <f>'Перечень узлов'!B656</f>
        <v>Ринит в анамнезе</v>
      </c>
      <c r="G657" s="7" t="s">
        <v>1400</v>
      </c>
      <c r="H657" t="str">
        <f>'Перечень узлов'!E656</f>
        <v>FEATURE_NODE</v>
      </c>
      <c r="I657" s="7" t="s">
        <v>1652</v>
      </c>
      <c r="J657" s="7" t="str">
        <f>'Перечень узлов'!I656</f>
        <v>Опрос</v>
      </c>
      <c r="K657" s="7" t="s">
        <v>1397</v>
      </c>
      <c r="L657">
        <v>663</v>
      </c>
      <c r="M657" t="s">
        <v>1385</v>
      </c>
      <c r="N657">
        <v>663</v>
      </c>
      <c r="O657" t="s">
        <v>1401</v>
      </c>
    </row>
    <row r="658" spans="1:15" x14ac:dyDescent="0.4">
      <c r="A658" t="s">
        <v>1405</v>
      </c>
      <c r="B658" s="32">
        <v>656</v>
      </c>
      <c r="C658" t="s">
        <v>1411</v>
      </c>
      <c r="D658">
        <v>8</v>
      </c>
      <c r="E658" t="s">
        <v>1407</v>
      </c>
      <c r="F658" t="str">
        <f>'Перечень узлов'!B657</f>
        <v>Атопический дерматит в анамнезе</v>
      </c>
      <c r="G658" s="7" t="s">
        <v>1400</v>
      </c>
      <c r="H658" t="str">
        <f>'Перечень узлов'!E657</f>
        <v>FEATURE_NODE</v>
      </c>
      <c r="I658" s="7" t="s">
        <v>1652</v>
      </c>
      <c r="J658" s="7" t="str">
        <f>'Перечень узлов'!I657</f>
        <v>Опрос</v>
      </c>
      <c r="K658" s="7" t="s">
        <v>1397</v>
      </c>
      <c r="L658">
        <v>664</v>
      </c>
      <c r="M658" t="s">
        <v>1385</v>
      </c>
      <c r="N658">
        <v>664</v>
      </c>
      <c r="O658" t="s">
        <v>1401</v>
      </c>
    </row>
    <row r="659" spans="1:15" x14ac:dyDescent="0.4">
      <c r="A659" t="s">
        <v>1405</v>
      </c>
      <c r="B659" s="32">
        <v>657</v>
      </c>
      <c r="C659" t="s">
        <v>1411</v>
      </c>
      <c r="D659">
        <v>8</v>
      </c>
      <c r="E659" t="s">
        <v>1407</v>
      </c>
      <c r="F659" t="str">
        <f>'Перечень узлов'!B658</f>
        <v>Потемнение в глазах</v>
      </c>
      <c r="G659" s="7" t="s">
        <v>1400</v>
      </c>
      <c r="H659" t="str">
        <f>'Перечень узлов'!E658</f>
        <v>FEATURE_NODE</v>
      </c>
      <c r="I659" s="7" t="s">
        <v>1652</v>
      </c>
      <c r="J659" s="7" t="str">
        <f>'Перечень узлов'!I658</f>
        <v>Опрос</v>
      </c>
      <c r="K659" s="7" t="s">
        <v>1397</v>
      </c>
      <c r="L659">
        <v>665</v>
      </c>
      <c r="M659" t="s">
        <v>1385</v>
      </c>
      <c r="N659">
        <v>665</v>
      </c>
      <c r="O659" t="s">
        <v>1401</v>
      </c>
    </row>
    <row r="660" spans="1:15" x14ac:dyDescent="0.4">
      <c r="A660" t="s">
        <v>1405</v>
      </c>
      <c r="B660" s="32">
        <v>658</v>
      </c>
      <c r="C660" t="s">
        <v>1411</v>
      </c>
      <c r="D660">
        <v>8</v>
      </c>
      <c r="E660" t="s">
        <v>1407</v>
      </c>
      <c r="F660" t="str">
        <f>'Перечень узлов'!B659</f>
        <v>Снижение чувствительности</v>
      </c>
      <c r="G660" s="7" t="s">
        <v>1400</v>
      </c>
      <c r="H660" t="str">
        <f>'Перечень узлов'!E659</f>
        <v>FEATURE_NODE</v>
      </c>
      <c r="I660" s="7" t="s">
        <v>1652</v>
      </c>
      <c r="J660" s="7" t="str">
        <f>'Перечень узлов'!I659</f>
        <v>Опрос</v>
      </c>
      <c r="K660" s="7" t="s">
        <v>1397</v>
      </c>
      <c r="L660">
        <v>666</v>
      </c>
      <c r="M660" t="s">
        <v>1385</v>
      </c>
      <c r="N660">
        <v>666</v>
      </c>
      <c r="O660" t="s">
        <v>1401</v>
      </c>
    </row>
    <row r="661" spans="1:15" hidden="1" x14ac:dyDescent="0.4">
      <c r="A661" t="s">
        <v>1405</v>
      </c>
      <c r="B661" s="32">
        <v>659</v>
      </c>
      <c r="C661" t="s">
        <v>1411</v>
      </c>
      <c r="D661">
        <v>8</v>
      </c>
      <c r="E661" t="s">
        <v>1407</v>
      </c>
      <c r="F661" t="str">
        <f>'Перечень узлов'!B660</f>
        <v>Изменение голоса</v>
      </c>
      <c r="G661" s="7" t="s">
        <v>1400</v>
      </c>
      <c r="H661" t="str">
        <f>'Перечень узлов'!E660</f>
        <v>PARTIAL_ACTIVATION_SERVICE_NODE</v>
      </c>
      <c r="I661" s="7" t="s">
        <v>1652</v>
      </c>
      <c r="J661" s="7" t="str">
        <f>'Перечень узлов'!I660</f>
        <v>null</v>
      </c>
      <c r="K661" s="7" t="s">
        <v>1397</v>
      </c>
      <c r="L661">
        <v>667</v>
      </c>
      <c r="M661" t="s">
        <v>1385</v>
      </c>
      <c r="N661">
        <v>667</v>
      </c>
      <c r="O661" t="s">
        <v>1401</v>
      </c>
    </row>
    <row r="662" spans="1:15" x14ac:dyDescent="0.4">
      <c r="A662" t="s">
        <v>1405</v>
      </c>
      <c r="B662" s="32">
        <v>660</v>
      </c>
      <c r="C662" t="s">
        <v>1411</v>
      </c>
      <c r="D662">
        <v>8</v>
      </c>
      <c r="E662" t="s">
        <v>1407</v>
      </c>
      <c r="F662" t="str">
        <f>'Перечень узлов'!B661</f>
        <v>Эозинофилия</v>
      </c>
      <c r="G662" s="7" t="s">
        <v>1400</v>
      </c>
      <c r="H662" t="str">
        <f>'Перечень узлов'!E661</f>
        <v>FEATURE_NODE</v>
      </c>
      <c r="I662" s="7" t="s">
        <v>1652</v>
      </c>
      <c r="J662" s="7" t="str">
        <f>'Перечень узлов'!I661</f>
        <v>Общий анализ крови</v>
      </c>
      <c r="K662" s="7" t="s">
        <v>1397</v>
      </c>
      <c r="L662">
        <v>668</v>
      </c>
      <c r="M662" t="s">
        <v>1385</v>
      </c>
      <c r="N662">
        <v>668</v>
      </c>
      <c r="O662" t="s">
        <v>1401</v>
      </c>
    </row>
    <row r="663" spans="1:15" x14ac:dyDescent="0.4">
      <c r="A663" t="s">
        <v>1405</v>
      </c>
      <c r="B663" s="32">
        <v>661</v>
      </c>
      <c r="C663" t="s">
        <v>1411</v>
      </c>
      <c r="D663">
        <v>8</v>
      </c>
      <c r="E663" t="s">
        <v>1407</v>
      </c>
      <c r="F663" t="str">
        <f>'Перечень узлов'!B662</f>
        <v>Увеличение IgE</v>
      </c>
      <c r="G663" s="7" t="s">
        <v>1400</v>
      </c>
      <c r="H663" t="str">
        <f>'Перечень узлов'!E662</f>
        <v>FEATURE_NODE</v>
      </c>
      <c r="I663" s="7" t="s">
        <v>1652</v>
      </c>
      <c r="J663" s="7" t="str">
        <f>'Перечень узлов'!I662</f>
        <v>Анализ крови на IgE</v>
      </c>
      <c r="K663" s="7" t="s">
        <v>1397</v>
      </c>
      <c r="L663">
        <v>669</v>
      </c>
      <c r="M663" t="s">
        <v>1385</v>
      </c>
      <c r="N663">
        <v>669</v>
      </c>
      <c r="O663" t="s">
        <v>1401</v>
      </c>
    </row>
    <row r="664" spans="1:15" x14ac:dyDescent="0.4">
      <c r="A664" t="s">
        <v>1405</v>
      </c>
      <c r="B664" s="32">
        <v>662</v>
      </c>
      <c r="C664" t="s">
        <v>1411</v>
      </c>
      <c r="D664">
        <v>8</v>
      </c>
      <c r="E664" t="s">
        <v>1407</v>
      </c>
      <c r="F664" t="str">
        <f>'Перечень узлов'!B663</f>
        <v>Эозинофилия мокроты</v>
      </c>
      <c r="G664" s="7" t="s">
        <v>1400</v>
      </c>
      <c r="H664" t="str">
        <f>'Перечень узлов'!E663</f>
        <v>FEATURE_NODE</v>
      </c>
      <c r="I664" s="7" t="s">
        <v>1652</v>
      </c>
      <c r="J664" s="7" t="str">
        <f>'Перечень узлов'!I663</f>
        <v>Общий анализ крови</v>
      </c>
      <c r="K664" s="7" t="s">
        <v>1397</v>
      </c>
      <c r="L664">
        <v>670</v>
      </c>
      <c r="M664" t="s">
        <v>1385</v>
      </c>
      <c r="N664">
        <v>670</v>
      </c>
      <c r="O664" t="s">
        <v>1401</v>
      </c>
    </row>
    <row r="665" spans="1:15" x14ac:dyDescent="0.4">
      <c r="A665" t="s">
        <v>1405</v>
      </c>
      <c r="B665" s="32">
        <v>663</v>
      </c>
      <c r="C665" t="s">
        <v>1411</v>
      </c>
      <c r="D665">
        <v>8</v>
      </c>
      <c r="E665" t="s">
        <v>1407</v>
      </c>
      <c r="F665" t="str">
        <f>'Перечень узлов'!B664</f>
        <v>Бактерии в мокроте (за исключением МБТ)</v>
      </c>
      <c r="G665" s="7" t="s">
        <v>1400</v>
      </c>
      <c r="H665" t="str">
        <f>'Перечень узлов'!E664</f>
        <v>FEATURE_NODE</v>
      </c>
      <c r="I665" s="7" t="s">
        <v>1652</v>
      </c>
      <c r="J665" s="7" t="str">
        <f>'Перечень узлов'!I664</f>
        <v>Посев мокроты</v>
      </c>
      <c r="K665" s="7" t="s">
        <v>1397</v>
      </c>
      <c r="L665">
        <v>671</v>
      </c>
      <c r="M665" t="s">
        <v>1385</v>
      </c>
      <c r="N665">
        <v>671</v>
      </c>
      <c r="O665" t="s">
        <v>1401</v>
      </c>
    </row>
    <row r="666" spans="1:15" hidden="1" x14ac:dyDescent="0.4">
      <c r="A666" t="s">
        <v>1405</v>
      </c>
      <c r="B666" s="32">
        <v>664</v>
      </c>
      <c r="C666" t="s">
        <v>1411</v>
      </c>
      <c r="D666">
        <v>8</v>
      </c>
      <c r="E666" t="s">
        <v>1407</v>
      </c>
      <c r="F666" t="str">
        <f>'Перечень узлов'!B665</f>
        <v>Любой кашель</v>
      </c>
      <c r="G666" s="7" t="s">
        <v>1400</v>
      </c>
      <c r="H666" t="str">
        <f>'Перечень узлов'!E665</f>
        <v>PARTIAL_ACTIVATION_SERVICE_NODE</v>
      </c>
      <c r="I666" s="7" t="s">
        <v>1652</v>
      </c>
      <c r="J666" s="7" t="str">
        <f>'Перечень узлов'!I665</f>
        <v>null</v>
      </c>
      <c r="K666" s="7" t="s">
        <v>1397</v>
      </c>
      <c r="L666">
        <v>672</v>
      </c>
      <c r="M666" t="s">
        <v>1385</v>
      </c>
      <c r="N666">
        <v>672</v>
      </c>
      <c r="O666" t="s">
        <v>1401</v>
      </c>
    </row>
    <row r="667" spans="1:15" hidden="1" x14ac:dyDescent="0.4">
      <c r="A667" t="s">
        <v>1405</v>
      </c>
      <c r="B667" s="32">
        <v>665</v>
      </c>
      <c r="C667" t="s">
        <v>1411</v>
      </c>
      <c r="D667">
        <v>8</v>
      </c>
      <c r="E667" t="s">
        <v>1407</v>
      </c>
      <c r="F667" t="str">
        <f>'Перечень узлов'!B666</f>
        <v>Симптомокомплекс астмы</v>
      </c>
      <c r="G667" s="7" t="s">
        <v>1400</v>
      </c>
      <c r="H667" t="str">
        <f>'Перечень узлов'!E666</f>
        <v>FULL_ACTIVATION_SERVICE_NODE</v>
      </c>
      <c r="I667" s="7" t="s">
        <v>1652</v>
      </c>
      <c r="J667" s="7" t="str">
        <f>'Перечень узлов'!I666</f>
        <v>null</v>
      </c>
      <c r="K667" s="7" t="s">
        <v>1397</v>
      </c>
      <c r="L667">
        <v>673</v>
      </c>
      <c r="M667" t="s">
        <v>1385</v>
      </c>
      <c r="N667">
        <v>673</v>
      </c>
      <c r="O667" t="s">
        <v>1401</v>
      </c>
    </row>
    <row r="668" spans="1:15" x14ac:dyDescent="0.4">
      <c r="A668" t="s">
        <v>1405</v>
      </c>
      <c r="B668" s="32">
        <v>666</v>
      </c>
      <c r="C668" t="s">
        <v>1411</v>
      </c>
      <c r="D668">
        <v>8</v>
      </c>
      <c r="E668" t="s">
        <v>1407</v>
      </c>
      <c r="F668" t="str">
        <f>'Перечень узлов'!B667</f>
        <v>Нормальный голос</v>
      </c>
      <c r="G668" s="7" t="s">
        <v>1400</v>
      </c>
      <c r="H668" t="str">
        <f>'Перечень узлов'!E667</f>
        <v>FEATURE_NODE</v>
      </c>
      <c r="I668" s="7" t="s">
        <v>1652</v>
      </c>
      <c r="J668" s="7" t="str">
        <f>'Перечень узлов'!I667</f>
        <v>Опрос</v>
      </c>
      <c r="K668" s="7" t="s">
        <v>1397</v>
      </c>
      <c r="L668">
        <v>674</v>
      </c>
      <c r="M668" t="s">
        <v>1385</v>
      </c>
      <c r="N668">
        <v>674</v>
      </c>
      <c r="O668" t="s">
        <v>1401</v>
      </c>
    </row>
    <row r="669" spans="1:15" x14ac:dyDescent="0.4">
      <c r="A669" t="s">
        <v>1405</v>
      </c>
      <c r="B669" s="32">
        <v>667</v>
      </c>
      <c r="C669" t="s">
        <v>1411</v>
      </c>
      <c r="D669">
        <v>8</v>
      </c>
      <c r="E669" t="s">
        <v>1407</v>
      </c>
      <c r="F669" t="str">
        <f>'Перечень узлов'!B668</f>
        <v>Охриплый голос</v>
      </c>
      <c r="G669" s="7" t="s">
        <v>1400</v>
      </c>
      <c r="H669" t="str">
        <f>'Перечень узлов'!E668</f>
        <v>FEATURE_NODE</v>
      </c>
      <c r="I669" s="7" t="s">
        <v>1652</v>
      </c>
      <c r="J669" s="7" t="str">
        <f>'Перечень узлов'!I668</f>
        <v>Опрос</v>
      </c>
      <c r="K669" s="7" t="s">
        <v>1397</v>
      </c>
      <c r="L669">
        <v>675</v>
      </c>
      <c r="M669" t="s">
        <v>1385</v>
      </c>
      <c r="N669">
        <v>675</v>
      </c>
      <c r="O669" t="s">
        <v>1401</v>
      </c>
    </row>
    <row r="670" spans="1:15" x14ac:dyDescent="0.4">
      <c r="A670" t="s">
        <v>1405</v>
      </c>
      <c r="B670" s="32">
        <v>668</v>
      </c>
      <c r="C670" t="s">
        <v>1411</v>
      </c>
      <c r="D670">
        <v>8</v>
      </c>
      <c r="E670" t="s">
        <v>1407</v>
      </c>
      <c r="F670" t="str">
        <f>'Перечень узлов'!B669</f>
        <v>Тихий голос</v>
      </c>
      <c r="G670" s="7" t="s">
        <v>1400</v>
      </c>
      <c r="H670" t="str">
        <f>'Перечень узлов'!E669</f>
        <v>FEATURE_NODE</v>
      </c>
      <c r="I670" s="7" t="s">
        <v>1652</v>
      </c>
      <c r="J670" s="7" t="str">
        <f>'Перечень узлов'!I669</f>
        <v>Опрос</v>
      </c>
      <c r="K670" s="7" t="s">
        <v>1397</v>
      </c>
      <c r="L670">
        <v>676</v>
      </c>
      <c r="M670" t="s">
        <v>1385</v>
      </c>
      <c r="N670">
        <v>676</v>
      </c>
      <c r="O670" t="s">
        <v>1401</v>
      </c>
    </row>
    <row r="671" spans="1:15" x14ac:dyDescent="0.4">
      <c r="A671" t="s">
        <v>1405</v>
      </c>
      <c r="B671" s="32">
        <v>669</v>
      </c>
      <c r="C671" t="s">
        <v>1411</v>
      </c>
      <c r="D671">
        <v>8</v>
      </c>
      <c r="E671" t="s">
        <v>1407</v>
      </c>
      <c r="F671" t="str">
        <f>'Перечень узлов'!B670</f>
        <v>Потеря голоса</v>
      </c>
      <c r="G671" s="7" t="s">
        <v>1400</v>
      </c>
      <c r="H671" t="str">
        <f>'Перечень узлов'!E670</f>
        <v>FEATURE_NODE</v>
      </c>
      <c r="I671" s="7" t="s">
        <v>1652</v>
      </c>
      <c r="J671" s="7" t="str">
        <f>'Перечень узлов'!I670</f>
        <v>Опрос</v>
      </c>
      <c r="K671" s="7" t="s">
        <v>1397</v>
      </c>
      <c r="L671">
        <v>677</v>
      </c>
      <c r="M671" t="s">
        <v>1385</v>
      </c>
      <c r="N671">
        <v>677</v>
      </c>
      <c r="O671" t="s">
        <v>1401</v>
      </c>
    </row>
    <row r="672" spans="1:15" x14ac:dyDescent="0.4">
      <c r="A672" t="s">
        <v>1405</v>
      </c>
      <c r="B672" s="32">
        <v>670</v>
      </c>
      <c r="C672" t="s">
        <v>1411</v>
      </c>
      <c r="D672">
        <v>8</v>
      </c>
      <c r="E672" t="s">
        <v>1407</v>
      </c>
      <c r="F672" t="str">
        <f>'Перечень узлов'!B671</f>
        <v>Абсолютная эозинофилия</v>
      </c>
      <c r="G672" s="7" t="s">
        <v>1400</v>
      </c>
      <c r="H672" t="str">
        <f>'Перечень узлов'!E671</f>
        <v>FEATURE_NODE</v>
      </c>
      <c r="I672" s="7" t="s">
        <v>1652</v>
      </c>
      <c r="J672" s="7" t="str">
        <f>'Перечень узлов'!I671</f>
        <v>Общий анализ крови</v>
      </c>
      <c r="K672" s="7" t="s">
        <v>1397</v>
      </c>
      <c r="L672">
        <v>678</v>
      </c>
      <c r="M672" t="s">
        <v>1385</v>
      </c>
      <c r="N672">
        <v>678</v>
      </c>
      <c r="O672" t="s">
        <v>1401</v>
      </c>
    </row>
    <row r="673" spans="1:15" x14ac:dyDescent="0.4">
      <c r="A673" t="s">
        <v>1405</v>
      </c>
      <c r="B673" s="32">
        <v>671</v>
      </c>
      <c r="C673" t="s">
        <v>1411</v>
      </c>
      <c r="D673">
        <v>8</v>
      </c>
      <c r="E673" t="s">
        <v>1407</v>
      </c>
      <c r="F673" t="str">
        <f>'Перечень узлов'!B672</f>
        <v>Разница ОФВ1 при пробе с бронходилататором менее 12%</v>
      </c>
      <c r="G673" s="7" t="s">
        <v>1400</v>
      </c>
      <c r="H673" t="str">
        <f>'Перечень узлов'!E672</f>
        <v>FEATURE_NODE</v>
      </c>
      <c r="I673" s="7" t="s">
        <v>1652</v>
      </c>
      <c r="J673" s="7" t="str">
        <f>'Перечень узлов'!I672</f>
        <v>Спирометрия</v>
      </c>
      <c r="K673" s="7" t="s">
        <v>1397</v>
      </c>
      <c r="L673">
        <v>679</v>
      </c>
      <c r="M673" t="s">
        <v>1385</v>
      </c>
      <c r="N673">
        <v>679</v>
      </c>
      <c r="O673" t="s">
        <v>1401</v>
      </c>
    </row>
    <row r="674" spans="1:15" hidden="1" x14ac:dyDescent="0.4">
      <c r="A674" t="s">
        <v>1405</v>
      </c>
      <c r="B674" s="32">
        <v>672</v>
      </c>
      <c r="C674" t="s">
        <v>1411</v>
      </c>
      <c r="D674">
        <v>8</v>
      </c>
      <c r="E674" t="s">
        <v>1407</v>
      </c>
      <c r="F674" t="str">
        <f>'Перечень узлов'!B673</f>
        <v>ОФВ1 снижена И прирост &lt;12%</v>
      </c>
      <c r="G674" s="7" t="s">
        <v>1400</v>
      </c>
      <c r="H674" t="str">
        <f>'Перечень узлов'!E673</f>
        <v>FULL_ACTIVATION_SERVICE_NODE</v>
      </c>
      <c r="I674" s="7" t="s">
        <v>1652</v>
      </c>
      <c r="J674" s="7" t="str">
        <f>'Перечень узлов'!I673</f>
        <v>null</v>
      </c>
      <c r="K674" s="7" t="s">
        <v>1397</v>
      </c>
      <c r="L674">
        <v>680</v>
      </c>
      <c r="M674" t="s">
        <v>1385</v>
      </c>
      <c r="N674">
        <v>680</v>
      </c>
      <c r="O674" t="s">
        <v>1401</v>
      </c>
    </row>
    <row r="675" spans="1:15" hidden="1" x14ac:dyDescent="0.4">
      <c r="A675" t="s">
        <v>1405</v>
      </c>
      <c r="B675" s="32">
        <v>673</v>
      </c>
      <c r="C675" t="s">
        <v>1411</v>
      </c>
      <c r="D675">
        <v>8</v>
      </c>
      <c r="E675" t="s">
        <v>1407</v>
      </c>
      <c r="F675" t="str">
        <f>'Перечень узлов'!B674</f>
        <v>ОФВ1 снижена И прирост ≥12%</v>
      </c>
      <c r="G675" s="7" t="s">
        <v>1400</v>
      </c>
      <c r="H675" t="str">
        <f>'Перечень узлов'!E674</f>
        <v>FULL_ACTIVATION_SERVICE_NODE</v>
      </c>
      <c r="I675" s="7" t="s">
        <v>1652</v>
      </c>
      <c r="J675" s="7" t="str">
        <f>'Перечень узлов'!I674</f>
        <v>null</v>
      </c>
      <c r="K675" s="7" t="s">
        <v>1397</v>
      </c>
      <c r="L675">
        <v>681</v>
      </c>
      <c r="M675" t="s">
        <v>1385</v>
      </c>
      <c r="N675">
        <v>681</v>
      </c>
      <c r="O675" t="s">
        <v>1401</v>
      </c>
    </row>
    <row r="676" spans="1:15" x14ac:dyDescent="0.4">
      <c r="A676" t="s">
        <v>1405</v>
      </c>
      <c r="B676" s="32">
        <v>674</v>
      </c>
      <c r="C676" t="s">
        <v>1411</v>
      </c>
      <c r="D676">
        <v>8</v>
      </c>
      <c r="E676" t="s">
        <v>1407</v>
      </c>
      <c r="F676" t="str">
        <f>'Перечень узлов'!B675</f>
        <v>ОФВ1 в норме</v>
      </c>
      <c r="G676" s="7" t="s">
        <v>1400</v>
      </c>
      <c r="H676" t="str">
        <f>'Перечень узлов'!E675</f>
        <v>FEATURE_NODE</v>
      </c>
      <c r="I676" s="7" t="s">
        <v>1652</v>
      </c>
      <c r="J676" s="7" t="str">
        <f>'Перечень узлов'!I675</f>
        <v>Спирометрия</v>
      </c>
      <c r="K676" s="7" t="s">
        <v>1397</v>
      </c>
      <c r="L676">
        <v>682</v>
      </c>
      <c r="M676" t="s">
        <v>1385</v>
      </c>
      <c r="N676">
        <v>682</v>
      </c>
      <c r="O676" t="s">
        <v>1401</v>
      </c>
    </row>
    <row r="677" spans="1:15" x14ac:dyDescent="0.4">
      <c r="A677" t="s">
        <v>1405</v>
      </c>
      <c r="B677" s="32">
        <v>675</v>
      </c>
      <c r="C677" t="s">
        <v>1411</v>
      </c>
      <c r="D677">
        <v>8</v>
      </c>
      <c r="E677" t="s">
        <v>1407</v>
      </c>
      <c r="F677" t="str">
        <f>'Перечень узлов'!B676</f>
        <v>Ателектаз легкого на КТ ОГК</v>
      </c>
      <c r="G677" s="7" t="s">
        <v>1400</v>
      </c>
      <c r="H677" t="str">
        <f>'Перечень узлов'!E676</f>
        <v>FEATURE_NODE</v>
      </c>
      <c r="I677" s="7" t="s">
        <v>1652</v>
      </c>
      <c r="J677" s="7" t="str">
        <f>'Перечень узлов'!I676</f>
        <v>КТ ОГК</v>
      </c>
      <c r="K677" s="7" t="s">
        <v>1397</v>
      </c>
      <c r="L677">
        <v>683</v>
      </c>
      <c r="M677" t="s">
        <v>1385</v>
      </c>
      <c r="N677">
        <v>683</v>
      </c>
      <c r="O677" t="s">
        <v>1401</v>
      </c>
    </row>
    <row r="678" spans="1:15" x14ac:dyDescent="0.4">
      <c r="A678" t="s">
        <v>1405</v>
      </c>
      <c r="B678" s="32">
        <v>676</v>
      </c>
      <c r="C678" t="s">
        <v>1411</v>
      </c>
      <c r="D678">
        <v>8</v>
      </c>
      <c r="E678" t="s">
        <v>1407</v>
      </c>
      <c r="F678" t="str">
        <f>'Перечень узлов'!B677</f>
        <v>Обнаружена ТЭЛА на КТ ОГК</v>
      </c>
      <c r="G678" s="7" t="s">
        <v>1400</v>
      </c>
      <c r="H678" t="str">
        <f>'Перечень узлов'!E677</f>
        <v>FEATURE_NODE</v>
      </c>
      <c r="I678" s="7" t="s">
        <v>1652</v>
      </c>
      <c r="J678" s="7" t="str">
        <f>'Перечень узлов'!I677</f>
        <v>КТ ОГК</v>
      </c>
      <c r="K678" s="7" t="s">
        <v>1397</v>
      </c>
      <c r="L678">
        <v>684</v>
      </c>
      <c r="M678" t="s">
        <v>1385</v>
      </c>
      <c r="N678">
        <v>684</v>
      </c>
      <c r="O678" t="s">
        <v>1401</v>
      </c>
    </row>
    <row r="679" spans="1:15" x14ac:dyDescent="0.4">
      <c r="A679" t="s">
        <v>1405</v>
      </c>
      <c r="B679" s="32">
        <v>677</v>
      </c>
      <c r="C679" t="s">
        <v>1411</v>
      </c>
      <c r="D679">
        <v>8</v>
      </c>
      <c r="E679" t="s">
        <v>1407</v>
      </c>
      <c r="F679" t="str">
        <f>'Перечень узлов'!B678</f>
        <v>Отсутствует ТЭЛА на КТ ОГК</v>
      </c>
      <c r="G679" s="7" t="s">
        <v>1400</v>
      </c>
      <c r="H679" t="str">
        <f>'Перечень узлов'!E678</f>
        <v>FEATURE_NODE</v>
      </c>
      <c r="I679" s="7" t="s">
        <v>1652</v>
      </c>
      <c r="J679" s="7" t="str">
        <f>'Перечень узлов'!I678</f>
        <v>КТ ОГК</v>
      </c>
      <c r="K679" s="7" t="s">
        <v>1397</v>
      </c>
      <c r="L679">
        <v>685</v>
      </c>
      <c r="M679" t="s">
        <v>1385</v>
      </c>
      <c r="N679">
        <v>685</v>
      </c>
      <c r="O679" t="s">
        <v>1401</v>
      </c>
    </row>
    <row r="680" spans="1:15" x14ac:dyDescent="0.4">
      <c r="A680" t="s">
        <v>1405</v>
      </c>
      <c r="B680" s="32">
        <v>678</v>
      </c>
      <c r="C680" t="s">
        <v>1411</v>
      </c>
      <c r="D680">
        <v>8</v>
      </c>
      <c r="E680" t="s">
        <v>1407</v>
      </c>
      <c r="F680" t="str">
        <f>'Перечень узлов'!B679</f>
        <v>Блезненность при пальпации нижних конечностей</v>
      </c>
      <c r="G680" s="7" t="s">
        <v>1400</v>
      </c>
      <c r="H680" t="str">
        <f>'Перечень узлов'!E679</f>
        <v>FEATURE_NODE</v>
      </c>
      <c r="I680" s="7" t="s">
        <v>1652</v>
      </c>
      <c r="J680" s="7" t="str">
        <f>'Перечень узлов'!I679</f>
        <v>Осмотр</v>
      </c>
      <c r="K680" s="7" t="s">
        <v>1397</v>
      </c>
      <c r="L680">
        <v>686</v>
      </c>
      <c r="M680" t="s">
        <v>1385</v>
      </c>
      <c r="N680">
        <v>686</v>
      </c>
      <c r="O680" t="s">
        <v>1401</v>
      </c>
    </row>
    <row r="681" spans="1:15" x14ac:dyDescent="0.4">
      <c r="A681" t="s">
        <v>1405</v>
      </c>
      <c r="B681" s="32">
        <v>679</v>
      </c>
      <c r="C681" t="s">
        <v>1411</v>
      </c>
      <c r="D681">
        <v>8</v>
      </c>
      <c r="E681" t="s">
        <v>1407</v>
      </c>
      <c r="F681" t="str">
        <f>'Перечень узлов'!B680</f>
        <v>Боль в ноге</v>
      </c>
      <c r="G681" s="7" t="s">
        <v>1400</v>
      </c>
      <c r="H681" t="str">
        <f>'Перечень узлов'!E680</f>
        <v>FEATURE_NODE</v>
      </c>
      <c r="I681" s="7" t="s">
        <v>1652</v>
      </c>
      <c r="J681" s="7" t="str">
        <f>'Перечень узлов'!I680</f>
        <v>Опрос</v>
      </c>
      <c r="K681" s="7" t="s">
        <v>1397</v>
      </c>
      <c r="L681">
        <v>687</v>
      </c>
      <c r="M681" t="s">
        <v>1385</v>
      </c>
      <c r="N681">
        <v>687</v>
      </c>
      <c r="O681" t="s">
        <v>1401</v>
      </c>
    </row>
    <row r="682" spans="1:15" x14ac:dyDescent="0.4">
      <c r="A682" t="s">
        <v>1405</v>
      </c>
      <c r="B682" s="32">
        <v>680</v>
      </c>
      <c r="C682" t="s">
        <v>1411</v>
      </c>
      <c r="D682">
        <v>8</v>
      </c>
      <c r="E682" t="s">
        <v>1407</v>
      </c>
      <c r="F682" t="str">
        <f>'Перечень узлов'!B681</f>
        <v>Жжение в ноге</v>
      </c>
      <c r="G682" s="7" t="s">
        <v>1400</v>
      </c>
      <c r="H682" t="str">
        <f>'Перечень узлов'!E681</f>
        <v>FEATURE_NODE</v>
      </c>
      <c r="I682" s="7" t="s">
        <v>1652</v>
      </c>
      <c r="J682" s="7" t="str">
        <f>'Перечень узлов'!I681</f>
        <v>Опрос</v>
      </c>
      <c r="K682" s="7" t="s">
        <v>1397</v>
      </c>
      <c r="L682">
        <v>688</v>
      </c>
      <c r="M682" t="s">
        <v>1385</v>
      </c>
      <c r="N682">
        <v>688</v>
      </c>
      <c r="O682" t="s">
        <v>1401</v>
      </c>
    </row>
    <row r="683" spans="1:15" x14ac:dyDescent="0.4">
      <c r="A683" t="s">
        <v>1405</v>
      </c>
      <c r="B683" s="32">
        <v>681</v>
      </c>
      <c r="C683" t="s">
        <v>1411</v>
      </c>
      <c r="D683">
        <v>8</v>
      </c>
      <c r="E683" t="s">
        <v>1407</v>
      </c>
      <c r="F683" t="str">
        <f>'Перечень узлов'!B682</f>
        <v>D-димер повышен</v>
      </c>
      <c r="G683" s="7" t="s">
        <v>1400</v>
      </c>
      <c r="H683" t="str">
        <f>'Перечень узлов'!E682</f>
        <v>FEATURE_NODE</v>
      </c>
      <c r="I683" s="7" t="s">
        <v>1652</v>
      </c>
      <c r="J683" s="7" t="str">
        <f>'Перечень узлов'!I682</f>
        <v>Анализ крови на D-димер</v>
      </c>
      <c r="K683" s="7" t="s">
        <v>1397</v>
      </c>
      <c r="L683">
        <v>689</v>
      </c>
      <c r="M683" t="s">
        <v>1385</v>
      </c>
      <c r="N683">
        <v>689</v>
      </c>
      <c r="O683" t="s">
        <v>1401</v>
      </c>
    </row>
    <row r="684" spans="1:15" x14ac:dyDescent="0.4">
      <c r="A684" t="s">
        <v>1405</v>
      </c>
      <c r="B684" s="32">
        <v>682</v>
      </c>
      <c r="C684" t="s">
        <v>1411</v>
      </c>
      <c r="D684">
        <v>8</v>
      </c>
      <c r="E684" t="s">
        <v>1407</v>
      </c>
      <c r="F684" t="str">
        <f>'Перечень узлов'!B683</f>
        <v>Синусовая тахикардия на ЭКГ</v>
      </c>
      <c r="G684" s="7" t="s">
        <v>1400</v>
      </c>
      <c r="H684" t="str">
        <f>'Перечень узлов'!E683</f>
        <v>FEATURE_NODE</v>
      </c>
      <c r="I684" s="7" t="s">
        <v>1652</v>
      </c>
      <c r="J684" s="7" t="str">
        <f>'Перечень узлов'!I683</f>
        <v>ЭКГ</v>
      </c>
      <c r="K684" s="7" t="s">
        <v>1397</v>
      </c>
      <c r="L684">
        <v>690</v>
      </c>
      <c r="M684" t="s">
        <v>1385</v>
      </c>
      <c r="N684">
        <v>690</v>
      </c>
      <c r="O684" t="s">
        <v>1401</v>
      </c>
    </row>
    <row r="685" spans="1:15" x14ac:dyDescent="0.4">
      <c r="A685" t="s">
        <v>1405</v>
      </c>
      <c r="B685" s="32">
        <v>683</v>
      </c>
      <c r="C685" t="s">
        <v>1411</v>
      </c>
      <c r="D685">
        <v>8</v>
      </c>
      <c r="E685" t="s">
        <v>1407</v>
      </c>
      <c r="F685" t="str">
        <f>'Перечень узлов'!B684</f>
        <v>Отрицательные зубцы T на ЭКГ</v>
      </c>
      <c r="G685" s="7" t="s">
        <v>1400</v>
      </c>
      <c r="H685" t="str">
        <f>'Перечень узлов'!E684</f>
        <v>FEATURE_NODE</v>
      </c>
      <c r="I685" s="7" t="s">
        <v>1652</v>
      </c>
      <c r="J685" s="7" t="str">
        <f>'Перечень узлов'!I684</f>
        <v>ЭКГ</v>
      </c>
      <c r="K685" s="7" t="s">
        <v>1397</v>
      </c>
      <c r="L685">
        <v>691</v>
      </c>
      <c r="M685" t="s">
        <v>1385</v>
      </c>
      <c r="N685">
        <v>691</v>
      </c>
      <c r="O685" t="s">
        <v>1401</v>
      </c>
    </row>
    <row r="686" spans="1:15" x14ac:dyDescent="0.4">
      <c r="A686" t="s">
        <v>1405</v>
      </c>
      <c r="B686" s="32">
        <v>684</v>
      </c>
      <c r="C686" t="s">
        <v>1411</v>
      </c>
      <c r="D686">
        <v>8</v>
      </c>
      <c r="E686" t="s">
        <v>1407</v>
      </c>
      <c r="F686" t="str">
        <f>'Перечень узлов'!B685</f>
        <v>Блокада правой ножки пучка Гиса на ЭКГ</v>
      </c>
      <c r="G686" s="7" t="s">
        <v>1400</v>
      </c>
      <c r="H686" t="str">
        <f>'Перечень узлов'!E685</f>
        <v>FEATURE_NODE</v>
      </c>
      <c r="I686" s="7" t="s">
        <v>1652</v>
      </c>
      <c r="J686" s="7" t="str">
        <f>'Перечень узлов'!I685</f>
        <v>ЭКГ</v>
      </c>
      <c r="K686" s="7" t="s">
        <v>1397</v>
      </c>
      <c r="L686">
        <v>692</v>
      </c>
      <c r="M686" t="s">
        <v>1385</v>
      </c>
      <c r="N686">
        <v>692</v>
      </c>
      <c r="O686" t="s">
        <v>1401</v>
      </c>
    </row>
    <row r="687" spans="1:15" x14ac:dyDescent="0.4">
      <c r="A687" t="s">
        <v>1405</v>
      </c>
      <c r="B687" s="32">
        <v>685</v>
      </c>
      <c r="C687" t="s">
        <v>1411</v>
      </c>
      <c r="D687">
        <v>8</v>
      </c>
      <c r="E687" t="s">
        <v>1407</v>
      </c>
      <c r="F687" t="str">
        <f>'Перечень узлов'!B686</f>
        <v>p-pulmonale на ЭКГ</v>
      </c>
      <c r="G687" s="7" t="s">
        <v>1400</v>
      </c>
      <c r="H687" t="str">
        <f>'Перечень узлов'!E686</f>
        <v>FEATURE_NODE</v>
      </c>
      <c r="I687" s="7" t="s">
        <v>1652</v>
      </c>
      <c r="J687" s="7" t="str">
        <f>'Перечень узлов'!I686</f>
        <v>ЭКГ</v>
      </c>
      <c r="K687" s="7" t="s">
        <v>1397</v>
      </c>
      <c r="L687">
        <v>693</v>
      </c>
      <c r="M687" t="s">
        <v>1385</v>
      </c>
      <c r="N687">
        <v>693</v>
      </c>
      <c r="O687" t="s">
        <v>1401</v>
      </c>
    </row>
    <row r="688" spans="1:15" x14ac:dyDescent="0.4">
      <c r="A688" t="s">
        <v>1405</v>
      </c>
      <c r="B688" s="32">
        <v>686</v>
      </c>
      <c r="C688" t="s">
        <v>1411</v>
      </c>
      <c r="D688">
        <v>8</v>
      </c>
      <c r="E688" t="s">
        <v>1407</v>
      </c>
      <c r="F688" t="str">
        <f>'Перечень узлов'!B687</f>
        <v>Фибрилляция предсердий на ЭКГ</v>
      </c>
      <c r="G688" s="7" t="s">
        <v>1400</v>
      </c>
      <c r="H688" t="str">
        <f>'Перечень узлов'!E687</f>
        <v>FEATURE_NODE</v>
      </c>
      <c r="I688" s="7" t="s">
        <v>1652</v>
      </c>
      <c r="J688" s="7" t="str">
        <f>'Перечень узлов'!I687</f>
        <v>ЭКГ</v>
      </c>
      <c r="K688" s="7" t="s">
        <v>1397</v>
      </c>
      <c r="L688">
        <v>694</v>
      </c>
      <c r="M688" t="s">
        <v>1385</v>
      </c>
      <c r="N688">
        <v>694</v>
      </c>
      <c r="O688" t="s">
        <v>1401</v>
      </c>
    </row>
    <row r="689" spans="1:15" x14ac:dyDescent="0.4">
      <c r="A689" t="s">
        <v>1405</v>
      </c>
      <c r="B689" s="32">
        <v>687</v>
      </c>
      <c r="C689" t="s">
        <v>1411</v>
      </c>
      <c r="D689">
        <v>8</v>
      </c>
      <c r="E689" t="s">
        <v>1407</v>
      </c>
      <c r="F689" t="str">
        <f>'Перечень узлов'!B688</f>
        <v>Наджелудочковые нарушения ритма на ЭКГ</v>
      </c>
      <c r="G689" s="7" t="s">
        <v>1400</v>
      </c>
      <c r="H689" t="str">
        <f>'Перечень узлов'!E688</f>
        <v>FEATURE_NODE</v>
      </c>
      <c r="I689" s="7" t="s">
        <v>1652</v>
      </c>
      <c r="J689" s="7" t="str">
        <f>'Перечень узлов'!I688</f>
        <v>ЭКГ</v>
      </c>
      <c r="K689" s="7" t="s">
        <v>1397</v>
      </c>
      <c r="L689">
        <v>695</v>
      </c>
      <c r="M689" t="s">
        <v>1385</v>
      </c>
      <c r="N689">
        <v>695</v>
      </c>
      <c r="O689" t="s">
        <v>1401</v>
      </c>
    </row>
    <row r="690" spans="1:15" x14ac:dyDescent="0.4">
      <c r="A690" t="s">
        <v>1405</v>
      </c>
      <c r="B690" s="32">
        <v>688</v>
      </c>
      <c r="C690" t="s">
        <v>1411</v>
      </c>
      <c r="D690">
        <v>8</v>
      </c>
      <c r="E690" t="s">
        <v>1407</v>
      </c>
      <c r="F690" t="str">
        <f>'Перечень узлов'!B689</f>
        <v>Дефекты контрастирования легочных артерий на КТ ОГК</v>
      </c>
      <c r="G690" s="7" t="s">
        <v>1400</v>
      </c>
      <c r="H690" t="str">
        <f>'Перечень узлов'!E689</f>
        <v>FEATURE_NODE</v>
      </c>
      <c r="I690" s="7" t="s">
        <v>1652</v>
      </c>
      <c r="J690" s="7" t="str">
        <f>'Перечень узлов'!I689</f>
        <v>КТ ОГК</v>
      </c>
      <c r="K690" s="7" t="s">
        <v>1397</v>
      </c>
      <c r="L690">
        <v>696</v>
      </c>
      <c r="M690" t="s">
        <v>1385</v>
      </c>
      <c r="N690">
        <v>696</v>
      </c>
      <c r="O690" t="s">
        <v>1401</v>
      </c>
    </row>
    <row r="691" spans="1:15" x14ac:dyDescent="0.4">
      <c r="A691" t="s">
        <v>1405</v>
      </c>
      <c r="B691" s="32">
        <v>689</v>
      </c>
      <c r="C691" t="s">
        <v>1411</v>
      </c>
      <c r="D691">
        <v>8</v>
      </c>
      <c r="E691" t="s">
        <v>1407</v>
      </c>
      <c r="F691" t="str">
        <f>'Перечень узлов'!B690</f>
        <v>Тромб на КТ ОГК</v>
      </c>
      <c r="G691" s="7" t="s">
        <v>1400</v>
      </c>
      <c r="H691" t="str">
        <f>'Перечень узлов'!E690</f>
        <v>FEATURE_NODE</v>
      </c>
      <c r="I691" s="7" t="s">
        <v>1652</v>
      </c>
      <c r="J691" s="7" t="str">
        <f>'Перечень узлов'!I690</f>
        <v>КТ ОГК</v>
      </c>
      <c r="K691" s="7" t="s">
        <v>1397</v>
      </c>
      <c r="L691">
        <v>697</v>
      </c>
      <c r="M691" t="s">
        <v>1385</v>
      </c>
      <c r="N691">
        <v>697</v>
      </c>
      <c r="O691" t="s">
        <v>1401</v>
      </c>
    </row>
    <row r="692" spans="1:15" x14ac:dyDescent="0.4">
      <c r="A692" t="s">
        <v>1405</v>
      </c>
      <c r="B692" s="32">
        <v>690</v>
      </c>
      <c r="C692" t="s">
        <v>1411</v>
      </c>
      <c r="D692">
        <v>8</v>
      </c>
      <c r="E692" t="s">
        <v>1407</v>
      </c>
      <c r="F692" t="str">
        <f>'Перечень узлов'!B691</f>
        <v>Расширение правого желудочка на КТ ОГК</v>
      </c>
      <c r="G692" s="7" t="s">
        <v>1400</v>
      </c>
      <c r="H692" t="str">
        <f>'Перечень узлов'!E691</f>
        <v>FEATURE_NODE</v>
      </c>
      <c r="I692" s="7" t="s">
        <v>1652</v>
      </c>
      <c r="J692" s="7" t="str">
        <f>'Перечень узлов'!I691</f>
        <v>КТ ОГК</v>
      </c>
      <c r="K692" s="7" t="s">
        <v>1397</v>
      </c>
      <c r="L692">
        <v>698</v>
      </c>
      <c r="M692" t="s">
        <v>1385</v>
      </c>
      <c r="N692">
        <v>698</v>
      </c>
      <c r="O692" t="s">
        <v>1401</v>
      </c>
    </row>
    <row r="693" spans="1:15" hidden="1" x14ac:dyDescent="0.4">
      <c r="A693" t="s">
        <v>1405</v>
      </c>
      <c r="B693" s="32">
        <v>691</v>
      </c>
      <c r="C693" t="s">
        <v>1411</v>
      </c>
      <c r="D693">
        <v>8</v>
      </c>
      <c r="E693" t="s">
        <v>1407</v>
      </c>
      <c r="F693" t="str">
        <f>'Перечень узлов'!B692</f>
        <v>Тромбоэмболия лёгочной артерии</v>
      </c>
      <c r="G693" s="7" t="s">
        <v>1400</v>
      </c>
      <c r="H693" t="str">
        <f>'Перечень узлов'!E692</f>
        <v>TARGET_NODE</v>
      </c>
      <c r="I693" s="7" t="s">
        <v>1652</v>
      </c>
      <c r="J693" s="7" t="str">
        <f>'Перечень узлов'!I692</f>
        <v>I26</v>
      </c>
      <c r="K693" s="7" t="s">
        <v>1397</v>
      </c>
      <c r="L693">
        <v>699</v>
      </c>
      <c r="M693" t="s">
        <v>1385</v>
      </c>
      <c r="N693">
        <v>699</v>
      </c>
      <c r="O693" t="s">
        <v>1402</v>
      </c>
    </row>
  </sheetData>
  <autoFilter ref="B1:O693" xr:uid="{00000000-0009-0000-0000-00000B000000}">
    <filterColumn colId="6">
      <filters>
        <filter val="FEATURE_NODE"/>
      </filters>
    </filterColumn>
  </autoFilter>
  <pageMargins left="0.7" right="0.7" top="0.75" bottom="0.75" header="0.3" footer="0.3"/>
  <pageSetup paperSize="9"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473"/>
  <sheetViews>
    <sheetView topLeftCell="A2454" workbookViewId="0">
      <selection activeCell="M2474" sqref="M2474"/>
    </sheetView>
  </sheetViews>
  <sheetFormatPr defaultRowHeight="14.6" x14ac:dyDescent="0.4"/>
  <cols>
    <col min="1" max="1" width="2.3828125" customWidth="1"/>
    <col min="2" max="2" width="5.3046875" customWidth="1"/>
    <col min="3" max="3" width="1.3046875" customWidth="1"/>
    <col min="5" max="5" width="1.53515625" customWidth="1"/>
    <col min="7" max="7" width="1.84375" customWidth="1"/>
    <col min="8" max="8" width="10.15234375" customWidth="1"/>
    <col min="9" max="9" width="6.53515625" customWidth="1"/>
    <col min="11" max="11" width="1.15234375" customWidth="1"/>
    <col min="13" max="13" width="1.84375" customWidth="1"/>
  </cols>
  <sheetData>
    <row r="1" spans="1:13" x14ac:dyDescent="0.4">
      <c r="B1" t="s">
        <v>1654</v>
      </c>
    </row>
    <row r="3" spans="1:13" x14ac:dyDescent="0.4">
      <c r="D3" t="s">
        <v>1408</v>
      </c>
      <c r="F3" t="s">
        <v>1409</v>
      </c>
      <c r="H3" t="s">
        <v>1410</v>
      </c>
      <c r="J3" t="s">
        <v>1413</v>
      </c>
      <c r="L3" t="s">
        <v>1413</v>
      </c>
      <c r="M3" t="s">
        <v>1401</v>
      </c>
    </row>
    <row r="4" spans="1:13" x14ac:dyDescent="0.4">
      <c r="A4" t="s">
        <v>1405</v>
      </c>
      <c r="B4">
        <v>1</v>
      </c>
      <c r="C4" t="s">
        <v>1411</v>
      </c>
      <c r="D4">
        <f>VLOOKUP('Установление связей'!B2,'Перечень узлов'!$B$2:$D$692,3,0)</f>
        <v>299</v>
      </c>
      <c r="E4" t="s">
        <v>1411</v>
      </c>
      <c r="F4">
        <f>VLOOKUP('Установление связей'!D2,'Перечень узлов'!$B$2:$D$692,3,0)</f>
        <v>476</v>
      </c>
      <c r="G4" t="s">
        <v>1407</v>
      </c>
      <c r="H4" t="str">
        <f>IF('Установление связей'!C2="может наблюдаться","RS",IF('Установление связей'!C2="всегда наблюдается","TRA",IF('Установление связей'!C2="может отсутствовать","SN","S")))</f>
        <v>RS</v>
      </c>
      <c r="I4" s="7" t="s">
        <v>1412</v>
      </c>
      <c r="J4">
        <v>700</v>
      </c>
      <c r="K4" t="s">
        <v>1385</v>
      </c>
      <c r="L4">
        <v>700</v>
      </c>
      <c r="M4" t="s">
        <v>1401</v>
      </c>
    </row>
    <row r="5" spans="1:13" x14ac:dyDescent="0.4">
      <c r="A5" t="s">
        <v>1405</v>
      </c>
      <c r="B5">
        <v>2</v>
      </c>
      <c r="C5" t="s">
        <v>1411</v>
      </c>
      <c r="D5">
        <f>VLOOKUP('Установление связей'!B3,'Перечень узлов'!$B$2:$D$692,3,0)</f>
        <v>299</v>
      </c>
      <c r="E5" t="s">
        <v>1411</v>
      </c>
      <c r="F5">
        <f>VLOOKUP('Установление связей'!D3,'Перечень узлов'!$B$2:$D$692,3,0)</f>
        <v>479</v>
      </c>
      <c r="G5" t="s">
        <v>1407</v>
      </c>
      <c r="H5" t="str">
        <f>IF('Установление связей'!C3="может наблюдаться","RS",IF('Установление связей'!C3="всегда наблюдается","TRA",IF('Установление связей'!C3="может отсутствовать","SN","S")))</f>
        <v>RS</v>
      </c>
      <c r="I5" s="7" t="s">
        <v>1412</v>
      </c>
      <c r="J5">
        <v>701</v>
      </c>
      <c r="K5" t="s">
        <v>1385</v>
      </c>
      <c r="L5">
        <v>701</v>
      </c>
      <c r="M5" t="s">
        <v>1401</v>
      </c>
    </row>
    <row r="6" spans="1:13" x14ac:dyDescent="0.4">
      <c r="A6" t="s">
        <v>1405</v>
      </c>
      <c r="B6">
        <v>3</v>
      </c>
      <c r="C6" t="s">
        <v>1411</v>
      </c>
      <c r="D6">
        <f>VLOOKUP('Установление связей'!B4,'Перечень узлов'!$B$2:$D$692,3,0)</f>
        <v>299</v>
      </c>
      <c r="E6" t="s">
        <v>1411</v>
      </c>
      <c r="F6">
        <f>VLOOKUP('Установление связей'!D4,'Перечень узлов'!$B$2:$D$692,3,0)</f>
        <v>481</v>
      </c>
      <c r="G6" t="s">
        <v>1407</v>
      </c>
      <c r="H6" t="str">
        <f>IF('Установление связей'!C4="может наблюдаться","RS",IF('Установление связей'!C4="всегда наблюдается","TRA",IF('Установление связей'!C4="может отсутствовать","SN","S")))</f>
        <v>RS</v>
      </c>
      <c r="I6" s="7" t="s">
        <v>1412</v>
      </c>
      <c r="J6">
        <v>702</v>
      </c>
      <c r="K6" t="s">
        <v>1385</v>
      </c>
      <c r="L6">
        <v>702</v>
      </c>
      <c r="M6" t="s">
        <v>1401</v>
      </c>
    </row>
    <row r="7" spans="1:13" x14ac:dyDescent="0.4">
      <c r="A7" t="s">
        <v>1405</v>
      </c>
      <c r="B7">
        <v>4</v>
      </c>
      <c r="C7" t="s">
        <v>1411</v>
      </c>
      <c r="D7">
        <f>VLOOKUP('Установление связей'!B5,'Перечень узлов'!$B$2:$D$692,3,0)</f>
        <v>299</v>
      </c>
      <c r="E7" t="s">
        <v>1411</v>
      </c>
      <c r="F7">
        <f>VLOOKUP('Установление связей'!D5,'Перечень узлов'!$B$2:$D$692,3,0)</f>
        <v>483</v>
      </c>
      <c r="G7" t="s">
        <v>1407</v>
      </c>
      <c r="H7" t="str">
        <f>IF('Установление связей'!C5="может наблюдаться","RS",IF('Установление связей'!C5="всегда наблюдается","TRA",IF('Установление связей'!C5="может отсутствовать","SN","S")))</f>
        <v>RS</v>
      </c>
      <c r="I7" s="7" t="s">
        <v>1412</v>
      </c>
      <c r="J7">
        <v>703</v>
      </c>
      <c r="K7" t="s">
        <v>1385</v>
      </c>
      <c r="L7">
        <v>703</v>
      </c>
      <c r="M7" t="s">
        <v>1401</v>
      </c>
    </row>
    <row r="8" spans="1:13" x14ac:dyDescent="0.4">
      <c r="A8" t="s">
        <v>1405</v>
      </c>
      <c r="B8">
        <v>5</v>
      </c>
      <c r="C8" t="s">
        <v>1411</v>
      </c>
      <c r="D8">
        <f>VLOOKUP('Установление связей'!B6,'Перечень узлов'!$B$2:$D$692,3,0)</f>
        <v>236</v>
      </c>
      <c r="E8" t="s">
        <v>1411</v>
      </c>
      <c r="F8">
        <f>VLOOKUP('Установление связей'!D6,'Перечень узлов'!$B$2:$D$692,3,0)</f>
        <v>440</v>
      </c>
      <c r="G8" t="s">
        <v>1407</v>
      </c>
      <c r="H8" t="str">
        <f>IF('Установление связей'!C6="может наблюдаться","RS",IF('Установление связей'!C6="всегда наблюдается","TRA",IF('Установление связей'!C6="может отсутствовать","SN","S")))</f>
        <v>RS</v>
      </c>
      <c r="I8" s="7" t="s">
        <v>1412</v>
      </c>
      <c r="J8">
        <v>704</v>
      </c>
      <c r="K8" t="s">
        <v>1385</v>
      </c>
      <c r="L8">
        <v>704</v>
      </c>
      <c r="M8" t="s">
        <v>1401</v>
      </c>
    </row>
    <row r="9" spans="1:13" x14ac:dyDescent="0.4">
      <c r="A9" t="s">
        <v>1405</v>
      </c>
      <c r="B9">
        <v>6</v>
      </c>
      <c r="C9" t="s">
        <v>1411</v>
      </c>
      <c r="D9">
        <f>VLOOKUP('Установление связей'!B7,'Перечень узлов'!$B$2:$D$692,3,0)</f>
        <v>236</v>
      </c>
      <c r="E9" t="s">
        <v>1411</v>
      </c>
      <c r="F9">
        <f>VLOOKUP('Установление связей'!D7,'Перечень узлов'!$B$2:$D$692,3,0)</f>
        <v>442</v>
      </c>
      <c r="G9" t="s">
        <v>1407</v>
      </c>
      <c r="H9" t="str">
        <f>IF('Установление связей'!C7="может наблюдаться","RS",IF('Установление связей'!C7="всегда наблюдается","TRA",IF('Установление связей'!C7="может отсутствовать","SN","S")))</f>
        <v>RS</v>
      </c>
      <c r="I9" s="7" t="s">
        <v>1412</v>
      </c>
      <c r="J9">
        <v>705</v>
      </c>
      <c r="K9" t="s">
        <v>1385</v>
      </c>
      <c r="L9">
        <v>705</v>
      </c>
      <c r="M9" t="s">
        <v>1401</v>
      </c>
    </row>
    <row r="10" spans="1:13" x14ac:dyDescent="0.4">
      <c r="A10" t="s">
        <v>1405</v>
      </c>
      <c r="B10">
        <v>7</v>
      </c>
      <c r="C10" t="s">
        <v>1411</v>
      </c>
      <c r="D10">
        <f>VLOOKUP('Установление связей'!B8,'Перечень узлов'!$B$2:$D$692,3,0)</f>
        <v>236</v>
      </c>
      <c r="E10" t="s">
        <v>1411</v>
      </c>
      <c r="F10">
        <f>VLOOKUP('Установление связей'!D8,'Перечень узлов'!$B$2:$D$692,3,0)</f>
        <v>443</v>
      </c>
      <c r="G10" t="s">
        <v>1407</v>
      </c>
      <c r="H10" t="str">
        <f>IF('Установление связей'!C8="может наблюдаться","RS",IF('Установление связей'!C8="всегда наблюдается","TRA",IF('Установление связей'!C8="может отсутствовать","SN","S")))</f>
        <v>RS</v>
      </c>
      <c r="I10" s="7" t="s">
        <v>1412</v>
      </c>
      <c r="J10">
        <v>706</v>
      </c>
      <c r="K10" t="s">
        <v>1385</v>
      </c>
      <c r="L10">
        <v>706</v>
      </c>
      <c r="M10" t="s">
        <v>1401</v>
      </c>
    </row>
    <row r="11" spans="1:13" x14ac:dyDescent="0.4">
      <c r="A11" t="s">
        <v>1405</v>
      </c>
      <c r="B11">
        <v>8</v>
      </c>
      <c r="C11" t="s">
        <v>1411</v>
      </c>
      <c r="D11">
        <f>VLOOKUP('Установление связей'!B9,'Перечень узлов'!$B$2:$D$692,3,0)</f>
        <v>13</v>
      </c>
      <c r="E11" t="s">
        <v>1411</v>
      </c>
      <c r="F11">
        <f>VLOOKUP('Установление связей'!D9,'Перечень узлов'!$B$2:$D$692,3,0)</f>
        <v>486</v>
      </c>
      <c r="G11" t="s">
        <v>1407</v>
      </c>
      <c r="H11" t="str">
        <f>IF('Установление связей'!C9="может наблюдаться","RS",IF('Установление связей'!C9="всегда наблюдается","TRA",IF('Установление связей'!C9="может отсутствовать","SN","S")))</f>
        <v>TRA</v>
      </c>
      <c r="I11" s="7" t="s">
        <v>1412</v>
      </c>
      <c r="J11">
        <v>707</v>
      </c>
      <c r="K11" t="s">
        <v>1385</v>
      </c>
      <c r="L11">
        <v>707</v>
      </c>
      <c r="M11" t="s">
        <v>1401</v>
      </c>
    </row>
    <row r="12" spans="1:13" x14ac:dyDescent="0.4">
      <c r="A12" t="s">
        <v>1405</v>
      </c>
      <c r="B12">
        <v>9</v>
      </c>
      <c r="C12" t="s">
        <v>1411</v>
      </c>
      <c r="D12">
        <f>VLOOKUP('Установление связей'!B10,'Перечень узлов'!$B$2:$D$692,3,0)</f>
        <v>250</v>
      </c>
      <c r="E12" t="s">
        <v>1411</v>
      </c>
      <c r="F12">
        <f>VLOOKUP('Установление связей'!D10,'Перечень узлов'!$B$2:$D$692,3,0)</f>
        <v>281</v>
      </c>
      <c r="G12" t="s">
        <v>1407</v>
      </c>
      <c r="H12" t="str">
        <f>IF('Установление связей'!C10="может наблюдаться","RS",IF('Установление связей'!C10="всегда наблюдается","TRA",IF('Установление связей'!C10="может отсутствовать","SN","S")))</f>
        <v>TRA</v>
      </c>
      <c r="I12" s="7" t="s">
        <v>1412</v>
      </c>
      <c r="J12">
        <v>708</v>
      </c>
      <c r="K12" t="s">
        <v>1385</v>
      </c>
      <c r="L12">
        <v>708</v>
      </c>
      <c r="M12" t="s">
        <v>1401</v>
      </c>
    </row>
    <row r="13" spans="1:13" x14ac:dyDescent="0.4">
      <c r="A13" t="s">
        <v>1405</v>
      </c>
      <c r="B13">
        <v>10</v>
      </c>
      <c r="C13" t="s">
        <v>1411</v>
      </c>
      <c r="D13">
        <f>VLOOKUP('Установление связей'!B11,'Перечень узлов'!$B$2:$D$692,3,0)</f>
        <v>215</v>
      </c>
      <c r="E13" t="s">
        <v>1411</v>
      </c>
      <c r="F13">
        <f>VLOOKUP('Установление связей'!D11,'Перечень узлов'!$B$2:$D$692,3,0)</f>
        <v>3</v>
      </c>
      <c r="G13" t="s">
        <v>1407</v>
      </c>
      <c r="H13" t="str">
        <f>IF('Установление связей'!C11="может наблюдаться","RS",IF('Установление связей'!C11="всегда наблюдается","TRA",IF('Установление связей'!C11="может отсутствовать","SN","S")))</f>
        <v>RS</v>
      </c>
      <c r="I13" s="7" t="s">
        <v>1412</v>
      </c>
      <c r="J13">
        <v>709</v>
      </c>
      <c r="K13" t="s">
        <v>1385</v>
      </c>
      <c r="L13">
        <v>709</v>
      </c>
      <c r="M13" t="s">
        <v>1401</v>
      </c>
    </row>
    <row r="14" spans="1:13" x14ac:dyDescent="0.4">
      <c r="A14" t="s">
        <v>1405</v>
      </c>
      <c r="B14">
        <v>11</v>
      </c>
      <c r="C14" t="s">
        <v>1411</v>
      </c>
      <c r="D14">
        <f>VLOOKUP('Установление связей'!B12,'Перечень узлов'!$B$2:$D$692,3,0)</f>
        <v>118</v>
      </c>
      <c r="E14" t="s">
        <v>1411</v>
      </c>
      <c r="F14">
        <f>VLOOKUP('Установление связей'!D12,'Перечень узлов'!$B$2:$D$692,3,0)</f>
        <v>5</v>
      </c>
      <c r="G14" t="s">
        <v>1407</v>
      </c>
      <c r="H14" t="str">
        <f>IF('Установление связей'!C12="может наблюдаться","RS",IF('Установление связей'!C12="всегда наблюдается","TRA",IF('Установление связей'!C12="может отсутствовать","SN","S")))</f>
        <v>RS</v>
      </c>
      <c r="I14" s="7" t="s">
        <v>1412</v>
      </c>
      <c r="J14">
        <v>710</v>
      </c>
      <c r="K14" t="s">
        <v>1385</v>
      </c>
      <c r="L14">
        <v>710</v>
      </c>
      <c r="M14" t="s">
        <v>1401</v>
      </c>
    </row>
    <row r="15" spans="1:13" x14ac:dyDescent="0.4">
      <c r="A15" t="s">
        <v>1405</v>
      </c>
      <c r="B15">
        <v>12</v>
      </c>
      <c r="C15" t="s">
        <v>1411</v>
      </c>
      <c r="D15">
        <f>VLOOKUP('Установление связей'!B13,'Перечень узлов'!$B$2:$D$692,3,0)</f>
        <v>139</v>
      </c>
      <c r="E15" t="s">
        <v>1411</v>
      </c>
      <c r="F15">
        <f>VLOOKUP('Установление связей'!D13,'Перечень узлов'!$B$2:$D$692,3,0)</f>
        <v>3</v>
      </c>
      <c r="G15" t="s">
        <v>1407</v>
      </c>
      <c r="H15" t="str">
        <f>IF('Установление связей'!C13="может наблюдаться","RS",IF('Установление связей'!C13="всегда наблюдается","TRA",IF('Установление связей'!C13="может отсутствовать","SN","S")))</f>
        <v>RS</v>
      </c>
      <c r="I15" s="7" t="s">
        <v>1412</v>
      </c>
      <c r="J15">
        <v>711</v>
      </c>
      <c r="K15" t="s">
        <v>1385</v>
      </c>
      <c r="L15">
        <v>711</v>
      </c>
      <c r="M15" t="s">
        <v>1401</v>
      </c>
    </row>
    <row r="16" spans="1:13" x14ac:dyDescent="0.4">
      <c r="A16" t="s">
        <v>1405</v>
      </c>
      <c r="B16">
        <v>13</v>
      </c>
      <c r="C16" t="s">
        <v>1411</v>
      </c>
      <c r="D16">
        <f>VLOOKUP('Установление связей'!B14,'Перечень узлов'!$B$2:$D$692,3,0)</f>
        <v>139</v>
      </c>
      <c r="E16" t="s">
        <v>1411</v>
      </c>
      <c r="F16">
        <f>VLOOKUP('Установление связей'!D14,'Перечень узлов'!$B$2:$D$692,3,0)</f>
        <v>2</v>
      </c>
      <c r="G16" t="s">
        <v>1407</v>
      </c>
      <c r="H16" t="str">
        <f>IF('Установление связей'!C14="может наблюдаться","RS",IF('Установление связей'!C14="всегда наблюдается","TRA",IF('Установление связей'!C14="может отсутствовать","SN","S")))</f>
        <v>RS</v>
      </c>
      <c r="I16" s="7" t="s">
        <v>1412</v>
      </c>
      <c r="J16">
        <v>712</v>
      </c>
      <c r="K16" t="s">
        <v>1385</v>
      </c>
      <c r="L16">
        <v>712</v>
      </c>
      <c r="M16" t="s">
        <v>1401</v>
      </c>
    </row>
    <row r="17" spans="1:13" x14ac:dyDescent="0.4">
      <c r="A17" t="s">
        <v>1405</v>
      </c>
      <c r="B17">
        <v>14</v>
      </c>
      <c r="C17" t="s">
        <v>1411</v>
      </c>
      <c r="D17">
        <f>VLOOKUP('Установление связей'!B15,'Перечень узлов'!$B$2:$D$692,3,0)</f>
        <v>148</v>
      </c>
      <c r="E17" t="s">
        <v>1411</v>
      </c>
      <c r="F17">
        <f>VLOOKUP('Установление связей'!D15,'Перечень узлов'!$B$2:$D$692,3,0)</f>
        <v>3</v>
      </c>
      <c r="G17" t="s">
        <v>1407</v>
      </c>
      <c r="H17" t="str">
        <f>IF('Установление связей'!C15="может наблюдаться","RS",IF('Установление связей'!C15="всегда наблюдается","TRA",IF('Установление связей'!C15="может отсутствовать","SN","S")))</f>
        <v>RS</v>
      </c>
      <c r="I17" s="7" t="s">
        <v>1412</v>
      </c>
      <c r="J17">
        <v>713</v>
      </c>
      <c r="K17" t="s">
        <v>1385</v>
      </c>
      <c r="L17">
        <v>713</v>
      </c>
      <c r="M17" t="s">
        <v>1401</v>
      </c>
    </row>
    <row r="18" spans="1:13" x14ac:dyDescent="0.4">
      <c r="A18" t="s">
        <v>1405</v>
      </c>
      <c r="B18">
        <v>15</v>
      </c>
      <c r="C18" t="s">
        <v>1411</v>
      </c>
      <c r="D18">
        <f>VLOOKUP('Установление связей'!B16,'Перечень узлов'!$B$2:$D$692,3,0)</f>
        <v>279</v>
      </c>
      <c r="E18" t="s">
        <v>1411</v>
      </c>
      <c r="F18">
        <f>VLOOKUP('Установление связей'!D16,'Перечень узлов'!$B$2:$D$692,3,0)</f>
        <v>4</v>
      </c>
      <c r="G18" t="s">
        <v>1407</v>
      </c>
      <c r="H18" t="str">
        <f>IF('Установление связей'!C16="может наблюдаться","RS",IF('Установление связей'!C16="всегда наблюдается","TRA",IF('Установление связей'!C16="может отсутствовать","SN","S")))</f>
        <v>RS</v>
      </c>
      <c r="I18" s="7" t="s">
        <v>1412</v>
      </c>
      <c r="J18">
        <v>714</v>
      </c>
      <c r="K18" t="s">
        <v>1385</v>
      </c>
      <c r="L18">
        <v>714</v>
      </c>
      <c r="M18" t="s">
        <v>1401</v>
      </c>
    </row>
    <row r="19" spans="1:13" x14ac:dyDescent="0.4">
      <c r="A19" t="s">
        <v>1405</v>
      </c>
      <c r="B19">
        <v>16</v>
      </c>
      <c r="C19" t="s">
        <v>1411</v>
      </c>
      <c r="D19">
        <f>VLOOKUP('Установление связей'!B17,'Перечень узлов'!$B$2:$D$692,3,0)</f>
        <v>262</v>
      </c>
      <c r="E19" t="s">
        <v>1411</v>
      </c>
      <c r="F19">
        <f>VLOOKUP('Установление связей'!D17,'Перечень узлов'!$B$2:$D$692,3,0)</f>
        <v>4</v>
      </c>
      <c r="G19" t="s">
        <v>1407</v>
      </c>
      <c r="H19" t="str">
        <f>IF('Установление связей'!C17="может наблюдаться","RS",IF('Установление связей'!C17="всегда наблюдается","TRA",IF('Установление связей'!C17="может отсутствовать","SN","S")))</f>
        <v>RS</v>
      </c>
      <c r="I19" s="7" t="s">
        <v>1412</v>
      </c>
      <c r="J19">
        <v>715</v>
      </c>
      <c r="K19" t="s">
        <v>1385</v>
      </c>
      <c r="L19">
        <v>715</v>
      </c>
      <c r="M19" t="s">
        <v>1401</v>
      </c>
    </row>
    <row r="20" spans="1:13" x14ac:dyDescent="0.4">
      <c r="A20" t="s">
        <v>1405</v>
      </c>
      <c r="B20">
        <v>17</v>
      </c>
      <c r="C20" t="s">
        <v>1411</v>
      </c>
      <c r="D20">
        <f>VLOOKUP('Установление связей'!B18,'Перечень узлов'!$B$2:$D$692,3,0)</f>
        <v>328</v>
      </c>
      <c r="E20" t="s">
        <v>1411</v>
      </c>
      <c r="F20">
        <f>VLOOKUP('Установление связей'!D18,'Перечень узлов'!$B$2:$D$692,3,0)</f>
        <v>2</v>
      </c>
      <c r="G20" t="s">
        <v>1407</v>
      </c>
      <c r="H20" t="str">
        <f>IF('Установление связей'!C18="может наблюдаться","RS",IF('Установление связей'!C18="всегда наблюдается","TRA",IF('Установление связей'!C18="может отсутствовать","SN","S")))</f>
        <v>RS</v>
      </c>
      <c r="I20" s="7" t="s">
        <v>1412</v>
      </c>
      <c r="J20">
        <v>716</v>
      </c>
      <c r="K20" t="s">
        <v>1385</v>
      </c>
      <c r="L20">
        <v>716</v>
      </c>
      <c r="M20" t="s">
        <v>1401</v>
      </c>
    </row>
    <row r="21" spans="1:13" x14ac:dyDescent="0.4">
      <c r="A21" t="s">
        <v>1405</v>
      </c>
      <c r="B21">
        <v>18</v>
      </c>
      <c r="C21" t="s">
        <v>1411</v>
      </c>
      <c r="D21">
        <f>VLOOKUP('Установление связей'!B19,'Перечень узлов'!$B$2:$D$692,3,0)</f>
        <v>69</v>
      </c>
      <c r="E21" t="s">
        <v>1411</v>
      </c>
      <c r="F21">
        <f>VLOOKUP('Установление связей'!D19,'Перечень узлов'!$B$2:$D$692,3,0)</f>
        <v>406</v>
      </c>
      <c r="G21" t="s">
        <v>1407</v>
      </c>
      <c r="H21" t="str">
        <f>IF('Установление связей'!C19="может наблюдаться","RS",IF('Установление связей'!C19="всегда наблюдается","TRA",IF('Установление связей'!C19="может отсутствовать","SN","S")))</f>
        <v>RS</v>
      </c>
      <c r="I21" s="7" t="s">
        <v>1412</v>
      </c>
      <c r="J21">
        <v>717</v>
      </c>
      <c r="K21" t="s">
        <v>1385</v>
      </c>
      <c r="L21">
        <v>717</v>
      </c>
      <c r="M21" t="s">
        <v>1401</v>
      </c>
    </row>
    <row r="22" spans="1:13" x14ac:dyDescent="0.4">
      <c r="A22" t="s">
        <v>1405</v>
      </c>
      <c r="B22">
        <v>19</v>
      </c>
      <c r="C22" t="s">
        <v>1411</v>
      </c>
      <c r="D22">
        <f>VLOOKUP('Установление связей'!B20,'Перечень узлов'!$B$2:$D$692,3,0)</f>
        <v>69</v>
      </c>
      <c r="E22" t="s">
        <v>1411</v>
      </c>
      <c r="F22">
        <f>VLOOKUP('Установление связей'!D20,'Перечень узлов'!$B$2:$D$692,3,0)</f>
        <v>469</v>
      </c>
      <c r="G22" t="s">
        <v>1407</v>
      </c>
      <c r="H22" t="str">
        <f>IF('Установление связей'!C20="может наблюдаться","RS",IF('Установление связей'!C20="всегда наблюдается","TRA",IF('Установление связей'!C20="может отсутствовать","SN","S")))</f>
        <v>RS</v>
      </c>
      <c r="I22" s="7" t="s">
        <v>1412</v>
      </c>
      <c r="J22">
        <v>718</v>
      </c>
      <c r="K22" t="s">
        <v>1385</v>
      </c>
      <c r="L22">
        <v>718</v>
      </c>
      <c r="M22" t="s">
        <v>1401</v>
      </c>
    </row>
    <row r="23" spans="1:13" x14ac:dyDescent="0.4">
      <c r="A23" t="s">
        <v>1405</v>
      </c>
      <c r="B23">
        <v>20</v>
      </c>
      <c r="C23" t="s">
        <v>1411</v>
      </c>
      <c r="D23">
        <f>VLOOKUP('Установление связей'!B21,'Перечень узлов'!$B$2:$D$692,3,0)</f>
        <v>20</v>
      </c>
      <c r="E23" t="s">
        <v>1411</v>
      </c>
      <c r="F23">
        <f>VLOOKUP('Установление связей'!D21,'Перечень узлов'!$B$2:$D$692,3,0)</f>
        <v>2</v>
      </c>
      <c r="G23" t="s">
        <v>1407</v>
      </c>
      <c r="H23" t="str">
        <f>IF('Установление связей'!C21="может наблюдаться","RS",IF('Установление связей'!C21="всегда наблюдается","TRA",IF('Установление связей'!C21="может отсутствовать","SN","S")))</f>
        <v>RS</v>
      </c>
      <c r="I23" s="7" t="s">
        <v>1412</v>
      </c>
      <c r="J23">
        <v>719</v>
      </c>
      <c r="K23" t="s">
        <v>1385</v>
      </c>
      <c r="L23">
        <v>719</v>
      </c>
      <c r="M23" t="s">
        <v>1401</v>
      </c>
    </row>
    <row r="24" spans="1:13" x14ac:dyDescent="0.4">
      <c r="A24" t="s">
        <v>1405</v>
      </c>
      <c r="B24">
        <v>21</v>
      </c>
      <c r="C24" t="s">
        <v>1411</v>
      </c>
      <c r="D24">
        <f>VLOOKUP('Установление связей'!B22,'Перечень узлов'!$B$2:$D$692,3,0)</f>
        <v>356</v>
      </c>
      <c r="E24" t="s">
        <v>1411</v>
      </c>
      <c r="F24">
        <f>VLOOKUP('Установление связей'!D22,'Перечень узлов'!$B$2:$D$692,3,0)</f>
        <v>2</v>
      </c>
      <c r="G24" t="s">
        <v>1407</v>
      </c>
      <c r="H24" t="str">
        <f>IF('Установление связей'!C22="может наблюдаться","RS",IF('Установление связей'!C22="всегда наблюдается","TRA",IF('Установление связей'!C22="может отсутствовать","SN","S")))</f>
        <v>RS</v>
      </c>
      <c r="I24" s="7" t="s">
        <v>1412</v>
      </c>
      <c r="J24">
        <v>720</v>
      </c>
      <c r="K24" t="s">
        <v>1385</v>
      </c>
      <c r="L24">
        <v>720</v>
      </c>
      <c r="M24" t="s">
        <v>1401</v>
      </c>
    </row>
    <row r="25" spans="1:13" x14ac:dyDescent="0.4">
      <c r="A25" t="s">
        <v>1405</v>
      </c>
      <c r="B25">
        <v>22</v>
      </c>
      <c r="C25" t="s">
        <v>1411</v>
      </c>
      <c r="D25">
        <f>VLOOKUP('Установление связей'!B23,'Перечень узлов'!$B$2:$D$692,3,0)</f>
        <v>355</v>
      </c>
      <c r="E25" t="s">
        <v>1411</v>
      </c>
      <c r="F25">
        <f>VLOOKUP('Установление связей'!D23,'Перечень узлов'!$B$2:$D$692,3,0)</f>
        <v>2</v>
      </c>
      <c r="G25" t="s">
        <v>1407</v>
      </c>
      <c r="H25" t="str">
        <f>IF('Установление связей'!C23="может наблюдаться","RS",IF('Установление связей'!C23="всегда наблюдается","TRA",IF('Установление связей'!C23="может отсутствовать","SN","S")))</f>
        <v>RS</v>
      </c>
      <c r="I25" s="7" t="s">
        <v>1412</v>
      </c>
      <c r="J25">
        <v>721</v>
      </c>
      <c r="K25" t="s">
        <v>1385</v>
      </c>
      <c r="L25">
        <v>721</v>
      </c>
      <c r="M25" t="s">
        <v>1401</v>
      </c>
    </row>
    <row r="26" spans="1:13" x14ac:dyDescent="0.4">
      <c r="A26" t="s">
        <v>1405</v>
      </c>
      <c r="B26">
        <v>23</v>
      </c>
      <c r="C26" t="s">
        <v>1411</v>
      </c>
      <c r="D26">
        <f>VLOOKUP('Установление связей'!B24,'Перечень узлов'!$B$2:$D$692,3,0)</f>
        <v>28</v>
      </c>
      <c r="E26" t="s">
        <v>1411</v>
      </c>
      <c r="F26">
        <f>VLOOKUP('Установление связей'!D24,'Перечень узлов'!$B$2:$D$692,3,0)</f>
        <v>399</v>
      </c>
      <c r="G26" t="s">
        <v>1407</v>
      </c>
      <c r="H26" t="str">
        <f>IF('Установление связей'!C24="может наблюдаться","RS",IF('Установление связей'!C24="всегда наблюдается","TRA",IF('Установление связей'!C24="может отсутствовать","SN","S")))</f>
        <v>RS</v>
      </c>
      <c r="I26" s="7" t="s">
        <v>1412</v>
      </c>
      <c r="J26">
        <v>722</v>
      </c>
      <c r="K26" t="s">
        <v>1385</v>
      </c>
      <c r="L26">
        <v>722</v>
      </c>
      <c r="M26" t="s">
        <v>1401</v>
      </c>
    </row>
    <row r="27" spans="1:13" x14ac:dyDescent="0.4">
      <c r="A27" t="s">
        <v>1405</v>
      </c>
      <c r="B27">
        <v>24</v>
      </c>
      <c r="C27" t="s">
        <v>1411</v>
      </c>
      <c r="D27">
        <f>VLOOKUP('Установление связей'!B25,'Перечень узлов'!$B$2:$D$692,3,0)</f>
        <v>28</v>
      </c>
      <c r="E27" t="s">
        <v>1411</v>
      </c>
      <c r="F27">
        <f>VLOOKUP('Установление связей'!D25,'Перечень узлов'!$B$2:$D$692,3,0)</f>
        <v>401</v>
      </c>
      <c r="G27" t="s">
        <v>1407</v>
      </c>
      <c r="H27" t="str">
        <f>IF('Установление связей'!C25="может наблюдаться","RS",IF('Установление связей'!C25="всегда наблюдается","TRA",IF('Установление связей'!C25="может отсутствовать","SN","S")))</f>
        <v>RS</v>
      </c>
      <c r="I27" s="7" t="s">
        <v>1412</v>
      </c>
      <c r="J27">
        <v>723</v>
      </c>
      <c r="K27" t="s">
        <v>1385</v>
      </c>
      <c r="L27">
        <v>723</v>
      </c>
      <c r="M27" t="s">
        <v>1401</v>
      </c>
    </row>
    <row r="28" spans="1:13" x14ac:dyDescent="0.4">
      <c r="A28" t="s">
        <v>1405</v>
      </c>
      <c r="B28">
        <v>25</v>
      </c>
      <c r="C28" t="s">
        <v>1411</v>
      </c>
      <c r="D28">
        <f>VLOOKUP('Установление связей'!B26,'Перечень узлов'!$B$2:$D$692,3,0)</f>
        <v>28</v>
      </c>
      <c r="E28" t="s">
        <v>1411</v>
      </c>
      <c r="F28">
        <f>VLOOKUP('Установление связей'!D26,'Перечень узлов'!$B$2:$D$692,3,0)</f>
        <v>403</v>
      </c>
      <c r="G28" t="s">
        <v>1407</v>
      </c>
      <c r="H28" t="str">
        <f>IF('Установление связей'!C26="может наблюдаться","RS",IF('Установление связей'!C26="всегда наблюдается","TRA",IF('Установление связей'!C26="может отсутствовать","SN","S")))</f>
        <v>RS</v>
      </c>
      <c r="I28" s="7" t="s">
        <v>1412</v>
      </c>
      <c r="J28">
        <v>724</v>
      </c>
      <c r="K28" t="s">
        <v>1385</v>
      </c>
      <c r="L28">
        <v>724</v>
      </c>
      <c r="M28" t="s">
        <v>1401</v>
      </c>
    </row>
    <row r="29" spans="1:13" x14ac:dyDescent="0.4">
      <c r="A29" t="s">
        <v>1405</v>
      </c>
      <c r="B29">
        <v>26</v>
      </c>
      <c r="C29" t="s">
        <v>1411</v>
      </c>
      <c r="D29">
        <f>VLOOKUP('Установление связей'!B27,'Перечень узлов'!$B$2:$D$692,3,0)</f>
        <v>4</v>
      </c>
      <c r="E29" t="s">
        <v>1411</v>
      </c>
      <c r="F29">
        <f>VLOOKUP('Установление связей'!D27,'Перечень узлов'!$B$2:$D$692,3,0)</f>
        <v>210</v>
      </c>
      <c r="G29" t="s">
        <v>1407</v>
      </c>
      <c r="H29" t="str">
        <f>IF('Установление связей'!C27="может наблюдаться","RS",IF('Установление связей'!C27="всегда наблюдается","TRA",IF('Установление связей'!C27="может отсутствовать","SN","S")))</f>
        <v>RS</v>
      </c>
      <c r="I29" s="7" t="s">
        <v>1412</v>
      </c>
      <c r="J29">
        <v>725</v>
      </c>
      <c r="K29" t="s">
        <v>1385</v>
      </c>
      <c r="L29">
        <v>725</v>
      </c>
      <c r="M29" t="s">
        <v>1401</v>
      </c>
    </row>
    <row r="30" spans="1:13" x14ac:dyDescent="0.4">
      <c r="A30" t="s">
        <v>1405</v>
      </c>
      <c r="B30">
        <v>27</v>
      </c>
      <c r="C30" t="s">
        <v>1411</v>
      </c>
      <c r="D30">
        <f>VLOOKUP('Установление связей'!B28,'Перечень узлов'!$B$2:$D$692,3,0)</f>
        <v>4</v>
      </c>
      <c r="E30" t="s">
        <v>1411</v>
      </c>
      <c r="F30">
        <f>VLOOKUP('Установление связей'!D28,'Перечень узлов'!$B$2:$D$692,3,0)</f>
        <v>212</v>
      </c>
      <c r="G30" t="s">
        <v>1407</v>
      </c>
      <c r="H30" t="str">
        <f>IF('Установление связей'!C28="может наблюдаться","RS",IF('Установление связей'!C28="всегда наблюдается","TRA",IF('Установление связей'!C28="может отсутствовать","SN","S")))</f>
        <v>TRA</v>
      </c>
      <c r="I30" s="7" t="s">
        <v>1412</v>
      </c>
      <c r="J30">
        <v>726</v>
      </c>
      <c r="K30" t="s">
        <v>1385</v>
      </c>
      <c r="L30">
        <v>726</v>
      </c>
      <c r="M30" t="s">
        <v>1401</v>
      </c>
    </row>
    <row r="31" spans="1:13" x14ac:dyDescent="0.4">
      <c r="A31" t="s">
        <v>1405</v>
      </c>
      <c r="B31">
        <v>28</v>
      </c>
      <c r="C31" t="s">
        <v>1411</v>
      </c>
      <c r="D31">
        <f>VLOOKUP('Установление связей'!B29,'Перечень узлов'!$B$2:$D$692,3,0)</f>
        <v>4</v>
      </c>
      <c r="E31" t="s">
        <v>1411</v>
      </c>
      <c r="F31">
        <f>VLOOKUP('Установление связей'!D29,'Перечень узлов'!$B$2:$D$692,3,0)</f>
        <v>146</v>
      </c>
      <c r="G31" t="s">
        <v>1407</v>
      </c>
      <c r="H31" t="str">
        <f>IF('Установление связей'!C29="может наблюдаться","RS",IF('Установление связей'!C29="всегда наблюдается","TRA",IF('Установление связей'!C29="может отсутствовать","SN","S")))</f>
        <v>RS</v>
      </c>
      <c r="I31" s="7" t="s">
        <v>1412</v>
      </c>
      <c r="J31">
        <v>727</v>
      </c>
      <c r="K31" t="s">
        <v>1385</v>
      </c>
      <c r="L31">
        <v>727</v>
      </c>
      <c r="M31" t="s">
        <v>1401</v>
      </c>
    </row>
    <row r="32" spans="1:13" x14ac:dyDescent="0.4">
      <c r="A32" t="s">
        <v>1405</v>
      </c>
      <c r="B32">
        <v>29</v>
      </c>
      <c r="C32" t="s">
        <v>1411</v>
      </c>
      <c r="D32">
        <f>VLOOKUP('Установление связей'!B30,'Перечень узлов'!$B$2:$D$692,3,0)</f>
        <v>4</v>
      </c>
      <c r="E32" t="s">
        <v>1411</v>
      </c>
      <c r="F32">
        <f>VLOOKUP('Установление связей'!D30,'Перечень узлов'!$B$2:$D$692,3,0)</f>
        <v>17</v>
      </c>
      <c r="G32" t="s">
        <v>1407</v>
      </c>
      <c r="H32" t="str">
        <f>IF('Установление связей'!C30="может наблюдаться","RS",IF('Установление связей'!C30="всегда наблюдается","TRA",IF('Установление связей'!C30="может отсутствовать","SN","S")))</f>
        <v>RS</v>
      </c>
      <c r="I32" s="7" t="s">
        <v>1412</v>
      </c>
      <c r="J32">
        <v>728</v>
      </c>
      <c r="K32" t="s">
        <v>1385</v>
      </c>
      <c r="L32">
        <v>728</v>
      </c>
      <c r="M32" t="s">
        <v>1401</v>
      </c>
    </row>
    <row r="33" spans="1:13" x14ac:dyDescent="0.4">
      <c r="A33" t="s">
        <v>1405</v>
      </c>
      <c r="B33">
        <v>30</v>
      </c>
      <c r="C33" t="s">
        <v>1411</v>
      </c>
      <c r="D33">
        <f>VLOOKUP('Установление связей'!B31,'Перечень узлов'!$B$2:$D$692,3,0)</f>
        <v>4</v>
      </c>
      <c r="E33" t="s">
        <v>1411</v>
      </c>
      <c r="F33">
        <f>VLOOKUP('Установление связей'!D31,'Перечень узлов'!$B$2:$D$692,3,0)</f>
        <v>19</v>
      </c>
      <c r="G33" t="s">
        <v>1407</v>
      </c>
      <c r="H33" t="str">
        <f>IF('Установление связей'!C31="может наблюдаться","RS",IF('Установление связей'!C31="всегда наблюдается","TRA",IF('Установление связей'!C31="может отсутствовать","SN","S")))</f>
        <v>RS</v>
      </c>
      <c r="I33" s="7" t="s">
        <v>1412</v>
      </c>
      <c r="J33">
        <v>729</v>
      </c>
      <c r="K33" t="s">
        <v>1385</v>
      </c>
      <c r="L33">
        <v>729</v>
      </c>
      <c r="M33" t="s">
        <v>1401</v>
      </c>
    </row>
    <row r="34" spans="1:13" x14ac:dyDescent="0.4">
      <c r="A34" t="s">
        <v>1405</v>
      </c>
      <c r="B34">
        <v>31</v>
      </c>
      <c r="C34" t="s">
        <v>1411</v>
      </c>
      <c r="D34">
        <f>VLOOKUP('Установление связей'!B32,'Перечень узлов'!$B$2:$D$692,3,0)</f>
        <v>4</v>
      </c>
      <c r="E34" t="s">
        <v>1411</v>
      </c>
      <c r="F34">
        <f>VLOOKUP('Установление связей'!D32,'Перечень узлов'!$B$2:$D$692,3,0)</f>
        <v>72</v>
      </c>
      <c r="G34" t="s">
        <v>1407</v>
      </c>
      <c r="H34" t="str">
        <f>IF('Установление связей'!C32="может наблюдаться","RS",IF('Установление связей'!C32="всегда наблюдается","TRA",IF('Установление связей'!C32="может отсутствовать","SN","S")))</f>
        <v>RS</v>
      </c>
      <c r="I34" s="7" t="s">
        <v>1412</v>
      </c>
      <c r="J34">
        <v>730</v>
      </c>
      <c r="K34" t="s">
        <v>1385</v>
      </c>
      <c r="L34">
        <v>730</v>
      </c>
      <c r="M34" t="s">
        <v>1401</v>
      </c>
    </row>
    <row r="35" spans="1:13" x14ac:dyDescent="0.4">
      <c r="A35" t="s">
        <v>1405</v>
      </c>
      <c r="B35">
        <v>32</v>
      </c>
      <c r="C35" t="s">
        <v>1411</v>
      </c>
      <c r="D35">
        <f>VLOOKUP('Установление связей'!B33,'Перечень узлов'!$B$2:$D$692,3,0)</f>
        <v>4</v>
      </c>
      <c r="E35" t="s">
        <v>1411</v>
      </c>
      <c r="F35">
        <f>VLOOKUP('Установление связей'!D33,'Перечень узлов'!$B$2:$D$692,3,0)</f>
        <v>182</v>
      </c>
      <c r="G35" t="s">
        <v>1407</v>
      </c>
      <c r="H35" t="str">
        <f>IF('Установление связей'!C33="может наблюдаться","RS",IF('Установление связей'!C33="всегда наблюдается","TRA",IF('Установление связей'!C33="может отсутствовать","SN","S")))</f>
        <v>RS</v>
      </c>
      <c r="I35" s="7" t="s">
        <v>1412</v>
      </c>
      <c r="J35">
        <v>731</v>
      </c>
      <c r="K35" t="s">
        <v>1385</v>
      </c>
      <c r="L35">
        <v>731</v>
      </c>
      <c r="M35" t="s">
        <v>1401</v>
      </c>
    </row>
    <row r="36" spans="1:13" x14ac:dyDescent="0.4">
      <c r="A36" t="s">
        <v>1405</v>
      </c>
      <c r="B36">
        <v>33</v>
      </c>
      <c r="C36" t="s">
        <v>1411</v>
      </c>
      <c r="D36">
        <f>VLOOKUP('Установление связей'!B34,'Перечень узлов'!$B$2:$D$692,3,0)</f>
        <v>4</v>
      </c>
      <c r="E36" t="s">
        <v>1411</v>
      </c>
      <c r="F36">
        <f>VLOOKUP('Установление связей'!D34,'Перечень узлов'!$B$2:$D$692,3,0)</f>
        <v>64</v>
      </c>
      <c r="G36" t="s">
        <v>1407</v>
      </c>
      <c r="H36" t="str">
        <f>IF('Установление связей'!C34="может наблюдаться","RS",IF('Установление связей'!C34="всегда наблюдается","TRA",IF('Установление связей'!C34="может отсутствовать","SN","S")))</f>
        <v>RS</v>
      </c>
      <c r="I36" s="7" t="s">
        <v>1412</v>
      </c>
      <c r="J36">
        <v>732</v>
      </c>
      <c r="K36" t="s">
        <v>1385</v>
      </c>
      <c r="L36">
        <v>732</v>
      </c>
      <c r="M36" t="s">
        <v>1401</v>
      </c>
    </row>
    <row r="37" spans="1:13" x14ac:dyDescent="0.4">
      <c r="A37" t="s">
        <v>1405</v>
      </c>
      <c r="B37">
        <v>34</v>
      </c>
      <c r="C37" t="s">
        <v>1411</v>
      </c>
      <c r="D37">
        <f>VLOOKUP('Установление связей'!B35,'Перечень узлов'!$B$2:$D$692,3,0)</f>
        <v>4</v>
      </c>
      <c r="E37" t="s">
        <v>1411</v>
      </c>
      <c r="F37">
        <f>VLOOKUP('Установление связей'!D35,'Перечень узлов'!$B$2:$D$692,3,0)</f>
        <v>60</v>
      </c>
      <c r="G37" t="s">
        <v>1407</v>
      </c>
      <c r="H37" t="str">
        <f>IF('Установление связей'!C35="может наблюдаться","RS",IF('Установление связей'!C35="всегда наблюдается","TRA",IF('Установление связей'!C35="может отсутствовать","SN","S")))</f>
        <v>RS</v>
      </c>
      <c r="I37" s="7" t="s">
        <v>1412</v>
      </c>
      <c r="J37">
        <v>733</v>
      </c>
      <c r="K37" t="s">
        <v>1385</v>
      </c>
      <c r="L37">
        <v>733</v>
      </c>
      <c r="M37" t="s">
        <v>1401</v>
      </c>
    </row>
    <row r="38" spans="1:13" x14ac:dyDescent="0.4">
      <c r="A38" t="s">
        <v>1405</v>
      </c>
      <c r="B38">
        <v>35</v>
      </c>
      <c r="C38" t="s">
        <v>1411</v>
      </c>
      <c r="D38">
        <f>VLOOKUP('Установление связей'!B36,'Перечень узлов'!$B$2:$D$692,3,0)</f>
        <v>4</v>
      </c>
      <c r="E38" t="s">
        <v>1411</v>
      </c>
      <c r="F38">
        <f>VLOOKUP('Установление связей'!D36,'Перечень узлов'!$B$2:$D$692,3,0)</f>
        <v>59</v>
      </c>
      <c r="G38" t="s">
        <v>1407</v>
      </c>
      <c r="H38" t="str">
        <f>IF('Установление связей'!C36="может наблюдаться","RS",IF('Установление связей'!C36="всегда наблюдается","TRA",IF('Установление связей'!C36="может отсутствовать","SN","S")))</f>
        <v>RS</v>
      </c>
      <c r="I38" s="7" t="s">
        <v>1412</v>
      </c>
      <c r="J38">
        <v>734</v>
      </c>
      <c r="K38" t="s">
        <v>1385</v>
      </c>
      <c r="L38">
        <v>734</v>
      </c>
      <c r="M38" t="s">
        <v>1401</v>
      </c>
    </row>
    <row r="39" spans="1:13" x14ac:dyDescent="0.4">
      <c r="A39" t="s">
        <v>1405</v>
      </c>
      <c r="B39">
        <v>36</v>
      </c>
      <c r="C39" t="s">
        <v>1411</v>
      </c>
      <c r="D39">
        <f>VLOOKUP('Установление связей'!B37,'Перечень узлов'!$B$2:$D$692,3,0)</f>
        <v>4</v>
      </c>
      <c r="E39" t="s">
        <v>1411</v>
      </c>
      <c r="F39">
        <f>VLOOKUP('Установление связей'!D37,'Перечень узлов'!$B$2:$D$692,3,0)</f>
        <v>65</v>
      </c>
      <c r="G39" t="s">
        <v>1407</v>
      </c>
      <c r="H39" t="str">
        <f>IF('Установление связей'!C37="может наблюдаться","RS",IF('Установление связей'!C37="всегда наблюдается","TRA",IF('Установление связей'!C37="может отсутствовать","SN","S")))</f>
        <v>RS</v>
      </c>
      <c r="I39" s="7" t="s">
        <v>1412</v>
      </c>
      <c r="J39">
        <v>735</v>
      </c>
      <c r="K39" t="s">
        <v>1385</v>
      </c>
      <c r="L39">
        <v>735</v>
      </c>
      <c r="M39" t="s">
        <v>1401</v>
      </c>
    </row>
    <row r="40" spans="1:13" x14ac:dyDescent="0.4">
      <c r="A40" t="s">
        <v>1405</v>
      </c>
      <c r="B40">
        <v>37</v>
      </c>
      <c r="C40" t="s">
        <v>1411</v>
      </c>
      <c r="D40">
        <f>VLOOKUP('Установление связей'!B38,'Перечень узлов'!$B$2:$D$692,3,0)</f>
        <v>4</v>
      </c>
      <c r="E40" t="s">
        <v>1411</v>
      </c>
      <c r="F40">
        <f>VLOOKUP('Установление связей'!D38,'Перечень узлов'!$B$2:$D$692,3,0)</f>
        <v>66</v>
      </c>
      <c r="G40" t="s">
        <v>1407</v>
      </c>
      <c r="H40" t="str">
        <f>IF('Установление связей'!C38="может наблюдаться","RS",IF('Установление связей'!C38="всегда наблюдается","TRA",IF('Установление связей'!C38="может отсутствовать","SN","S")))</f>
        <v>RS</v>
      </c>
      <c r="I40" s="7" t="s">
        <v>1412</v>
      </c>
      <c r="J40">
        <v>736</v>
      </c>
      <c r="K40" t="s">
        <v>1385</v>
      </c>
      <c r="L40">
        <v>736</v>
      </c>
      <c r="M40" t="s">
        <v>1401</v>
      </c>
    </row>
    <row r="41" spans="1:13" x14ac:dyDescent="0.4">
      <c r="A41" t="s">
        <v>1405</v>
      </c>
      <c r="B41">
        <v>38</v>
      </c>
      <c r="C41" t="s">
        <v>1411</v>
      </c>
      <c r="D41">
        <f>VLOOKUP('Установление связей'!B39,'Перечень узлов'!$B$2:$D$692,3,0)</f>
        <v>4</v>
      </c>
      <c r="E41" t="s">
        <v>1411</v>
      </c>
      <c r="F41">
        <f>VLOOKUP('Установление связей'!D39,'Перечень узлов'!$B$2:$D$692,3,0)</f>
        <v>69</v>
      </c>
      <c r="G41" t="s">
        <v>1407</v>
      </c>
      <c r="H41" t="str">
        <f>IF('Установление связей'!C39="может наблюдаться","RS",IF('Установление связей'!C39="всегда наблюдается","TRA",IF('Установление связей'!C39="может отсутствовать","SN","S")))</f>
        <v>RS</v>
      </c>
      <c r="I41" s="7" t="s">
        <v>1412</v>
      </c>
      <c r="J41">
        <v>737</v>
      </c>
      <c r="K41" t="s">
        <v>1385</v>
      </c>
      <c r="L41">
        <v>737</v>
      </c>
      <c r="M41" t="s">
        <v>1401</v>
      </c>
    </row>
    <row r="42" spans="1:13" x14ac:dyDescent="0.4">
      <c r="A42" t="s">
        <v>1405</v>
      </c>
      <c r="B42">
        <v>39</v>
      </c>
      <c r="C42" t="s">
        <v>1411</v>
      </c>
      <c r="D42">
        <f>VLOOKUP('Установление связей'!B40,'Перечень узлов'!$B$2:$D$692,3,0)</f>
        <v>4</v>
      </c>
      <c r="E42" t="s">
        <v>1411</v>
      </c>
      <c r="F42">
        <f>VLOOKUP('Установление связей'!D40,'Перечень узлов'!$B$2:$D$692,3,0)</f>
        <v>70</v>
      </c>
      <c r="G42" t="s">
        <v>1407</v>
      </c>
      <c r="H42" t="str">
        <f>IF('Установление связей'!C40="может наблюдаться","RS",IF('Установление связей'!C40="всегда наблюдается","TRA",IF('Установление связей'!C40="может отсутствовать","SN","S")))</f>
        <v>RS</v>
      </c>
      <c r="I42" s="7" t="s">
        <v>1412</v>
      </c>
      <c r="J42">
        <v>738</v>
      </c>
      <c r="K42" t="s">
        <v>1385</v>
      </c>
      <c r="L42">
        <v>738</v>
      </c>
      <c r="M42" t="s">
        <v>1401</v>
      </c>
    </row>
    <row r="43" spans="1:13" x14ac:dyDescent="0.4">
      <c r="A43" t="s">
        <v>1405</v>
      </c>
      <c r="B43">
        <v>40</v>
      </c>
      <c r="C43" t="s">
        <v>1411</v>
      </c>
      <c r="D43">
        <f>VLOOKUP('Установление связей'!B41,'Перечень узлов'!$B$2:$D$692,3,0)</f>
        <v>4</v>
      </c>
      <c r="E43" t="s">
        <v>1411</v>
      </c>
      <c r="F43">
        <f>VLOOKUP('Установление связей'!D41,'Перечень узлов'!$B$2:$D$692,3,0)</f>
        <v>71</v>
      </c>
      <c r="G43" t="s">
        <v>1407</v>
      </c>
      <c r="H43" t="str">
        <f>IF('Установление связей'!C41="может наблюдаться","RS",IF('Установление связей'!C41="всегда наблюдается","TRA",IF('Установление связей'!C41="может отсутствовать","SN","S")))</f>
        <v>RS</v>
      </c>
      <c r="I43" s="7" t="s">
        <v>1412</v>
      </c>
      <c r="J43">
        <v>739</v>
      </c>
      <c r="K43" t="s">
        <v>1385</v>
      </c>
      <c r="L43">
        <v>739</v>
      </c>
      <c r="M43" t="s">
        <v>1401</v>
      </c>
    </row>
    <row r="44" spans="1:13" x14ac:dyDescent="0.4">
      <c r="A44" t="s">
        <v>1405</v>
      </c>
      <c r="B44">
        <v>41</v>
      </c>
      <c r="C44" t="s">
        <v>1411</v>
      </c>
      <c r="D44">
        <f>VLOOKUP('Установление связей'!B42,'Перечень узлов'!$B$2:$D$692,3,0)</f>
        <v>4</v>
      </c>
      <c r="E44" t="s">
        <v>1411</v>
      </c>
      <c r="F44">
        <f>VLOOKUP('Установление связей'!D42,'Перечень узлов'!$B$2:$D$692,3,0)</f>
        <v>172</v>
      </c>
      <c r="G44" t="s">
        <v>1407</v>
      </c>
      <c r="H44" t="str">
        <f>IF('Установление связей'!C42="может наблюдаться","RS",IF('Установление связей'!C42="всегда наблюдается","TRA",IF('Установление связей'!C42="может отсутствовать","SN","S")))</f>
        <v>RS</v>
      </c>
      <c r="I44" s="7" t="s">
        <v>1412</v>
      </c>
      <c r="J44">
        <v>740</v>
      </c>
      <c r="K44" t="s">
        <v>1385</v>
      </c>
      <c r="L44">
        <v>740</v>
      </c>
      <c r="M44" t="s">
        <v>1401</v>
      </c>
    </row>
    <row r="45" spans="1:13" x14ac:dyDescent="0.4">
      <c r="A45" t="s">
        <v>1405</v>
      </c>
      <c r="B45">
        <v>42</v>
      </c>
      <c r="C45" t="s">
        <v>1411</v>
      </c>
      <c r="D45">
        <f>VLOOKUP('Установление связей'!B43,'Перечень узлов'!$B$2:$D$692,3,0)</f>
        <v>4</v>
      </c>
      <c r="E45" t="s">
        <v>1411</v>
      </c>
      <c r="F45">
        <f>VLOOKUP('Установление связей'!D43,'Перечень узлов'!$B$2:$D$692,3,0)</f>
        <v>173</v>
      </c>
      <c r="G45" t="s">
        <v>1407</v>
      </c>
      <c r="H45" t="str">
        <f>IF('Установление связей'!C43="может наблюдаться","RS",IF('Установление связей'!C43="всегда наблюдается","TRA",IF('Установление связей'!C43="может отсутствовать","SN","S")))</f>
        <v>RS</v>
      </c>
      <c r="I45" s="7" t="s">
        <v>1412</v>
      </c>
      <c r="J45">
        <v>741</v>
      </c>
      <c r="K45" t="s">
        <v>1385</v>
      </c>
      <c r="L45">
        <v>741</v>
      </c>
      <c r="M45" t="s">
        <v>1401</v>
      </c>
    </row>
    <row r="46" spans="1:13" x14ac:dyDescent="0.4">
      <c r="A46" t="s">
        <v>1405</v>
      </c>
      <c r="B46">
        <v>43</v>
      </c>
      <c r="C46" t="s">
        <v>1411</v>
      </c>
      <c r="D46">
        <f>VLOOKUP('Установление связей'!B44,'Перечень узлов'!$B$2:$D$692,3,0)</f>
        <v>4</v>
      </c>
      <c r="E46" t="s">
        <v>1411</v>
      </c>
      <c r="F46">
        <f>VLOOKUP('Установление связей'!D44,'Перечень узлов'!$B$2:$D$692,3,0)</f>
        <v>63</v>
      </c>
      <c r="G46" t="s">
        <v>1407</v>
      </c>
      <c r="H46" t="str">
        <f>IF('Установление связей'!C44="может наблюдаться","RS",IF('Установление связей'!C44="всегда наблюдается","TRA",IF('Установление связей'!C44="может отсутствовать","SN","S")))</f>
        <v>RS</v>
      </c>
      <c r="I46" s="7" t="s">
        <v>1412</v>
      </c>
      <c r="J46">
        <v>742</v>
      </c>
      <c r="K46" t="s">
        <v>1385</v>
      </c>
      <c r="L46">
        <v>742</v>
      </c>
      <c r="M46" t="s">
        <v>1401</v>
      </c>
    </row>
    <row r="47" spans="1:13" x14ac:dyDescent="0.4">
      <c r="A47" t="s">
        <v>1405</v>
      </c>
      <c r="B47">
        <v>44</v>
      </c>
      <c r="C47" t="s">
        <v>1411</v>
      </c>
      <c r="D47">
        <f>VLOOKUP('Установление связей'!B45,'Перечень узлов'!$B$2:$D$692,3,0)</f>
        <v>4</v>
      </c>
      <c r="E47" t="s">
        <v>1411</v>
      </c>
      <c r="F47">
        <f>VLOOKUP('Установление связей'!D45,'Перечень узлов'!$B$2:$D$692,3,0)</f>
        <v>41</v>
      </c>
      <c r="G47" t="s">
        <v>1407</v>
      </c>
      <c r="H47" t="str">
        <f>IF('Установление связей'!C45="может наблюдаться","RS",IF('Установление связей'!C45="всегда наблюдается","TRA",IF('Установление связей'!C45="может отсутствовать","SN","S")))</f>
        <v>RS</v>
      </c>
      <c r="I47" s="7" t="s">
        <v>1412</v>
      </c>
      <c r="J47">
        <v>743</v>
      </c>
      <c r="K47" t="s">
        <v>1385</v>
      </c>
      <c r="L47">
        <v>743</v>
      </c>
      <c r="M47" t="s">
        <v>1401</v>
      </c>
    </row>
    <row r="48" spans="1:13" x14ac:dyDescent="0.4">
      <c r="A48" t="s">
        <v>1405</v>
      </c>
      <c r="B48">
        <v>45</v>
      </c>
      <c r="C48" t="s">
        <v>1411</v>
      </c>
      <c r="D48">
        <f>VLOOKUP('Установление связей'!B46,'Перечень узлов'!$B$2:$D$692,3,0)</f>
        <v>4</v>
      </c>
      <c r="E48" t="s">
        <v>1411</v>
      </c>
      <c r="F48">
        <f>VLOOKUP('Установление связей'!D46,'Перечень узлов'!$B$2:$D$692,3,0)</f>
        <v>45</v>
      </c>
      <c r="G48" t="s">
        <v>1407</v>
      </c>
      <c r="H48" t="str">
        <f>IF('Установление связей'!C46="может наблюдаться","RS",IF('Установление связей'!C46="всегда наблюдается","TRA",IF('Установление связей'!C46="может отсутствовать","SN","S")))</f>
        <v>RS</v>
      </c>
      <c r="I48" s="7" t="s">
        <v>1412</v>
      </c>
      <c r="J48">
        <v>744</v>
      </c>
      <c r="K48" t="s">
        <v>1385</v>
      </c>
      <c r="L48">
        <v>744</v>
      </c>
      <c r="M48" t="s">
        <v>1401</v>
      </c>
    </row>
    <row r="49" spans="1:13" x14ac:dyDescent="0.4">
      <c r="A49" t="s">
        <v>1405</v>
      </c>
      <c r="B49">
        <v>46</v>
      </c>
      <c r="C49" t="s">
        <v>1411</v>
      </c>
      <c r="D49">
        <f>VLOOKUP('Установление связей'!B47,'Перечень узлов'!$B$2:$D$692,3,0)</f>
        <v>4</v>
      </c>
      <c r="E49" t="s">
        <v>1411</v>
      </c>
      <c r="F49">
        <f>VLOOKUP('Установление связей'!D47,'Перечень узлов'!$B$2:$D$692,3,0)</f>
        <v>221</v>
      </c>
      <c r="G49" t="s">
        <v>1407</v>
      </c>
      <c r="H49" t="str">
        <f>IF('Установление связей'!C47="может наблюдаться","RS",IF('Установление связей'!C47="всегда наблюдается","TRA",IF('Установление связей'!C47="может отсутствовать","SN","S")))</f>
        <v>RS</v>
      </c>
      <c r="I49" s="7" t="s">
        <v>1412</v>
      </c>
      <c r="J49">
        <v>745</v>
      </c>
      <c r="K49" t="s">
        <v>1385</v>
      </c>
      <c r="L49">
        <v>745</v>
      </c>
      <c r="M49" t="s">
        <v>1401</v>
      </c>
    </row>
    <row r="50" spans="1:13" x14ac:dyDescent="0.4">
      <c r="A50" t="s">
        <v>1405</v>
      </c>
      <c r="B50">
        <v>47</v>
      </c>
      <c r="C50" t="s">
        <v>1411</v>
      </c>
      <c r="D50">
        <f>VLOOKUP('Установление связей'!B48,'Перечень узлов'!$B$2:$D$692,3,0)</f>
        <v>4</v>
      </c>
      <c r="E50" t="s">
        <v>1411</v>
      </c>
      <c r="F50">
        <f>VLOOKUP('Установление связей'!D48,'Перечень узлов'!$B$2:$D$692,3,0)</f>
        <v>9</v>
      </c>
      <c r="G50" t="s">
        <v>1407</v>
      </c>
      <c r="H50" t="str">
        <f>IF('Установление связей'!C48="может наблюдаться","RS",IF('Установление связей'!C48="всегда наблюдается","TRA",IF('Установление связей'!C48="может отсутствовать","SN","S")))</f>
        <v>RS</v>
      </c>
      <c r="I50" s="7" t="s">
        <v>1412</v>
      </c>
      <c r="J50">
        <v>746</v>
      </c>
      <c r="K50" t="s">
        <v>1385</v>
      </c>
      <c r="L50">
        <v>746</v>
      </c>
      <c r="M50" t="s">
        <v>1401</v>
      </c>
    </row>
    <row r="51" spans="1:13" x14ac:dyDescent="0.4">
      <c r="A51" t="s">
        <v>1405</v>
      </c>
      <c r="B51">
        <v>48</v>
      </c>
      <c r="C51" t="s">
        <v>1411</v>
      </c>
      <c r="D51">
        <f>VLOOKUP('Установление связей'!B49,'Перечень узлов'!$B$2:$D$692,3,0)</f>
        <v>4</v>
      </c>
      <c r="E51" t="s">
        <v>1411</v>
      </c>
      <c r="F51">
        <f>VLOOKUP('Установление связей'!D49,'Перечень узлов'!$B$2:$D$692,3,0)</f>
        <v>34</v>
      </c>
      <c r="G51" t="s">
        <v>1407</v>
      </c>
      <c r="H51" t="str">
        <f>IF('Установление связей'!C49="может наблюдаться","RS",IF('Установление связей'!C49="всегда наблюдается","TRA",IF('Установление связей'!C49="может отсутствовать","SN","S")))</f>
        <v>RS</v>
      </c>
      <c r="I51" s="7" t="s">
        <v>1412</v>
      </c>
      <c r="J51">
        <v>747</v>
      </c>
      <c r="K51" t="s">
        <v>1385</v>
      </c>
      <c r="L51">
        <v>747</v>
      </c>
      <c r="M51" t="s">
        <v>1401</v>
      </c>
    </row>
    <row r="52" spans="1:13" x14ac:dyDescent="0.4">
      <c r="A52" t="s">
        <v>1405</v>
      </c>
      <c r="B52">
        <v>49</v>
      </c>
      <c r="C52" t="s">
        <v>1411</v>
      </c>
      <c r="D52">
        <f>VLOOKUP('Установление связей'!B50,'Перечень узлов'!$B$2:$D$692,3,0)</f>
        <v>4</v>
      </c>
      <c r="E52" t="s">
        <v>1411</v>
      </c>
      <c r="F52">
        <f>VLOOKUP('Установление связей'!D50,'Перечень узлов'!$B$2:$D$692,3,0)</f>
        <v>16</v>
      </c>
      <c r="G52" t="s">
        <v>1407</v>
      </c>
      <c r="H52" t="str">
        <f>IF('Установление связей'!C50="может наблюдаться","RS",IF('Установление связей'!C50="всегда наблюдается","TRA",IF('Установление связей'!C50="может отсутствовать","SN","S")))</f>
        <v>RS</v>
      </c>
      <c r="I52" s="7" t="s">
        <v>1412</v>
      </c>
      <c r="J52">
        <v>748</v>
      </c>
      <c r="K52" t="s">
        <v>1385</v>
      </c>
      <c r="L52">
        <v>748</v>
      </c>
      <c r="M52" t="s">
        <v>1401</v>
      </c>
    </row>
    <row r="53" spans="1:13" x14ac:dyDescent="0.4">
      <c r="A53" t="s">
        <v>1405</v>
      </c>
      <c r="B53">
        <v>50</v>
      </c>
      <c r="C53" t="s">
        <v>1411</v>
      </c>
      <c r="D53">
        <f>VLOOKUP('Установление связей'!B51,'Перечень узлов'!$B$2:$D$692,3,0)</f>
        <v>4</v>
      </c>
      <c r="E53" t="s">
        <v>1411</v>
      </c>
      <c r="F53">
        <f>VLOOKUP('Установление связей'!D51,'Перечень узлов'!$B$2:$D$692,3,0)</f>
        <v>15</v>
      </c>
      <c r="G53" t="s">
        <v>1407</v>
      </c>
      <c r="H53" t="str">
        <f>IF('Установление связей'!C51="может наблюдаться","RS",IF('Установление связей'!C51="всегда наблюдается","TRA",IF('Установление связей'!C51="может отсутствовать","SN","S")))</f>
        <v>RS</v>
      </c>
      <c r="I53" s="7" t="s">
        <v>1412</v>
      </c>
      <c r="J53">
        <v>749</v>
      </c>
      <c r="K53" t="s">
        <v>1385</v>
      </c>
      <c r="L53">
        <v>749</v>
      </c>
      <c r="M53" t="s">
        <v>1401</v>
      </c>
    </row>
    <row r="54" spans="1:13" x14ac:dyDescent="0.4">
      <c r="A54" t="s">
        <v>1405</v>
      </c>
      <c r="B54">
        <v>51</v>
      </c>
      <c r="C54" t="s">
        <v>1411</v>
      </c>
      <c r="D54">
        <f>VLOOKUP('Установление связей'!B52,'Перечень узлов'!$B$2:$D$692,3,0)</f>
        <v>4</v>
      </c>
      <c r="E54" t="s">
        <v>1411</v>
      </c>
      <c r="F54">
        <f>VLOOKUP('Установление связей'!D52,'Перечень узлов'!$B$2:$D$692,3,0)</f>
        <v>21</v>
      </c>
      <c r="G54" t="s">
        <v>1407</v>
      </c>
      <c r="H54" t="str">
        <f>IF('Установление связей'!C52="может наблюдаться","RS",IF('Установление связей'!C52="всегда наблюдается","TRA",IF('Установление связей'!C52="может отсутствовать","SN","S")))</f>
        <v>RS</v>
      </c>
      <c r="I54" s="7" t="s">
        <v>1412</v>
      </c>
      <c r="J54">
        <v>750</v>
      </c>
      <c r="K54" t="s">
        <v>1385</v>
      </c>
      <c r="L54">
        <v>750</v>
      </c>
      <c r="M54" t="s">
        <v>1401</v>
      </c>
    </row>
    <row r="55" spans="1:13" x14ac:dyDescent="0.4">
      <c r="A55" t="s">
        <v>1405</v>
      </c>
      <c r="B55">
        <v>52</v>
      </c>
      <c r="C55" t="s">
        <v>1411</v>
      </c>
      <c r="D55">
        <f>VLOOKUP('Установление связей'!B53,'Перечень узлов'!$B$2:$D$692,3,0)</f>
        <v>4</v>
      </c>
      <c r="E55" t="s">
        <v>1411</v>
      </c>
      <c r="F55">
        <f>VLOOKUP('Установление связей'!D53,'Перечень узлов'!$B$2:$D$692,3,0)</f>
        <v>25</v>
      </c>
      <c r="G55" t="s">
        <v>1407</v>
      </c>
      <c r="H55" t="str">
        <f>IF('Установление связей'!C53="может наблюдаться","RS",IF('Установление связей'!C53="всегда наблюдается","TRA",IF('Установление связей'!C53="может отсутствовать","SN","S")))</f>
        <v>RS</v>
      </c>
      <c r="I55" s="7" t="s">
        <v>1412</v>
      </c>
      <c r="J55">
        <v>751</v>
      </c>
      <c r="K55" t="s">
        <v>1385</v>
      </c>
      <c r="L55">
        <v>751</v>
      </c>
      <c r="M55" t="s">
        <v>1401</v>
      </c>
    </row>
    <row r="56" spans="1:13" x14ac:dyDescent="0.4">
      <c r="A56" t="s">
        <v>1405</v>
      </c>
      <c r="B56">
        <v>53</v>
      </c>
      <c r="C56" t="s">
        <v>1411</v>
      </c>
      <c r="D56">
        <f>VLOOKUP('Установление связей'!B54,'Перечень узлов'!$B$2:$D$692,3,0)</f>
        <v>4</v>
      </c>
      <c r="E56" t="s">
        <v>1411</v>
      </c>
      <c r="F56">
        <f>VLOOKUP('Установление связей'!D54,'Перечень узлов'!$B$2:$D$692,3,0)</f>
        <v>147</v>
      </c>
      <c r="G56" t="s">
        <v>1407</v>
      </c>
      <c r="H56" t="str">
        <f>IF('Установление связей'!C54="может наблюдаться","RS",IF('Установление связей'!C54="всегда наблюдается","TRA",IF('Установление связей'!C54="может отсутствовать","SN","S")))</f>
        <v>RS</v>
      </c>
      <c r="I56" s="7" t="s">
        <v>1412</v>
      </c>
      <c r="J56">
        <v>752</v>
      </c>
      <c r="K56" t="s">
        <v>1385</v>
      </c>
      <c r="L56">
        <v>752</v>
      </c>
      <c r="M56" t="s">
        <v>1401</v>
      </c>
    </row>
    <row r="57" spans="1:13" x14ac:dyDescent="0.4">
      <c r="A57" t="s">
        <v>1405</v>
      </c>
      <c r="B57">
        <v>54</v>
      </c>
      <c r="C57" t="s">
        <v>1411</v>
      </c>
      <c r="D57">
        <f>VLOOKUP('Установление связей'!B55,'Перечень узлов'!$B$2:$D$692,3,0)</f>
        <v>4</v>
      </c>
      <c r="E57" t="s">
        <v>1411</v>
      </c>
      <c r="F57">
        <f>VLOOKUP('Установление связей'!D55,'Перечень узлов'!$B$2:$D$692,3,0)</f>
        <v>41</v>
      </c>
      <c r="G57" t="s">
        <v>1407</v>
      </c>
      <c r="H57" t="str">
        <f>IF('Установление связей'!C55="может наблюдаться","RS",IF('Установление связей'!C55="всегда наблюдается","TRA",IF('Установление связей'!C55="может отсутствовать","SN","S")))</f>
        <v>RS</v>
      </c>
      <c r="I57" s="7" t="s">
        <v>1412</v>
      </c>
      <c r="J57">
        <v>753</v>
      </c>
      <c r="K57" t="s">
        <v>1385</v>
      </c>
      <c r="L57">
        <v>753</v>
      </c>
      <c r="M57" t="s">
        <v>1401</v>
      </c>
    </row>
    <row r="58" spans="1:13" x14ac:dyDescent="0.4">
      <c r="A58" t="s">
        <v>1405</v>
      </c>
      <c r="B58">
        <v>55</v>
      </c>
      <c r="C58" t="s">
        <v>1411</v>
      </c>
      <c r="D58">
        <f>VLOOKUP('Установление связей'!B56,'Перечень узлов'!$B$2:$D$692,3,0)</f>
        <v>4</v>
      </c>
      <c r="E58" t="s">
        <v>1411</v>
      </c>
      <c r="F58">
        <f>VLOOKUP('Установление связей'!D56,'Перечень узлов'!$B$2:$D$692,3,0)</f>
        <v>155</v>
      </c>
      <c r="G58" t="s">
        <v>1407</v>
      </c>
      <c r="H58" t="str">
        <f>IF('Установление связей'!C56="может наблюдаться","RS",IF('Установление связей'!C56="всегда наблюдается","TRA",IF('Установление связей'!C56="может отсутствовать","SN","S")))</f>
        <v>RS</v>
      </c>
      <c r="I58" s="7" t="s">
        <v>1412</v>
      </c>
      <c r="J58">
        <v>754</v>
      </c>
      <c r="K58" t="s">
        <v>1385</v>
      </c>
      <c r="L58">
        <v>754</v>
      </c>
      <c r="M58" t="s">
        <v>1401</v>
      </c>
    </row>
    <row r="59" spans="1:13" x14ac:dyDescent="0.4">
      <c r="A59" t="s">
        <v>1405</v>
      </c>
      <c r="B59">
        <v>56</v>
      </c>
      <c r="C59" t="s">
        <v>1411</v>
      </c>
      <c r="D59">
        <f>VLOOKUP('Установление связей'!B57,'Перечень узлов'!$B$2:$D$692,3,0)</f>
        <v>4</v>
      </c>
      <c r="E59" t="s">
        <v>1411</v>
      </c>
      <c r="F59">
        <f>VLOOKUP('Установление связей'!D57,'Перечень узлов'!$B$2:$D$692,3,0)</f>
        <v>181</v>
      </c>
      <c r="G59" t="s">
        <v>1407</v>
      </c>
      <c r="H59" t="str">
        <f>IF('Установление связей'!C57="может наблюдаться","RS",IF('Установление связей'!C57="всегда наблюдается","TRA",IF('Установление связей'!C57="может отсутствовать","SN","S")))</f>
        <v>RS</v>
      </c>
      <c r="I59" s="7" t="s">
        <v>1412</v>
      </c>
      <c r="J59">
        <v>755</v>
      </c>
      <c r="K59" t="s">
        <v>1385</v>
      </c>
      <c r="L59">
        <v>755</v>
      </c>
      <c r="M59" t="s">
        <v>1401</v>
      </c>
    </row>
    <row r="60" spans="1:13" x14ac:dyDescent="0.4">
      <c r="A60" t="s">
        <v>1405</v>
      </c>
      <c r="B60">
        <v>57</v>
      </c>
      <c r="C60" t="s">
        <v>1411</v>
      </c>
      <c r="D60">
        <f>VLOOKUP('Установление связей'!B58,'Перечень узлов'!$B$2:$D$692,3,0)</f>
        <v>4</v>
      </c>
      <c r="E60" t="s">
        <v>1411</v>
      </c>
      <c r="F60">
        <f>VLOOKUP('Установление связей'!D58,'Перечень узлов'!$B$2:$D$692,3,0)</f>
        <v>179</v>
      </c>
      <c r="G60" t="s">
        <v>1407</v>
      </c>
      <c r="H60" t="str">
        <f>IF('Установление связей'!C58="может наблюдаться","RS",IF('Установление связей'!C58="всегда наблюдается","TRA",IF('Установление связей'!C58="может отсутствовать","SN","S")))</f>
        <v>RS</v>
      </c>
      <c r="I60" s="7" t="s">
        <v>1412</v>
      </c>
      <c r="J60">
        <v>756</v>
      </c>
      <c r="K60" t="s">
        <v>1385</v>
      </c>
      <c r="L60">
        <v>756</v>
      </c>
      <c r="M60" t="s">
        <v>1401</v>
      </c>
    </row>
    <row r="61" spans="1:13" x14ac:dyDescent="0.4">
      <c r="A61" t="s">
        <v>1405</v>
      </c>
      <c r="B61">
        <v>58</v>
      </c>
      <c r="C61" t="s">
        <v>1411</v>
      </c>
      <c r="D61">
        <f>VLOOKUP('Установление связей'!B59,'Перечень узлов'!$B$2:$D$692,3,0)</f>
        <v>4</v>
      </c>
      <c r="E61" t="s">
        <v>1411</v>
      </c>
      <c r="F61">
        <f>VLOOKUP('Установление связей'!D59,'Перечень узлов'!$B$2:$D$692,3,0)</f>
        <v>180</v>
      </c>
      <c r="G61" t="s">
        <v>1407</v>
      </c>
      <c r="H61" t="str">
        <f>IF('Установление связей'!C59="может наблюдаться","RS",IF('Установление связей'!C59="всегда наблюдается","TRA",IF('Установление связей'!C59="может отсутствовать","SN","S")))</f>
        <v>RS</v>
      </c>
      <c r="I61" s="7" t="s">
        <v>1412</v>
      </c>
      <c r="J61">
        <v>757</v>
      </c>
      <c r="K61" t="s">
        <v>1385</v>
      </c>
      <c r="L61">
        <v>757</v>
      </c>
      <c r="M61" t="s">
        <v>1401</v>
      </c>
    </row>
    <row r="62" spans="1:13" x14ac:dyDescent="0.4">
      <c r="A62" t="s">
        <v>1405</v>
      </c>
      <c r="B62">
        <v>59</v>
      </c>
      <c r="C62" t="s">
        <v>1411</v>
      </c>
      <c r="D62">
        <f>VLOOKUP('Установление связей'!B60,'Перечень узлов'!$B$2:$D$692,3,0)</f>
        <v>4</v>
      </c>
      <c r="E62" t="s">
        <v>1411</v>
      </c>
      <c r="F62">
        <f>VLOOKUP('Установление связей'!D60,'Перечень узлов'!$B$2:$D$692,3,0)</f>
        <v>144</v>
      </c>
      <c r="G62" t="s">
        <v>1407</v>
      </c>
      <c r="H62" t="str">
        <f>IF('Установление связей'!C60="может наблюдаться","RS",IF('Установление связей'!C60="всегда наблюдается","TRA",IF('Установление связей'!C60="может отсутствовать","SN","S")))</f>
        <v>RS</v>
      </c>
      <c r="I62" s="7" t="s">
        <v>1412</v>
      </c>
      <c r="J62">
        <v>758</v>
      </c>
      <c r="K62" t="s">
        <v>1385</v>
      </c>
      <c r="L62">
        <v>758</v>
      </c>
      <c r="M62" t="s">
        <v>1401</v>
      </c>
    </row>
    <row r="63" spans="1:13" x14ac:dyDescent="0.4">
      <c r="A63" t="s">
        <v>1405</v>
      </c>
      <c r="B63">
        <v>60</v>
      </c>
      <c r="C63" t="s">
        <v>1411</v>
      </c>
      <c r="D63">
        <f>VLOOKUP('Установление связей'!B61,'Перечень узлов'!$B$2:$D$692,3,0)</f>
        <v>4</v>
      </c>
      <c r="E63" t="s">
        <v>1411</v>
      </c>
      <c r="F63">
        <f>VLOOKUP('Установление связей'!D61,'Перечень узлов'!$B$2:$D$692,3,0)</f>
        <v>175</v>
      </c>
      <c r="G63" t="s">
        <v>1407</v>
      </c>
      <c r="H63" t="str">
        <f>IF('Установление связей'!C61="может наблюдаться","RS",IF('Установление связей'!C61="всегда наблюдается","TRA",IF('Установление связей'!C61="может отсутствовать","SN","S")))</f>
        <v>RS</v>
      </c>
      <c r="I63" s="7" t="s">
        <v>1412</v>
      </c>
      <c r="J63">
        <v>759</v>
      </c>
      <c r="K63" t="s">
        <v>1385</v>
      </c>
      <c r="L63">
        <v>759</v>
      </c>
      <c r="M63" t="s">
        <v>1401</v>
      </c>
    </row>
    <row r="64" spans="1:13" x14ac:dyDescent="0.4">
      <c r="A64" t="s">
        <v>1405</v>
      </c>
      <c r="B64">
        <v>61</v>
      </c>
      <c r="C64" t="s">
        <v>1411</v>
      </c>
      <c r="D64">
        <f>VLOOKUP('Установление связей'!B62,'Перечень узлов'!$B$2:$D$692,3,0)</f>
        <v>4</v>
      </c>
      <c r="E64" t="s">
        <v>1411</v>
      </c>
      <c r="F64">
        <f>VLOOKUP('Установление связей'!D62,'Перечень узлов'!$B$2:$D$692,3,0)</f>
        <v>145</v>
      </c>
      <c r="G64" t="s">
        <v>1407</v>
      </c>
      <c r="H64" t="str">
        <f>IF('Установление связей'!C62="может наблюдаться","RS",IF('Установление связей'!C62="всегда наблюдается","TRA",IF('Установление связей'!C62="может отсутствовать","SN","S")))</f>
        <v>RS</v>
      </c>
      <c r="I64" s="7" t="s">
        <v>1412</v>
      </c>
      <c r="J64">
        <v>760</v>
      </c>
      <c r="K64" t="s">
        <v>1385</v>
      </c>
      <c r="L64">
        <v>760</v>
      </c>
      <c r="M64" t="s">
        <v>1401</v>
      </c>
    </row>
    <row r="65" spans="1:13" x14ac:dyDescent="0.4">
      <c r="A65" t="s">
        <v>1405</v>
      </c>
      <c r="B65">
        <v>62</v>
      </c>
      <c r="C65" t="s">
        <v>1411</v>
      </c>
      <c r="D65">
        <f>VLOOKUP('Установление связей'!B63,'Перечень узлов'!$B$2:$D$692,3,0)</f>
        <v>4</v>
      </c>
      <c r="E65" t="s">
        <v>1411</v>
      </c>
      <c r="F65">
        <f>VLOOKUP('Установление связей'!D63,'Перечень узлов'!$B$2:$D$692,3,0)</f>
        <v>176</v>
      </c>
      <c r="G65" t="s">
        <v>1407</v>
      </c>
      <c r="H65" t="str">
        <f>IF('Установление связей'!C63="может наблюдаться","RS",IF('Установление связей'!C63="всегда наблюдается","TRA",IF('Установление связей'!C63="может отсутствовать","SN","S")))</f>
        <v>RS</v>
      </c>
      <c r="I65" s="7" t="s">
        <v>1412</v>
      </c>
      <c r="J65">
        <v>761</v>
      </c>
      <c r="K65" t="s">
        <v>1385</v>
      </c>
      <c r="L65">
        <v>761</v>
      </c>
      <c r="M65" t="s">
        <v>1401</v>
      </c>
    </row>
    <row r="66" spans="1:13" x14ac:dyDescent="0.4">
      <c r="A66" t="s">
        <v>1405</v>
      </c>
      <c r="B66">
        <v>63</v>
      </c>
      <c r="C66" t="s">
        <v>1411</v>
      </c>
      <c r="D66">
        <f>VLOOKUP('Установление связей'!B64,'Перечень узлов'!$B$2:$D$692,3,0)</f>
        <v>4</v>
      </c>
      <c r="E66" t="s">
        <v>1411</v>
      </c>
      <c r="F66">
        <f>VLOOKUP('Установление связей'!D64,'Перечень узлов'!$B$2:$D$692,3,0)</f>
        <v>12</v>
      </c>
      <c r="G66" t="s">
        <v>1407</v>
      </c>
      <c r="H66" t="str">
        <f>IF('Установление связей'!C64="может наблюдаться","RS",IF('Установление связей'!C64="всегда наблюдается","TRA",IF('Установление связей'!C64="может отсутствовать","SN","S")))</f>
        <v>RS</v>
      </c>
      <c r="I66" s="7" t="s">
        <v>1412</v>
      </c>
      <c r="J66">
        <v>762</v>
      </c>
      <c r="K66" t="s">
        <v>1385</v>
      </c>
      <c r="L66">
        <v>762</v>
      </c>
      <c r="M66" t="s">
        <v>1401</v>
      </c>
    </row>
    <row r="67" spans="1:13" x14ac:dyDescent="0.4">
      <c r="A67" t="s">
        <v>1405</v>
      </c>
      <c r="B67">
        <v>64</v>
      </c>
      <c r="C67" t="s">
        <v>1411</v>
      </c>
      <c r="D67">
        <f>VLOOKUP('Установление связей'!B65,'Перечень узлов'!$B$2:$D$692,3,0)</f>
        <v>4</v>
      </c>
      <c r="E67" t="s">
        <v>1411</v>
      </c>
      <c r="F67">
        <f>VLOOKUP('Установление связей'!D65,'Перечень узлов'!$B$2:$D$692,3,0)</f>
        <v>13</v>
      </c>
      <c r="G67" t="s">
        <v>1407</v>
      </c>
      <c r="H67" t="str">
        <f>IF('Установление связей'!C65="может наблюдаться","RS",IF('Установление связей'!C65="всегда наблюдается","TRA",IF('Установление связей'!C65="может отсутствовать","SN","S")))</f>
        <v>RS</v>
      </c>
      <c r="I67" s="7" t="s">
        <v>1412</v>
      </c>
      <c r="J67">
        <v>763</v>
      </c>
      <c r="K67" t="s">
        <v>1385</v>
      </c>
      <c r="L67">
        <v>763</v>
      </c>
      <c r="M67" t="s">
        <v>1401</v>
      </c>
    </row>
    <row r="68" spans="1:13" x14ac:dyDescent="0.4">
      <c r="A68" t="s">
        <v>1405</v>
      </c>
      <c r="B68">
        <v>65</v>
      </c>
      <c r="C68" t="s">
        <v>1411</v>
      </c>
      <c r="D68">
        <f>VLOOKUP('Установление связей'!B66,'Перечень узлов'!$B$2:$D$692,3,0)</f>
        <v>4</v>
      </c>
      <c r="E68" t="s">
        <v>1411</v>
      </c>
      <c r="F68">
        <f>VLOOKUP('Установление связей'!D66,'Перечень узлов'!$B$2:$D$692,3,0)</f>
        <v>14</v>
      </c>
      <c r="G68" t="s">
        <v>1407</v>
      </c>
      <c r="H68" t="str">
        <f>IF('Установление связей'!C66="может наблюдаться","RS",IF('Установление связей'!C66="всегда наблюдается","TRA",IF('Установление связей'!C66="может отсутствовать","SN","S")))</f>
        <v>RS</v>
      </c>
      <c r="I68" s="7" t="s">
        <v>1412</v>
      </c>
      <c r="J68">
        <v>764</v>
      </c>
      <c r="K68" t="s">
        <v>1385</v>
      </c>
      <c r="L68">
        <v>764</v>
      </c>
      <c r="M68" t="s">
        <v>1401</v>
      </c>
    </row>
    <row r="69" spans="1:13" x14ac:dyDescent="0.4">
      <c r="A69" t="s">
        <v>1405</v>
      </c>
      <c r="B69">
        <v>66</v>
      </c>
      <c r="C69" t="s">
        <v>1411</v>
      </c>
      <c r="D69">
        <f>VLOOKUP('Установление связей'!B67,'Перечень узлов'!$B$2:$D$692,3,0)</f>
        <v>4</v>
      </c>
      <c r="E69" t="s">
        <v>1411</v>
      </c>
      <c r="F69">
        <f>VLOOKUP('Установление связей'!D67,'Перечень узлов'!$B$2:$D$692,3,0)</f>
        <v>42</v>
      </c>
      <c r="G69" t="s">
        <v>1407</v>
      </c>
      <c r="H69" t="str">
        <f>IF('Установление связей'!C67="может наблюдаться","RS",IF('Установление связей'!C67="всегда наблюдается","TRA",IF('Установление связей'!C67="может отсутствовать","SN","S")))</f>
        <v>RS</v>
      </c>
      <c r="I69" s="7" t="s">
        <v>1412</v>
      </c>
      <c r="J69">
        <v>765</v>
      </c>
      <c r="K69" t="s">
        <v>1385</v>
      </c>
      <c r="L69">
        <v>765</v>
      </c>
      <c r="M69" t="s">
        <v>1401</v>
      </c>
    </row>
    <row r="70" spans="1:13" x14ac:dyDescent="0.4">
      <c r="A70" t="s">
        <v>1405</v>
      </c>
      <c r="B70">
        <v>67</v>
      </c>
      <c r="C70" t="s">
        <v>1411</v>
      </c>
      <c r="D70">
        <f>VLOOKUP('Установление связей'!B68,'Перечень узлов'!$B$2:$D$692,3,0)</f>
        <v>4</v>
      </c>
      <c r="E70" t="s">
        <v>1411</v>
      </c>
      <c r="F70">
        <f>VLOOKUP('Установление связей'!D68,'Перечень узлов'!$B$2:$D$692,3,0)</f>
        <v>68</v>
      </c>
      <c r="G70" t="s">
        <v>1407</v>
      </c>
      <c r="H70" t="str">
        <f>IF('Установление связей'!C68="может наблюдаться","RS",IF('Установление связей'!C68="всегда наблюдается","TRA",IF('Установление связей'!C68="может отсутствовать","SN","S")))</f>
        <v>RS</v>
      </c>
      <c r="I70" s="7" t="s">
        <v>1412</v>
      </c>
      <c r="J70">
        <v>766</v>
      </c>
      <c r="K70" t="s">
        <v>1385</v>
      </c>
      <c r="L70">
        <v>766</v>
      </c>
      <c r="M70" t="s">
        <v>1401</v>
      </c>
    </row>
    <row r="71" spans="1:13" x14ac:dyDescent="0.4">
      <c r="A71" t="s">
        <v>1405</v>
      </c>
      <c r="B71">
        <v>68</v>
      </c>
      <c r="C71" t="s">
        <v>1411</v>
      </c>
      <c r="D71">
        <f>VLOOKUP('Установление связей'!B69,'Перечень узлов'!$B$2:$D$692,3,0)</f>
        <v>4</v>
      </c>
      <c r="E71" t="s">
        <v>1411</v>
      </c>
      <c r="F71">
        <f>VLOOKUP('Установление связей'!D69,'Перечень узлов'!$B$2:$D$692,3,0)</f>
        <v>197</v>
      </c>
      <c r="G71" t="s">
        <v>1407</v>
      </c>
      <c r="H71" t="str">
        <f>IF('Установление связей'!C69="может наблюдаться","RS",IF('Установление связей'!C69="всегда наблюдается","TRA",IF('Установление связей'!C69="может отсутствовать","SN","S")))</f>
        <v>RS</v>
      </c>
      <c r="I71" s="7" t="s">
        <v>1412</v>
      </c>
      <c r="J71">
        <v>767</v>
      </c>
      <c r="K71" t="s">
        <v>1385</v>
      </c>
      <c r="L71">
        <v>767</v>
      </c>
      <c r="M71" t="s">
        <v>1401</v>
      </c>
    </row>
    <row r="72" spans="1:13" x14ac:dyDescent="0.4">
      <c r="A72" t="s">
        <v>1405</v>
      </c>
      <c r="B72">
        <v>69</v>
      </c>
      <c r="C72" t="s">
        <v>1411</v>
      </c>
      <c r="D72">
        <f>VLOOKUP('Установление связей'!B70,'Перечень узлов'!$B$2:$D$692,3,0)</f>
        <v>4</v>
      </c>
      <c r="E72" t="s">
        <v>1411</v>
      </c>
      <c r="F72">
        <f>VLOOKUP('Установление связей'!D70,'Перечень узлов'!$B$2:$D$692,3,0)</f>
        <v>195</v>
      </c>
      <c r="G72" t="s">
        <v>1407</v>
      </c>
      <c r="H72" t="str">
        <f>IF('Установление связей'!C70="может наблюдаться","RS",IF('Установление связей'!C70="всегда наблюдается","TRA",IF('Установление связей'!C70="может отсутствовать","SN","S")))</f>
        <v>RS</v>
      </c>
      <c r="I72" s="7" t="s">
        <v>1412</v>
      </c>
      <c r="J72">
        <v>768</v>
      </c>
      <c r="K72" t="s">
        <v>1385</v>
      </c>
      <c r="L72">
        <v>768</v>
      </c>
      <c r="M72" t="s">
        <v>1401</v>
      </c>
    </row>
    <row r="73" spans="1:13" x14ac:dyDescent="0.4">
      <c r="A73" t="s">
        <v>1405</v>
      </c>
      <c r="B73">
        <v>70</v>
      </c>
      <c r="C73" t="s">
        <v>1411</v>
      </c>
      <c r="D73">
        <f>VLOOKUP('Установление связей'!B71,'Перечень узлов'!$B$2:$D$692,3,0)</f>
        <v>4</v>
      </c>
      <c r="E73" t="s">
        <v>1411</v>
      </c>
      <c r="F73">
        <f>VLOOKUP('Установление связей'!D71,'Перечень узлов'!$B$2:$D$692,3,0)</f>
        <v>218</v>
      </c>
      <c r="G73" t="s">
        <v>1407</v>
      </c>
      <c r="H73" t="str">
        <f>IF('Установление связей'!C71="может наблюдаться","RS",IF('Установление связей'!C71="всегда наблюдается","TRA",IF('Установление связей'!C71="может отсутствовать","SN","S")))</f>
        <v>RS</v>
      </c>
      <c r="I73" s="7" t="s">
        <v>1412</v>
      </c>
      <c r="J73">
        <v>769</v>
      </c>
      <c r="K73" t="s">
        <v>1385</v>
      </c>
      <c r="L73">
        <v>769</v>
      </c>
      <c r="M73" t="s">
        <v>1401</v>
      </c>
    </row>
    <row r="74" spans="1:13" x14ac:dyDescent="0.4">
      <c r="A74" t="s">
        <v>1405</v>
      </c>
      <c r="B74">
        <v>71</v>
      </c>
      <c r="C74" t="s">
        <v>1411</v>
      </c>
      <c r="D74">
        <f>VLOOKUP('Установление связей'!B72,'Перечень узлов'!$B$2:$D$692,3,0)</f>
        <v>4</v>
      </c>
      <c r="E74" t="s">
        <v>1411</v>
      </c>
      <c r="F74">
        <f>VLOOKUP('Установление связей'!D72,'Перечень узлов'!$B$2:$D$692,3,0)</f>
        <v>220</v>
      </c>
      <c r="G74" t="s">
        <v>1407</v>
      </c>
      <c r="H74" t="str">
        <f>IF('Установление связей'!C72="может наблюдаться","RS",IF('Установление связей'!C72="всегда наблюдается","TRA",IF('Установление связей'!C72="может отсутствовать","SN","S")))</f>
        <v>RS</v>
      </c>
      <c r="I74" s="7" t="s">
        <v>1412</v>
      </c>
      <c r="J74">
        <v>770</v>
      </c>
      <c r="K74" t="s">
        <v>1385</v>
      </c>
      <c r="L74">
        <v>770</v>
      </c>
      <c r="M74" t="s">
        <v>1401</v>
      </c>
    </row>
    <row r="75" spans="1:13" x14ac:dyDescent="0.4">
      <c r="A75" t="s">
        <v>1405</v>
      </c>
      <c r="B75">
        <v>72</v>
      </c>
      <c r="C75" t="s">
        <v>1411</v>
      </c>
      <c r="D75">
        <f>VLOOKUP('Установление связей'!B73,'Перечень узлов'!$B$2:$D$692,3,0)</f>
        <v>4</v>
      </c>
      <c r="E75" t="s">
        <v>1411</v>
      </c>
      <c r="F75">
        <f>VLOOKUP('Установление связей'!D73,'Перечень узлов'!$B$2:$D$692,3,0)</f>
        <v>287</v>
      </c>
      <c r="G75" t="s">
        <v>1407</v>
      </c>
      <c r="H75" t="str">
        <f>IF('Установление связей'!C73="может наблюдаться","RS",IF('Установление связей'!C73="всегда наблюдается","TRA",IF('Установление связей'!C73="может отсутствовать","SN","S")))</f>
        <v>RS</v>
      </c>
      <c r="I75" s="7" t="s">
        <v>1412</v>
      </c>
      <c r="J75">
        <v>771</v>
      </c>
      <c r="K75" t="s">
        <v>1385</v>
      </c>
      <c r="L75">
        <v>771</v>
      </c>
      <c r="M75" t="s">
        <v>1401</v>
      </c>
    </row>
    <row r="76" spans="1:13" x14ac:dyDescent="0.4">
      <c r="A76" t="s">
        <v>1405</v>
      </c>
      <c r="B76">
        <v>73</v>
      </c>
      <c r="C76" t="s">
        <v>1411</v>
      </c>
      <c r="D76">
        <f>VLOOKUP('Установление связей'!B74,'Перечень узлов'!$B$2:$D$692,3,0)</f>
        <v>4</v>
      </c>
      <c r="E76" t="s">
        <v>1411</v>
      </c>
      <c r="F76">
        <f>VLOOKUP('Установление связей'!D74,'Перечень узлов'!$B$2:$D$692,3,0)</f>
        <v>330</v>
      </c>
      <c r="G76" t="s">
        <v>1407</v>
      </c>
      <c r="H76" t="str">
        <f>IF('Установление связей'!C74="может наблюдаться","RS",IF('Установление связей'!C74="всегда наблюдается","TRA",IF('Установление связей'!C74="может отсутствовать","SN","S")))</f>
        <v>RS</v>
      </c>
      <c r="I76" s="7" t="s">
        <v>1412</v>
      </c>
      <c r="J76">
        <v>772</v>
      </c>
      <c r="K76" t="s">
        <v>1385</v>
      </c>
      <c r="L76">
        <v>772</v>
      </c>
      <c r="M76" t="s">
        <v>1401</v>
      </c>
    </row>
    <row r="77" spans="1:13" x14ac:dyDescent="0.4">
      <c r="A77" t="s">
        <v>1405</v>
      </c>
      <c r="B77">
        <v>74</v>
      </c>
      <c r="C77" t="s">
        <v>1411</v>
      </c>
      <c r="D77">
        <f>VLOOKUP('Установление связей'!B75,'Перечень узлов'!$B$2:$D$692,3,0)</f>
        <v>4</v>
      </c>
      <c r="E77" t="s">
        <v>1411</v>
      </c>
      <c r="F77">
        <f>VLOOKUP('Установление связей'!D75,'Перечень узлов'!$B$2:$D$692,3,0)</f>
        <v>222</v>
      </c>
      <c r="G77" t="s">
        <v>1407</v>
      </c>
      <c r="H77" t="str">
        <f>IF('Установление связей'!C75="может наблюдаться","RS",IF('Установление связей'!C75="всегда наблюдается","TRA",IF('Установление связей'!C75="может отсутствовать","SN","S")))</f>
        <v>RS</v>
      </c>
      <c r="I77" s="7" t="s">
        <v>1412</v>
      </c>
      <c r="J77">
        <v>773</v>
      </c>
      <c r="K77" t="s">
        <v>1385</v>
      </c>
      <c r="L77">
        <v>773</v>
      </c>
      <c r="M77" t="s">
        <v>1401</v>
      </c>
    </row>
    <row r="78" spans="1:13" x14ac:dyDescent="0.4">
      <c r="A78" t="s">
        <v>1405</v>
      </c>
      <c r="B78">
        <v>75</v>
      </c>
      <c r="C78" t="s">
        <v>1411</v>
      </c>
      <c r="D78">
        <f>VLOOKUP('Установление связей'!B76,'Перечень узлов'!$B$2:$D$692,3,0)</f>
        <v>4</v>
      </c>
      <c r="E78" t="s">
        <v>1411</v>
      </c>
      <c r="F78">
        <f>VLOOKUP('Установление связей'!D76,'Перечень узлов'!$B$2:$D$692,3,0)</f>
        <v>189</v>
      </c>
      <c r="G78" t="s">
        <v>1407</v>
      </c>
      <c r="H78" t="str">
        <f>IF('Установление связей'!C76="может наблюдаться","RS",IF('Установление связей'!C76="всегда наблюдается","TRA",IF('Установление связей'!C76="может отсутствовать","SN","S")))</f>
        <v>RS</v>
      </c>
      <c r="I78" s="7" t="s">
        <v>1412</v>
      </c>
      <c r="J78">
        <v>774</v>
      </c>
      <c r="K78" t="s">
        <v>1385</v>
      </c>
      <c r="L78">
        <v>774</v>
      </c>
      <c r="M78" t="s">
        <v>1401</v>
      </c>
    </row>
    <row r="79" spans="1:13" x14ac:dyDescent="0.4">
      <c r="A79" t="s">
        <v>1405</v>
      </c>
      <c r="B79">
        <v>76</v>
      </c>
      <c r="C79" t="s">
        <v>1411</v>
      </c>
      <c r="D79">
        <f>VLOOKUP('Установление связей'!B77,'Перечень узлов'!$B$2:$D$692,3,0)</f>
        <v>4</v>
      </c>
      <c r="E79" t="s">
        <v>1411</v>
      </c>
      <c r="F79">
        <f>VLOOKUP('Установление связей'!D77,'Перечень узлов'!$B$2:$D$692,3,0)</f>
        <v>190</v>
      </c>
      <c r="G79" t="s">
        <v>1407</v>
      </c>
      <c r="H79" t="str">
        <f>IF('Установление связей'!C77="может наблюдаться","RS",IF('Установление связей'!C77="всегда наблюдается","TRA",IF('Установление связей'!C77="может отсутствовать","SN","S")))</f>
        <v>RS</v>
      </c>
      <c r="I79" s="7" t="s">
        <v>1412</v>
      </c>
      <c r="J79">
        <v>775</v>
      </c>
      <c r="K79" t="s">
        <v>1385</v>
      </c>
      <c r="L79">
        <v>775</v>
      </c>
      <c r="M79" t="s">
        <v>1401</v>
      </c>
    </row>
    <row r="80" spans="1:13" x14ac:dyDescent="0.4">
      <c r="A80" t="s">
        <v>1405</v>
      </c>
      <c r="B80">
        <v>77</v>
      </c>
      <c r="C80" t="s">
        <v>1411</v>
      </c>
      <c r="D80">
        <f>VLOOKUP('Установление связей'!B78,'Перечень узлов'!$B$2:$D$692,3,0)</f>
        <v>4</v>
      </c>
      <c r="E80" t="s">
        <v>1411</v>
      </c>
      <c r="F80">
        <f>VLOOKUP('Установление связей'!D78,'Перечень узлов'!$B$2:$D$692,3,0)</f>
        <v>238</v>
      </c>
      <c r="G80" t="s">
        <v>1407</v>
      </c>
      <c r="H80" t="str">
        <f>IF('Установление связей'!C78="может наблюдаться","RS",IF('Установление связей'!C78="всегда наблюдается","TRA",IF('Установление связей'!C78="может отсутствовать","SN","S")))</f>
        <v>RS</v>
      </c>
      <c r="I80" s="7" t="s">
        <v>1412</v>
      </c>
      <c r="J80">
        <v>776</v>
      </c>
      <c r="K80" t="s">
        <v>1385</v>
      </c>
      <c r="L80">
        <v>776</v>
      </c>
      <c r="M80" t="s">
        <v>1401</v>
      </c>
    </row>
    <row r="81" spans="1:13" x14ac:dyDescent="0.4">
      <c r="A81" t="s">
        <v>1405</v>
      </c>
      <c r="B81">
        <v>78</v>
      </c>
      <c r="C81" t="s">
        <v>1411</v>
      </c>
      <c r="D81">
        <f>VLOOKUP('Установление связей'!B79,'Перечень узлов'!$B$2:$D$692,3,0)</f>
        <v>4</v>
      </c>
      <c r="E81" t="s">
        <v>1411</v>
      </c>
      <c r="F81">
        <f>VLOOKUP('Установление связей'!D79,'Перечень узлов'!$B$2:$D$692,3,0)</f>
        <v>262</v>
      </c>
      <c r="G81" t="s">
        <v>1407</v>
      </c>
      <c r="H81" t="str">
        <f>IF('Установление связей'!C79="может наблюдаться","RS",IF('Установление связей'!C79="всегда наблюдается","TRA",IF('Установление связей'!C79="может отсутствовать","SN","S")))</f>
        <v>RS</v>
      </c>
      <c r="I81" s="7" t="s">
        <v>1412</v>
      </c>
      <c r="J81">
        <v>777</v>
      </c>
      <c r="K81" t="s">
        <v>1385</v>
      </c>
      <c r="L81">
        <v>777</v>
      </c>
      <c r="M81" t="s">
        <v>1401</v>
      </c>
    </row>
    <row r="82" spans="1:13" x14ac:dyDescent="0.4">
      <c r="A82" t="s">
        <v>1405</v>
      </c>
      <c r="B82">
        <v>79</v>
      </c>
      <c r="C82" t="s">
        <v>1411</v>
      </c>
      <c r="D82">
        <f>VLOOKUP('Установление связей'!B80,'Перечень узлов'!$B$2:$D$692,3,0)</f>
        <v>4</v>
      </c>
      <c r="E82" t="s">
        <v>1411</v>
      </c>
      <c r="F82">
        <f>VLOOKUP('Установление связей'!D80,'Перечень узлов'!$B$2:$D$692,3,0)</f>
        <v>263</v>
      </c>
      <c r="G82" t="s">
        <v>1407</v>
      </c>
      <c r="H82" t="str">
        <f>IF('Установление связей'!C80="может наблюдаться","RS",IF('Установление связей'!C80="всегда наблюдается","TRA",IF('Установление связей'!C80="может отсутствовать","SN","S")))</f>
        <v>RS</v>
      </c>
      <c r="I82" s="7" t="s">
        <v>1412</v>
      </c>
      <c r="J82">
        <v>778</v>
      </c>
      <c r="K82" t="s">
        <v>1385</v>
      </c>
      <c r="L82">
        <v>778</v>
      </c>
      <c r="M82" t="s">
        <v>1401</v>
      </c>
    </row>
    <row r="83" spans="1:13" x14ac:dyDescent="0.4">
      <c r="A83" t="s">
        <v>1405</v>
      </c>
      <c r="B83">
        <v>80</v>
      </c>
      <c r="C83" t="s">
        <v>1411</v>
      </c>
      <c r="D83">
        <f>VLOOKUP('Установление связей'!B81,'Перечень узлов'!$B$2:$D$692,3,0)</f>
        <v>4</v>
      </c>
      <c r="E83" t="s">
        <v>1411</v>
      </c>
      <c r="F83">
        <f>VLOOKUP('Установление связей'!D81,'Перечень узлов'!$B$2:$D$692,3,0)</f>
        <v>264</v>
      </c>
      <c r="G83" t="s">
        <v>1407</v>
      </c>
      <c r="H83" t="str">
        <f>IF('Установление связей'!C81="может наблюдаться","RS",IF('Установление связей'!C81="всегда наблюдается","TRA",IF('Установление связей'!C81="может отсутствовать","SN","S")))</f>
        <v>RS</v>
      </c>
      <c r="I83" s="7" t="s">
        <v>1412</v>
      </c>
      <c r="J83">
        <v>779</v>
      </c>
      <c r="K83" t="s">
        <v>1385</v>
      </c>
      <c r="L83">
        <v>779</v>
      </c>
      <c r="M83" t="s">
        <v>1401</v>
      </c>
    </row>
    <row r="84" spans="1:13" x14ac:dyDescent="0.4">
      <c r="A84" t="s">
        <v>1405</v>
      </c>
      <c r="B84">
        <v>81</v>
      </c>
      <c r="C84" t="s">
        <v>1411</v>
      </c>
      <c r="D84">
        <f>VLOOKUP('Установление связей'!B82,'Перечень узлов'!$B$2:$D$692,3,0)</f>
        <v>4</v>
      </c>
      <c r="E84" t="s">
        <v>1411</v>
      </c>
      <c r="F84">
        <f>VLOOKUP('Установление связей'!D82,'Перечень узлов'!$B$2:$D$692,3,0)</f>
        <v>278</v>
      </c>
      <c r="G84" t="s">
        <v>1407</v>
      </c>
      <c r="H84" t="str">
        <f>IF('Установление связей'!C82="может наблюдаться","RS",IF('Установление связей'!C82="всегда наблюдается","TRA",IF('Установление связей'!C82="может отсутствовать","SN","S")))</f>
        <v>RS</v>
      </c>
      <c r="I84" s="7" t="s">
        <v>1412</v>
      </c>
      <c r="J84">
        <v>780</v>
      </c>
      <c r="K84" t="s">
        <v>1385</v>
      </c>
      <c r="L84">
        <v>780</v>
      </c>
      <c r="M84" t="s">
        <v>1401</v>
      </c>
    </row>
    <row r="85" spans="1:13" x14ac:dyDescent="0.4">
      <c r="A85" t="s">
        <v>1405</v>
      </c>
      <c r="B85">
        <v>82</v>
      </c>
      <c r="C85" t="s">
        <v>1411</v>
      </c>
      <c r="D85">
        <f>VLOOKUP('Установление связей'!B83,'Перечень узлов'!$B$2:$D$692,3,0)</f>
        <v>4</v>
      </c>
      <c r="E85" t="s">
        <v>1411</v>
      </c>
      <c r="F85">
        <f>VLOOKUP('Установление связей'!D83,'Перечень узлов'!$B$2:$D$692,3,0)</f>
        <v>210</v>
      </c>
      <c r="G85" t="s">
        <v>1407</v>
      </c>
      <c r="H85" t="str">
        <f>IF('Установление связей'!C83="может наблюдаться","RS",IF('Установление связей'!C83="всегда наблюдается","TRA",IF('Установление связей'!C83="может отсутствовать","SN","S")))</f>
        <v>RS</v>
      </c>
      <c r="I85" s="7" t="s">
        <v>1412</v>
      </c>
      <c r="J85">
        <v>781</v>
      </c>
      <c r="K85" t="s">
        <v>1385</v>
      </c>
      <c r="L85">
        <v>781</v>
      </c>
      <c r="M85" t="s">
        <v>1401</v>
      </c>
    </row>
    <row r="86" spans="1:13" x14ac:dyDescent="0.4">
      <c r="A86" t="s">
        <v>1405</v>
      </c>
      <c r="B86">
        <v>83</v>
      </c>
      <c r="C86" t="s">
        <v>1411</v>
      </c>
      <c r="D86">
        <f>VLOOKUP('Установление связей'!B84,'Перечень узлов'!$B$2:$D$692,3,0)</f>
        <v>4</v>
      </c>
      <c r="E86" t="s">
        <v>1411</v>
      </c>
      <c r="F86">
        <f>VLOOKUP('Установление связей'!D84,'Перечень узлов'!$B$2:$D$692,3,0)</f>
        <v>212</v>
      </c>
      <c r="G86" t="s">
        <v>1407</v>
      </c>
      <c r="H86" t="str">
        <f>IF('Установление связей'!C84="может наблюдаться","RS",IF('Установление связей'!C84="всегда наблюдается","TRA",IF('Установление связей'!C84="может отсутствовать","SN","S")))</f>
        <v>RS</v>
      </c>
      <c r="I86" s="7" t="s">
        <v>1412</v>
      </c>
      <c r="J86">
        <v>782</v>
      </c>
      <c r="K86" t="s">
        <v>1385</v>
      </c>
      <c r="L86">
        <v>782</v>
      </c>
      <c r="M86" t="s">
        <v>1401</v>
      </c>
    </row>
    <row r="87" spans="1:13" x14ac:dyDescent="0.4">
      <c r="A87" t="s">
        <v>1405</v>
      </c>
      <c r="B87">
        <v>84</v>
      </c>
      <c r="C87" t="s">
        <v>1411</v>
      </c>
      <c r="D87">
        <f>VLOOKUP('Установление связей'!B85,'Перечень узлов'!$B$2:$D$692,3,0)</f>
        <v>4</v>
      </c>
      <c r="E87" t="s">
        <v>1411</v>
      </c>
      <c r="F87">
        <f>VLOOKUP('Установление связей'!D85,'Перечень узлов'!$B$2:$D$692,3,0)</f>
        <v>177</v>
      </c>
      <c r="G87" t="s">
        <v>1407</v>
      </c>
      <c r="H87" t="str">
        <f>IF('Установление связей'!C85="может наблюдаться","RS",IF('Установление связей'!C85="всегда наблюдается","TRA",IF('Установление связей'!C85="может отсутствовать","SN","S")))</f>
        <v>RS</v>
      </c>
      <c r="I87" s="7" t="s">
        <v>1412</v>
      </c>
      <c r="J87">
        <v>783</v>
      </c>
      <c r="K87" t="s">
        <v>1385</v>
      </c>
      <c r="L87">
        <v>783</v>
      </c>
      <c r="M87" t="s">
        <v>1401</v>
      </c>
    </row>
    <row r="88" spans="1:13" x14ac:dyDescent="0.4">
      <c r="A88" t="s">
        <v>1405</v>
      </c>
      <c r="B88">
        <v>85</v>
      </c>
      <c r="C88" t="s">
        <v>1411</v>
      </c>
      <c r="D88">
        <f>VLOOKUP('Установление связей'!B86,'Перечень узлов'!$B$2:$D$692,3,0)</f>
        <v>4</v>
      </c>
      <c r="E88" t="s">
        <v>1411</v>
      </c>
      <c r="F88">
        <f>VLOOKUP('Установление связей'!D86,'Перечень узлов'!$B$2:$D$692,3,0)</f>
        <v>151</v>
      </c>
      <c r="G88" t="s">
        <v>1407</v>
      </c>
      <c r="H88" t="str">
        <f>IF('Установление связей'!C86="может наблюдаться","RS",IF('Установление связей'!C86="всегда наблюдается","TRA",IF('Установление связей'!C86="может отсутствовать","SN","S")))</f>
        <v>RS</v>
      </c>
      <c r="I88" s="7" t="s">
        <v>1412</v>
      </c>
      <c r="J88">
        <v>784</v>
      </c>
      <c r="K88" t="s">
        <v>1385</v>
      </c>
      <c r="L88">
        <v>784</v>
      </c>
      <c r="M88" t="s">
        <v>1401</v>
      </c>
    </row>
    <row r="89" spans="1:13" x14ac:dyDescent="0.4">
      <c r="A89" t="s">
        <v>1405</v>
      </c>
      <c r="B89">
        <v>86</v>
      </c>
      <c r="C89" t="s">
        <v>1411</v>
      </c>
      <c r="D89">
        <f>VLOOKUP('Установление связей'!B87,'Перечень узлов'!$B$2:$D$692,3,0)</f>
        <v>4</v>
      </c>
      <c r="E89" t="s">
        <v>1411</v>
      </c>
      <c r="F89">
        <f>VLOOKUP('Установление связей'!D87,'Перечень узлов'!$B$2:$D$692,3,0)</f>
        <v>239</v>
      </c>
      <c r="G89" t="s">
        <v>1407</v>
      </c>
      <c r="H89" t="str">
        <f>IF('Установление связей'!C87="может наблюдаться","RS",IF('Установление связей'!C87="всегда наблюдается","TRA",IF('Установление связей'!C87="может отсутствовать","SN","S")))</f>
        <v>RS</v>
      </c>
      <c r="I89" s="7" t="s">
        <v>1412</v>
      </c>
      <c r="J89">
        <v>785</v>
      </c>
      <c r="K89" t="s">
        <v>1385</v>
      </c>
      <c r="L89">
        <v>785</v>
      </c>
      <c r="M89" t="s">
        <v>1401</v>
      </c>
    </row>
    <row r="90" spans="1:13" x14ac:dyDescent="0.4">
      <c r="A90" t="s">
        <v>1405</v>
      </c>
      <c r="B90">
        <v>87</v>
      </c>
      <c r="C90" t="s">
        <v>1411</v>
      </c>
      <c r="D90">
        <f>VLOOKUP('Установление связей'!B88,'Перечень узлов'!$B$2:$D$692,3,0)</f>
        <v>4</v>
      </c>
      <c r="E90" t="s">
        <v>1411</v>
      </c>
      <c r="F90">
        <f>VLOOKUP('Установление связей'!D88,'Перечень узлов'!$B$2:$D$692,3,0)</f>
        <v>272</v>
      </c>
      <c r="G90" t="s">
        <v>1407</v>
      </c>
      <c r="H90" t="str">
        <f>IF('Установление связей'!C88="может наблюдаться","RS",IF('Установление связей'!C88="всегда наблюдается","TRA",IF('Установление связей'!C88="может отсутствовать","SN","S")))</f>
        <v>RS</v>
      </c>
      <c r="I90" s="7" t="s">
        <v>1412</v>
      </c>
      <c r="J90">
        <v>786</v>
      </c>
      <c r="K90" t="s">
        <v>1385</v>
      </c>
      <c r="L90">
        <v>786</v>
      </c>
      <c r="M90" t="s">
        <v>1401</v>
      </c>
    </row>
    <row r="91" spans="1:13" x14ac:dyDescent="0.4">
      <c r="A91" t="s">
        <v>1405</v>
      </c>
      <c r="B91">
        <v>88</v>
      </c>
      <c r="C91" t="s">
        <v>1411</v>
      </c>
      <c r="D91">
        <f>VLOOKUP('Установление связей'!B89,'Перечень узлов'!$B$2:$D$692,3,0)</f>
        <v>4</v>
      </c>
      <c r="E91" t="s">
        <v>1411</v>
      </c>
      <c r="F91">
        <f>VLOOKUP('Установление связей'!D89,'Перечень узлов'!$B$2:$D$692,3,0)</f>
        <v>279</v>
      </c>
      <c r="G91" t="s">
        <v>1407</v>
      </c>
      <c r="H91" t="str">
        <f>IF('Установление связей'!C89="может наблюдаться","RS",IF('Установление связей'!C89="всегда наблюдается","TRA",IF('Установление связей'!C89="может отсутствовать","SN","S")))</f>
        <v>RS</v>
      </c>
      <c r="I91" s="7" t="s">
        <v>1412</v>
      </c>
      <c r="J91">
        <v>787</v>
      </c>
      <c r="K91" t="s">
        <v>1385</v>
      </c>
      <c r="L91">
        <v>787</v>
      </c>
      <c r="M91" t="s">
        <v>1401</v>
      </c>
    </row>
    <row r="92" spans="1:13" x14ac:dyDescent="0.4">
      <c r="A92" t="s">
        <v>1405</v>
      </c>
      <c r="B92">
        <v>89</v>
      </c>
      <c r="C92" t="s">
        <v>1411</v>
      </c>
      <c r="D92">
        <f>VLOOKUP('Установление связей'!B90,'Перечень узлов'!$B$2:$D$692,3,0)</f>
        <v>4</v>
      </c>
      <c r="E92" t="s">
        <v>1411</v>
      </c>
      <c r="F92">
        <f>VLOOKUP('Установление связей'!D90,'Перечень узлов'!$B$2:$D$692,3,0)</f>
        <v>430</v>
      </c>
      <c r="G92" t="s">
        <v>1407</v>
      </c>
      <c r="H92" t="str">
        <f>IF('Установление связей'!C90="может наблюдаться","RS",IF('Установление связей'!C90="всегда наблюдается","TRA",IF('Установление связей'!C90="может отсутствовать","SN","S")))</f>
        <v>RS</v>
      </c>
      <c r="I92" s="7" t="s">
        <v>1412</v>
      </c>
      <c r="J92">
        <v>788</v>
      </c>
      <c r="K92" t="s">
        <v>1385</v>
      </c>
      <c r="L92">
        <v>788</v>
      </c>
      <c r="M92" t="s">
        <v>1401</v>
      </c>
    </row>
    <row r="93" spans="1:13" x14ac:dyDescent="0.4">
      <c r="A93" t="s">
        <v>1405</v>
      </c>
      <c r="B93">
        <v>90</v>
      </c>
      <c r="C93" t="s">
        <v>1411</v>
      </c>
      <c r="D93">
        <f>VLOOKUP('Установление связей'!B91,'Перечень узлов'!$B$2:$D$692,3,0)</f>
        <v>4</v>
      </c>
      <c r="E93" t="s">
        <v>1411</v>
      </c>
      <c r="F93">
        <f>VLOOKUP('Установление связей'!D91,'Перечень узлов'!$B$2:$D$692,3,0)</f>
        <v>431</v>
      </c>
      <c r="G93" t="s">
        <v>1407</v>
      </c>
      <c r="H93" t="str">
        <f>IF('Установление связей'!C91="может наблюдаться","RS",IF('Установление связей'!C91="всегда наблюдается","TRA",IF('Установление связей'!C91="может отсутствовать","SN","S")))</f>
        <v>RS</v>
      </c>
      <c r="I93" s="7" t="s">
        <v>1412</v>
      </c>
      <c r="J93">
        <v>789</v>
      </c>
      <c r="K93" t="s">
        <v>1385</v>
      </c>
      <c r="L93">
        <v>789</v>
      </c>
      <c r="M93" t="s">
        <v>1401</v>
      </c>
    </row>
    <row r="94" spans="1:13" x14ac:dyDescent="0.4">
      <c r="A94" t="s">
        <v>1405</v>
      </c>
      <c r="B94">
        <v>91</v>
      </c>
      <c r="C94" t="s">
        <v>1411</v>
      </c>
      <c r="D94">
        <f>VLOOKUP('Установление связей'!B92,'Перечень узлов'!$B$2:$D$692,3,0)</f>
        <v>4</v>
      </c>
      <c r="E94" t="s">
        <v>1411</v>
      </c>
      <c r="F94">
        <f>VLOOKUP('Установление связей'!D92,'Перечень узлов'!$B$2:$D$692,3,0)</f>
        <v>192</v>
      </c>
      <c r="G94" t="s">
        <v>1407</v>
      </c>
      <c r="H94" t="str">
        <f>IF('Установление связей'!C92="может наблюдаться","RS",IF('Установление связей'!C92="всегда наблюдается","TRA",IF('Установление связей'!C92="может отсутствовать","SN","S")))</f>
        <v>RS</v>
      </c>
      <c r="I94" s="7" t="s">
        <v>1412</v>
      </c>
      <c r="J94">
        <v>790</v>
      </c>
      <c r="K94" t="s">
        <v>1385</v>
      </c>
      <c r="L94">
        <v>790</v>
      </c>
      <c r="M94" t="s">
        <v>1401</v>
      </c>
    </row>
    <row r="95" spans="1:13" x14ac:dyDescent="0.4">
      <c r="A95" t="s">
        <v>1405</v>
      </c>
      <c r="B95">
        <v>92</v>
      </c>
      <c r="C95" t="s">
        <v>1411</v>
      </c>
      <c r="D95">
        <f>VLOOKUP('Установление связей'!B93,'Перечень узлов'!$B$2:$D$692,3,0)</f>
        <v>4</v>
      </c>
      <c r="E95" t="s">
        <v>1411</v>
      </c>
      <c r="F95">
        <f>VLOOKUP('Установление связей'!D93,'Перечень узлов'!$B$2:$D$692,3,0)</f>
        <v>193</v>
      </c>
      <c r="G95" t="s">
        <v>1407</v>
      </c>
      <c r="H95" t="str">
        <f>IF('Установление связей'!C93="может наблюдаться","RS",IF('Установление связей'!C93="всегда наблюдается","TRA",IF('Установление связей'!C93="может отсутствовать","SN","S")))</f>
        <v>RS</v>
      </c>
      <c r="I95" s="7" t="s">
        <v>1412</v>
      </c>
      <c r="J95">
        <v>791</v>
      </c>
      <c r="K95" t="s">
        <v>1385</v>
      </c>
      <c r="L95">
        <v>791</v>
      </c>
      <c r="M95" t="s">
        <v>1401</v>
      </c>
    </row>
    <row r="96" spans="1:13" x14ac:dyDescent="0.4">
      <c r="A96" t="s">
        <v>1405</v>
      </c>
      <c r="B96">
        <v>93</v>
      </c>
      <c r="C96" t="s">
        <v>1411</v>
      </c>
      <c r="D96">
        <f>VLOOKUP('Установление связей'!B94,'Перечень узлов'!$B$2:$D$692,3,0)</f>
        <v>4</v>
      </c>
      <c r="E96" t="s">
        <v>1411</v>
      </c>
      <c r="F96">
        <f>VLOOKUP('Установление связей'!D94,'Перечень узлов'!$B$2:$D$692,3,0)</f>
        <v>38</v>
      </c>
      <c r="G96" t="s">
        <v>1407</v>
      </c>
      <c r="H96" t="str">
        <f>IF('Установление связей'!C94="может наблюдаться","RS",IF('Установление связей'!C94="всегда наблюдается","TRA",IF('Установление связей'!C94="может отсутствовать","SN","S")))</f>
        <v>S</v>
      </c>
      <c r="I96" s="7" t="s">
        <v>1412</v>
      </c>
      <c r="J96">
        <v>792</v>
      </c>
      <c r="K96" t="s">
        <v>1385</v>
      </c>
      <c r="L96">
        <v>792</v>
      </c>
      <c r="M96" t="s">
        <v>1401</v>
      </c>
    </row>
    <row r="97" spans="1:13" x14ac:dyDescent="0.4">
      <c r="A97" t="s">
        <v>1405</v>
      </c>
      <c r="B97">
        <v>94</v>
      </c>
      <c r="C97" t="s">
        <v>1411</v>
      </c>
      <c r="D97">
        <f>VLOOKUP('Установление связей'!B95,'Перечень узлов'!$B$2:$D$692,3,0)</f>
        <v>4</v>
      </c>
      <c r="E97" t="s">
        <v>1411</v>
      </c>
      <c r="F97">
        <f>VLOOKUP('Установление связей'!D95,'Перечень узлов'!$B$2:$D$692,3,0)</f>
        <v>485</v>
      </c>
      <c r="G97" t="s">
        <v>1407</v>
      </c>
      <c r="H97" t="str">
        <f>IF('Установление связей'!C95="может наблюдаться","RS",IF('Установление связей'!C95="всегда наблюдается","TRA",IF('Установление связей'!C95="может отсутствовать","SN","S")))</f>
        <v>TRA</v>
      </c>
      <c r="I97" s="7" t="s">
        <v>1412</v>
      </c>
      <c r="J97">
        <v>793</v>
      </c>
      <c r="K97" t="s">
        <v>1385</v>
      </c>
      <c r="L97">
        <v>793</v>
      </c>
      <c r="M97" t="s">
        <v>1401</v>
      </c>
    </row>
    <row r="98" spans="1:13" x14ac:dyDescent="0.4">
      <c r="A98" t="s">
        <v>1405</v>
      </c>
      <c r="B98">
        <v>95</v>
      </c>
      <c r="C98" t="s">
        <v>1411</v>
      </c>
      <c r="D98">
        <f>VLOOKUP('Установление связей'!B96,'Перечень узлов'!$B$2:$D$692,3,0)</f>
        <v>4</v>
      </c>
      <c r="E98" t="s">
        <v>1411</v>
      </c>
      <c r="F98">
        <f>VLOOKUP('Установление связей'!D96,'Перечень узлов'!$B$2:$D$692,3,0)</f>
        <v>16</v>
      </c>
      <c r="G98" t="s">
        <v>1407</v>
      </c>
      <c r="H98" t="str">
        <f>IF('Установление связей'!C96="может наблюдаться","RS",IF('Установление связей'!C96="всегда наблюдается","TRA",IF('Установление связей'!C96="может отсутствовать","SN","S")))</f>
        <v>RS</v>
      </c>
      <c r="I98" s="7" t="s">
        <v>1412</v>
      </c>
      <c r="J98">
        <v>794</v>
      </c>
      <c r="K98" t="s">
        <v>1385</v>
      </c>
      <c r="L98">
        <v>794</v>
      </c>
      <c r="M98" t="s">
        <v>1401</v>
      </c>
    </row>
    <row r="99" spans="1:13" x14ac:dyDescent="0.4">
      <c r="A99" t="s">
        <v>1405</v>
      </c>
      <c r="B99">
        <v>96</v>
      </c>
      <c r="C99" t="s">
        <v>1411</v>
      </c>
      <c r="D99">
        <f>VLOOKUP('Установление связей'!B97,'Перечень узлов'!$B$2:$D$692,3,0)</f>
        <v>4</v>
      </c>
      <c r="E99" t="s">
        <v>1411</v>
      </c>
      <c r="F99">
        <f>VLOOKUP('Установление связей'!D97,'Перечень узлов'!$B$2:$D$692,3,0)</f>
        <v>46</v>
      </c>
      <c r="G99" t="s">
        <v>1407</v>
      </c>
      <c r="H99" t="str">
        <f>IF('Установление связей'!C97="может наблюдаться","RS",IF('Установление связей'!C97="всегда наблюдается","TRA",IF('Установление связей'!C97="может отсутствовать","SN","S")))</f>
        <v>S</v>
      </c>
      <c r="I99" s="7" t="s">
        <v>1412</v>
      </c>
      <c r="J99">
        <v>795</v>
      </c>
      <c r="K99" t="s">
        <v>1385</v>
      </c>
      <c r="L99">
        <v>795</v>
      </c>
      <c r="M99" t="s">
        <v>1401</v>
      </c>
    </row>
    <row r="100" spans="1:13" x14ac:dyDescent="0.4">
      <c r="A100" t="s">
        <v>1405</v>
      </c>
      <c r="B100">
        <v>97</v>
      </c>
      <c r="C100" t="s">
        <v>1411</v>
      </c>
      <c r="D100">
        <f>VLOOKUP('Установление связей'!B98,'Перечень узлов'!$B$2:$D$692,3,0)</f>
        <v>37</v>
      </c>
      <c r="E100" t="s">
        <v>1411</v>
      </c>
      <c r="F100">
        <f>VLOOKUP('Установление связей'!D98,'Перечень узлов'!$B$2:$D$692,3,0)</f>
        <v>5</v>
      </c>
      <c r="G100" t="s">
        <v>1407</v>
      </c>
      <c r="H100" t="str">
        <f>IF('Установление связей'!C98="может наблюдаться","RS",IF('Установление связей'!C98="всегда наблюдается","TRA",IF('Установление связей'!C98="может отсутствовать","SN","S")))</f>
        <v>RS</v>
      </c>
      <c r="I100" s="7" t="s">
        <v>1412</v>
      </c>
      <c r="J100">
        <v>796</v>
      </c>
      <c r="K100" t="s">
        <v>1385</v>
      </c>
      <c r="L100">
        <v>796</v>
      </c>
      <c r="M100" t="s">
        <v>1401</v>
      </c>
    </row>
    <row r="101" spans="1:13" x14ac:dyDescent="0.4">
      <c r="A101" t="s">
        <v>1405</v>
      </c>
      <c r="B101">
        <v>98</v>
      </c>
      <c r="C101" t="s">
        <v>1411</v>
      </c>
      <c r="D101">
        <f>VLOOKUP('Установление связей'!B99,'Перечень узлов'!$B$2:$D$692,3,0)</f>
        <v>65</v>
      </c>
      <c r="E101" t="s">
        <v>1411</v>
      </c>
      <c r="F101">
        <f>VLOOKUP('Установление связей'!D99,'Перечень узлов'!$B$2:$D$692,3,0)</f>
        <v>405</v>
      </c>
      <c r="G101" t="s">
        <v>1407</v>
      </c>
      <c r="H101" t="str">
        <f>IF('Установление связей'!C99="может наблюдаться","RS",IF('Установление связей'!C99="всегда наблюдается","TRA",IF('Установление связей'!C99="может отсутствовать","SN","S")))</f>
        <v>RS</v>
      </c>
      <c r="I101" s="7" t="s">
        <v>1412</v>
      </c>
      <c r="J101">
        <v>797</v>
      </c>
      <c r="K101" t="s">
        <v>1385</v>
      </c>
      <c r="L101">
        <v>797</v>
      </c>
      <c r="M101" t="s">
        <v>1401</v>
      </c>
    </row>
    <row r="102" spans="1:13" x14ac:dyDescent="0.4">
      <c r="A102" t="s">
        <v>1405</v>
      </c>
      <c r="B102">
        <v>99</v>
      </c>
      <c r="C102" t="s">
        <v>1411</v>
      </c>
      <c r="D102">
        <f>VLOOKUP('Установление связей'!B100,'Перечень узлов'!$B$2:$D$692,3,0)</f>
        <v>367</v>
      </c>
      <c r="E102" t="s">
        <v>1411</v>
      </c>
      <c r="F102">
        <f>VLOOKUP('Установление связей'!D100,'Перечень узлов'!$B$2:$D$692,3,0)</f>
        <v>1</v>
      </c>
      <c r="G102" t="s">
        <v>1407</v>
      </c>
      <c r="H102" t="str">
        <f>IF('Установление связей'!C100="может наблюдаться","RS",IF('Установление связей'!C100="всегда наблюдается","TRA",IF('Установление связей'!C100="может отсутствовать","SN","S")))</f>
        <v>RS</v>
      </c>
      <c r="I102" s="7" t="s">
        <v>1412</v>
      </c>
      <c r="J102">
        <v>798</v>
      </c>
      <c r="K102" t="s">
        <v>1385</v>
      </c>
      <c r="L102">
        <v>798</v>
      </c>
      <c r="M102" t="s">
        <v>1401</v>
      </c>
    </row>
    <row r="103" spans="1:13" x14ac:dyDescent="0.4">
      <c r="A103" t="s">
        <v>1405</v>
      </c>
      <c r="B103">
        <v>100</v>
      </c>
      <c r="C103" t="s">
        <v>1411</v>
      </c>
      <c r="D103">
        <f>VLOOKUP('Установление связей'!B101,'Перечень узлов'!$B$2:$D$692,3,0)</f>
        <v>154</v>
      </c>
      <c r="E103" t="s">
        <v>1411</v>
      </c>
      <c r="F103">
        <f>VLOOKUP('Установление связей'!D101,'Перечень узлов'!$B$2:$D$692,3,0)</f>
        <v>3</v>
      </c>
      <c r="G103" t="s">
        <v>1407</v>
      </c>
      <c r="H103" t="str">
        <f>IF('Установление связей'!C101="может наблюдаться","RS",IF('Установление связей'!C101="всегда наблюдается","TRA",IF('Установление связей'!C101="может отсутствовать","SN","S")))</f>
        <v>RS</v>
      </c>
      <c r="I103" s="7" t="s">
        <v>1412</v>
      </c>
      <c r="J103">
        <v>799</v>
      </c>
      <c r="K103" t="s">
        <v>1385</v>
      </c>
      <c r="L103">
        <v>799</v>
      </c>
      <c r="M103" t="s">
        <v>1401</v>
      </c>
    </row>
    <row r="104" spans="1:13" x14ac:dyDescent="0.4">
      <c r="A104" t="s">
        <v>1405</v>
      </c>
      <c r="B104">
        <v>101</v>
      </c>
      <c r="C104" t="s">
        <v>1411</v>
      </c>
      <c r="D104">
        <f>VLOOKUP('Установление связей'!B102,'Перечень узлов'!$B$2:$D$692,3,0)</f>
        <v>23</v>
      </c>
      <c r="E104" t="s">
        <v>1411</v>
      </c>
      <c r="F104">
        <f>VLOOKUP('Установление связей'!D102,'Перечень узлов'!$B$2:$D$692,3,0)</f>
        <v>407</v>
      </c>
      <c r="G104" t="s">
        <v>1407</v>
      </c>
      <c r="H104" t="str">
        <f>IF('Установление связей'!C102="может наблюдаться","RS",IF('Установление связей'!C102="всегда наблюдается","TRA",IF('Установление связей'!C102="может отсутствовать","SN","S")))</f>
        <v>RS</v>
      </c>
      <c r="I104" s="7" t="s">
        <v>1412</v>
      </c>
      <c r="J104">
        <v>800</v>
      </c>
      <c r="K104" t="s">
        <v>1385</v>
      </c>
      <c r="L104">
        <v>800</v>
      </c>
      <c r="M104" t="s">
        <v>1401</v>
      </c>
    </row>
    <row r="105" spans="1:13" x14ac:dyDescent="0.4">
      <c r="A105" t="s">
        <v>1405</v>
      </c>
      <c r="B105">
        <v>102</v>
      </c>
      <c r="C105" t="s">
        <v>1411</v>
      </c>
      <c r="D105">
        <f>VLOOKUP('Установление связей'!B103,'Перечень узлов'!$B$2:$D$692,3,0)</f>
        <v>23</v>
      </c>
      <c r="E105" t="s">
        <v>1411</v>
      </c>
      <c r="F105">
        <f>VLOOKUP('Установление связей'!D103,'Перечень узлов'!$B$2:$D$692,3,0)</f>
        <v>412</v>
      </c>
      <c r="G105" t="s">
        <v>1407</v>
      </c>
      <c r="H105" t="str">
        <f>IF('Установление связей'!C103="может наблюдаться","RS",IF('Установление связей'!C103="всегда наблюдается","TRA",IF('Установление связей'!C103="может отсутствовать","SN","S")))</f>
        <v>RS</v>
      </c>
      <c r="I105" s="7" t="s">
        <v>1412</v>
      </c>
      <c r="J105">
        <v>801</v>
      </c>
      <c r="K105" t="s">
        <v>1385</v>
      </c>
      <c r="L105">
        <v>801</v>
      </c>
      <c r="M105" t="s">
        <v>1401</v>
      </c>
    </row>
    <row r="106" spans="1:13" x14ac:dyDescent="0.4">
      <c r="A106" t="s">
        <v>1405</v>
      </c>
      <c r="B106">
        <v>103</v>
      </c>
      <c r="C106" t="s">
        <v>1411</v>
      </c>
      <c r="D106">
        <f>VLOOKUP('Установление связей'!B104,'Перечень узлов'!$B$2:$D$692,3,0)</f>
        <v>23</v>
      </c>
      <c r="E106" t="s">
        <v>1411</v>
      </c>
      <c r="F106">
        <f>VLOOKUP('Установление связей'!D104,'Перечень узлов'!$B$2:$D$692,3,0)</f>
        <v>413</v>
      </c>
      <c r="G106" t="s">
        <v>1407</v>
      </c>
      <c r="H106" t="str">
        <f>IF('Установление связей'!C104="может наблюдаться","RS",IF('Установление связей'!C104="всегда наблюдается","TRA",IF('Установление связей'!C104="может отсутствовать","SN","S")))</f>
        <v>RS</v>
      </c>
      <c r="I106" s="7" t="s">
        <v>1412</v>
      </c>
      <c r="J106">
        <v>802</v>
      </c>
      <c r="K106" t="s">
        <v>1385</v>
      </c>
      <c r="L106">
        <v>802</v>
      </c>
      <c r="M106" t="s">
        <v>1401</v>
      </c>
    </row>
    <row r="107" spans="1:13" x14ac:dyDescent="0.4">
      <c r="A107" t="s">
        <v>1405</v>
      </c>
      <c r="B107">
        <v>104</v>
      </c>
      <c r="C107" t="s">
        <v>1411</v>
      </c>
      <c r="D107">
        <f>VLOOKUP('Установление связей'!B105,'Перечень узлов'!$B$2:$D$692,3,0)</f>
        <v>23</v>
      </c>
      <c r="E107" t="s">
        <v>1411</v>
      </c>
      <c r="F107">
        <f>VLOOKUP('Установление связей'!D105,'Перечень узлов'!$B$2:$D$692,3,0)</f>
        <v>414</v>
      </c>
      <c r="G107" t="s">
        <v>1407</v>
      </c>
      <c r="H107" t="str">
        <f>IF('Установление связей'!C105="может наблюдаться","RS",IF('Установление связей'!C105="всегда наблюдается","TRA",IF('Установление связей'!C105="может отсутствовать","SN","S")))</f>
        <v>RS</v>
      </c>
      <c r="I107" s="7" t="s">
        <v>1412</v>
      </c>
      <c r="J107">
        <v>803</v>
      </c>
      <c r="K107" t="s">
        <v>1385</v>
      </c>
      <c r="L107">
        <v>803</v>
      </c>
      <c r="M107" t="s">
        <v>1401</v>
      </c>
    </row>
    <row r="108" spans="1:13" x14ac:dyDescent="0.4">
      <c r="A108" t="s">
        <v>1405</v>
      </c>
      <c r="B108">
        <v>105</v>
      </c>
      <c r="C108" t="s">
        <v>1411</v>
      </c>
      <c r="D108">
        <f>VLOOKUP('Установление связей'!B106,'Перечень узлов'!$B$2:$D$692,3,0)</f>
        <v>23</v>
      </c>
      <c r="E108" t="s">
        <v>1411</v>
      </c>
      <c r="F108">
        <f>VLOOKUP('Установление связей'!D106,'Перечень узлов'!$B$2:$D$692,3,0)</f>
        <v>415</v>
      </c>
      <c r="G108" t="s">
        <v>1407</v>
      </c>
      <c r="H108" t="str">
        <f>IF('Установление связей'!C106="может наблюдаться","RS",IF('Установление связей'!C106="всегда наблюдается","TRA",IF('Установление связей'!C106="может отсутствовать","SN","S")))</f>
        <v>RS</v>
      </c>
      <c r="I108" s="7" t="s">
        <v>1412</v>
      </c>
      <c r="J108">
        <v>804</v>
      </c>
      <c r="K108" t="s">
        <v>1385</v>
      </c>
      <c r="L108">
        <v>804</v>
      </c>
      <c r="M108" t="s">
        <v>1401</v>
      </c>
    </row>
    <row r="109" spans="1:13" x14ac:dyDescent="0.4">
      <c r="A109" t="s">
        <v>1405</v>
      </c>
      <c r="B109">
        <v>106</v>
      </c>
      <c r="C109" t="s">
        <v>1411</v>
      </c>
      <c r="D109">
        <f>VLOOKUP('Установление связей'!B107,'Перечень узлов'!$B$2:$D$692,3,0)</f>
        <v>19</v>
      </c>
      <c r="E109" t="s">
        <v>1411</v>
      </c>
      <c r="F109">
        <f>VLOOKUP('Установление связей'!D107,'Перечень узлов'!$B$2:$D$692,3,0)</f>
        <v>1</v>
      </c>
      <c r="G109" t="s">
        <v>1407</v>
      </c>
      <c r="H109" t="str">
        <f>IF('Установление связей'!C107="может наблюдаться","RS",IF('Установление связей'!C107="всегда наблюдается","TRA",IF('Установление связей'!C107="может отсутствовать","SN","S")))</f>
        <v>RS</v>
      </c>
      <c r="I109" s="7" t="s">
        <v>1412</v>
      </c>
      <c r="J109">
        <v>805</v>
      </c>
      <c r="K109" t="s">
        <v>1385</v>
      </c>
      <c r="L109">
        <v>805</v>
      </c>
      <c r="M109" t="s">
        <v>1401</v>
      </c>
    </row>
    <row r="110" spans="1:13" x14ac:dyDescent="0.4">
      <c r="A110" t="s">
        <v>1405</v>
      </c>
      <c r="B110">
        <v>107</v>
      </c>
      <c r="C110" t="s">
        <v>1411</v>
      </c>
      <c r="D110">
        <f>VLOOKUP('Установление связей'!B108,'Перечень узлов'!$B$2:$D$692,3,0)</f>
        <v>19</v>
      </c>
      <c r="E110" t="s">
        <v>1411</v>
      </c>
      <c r="F110">
        <f>VLOOKUP('Установление связей'!D108,'Перечень узлов'!$B$2:$D$692,3,0)</f>
        <v>4</v>
      </c>
      <c r="G110" t="s">
        <v>1407</v>
      </c>
      <c r="H110" t="str">
        <f>IF('Установление связей'!C108="может наблюдаться","RS",IF('Установление связей'!C108="всегда наблюдается","TRA",IF('Установление связей'!C108="может отсутствовать","SN","S")))</f>
        <v>RS</v>
      </c>
      <c r="I110" s="7" t="s">
        <v>1412</v>
      </c>
      <c r="J110">
        <v>806</v>
      </c>
      <c r="K110" t="s">
        <v>1385</v>
      </c>
      <c r="L110">
        <v>806</v>
      </c>
      <c r="M110" t="s">
        <v>1401</v>
      </c>
    </row>
    <row r="111" spans="1:13" x14ac:dyDescent="0.4">
      <c r="A111" t="s">
        <v>1405</v>
      </c>
      <c r="B111">
        <v>108</v>
      </c>
      <c r="C111" t="s">
        <v>1411</v>
      </c>
      <c r="D111">
        <f>VLOOKUP('Установление связей'!B109,'Перечень узлов'!$B$2:$D$692,3,0)</f>
        <v>19</v>
      </c>
      <c r="E111" t="s">
        <v>1411</v>
      </c>
      <c r="F111">
        <f>VLOOKUP('Установление связей'!D109,'Перечень узлов'!$B$2:$D$692,3,0)</f>
        <v>3</v>
      </c>
      <c r="G111" t="s">
        <v>1407</v>
      </c>
      <c r="H111" t="str">
        <f>IF('Установление связей'!C109="может наблюдаться","RS",IF('Установление связей'!C109="всегда наблюдается","TRA",IF('Установление связей'!C109="может отсутствовать","SN","S")))</f>
        <v>RS</v>
      </c>
      <c r="I111" s="7" t="s">
        <v>1412</v>
      </c>
      <c r="J111">
        <v>807</v>
      </c>
      <c r="K111" t="s">
        <v>1385</v>
      </c>
      <c r="L111">
        <v>807</v>
      </c>
      <c r="M111" t="s">
        <v>1401</v>
      </c>
    </row>
    <row r="112" spans="1:13" x14ac:dyDescent="0.4">
      <c r="A112" t="s">
        <v>1405</v>
      </c>
      <c r="B112">
        <v>109</v>
      </c>
      <c r="C112" t="s">
        <v>1411</v>
      </c>
      <c r="D112">
        <f>VLOOKUP('Установление связей'!B110,'Перечень узлов'!$B$2:$D$692,3,0)</f>
        <v>19</v>
      </c>
      <c r="E112" t="s">
        <v>1411</v>
      </c>
      <c r="F112">
        <f>VLOOKUP('Установление связей'!D110,'Перечень узлов'!$B$2:$D$692,3,0)</f>
        <v>2</v>
      </c>
      <c r="G112" t="s">
        <v>1407</v>
      </c>
      <c r="H112" t="str">
        <f>IF('Установление связей'!C110="может наблюдаться","RS",IF('Установление связей'!C110="всегда наблюдается","TRA",IF('Установление связей'!C110="может отсутствовать","SN","S")))</f>
        <v>RS</v>
      </c>
      <c r="I112" s="7" t="s">
        <v>1412</v>
      </c>
      <c r="J112">
        <v>808</v>
      </c>
      <c r="K112" t="s">
        <v>1385</v>
      </c>
      <c r="L112">
        <v>808</v>
      </c>
      <c r="M112" t="s">
        <v>1401</v>
      </c>
    </row>
    <row r="113" spans="1:13" x14ac:dyDescent="0.4">
      <c r="A113" t="s">
        <v>1405</v>
      </c>
      <c r="B113">
        <v>110</v>
      </c>
      <c r="C113" t="s">
        <v>1411</v>
      </c>
      <c r="D113">
        <f>VLOOKUP('Установление связей'!B111,'Перечень узлов'!$B$2:$D$692,3,0)</f>
        <v>27</v>
      </c>
      <c r="E113" t="s">
        <v>1411</v>
      </c>
      <c r="F113">
        <f>VLOOKUP('Установление связей'!D111,'Перечень узлов'!$B$2:$D$692,3,0)</f>
        <v>398</v>
      </c>
      <c r="G113" t="s">
        <v>1407</v>
      </c>
      <c r="H113" t="str">
        <f>IF('Установление связей'!C111="может наблюдаться","RS",IF('Установление связей'!C111="всегда наблюдается","TRA",IF('Установление связей'!C111="может отсутствовать","SN","S")))</f>
        <v>RS</v>
      </c>
      <c r="I113" s="7" t="s">
        <v>1412</v>
      </c>
      <c r="J113">
        <v>809</v>
      </c>
      <c r="K113" t="s">
        <v>1385</v>
      </c>
      <c r="L113">
        <v>809</v>
      </c>
      <c r="M113" t="s">
        <v>1401</v>
      </c>
    </row>
    <row r="114" spans="1:13" x14ac:dyDescent="0.4">
      <c r="A114" t="s">
        <v>1405</v>
      </c>
      <c r="B114">
        <v>111</v>
      </c>
      <c r="C114" t="s">
        <v>1411</v>
      </c>
      <c r="D114">
        <f>VLOOKUP('Установление связей'!B112,'Перечень узлов'!$B$2:$D$692,3,0)</f>
        <v>27</v>
      </c>
      <c r="E114" t="s">
        <v>1411</v>
      </c>
      <c r="F114">
        <f>VLOOKUP('Установление связей'!D112,'Перечень узлов'!$B$2:$D$692,3,0)</f>
        <v>401</v>
      </c>
      <c r="G114" t="s">
        <v>1407</v>
      </c>
      <c r="H114" t="str">
        <f>IF('Установление связей'!C112="может наблюдаться","RS",IF('Установление связей'!C112="всегда наблюдается","TRA",IF('Установление связей'!C112="может отсутствовать","SN","S")))</f>
        <v>RS</v>
      </c>
      <c r="I114" s="7" t="s">
        <v>1412</v>
      </c>
      <c r="J114">
        <v>810</v>
      </c>
      <c r="K114" t="s">
        <v>1385</v>
      </c>
      <c r="L114">
        <v>810</v>
      </c>
      <c r="M114" t="s">
        <v>1401</v>
      </c>
    </row>
    <row r="115" spans="1:13" x14ac:dyDescent="0.4">
      <c r="A115" t="s">
        <v>1405</v>
      </c>
      <c r="B115">
        <v>112</v>
      </c>
      <c r="C115" t="s">
        <v>1411</v>
      </c>
      <c r="D115">
        <f>VLOOKUP('Установление связей'!B113,'Перечень узлов'!$B$2:$D$692,3,0)</f>
        <v>27</v>
      </c>
      <c r="E115" t="s">
        <v>1411</v>
      </c>
      <c r="F115">
        <f>VLOOKUP('Установление связей'!D113,'Перечень узлов'!$B$2:$D$692,3,0)</f>
        <v>402</v>
      </c>
      <c r="G115" t="s">
        <v>1407</v>
      </c>
      <c r="H115" t="str">
        <f>IF('Установление связей'!C113="может наблюдаться","RS",IF('Установление связей'!C113="всегда наблюдается","TRA",IF('Установление связей'!C113="может отсутствовать","SN","S")))</f>
        <v>RS</v>
      </c>
      <c r="I115" s="7" t="s">
        <v>1412</v>
      </c>
      <c r="J115">
        <v>811</v>
      </c>
      <c r="K115" t="s">
        <v>1385</v>
      </c>
      <c r="L115">
        <v>811</v>
      </c>
      <c r="M115" t="s">
        <v>1401</v>
      </c>
    </row>
    <row r="116" spans="1:13" x14ac:dyDescent="0.4">
      <c r="A116" t="s">
        <v>1405</v>
      </c>
      <c r="B116">
        <v>113</v>
      </c>
      <c r="C116" t="s">
        <v>1411</v>
      </c>
      <c r="D116">
        <f>VLOOKUP('Установление связей'!B114,'Перечень узлов'!$B$2:$D$692,3,0)</f>
        <v>26</v>
      </c>
      <c r="E116" t="s">
        <v>1411</v>
      </c>
      <c r="F116">
        <f>VLOOKUP('Установление связей'!D114,'Перечень узлов'!$B$2:$D$692,3,0)</f>
        <v>398</v>
      </c>
      <c r="G116" t="s">
        <v>1407</v>
      </c>
      <c r="H116" t="str">
        <f>IF('Установление связей'!C114="может наблюдаться","RS",IF('Установление связей'!C114="всегда наблюдается","TRA",IF('Установление связей'!C114="может отсутствовать","SN","S")))</f>
        <v>RS</v>
      </c>
      <c r="I116" s="7" t="s">
        <v>1412</v>
      </c>
      <c r="J116">
        <v>812</v>
      </c>
      <c r="K116" t="s">
        <v>1385</v>
      </c>
      <c r="L116">
        <v>812</v>
      </c>
      <c r="M116" t="s">
        <v>1401</v>
      </c>
    </row>
    <row r="117" spans="1:13" x14ac:dyDescent="0.4">
      <c r="A117" t="s">
        <v>1405</v>
      </c>
      <c r="B117">
        <v>114</v>
      </c>
      <c r="C117" t="s">
        <v>1411</v>
      </c>
      <c r="D117">
        <f>VLOOKUP('Установление связей'!B115,'Перечень узлов'!$B$2:$D$692,3,0)</f>
        <v>26</v>
      </c>
      <c r="E117" t="s">
        <v>1411</v>
      </c>
      <c r="F117">
        <f>VLOOKUP('Установление связей'!D115,'Перечень узлов'!$B$2:$D$692,3,0)</f>
        <v>399</v>
      </c>
      <c r="G117" t="s">
        <v>1407</v>
      </c>
      <c r="H117" t="str">
        <f>IF('Установление связей'!C115="может наблюдаться","RS",IF('Установление связей'!C115="всегда наблюдается","TRA",IF('Установление связей'!C115="может отсутствовать","SN","S")))</f>
        <v>RS</v>
      </c>
      <c r="I117" s="7" t="s">
        <v>1412</v>
      </c>
      <c r="J117">
        <v>813</v>
      </c>
      <c r="K117" t="s">
        <v>1385</v>
      </c>
      <c r="L117">
        <v>813</v>
      </c>
      <c r="M117" t="s">
        <v>1401</v>
      </c>
    </row>
    <row r="118" spans="1:13" x14ac:dyDescent="0.4">
      <c r="A118" t="s">
        <v>1405</v>
      </c>
      <c r="B118">
        <v>115</v>
      </c>
      <c r="C118" t="s">
        <v>1411</v>
      </c>
      <c r="D118">
        <f>VLOOKUP('Установление связей'!B116,'Перечень узлов'!$B$2:$D$692,3,0)</f>
        <v>26</v>
      </c>
      <c r="E118" t="s">
        <v>1411</v>
      </c>
      <c r="F118">
        <f>VLOOKUP('Установление связей'!D116,'Перечень узлов'!$B$2:$D$692,3,0)</f>
        <v>400</v>
      </c>
      <c r="G118" t="s">
        <v>1407</v>
      </c>
      <c r="H118" t="str">
        <f>IF('Установление связей'!C116="может наблюдаться","RS",IF('Установление связей'!C116="всегда наблюдается","TRA",IF('Установление связей'!C116="может отсутствовать","SN","S")))</f>
        <v>RS</v>
      </c>
      <c r="I118" s="7" t="s">
        <v>1412</v>
      </c>
      <c r="J118">
        <v>814</v>
      </c>
      <c r="K118" t="s">
        <v>1385</v>
      </c>
      <c r="L118">
        <v>814</v>
      </c>
      <c r="M118" t="s">
        <v>1401</v>
      </c>
    </row>
    <row r="119" spans="1:13" x14ac:dyDescent="0.4">
      <c r="A119" t="s">
        <v>1405</v>
      </c>
      <c r="B119">
        <v>116</v>
      </c>
      <c r="C119" t="s">
        <v>1411</v>
      </c>
      <c r="D119">
        <f>VLOOKUP('Установление связей'!B117,'Перечень узлов'!$B$2:$D$692,3,0)</f>
        <v>145</v>
      </c>
      <c r="E119" t="s">
        <v>1411</v>
      </c>
      <c r="F119">
        <f>VLOOKUP('Установление связей'!D117,'Перечень узлов'!$B$2:$D$692,3,0)</f>
        <v>4</v>
      </c>
      <c r="G119" t="s">
        <v>1407</v>
      </c>
      <c r="H119" t="str">
        <f>IF('Установление связей'!C117="может наблюдаться","RS",IF('Установление связей'!C117="всегда наблюдается","TRA",IF('Установление связей'!C117="может отсутствовать","SN","S")))</f>
        <v>RS</v>
      </c>
      <c r="I119" s="7" t="s">
        <v>1412</v>
      </c>
      <c r="J119">
        <v>815</v>
      </c>
      <c r="K119" t="s">
        <v>1385</v>
      </c>
      <c r="L119">
        <v>815</v>
      </c>
      <c r="M119" t="s">
        <v>1401</v>
      </c>
    </row>
    <row r="120" spans="1:13" x14ac:dyDescent="0.4">
      <c r="A120" t="s">
        <v>1405</v>
      </c>
      <c r="B120">
        <v>117</v>
      </c>
      <c r="C120" t="s">
        <v>1411</v>
      </c>
      <c r="D120">
        <f>VLOOKUP('Установление связей'!B118,'Перечень узлов'!$B$2:$D$692,3,0)</f>
        <v>181</v>
      </c>
      <c r="E120" t="s">
        <v>1411</v>
      </c>
      <c r="F120">
        <f>VLOOKUP('Установление связей'!D118,'Перечень узлов'!$B$2:$D$692,3,0)</f>
        <v>4</v>
      </c>
      <c r="G120" t="s">
        <v>1407</v>
      </c>
      <c r="H120" t="str">
        <f>IF('Установление связей'!C118="может наблюдаться","RS",IF('Установление связей'!C118="всегда наблюдается","TRA",IF('Установление связей'!C118="может отсутствовать","SN","S")))</f>
        <v>RS</v>
      </c>
      <c r="I120" s="7" t="s">
        <v>1412</v>
      </c>
      <c r="J120">
        <v>816</v>
      </c>
      <c r="K120" t="s">
        <v>1385</v>
      </c>
      <c r="L120">
        <v>816</v>
      </c>
      <c r="M120" t="s">
        <v>1401</v>
      </c>
    </row>
    <row r="121" spans="1:13" x14ac:dyDescent="0.4">
      <c r="A121" t="s">
        <v>1405</v>
      </c>
      <c r="B121">
        <v>118</v>
      </c>
      <c r="C121" t="s">
        <v>1411</v>
      </c>
      <c r="D121">
        <f>VLOOKUP('Установление связей'!B119,'Перечень узлов'!$B$2:$D$692,3,0)</f>
        <v>78</v>
      </c>
      <c r="E121" t="s">
        <v>1411</v>
      </c>
      <c r="F121">
        <f>VLOOKUP('Установление связей'!D119,'Перечень узлов'!$B$2:$D$692,3,0)</f>
        <v>6</v>
      </c>
      <c r="G121" t="s">
        <v>1407</v>
      </c>
      <c r="H121" t="str">
        <f>IF('Установление связей'!C119="может наблюдаться","RS",IF('Установление связей'!C119="всегда наблюдается","TRA",IF('Установление связей'!C119="может отсутствовать","SN","S")))</f>
        <v>RS</v>
      </c>
      <c r="I121" s="7" t="s">
        <v>1412</v>
      </c>
      <c r="J121">
        <v>817</v>
      </c>
      <c r="K121" t="s">
        <v>1385</v>
      </c>
      <c r="L121">
        <v>817</v>
      </c>
      <c r="M121" t="s">
        <v>1401</v>
      </c>
    </row>
    <row r="122" spans="1:13" x14ac:dyDescent="0.4">
      <c r="A122" t="s">
        <v>1405</v>
      </c>
      <c r="B122">
        <v>119</v>
      </c>
      <c r="C122" t="s">
        <v>1411</v>
      </c>
      <c r="D122">
        <f>VLOOKUP('Установление связей'!B120,'Перечень узлов'!$B$2:$D$692,3,0)</f>
        <v>362</v>
      </c>
      <c r="E122" t="s">
        <v>1411</v>
      </c>
      <c r="F122">
        <f>VLOOKUP('Установление связей'!D120,'Перечень узлов'!$B$2:$D$692,3,0)</f>
        <v>2</v>
      </c>
      <c r="G122" t="s">
        <v>1407</v>
      </c>
      <c r="H122" t="str">
        <f>IF('Установление связей'!C120="может наблюдаться","RS",IF('Установление связей'!C120="всегда наблюдается","TRA",IF('Установление связей'!C120="может отсутствовать","SN","S")))</f>
        <v>RS</v>
      </c>
      <c r="I122" s="7" t="s">
        <v>1412</v>
      </c>
      <c r="J122">
        <v>818</v>
      </c>
      <c r="K122" t="s">
        <v>1385</v>
      </c>
      <c r="L122">
        <v>818</v>
      </c>
      <c r="M122" t="s">
        <v>1401</v>
      </c>
    </row>
    <row r="123" spans="1:13" x14ac:dyDescent="0.4">
      <c r="A123" t="s">
        <v>1405</v>
      </c>
      <c r="B123">
        <v>120</v>
      </c>
      <c r="C123" t="s">
        <v>1411</v>
      </c>
      <c r="D123">
        <f>VLOOKUP('Установление связей'!B121,'Перечень узлов'!$B$2:$D$692,3,0)</f>
        <v>296</v>
      </c>
      <c r="E123" t="s">
        <v>1411</v>
      </c>
      <c r="F123">
        <f>VLOOKUP('Установление связей'!D121,'Перечень узлов'!$B$2:$D$692,3,0)</f>
        <v>293</v>
      </c>
      <c r="G123" t="s">
        <v>1407</v>
      </c>
      <c r="H123" t="str">
        <f>IF('Установление связей'!C121="может наблюдаться","RS",IF('Установление связей'!C121="всегда наблюдается","TRA",IF('Установление связей'!C121="может отсутствовать","SN","S")))</f>
        <v>TRA</v>
      </c>
      <c r="I123" s="7" t="s">
        <v>1412</v>
      </c>
      <c r="J123">
        <v>819</v>
      </c>
      <c r="K123" t="s">
        <v>1385</v>
      </c>
      <c r="L123">
        <v>819</v>
      </c>
      <c r="M123" t="s">
        <v>1401</v>
      </c>
    </row>
    <row r="124" spans="1:13" x14ac:dyDescent="0.4">
      <c r="A124" t="s">
        <v>1405</v>
      </c>
      <c r="B124">
        <v>121</v>
      </c>
      <c r="C124" t="s">
        <v>1411</v>
      </c>
      <c r="D124">
        <f>VLOOKUP('Установление связей'!B122,'Перечень узлов'!$B$2:$D$692,3,0)</f>
        <v>3</v>
      </c>
      <c r="E124" t="s">
        <v>1411</v>
      </c>
      <c r="F124">
        <f>VLOOKUP('Установление связей'!D122,'Перечень узлов'!$B$2:$D$692,3,0)</f>
        <v>34</v>
      </c>
      <c r="G124" t="s">
        <v>1407</v>
      </c>
      <c r="H124" t="str">
        <f>IF('Установление связей'!C122="может наблюдаться","RS",IF('Установление связей'!C122="всегда наблюдается","TRA",IF('Установление связей'!C122="может отсутствовать","SN","S")))</f>
        <v>RS</v>
      </c>
      <c r="I124" s="7" t="s">
        <v>1412</v>
      </c>
      <c r="J124">
        <v>820</v>
      </c>
      <c r="K124" t="s">
        <v>1385</v>
      </c>
      <c r="L124">
        <v>820</v>
      </c>
      <c r="M124" t="s">
        <v>1401</v>
      </c>
    </row>
    <row r="125" spans="1:13" x14ac:dyDescent="0.4">
      <c r="A125" t="s">
        <v>1405</v>
      </c>
      <c r="B125">
        <v>122</v>
      </c>
      <c r="C125" t="s">
        <v>1411</v>
      </c>
      <c r="D125">
        <f>VLOOKUP('Установление связей'!B123,'Перечень узлов'!$B$2:$D$692,3,0)</f>
        <v>3</v>
      </c>
      <c r="E125" t="s">
        <v>1411</v>
      </c>
      <c r="F125">
        <f>VLOOKUP('Установление связей'!D123,'Перечень узлов'!$B$2:$D$692,3,0)</f>
        <v>16</v>
      </c>
      <c r="G125" t="s">
        <v>1407</v>
      </c>
      <c r="H125" t="str">
        <f>IF('Установление связей'!C123="может наблюдаться","RS",IF('Установление связей'!C123="всегда наблюдается","TRA",IF('Установление связей'!C123="может отсутствовать","SN","S")))</f>
        <v>RS</v>
      </c>
      <c r="I125" s="7" t="s">
        <v>1412</v>
      </c>
      <c r="J125">
        <v>821</v>
      </c>
      <c r="K125" t="s">
        <v>1385</v>
      </c>
      <c r="L125">
        <v>821</v>
      </c>
      <c r="M125" t="s">
        <v>1401</v>
      </c>
    </row>
    <row r="126" spans="1:13" x14ac:dyDescent="0.4">
      <c r="A126" t="s">
        <v>1405</v>
      </c>
      <c r="B126">
        <v>123</v>
      </c>
      <c r="C126" t="s">
        <v>1411</v>
      </c>
      <c r="D126">
        <f>VLOOKUP('Установление связей'!B124,'Перечень узлов'!$B$2:$D$692,3,0)</f>
        <v>3</v>
      </c>
      <c r="E126" t="s">
        <v>1411</v>
      </c>
      <c r="F126">
        <f>VLOOKUP('Установление связей'!D124,'Перечень узлов'!$B$2:$D$692,3,0)</f>
        <v>19</v>
      </c>
      <c r="G126" t="s">
        <v>1407</v>
      </c>
      <c r="H126" t="str">
        <f>IF('Установление связей'!C124="может наблюдаться","RS",IF('Установление связей'!C124="всегда наблюдается","TRA",IF('Установление связей'!C124="может отсутствовать","SN","S")))</f>
        <v>RS</v>
      </c>
      <c r="I126" s="7" t="s">
        <v>1412</v>
      </c>
      <c r="J126">
        <v>822</v>
      </c>
      <c r="K126" t="s">
        <v>1385</v>
      </c>
      <c r="L126">
        <v>822</v>
      </c>
      <c r="M126" t="s">
        <v>1401</v>
      </c>
    </row>
    <row r="127" spans="1:13" x14ac:dyDescent="0.4">
      <c r="A127" t="s">
        <v>1405</v>
      </c>
      <c r="B127">
        <v>124</v>
      </c>
      <c r="C127" t="s">
        <v>1411</v>
      </c>
      <c r="D127">
        <f>VLOOKUP('Установление связей'!B125,'Перечень узлов'!$B$2:$D$692,3,0)</f>
        <v>3</v>
      </c>
      <c r="E127" t="s">
        <v>1411</v>
      </c>
      <c r="F127">
        <f>VLOOKUP('Установление связей'!D125,'Перечень узлов'!$B$2:$D$692,3,0)</f>
        <v>15</v>
      </c>
      <c r="G127" t="s">
        <v>1407</v>
      </c>
      <c r="H127" t="str">
        <f>IF('Установление связей'!C125="может наблюдаться","RS",IF('Установление связей'!C125="всегда наблюдается","TRA",IF('Установление связей'!C125="может отсутствовать","SN","S")))</f>
        <v>RS</v>
      </c>
      <c r="I127" s="7" t="s">
        <v>1412</v>
      </c>
      <c r="J127">
        <v>823</v>
      </c>
      <c r="K127" t="s">
        <v>1385</v>
      </c>
      <c r="L127">
        <v>823</v>
      </c>
      <c r="M127" t="s">
        <v>1401</v>
      </c>
    </row>
    <row r="128" spans="1:13" x14ac:dyDescent="0.4">
      <c r="A128" t="s">
        <v>1405</v>
      </c>
      <c r="B128">
        <v>125</v>
      </c>
      <c r="C128" t="s">
        <v>1411</v>
      </c>
      <c r="D128">
        <f>VLOOKUP('Установление связей'!B126,'Перечень узлов'!$B$2:$D$692,3,0)</f>
        <v>3</v>
      </c>
      <c r="E128" t="s">
        <v>1411</v>
      </c>
      <c r="F128">
        <f>VLOOKUP('Установление связей'!D126,'Перечень узлов'!$B$2:$D$692,3,0)</f>
        <v>14</v>
      </c>
      <c r="G128" t="s">
        <v>1407</v>
      </c>
      <c r="H128" t="str">
        <f>IF('Установление связей'!C126="может наблюдаться","RS",IF('Установление связей'!C126="всегда наблюдается","TRA",IF('Установление связей'!C126="может отсутствовать","SN","S")))</f>
        <v>RS</v>
      </c>
      <c r="I128" s="7" t="s">
        <v>1412</v>
      </c>
      <c r="J128">
        <v>824</v>
      </c>
      <c r="K128" t="s">
        <v>1385</v>
      </c>
      <c r="L128">
        <v>824</v>
      </c>
      <c r="M128" t="s">
        <v>1401</v>
      </c>
    </row>
    <row r="129" spans="1:13" x14ac:dyDescent="0.4">
      <c r="A129" t="s">
        <v>1405</v>
      </c>
      <c r="B129">
        <v>126</v>
      </c>
      <c r="C129" t="s">
        <v>1411</v>
      </c>
      <c r="D129">
        <f>VLOOKUP('Установление связей'!B127,'Перечень узлов'!$B$2:$D$692,3,0)</f>
        <v>3</v>
      </c>
      <c r="E129" t="s">
        <v>1411</v>
      </c>
      <c r="F129">
        <f>VLOOKUP('Установление связей'!D127,'Перечень узлов'!$B$2:$D$692,3,0)</f>
        <v>11</v>
      </c>
      <c r="G129" t="s">
        <v>1407</v>
      </c>
      <c r="H129" t="str">
        <f>IF('Установление связей'!C127="может наблюдаться","RS",IF('Установление связей'!C127="всегда наблюдается","TRA",IF('Установление связей'!C127="может отсутствовать","SN","S")))</f>
        <v>RS</v>
      </c>
      <c r="I129" s="7" t="s">
        <v>1412</v>
      </c>
      <c r="J129">
        <v>825</v>
      </c>
      <c r="K129" t="s">
        <v>1385</v>
      </c>
      <c r="L129">
        <v>825</v>
      </c>
      <c r="M129" t="s">
        <v>1401</v>
      </c>
    </row>
    <row r="130" spans="1:13" x14ac:dyDescent="0.4">
      <c r="A130" t="s">
        <v>1405</v>
      </c>
      <c r="B130">
        <v>127</v>
      </c>
      <c r="C130" t="s">
        <v>1411</v>
      </c>
      <c r="D130">
        <f>VLOOKUP('Установление связей'!B128,'Перечень узлов'!$B$2:$D$692,3,0)</f>
        <v>3</v>
      </c>
      <c r="E130" t="s">
        <v>1411</v>
      </c>
      <c r="F130">
        <f>VLOOKUP('Установление связей'!D128,'Перечень узлов'!$B$2:$D$692,3,0)</f>
        <v>130</v>
      </c>
      <c r="G130" t="s">
        <v>1407</v>
      </c>
      <c r="H130" t="str">
        <f>IF('Установление связей'!C128="может наблюдаться","RS",IF('Установление связей'!C128="всегда наблюдается","TRA",IF('Установление связей'!C128="может отсутствовать","SN","S")))</f>
        <v>RS</v>
      </c>
      <c r="I130" s="7" t="s">
        <v>1412</v>
      </c>
      <c r="J130">
        <v>826</v>
      </c>
      <c r="K130" t="s">
        <v>1385</v>
      </c>
      <c r="L130">
        <v>826</v>
      </c>
      <c r="M130" t="s">
        <v>1401</v>
      </c>
    </row>
    <row r="131" spans="1:13" x14ac:dyDescent="0.4">
      <c r="A131" t="s">
        <v>1405</v>
      </c>
      <c r="B131">
        <v>128</v>
      </c>
      <c r="C131" t="s">
        <v>1411</v>
      </c>
      <c r="D131">
        <f>VLOOKUP('Установление связей'!B129,'Перечень узлов'!$B$2:$D$692,3,0)</f>
        <v>3</v>
      </c>
      <c r="E131" t="s">
        <v>1411</v>
      </c>
      <c r="F131">
        <f>VLOOKUP('Установление связей'!D129,'Перечень узлов'!$B$2:$D$692,3,0)</f>
        <v>178</v>
      </c>
      <c r="G131" t="s">
        <v>1407</v>
      </c>
      <c r="H131" t="str">
        <f>IF('Установление связей'!C129="может наблюдаться","RS",IF('Установление связей'!C129="всегда наблюдается","TRA",IF('Установление связей'!C129="может отсутствовать","SN","S")))</f>
        <v>RS</v>
      </c>
      <c r="I131" s="7" t="s">
        <v>1412</v>
      </c>
      <c r="J131">
        <v>827</v>
      </c>
      <c r="K131" t="s">
        <v>1385</v>
      </c>
      <c r="L131">
        <v>827</v>
      </c>
      <c r="M131" t="s">
        <v>1401</v>
      </c>
    </row>
    <row r="132" spans="1:13" x14ac:dyDescent="0.4">
      <c r="A132" t="s">
        <v>1405</v>
      </c>
      <c r="B132">
        <v>129</v>
      </c>
      <c r="C132" t="s">
        <v>1411</v>
      </c>
      <c r="D132">
        <f>VLOOKUP('Установление связей'!B130,'Перечень узлов'!$B$2:$D$692,3,0)</f>
        <v>3</v>
      </c>
      <c r="E132" t="s">
        <v>1411</v>
      </c>
      <c r="F132">
        <f>VLOOKUP('Установление связей'!D130,'Перечень узлов'!$B$2:$D$692,3,0)</f>
        <v>12</v>
      </c>
      <c r="G132" t="s">
        <v>1407</v>
      </c>
      <c r="H132" t="str">
        <f>IF('Установление связей'!C130="может наблюдаться","RS",IF('Установление связей'!C130="всегда наблюдается","TRA",IF('Установление связей'!C130="может отсутствовать","SN","S")))</f>
        <v>RS</v>
      </c>
      <c r="I132" s="7" t="s">
        <v>1412</v>
      </c>
      <c r="J132">
        <v>828</v>
      </c>
      <c r="K132" t="s">
        <v>1385</v>
      </c>
      <c r="L132">
        <v>828</v>
      </c>
      <c r="M132" t="s">
        <v>1401</v>
      </c>
    </row>
    <row r="133" spans="1:13" x14ac:dyDescent="0.4">
      <c r="A133" t="s">
        <v>1405</v>
      </c>
      <c r="B133">
        <v>130</v>
      </c>
      <c r="C133" t="s">
        <v>1411</v>
      </c>
      <c r="D133">
        <f>VLOOKUP('Установление связей'!B131,'Перечень узлов'!$B$2:$D$692,3,0)</f>
        <v>3</v>
      </c>
      <c r="E133" t="s">
        <v>1411</v>
      </c>
      <c r="F133">
        <f>VLOOKUP('Установление связей'!D131,'Перечень узлов'!$B$2:$D$692,3,0)</f>
        <v>141</v>
      </c>
      <c r="G133" t="s">
        <v>1407</v>
      </c>
      <c r="H133" t="str">
        <f>IF('Установление связей'!C131="может наблюдаться","RS",IF('Установление связей'!C131="всегда наблюдается","TRA",IF('Установление связей'!C131="может отсутствовать","SN","S")))</f>
        <v>RS</v>
      </c>
      <c r="I133" s="7" t="s">
        <v>1412</v>
      </c>
      <c r="J133">
        <v>829</v>
      </c>
      <c r="K133" t="s">
        <v>1385</v>
      </c>
      <c r="L133">
        <v>829</v>
      </c>
      <c r="M133" t="s">
        <v>1401</v>
      </c>
    </row>
    <row r="134" spans="1:13" x14ac:dyDescent="0.4">
      <c r="A134" t="s">
        <v>1405</v>
      </c>
      <c r="B134">
        <v>131</v>
      </c>
      <c r="C134" t="s">
        <v>1411</v>
      </c>
      <c r="D134">
        <f>VLOOKUP('Установление связей'!B132,'Перечень узлов'!$B$2:$D$692,3,0)</f>
        <v>3</v>
      </c>
      <c r="E134" t="s">
        <v>1411</v>
      </c>
      <c r="F134">
        <f>VLOOKUP('Установление связей'!D132,'Перечень узлов'!$B$2:$D$692,3,0)</f>
        <v>139</v>
      </c>
      <c r="G134" t="s">
        <v>1407</v>
      </c>
      <c r="H134" t="str">
        <f>IF('Установление связей'!C132="может наблюдаться","RS",IF('Установление связей'!C132="всегда наблюдается","TRA",IF('Установление связей'!C132="может отсутствовать","SN","S")))</f>
        <v>RS</v>
      </c>
      <c r="I134" s="7" t="s">
        <v>1412</v>
      </c>
      <c r="J134">
        <v>830</v>
      </c>
      <c r="K134" t="s">
        <v>1385</v>
      </c>
      <c r="L134">
        <v>830</v>
      </c>
      <c r="M134" t="s">
        <v>1401</v>
      </c>
    </row>
    <row r="135" spans="1:13" x14ac:dyDescent="0.4">
      <c r="A135" t="s">
        <v>1405</v>
      </c>
      <c r="B135">
        <v>132</v>
      </c>
      <c r="C135" t="s">
        <v>1411</v>
      </c>
      <c r="D135">
        <f>VLOOKUP('Установление связей'!B133,'Перечень узлов'!$B$2:$D$692,3,0)</f>
        <v>3</v>
      </c>
      <c r="E135" t="s">
        <v>1411</v>
      </c>
      <c r="F135">
        <f>VLOOKUP('Установление связей'!D133,'Перечень узлов'!$B$2:$D$692,3,0)</f>
        <v>148</v>
      </c>
      <c r="G135" t="s">
        <v>1407</v>
      </c>
      <c r="H135" t="str">
        <f>IF('Установление связей'!C133="может наблюдаться","RS",IF('Установление связей'!C133="всегда наблюдается","TRA",IF('Установление связей'!C133="может отсутствовать","SN","S")))</f>
        <v>RS</v>
      </c>
      <c r="I135" s="7" t="s">
        <v>1412</v>
      </c>
      <c r="J135">
        <v>831</v>
      </c>
      <c r="K135" t="s">
        <v>1385</v>
      </c>
      <c r="L135">
        <v>831</v>
      </c>
      <c r="M135" t="s">
        <v>1401</v>
      </c>
    </row>
    <row r="136" spans="1:13" x14ac:dyDescent="0.4">
      <c r="A136" t="s">
        <v>1405</v>
      </c>
      <c r="B136">
        <v>133</v>
      </c>
      <c r="C136" t="s">
        <v>1411</v>
      </c>
      <c r="D136">
        <f>VLOOKUP('Установление связей'!B134,'Перечень узлов'!$B$2:$D$692,3,0)</f>
        <v>3</v>
      </c>
      <c r="E136" t="s">
        <v>1411</v>
      </c>
      <c r="F136">
        <f>VLOOKUP('Установление связей'!D134,'Перечень узлов'!$B$2:$D$692,3,0)</f>
        <v>149</v>
      </c>
      <c r="G136" t="s">
        <v>1407</v>
      </c>
      <c r="H136" t="str">
        <f>IF('Установление связей'!C134="может наблюдаться","RS",IF('Установление связей'!C134="всегда наблюдается","TRA",IF('Установление связей'!C134="может отсутствовать","SN","S")))</f>
        <v>RS</v>
      </c>
      <c r="I136" s="7" t="s">
        <v>1412</v>
      </c>
      <c r="J136">
        <v>832</v>
      </c>
      <c r="K136" t="s">
        <v>1385</v>
      </c>
      <c r="L136">
        <v>832</v>
      </c>
      <c r="M136" t="s">
        <v>1401</v>
      </c>
    </row>
    <row r="137" spans="1:13" x14ac:dyDescent="0.4">
      <c r="A137" t="s">
        <v>1405</v>
      </c>
      <c r="B137">
        <v>134</v>
      </c>
      <c r="C137" t="s">
        <v>1411</v>
      </c>
      <c r="D137">
        <f>VLOOKUP('Установление связей'!B135,'Перечень узлов'!$B$2:$D$692,3,0)</f>
        <v>3</v>
      </c>
      <c r="E137" t="s">
        <v>1411</v>
      </c>
      <c r="F137">
        <f>VLOOKUP('Установление связей'!D135,'Перечень узлов'!$B$2:$D$692,3,0)</f>
        <v>146</v>
      </c>
      <c r="G137" t="s">
        <v>1407</v>
      </c>
      <c r="H137" t="str">
        <f>IF('Установление связей'!C135="может наблюдаться","RS",IF('Установление связей'!C135="всегда наблюдается","TRA",IF('Установление связей'!C135="может отсутствовать","SN","S")))</f>
        <v>RS</v>
      </c>
      <c r="I137" s="7" t="s">
        <v>1412</v>
      </c>
      <c r="J137">
        <v>833</v>
      </c>
      <c r="K137" t="s">
        <v>1385</v>
      </c>
      <c r="L137">
        <v>833</v>
      </c>
      <c r="M137" t="s">
        <v>1401</v>
      </c>
    </row>
    <row r="138" spans="1:13" x14ac:dyDescent="0.4">
      <c r="A138" t="s">
        <v>1405</v>
      </c>
      <c r="B138">
        <v>135</v>
      </c>
      <c r="C138" t="s">
        <v>1411</v>
      </c>
      <c r="D138">
        <f>VLOOKUP('Установление связей'!B136,'Перечень узлов'!$B$2:$D$692,3,0)</f>
        <v>3</v>
      </c>
      <c r="E138" t="s">
        <v>1411</v>
      </c>
      <c r="F138">
        <f>VLOOKUP('Установление связей'!D136,'Перечень узлов'!$B$2:$D$692,3,0)</f>
        <v>171</v>
      </c>
      <c r="G138" t="s">
        <v>1407</v>
      </c>
      <c r="H138" t="str">
        <f>IF('Установление связей'!C136="может наблюдаться","RS",IF('Установление связей'!C136="всегда наблюдается","TRA",IF('Установление связей'!C136="может отсутствовать","SN","S")))</f>
        <v>RS</v>
      </c>
      <c r="I138" s="7" t="s">
        <v>1412</v>
      </c>
      <c r="J138">
        <v>834</v>
      </c>
      <c r="K138" t="s">
        <v>1385</v>
      </c>
      <c r="L138">
        <v>834</v>
      </c>
      <c r="M138" t="s">
        <v>1401</v>
      </c>
    </row>
    <row r="139" spans="1:13" x14ac:dyDescent="0.4">
      <c r="A139" t="s">
        <v>1405</v>
      </c>
      <c r="B139">
        <v>136</v>
      </c>
      <c r="C139" t="s">
        <v>1411</v>
      </c>
      <c r="D139">
        <f>VLOOKUP('Установление связей'!B137,'Перечень узлов'!$B$2:$D$692,3,0)</f>
        <v>3</v>
      </c>
      <c r="E139" t="s">
        <v>1411</v>
      </c>
      <c r="F139">
        <f>VLOOKUP('Установление связей'!D137,'Перечень узлов'!$B$2:$D$692,3,0)</f>
        <v>172</v>
      </c>
      <c r="G139" t="s">
        <v>1407</v>
      </c>
      <c r="H139" t="str">
        <f>IF('Установление связей'!C137="может наблюдаться","RS",IF('Установление связей'!C137="всегда наблюдается","TRA",IF('Установление связей'!C137="может отсутствовать","SN","S")))</f>
        <v>RS</v>
      </c>
      <c r="I139" s="7" t="s">
        <v>1412</v>
      </c>
      <c r="J139">
        <v>835</v>
      </c>
      <c r="K139" t="s">
        <v>1385</v>
      </c>
      <c r="L139">
        <v>835</v>
      </c>
      <c r="M139" t="s">
        <v>1401</v>
      </c>
    </row>
    <row r="140" spans="1:13" x14ac:dyDescent="0.4">
      <c r="A140" t="s">
        <v>1405</v>
      </c>
      <c r="B140">
        <v>137</v>
      </c>
      <c r="C140" t="s">
        <v>1411</v>
      </c>
      <c r="D140">
        <f>VLOOKUP('Установление связей'!B138,'Перечень узлов'!$B$2:$D$692,3,0)</f>
        <v>3</v>
      </c>
      <c r="E140" t="s">
        <v>1411</v>
      </c>
      <c r="F140">
        <f>VLOOKUP('Установление связей'!D138,'Перечень узлов'!$B$2:$D$692,3,0)</f>
        <v>175</v>
      </c>
      <c r="G140" t="s">
        <v>1407</v>
      </c>
      <c r="H140" t="str">
        <f>IF('Установление связей'!C138="может наблюдаться","RS",IF('Установление связей'!C138="всегда наблюдается","TRA",IF('Установление связей'!C138="может отсутствовать","SN","S")))</f>
        <v>RS</v>
      </c>
      <c r="I140" s="7" t="s">
        <v>1412</v>
      </c>
      <c r="J140">
        <v>836</v>
      </c>
      <c r="K140" t="s">
        <v>1385</v>
      </c>
      <c r="L140">
        <v>836</v>
      </c>
      <c r="M140" t="s">
        <v>1401</v>
      </c>
    </row>
    <row r="141" spans="1:13" x14ac:dyDescent="0.4">
      <c r="A141" t="s">
        <v>1405</v>
      </c>
      <c r="B141">
        <v>138</v>
      </c>
      <c r="C141" t="s">
        <v>1411</v>
      </c>
      <c r="D141">
        <f>VLOOKUP('Установление связей'!B139,'Перечень узлов'!$B$2:$D$692,3,0)</f>
        <v>3</v>
      </c>
      <c r="E141" t="s">
        <v>1411</v>
      </c>
      <c r="F141">
        <f>VLOOKUP('Установление связей'!D139,'Перечень узлов'!$B$2:$D$692,3,0)</f>
        <v>179</v>
      </c>
      <c r="G141" t="s">
        <v>1407</v>
      </c>
      <c r="H141" t="str">
        <f>IF('Установление связей'!C139="может наблюдаться","RS",IF('Установление связей'!C139="всегда наблюдается","TRA",IF('Установление связей'!C139="может отсутствовать","SN","S")))</f>
        <v>RS</v>
      </c>
      <c r="I141" s="7" t="s">
        <v>1412</v>
      </c>
      <c r="J141">
        <v>837</v>
      </c>
      <c r="K141" t="s">
        <v>1385</v>
      </c>
      <c r="L141">
        <v>837</v>
      </c>
      <c r="M141" t="s">
        <v>1401</v>
      </c>
    </row>
    <row r="142" spans="1:13" x14ac:dyDescent="0.4">
      <c r="A142" t="s">
        <v>1405</v>
      </c>
      <c r="B142">
        <v>139</v>
      </c>
      <c r="C142" t="s">
        <v>1411</v>
      </c>
      <c r="D142">
        <f>VLOOKUP('Установление связей'!B140,'Перечень узлов'!$B$2:$D$692,3,0)</f>
        <v>3</v>
      </c>
      <c r="E142" t="s">
        <v>1411</v>
      </c>
      <c r="F142">
        <f>VLOOKUP('Установление связей'!D140,'Перечень узлов'!$B$2:$D$692,3,0)</f>
        <v>177</v>
      </c>
      <c r="G142" t="s">
        <v>1407</v>
      </c>
      <c r="H142" t="str">
        <f>IF('Установление связей'!C140="может наблюдаться","RS",IF('Установление связей'!C140="всегда наблюдается","TRA",IF('Установление связей'!C140="может отсутствовать","SN","S")))</f>
        <v>RS</v>
      </c>
      <c r="I142" s="7" t="s">
        <v>1412</v>
      </c>
      <c r="J142">
        <v>838</v>
      </c>
      <c r="K142" t="s">
        <v>1385</v>
      </c>
      <c r="L142">
        <v>838</v>
      </c>
      <c r="M142" t="s">
        <v>1401</v>
      </c>
    </row>
    <row r="143" spans="1:13" x14ac:dyDescent="0.4">
      <c r="A143" t="s">
        <v>1405</v>
      </c>
      <c r="B143">
        <v>140</v>
      </c>
      <c r="C143" t="s">
        <v>1411</v>
      </c>
      <c r="D143">
        <f>VLOOKUP('Установление связей'!B141,'Перечень узлов'!$B$2:$D$692,3,0)</f>
        <v>3</v>
      </c>
      <c r="E143" t="s">
        <v>1411</v>
      </c>
      <c r="F143">
        <f>VLOOKUP('Установление связей'!D141,'Перечень узлов'!$B$2:$D$692,3,0)</f>
        <v>21</v>
      </c>
      <c r="G143" t="s">
        <v>1407</v>
      </c>
      <c r="H143" t="str">
        <f>IF('Установление связей'!C141="может наблюдаться","RS",IF('Установление связей'!C141="всегда наблюдается","TRA",IF('Установление связей'!C141="может отсутствовать","SN","S")))</f>
        <v>RS</v>
      </c>
      <c r="I143" s="7" t="s">
        <v>1412</v>
      </c>
      <c r="J143">
        <v>839</v>
      </c>
      <c r="K143" t="s">
        <v>1385</v>
      </c>
      <c r="L143">
        <v>839</v>
      </c>
      <c r="M143" t="s">
        <v>1401</v>
      </c>
    </row>
    <row r="144" spans="1:13" x14ac:dyDescent="0.4">
      <c r="A144" t="s">
        <v>1405</v>
      </c>
      <c r="B144">
        <v>141</v>
      </c>
      <c r="C144" t="s">
        <v>1411</v>
      </c>
      <c r="D144">
        <f>VLOOKUP('Установление связей'!B142,'Перечень узлов'!$B$2:$D$692,3,0)</f>
        <v>3</v>
      </c>
      <c r="E144" t="s">
        <v>1411</v>
      </c>
      <c r="F144">
        <f>VLOOKUP('Установление связей'!D142,'Перечень узлов'!$B$2:$D$692,3,0)</f>
        <v>23</v>
      </c>
      <c r="G144" t="s">
        <v>1407</v>
      </c>
      <c r="H144" t="str">
        <f>IF('Установление связей'!C142="может наблюдаться","RS",IF('Установление связей'!C142="всегда наблюдается","TRA",IF('Установление связей'!C142="может отсутствовать","SN","S")))</f>
        <v>RS</v>
      </c>
      <c r="I144" s="7" t="s">
        <v>1412</v>
      </c>
      <c r="J144">
        <v>840</v>
      </c>
      <c r="K144" t="s">
        <v>1385</v>
      </c>
      <c r="L144">
        <v>840</v>
      </c>
      <c r="M144" t="s">
        <v>1401</v>
      </c>
    </row>
    <row r="145" spans="1:13" x14ac:dyDescent="0.4">
      <c r="A145" t="s">
        <v>1405</v>
      </c>
      <c r="B145">
        <v>142</v>
      </c>
      <c r="C145" t="s">
        <v>1411</v>
      </c>
      <c r="D145">
        <f>VLOOKUP('Установление связей'!B143,'Перечень узлов'!$B$2:$D$692,3,0)</f>
        <v>3</v>
      </c>
      <c r="E145" t="s">
        <v>1411</v>
      </c>
      <c r="F145">
        <f>VLOOKUP('Установление связей'!D143,'Перечень узлов'!$B$2:$D$692,3,0)</f>
        <v>22</v>
      </c>
      <c r="G145" t="s">
        <v>1407</v>
      </c>
      <c r="H145" t="str">
        <f>IF('Установление связей'!C143="может наблюдаться","RS",IF('Установление связей'!C143="всегда наблюдается","TRA",IF('Установление связей'!C143="может отсутствовать","SN","S")))</f>
        <v>RS</v>
      </c>
      <c r="I145" s="7" t="s">
        <v>1412</v>
      </c>
      <c r="J145">
        <v>841</v>
      </c>
      <c r="K145" t="s">
        <v>1385</v>
      </c>
      <c r="L145">
        <v>841</v>
      </c>
      <c r="M145" t="s">
        <v>1401</v>
      </c>
    </row>
    <row r="146" spans="1:13" x14ac:dyDescent="0.4">
      <c r="A146" t="s">
        <v>1405</v>
      </c>
      <c r="B146">
        <v>143</v>
      </c>
      <c r="C146" t="s">
        <v>1411</v>
      </c>
      <c r="D146">
        <f>VLOOKUP('Установление связей'!B144,'Перечень узлов'!$B$2:$D$692,3,0)</f>
        <v>3</v>
      </c>
      <c r="E146" t="s">
        <v>1411</v>
      </c>
      <c r="F146">
        <f>VLOOKUP('Установление связей'!D144,'Перечень узлов'!$B$2:$D$692,3,0)</f>
        <v>25</v>
      </c>
      <c r="G146" t="s">
        <v>1407</v>
      </c>
      <c r="H146" t="str">
        <f>IF('Установление связей'!C144="может наблюдаться","RS",IF('Установление связей'!C144="всегда наблюдается","TRA",IF('Установление связей'!C144="может отсутствовать","SN","S")))</f>
        <v>RS</v>
      </c>
      <c r="I146" s="7" t="s">
        <v>1412</v>
      </c>
      <c r="J146">
        <v>842</v>
      </c>
      <c r="K146" t="s">
        <v>1385</v>
      </c>
      <c r="L146">
        <v>842</v>
      </c>
      <c r="M146" t="s">
        <v>1401</v>
      </c>
    </row>
    <row r="147" spans="1:13" x14ac:dyDescent="0.4">
      <c r="A147" t="s">
        <v>1405</v>
      </c>
      <c r="B147">
        <v>144</v>
      </c>
      <c r="C147" t="s">
        <v>1411</v>
      </c>
      <c r="D147">
        <f>VLOOKUP('Установление связей'!B145,'Перечень узлов'!$B$2:$D$692,3,0)</f>
        <v>3</v>
      </c>
      <c r="E147" t="s">
        <v>1411</v>
      </c>
      <c r="F147">
        <f>VLOOKUP('Установление связей'!D145,'Перечень узлов'!$B$2:$D$692,3,0)</f>
        <v>63</v>
      </c>
      <c r="G147" t="s">
        <v>1407</v>
      </c>
      <c r="H147" t="str">
        <f>IF('Установление связей'!C145="может наблюдаться","RS",IF('Установление связей'!C145="всегда наблюдается","TRA",IF('Установление связей'!C145="может отсутствовать","SN","S")))</f>
        <v>RS</v>
      </c>
      <c r="I147" s="7" t="s">
        <v>1412</v>
      </c>
      <c r="J147">
        <v>843</v>
      </c>
      <c r="K147" t="s">
        <v>1385</v>
      </c>
      <c r="L147">
        <v>843</v>
      </c>
      <c r="M147" t="s">
        <v>1401</v>
      </c>
    </row>
    <row r="148" spans="1:13" x14ac:dyDescent="0.4">
      <c r="A148" t="s">
        <v>1405</v>
      </c>
      <c r="B148">
        <v>145</v>
      </c>
      <c r="C148" t="s">
        <v>1411</v>
      </c>
      <c r="D148">
        <f>VLOOKUP('Установление связей'!B146,'Перечень узлов'!$B$2:$D$692,3,0)</f>
        <v>3</v>
      </c>
      <c r="E148" t="s">
        <v>1411</v>
      </c>
      <c r="F148">
        <f>VLOOKUP('Установление связей'!D146,'Перечень узлов'!$B$2:$D$692,3,0)</f>
        <v>288</v>
      </c>
      <c r="G148" t="s">
        <v>1407</v>
      </c>
      <c r="H148" t="str">
        <f>IF('Установление связей'!C146="может наблюдаться","RS",IF('Установление связей'!C146="всегда наблюдается","TRA",IF('Установление связей'!C146="может отсутствовать","SN","S")))</f>
        <v>RS</v>
      </c>
      <c r="I148" s="7" t="s">
        <v>1412</v>
      </c>
      <c r="J148">
        <v>844</v>
      </c>
      <c r="K148" t="s">
        <v>1385</v>
      </c>
      <c r="L148">
        <v>844</v>
      </c>
      <c r="M148" t="s">
        <v>1401</v>
      </c>
    </row>
    <row r="149" spans="1:13" x14ac:dyDescent="0.4">
      <c r="A149" t="s">
        <v>1405</v>
      </c>
      <c r="B149">
        <v>146</v>
      </c>
      <c r="C149" t="s">
        <v>1411</v>
      </c>
      <c r="D149">
        <f>VLOOKUP('Установление связей'!B147,'Перечень узлов'!$B$2:$D$692,3,0)</f>
        <v>3</v>
      </c>
      <c r="E149" t="s">
        <v>1411</v>
      </c>
      <c r="F149">
        <f>VLOOKUP('Установление связей'!D147,'Перечень узлов'!$B$2:$D$692,3,0)</f>
        <v>289</v>
      </c>
      <c r="G149" t="s">
        <v>1407</v>
      </c>
      <c r="H149" t="str">
        <f>IF('Установление связей'!C147="может наблюдаться","RS",IF('Установление связей'!C147="всегда наблюдается","TRA",IF('Установление связей'!C147="может отсутствовать","SN","S")))</f>
        <v>RS</v>
      </c>
      <c r="I149" s="7" t="s">
        <v>1412</v>
      </c>
      <c r="J149">
        <v>845</v>
      </c>
      <c r="K149" t="s">
        <v>1385</v>
      </c>
      <c r="L149">
        <v>845</v>
      </c>
      <c r="M149" t="s">
        <v>1401</v>
      </c>
    </row>
    <row r="150" spans="1:13" x14ac:dyDescent="0.4">
      <c r="A150" t="s">
        <v>1405</v>
      </c>
      <c r="B150">
        <v>147</v>
      </c>
      <c r="C150" t="s">
        <v>1411</v>
      </c>
      <c r="D150">
        <f>VLOOKUP('Установление связей'!B148,'Перечень узлов'!$B$2:$D$692,3,0)</f>
        <v>3</v>
      </c>
      <c r="E150" t="s">
        <v>1411</v>
      </c>
      <c r="F150">
        <f>VLOOKUP('Установление связей'!D148,'Перечень узлов'!$B$2:$D$692,3,0)</f>
        <v>45</v>
      </c>
      <c r="G150" t="s">
        <v>1407</v>
      </c>
      <c r="H150" t="str">
        <f>IF('Установление связей'!C148="может наблюдаться","RS",IF('Установление связей'!C148="всегда наблюдается","TRA",IF('Установление связей'!C148="может отсутствовать","SN","S")))</f>
        <v>RS</v>
      </c>
      <c r="I150" s="7" t="s">
        <v>1412</v>
      </c>
      <c r="J150">
        <v>846</v>
      </c>
      <c r="K150" t="s">
        <v>1385</v>
      </c>
      <c r="L150">
        <v>846</v>
      </c>
      <c r="M150" t="s">
        <v>1401</v>
      </c>
    </row>
    <row r="151" spans="1:13" x14ac:dyDescent="0.4">
      <c r="A151" t="s">
        <v>1405</v>
      </c>
      <c r="B151">
        <v>148</v>
      </c>
      <c r="C151" t="s">
        <v>1411</v>
      </c>
      <c r="D151">
        <f>VLOOKUP('Установление связей'!B149,'Перечень узлов'!$B$2:$D$692,3,0)</f>
        <v>3</v>
      </c>
      <c r="E151" t="s">
        <v>1411</v>
      </c>
      <c r="F151">
        <f>VLOOKUP('Установление связей'!D149,'Перечень узлов'!$B$2:$D$692,3,0)</f>
        <v>150</v>
      </c>
      <c r="G151" t="s">
        <v>1407</v>
      </c>
      <c r="H151" t="str">
        <f>IF('Установление связей'!C149="может наблюдаться","RS",IF('Установление связей'!C149="всегда наблюдается","TRA",IF('Установление связей'!C149="может отсутствовать","SN","S")))</f>
        <v>RS</v>
      </c>
      <c r="I151" s="7" t="s">
        <v>1412</v>
      </c>
      <c r="J151">
        <v>847</v>
      </c>
      <c r="K151" t="s">
        <v>1385</v>
      </c>
      <c r="L151">
        <v>847</v>
      </c>
      <c r="M151" t="s">
        <v>1401</v>
      </c>
    </row>
    <row r="152" spans="1:13" x14ac:dyDescent="0.4">
      <c r="A152" t="s">
        <v>1405</v>
      </c>
      <c r="B152">
        <v>149</v>
      </c>
      <c r="C152" t="s">
        <v>1411</v>
      </c>
      <c r="D152">
        <f>VLOOKUP('Установление связей'!B150,'Перечень узлов'!$B$2:$D$692,3,0)</f>
        <v>3</v>
      </c>
      <c r="E152" t="s">
        <v>1411</v>
      </c>
      <c r="F152">
        <f>VLOOKUP('Установление связей'!D150,'Перечень узлов'!$B$2:$D$692,3,0)</f>
        <v>17</v>
      </c>
      <c r="G152" t="s">
        <v>1407</v>
      </c>
      <c r="H152" t="str">
        <f>IF('Установление связей'!C150="может наблюдаться","RS",IF('Установление связей'!C150="всегда наблюдается","TRA",IF('Установление связей'!C150="может отсутствовать","SN","S")))</f>
        <v>RS</v>
      </c>
      <c r="I152" s="7" t="s">
        <v>1412</v>
      </c>
      <c r="J152">
        <v>848</v>
      </c>
      <c r="K152" t="s">
        <v>1385</v>
      </c>
      <c r="L152">
        <v>848</v>
      </c>
      <c r="M152" t="s">
        <v>1401</v>
      </c>
    </row>
    <row r="153" spans="1:13" x14ac:dyDescent="0.4">
      <c r="A153" t="s">
        <v>1405</v>
      </c>
      <c r="B153">
        <v>150</v>
      </c>
      <c r="C153" t="s">
        <v>1411</v>
      </c>
      <c r="D153">
        <f>VLOOKUP('Установление связей'!B151,'Перечень узлов'!$B$2:$D$692,3,0)</f>
        <v>3</v>
      </c>
      <c r="E153" t="s">
        <v>1411</v>
      </c>
      <c r="F153">
        <f>VLOOKUP('Установление связей'!D151,'Перечень узлов'!$B$2:$D$692,3,0)</f>
        <v>18</v>
      </c>
      <c r="G153" t="s">
        <v>1407</v>
      </c>
      <c r="H153" t="str">
        <f>IF('Установление связей'!C151="может наблюдаться","RS",IF('Установление связей'!C151="всегда наблюдается","TRA",IF('Установление связей'!C151="может отсутствовать","SN","S")))</f>
        <v>RS</v>
      </c>
      <c r="I153" s="7" t="s">
        <v>1412</v>
      </c>
      <c r="J153">
        <v>849</v>
      </c>
      <c r="K153" t="s">
        <v>1385</v>
      </c>
      <c r="L153">
        <v>849</v>
      </c>
      <c r="M153" t="s">
        <v>1401</v>
      </c>
    </row>
    <row r="154" spans="1:13" x14ac:dyDescent="0.4">
      <c r="A154" t="s">
        <v>1405</v>
      </c>
      <c r="B154">
        <v>151</v>
      </c>
      <c r="C154" t="s">
        <v>1411</v>
      </c>
      <c r="D154">
        <f>VLOOKUP('Установление связей'!B152,'Перечень узлов'!$B$2:$D$692,3,0)</f>
        <v>3</v>
      </c>
      <c r="E154" t="s">
        <v>1411</v>
      </c>
      <c r="F154">
        <f>VLOOKUP('Установление связей'!D152,'Перечень узлов'!$B$2:$D$692,3,0)</f>
        <v>151</v>
      </c>
      <c r="G154" t="s">
        <v>1407</v>
      </c>
      <c r="H154" t="str">
        <f>IF('Установление связей'!C152="может наблюдаться","RS",IF('Установление связей'!C152="всегда наблюдается","TRA",IF('Установление связей'!C152="может отсутствовать","SN","S")))</f>
        <v>RS</v>
      </c>
      <c r="I154" s="7" t="s">
        <v>1412</v>
      </c>
      <c r="J154">
        <v>850</v>
      </c>
      <c r="K154" t="s">
        <v>1385</v>
      </c>
      <c r="L154">
        <v>850</v>
      </c>
      <c r="M154" t="s">
        <v>1401</v>
      </c>
    </row>
    <row r="155" spans="1:13" x14ac:dyDescent="0.4">
      <c r="A155" t="s">
        <v>1405</v>
      </c>
      <c r="B155">
        <v>152</v>
      </c>
      <c r="C155" t="s">
        <v>1411</v>
      </c>
      <c r="D155">
        <f>VLOOKUP('Установление связей'!B153,'Перечень узлов'!$B$2:$D$692,3,0)</f>
        <v>3</v>
      </c>
      <c r="E155" t="s">
        <v>1411</v>
      </c>
      <c r="F155">
        <f>VLOOKUP('Установление связей'!D153,'Перечень узлов'!$B$2:$D$692,3,0)</f>
        <v>144</v>
      </c>
      <c r="G155" t="s">
        <v>1407</v>
      </c>
      <c r="H155" t="str">
        <f>IF('Установление связей'!C153="может наблюдаться","RS",IF('Установление связей'!C153="всегда наблюдается","TRA",IF('Установление связей'!C153="может отсутствовать","SN","S")))</f>
        <v>RS</v>
      </c>
      <c r="I155" s="7" t="s">
        <v>1412</v>
      </c>
      <c r="J155">
        <v>851</v>
      </c>
      <c r="K155" t="s">
        <v>1385</v>
      </c>
      <c r="L155">
        <v>851</v>
      </c>
      <c r="M155" t="s">
        <v>1401</v>
      </c>
    </row>
    <row r="156" spans="1:13" x14ac:dyDescent="0.4">
      <c r="A156" t="s">
        <v>1405</v>
      </c>
      <c r="B156">
        <v>153</v>
      </c>
      <c r="C156" t="s">
        <v>1411</v>
      </c>
      <c r="D156">
        <f>VLOOKUP('Установление связей'!B154,'Перечень узлов'!$B$2:$D$692,3,0)</f>
        <v>3</v>
      </c>
      <c r="E156" t="s">
        <v>1411</v>
      </c>
      <c r="F156">
        <f>VLOOKUP('Установление связей'!D154,'Перечень узлов'!$B$2:$D$692,3,0)</f>
        <v>31</v>
      </c>
      <c r="G156" t="s">
        <v>1407</v>
      </c>
      <c r="H156" t="str">
        <f>IF('Установление связей'!C154="может наблюдаться","RS",IF('Установление связей'!C154="всегда наблюдается","TRA",IF('Установление связей'!C154="может отсутствовать","SN","S")))</f>
        <v>RS</v>
      </c>
      <c r="I156" s="7" t="s">
        <v>1412</v>
      </c>
      <c r="J156">
        <v>852</v>
      </c>
      <c r="K156" t="s">
        <v>1385</v>
      </c>
      <c r="L156">
        <v>852</v>
      </c>
      <c r="M156" t="s">
        <v>1401</v>
      </c>
    </row>
    <row r="157" spans="1:13" x14ac:dyDescent="0.4">
      <c r="A157" t="s">
        <v>1405</v>
      </c>
      <c r="B157">
        <v>154</v>
      </c>
      <c r="C157" t="s">
        <v>1411</v>
      </c>
      <c r="D157">
        <f>VLOOKUP('Установление связей'!B155,'Перечень узлов'!$B$2:$D$692,3,0)</f>
        <v>3</v>
      </c>
      <c r="E157" t="s">
        <v>1411</v>
      </c>
      <c r="F157">
        <f>VLOOKUP('Установление связей'!D155,'Перечень узлов'!$B$2:$D$692,3,0)</f>
        <v>32</v>
      </c>
      <c r="G157" t="s">
        <v>1407</v>
      </c>
      <c r="H157" t="str">
        <f>IF('Установление связей'!C155="может наблюдаться","RS",IF('Установление связей'!C155="всегда наблюдается","TRA",IF('Установление связей'!C155="может отсутствовать","SN","S")))</f>
        <v>RS</v>
      </c>
      <c r="I157" s="7" t="s">
        <v>1412</v>
      </c>
      <c r="J157">
        <v>853</v>
      </c>
      <c r="K157" t="s">
        <v>1385</v>
      </c>
      <c r="L157">
        <v>853</v>
      </c>
      <c r="M157" t="s">
        <v>1401</v>
      </c>
    </row>
    <row r="158" spans="1:13" x14ac:dyDescent="0.4">
      <c r="A158" t="s">
        <v>1405</v>
      </c>
      <c r="B158">
        <v>155</v>
      </c>
      <c r="C158" t="s">
        <v>1411</v>
      </c>
      <c r="D158">
        <f>VLOOKUP('Установление связей'!B156,'Перечень узлов'!$B$2:$D$692,3,0)</f>
        <v>3</v>
      </c>
      <c r="E158" t="s">
        <v>1411</v>
      </c>
      <c r="F158">
        <f>VLOOKUP('Установление связей'!D156,'Перечень узлов'!$B$2:$D$692,3,0)</f>
        <v>33</v>
      </c>
      <c r="G158" t="s">
        <v>1407</v>
      </c>
      <c r="H158" t="str">
        <f>IF('Установление связей'!C156="может наблюдаться","RS",IF('Установление связей'!C156="всегда наблюдается","TRA",IF('Установление связей'!C156="может отсутствовать","SN","S")))</f>
        <v>RS</v>
      </c>
      <c r="I158" s="7" t="s">
        <v>1412</v>
      </c>
      <c r="J158">
        <v>854</v>
      </c>
      <c r="K158" t="s">
        <v>1385</v>
      </c>
      <c r="L158">
        <v>854</v>
      </c>
      <c r="M158" t="s">
        <v>1401</v>
      </c>
    </row>
    <row r="159" spans="1:13" x14ac:dyDescent="0.4">
      <c r="A159" t="s">
        <v>1405</v>
      </c>
      <c r="B159">
        <v>156</v>
      </c>
      <c r="C159" t="s">
        <v>1411</v>
      </c>
      <c r="D159">
        <f>VLOOKUP('Установление связей'!B157,'Перечень узлов'!$B$2:$D$692,3,0)</f>
        <v>3</v>
      </c>
      <c r="E159" t="s">
        <v>1411</v>
      </c>
      <c r="F159">
        <f>VLOOKUP('Установление связей'!D157,'Перечень узлов'!$B$2:$D$692,3,0)</f>
        <v>24</v>
      </c>
      <c r="G159" t="s">
        <v>1407</v>
      </c>
      <c r="H159" t="str">
        <f>IF('Установление связей'!C157="может наблюдаться","RS",IF('Установление связей'!C157="всегда наблюдается","TRA",IF('Установление связей'!C157="может отсутствовать","SN","S")))</f>
        <v>RS</v>
      </c>
      <c r="I159" s="7" t="s">
        <v>1412</v>
      </c>
      <c r="J159">
        <v>855</v>
      </c>
      <c r="K159" t="s">
        <v>1385</v>
      </c>
      <c r="L159">
        <v>855</v>
      </c>
      <c r="M159" t="s">
        <v>1401</v>
      </c>
    </row>
    <row r="160" spans="1:13" x14ac:dyDescent="0.4">
      <c r="A160" t="s">
        <v>1405</v>
      </c>
      <c r="B160">
        <v>157</v>
      </c>
      <c r="C160" t="s">
        <v>1411</v>
      </c>
      <c r="D160">
        <f>VLOOKUP('Установление связей'!B158,'Перечень узлов'!$B$2:$D$692,3,0)</f>
        <v>3</v>
      </c>
      <c r="E160" t="s">
        <v>1411</v>
      </c>
      <c r="F160">
        <f>VLOOKUP('Установление связей'!D158,'Перечень узлов'!$B$2:$D$692,3,0)</f>
        <v>68</v>
      </c>
      <c r="G160" t="s">
        <v>1407</v>
      </c>
      <c r="H160" t="str">
        <f>IF('Установление связей'!C158="может наблюдаться","RS",IF('Установление связей'!C158="всегда наблюдается","TRA",IF('Установление связей'!C158="может отсутствовать","SN","S")))</f>
        <v>RS</v>
      </c>
      <c r="I160" s="7" t="s">
        <v>1412</v>
      </c>
      <c r="J160">
        <v>856</v>
      </c>
      <c r="K160" t="s">
        <v>1385</v>
      </c>
      <c r="L160">
        <v>856</v>
      </c>
      <c r="M160" t="s">
        <v>1401</v>
      </c>
    </row>
    <row r="161" spans="1:13" x14ac:dyDescent="0.4">
      <c r="A161" t="s">
        <v>1405</v>
      </c>
      <c r="B161">
        <v>158</v>
      </c>
      <c r="C161" t="s">
        <v>1411</v>
      </c>
      <c r="D161">
        <f>VLOOKUP('Установление связей'!B159,'Перечень узлов'!$B$2:$D$692,3,0)</f>
        <v>3</v>
      </c>
      <c r="E161" t="s">
        <v>1411</v>
      </c>
      <c r="F161">
        <f>VLOOKUP('Установление связей'!D159,'Перечень узлов'!$B$2:$D$692,3,0)</f>
        <v>72</v>
      </c>
      <c r="G161" t="s">
        <v>1407</v>
      </c>
      <c r="H161" t="str">
        <f>IF('Установление связей'!C159="может наблюдаться","RS",IF('Установление связей'!C159="всегда наблюдается","TRA",IF('Установление связей'!C159="может отсутствовать","SN","S")))</f>
        <v>RS</v>
      </c>
      <c r="I161" s="7" t="s">
        <v>1412</v>
      </c>
      <c r="J161">
        <v>857</v>
      </c>
      <c r="K161" t="s">
        <v>1385</v>
      </c>
      <c r="L161">
        <v>857</v>
      </c>
      <c r="M161" t="s">
        <v>1401</v>
      </c>
    </row>
    <row r="162" spans="1:13" x14ac:dyDescent="0.4">
      <c r="A162" t="s">
        <v>1405</v>
      </c>
      <c r="B162">
        <v>159</v>
      </c>
      <c r="C162" t="s">
        <v>1411</v>
      </c>
      <c r="D162">
        <f>VLOOKUP('Установление связей'!B160,'Перечень узлов'!$B$2:$D$692,3,0)</f>
        <v>3</v>
      </c>
      <c r="E162" t="s">
        <v>1411</v>
      </c>
      <c r="F162">
        <f>VLOOKUP('Установление связей'!D160,'Перечень узлов'!$B$2:$D$692,3,0)</f>
        <v>71</v>
      </c>
      <c r="G162" t="s">
        <v>1407</v>
      </c>
      <c r="H162" t="str">
        <f>IF('Установление связей'!C160="может наблюдаться","RS",IF('Установление связей'!C160="всегда наблюдается","TRA",IF('Установление связей'!C160="может отсутствовать","SN","S")))</f>
        <v>RS</v>
      </c>
      <c r="I162" s="7" t="s">
        <v>1412</v>
      </c>
      <c r="J162">
        <v>858</v>
      </c>
      <c r="K162" t="s">
        <v>1385</v>
      </c>
      <c r="L162">
        <v>858</v>
      </c>
      <c r="M162" t="s">
        <v>1401</v>
      </c>
    </row>
    <row r="163" spans="1:13" x14ac:dyDescent="0.4">
      <c r="A163" t="s">
        <v>1405</v>
      </c>
      <c r="B163">
        <v>160</v>
      </c>
      <c r="C163" t="s">
        <v>1411</v>
      </c>
      <c r="D163">
        <f>VLOOKUP('Установление связей'!B161,'Перечень узлов'!$B$2:$D$692,3,0)</f>
        <v>3</v>
      </c>
      <c r="E163" t="s">
        <v>1411</v>
      </c>
      <c r="F163">
        <f>VLOOKUP('Установление связей'!D161,'Перечень узлов'!$B$2:$D$692,3,0)</f>
        <v>200</v>
      </c>
      <c r="G163" t="s">
        <v>1407</v>
      </c>
      <c r="H163" t="str">
        <f>IF('Установление связей'!C161="может наблюдаться","RS",IF('Установление связей'!C161="всегда наблюдается","TRA",IF('Установление связей'!C161="может отсутствовать","SN","S")))</f>
        <v>RS</v>
      </c>
      <c r="I163" s="7" t="s">
        <v>1412</v>
      </c>
      <c r="J163">
        <v>859</v>
      </c>
      <c r="K163" t="s">
        <v>1385</v>
      </c>
      <c r="L163">
        <v>859</v>
      </c>
      <c r="M163" t="s">
        <v>1401</v>
      </c>
    </row>
    <row r="164" spans="1:13" x14ac:dyDescent="0.4">
      <c r="A164" t="s">
        <v>1405</v>
      </c>
      <c r="B164">
        <v>161</v>
      </c>
      <c r="C164" t="s">
        <v>1411</v>
      </c>
      <c r="D164">
        <f>VLOOKUP('Установление связей'!B162,'Перечень узлов'!$B$2:$D$692,3,0)</f>
        <v>3</v>
      </c>
      <c r="E164" t="s">
        <v>1411</v>
      </c>
      <c r="F164">
        <f>VLOOKUP('Установление связей'!D162,'Перечень узлов'!$B$2:$D$692,3,0)</f>
        <v>155</v>
      </c>
      <c r="G164" t="s">
        <v>1407</v>
      </c>
      <c r="H164" t="str">
        <f>IF('Установление связей'!C162="может наблюдаться","RS",IF('Установление связей'!C162="всегда наблюдается","TRA",IF('Установление связей'!C162="может отсутствовать","SN","S")))</f>
        <v>RS</v>
      </c>
      <c r="I164" s="7" t="s">
        <v>1412</v>
      </c>
      <c r="J164">
        <v>860</v>
      </c>
      <c r="K164" t="s">
        <v>1385</v>
      </c>
      <c r="L164">
        <v>860</v>
      </c>
      <c r="M164" t="s">
        <v>1401</v>
      </c>
    </row>
    <row r="165" spans="1:13" x14ac:dyDescent="0.4">
      <c r="A165" t="s">
        <v>1405</v>
      </c>
      <c r="B165">
        <v>162</v>
      </c>
      <c r="C165" t="s">
        <v>1411</v>
      </c>
      <c r="D165">
        <f>VLOOKUP('Установление связей'!B163,'Перечень узлов'!$B$2:$D$692,3,0)</f>
        <v>3</v>
      </c>
      <c r="E165" t="s">
        <v>1411</v>
      </c>
      <c r="F165">
        <f>VLOOKUP('Установление связей'!D163,'Перечень узлов'!$B$2:$D$692,3,0)</f>
        <v>224</v>
      </c>
      <c r="G165" t="s">
        <v>1407</v>
      </c>
      <c r="H165" t="str">
        <f>IF('Установление связей'!C163="может наблюдаться","RS",IF('Установление связей'!C163="всегда наблюдается","TRA",IF('Установление связей'!C163="может отсутствовать","SN","S")))</f>
        <v>RS</v>
      </c>
      <c r="I165" s="7" t="s">
        <v>1412</v>
      </c>
      <c r="J165">
        <v>861</v>
      </c>
      <c r="K165" t="s">
        <v>1385</v>
      </c>
      <c r="L165">
        <v>861</v>
      </c>
      <c r="M165" t="s">
        <v>1401</v>
      </c>
    </row>
    <row r="166" spans="1:13" x14ac:dyDescent="0.4">
      <c r="A166" t="s">
        <v>1405</v>
      </c>
      <c r="B166">
        <v>163</v>
      </c>
      <c r="C166" t="s">
        <v>1411</v>
      </c>
      <c r="D166">
        <f>VLOOKUP('Установление связей'!B164,'Перечень узлов'!$B$2:$D$692,3,0)</f>
        <v>3</v>
      </c>
      <c r="E166" t="s">
        <v>1411</v>
      </c>
      <c r="F166">
        <f>VLOOKUP('Установление связей'!D164,'Перечень узлов'!$B$2:$D$692,3,0)</f>
        <v>127</v>
      </c>
      <c r="G166" t="s">
        <v>1407</v>
      </c>
      <c r="H166" t="str">
        <f>IF('Установление связей'!C164="может наблюдаться","RS",IF('Установление связей'!C164="всегда наблюдается","TRA",IF('Установление связей'!C164="может отсутствовать","SN","S")))</f>
        <v>RS</v>
      </c>
      <c r="I166" s="7" t="s">
        <v>1412</v>
      </c>
      <c r="J166">
        <v>862</v>
      </c>
      <c r="K166" t="s">
        <v>1385</v>
      </c>
      <c r="L166">
        <v>862</v>
      </c>
      <c r="M166" t="s">
        <v>1401</v>
      </c>
    </row>
    <row r="167" spans="1:13" x14ac:dyDescent="0.4">
      <c r="A167" t="s">
        <v>1405</v>
      </c>
      <c r="B167">
        <v>164</v>
      </c>
      <c r="C167" t="s">
        <v>1411</v>
      </c>
      <c r="D167">
        <f>VLOOKUP('Установление связей'!B165,'Перечень узлов'!$B$2:$D$692,3,0)</f>
        <v>3</v>
      </c>
      <c r="E167" t="s">
        <v>1411</v>
      </c>
      <c r="F167">
        <f>VLOOKUP('Установление связей'!D165,'Перечень узлов'!$B$2:$D$692,3,0)</f>
        <v>128</v>
      </c>
      <c r="G167" t="s">
        <v>1407</v>
      </c>
      <c r="H167" t="str">
        <f>IF('Установление связей'!C165="может наблюдаться","RS",IF('Установление связей'!C165="всегда наблюдается","TRA",IF('Установление связей'!C165="может отсутствовать","SN","S")))</f>
        <v>RS</v>
      </c>
      <c r="I167" s="7" t="s">
        <v>1412</v>
      </c>
      <c r="J167">
        <v>863</v>
      </c>
      <c r="K167" t="s">
        <v>1385</v>
      </c>
      <c r="L167">
        <v>863</v>
      </c>
      <c r="M167" t="s">
        <v>1401</v>
      </c>
    </row>
    <row r="168" spans="1:13" x14ac:dyDescent="0.4">
      <c r="A168" t="s">
        <v>1405</v>
      </c>
      <c r="B168">
        <v>165</v>
      </c>
      <c r="C168" t="s">
        <v>1411</v>
      </c>
      <c r="D168">
        <f>VLOOKUP('Установление связей'!B166,'Перечень узлов'!$B$2:$D$692,3,0)</f>
        <v>3</v>
      </c>
      <c r="E168" t="s">
        <v>1411</v>
      </c>
      <c r="F168">
        <f>VLOOKUP('Установление связей'!D166,'Перечень узлов'!$B$2:$D$692,3,0)</f>
        <v>129</v>
      </c>
      <c r="G168" t="s">
        <v>1407</v>
      </c>
      <c r="H168" t="str">
        <f>IF('Установление связей'!C166="может наблюдаться","RS",IF('Установление связей'!C166="всегда наблюдается","TRA",IF('Установление связей'!C166="может отсутствовать","SN","S")))</f>
        <v>RS</v>
      </c>
      <c r="I168" s="7" t="s">
        <v>1412</v>
      </c>
      <c r="J168">
        <v>864</v>
      </c>
      <c r="K168" t="s">
        <v>1385</v>
      </c>
      <c r="L168">
        <v>864</v>
      </c>
      <c r="M168" t="s">
        <v>1401</v>
      </c>
    </row>
    <row r="169" spans="1:13" x14ac:dyDescent="0.4">
      <c r="A169" t="s">
        <v>1405</v>
      </c>
      <c r="B169">
        <v>166</v>
      </c>
      <c r="C169" t="s">
        <v>1411</v>
      </c>
      <c r="D169">
        <f>VLOOKUP('Установление связей'!B167,'Перечень узлов'!$B$2:$D$692,3,0)</f>
        <v>3</v>
      </c>
      <c r="E169" t="s">
        <v>1411</v>
      </c>
      <c r="F169">
        <f>VLOOKUP('Установление связей'!D167,'Перечень узлов'!$B$2:$D$692,3,0)</f>
        <v>223</v>
      </c>
      <c r="G169" t="s">
        <v>1407</v>
      </c>
      <c r="H169" t="str">
        <f>IF('Установление связей'!C167="может наблюдаться","RS",IF('Установление связей'!C167="всегда наблюдается","TRA",IF('Установление связей'!C167="может отсутствовать","SN","S")))</f>
        <v>RS</v>
      </c>
      <c r="I169" s="7" t="s">
        <v>1412</v>
      </c>
      <c r="J169">
        <v>865</v>
      </c>
      <c r="K169" t="s">
        <v>1385</v>
      </c>
      <c r="L169">
        <v>865</v>
      </c>
      <c r="M169" t="s">
        <v>1401</v>
      </c>
    </row>
    <row r="170" spans="1:13" x14ac:dyDescent="0.4">
      <c r="A170" t="s">
        <v>1405</v>
      </c>
      <c r="B170">
        <v>167</v>
      </c>
      <c r="C170" t="s">
        <v>1411</v>
      </c>
      <c r="D170">
        <f>VLOOKUP('Установление связей'!B168,'Перечень узлов'!$B$2:$D$692,3,0)</f>
        <v>3</v>
      </c>
      <c r="E170" t="s">
        <v>1411</v>
      </c>
      <c r="F170">
        <f>VLOOKUP('Установление связей'!D168,'Перечень узлов'!$B$2:$D$692,3,0)</f>
        <v>219</v>
      </c>
      <c r="G170" t="s">
        <v>1407</v>
      </c>
      <c r="H170" t="str">
        <f>IF('Установление связей'!C168="может наблюдаться","RS",IF('Установление связей'!C168="всегда наблюдается","TRA",IF('Установление связей'!C168="может отсутствовать","SN","S")))</f>
        <v>RS</v>
      </c>
      <c r="I170" s="7" t="s">
        <v>1412</v>
      </c>
      <c r="J170">
        <v>866</v>
      </c>
      <c r="K170" t="s">
        <v>1385</v>
      </c>
      <c r="L170">
        <v>866</v>
      </c>
      <c r="M170" t="s">
        <v>1401</v>
      </c>
    </row>
    <row r="171" spans="1:13" x14ac:dyDescent="0.4">
      <c r="A171" t="s">
        <v>1405</v>
      </c>
      <c r="B171">
        <v>168</v>
      </c>
      <c r="C171" t="s">
        <v>1411</v>
      </c>
      <c r="D171">
        <f>VLOOKUP('Установление связей'!B169,'Перечень узлов'!$B$2:$D$692,3,0)</f>
        <v>3</v>
      </c>
      <c r="E171" t="s">
        <v>1411</v>
      </c>
      <c r="F171">
        <f>VLOOKUP('Установление связей'!D169,'Перечень узлов'!$B$2:$D$692,3,0)</f>
        <v>215</v>
      </c>
      <c r="G171" t="s">
        <v>1407</v>
      </c>
      <c r="H171" t="str">
        <f>IF('Установление связей'!C169="может наблюдаться","RS",IF('Установление связей'!C169="всегда наблюдается","TRA",IF('Установление связей'!C169="может отсутствовать","SN","S")))</f>
        <v>RS</v>
      </c>
      <c r="I171" s="7" t="s">
        <v>1412</v>
      </c>
      <c r="J171">
        <v>867</v>
      </c>
      <c r="K171" t="s">
        <v>1385</v>
      </c>
      <c r="L171">
        <v>867</v>
      </c>
      <c r="M171" t="s">
        <v>1401</v>
      </c>
    </row>
    <row r="172" spans="1:13" x14ac:dyDescent="0.4">
      <c r="A172" t="s">
        <v>1405</v>
      </c>
      <c r="B172">
        <v>169</v>
      </c>
      <c r="C172" t="s">
        <v>1411</v>
      </c>
      <c r="D172">
        <f>VLOOKUP('Установление связей'!B170,'Перечень узлов'!$B$2:$D$692,3,0)</f>
        <v>3</v>
      </c>
      <c r="E172" t="s">
        <v>1411</v>
      </c>
      <c r="F172">
        <f>VLOOKUP('Установление связей'!D170,'Перечень узлов'!$B$2:$D$692,3,0)</f>
        <v>216</v>
      </c>
      <c r="G172" t="s">
        <v>1407</v>
      </c>
      <c r="H172" t="str">
        <f>IF('Установление связей'!C170="может наблюдаться","RS",IF('Установление связей'!C170="всегда наблюдается","TRA",IF('Установление связей'!C170="может отсутствовать","SN","S")))</f>
        <v>RS</v>
      </c>
      <c r="I172" s="7" t="s">
        <v>1412</v>
      </c>
      <c r="J172">
        <v>868</v>
      </c>
      <c r="K172" t="s">
        <v>1385</v>
      </c>
      <c r="L172">
        <v>868</v>
      </c>
      <c r="M172" t="s">
        <v>1401</v>
      </c>
    </row>
    <row r="173" spans="1:13" x14ac:dyDescent="0.4">
      <c r="A173" t="s">
        <v>1405</v>
      </c>
      <c r="B173">
        <v>170</v>
      </c>
      <c r="C173" t="s">
        <v>1411</v>
      </c>
      <c r="D173">
        <f>VLOOKUP('Установление связей'!B171,'Перечень узлов'!$B$2:$D$692,3,0)</f>
        <v>3</v>
      </c>
      <c r="E173" t="s">
        <v>1411</v>
      </c>
      <c r="F173">
        <f>VLOOKUP('Установление связей'!D171,'Перечень узлов'!$B$2:$D$692,3,0)</f>
        <v>641</v>
      </c>
      <c r="G173" t="s">
        <v>1407</v>
      </c>
      <c r="H173" t="str">
        <f>IF('Установление связей'!C171="может наблюдаться","RS",IF('Установление связей'!C171="всегда наблюдается","TRA",IF('Установление связей'!C171="может отсутствовать","SN","S")))</f>
        <v>RS</v>
      </c>
      <c r="I173" s="7" t="s">
        <v>1412</v>
      </c>
      <c r="J173">
        <v>869</v>
      </c>
      <c r="K173" t="s">
        <v>1385</v>
      </c>
      <c r="L173">
        <v>869</v>
      </c>
      <c r="M173" t="s">
        <v>1401</v>
      </c>
    </row>
    <row r="174" spans="1:13" x14ac:dyDescent="0.4">
      <c r="A174" t="s">
        <v>1405</v>
      </c>
      <c r="B174">
        <v>171</v>
      </c>
      <c r="C174" t="s">
        <v>1411</v>
      </c>
      <c r="D174">
        <f>VLOOKUP('Установление связей'!B172,'Перечень узлов'!$B$2:$D$692,3,0)</f>
        <v>3</v>
      </c>
      <c r="E174" t="s">
        <v>1411</v>
      </c>
      <c r="F174">
        <f>VLOOKUP('Установление связей'!D172,'Перечень узлов'!$B$2:$D$692,3,0)</f>
        <v>642</v>
      </c>
      <c r="G174" t="s">
        <v>1407</v>
      </c>
      <c r="H174" t="str">
        <f>IF('Установление связей'!C172="может наблюдаться","RS",IF('Установление связей'!C172="всегда наблюдается","TRA",IF('Установление связей'!C172="может отсутствовать","SN","S")))</f>
        <v>RS</v>
      </c>
      <c r="I174" s="7" t="s">
        <v>1412</v>
      </c>
      <c r="J174">
        <v>870</v>
      </c>
      <c r="K174" t="s">
        <v>1385</v>
      </c>
      <c r="L174">
        <v>870</v>
      </c>
      <c r="M174" t="s">
        <v>1401</v>
      </c>
    </row>
    <row r="175" spans="1:13" x14ac:dyDescent="0.4">
      <c r="A175" t="s">
        <v>1405</v>
      </c>
      <c r="B175">
        <v>172</v>
      </c>
      <c r="C175" t="s">
        <v>1411</v>
      </c>
      <c r="D175">
        <f>VLOOKUP('Установление связей'!B173,'Перечень узлов'!$B$2:$D$692,3,0)</f>
        <v>3</v>
      </c>
      <c r="E175" t="s">
        <v>1411</v>
      </c>
      <c r="F175">
        <f>VLOOKUP('Установление связей'!D173,'Перечень узлов'!$B$2:$D$692,3,0)</f>
        <v>201</v>
      </c>
      <c r="G175" t="s">
        <v>1407</v>
      </c>
      <c r="H175" t="str">
        <f>IF('Установление связей'!C173="может наблюдаться","RS",IF('Установление связей'!C173="всегда наблюдается","TRA",IF('Установление связей'!C173="может отсутствовать","SN","S")))</f>
        <v>RS</v>
      </c>
      <c r="I175" s="7" t="s">
        <v>1412</v>
      </c>
      <c r="J175">
        <v>871</v>
      </c>
      <c r="K175" t="s">
        <v>1385</v>
      </c>
      <c r="L175">
        <v>871</v>
      </c>
      <c r="M175" t="s">
        <v>1401</v>
      </c>
    </row>
    <row r="176" spans="1:13" x14ac:dyDescent="0.4">
      <c r="A176" t="s">
        <v>1405</v>
      </c>
      <c r="B176">
        <v>173</v>
      </c>
      <c r="C176" t="s">
        <v>1411</v>
      </c>
      <c r="D176">
        <f>VLOOKUP('Установление связей'!B174,'Перечень узлов'!$B$2:$D$692,3,0)</f>
        <v>3</v>
      </c>
      <c r="E176" t="s">
        <v>1411</v>
      </c>
      <c r="F176">
        <f>VLOOKUP('Установление связей'!D174,'Перечень узлов'!$B$2:$D$692,3,0)</f>
        <v>214</v>
      </c>
      <c r="G176" t="s">
        <v>1407</v>
      </c>
      <c r="H176" t="str">
        <f>IF('Установление связей'!C174="может наблюдаться","RS",IF('Установление связей'!C174="всегда наблюдается","TRA",IF('Установление связей'!C174="может отсутствовать","SN","S")))</f>
        <v>RS</v>
      </c>
      <c r="I176" s="7" t="s">
        <v>1412</v>
      </c>
      <c r="J176">
        <v>872</v>
      </c>
      <c r="K176" t="s">
        <v>1385</v>
      </c>
      <c r="L176">
        <v>872</v>
      </c>
      <c r="M176" t="s">
        <v>1401</v>
      </c>
    </row>
    <row r="177" spans="1:13" x14ac:dyDescent="0.4">
      <c r="A177" t="s">
        <v>1405</v>
      </c>
      <c r="B177">
        <v>174</v>
      </c>
      <c r="C177" t="s">
        <v>1411</v>
      </c>
      <c r="D177">
        <f>VLOOKUP('Установление связей'!B175,'Перечень узлов'!$B$2:$D$692,3,0)</f>
        <v>3</v>
      </c>
      <c r="E177" t="s">
        <v>1411</v>
      </c>
      <c r="F177">
        <f>VLOOKUP('Установление связей'!D175,'Перечень узлов'!$B$2:$D$692,3,0)</f>
        <v>226</v>
      </c>
      <c r="G177" t="s">
        <v>1407</v>
      </c>
      <c r="H177" t="str">
        <f>IF('Установление связей'!C175="может наблюдаться","RS",IF('Установление связей'!C175="всегда наблюдается","TRA",IF('Установление связей'!C175="может отсутствовать","SN","S")))</f>
        <v>RS</v>
      </c>
      <c r="I177" s="7" t="s">
        <v>1412</v>
      </c>
      <c r="J177">
        <v>873</v>
      </c>
      <c r="K177" t="s">
        <v>1385</v>
      </c>
      <c r="L177">
        <v>873</v>
      </c>
      <c r="M177" t="s">
        <v>1401</v>
      </c>
    </row>
    <row r="178" spans="1:13" x14ac:dyDescent="0.4">
      <c r="A178" t="s">
        <v>1405</v>
      </c>
      <c r="B178">
        <v>175</v>
      </c>
      <c r="C178" t="s">
        <v>1411</v>
      </c>
      <c r="D178">
        <f>VLOOKUP('Установление связей'!B176,'Перечень узлов'!$B$2:$D$692,3,0)</f>
        <v>3</v>
      </c>
      <c r="E178" t="s">
        <v>1411</v>
      </c>
      <c r="F178">
        <f>VLOOKUP('Установление связей'!D176,'Перечень узлов'!$B$2:$D$692,3,0)</f>
        <v>227</v>
      </c>
      <c r="G178" t="s">
        <v>1407</v>
      </c>
      <c r="H178" t="str">
        <f>IF('Установление связей'!C176="может наблюдаться","RS",IF('Установление связей'!C176="всегда наблюдается","TRA",IF('Установление связей'!C176="может отсутствовать","SN","S")))</f>
        <v>RS</v>
      </c>
      <c r="I178" s="7" t="s">
        <v>1412</v>
      </c>
      <c r="J178">
        <v>874</v>
      </c>
      <c r="K178" t="s">
        <v>1385</v>
      </c>
      <c r="L178">
        <v>874</v>
      </c>
      <c r="M178" t="s">
        <v>1401</v>
      </c>
    </row>
    <row r="179" spans="1:13" x14ac:dyDescent="0.4">
      <c r="A179" t="s">
        <v>1405</v>
      </c>
      <c r="B179">
        <v>176</v>
      </c>
      <c r="C179" t="s">
        <v>1411</v>
      </c>
      <c r="D179">
        <f>VLOOKUP('Установление связей'!B177,'Перечень узлов'!$B$2:$D$692,3,0)</f>
        <v>3</v>
      </c>
      <c r="E179" t="s">
        <v>1411</v>
      </c>
      <c r="F179">
        <f>VLOOKUP('Установление связей'!D177,'Перечень узлов'!$B$2:$D$692,3,0)</f>
        <v>303</v>
      </c>
      <c r="G179" t="s">
        <v>1407</v>
      </c>
      <c r="H179" t="str">
        <f>IF('Установление связей'!C177="может наблюдаться","RS",IF('Установление связей'!C177="всегда наблюдается","TRA",IF('Установление связей'!C177="может отсутствовать","SN","S")))</f>
        <v>RS</v>
      </c>
      <c r="I179" s="7" t="s">
        <v>1412</v>
      </c>
      <c r="J179">
        <v>875</v>
      </c>
      <c r="K179" t="s">
        <v>1385</v>
      </c>
      <c r="L179">
        <v>875</v>
      </c>
      <c r="M179" t="s">
        <v>1401</v>
      </c>
    </row>
    <row r="180" spans="1:13" x14ac:dyDescent="0.4">
      <c r="A180" t="s">
        <v>1405</v>
      </c>
      <c r="B180">
        <v>177</v>
      </c>
      <c r="C180" t="s">
        <v>1411</v>
      </c>
      <c r="D180">
        <f>VLOOKUP('Установление связей'!B178,'Перечень узлов'!$B$2:$D$692,3,0)</f>
        <v>3</v>
      </c>
      <c r="E180" t="s">
        <v>1411</v>
      </c>
      <c r="F180">
        <f>VLOOKUP('Установление связей'!D178,'Перечень узлов'!$B$2:$D$692,3,0)</f>
        <v>268</v>
      </c>
      <c r="G180" t="s">
        <v>1407</v>
      </c>
      <c r="H180" t="str">
        <f>IF('Установление связей'!C178="может наблюдаться","RS",IF('Установление связей'!C178="всегда наблюдается","TRA",IF('Установление связей'!C178="может отсутствовать","SN","S")))</f>
        <v>RS</v>
      </c>
      <c r="I180" s="7" t="s">
        <v>1412</v>
      </c>
      <c r="J180">
        <v>876</v>
      </c>
      <c r="K180" t="s">
        <v>1385</v>
      </c>
      <c r="L180">
        <v>876</v>
      </c>
      <c r="M180" t="s">
        <v>1401</v>
      </c>
    </row>
    <row r="181" spans="1:13" x14ac:dyDescent="0.4">
      <c r="A181" t="s">
        <v>1405</v>
      </c>
      <c r="B181">
        <v>178</v>
      </c>
      <c r="C181" t="s">
        <v>1411</v>
      </c>
      <c r="D181">
        <f>VLOOKUP('Установление связей'!B179,'Перечень узлов'!$B$2:$D$692,3,0)</f>
        <v>3</v>
      </c>
      <c r="E181" t="s">
        <v>1411</v>
      </c>
      <c r="F181">
        <f>VLOOKUP('Установление связей'!D179,'Перечень узлов'!$B$2:$D$692,3,0)</f>
        <v>230</v>
      </c>
      <c r="G181" t="s">
        <v>1407</v>
      </c>
      <c r="H181" t="str">
        <f>IF('Установление связей'!C179="может наблюдаться","RS",IF('Установление связей'!C179="всегда наблюдается","TRA",IF('Установление связей'!C179="может отсутствовать","SN","S")))</f>
        <v>RS</v>
      </c>
      <c r="I181" s="7" t="s">
        <v>1412</v>
      </c>
      <c r="J181">
        <v>877</v>
      </c>
      <c r="K181" t="s">
        <v>1385</v>
      </c>
      <c r="L181">
        <v>877</v>
      </c>
      <c r="M181" t="s">
        <v>1401</v>
      </c>
    </row>
    <row r="182" spans="1:13" x14ac:dyDescent="0.4">
      <c r="A182" t="s">
        <v>1405</v>
      </c>
      <c r="B182">
        <v>179</v>
      </c>
      <c r="C182" t="s">
        <v>1411</v>
      </c>
      <c r="D182">
        <f>VLOOKUP('Установление связей'!B180,'Перечень узлов'!$B$2:$D$692,3,0)</f>
        <v>3</v>
      </c>
      <c r="E182" t="s">
        <v>1411</v>
      </c>
      <c r="F182">
        <f>VLOOKUP('Установление связей'!D180,'Перечень узлов'!$B$2:$D$692,3,0)</f>
        <v>231</v>
      </c>
      <c r="G182" t="s">
        <v>1407</v>
      </c>
      <c r="H182" t="str">
        <f>IF('Установление связей'!C180="может наблюдаться","RS",IF('Установление связей'!C180="всегда наблюдается","TRA",IF('Установление связей'!C180="может отсутствовать","SN","S")))</f>
        <v>RS</v>
      </c>
      <c r="I182" s="7" t="s">
        <v>1412</v>
      </c>
      <c r="J182">
        <v>878</v>
      </c>
      <c r="K182" t="s">
        <v>1385</v>
      </c>
      <c r="L182">
        <v>878</v>
      </c>
      <c r="M182" t="s">
        <v>1401</v>
      </c>
    </row>
    <row r="183" spans="1:13" x14ac:dyDescent="0.4">
      <c r="A183" t="s">
        <v>1405</v>
      </c>
      <c r="B183">
        <v>180</v>
      </c>
      <c r="C183" t="s">
        <v>1411</v>
      </c>
      <c r="D183">
        <f>VLOOKUP('Установление связей'!B181,'Перечень узлов'!$B$2:$D$692,3,0)</f>
        <v>3</v>
      </c>
      <c r="E183" t="s">
        <v>1411</v>
      </c>
      <c r="F183">
        <f>VLOOKUP('Установление связей'!D181,'Перечень узлов'!$B$2:$D$692,3,0)</f>
        <v>232</v>
      </c>
      <c r="G183" t="s">
        <v>1407</v>
      </c>
      <c r="H183" t="str">
        <f>IF('Установление связей'!C181="может наблюдаться","RS",IF('Установление связей'!C181="всегда наблюдается","TRA",IF('Установление связей'!C181="может отсутствовать","SN","S")))</f>
        <v>RS</v>
      </c>
      <c r="I183" s="7" t="s">
        <v>1412</v>
      </c>
      <c r="J183">
        <v>879</v>
      </c>
      <c r="K183" t="s">
        <v>1385</v>
      </c>
      <c r="L183">
        <v>879</v>
      </c>
      <c r="M183" t="s">
        <v>1401</v>
      </c>
    </row>
    <row r="184" spans="1:13" x14ac:dyDescent="0.4">
      <c r="A184" t="s">
        <v>1405</v>
      </c>
      <c r="B184">
        <v>181</v>
      </c>
      <c r="C184" t="s">
        <v>1411</v>
      </c>
      <c r="D184">
        <f>VLOOKUP('Установление связей'!B182,'Перечень узлов'!$B$2:$D$692,3,0)</f>
        <v>3</v>
      </c>
      <c r="E184" t="s">
        <v>1411</v>
      </c>
      <c r="F184">
        <f>VLOOKUP('Установление связей'!D182,'Перечень узлов'!$B$2:$D$692,3,0)</f>
        <v>58</v>
      </c>
      <c r="G184" t="s">
        <v>1407</v>
      </c>
      <c r="H184" t="str">
        <f>IF('Установление связей'!C182="может наблюдаться","RS",IF('Установление связей'!C182="всегда наблюдается","TRA",IF('Установление связей'!C182="может отсутствовать","SN","S")))</f>
        <v>RS</v>
      </c>
      <c r="I184" s="7" t="s">
        <v>1412</v>
      </c>
      <c r="J184">
        <v>880</v>
      </c>
      <c r="K184" t="s">
        <v>1385</v>
      </c>
      <c r="L184">
        <v>880</v>
      </c>
      <c r="M184" t="s">
        <v>1401</v>
      </c>
    </row>
    <row r="185" spans="1:13" x14ac:dyDescent="0.4">
      <c r="A185" t="s">
        <v>1405</v>
      </c>
      <c r="B185">
        <v>182</v>
      </c>
      <c r="C185" t="s">
        <v>1411</v>
      </c>
      <c r="D185">
        <f>VLOOKUP('Установление связей'!B183,'Перечень узлов'!$B$2:$D$692,3,0)</f>
        <v>3</v>
      </c>
      <c r="E185" t="s">
        <v>1411</v>
      </c>
      <c r="F185">
        <f>VLOOKUP('Установление связей'!D183,'Перечень узлов'!$B$2:$D$692,3,0)</f>
        <v>197</v>
      </c>
      <c r="G185" t="s">
        <v>1407</v>
      </c>
      <c r="H185" t="str">
        <f>IF('Установление связей'!C183="может наблюдаться","RS",IF('Установление связей'!C183="всегда наблюдается","TRA",IF('Установление связей'!C183="может отсутствовать","SN","S")))</f>
        <v>RS</v>
      </c>
      <c r="I185" s="7" t="s">
        <v>1412</v>
      </c>
      <c r="J185">
        <v>881</v>
      </c>
      <c r="K185" t="s">
        <v>1385</v>
      </c>
      <c r="L185">
        <v>881</v>
      </c>
      <c r="M185" t="s">
        <v>1401</v>
      </c>
    </row>
    <row r="186" spans="1:13" x14ac:dyDescent="0.4">
      <c r="A186" t="s">
        <v>1405</v>
      </c>
      <c r="B186">
        <v>183</v>
      </c>
      <c r="C186" t="s">
        <v>1411</v>
      </c>
      <c r="D186">
        <f>VLOOKUP('Установление связей'!B184,'Перечень узлов'!$B$2:$D$692,3,0)</f>
        <v>3</v>
      </c>
      <c r="E186" t="s">
        <v>1411</v>
      </c>
      <c r="F186">
        <f>VLOOKUP('Установление связей'!D184,'Перечень узлов'!$B$2:$D$692,3,0)</f>
        <v>198</v>
      </c>
      <c r="G186" t="s">
        <v>1407</v>
      </c>
      <c r="H186" t="str">
        <f>IF('Установление связей'!C184="может наблюдаться","RS",IF('Установление связей'!C184="всегда наблюдается","TRA",IF('Установление связей'!C184="может отсутствовать","SN","S")))</f>
        <v>RS</v>
      </c>
      <c r="I186" s="7" t="s">
        <v>1412</v>
      </c>
      <c r="J186">
        <v>882</v>
      </c>
      <c r="K186" t="s">
        <v>1385</v>
      </c>
      <c r="L186">
        <v>882</v>
      </c>
      <c r="M186" t="s">
        <v>1401</v>
      </c>
    </row>
    <row r="187" spans="1:13" x14ac:dyDescent="0.4">
      <c r="A187" t="s">
        <v>1405</v>
      </c>
      <c r="B187">
        <v>184</v>
      </c>
      <c r="C187" t="s">
        <v>1411</v>
      </c>
      <c r="D187">
        <f>VLOOKUP('Установление связей'!B185,'Перечень узлов'!$B$2:$D$692,3,0)</f>
        <v>3</v>
      </c>
      <c r="E187" t="s">
        <v>1411</v>
      </c>
      <c r="F187">
        <f>VLOOKUP('Установление связей'!D185,'Перечень узлов'!$B$2:$D$692,3,0)</f>
        <v>152</v>
      </c>
      <c r="G187" t="s">
        <v>1407</v>
      </c>
      <c r="H187" t="str">
        <f>IF('Установление связей'!C185="может наблюдаться","RS",IF('Установление связей'!C185="всегда наблюдается","TRA",IF('Установление связей'!C185="может отсутствовать","SN","S")))</f>
        <v>RS</v>
      </c>
      <c r="I187" s="7" t="s">
        <v>1412</v>
      </c>
      <c r="J187">
        <v>883</v>
      </c>
      <c r="K187" t="s">
        <v>1385</v>
      </c>
      <c r="L187">
        <v>883</v>
      </c>
      <c r="M187" t="s">
        <v>1401</v>
      </c>
    </row>
    <row r="188" spans="1:13" x14ac:dyDescent="0.4">
      <c r="A188" t="s">
        <v>1405</v>
      </c>
      <c r="B188">
        <v>185</v>
      </c>
      <c r="C188" t="s">
        <v>1411</v>
      </c>
      <c r="D188">
        <f>VLOOKUP('Установление связей'!B186,'Перечень узлов'!$B$2:$D$692,3,0)</f>
        <v>3</v>
      </c>
      <c r="E188" t="s">
        <v>1411</v>
      </c>
      <c r="F188">
        <f>VLOOKUP('Установление связей'!D186,'Перечень узлов'!$B$2:$D$692,3,0)</f>
        <v>154</v>
      </c>
      <c r="G188" t="s">
        <v>1407</v>
      </c>
      <c r="H188" t="str">
        <f>IF('Установление связей'!C186="может наблюдаться","RS",IF('Установление связей'!C186="всегда наблюдается","TRA",IF('Установление связей'!C186="может отсутствовать","SN","S")))</f>
        <v>RS</v>
      </c>
      <c r="I188" s="7" t="s">
        <v>1412</v>
      </c>
      <c r="J188">
        <v>884</v>
      </c>
      <c r="K188" t="s">
        <v>1385</v>
      </c>
      <c r="L188">
        <v>884</v>
      </c>
      <c r="M188" t="s">
        <v>1401</v>
      </c>
    </row>
    <row r="189" spans="1:13" x14ac:dyDescent="0.4">
      <c r="A189" t="s">
        <v>1405</v>
      </c>
      <c r="B189">
        <v>186</v>
      </c>
      <c r="C189" t="s">
        <v>1411</v>
      </c>
      <c r="D189">
        <f>VLOOKUP('Установление связей'!B187,'Перечень узлов'!$B$2:$D$692,3,0)</f>
        <v>3</v>
      </c>
      <c r="E189" t="s">
        <v>1411</v>
      </c>
      <c r="F189">
        <f>VLOOKUP('Установление связей'!D187,'Перечень узлов'!$B$2:$D$692,3,0)</f>
        <v>241</v>
      </c>
      <c r="G189" t="s">
        <v>1407</v>
      </c>
      <c r="H189" t="str">
        <f>IF('Установление связей'!C187="может наблюдаться","RS",IF('Установление связей'!C187="всегда наблюдается","TRA",IF('Установление связей'!C187="может отсутствовать","SN","S")))</f>
        <v>RS</v>
      </c>
      <c r="I189" s="7" t="s">
        <v>1412</v>
      </c>
      <c r="J189">
        <v>885</v>
      </c>
      <c r="K189" t="s">
        <v>1385</v>
      </c>
      <c r="L189">
        <v>885</v>
      </c>
      <c r="M189" t="s">
        <v>1401</v>
      </c>
    </row>
    <row r="190" spans="1:13" x14ac:dyDescent="0.4">
      <c r="A190" t="s">
        <v>1405</v>
      </c>
      <c r="B190">
        <v>187</v>
      </c>
      <c r="C190" t="s">
        <v>1411</v>
      </c>
      <c r="D190">
        <f>VLOOKUP('Установление связей'!B188,'Перечень узлов'!$B$2:$D$692,3,0)</f>
        <v>3</v>
      </c>
      <c r="E190" t="s">
        <v>1411</v>
      </c>
      <c r="F190">
        <f>VLOOKUP('Установление связей'!D188,'Перечень узлов'!$B$2:$D$692,3,0)</f>
        <v>366</v>
      </c>
      <c r="G190" t="s">
        <v>1407</v>
      </c>
      <c r="H190" t="str">
        <f>IF('Установление связей'!C188="может наблюдаться","RS",IF('Установление связей'!C188="всегда наблюдается","TRA",IF('Установление связей'!C188="может отсутствовать","SN","S")))</f>
        <v>RS</v>
      </c>
      <c r="I190" s="7" t="s">
        <v>1412</v>
      </c>
      <c r="J190">
        <v>886</v>
      </c>
      <c r="K190" t="s">
        <v>1385</v>
      </c>
      <c r="L190">
        <v>886</v>
      </c>
      <c r="M190" t="s">
        <v>1401</v>
      </c>
    </row>
    <row r="191" spans="1:13" x14ac:dyDescent="0.4">
      <c r="A191" t="s">
        <v>1405</v>
      </c>
      <c r="B191">
        <v>188</v>
      </c>
      <c r="C191" t="s">
        <v>1411</v>
      </c>
      <c r="D191">
        <f>VLOOKUP('Установление связей'!B189,'Перечень узлов'!$B$2:$D$692,3,0)</f>
        <v>3</v>
      </c>
      <c r="E191" t="s">
        <v>1411</v>
      </c>
      <c r="F191">
        <f>VLOOKUP('Установление связей'!D189,'Перечень узлов'!$B$2:$D$692,3,0)</f>
        <v>292</v>
      </c>
      <c r="G191" t="s">
        <v>1407</v>
      </c>
      <c r="H191" t="str">
        <f>IF('Установление связей'!C189="может наблюдаться","RS",IF('Установление связей'!C189="всегда наблюдается","TRA",IF('Установление связей'!C189="может отсутствовать","SN","S")))</f>
        <v>RS</v>
      </c>
      <c r="I191" s="7" t="s">
        <v>1412</v>
      </c>
      <c r="J191">
        <v>887</v>
      </c>
      <c r="K191" t="s">
        <v>1385</v>
      </c>
      <c r="L191">
        <v>887</v>
      </c>
      <c r="M191" t="s">
        <v>1401</v>
      </c>
    </row>
    <row r="192" spans="1:13" x14ac:dyDescent="0.4">
      <c r="A192" t="s">
        <v>1405</v>
      </c>
      <c r="B192">
        <v>189</v>
      </c>
      <c r="C192" t="s">
        <v>1411</v>
      </c>
      <c r="D192">
        <f>VLOOKUP('Установление связей'!B190,'Перечень узлов'!$B$2:$D$692,3,0)</f>
        <v>3</v>
      </c>
      <c r="E192" t="s">
        <v>1411</v>
      </c>
      <c r="F192">
        <f>VLOOKUP('Установление связей'!D190,'Перечень узлов'!$B$2:$D$692,3,0)</f>
        <v>265</v>
      </c>
      <c r="G192" t="s">
        <v>1407</v>
      </c>
      <c r="H192" t="str">
        <f>IF('Установление связей'!C190="может наблюдаться","RS",IF('Установление связей'!C190="всегда наблюдается","TRA",IF('Установление связей'!C190="может отсутствовать","SN","S")))</f>
        <v>RS</v>
      </c>
      <c r="I192" s="7" t="s">
        <v>1412</v>
      </c>
      <c r="J192">
        <v>888</v>
      </c>
      <c r="K192" t="s">
        <v>1385</v>
      </c>
      <c r="L192">
        <v>888</v>
      </c>
      <c r="M192" t="s">
        <v>1401</v>
      </c>
    </row>
    <row r="193" spans="1:13" x14ac:dyDescent="0.4">
      <c r="A193" t="s">
        <v>1405</v>
      </c>
      <c r="B193">
        <v>190</v>
      </c>
      <c r="C193" t="s">
        <v>1411</v>
      </c>
      <c r="D193">
        <f>VLOOKUP('Установление связей'!B191,'Перечень узлов'!$B$2:$D$692,3,0)</f>
        <v>3</v>
      </c>
      <c r="E193" t="s">
        <v>1411</v>
      </c>
      <c r="F193">
        <f>VLOOKUP('Установление связей'!D191,'Перечень узлов'!$B$2:$D$692,3,0)</f>
        <v>266</v>
      </c>
      <c r="G193" t="s">
        <v>1407</v>
      </c>
      <c r="H193" t="str">
        <f>IF('Установление связей'!C191="может наблюдаться","RS",IF('Установление связей'!C191="всегда наблюдается","TRA",IF('Установление связей'!C191="может отсутствовать","SN","S")))</f>
        <v>RS</v>
      </c>
      <c r="I193" s="7" t="s">
        <v>1412</v>
      </c>
      <c r="J193">
        <v>889</v>
      </c>
      <c r="K193" t="s">
        <v>1385</v>
      </c>
      <c r="L193">
        <v>889</v>
      </c>
      <c r="M193" t="s">
        <v>1401</v>
      </c>
    </row>
    <row r="194" spans="1:13" x14ac:dyDescent="0.4">
      <c r="A194" t="s">
        <v>1405</v>
      </c>
      <c r="B194">
        <v>191</v>
      </c>
      <c r="C194" t="s">
        <v>1411</v>
      </c>
      <c r="D194">
        <f>VLOOKUP('Установление связей'!B192,'Перечень узлов'!$B$2:$D$692,3,0)</f>
        <v>3</v>
      </c>
      <c r="E194" t="s">
        <v>1411</v>
      </c>
      <c r="F194">
        <f>VLOOKUP('Установление связей'!D192,'Перечень узлов'!$B$2:$D$692,3,0)</f>
        <v>267</v>
      </c>
      <c r="G194" t="s">
        <v>1407</v>
      </c>
      <c r="H194" t="str">
        <f>IF('Установление связей'!C192="может наблюдаться","RS",IF('Установление связей'!C192="всегда наблюдается","TRA",IF('Установление связей'!C192="может отсутствовать","SN","S")))</f>
        <v>RS</v>
      </c>
      <c r="I194" s="7" t="s">
        <v>1412</v>
      </c>
      <c r="J194">
        <v>890</v>
      </c>
      <c r="K194" t="s">
        <v>1385</v>
      </c>
      <c r="L194">
        <v>890</v>
      </c>
      <c r="M194" t="s">
        <v>1401</v>
      </c>
    </row>
    <row r="195" spans="1:13" x14ac:dyDescent="0.4">
      <c r="A195" t="s">
        <v>1405</v>
      </c>
      <c r="B195">
        <v>192</v>
      </c>
      <c r="C195" t="s">
        <v>1411</v>
      </c>
      <c r="D195">
        <f>VLOOKUP('Установление связей'!B193,'Перечень узлов'!$B$2:$D$692,3,0)</f>
        <v>3</v>
      </c>
      <c r="E195" t="s">
        <v>1411</v>
      </c>
      <c r="F195">
        <f>VLOOKUP('Установление связей'!D193,'Перечень узлов'!$B$2:$D$692,3,0)</f>
        <v>269</v>
      </c>
      <c r="G195" t="s">
        <v>1407</v>
      </c>
      <c r="H195" t="str">
        <f>IF('Установление связей'!C193="может наблюдаться","RS",IF('Установление связей'!C193="всегда наблюдается","TRA",IF('Установление связей'!C193="может отсутствовать","SN","S")))</f>
        <v>RS</v>
      </c>
      <c r="I195" s="7" t="s">
        <v>1412</v>
      </c>
      <c r="J195">
        <v>891</v>
      </c>
      <c r="K195" t="s">
        <v>1385</v>
      </c>
      <c r="L195">
        <v>891</v>
      </c>
      <c r="M195" t="s">
        <v>1401</v>
      </c>
    </row>
    <row r="196" spans="1:13" x14ac:dyDescent="0.4">
      <c r="A196" t="s">
        <v>1405</v>
      </c>
      <c r="B196">
        <v>193</v>
      </c>
      <c r="C196" t="s">
        <v>1411</v>
      </c>
      <c r="D196">
        <f>VLOOKUP('Установление связей'!B194,'Перечень узлов'!$B$2:$D$692,3,0)</f>
        <v>3</v>
      </c>
      <c r="E196" t="s">
        <v>1411</v>
      </c>
      <c r="F196">
        <f>VLOOKUP('Установление связей'!D194,'Перечень узлов'!$B$2:$D$692,3,0)</f>
        <v>270</v>
      </c>
      <c r="G196" t="s">
        <v>1407</v>
      </c>
      <c r="H196" t="str">
        <f>IF('Установление связей'!C194="может наблюдаться","RS",IF('Установление связей'!C194="всегда наблюдается","TRA",IF('Установление связей'!C194="может отсутствовать","SN","S")))</f>
        <v>RS</v>
      </c>
      <c r="I196" s="7" t="s">
        <v>1412</v>
      </c>
      <c r="J196">
        <v>892</v>
      </c>
      <c r="K196" t="s">
        <v>1385</v>
      </c>
      <c r="L196">
        <v>892</v>
      </c>
      <c r="M196" t="s">
        <v>1401</v>
      </c>
    </row>
    <row r="197" spans="1:13" x14ac:dyDescent="0.4">
      <c r="A197" t="s">
        <v>1405</v>
      </c>
      <c r="B197">
        <v>194</v>
      </c>
      <c r="C197" t="s">
        <v>1411</v>
      </c>
      <c r="D197">
        <f>VLOOKUP('Установление связей'!B195,'Перечень узлов'!$B$2:$D$692,3,0)</f>
        <v>3</v>
      </c>
      <c r="E197" t="s">
        <v>1411</v>
      </c>
      <c r="F197">
        <f>VLOOKUP('Установление связей'!D195,'Перечень узлов'!$B$2:$D$692,3,0)</f>
        <v>271</v>
      </c>
      <c r="G197" t="s">
        <v>1407</v>
      </c>
      <c r="H197" t="str">
        <f>IF('Установление связей'!C195="может наблюдаться","RS",IF('Установление связей'!C195="всегда наблюдается","TRA",IF('Установление связей'!C195="может отсутствовать","SN","S")))</f>
        <v>RS</v>
      </c>
      <c r="I197" s="7" t="s">
        <v>1412</v>
      </c>
      <c r="J197">
        <v>893</v>
      </c>
      <c r="K197" t="s">
        <v>1385</v>
      </c>
      <c r="L197">
        <v>893</v>
      </c>
      <c r="M197" t="s">
        <v>1401</v>
      </c>
    </row>
    <row r="198" spans="1:13" x14ac:dyDescent="0.4">
      <c r="A198" t="s">
        <v>1405</v>
      </c>
      <c r="B198">
        <v>195</v>
      </c>
      <c r="C198" t="s">
        <v>1411</v>
      </c>
      <c r="D198">
        <f>VLOOKUP('Установление связей'!B196,'Перечень узлов'!$B$2:$D$692,3,0)</f>
        <v>3</v>
      </c>
      <c r="E198" t="s">
        <v>1411</v>
      </c>
      <c r="F198">
        <f>VLOOKUP('Установление связей'!D196,'Перечень узлов'!$B$2:$D$692,3,0)</f>
        <v>274</v>
      </c>
      <c r="G198" t="s">
        <v>1407</v>
      </c>
      <c r="H198" t="str">
        <f>IF('Установление связей'!C196="может наблюдаться","RS",IF('Установление связей'!C196="всегда наблюдается","TRA",IF('Установление связей'!C196="может отсутствовать","SN","S")))</f>
        <v>RS</v>
      </c>
      <c r="I198" s="7" t="s">
        <v>1412</v>
      </c>
      <c r="J198">
        <v>894</v>
      </c>
      <c r="K198" t="s">
        <v>1385</v>
      </c>
      <c r="L198">
        <v>894</v>
      </c>
      <c r="M198" t="s">
        <v>1401</v>
      </c>
    </row>
    <row r="199" spans="1:13" x14ac:dyDescent="0.4">
      <c r="A199" t="s">
        <v>1405</v>
      </c>
      <c r="B199">
        <v>196</v>
      </c>
      <c r="C199" t="s">
        <v>1411</v>
      </c>
      <c r="D199">
        <f>VLOOKUP('Установление связей'!B197,'Перечень узлов'!$B$2:$D$692,3,0)</f>
        <v>3</v>
      </c>
      <c r="E199" t="s">
        <v>1411</v>
      </c>
      <c r="F199">
        <f>VLOOKUP('Установление связей'!D197,'Перечень узлов'!$B$2:$D$692,3,0)</f>
        <v>124</v>
      </c>
      <c r="G199" t="s">
        <v>1407</v>
      </c>
      <c r="H199" t="str">
        <f>IF('Установление связей'!C197="может наблюдаться","RS",IF('Установление связей'!C197="всегда наблюдается","TRA",IF('Установление связей'!C197="может отсутствовать","SN","S")))</f>
        <v>RS</v>
      </c>
      <c r="I199" s="7" t="s">
        <v>1412</v>
      </c>
      <c r="J199">
        <v>895</v>
      </c>
      <c r="K199" t="s">
        <v>1385</v>
      </c>
      <c r="L199">
        <v>895</v>
      </c>
      <c r="M199" t="s">
        <v>1401</v>
      </c>
    </row>
    <row r="200" spans="1:13" x14ac:dyDescent="0.4">
      <c r="A200" t="s">
        <v>1405</v>
      </c>
      <c r="B200">
        <v>197</v>
      </c>
      <c r="C200" t="s">
        <v>1411</v>
      </c>
      <c r="D200">
        <f>VLOOKUP('Установление связей'!B198,'Перечень узлов'!$B$2:$D$692,3,0)</f>
        <v>3</v>
      </c>
      <c r="E200" t="s">
        <v>1411</v>
      </c>
      <c r="F200">
        <f>VLOOKUP('Установление связей'!D198,'Перечень узлов'!$B$2:$D$692,3,0)</f>
        <v>260</v>
      </c>
      <c r="G200" t="s">
        <v>1407</v>
      </c>
      <c r="H200" t="str">
        <f>IF('Установление связей'!C198="может наблюдаться","RS",IF('Установление связей'!C198="всегда наблюдается","TRA",IF('Установление связей'!C198="может отсутствовать","SN","S")))</f>
        <v>RS</v>
      </c>
      <c r="I200" s="7" t="s">
        <v>1412</v>
      </c>
      <c r="J200">
        <v>896</v>
      </c>
      <c r="K200" t="s">
        <v>1385</v>
      </c>
      <c r="L200">
        <v>896</v>
      </c>
      <c r="M200" t="s">
        <v>1401</v>
      </c>
    </row>
    <row r="201" spans="1:13" x14ac:dyDescent="0.4">
      <c r="A201" t="s">
        <v>1405</v>
      </c>
      <c r="B201">
        <v>198</v>
      </c>
      <c r="C201" t="s">
        <v>1411</v>
      </c>
      <c r="D201">
        <f>VLOOKUP('Установление связей'!B199,'Перечень узлов'!$B$2:$D$692,3,0)</f>
        <v>3</v>
      </c>
      <c r="E201" t="s">
        <v>1411</v>
      </c>
      <c r="F201">
        <f>VLOOKUP('Установление связей'!D199,'Перечень узлов'!$B$2:$D$692,3,0)</f>
        <v>261</v>
      </c>
      <c r="G201" t="s">
        <v>1407</v>
      </c>
      <c r="H201" t="str">
        <f>IF('Установление связей'!C199="может наблюдаться","RS",IF('Установление связей'!C199="всегда наблюдается","TRA",IF('Установление связей'!C199="может отсутствовать","SN","S")))</f>
        <v>RS</v>
      </c>
      <c r="I201" s="7" t="s">
        <v>1412</v>
      </c>
      <c r="J201">
        <v>897</v>
      </c>
      <c r="K201" t="s">
        <v>1385</v>
      </c>
      <c r="L201">
        <v>897</v>
      </c>
      <c r="M201" t="s">
        <v>1401</v>
      </c>
    </row>
    <row r="202" spans="1:13" x14ac:dyDescent="0.4">
      <c r="A202" t="s">
        <v>1405</v>
      </c>
      <c r="B202">
        <v>199</v>
      </c>
      <c r="C202" t="s">
        <v>1411</v>
      </c>
      <c r="D202">
        <f>VLOOKUP('Установление связей'!B200,'Перечень узлов'!$B$2:$D$692,3,0)</f>
        <v>3</v>
      </c>
      <c r="E202" t="s">
        <v>1411</v>
      </c>
      <c r="F202">
        <f>VLOOKUP('Установление связей'!D200,'Перечень узлов'!$B$2:$D$692,3,0)</f>
        <v>259</v>
      </c>
      <c r="G202" t="s">
        <v>1407</v>
      </c>
      <c r="H202" t="str">
        <f>IF('Установление связей'!C200="может наблюдаться","RS",IF('Установление связей'!C200="всегда наблюдается","TRA",IF('Установление связей'!C200="может отсутствовать","SN","S")))</f>
        <v>RS</v>
      </c>
      <c r="I202" s="7" t="s">
        <v>1412</v>
      </c>
      <c r="J202">
        <v>898</v>
      </c>
      <c r="K202" t="s">
        <v>1385</v>
      </c>
      <c r="L202">
        <v>898</v>
      </c>
      <c r="M202" t="s">
        <v>1401</v>
      </c>
    </row>
    <row r="203" spans="1:13" x14ac:dyDescent="0.4">
      <c r="A203" t="s">
        <v>1405</v>
      </c>
      <c r="B203">
        <v>200</v>
      </c>
      <c r="C203" t="s">
        <v>1411</v>
      </c>
      <c r="D203">
        <f>VLOOKUP('Установление связей'!B201,'Перечень узлов'!$B$2:$D$692,3,0)</f>
        <v>3</v>
      </c>
      <c r="E203" t="s">
        <v>1411</v>
      </c>
      <c r="F203">
        <f>VLOOKUP('Установление связей'!D201,'Перечень узлов'!$B$2:$D$692,3,0)</f>
        <v>264</v>
      </c>
      <c r="G203" t="s">
        <v>1407</v>
      </c>
      <c r="H203" t="str">
        <f>IF('Установление связей'!C201="может наблюдаться","RS",IF('Установление связей'!C201="всегда наблюдается","TRA",IF('Установление связей'!C201="может отсутствовать","SN","S")))</f>
        <v>RS</v>
      </c>
      <c r="I203" s="7" t="s">
        <v>1412</v>
      </c>
      <c r="J203">
        <v>899</v>
      </c>
      <c r="K203" t="s">
        <v>1385</v>
      </c>
      <c r="L203">
        <v>899</v>
      </c>
      <c r="M203" t="s">
        <v>1401</v>
      </c>
    </row>
    <row r="204" spans="1:13" x14ac:dyDescent="0.4">
      <c r="A204" t="s">
        <v>1405</v>
      </c>
      <c r="B204">
        <v>201</v>
      </c>
      <c r="C204" t="s">
        <v>1411</v>
      </c>
      <c r="D204">
        <f>VLOOKUP('Установление связей'!B202,'Перечень узлов'!$B$2:$D$692,3,0)</f>
        <v>3</v>
      </c>
      <c r="E204" t="s">
        <v>1411</v>
      </c>
      <c r="F204">
        <f>VLOOKUP('Установление связей'!D202,'Перечень узлов'!$B$2:$D$692,3,0)</f>
        <v>275</v>
      </c>
      <c r="G204" t="s">
        <v>1407</v>
      </c>
      <c r="H204" t="str">
        <f>IF('Установление связей'!C202="может наблюдаться","RS",IF('Установление связей'!C202="всегда наблюдается","TRA",IF('Установление связей'!C202="может отсутствовать","SN","S")))</f>
        <v>RS</v>
      </c>
      <c r="I204" s="7" t="s">
        <v>1412</v>
      </c>
      <c r="J204">
        <v>900</v>
      </c>
      <c r="K204" t="s">
        <v>1385</v>
      </c>
      <c r="L204">
        <v>900</v>
      </c>
      <c r="M204" t="s">
        <v>1401</v>
      </c>
    </row>
    <row r="205" spans="1:13" x14ac:dyDescent="0.4">
      <c r="A205" t="s">
        <v>1405</v>
      </c>
      <c r="B205">
        <v>202</v>
      </c>
      <c r="C205" t="s">
        <v>1411</v>
      </c>
      <c r="D205">
        <f>VLOOKUP('Установление связей'!B203,'Перечень узлов'!$B$2:$D$692,3,0)</f>
        <v>3</v>
      </c>
      <c r="E205" t="s">
        <v>1411</v>
      </c>
      <c r="F205">
        <f>VLOOKUP('Установление связей'!D203,'Перечень узлов'!$B$2:$D$692,3,0)</f>
        <v>292</v>
      </c>
      <c r="G205" t="s">
        <v>1407</v>
      </c>
      <c r="H205" t="str">
        <f>IF('Установление связей'!C203="может наблюдаться","RS",IF('Установление связей'!C203="всегда наблюдается","TRA",IF('Установление связей'!C203="может отсутствовать","SN","S")))</f>
        <v>RS</v>
      </c>
      <c r="I205" s="7" t="s">
        <v>1412</v>
      </c>
      <c r="J205">
        <v>901</v>
      </c>
      <c r="K205" t="s">
        <v>1385</v>
      </c>
      <c r="L205">
        <v>901</v>
      </c>
      <c r="M205" t="s">
        <v>1401</v>
      </c>
    </row>
    <row r="206" spans="1:13" x14ac:dyDescent="0.4">
      <c r="A206" t="s">
        <v>1405</v>
      </c>
      <c r="B206">
        <v>203</v>
      </c>
      <c r="C206" t="s">
        <v>1411</v>
      </c>
      <c r="D206">
        <f>VLOOKUP('Установление связей'!B204,'Перечень узлов'!$B$2:$D$692,3,0)</f>
        <v>3</v>
      </c>
      <c r="E206" t="s">
        <v>1411</v>
      </c>
      <c r="F206">
        <f>VLOOKUP('Установление связей'!D204,'Перечень узлов'!$B$2:$D$692,3,0)</f>
        <v>276</v>
      </c>
      <c r="G206" t="s">
        <v>1407</v>
      </c>
      <c r="H206" t="str">
        <f>IF('Установление связей'!C204="может наблюдаться","RS",IF('Установление связей'!C204="всегда наблюдается","TRA",IF('Установление связей'!C204="может отсутствовать","SN","S")))</f>
        <v>RS</v>
      </c>
      <c r="I206" s="7" t="s">
        <v>1412</v>
      </c>
      <c r="J206">
        <v>902</v>
      </c>
      <c r="K206" t="s">
        <v>1385</v>
      </c>
      <c r="L206">
        <v>902</v>
      </c>
      <c r="M206" t="s">
        <v>1401</v>
      </c>
    </row>
    <row r="207" spans="1:13" x14ac:dyDescent="0.4">
      <c r="A207" t="s">
        <v>1405</v>
      </c>
      <c r="B207">
        <v>204</v>
      </c>
      <c r="C207" t="s">
        <v>1411</v>
      </c>
      <c r="D207">
        <f>VLOOKUP('Установление связей'!B205,'Перечень узлов'!$B$2:$D$692,3,0)</f>
        <v>3</v>
      </c>
      <c r="E207" t="s">
        <v>1411</v>
      </c>
      <c r="F207">
        <f>VLOOKUP('Установление связей'!D205,'Перечень узлов'!$B$2:$D$692,3,0)</f>
        <v>273</v>
      </c>
      <c r="G207" t="s">
        <v>1407</v>
      </c>
      <c r="H207" t="str">
        <f>IF('Установление связей'!C205="может наблюдаться","RS",IF('Установление связей'!C205="всегда наблюдается","TRA",IF('Установление связей'!C205="может отсутствовать","SN","S")))</f>
        <v>RS</v>
      </c>
      <c r="I207" s="7" t="s">
        <v>1412</v>
      </c>
      <c r="J207">
        <v>903</v>
      </c>
      <c r="K207" t="s">
        <v>1385</v>
      </c>
      <c r="L207">
        <v>903</v>
      </c>
      <c r="M207" t="s">
        <v>1401</v>
      </c>
    </row>
    <row r="208" spans="1:13" x14ac:dyDescent="0.4">
      <c r="A208" t="s">
        <v>1405</v>
      </c>
      <c r="B208">
        <v>205</v>
      </c>
      <c r="C208" t="s">
        <v>1411</v>
      </c>
      <c r="D208">
        <f>VLOOKUP('Установление связей'!B206,'Перечень узлов'!$B$2:$D$692,3,0)</f>
        <v>3</v>
      </c>
      <c r="E208" t="s">
        <v>1411</v>
      </c>
      <c r="F208">
        <f>VLOOKUP('Установление связей'!D206,'Перечень узлов'!$B$2:$D$692,3,0)</f>
        <v>277</v>
      </c>
      <c r="G208" t="s">
        <v>1407</v>
      </c>
      <c r="H208" t="str">
        <f>IF('Установление связей'!C206="может наблюдаться","RS",IF('Установление связей'!C206="всегда наблюдается","TRA",IF('Установление связей'!C206="может отсутствовать","SN","S")))</f>
        <v>RS</v>
      </c>
      <c r="I208" s="7" t="s">
        <v>1412</v>
      </c>
      <c r="J208">
        <v>904</v>
      </c>
      <c r="K208" t="s">
        <v>1385</v>
      </c>
      <c r="L208">
        <v>904</v>
      </c>
      <c r="M208" t="s">
        <v>1401</v>
      </c>
    </row>
    <row r="209" spans="1:13" x14ac:dyDescent="0.4">
      <c r="A209" t="s">
        <v>1405</v>
      </c>
      <c r="B209">
        <v>206</v>
      </c>
      <c r="C209" t="s">
        <v>1411</v>
      </c>
      <c r="D209">
        <f>VLOOKUP('Установление связей'!B207,'Перечень узлов'!$B$2:$D$692,3,0)</f>
        <v>3</v>
      </c>
      <c r="E209" t="s">
        <v>1411</v>
      </c>
      <c r="F209">
        <f>VLOOKUP('Установление связей'!D207,'Перечень узлов'!$B$2:$D$692,3,0)</f>
        <v>273</v>
      </c>
      <c r="G209" t="s">
        <v>1407</v>
      </c>
      <c r="H209" t="str">
        <f>IF('Установление связей'!C207="может наблюдаться","RS",IF('Установление связей'!C207="всегда наблюдается","TRA",IF('Установление связей'!C207="может отсутствовать","SN","S")))</f>
        <v>RS</v>
      </c>
      <c r="I209" s="7" t="s">
        <v>1412</v>
      </c>
      <c r="J209">
        <v>905</v>
      </c>
      <c r="K209" t="s">
        <v>1385</v>
      </c>
      <c r="L209">
        <v>905</v>
      </c>
      <c r="M209" t="s">
        <v>1401</v>
      </c>
    </row>
    <row r="210" spans="1:13" x14ac:dyDescent="0.4">
      <c r="A210" t="s">
        <v>1405</v>
      </c>
      <c r="B210">
        <v>207</v>
      </c>
      <c r="C210" t="s">
        <v>1411</v>
      </c>
      <c r="D210">
        <f>VLOOKUP('Установление связей'!B208,'Перечень узлов'!$B$2:$D$692,3,0)</f>
        <v>3</v>
      </c>
      <c r="E210" t="s">
        <v>1411</v>
      </c>
      <c r="F210">
        <f>VLOOKUP('Установление связей'!D208,'Перечень узлов'!$B$2:$D$692,3,0)</f>
        <v>234</v>
      </c>
      <c r="G210" t="s">
        <v>1407</v>
      </c>
      <c r="H210" t="str">
        <f>IF('Установление связей'!C208="может наблюдаться","RS",IF('Установление связей'!C208="всегда наблюдается","TRA",IF('Установление связей'!C208="может отсутствовать","SN","S")))</f>
        <v>RS</v>
      </c>
      <c r="I210" s="7" t="s">
        <v>1412</v>
      </c>
      <c r="J210">
        <v>906</v>
      </c>
      <c r="K210" t="s">
        <v>1385</v>
      </c>
      <c r="L210">
        <v>906</v>
      </c>
      <c r="M210" t="s">
        <v>1401</v>
      </c>
    </row>
    <row r="211" spans="1:13" x14ac:dyDescent="0.4">
      <c r="A211" t="s">
        <v>1405</v>
      </c>
      <c r="B211">
        <v>208</v>
      </c>
      <c r="C211" t="s">
        <v>1411</v>
      </c>
      <c r="D211">
        <f>VLOOKUP('Установление связей'!B209,'Перечень узлов'!$B$2:$D$692,3,0)</f>
        <v>3</v>
      </c>
      <c r="E211" t="s">
        <v>1411</v>
      </c>
      <c r="F211">
        <f>VLOOKUP('Установление связей'!D209,'Перечень узлов'!$B$2:$D$692,3,0)</f>
        <v>259</v>
      </c>
      <c r="G211" t="s">
        <v>1407</v>
      </c>
      <c r="H211" t="str">
        <f>IF('Установление связей'!C209="может наблюдаться","RS",IF('Установление связей'!C209="всегда наблюдается","TRA",IF('Установление связей'!C209="может отсутствовать","SN","S")))</f>
        <v>RS</v>
      </c>
      <c r="I211" s="7" t="s">
        <v>1412</v>
      </c>
      <c r="J211">
        <v>907</v>
      </c>
      <c r="K211" t="s">
        <v>1385</v>
      </c>
      <c r="L211">
        <v>907</v>
      </c>
      <c r="M211" t="s">
        <v>1401</v>
      </c>
    </row>
    <row r="212" spans="1:13" x14ac:dyDescent="0.4">
      <c r="A212" t="s">
        <v>1405</v>
      </c>
      <c r="B212">
        <v>209</v>
      </c>
      <c r="C212" t="s">
        <v>1411</v>
      </c>
      <c r="D212">
        <f>VLOOKUP('Установление связей'!B210,'Перечень узлов'!$B$2:$D$692,3,0)</f>
        <v>3</v>
      </c>
      <c r="E212" t="s">
        <v>1411</v>
      </c>
      <c r="F212">
        <f>VLOOKUP('Установление связей'!D210,'Перечень узлов'!$B$2:$D$692,3,0)</f>
        <v>299</v>
      </c>
      <c r="G212" t="s">
        <v>1407</v>
      </c>
      <c r="H212" t="str">
        <f>IF('Установление связей'!C210="может наблюдаться","RS",IF('Установление связей'!C210="всегда наблюдается","TRA",IF('Установление связей'!C210="может отсутствовать","SN","S")))</f>
        <v>RS</v>
      </c>
      <c r="I212" s="7" t="s">
        <v>1412</v>
      </c>
      <c r="J212">
        <v>908</v>
      </c>
      <c r="K212" t="s">
        <v>1385</v>
      </c>
      <c r="L212">
        <v>908</v>
      </c>
      <c r="M212" t="s">
        <v>1401</v>
      </c>
    </row>
    <row r="213" spans="1:13" x14ac:dyDescent="0.4">
      <c r="A213" t="s">
        <v>1405</v>
      </c>
      <c r="B213">
        <v>210</v>
      </c>
      <c r="C213" t="s">
        <v>1411</v>
      </c>
      <c r="D213">
        <f>VLOOKUP('Установление связей'!B211,'Перечень узлов'!$B$2:$D$692,3,0)</f>
        <v>3</v>
      </c>
      <c r="E213" t="s">
        <v>1411</v>
      </c>
      <c r="F213">
        <f>VLOOKUP('Установление связей'!D211,'Перечень узлов'!$B$2:$D$692,3,0)</f>
        <v>267</v>
      </c>
      <c r="G213" t="s">
        <v>1407</v>
      </c>
      <c r="H213" t="str">
        <f>IF('Установление связей'!C211="может наблюдаться","RS",IF('Установление связей'!C211="всегда наблюдается","TRA",IF('Установление связей'!C211="может отсутствовать","SN","S")))</f>
        <v>RS</v>
      </c>
      <c r="I213" s="7" t="s">
        <v>1412</v>
      </c>
      <c r="J213">
        <v>909</v>
      </c>
      <c r="K213" t="s">
        <v>1385</v>
      </c>
      <c r="L213">
        <v>909</v>
      </c>
      <c r="M213" t="s">
        <v>1401</v>
      </c>
    </row>
    <row r="214" spans="1:13" x14ac:dyDescent="0.4">
      <c r="A214" t="s">
        <v>1405</v>
      </c>
      <c r="B214">
        <v>211</v>
      </c>
      <c r="C214" t="s">
        <v>1411</v>
      </c>
      <c r="D214">
        <f>VLOOKUP('Установление связей'!B212,'Перечень узлов'!$B$2:$D$692,3,0)</f>
        <v>3</v>
      </c>
      <c r="E214" t="s">
        <v>1411</v>
      </c>
      <c r="F214">
        <f>VLOOKUP('Установление связей'!D212,'Перечень узлов'!$B$2:$D$692,3,0)</f>
        <v>259</v>
      </c>
      <c r="G214" t="s">
        <v>1407</v>
      </c>
      <c r="H214" t="str">
        <f>IF('Установление связей'!C212="может наблюдаться","RS",IF('Установление связей'!C212="всегда наблюдается","TRA",IF('Установление связей'!C212="может отсутствовать","SN","S")))</f>
        <v>RS</v>
      </c>
      <c r="I214" s="7" t="s">
        <v>1412</v>
      </c>
      <c r="J214">
        <v>910</v>
      </c>
      <c r="K214" t="s">
        <v>1385</v>
      </c>
      <c r="L214">
        <v>910</v>
      </c>
      <c r="M214" t="s">
        <v>1401</v>
      </c>
    </row>
    <row r="215" spans="1:13" x14ac:dyDescent="0.4">
      <c r="A215" t="s">
        <v>1405</v>
      </c>
      <c r="B215">
        <v>212</v>
      </c>
      <c r="C215" t="s">
        <v>1411</v>
      </c>
      <c r="D215">
        <f>VLOOKUP('Установление связей'!B213,'Перечень узлов'!$B$2:$D$692,3,0)</f>
        <v>3</v>
      </c>
      <c r="E215" t="s">
        <v>1411</v>
      </c>
      <c r="F215">
        <f>VLOOKUP('Установление связей'!D213,'Перечень узлов'!$B$2:$D$692,3,0)</f>
        <v>292</v>
      </c>
      <c r="G215" t="s">
        <v>1407</v>
      </c>
      <c r="H215" t="str">
        <f>IF('Установление связей'!C213="может наблюдаться","RS",IF('Установление связей'!C213="всегда наблюдается","TRA",IF('Установление связей'!C213="может отсутствовать","SN","S")))</f>
        <v>RS</v>
      </c>
      <c r="I215" s="7" t="s">
        <v>1412</v>
      </c>
      <c r="J215">
        <v>911</v>
      </c>
      <c r="K215" t="s">
        <v>1385</v>
      </c>
      <c r="L215">
        <v>911</v>
      </c>
      <c r="M215" t="s">
        <v>1401</v>
      </c>
    </row>
    <row r="216" spans="1:13" x14ac:dyDescent="0.4">
      <c r="A216" t="s">
        <v>1405</v>
      </c>
      <c r="B216">
        <v>213</v>
      </c>
      <c r="C216" t="s">
        <v>1411</v>
      </c>
      <c r="D216">
        <f>VLOOKUP('Установление связей'!B214,'Перечень узлов'!$B$2:$D$692,3,0)</f>
        <v>3</v>
      </c>
      <c r="E216" t="s">
        <v>1411</v>
      </c>
      <c r="F216">
        <f>VLOOKUP('Установление связей'!D214,'Перечень узлов'!$B$2:$D$692,3,0)</f>
        <v>235</v>
      </c>
      <c r="G216" t="s">
        <v>1407</v>
      </c>
      <c r="H216" t="str">
        <f>IF('Установление связей'!C214="может наблюдаться","RS",IF('Установление связей'!C214="всегда наблюдается","TRA",IF('Установление связей'!C214="может отсутствовать","SN","S")))</f>
        <v>RS</v>
      </c>
      <c r="I216" s="7" t="s">
        <v>1412</v>
      </c>
      <c r="J216">
        <v>912</v>
      </c>
      <c r="K216" t="s">
        <v>1385</v>
      </c>
      <c r="L216">
        <v>912</v>
      </c>
      <c r="M216" t="s">
        <v>1401</v>
      </c>
    </row>
    <row r="217" spans="1:13" x14ac:dyDescent="0.4">
      <c r="A217" t="s">
        <v>1405</v>
      </c>
      <c r="B217">
        <v>214</v>
      </c>
      <c r="C217" t="s">
        <v>1411</v>
      </c>
      <c r="D217">
        <f>VLOOKUP('Установление связей'!B215,'Перечень узлов'!$B$2:$D$692,3,0)</f>
        <v>3</v>
      </c>
      <c r="E217" t="s">
        <v>1411</v>
      </c>
      <c r="F217">
        <f>VLOOKUP('Установление связей'!D215,'Перечень узлов'!$B$2:$D$692,3,0)</f>
        <v>236</v>
      </c>
      <c r="G217" t="s">
        <v>1407</v>
      </c>
      <c r="H217" t="str">
        <f>IF('Установление связей'!C215="может наблюдаться","RS",IF('Установление связей'!C215="всегда наблюдается","TRA",IF('Установление связей'!C215="может отсутствовать","SN","S")))</f>
        <v>RS</v>
      </c>
      <c r="I217" s="7" t="s">
        <v>1412</v>
      </c>
      <c r="J217">
        <v>913</v>
      </c>
      <c r="K217" t="s">
        <v>1385</v>
      </c>
      <c r="L217">
        <v>913</v>
      </c>
      <c r="M217" t="s">
        <v>1401</v>
      </c>
    </row>
    <row r="218" spans="1:13" x14ac:dyDescent="0.4">
      <c r="A218" t="s">
        <v>1405</v>
      </c>
      <c r="B218">
        <v>215</v>
      </c>
      <c r="C218" t="s">
        <v>1411</v>
      </c>
      <c r="D218">
        <f>VLOOKUP('Установление связей'!B216,'Перечень узлов'!$B$2:$D$692,3,0)</f>
        <v>3</v>
      </c>
      <c r="E218" t="s">
        <v>1411</v>
      </c>
      <c r="F218">
        <f>VLOOKUP('Установление связей'!D216,'Перечень узлов'!$B$2:$D$692,3,0)</f>
        <v>423</v>
      </c>
      <c r="G218" t="s">
        <v>1407</v>
      </c>
      <c r="H218" t="str">
        <f>IF('Установление связей'!C216="может наблюдаться","RS",IF('Установление связей'!C216="всегда наблюдается","TRA",IF('Установление связей'!C216="может отсутствовать","SN","S")))</f>
        <v>RS</v>
      </c>
      <c r="I218" s="7" t="s">
        <v>1412</v>
      </c>
      <c r="J218">
        <v>914</v>
      </c>
      <c r="K218" t="s">
        <v>1385</v>
      </c>
      <c r="L218">
        <v>914</v>
      </c>
      <c r="M218" t="s">
        <v>1401</v>
      </c>
    </row>
    <row r="219" spans="1:13" x14ac:dyDescent="0.4">
      <c r="A219" t="s">
        <v>1405</v>
      </c>
      <c r="B219">
        <v>216</v>
      </c>
      <c r="C219" t="s">
        <v>1411</v>
      </c>
      <c r="D219">
        <f>VLOOKUP('Установление связей'!B217,'Перечень узлов'!$B$2:$D$692,3,0)</f>
        <v>3</v>
      </c>
      <c r="E219" t="s">
        <v>1411</v>
      </c>
      <c r="F219">
        <f>VLOOKUP('Установление связей'!D217,'Перечень узлов'!$B$2:$D$692,3,0)</f>
        <v>263</v>
      </c>
      <c r="G219" t="s">
        <v>1407</v>
      </c>
      <c r="H219" t="str">
        <f>IF('Установление связей'!C217="может наблюдаться","RS",IF('Установление связей'!C217="всегда наблюдается","TRA",IF('Установление связей'!C217="может отсутствовать","SN","S")))</f>
        <v>RS</v>
      </c>
      <c r="I219" s="7" t="s">
        <v>1412</v>
      </c>
      <c r="J219">
        <v>915</v>
      </c>
      <c r="K219" t="s">
        <v>1385</v>
      </c>
      <c r="L219">
        <v>915</v>
      </c>
      <c r="M219" t="s">
        <v>1401</v>
      </c>
    </row>
    <row r="220" spans="1:13" x14ac:dyDescent="0.4">
      <c r="A220" t="s">
        <v>1405</v>
      </c>
      <c r="B220">
        <v>217</v>
      </c>
      <c r="C220" t="s">
        <v>1411</v>
      </c>
      <c r="D220">
        <f>VLOOKUP('Установление связей'!B218,'Перечень узлов'!$B$2:$D$692,3,0)</f>
        <v>3</v>
      </c>
      <c r="E220" t="s">
        <v>1411</v>
      </c>
      <c r="F220">
        <f>VLOOKUP('Установление связей'!D218,'Перечень узлов'!$B$2:$D$692,3,0)</f>
        <v>424</v>
      </c>
      <c r="G220" t="s">
        <v>1407</v>
      </c>
      <c r="H220" t="str">
        <f>IF('Установление связей'!C218="может наблюдаться","RS",IF('Установление связей'!C218="всегда наблюдается","TRA",IF('Установление связей'!C218="может отсутствовать","SN","S")))</f>
        <v>RS</v>
      </c>
      <c r="I220" s="7" t="s">
        <v>1412</v>
      </c>
      <c r="J220">
        <v>916</v>
      </c>
      <c r="K220" t="s">
        <v>1385</v>
      </c>
      <c r="L220">
        <v>916</v>
      </c>
      <c r="M220" t="s">
        <v>1401</v>
      </c>
    </row>
    <row r="221" spans="1:13" x14ac:dyDescent="0.4">
      <c r="A221" t="s">
        <v>1405</v>
      </c>
      <c r="B221">
        <v>218</v>
      </c>
      <c r="C221" t="s">
        <v>1411</v>
      </c>
      <c r="D221">
        <f>VLOOKUP('Установление связей'!B219,'Перечень узлов'!$B$2:$D$692,3,0)</f>
        <v>3</v>
      </c>
      <c r="E221" t="s">
        <v>1411</v>
      </c>
      <c r="F221">
        <f>VLOOKUP('Установление связей'!D219,'Перечень узлов'!$B$2:$D$692,3,0)</f>
        <v>425</v>
      </c>
      <c r="G221" t="s">
        <v>1407</v>
      </c>
      <c r="H221" t="str">
        <f>IF('Установление связей'!C219="может наблюдаться","RS",IF('Установление связей'!C219="всегда наблюдается","TRA",IF('Установление связей'!C219="может отсутствовать","SN","S")))</f>
        <v>RS</v>
      </c>
      <c r="I221" s="7" t="s">
        <v>1412</v>
      </c>
      <c r="J221">
        <v>917</v>
      </c>
      <c r="K221" t="s">
        <v>1385</v>
      </c>
      <c r="L221">
        <v>917</v>
      </c>
      <c r="M221" t="s">
        <v>1401</v>
      </c>
    </row>
    <row r="222" spans="1:13" x14ac:dyDescent="0.4">
      <c r="A222" t="s">
        <v>1405</v>
      </c>
      <c r="B222">
        <v>219</v>
      </c>
      <c r="C222" t="s">
        <v>1411</v>
      </c>
      <c r="D222">
        <f>VLOOKUP('Установление связей'!B220,'Перечень узлов'!$B$2:$D$692,3,0)</f>
        <v>3</v>
      </c>
      <c r="E222" t="s">
        <v>1411</v>
      </c>
      <c r="F222">
        <f>VLOOKUP('Установление связей'!D220,'Перечень узлов'!$B$2:$D$692,3,0)</f>
        <v>233</v>
      </c>
      <c r="G222" t="s">
        <v>1407</v>
      </c>
      <c r="H222" t="str">
        <f>IF('Установление связей'!C220="может наблюдаться","RS",IF('Установление связей'!C220="всегда наблюдается","TRA",IF('Установление связей'!C220="может отсутствовать","SN","S")))</f>
        <v>RS</v>
      </c>
      <c r="I222" s="7" t="s">
        <v>1412</v>
      </c>
      <c r="J222">
        <v>918</v>
      </c>
      <c r="K222" t="s">
        <v>1385</v>
      </c>
      <c r="L222">
        <v>918</v>
      </c>
      <c r="M222" t="s">
        <v>1401</v>
      </c>
    </row>
    <row r="223" spans="1:13" x14ac:dyDescent="0.4">
      <c r="A223" t="s">
        <v>1405</v>
      </c>
      <c r="B223">
        <v>220</v>
      </c>
      <c r="C223" t="s">
        <v>1411</v>
      </c>
      <c r="D223">
        <f>VLOOKUP('Установление связей'!B221,'Перечень узлов'!$B$2:$D$692,3,0)</f>
        <v>3</v>
      </c>
      <c r="E223" t="s">
        <v>1411</v>
      </c>
      <c r="F223">
        <f>VLOOKUP('Установление связей'!D221,'Перечень узлов'!$B$2:$D$692,3,0)</f>
        <v>233</v>
      </c>
      <c r="G223" t="s">
        <v>1407</v>
      </c>
      <c r="H223" t="str">
        <f>IF('Установление связей'!C221="может наблюдаться","RS",IF('Установление связей'!C221="всегда наблюдается","TRA",IF('Установление связей'!C221="может отсутствовать","SN","S")))</f>
        <v>RS</v>
      </c>
      <c r="I223" s="7" t="s">
        <v>1412</v>
      </c>
      <c r="J223">
        <v>919</v>
      </c>
      <c r="K223" t="s">
        <v>1385</v>
      </c>
      <c r="L223">
        <v>919</v>
      </c>
      <c r="M223" t="s">
        <v>1401</v>
      </c>
    </row>
    <row r="224" spans="1:13" x14ac:dyDescent="0.4">
      <c r="A224" t="s">
        <v>1405</v>
      </c>
      <c r="B224">
        <v>221</v>
      </c>
      <c r="C224" t="s">
        <v>1411</v>
      </c>
      <c r="D224">
        <f>VLOOKUP('Установление связей'!B222,'Перечень узлов'!$B$2:$D$692,3,0)</f>
        <v>3</v>
      </c>
      <c r="E224" t="s">
        <v>1411</v>
      </c>
      <c r="F224">
        <f>VLOOKUP('Установление связей'!D222,'Перечень узлов'!$B$2:$D$692,3,0)</f>
        <v>303</v>
      </c>
      <c r="G224" t="s">
        <v>1407</v>
      </c>
      <c r="H224" t="str">
        <f>IF('Установление связей'!C222="может наблюдаться","RS",IF('Установление связей'!C222="всегда наблюдается","TRA",IF('Установление связей'!C222="может отсутствовать","SN","S")))</f>
        <v>RS</v>
      </c>
      <c r="I224" s="7" t="s">
        <v>1412</v>
      </c>
      <c r="J224">
        <v>920</v>
      </c>
      <c r="K224" t="s">
        <v>1385</v>
      </c>
      <c r="L224">
        <v>920</v>
      </c>
      <c r="M224" t="s">
        <v>1401</v>
      </c>
    </row>
    <row r="225" spans="1:13" x14ac:dyDescent="0.4">
      <c r="A225" t="s">
        <v>1405</v>
      </c>
      <c r="B225">
        <v>222</v>
      </c>
      <c r="C225" t="s">
        <v>1411</v>
      </c>
      <c r="D225">
        <f>VLOOKUP('Установление связей'!B223,'Перечень узлов'!$B$2:$D$692,3,0)</f>
        <v>3</v>
      </c>
      <c r="E225" t="s">
        <v>1411</v>
      </c>
      <c r="F225">
        <f>VLOOKUP('Установление связей'!D223,'Перечень узлов'!$B$2:$D$692,3,0)</f>
        <v>241</v>
      </c>
      <c r="G225" t="s">
        <v>1407</v>
      </c>
      <c r="H225" t="str">
        <f>IF('Установление связей'!C223="может наблюдаться","RS",IF('Установление связей'!C223="всегда наблюдается","TRA",IF('Установление связей'!C223="может отсутствовать","SN","S")))</f>
        <v>RS</v>
      </c>
      <c r="I225" s="7" t="s">
        <v>1412</v>
      </c>
      <c r="J225">
        <v>921</v>
      </c>
      <c r="K225" t="s">
        <v>1385</v>
      </c>
      <c r="L225">
        <v>921</v>
      </c>
      <c r="M225" t="s">
        <v>1401</v>
      </c>
    </row>
    <row r="226" spans="1:13" x14ac:dyDescent="0.4">
      <c r="A226" t="s">
        <v>1405</v>
      </c>
      <c r="B226">
        <v>223</v>
      </c>
      <c r="C226" t="s">
        <v>1411</v>
      </c>
      <c r="D226">
        <f>VLOOKUP('Установление связей'!B224,'Перечень узлов'!$B$2:$D$692,3,0)</f>
        <v>3</v>
      </c>
      <c r="E226" t="s">
        <v>1411</v>
      </c>
      <c r="F226">
        <f>VLOOKUP('Установление связей'!D224,'Перечень узлов'!$B$2:$D$692,3,0)</f>
        <v>433</v>
      </c>
      <c r="G226" t="s">
        <v>1407</v>
      </c>
      <c r="H226" t="str">
        <f>IF('Установление связей'!C224="может наблюдаться","RS",IF('Установление связей'!C224="всегда наблюдается","TRA",IF('Установление связей'!C224="может отсутствовать","SN","S")))</f>
        <v>RS</v>
      </c>
      <c r="I226" s="7" t="s">
        <v>1412</v>
      </c>
      <c r="J226">
        <v>922</v>
      </c>
      <c r="K226" t="s">
        <v>1385</v>
      </c>
      <c r="L226">
        <v>922</v>
      </c>
      <c r="M226" t="s">
        <v>1401</v>
      </c>
    </row>
    <row r="227" spans="1:13" x14ac:dyDescent="0.4">
      <c r="A227" t="s">
        <v>1405</v>
      </c>
      <c r="B227">
        <v>224</v>
      </c>
      <c r="C227" t="s">
        <v>1411</v>
      </c>
      <c r="D227">
        <f>VLOOKUP('Установление связей'!B225,'Перечень узлов'!$B$2:$D$692,3,0)</f>
        <v>3</v>
      </c>
      <c r="E227" t="s">
        <v>1411</v>
      </c>
      <c r="F227">
        <f>VLOOKUP('Установление связей'!D225,'Перечень узлов'!$B$2:$D$692,3,0)</f>
        <v>434</v>
      </c>
      <c r="G227" t="s">
        <v>1407</v>
      </c>
      <c r="H227" t="str">
        <f>IF('Установление связей'!C225="может наблюдаться","RS",IF('Установление связей'!C225="всегда наблюдается","TRA",IF('Установление связей'!C225="может отсутствовать","SN","S")))</f>
        <v>RS</v>
      </c>
      <c r="I227" s="7" t="s">
        <v>1412</v>
      </c>
      <c r="J227">
        <v>923</v>
      </c>
      <c r="K227" t="s">
        <v>1385</v>
      </c>
      <c r="L227">
        <v>923</v>
      </c>
      <c r="M227" t="s">
        <v>1401</v>
      </c>
    </row>
    <row r="228" spans="1:13" x14ac:dyDescent="0.4">
      <c r="A228" t="s">
        <v>1405</v>
      </c>
      <c r="B228">
        <v>225</v>
      </c>
      <c r="C228" t="s">
        <v>1411</v>
      </c>
      <c r="D228">
        <f>VLOOKUP('Установление связей'!B226,'Перечень узлов'!$B$2:$D$692,3,0)</f>
        <v>3</v>
      </c>
      <c r="E228" t="s">
        <v>1411</v>
      </c>
      <c r="F228">
        <f>VLOOKUP('Установление связей'!D226,'Перечень узлов'!$B$2:$D$692,3,0)</f>
        <v>191</v>
      </c>
      <c r="G228" t="s">
        <v>1407</v>
      </c>
      <c r="H228" t="str">
        <f>IF('Установление связей'!C226="может наблюдаться","RS",IF('Установление связей'!C226="всегда наблюдается","TRA",IF('Установление связей'!C226="может отсутствовать","SN","S")))</f>
        <v>RS</v>
      </c>
      <c r="I228" s="7" t="s">
        <v>1412</v>
      </c>
      <c r="J228">
        <v>924</v>
      </c>
      <c r="K228" t="s">
        <v>1385</v>
      </c>
      <c r="L228">
        <v>924</v>
      </c>
      <c r="M228" t="s">
        <v>1401</v>
      </c>
    </row>
    <row r="229" spans="1:13" x14ac:dyDescent="0.4">
      <c r="A229" t="s">
        <v>1405</v>
      </c>
      <c r="B229">
        <v>226</v>
      </c>
      <c r="C229" t="s">
        <v>1411</v>
      </c>
      <c r="D229">
        <f>VLOOKUP('Установление связей'!B227,'Перечень узлов'!$B$2:$D$692,3,0)</f>
        <v>3</v>
      </c>
      <c r="E229" t="s">
        <v>1411</v>
      </c>
      <c r="F229">
        <f>VLOOKUP('Установление связей'!D227,'Перечень узлов'!$B$2:$D$692,3,0)</f>
        <v>194</v>
      </c>
      <c r="G229" t="s">
        <v>1407</v>
      </c>
      <c r="H229" t="str">
        <f>IF('Установление связей'!C227="может наблюдаться","RS",IF('Установление связей'!C227="всегда наблюдается","TRA",IF('Установление связей'!C227="может отсутствовать","SN","S")))</f>
        <v>RS</v>
      </c>
      <c r="I229" s="7" t="s">
        <v>1412</v>
      </c>
      <c r="J229">
        <v>925</v>
      </c>
      <c r="K229" t="s">
        <v>1385</v>
      </c>
      <c r="L229">
        <v>925</v>
      </c>
      <c r="M229" t="s">
        <v>1401</v>
      </c>
    </row>
    <row r="230" spans="1:13" x14ac:dyDescent="0.4">
      <c r="A230" t="s">
        <v>1405</v>
      </c>
      <c r="B230">
        <v>227</v>
      </c>
      <c r="C230" t="s">
        <v>1411</v>
      </c>
      <c r="D230">
        <f>VLOOKUP('Установление связей'!B228,'Перечень узлов'!$B$2:$D$692,3,0)</f>
        <v>3</v>
      </c>
      <c r="E230" t="s">
        <v>1411</v>
      </c>
      <c r="F230">
        <f>VLOOKUP('Установление связей'!D228,'Перечень узлов'!$B$2:$D$692,3,0)</f>
        <v>9</v>
      </c>
      <c r="G230" t="s">
        <v>1407</v>
      </c>
      <c r="H230" t="str">
        <f>IF('Установление связей'!C228="может наблюдаться","RS",IF('Установление связей'!C228="всегда наблюдается","TRA",IF('Установление связей'!C228="может отсутствовать","SN","S")))</f>
        <v>RS</v>
      </c>
      <c r="I230" s="7" t="s">
        <v>1412</v>
      </c>
      <c r="J230">
        <v>926</v>
      </c>
      <c r="K230" t="s">
        <v>1385</v>
      </c>
      <c r="L230">
        <v>926</v>
      </c>
      <c r="M230" t="s">
        <v>1401</v>
      </c>
    </row>
    <row r="231" spans="1:13" x14ac:dyDescent="0.4">
      <c r="A231" t="s">
        <v>1405</v>
      </c>
      <c r="B231">
        <v>228</v>
      </c>
      <c r="C231" t="s">
        <v>1411</v>
      </c>
      <c r="D231">
        <f>VLOOKUP('Установление связей'!B229,'Перечень узлов'!$B$2:$D$692,3,0)</f>
        <v>3</v>
      </c>
      <c r="E231" t="s">
        <v>1411</v>
      </c>
      <c r="F231">
        <f>VLOOKUP('Установление связей'!D229,'Перечень узлов'!$B$2:$D$692,3,0)</f>
        <v>38</v>
      </c>
      <c r="G231" t="s">
        <v>1407</v>
      </c>
      <c r="H231" t="str">
        <f>IF('Установление связей'!C229="может наблюдаться","RS",IF('Установление связей'!C229="всегда наблюдается","TRA",IF('Установление связей'!C229="может отсутствовать","SN","S")))</f>
        <v>S</v>
      </c>
      <c r="I231" s="7" t="s">
        <v>1412</v>
      </c>
      <c r="J231">
        <v>927</v>
      </c>
      <c r="K231" t="s">
        <v>1385</v>
      </c>
      <c r="L231">
        <v>927</v>
      </c>
      <c r="M231" t="s">
        <v>1401</v>
      </c>
    </row>
    <row r="232" spans="1:13" x14ac:dyDescent="0.4">
      <c r="A232" t="s">
        <v>1405</v>
      </c>
      <c r="B232">
        <v>229</v>
      </c>
      <c r="C232" t="s">
        <v>1411</v>
      </c>
      <c r="D232">
        <f>VLOOKUP('Установление связей'!B230,'Перечень узлов'!$B$2:$D$692,3,0)</f>
        <v>3</v>
      </c>
      <c r="E232" t="s">
        <v>1411</v>
      </c>
      <c r="F232">
        <f>VLOOKUP('Установление связей'!D230,'Перечень узлов'!$B$2:$D$692,3,0)</f>
        <v>485</v>
      </c>
      <c r="G232" t="s">
        <v>1407</v>
      </c>
      <c r="H232" t="str">
        <f>IF('Установление связей'!C230="может наблюдаться","RS",IF('Установление связей'!C230="всегда наблюдается","TRA",IF('Установление связей'!C230="может отсутствовать","SN","S")))</f>
        <v>TRA</v>
      </c>
      <c r="I232" s="7" t="s">
        <v>1412</v>
      </c>
      <c r="J232">
        <v>928</v>
      </c>
      <c r="K232" t="s">
        <v>1385</v>
      </c>
      <c r="L232">
        <v>928</v>
      </c>
      <c r="M232" t="s">
        <v>1401</v>
      </c>
    </row>
    <row r="233" spans="1:13" x14ac:dyDescent="0.4">
      <c r="A233" t="s">
        <v>1405</v>
      </c>
      <c r="B233">
        <v>230</v>
      </c>
      <c r="C233" t="s">
        <v>1411</v>
      </c>
      <c r="D233">
        <f>VLOOKUP('Установление связей'!B231,'Перечень узлов'!$B$2:$D$692,3,0)</f>
        <v>3</v>
      </c>
      <c r="E233" t="s">
        <v>1411</v>
      </c>
      <c r="F233">
        <f>VLOOKUP('Установление связей'!D231,'Перечень узлов'!$B$2:$D$692,3,0)</f>
        <v>16</v>
      </c>
      <c r="G233" t="s">
        <v>1407</v>
      </c>
      <c r="H233" t="str">
        <f>IF('Установление связей'!C231="может наблюдаться","RS",IF('Установление связей'!C231="всегда наблюдается","TRA",IF('Установление связей'!C231="может отсутствовать","SN","S")))</f>
        <v>RS</v>
      </c>
      <c r="I233" s="7" t="s">
        <v>1412</v>
      </c>
      <c r="J233">
        <v>929</v>
      </c>
      <c r="K233" t="s">
        <v>1385</v>
      </c>
      <c r="L233">
        <v>929</v>
      </c>
      <c r="M233" t="s">
        <v>1401</v>
      </c>
    </row>
    <row r="234" spans="1:13" x14ac:dyDescent="0.4">
      <c r="A234" t="s">
        <v>1405</v>
      </c>
      <c r="B234">
        <v>231</v>
      </c>
      <c r="C234" t="s">
        <v>1411</v>
      </c>
      <c r="D234">
        <f>VLOOKUP('Установление связей'!B232,'Перечень узлов'!$B$2:$D$692,3,0)</f>
        <v>3</v>
      </c>
      <c r="E234" t="s">
        <v>1411</v>
      </c>
      <c r="F234">
        <f>VLOOKUP('Установление связей'!D232,'Перечень узлов'!$B$2:$D$692,3,0)</f>
        <v>13</v>
      </c>
      <c r="G234" t="s">
        <v>1407</v>
      </c>
      <c r="H234" t="str">
        <f>IF('Установление связей'!C232="может наблюдаться","RS",IF('Установление связей'!C232="всегда наблюдается","TRA",IF('Установление связей'!C232="может отсутствовать","SN","S")))</f>
        <v>RS</v>
      </c>
      <c r="I234" s="7" t="s">
        <v>1412</v>
      </c>
      <c r="J234">
        <v>930</v>
      </c>
      <c r="K234" t="s">
        <v>1385</v>
      </c>
      <c r="L234">
        <v>930</v>
      </c>
      <c r="M234" t="s">
        <v>1401</v>
      </c>
    </row>
    <row r="235" spans="1:13" x14ac:dyDescent="0.4">
      <c r="A235" t="s">
        <v>1405</v>
      </c>
      <c r="B235">
        <v>232</v>
      </c>
      <c r="C235" t="s">
        <v>1411</v>
      </c>
      <c r="D235">
        <f>VLOOKUP('Установление связей'!B233,'Перечень узлов'!$B$2:$D$692,3,0)</f>
        <v>3</v>
      </c>
      <c r="E235" t="s">
        <v>1411</v>
      </c>
      <c r="F235">
        <f>VLOOKUP('Установление связей'!D233,'Перечень узлов'!$B$2:$D$692,3,0)</f>
        <v>46</v>
      </c>
      <c r="G235" t="s">
        <v>1407</v>
      </c>
      <c r="H235" t="str">
        <f>IF('Установление связей'!C233="может наблюдаться","RS",IF('Установление связей'!C233="всегда наблюдается","TRA",IF('Установление связей'!C233="может отсутствовать","SN","S")))</f>
        <v>S</v>
      </c>
      <c r="I235" s="7" t="s">
        <v>1412</v>
      </c>
      <c r="J235">
        <v>931</v>
      </c>
      <c r="K235" t="s">
        <v>1385</v>
      </c>
      <c r="L235">
        <v>931</v>
      </c>
      <c r="M235" t="s">
        <v>1401</v>
      </c>
    </row>
    <row r="236" spans="1:13" x14ac:dyDescent="0.4">
      <c r="A236" t="s">
        <v>1405</v>
      </c>
      <c r="B236">
        <v>233</v>
      </c>
      <c r="C236" t="s">
        <v>1411</v>
      </c>
      <c r="D236">
        <f>VLOOKUP('Установление связей'!B234,'Перечень узлов'!$B$2:$D$692,3,0)</f>
        <v>349</v>
      </c>
      <c r="E236" t="s">
        <v>1411</v>
      </c>
      <c r="F236">
        <f>VLOOKUP('Установление связей'!D234,'Перечень узлов'!$B$2:$D$692,3,0)</f>
        <v>344</v>
      </c>
      <c r="G236" t="s">
        <v>1407</v>
      </c>
      <c r="H236" t="str">
        <f>IF('Установление связей'!C234="может наблюдаться","RS",IF('Установление связей'!C234="всегда наблюдается","TRA",IF('Установление связей'!C234="может отсутствовать","SN","S")))</f>
        <v>TRA</v>
      </c>
      <c r="I236" s="7" t="s">
        <v>1412</v>
      </c>
      <c r="J236">
        <v>932</v>
      </c>
      <c r="K236" t="s">
        <v>1385</v>
      </c>
      <c r="L236">
        <v>932</v>
      </c>
      <c r="M236" t="s">
        <v>1401</v>
      </c>
    </row>
    <row r="237" spans="1:13" x14ac:dyDescent="0.4">
      <c r="A237" t="s">
        <v>1405</v>
      </c>
      <c r="B237">
        <v>234</v>
      </c>
      <c r="C237" t="s">
        <v>1411</v>
      </c>
      <c r="D237">
        <f>VLOOKUP('Установление связей'!B235,'Перечень узлов'!$B$2:$D$692,3,0)</f>
        <v>350</v>
      </c>
      <c r="E237" t="s">
        <v>1411</v>
      </c>
      <c r="F237">
        <f>VLOOKUP('Установление связей'!D235,'Перечень узлов'!$B$2:$D$692,3,0)</f>
        <v>344</v>
      </c>
      <c r="G237" t="s">
        <v>1407</v>
      </c>
      <c r="H237" t="str">
        <f>IF('Установление связей'!C235="может наблюдаться","RS",IF('Установление связей'!C235="всегда наблюдается","TRA",IF('Установление связей'!C235="может отсутствовать","SN","S")))</f>
        <v>TRA</v>
      </c>
      <c r="I237" s="7" t="s">
        <v>1412</v>
      </c>
      <c r="J237">
        <v>933</v>
      </c>
      <c r="K237" t="s">
        <v>1385</v>
      </c>
      <c r="L237">
        <v>933</v>
      </c>
      <c r="M237" t="s">
        <v>1401</v>
      </c>
    </row>
    <row r="238" spans="1:13" x14ac:dyDescent="0.4">
      <c r="A238" t="s">
        <v>1405</v>
      </c>
      <c r="B238">
        <v>235</v>
      </c>
      <c r="C238" t="s">
        <v>1411</v>
      </c>
      <c r="D238">
        <f>VLOOKUP('Установление связей'!B236,'Перечень узлов'!$B$2:$D$692,3,0)</f>
        <v>77</v>
      </c>
      <c r="E238" t="s">
        <v>1411</v>
      </c>
      <c r="F238">
        <f>VLOOKUP('Установление связей'!D236,'Перечень узлов'!$B$2:$D$692,3,0)</f>
        <v>5</v>
      </c>
      <c r="G238" t="s">
        <v>1407</v>
      </c>
      <c r="H238" t="str">
        <f>IF('Установление связей'!C236="может наблюдаться","RS",IF('Установление связей'!C236="всегда наблюдается","TRA",IF('Установление связей'!C236="может отсутствовать","SN","S")))</f>
        <v>RS</v>
      </c>
      <c r="I238" s="7" t="s">
        <v>1412</v>
      </c>
      <c r="J238">
        <v>934</v>
      </c>
      <c r="K238" t="s">
        <v>1385</v>
      </c>
      <c r="L238">
        <v>934</v>
      </c>
      <c r="M238" t="s">
        <v>1401</v>
      </c>
    </row>
    <row r="239" spans="1:13" x14ac:dyDescent="0.4">
      <c r="A239" t="s">
        <v>1405</v>
      </c>
      <c r="B239">
        <v>236</v>
      </c>
      <c r="C239" t="s">
        <v>1411</v>
      </c>
      <c r="D239">
        <f>VLOOKUP('Установление связей'!B237,'Перечень узлов'!$B$2:$D$692,3,0)</f>
        <v>177</v>
      </c>
      <c r="E239" t="s">
        <v>1411</v>
      </c>
      <c r="F239">
        <f>VLOOKUP('Установление связей'!D237,'Перечень узлов'!$B$2:$D$692,3,0)</f>
        <v>3</v>
      </c>
      <c r="G239" t="s">
        <v>1407</v>
      </c>
      <c r="H239" t="str">
        <f>IF('Установление связей'!C237="может наблюдаться","RS",IF('Установление связей'!C237="всегда наблюдается","TRA",IF('Установление связей'!C237="может отсутствовать","SN","S")))</f>
        <v>RS</v>
      </c>
      <c r="I239" s="7" t="s">
        <v>1412</v>
      </c>
      <c r="J239">
        <v>935</v>
      </c>
      <c r="K239" t="s">
        <v>1385</v>
      </c>
      <c r="L239">
        <v>935</v>
      </c>
      <c r="M239" t="s">
        <v>1401</v>
      </c>
    </row>
    <row r="240" spans="1:13" x14ac:dyDescent="0.4">
      <c r="A240" t="s">
        <v>1405</v>
      </c>
      <c r="B240">
        <v>237</v>
      </c>
      <c r="C240" t="s">
        <v>1411</v>
      </c>
      <c r="D240">
        <f>VLOOKUP('Установление связей'!B238,'Перечень узлов'!$B$2:$D$692,3,0)</f>
        <v>177</v>
      </c>
      <c r="E240" t="s">
        <v>1411</v>
      </c>
      <c r="F240">
        <f>VLOOKUP('Установление связей'!D238,'Перечень узлов'!$B$2:$D$692,3,0)</f>
        <v>4</v>
      </c>
      <c r="G240" t="s">
        <v>1407</v>
      </c>
      <c r="H240" t="str">
        <f>IF('Установление связей'!C238="может наблюдаться","RS",IF('Установление связей'!C238="всегда наблюдается","TRA",IF('Установление связей'!C238="может отсутствовать","SN","S")))</f>
        <v>RS</v>
      </c>
      <c r="I240" s="7" t="s">
        <v>1412</v>
      </c>
      <c r="J240">
        <v>936</v>
      </c>
      <c r="K240" t="s">
        <v>1385</v>
      </c>
      <c r="L240">
        <v>936</v>
      </c>
      <c r="M240" t="s">
        <v>1401</v>
      </c>
    </row>
    <row r="241" spans="1:13" x14ac:dyDescent="0.4">
      <c r="A241" t="s">
        <v>1405</v>
      </c>
      <c r="B241">
        <v>238</v>
      </c>
      <c r="C241" t="s">
        <v>1411</v>
      </c>
      <c r="D241">
        <f>VLOOKUP('Установление связей'!B239,'Перечень узлов'!$B$2:$D$692,3,0)</f>
        <v>484</v>
      </c>
      <c r="E241" t="s">
        <v>1411</v>
      </c>
      <c r="F241">
        <f>VLOOKUP('Установление связей'!D239,'Перечень узлов'!$B$2:$D$692,3,0)</f>
        <v>1</v>
      </c>
      <c r="G241" t="s">
        <v>1407</v>
      </c>
      <c r="H241" t="str">
        <f>IF('Установление связей'!C239="может наблюдаться","RS",IF('Установление связей'!C239="всегда наблюдается","TRA",IF('Установление связей'!C239="может отсутствовать","SN","S")))</f>
        <v>RS</v>
      </c>
      <c r="I241" s="7" t="s">
        <v>1412</v>
      </c>
      <c r="J241">
        <v>937</v>
      </c>
      <c r="K241" t="s">
        <v>1385</v>
      </c>
      <c r="L241">
        <v>937</v>
      </c>
      <c r="M241" t="s">
        <v>1401</v>
      </c>
    </row>
    <row r="242" spans="1:13" x14ac:dyDescent="0.4">
      <c r="A242" t="s">
        <v>1405</v>
      </c>
      <c r="B242">
        <v>239</v>
      </c>
      <c r="C242" t="s">
        <v>1411</v>
      </c>
      <c r="D242">
        <f>VLOOKUP('Установление связей'!B240,'Перечень узлов'!$B$2:$D$692,3,0)</f>
        <v>484</v>
      </c>
      <c r="E242" t="s">
        <v>1411</v>
      </c>
      <c r="F242">
        <f>VLOOKUP('Установление связей'!D240,'Перечень узлов'!$B$2:$D$692,3,0)</f>
        <v>4</v>
      </c>
      <c r="G242" t="s">
        <v>1407</v>
      </c>
      <c r="H242" t="str">
        <f>IF('Установление связей'!C240="может наблюдаться","RS",IF('Установление связей'!C240="всегда наблюдается","TRA",IF('Установление связей'!C240="может отсутствовать","SN","S")))</f>
        <v>RS</v>
      </c>
      <c r="I242" s="7" t="s">
        <v>1412</v>
      </c>
      <c r="J242">
        <v>938</v>
      </c>
      <c r="K242" t="s">
        <v>1385</v>
      </c>
      <c r="L242">
        <v>938</v>
      </c>
      <c r="M242" t="s">
        <v>1401</v>
      </c>
    </row>
    <row r="243" spans="1:13" x14ac:dyDescent="0.4">
      <c r="A243" t="s">
        <v>1405</v>
      </c>
      <c r="B243">
        <v>240</v>
      </c>
      <c r="C243" t="s">
        <v>1411</v>
      </c>
      <c r="D243">
        <f>VLOOKUP('Установление связей'!B241,'Перечень узлов'!$B$2:$D$692,3,0)</f>
        <v>484</v>
      </c>
      <c r="E243" t="s">
        <v>1411</v>
      </c>
      <c r="F243">
        <f>VLOOKUP('Установление связей'!D241,'Перечень узлов'!$B$2:$D$692,3,0)</f>
        <v>3</v>
      </c>
      <c r="G243" t="s">
        <v>1407</v>
      </c>
      <c r="H243" t="str">
        <f>IF('Установление связей'!C241="может наблюдаться","RS",IF('Установление связей'!C241="всегда наблюдается","TRA",IF('Установление связей'!C241="может отсутствовать","SN","S")))</f>
        <v>RS</v>
      </c>
      <c r="I243" s="7" t="s">
        <v>1412</v>
      </c>
      <c r="J243">
        <v>939</v>
      </c>
      <c r="K243" t="s">
        <v>1385</v>
      </c>
      <c r="L243">
        <v>939</v>
      </c>
      <c r="M243" t="s">
        <v>1401</v>
      </c>
    </row>
    <row r="244" spans="1:13" x14ac:dyDescent="0.4">
      <c r="A244" t="s">
        <v>1405</v>
      </c>
      <c r="B244">
        <v>241</v>
      </c>
      <c r="C244" t="s">
        <v>1411</v>
      </c>
      <c r="D244">
        <f>VLOOKUP('Установление связей'!B242,'Перечень узлов'!$B$2:$D$692,3,0)</f>
        <v>484</v>
      </c>
      <c r="E244" t="s">
        <v>1411</v>
      </c>
      <c r="F244">
        <f>VLOOKUP('Установление связей'!D242,'Перечень узлов'!$B$2:$D$692,3,0)</f>
        <v>2</v>
      </c>
      <c r="G244" t="s">
        <v>1407</v>
      </c>
      <c r="H244" t="str">
        <f>IF('Установление связей'!C242="может наблюдаться","RS",IF('Установление связей'!C242="всегда наблюдается","TRA",IF('Установление связей'!C242="может отсутствовать","SN","S")))</f>
        <v>RS</v>
      </c>
      <c r="I244" s="7" t="s">
        <v>1412</v>
      </c>
      <c r="J244">
        <v>940</v>
      </c>
      <c r="K244" t="s">
        <v>1385</v>
      </c>
      <c r="L244">
        <v>940</v>
      </c>
      <c r="M244" t="s">
        <v>1401</v>
      </c>
    </row>
    <row r="245" spans="1:13" x14ac:dyDescent="0.4">
      <c r="A245" t="s">
        <v>1405</v>
      </c>
      <c r="B245">
        <v>242</v>
      </c>
      <c r="C245" t="s">
        <v>1411</v>
      </c>
      <c r="D245">
        <f>VLOOKUP('Установление связей'!B243,'Перечень узлов'!$B$2:$D$692,3,0)</f>
        <v>285</v>
      </c>
      <c r="E245" t="s">
        <v>1411</v>
      </c>
      <c r="F245">
        <f>VLOOKUP('Установление связей'!D243,'Перечень узлов'!$B$2:$D$692,3,0)</f>
        <v>1</v>
      </c>
      <c r="G245" t="s">
        <v>1407</v>
      </c>
      <c r="H245" t="str">
        <f>IF('Установление связей'!C243="может наблюдаться","RS",IF('Установление связей'!C243="всегда наблюдается","TRA",IF('Установление связей'!C243="может отсутствовать","SN","S")))</f>
        <v>RS</v>
      </c>
      <c r="I245" s="7" t="s">
        <v>1412</v>
      </c>
      <c r="J245">
        <v>941</v>
      </c>
      <c r="K245" t="s">
        <v>1385</v>
      </c>
      <c r="L245">
        <v>941</v>
      </c>
      <c r="M245" t="s">
        <v>1401</v>
      </c>
    </row>
    <row r="246" spans="1:13" x14ac:dyDescent="0.4">
      <c r="A246" t="s">
        <v>1405</v>
      </c>
      <c r="B246">
        <v>243</v>
      </c>
      <c r="C246" t="s">
        <v>1411</v>
      </c>
      <c r="D246">
        <f>VLOOKUP('Установление связей'!B244,'Перечень узлов'!$B$2:$D$692,3,0)</f>
        <v>284</v>
      </c>
      <c r="E246" t="s">
        <v>1411</v>
      </c>
      <c r="F246">
        <f>VLOOKUP('Установление связей'!D244,'Перечень узлов'!$B$2:$D$692,3,0)</f>
        <v>1</v>
      </c>
      <c r="G246" t="s">
        <v>1407</v>
      </c>
      <c r="H246" t="str">
        <f>IF('Установление связей'!C244="может наблюдаться","RS",IF('Установление связей'!C244="всегда наблюдается","TRA",IF('Установление связей'!C244="может отсутствовать","SN","S")))</f>
        <v>RS</v>
      </c>
      <c r="I246" s="7" t="s">
        <v>1412</v>
      </c>
      <c r="J246">
        <v>942</v>
      </c>
      <c r="K246" t="s">
        <v>1385</v>
      </c>
      <c r="L246">
        <v>942</v>
      </c>
      <c r="M246" t="s">
        <v>1401</v>
      </c>
    </row>
    <row r="247" spans="1:13" x14ac:dyDescent="0.4">
      <c r="A247" t="s">
        <v>1405</v>
      </c>
      <c r="B247">
        <v>244</v>
      </c>
      <c r="C247" t="s">
        <v>1411</v>
      </c>
      <c r="D247">
        <f>VLOOKUP('Установление связей'!B245,'Перечень узлов'!$B$2:$D$692,3,0)</f>
        <v>327</v>
      </c>
      <c r="E247" t="s">
        <v>1411</v>
      </c>
      <c r="F247">
        <f>VLOOKUP('Установление связей'!D245,'Перечень узлов'!$B$2:$D$692,3,0)</f>
        <v>6</v>
      </c>
      <c r="G247" t="s">
        <v>1407</v>
      </c>
      <c r="H247" t="str">
        <f>IF('Установление связей'!C245="может наблюдаться","RS",IF('Установление связей'!C245="всегда наблюдается","TRA",IF('Установление связей'!C245="может отсутствовать","SN","S")))</f>
        <v>RS</v>
      </c>
      <c r="I247" s="7" t="s">
        <v>1412</v>
      </c>
      <c r="J247">
        <v>943</v>
      </c>
      <c r="K247" t="s">
        <v>1385</v>
      </c>
      <c r="L247">
        <v>943</v>
      </c>
      <c r="M247" t="s">
        <v>1401</v>
      </c>
    </row>
    <row r="248" spans="1:13" x14ac:dyDescent="0.4">
      <c r="A248" t="s">
        <v>1405</v>
      </c>
      <c r="B248">
        <v>245</v>
      </c>
      <c r="C248" t="s">
        <v>1411</v>
      </c>
      <c r="D248">
        <f>VLOOKUP('Установление связей'!B246,'Перечень узлов'!$B$2:$D$692,3,0)</f>
        <v>75</v>
      </c>
      <c r="E248" t="s">
        <v>1411</v>
      </c>
      <c r="F248">
        <f>VLOOKUP('Установление связей'!D246,'Перечень узлов'!$B$2:$D$692,3,0)</f>
        <v>7</v>
      </c>
      <c r="G248" t="s">
        <v>1407</v>
      </c>
      <c r="H248" t="str">
        <f>IF('Установление связей'!C246="может наблюдаться","RS",IF('Установление связей'!C246="всегда наблюдается","TRA",IF('Установление связей'!C246="может отсутствовать","SN","S")))</f>
        <v>RS</v>
      </c>
      <c r="I248" s="7" t="s">
        <v>1412</v>
      </c>
      <c r="J248">
        <v>944</v>
      </c>
      <c r="K248" t="s">
        <v>1385</v>
      </c>
      <c r="L248">
        <v>944</v>
      </c>
      <c r="M248" t="s">
        <v>1401</v>
      </c>
    </row>
    <row r="249" spans="1:13" x14ac:dyDescent="0.4">
      <c r="A249" t="s">
        <v>1405</v>
      </c>
      <c r="B249">
        <v>246</v>
      </c>
      <c r="C249" t="s">
        <v>1411</v>
      </c>
      <c r="D249">
        <f>VLOOKUP('Установление связей'!B247,'Перечень узлов'!$B$2:$D$692,3,0)</f>
        <v>341</v>
      </c>
      <c r="E249" t="s">
        <v>1411</v>
      </c>
      <c r="F249">
        <f>VLOOKUP('Установление связей'!D247,'Перечень узлов'!$B$2:$D$692,3,0)</f>
        <v>2</v>
      </c>
      <c r="G249" t="s">
        <v>1407</v>
      </c>
      <c r="H249" t="str">
        <f>IF('Установление связей'!C247="может наблюдаться","RS",IF('Установление связей'!C247="всегда наблюдается","TRA",IF('Установление связей'!C247="может отсутствовать","SN","S")))</f>
        <v>TRA</v>
      </c>
      <c r="I249" s="7" t="s">
        <v>1412</v>
      </c>
      <c r="J249">
        <v>945</v>
      </c>
      <c r="K249" t="s">
        <v>1385</v>
      </c>
      <c r="L249">
        <v>945</v>
      </c>
      <c r="M249" t="s">
        <v>1401</v>
      </c>
    </row>
    <row r="250" spans="1:13" x14ac:dyDescent="0.4">
      <c r="A250" t="s">
        <v>1405</v>
      </c>
      <c r="B250">
        <v>247</v>
      </c>
      <c r="C250" t="s">
        <v>1411</v>
      </c>
      <c r="D250">
        <f>VLOOKUP('Установление связей'!B248,'Перечень узлов'!$B$2:$D$692,3,0)</f>
        <v>339</v>
      </c>
      <c r="E250" t="s">
        <v>1411</v>
      </c>
      <c r="F250">
        <f>VLOOKUP('Установление связей'!D248,'Перечень узлов'!$B$2:$D$692,3,0)</f>
        <v>2</v>
      </c>
      <c r="G250" t="s">
        <v>1407</v>
      </c>
      <c r="H250" t="str">
        <f>IF('Установление связей'!C248="может наблюдаться","RS",IF('Установление связей'!C248="всегда наблюдается","TRA",IF('Установление связей'!C248="может отсутствовать","SN","S")))</f>
        <v>TRA</v>
      </c>
      <c r="I250" s="7" t="s">
        <v>1412</v>
      </c>
      <c r="J250">
        <v>946</v>
      </c>
      <c r="K250" t="s">
        <v>1385</v>
      </c>
      <c r="L250">
        <v>946</v>
      </c>
      <c r="M250" t="s">
        <v>1401</v>
      </c>
    </row>
    <row r="251" spans="1:13" x14ac:dyDescent="0.4">
      <c r="A251" t="s">
        <v>1405</v>
      </c>
      <c r="B251">
        <v>248</v>
      </c>
      <c r="C251" t="s">
        <v>1411</v>
      </c>
      <c r="D251">
        <f>VLOOKUP('Установление связей'!B249,'Перечень узлов'!$B$2:$D$692,3,0)</f>
        <v>340</v>
      </c>
      <c r="E251" t="s">
        <v>1411</v>
      </c>
      <c r="F251">
        <f>VLOOKUP('Установление связей'!D249,'Перечень узлов'!$B$2:$D$692,3,0)</f>
        <v>2</v>
      </c>
      <c r="G251" t="s">
        <v>1407</v>
      </c>
      <c r="H251" t="str">
        <f>IF('Установление связей'!C249="может наблюдаться","RS",IF('Установление связей'!C249="всегда наблюдается","TRA",IF('Установление связей'!C249="может отсутствовать","SN","S")))</f>
        <v>TRA</v>
      </c>
      <c r="I251" s="7" t="s">
        <v>1412</v>
      </c>
      <c r="J251">
        <v>947</v>
      </c>
      <c r="K251" t="s">
        <v>1385</v>
      </c>
      <c r="L251">
        <v>947</v>
      </c>
      <c r="M251" t="s">
        <v>1401</v>
      </c>
    </row>
    <row r="252" spans="1:13" x14ac:dyDescent="0.4">
      <c r="A252" t="s">
        <v>1405</v>
      </c>
      <c r="B252">
        <v>249</v>
      </c>
      <c r="C252" t="s">
        <v>1411</v>
      </c>
      <c r="D252">
        <f>VLOOKUP('Установление связей'!B250,'Перечень узлов'!$B$2:$D$692,3,0)</f>
        <v>288</v>
      </c>
      <c r="E252" t="s">
        <v>1411</v>
      </c>
      <c r="F252">
        <f>VLOOKUP('Установление связей'!D250,'Перечень узлов'!$B$2:$D$692,3,0)</f>
        <v>7</v>
      </c>
      <c r="G252" t="s">
        <v>1407</v>
      </c>
      <c r="H252" t="str">
        <f>IF('Установление связей'!C250="может наблюдаться","RS",IF('Установление связей'!C250="всегда наблюдается","TRA",IF('Установление связей'!C250="может отсутствовать","SN","S")))</f>
        <v>RS</v>
      </c>
      <c r="I252" s="7" t="s">
        <v>1412</v>
      </c>
      <c r="J252">
        <v>948</v>
      </c>
      <c r="K252" t="s">
        <v>1385</v>
      </c>
      <c r="L252">
        <v>948</v>
      </c>
      <c r="M252" t="s">
        <v>1401</v>
      </c>
    </row>
    <row r="253" spans="1:13" x14ac:dyDescent="0.4">
      <c r="A253" t="s">
        <v>1405</v>
      </c>
      <c r="B253">
        <v>250</v>
      </c>
      <c r="C253" t="s">
        <v>1411</v>
      </c>
      <c r="D253">
        <f>VLOOKUP('Установление связей'!B251,'Перечень узлов'!$B$2:$D$692,3,0)</f>
        <v>286</v>
      </c>
      <c r="E253" t="s">
        <v>1411</v>
      </c>
      <c r="F253">
        <f>VLOOKUP('Установление связей'!D251,'Перечень узлов'!$B$2:$D$692,3,0)</f>
        <v>5</v>
      </c>
      <c r="G253" t="s">
        <v>1407</v>
      </c>
      <c r="H253" t="str">
        <f>IF('Установление связей'!C251="может наблюдаться","RS",IF('Установление связей'!C251="всегда наблюдается","TRA",IF('Установление связей'!C251="может отсутствовать","SN","S")))</f>
        <v>RS</v>
      </c>
      <c r="I253" s="7" t="s">
        <v>1412</v>
      </c>
      <c r="J253">
        <v>949</v>
      </c>
      <c r="K253" t="s">
        <v>1385</v>
      </c>
      <c r="L253">
        <v>949</v>
      </c>
      <c r="M253" t="s">
        <v>1401</v>
      </c>
    </row>
    <row r="254" spans="1:13" x14ac:dyDescent="0.4">
      <c r="A254" t="s">
        <v>1405</v>
      </c>
      <c r="B254">
        <v>251</v>
      </c>
      <c r="C254" t="s">
        <v>1411</v>
      </c>
      <c r="D254">
        <f>VLOOKUP('Установление связей'!B252,'Перечень узлов'!$B$2:$D$692,3,0)</f>
        <v>294</v>
      </c>
      <c r="E254" t="s">
        <v>1411</v>
      </c>
      <c r="F254">
        <f>VLOOKUP('Установление связей'!D252,'Перечень узлов'!$B$2:$D$692,3,0)</f>
        <v>293</v>
      </c>
      <c r="G254" t="s">
        <v>1407</v>
      </c>
      <c r="H254" t="str">
        <f>IF('Установление связей'!C252="может наблюдаться","RS",IF('Установление связей'!C252="всегда наблюдается","TRA",IF('Установление связей'!C252="может отсутствовать","SN","S")))</f>
        <v>TRA</v>
      </c>
      <c r="I254" s="7" t="s">
        <v>1412</v>
      </c>
      <c r="J254">
        <v>950</v>
      </c>
      <c r="K254" t="s">
        <v>1385</v>
      </c>
      <c r="L254">
        <v>950</v>
      </c>
      <c r="M254" t="s">
        <v>1401</v>
      </c>
    </row>
    <row r="255" spans="1:13" x14ac:dyDescent="0.4">
      <c r="A255" t="s">
        <v>1405</v>
      </c>
      <c r="B255">
        <v>252</v>
      </c>
      <c r="C255" t="s">
        <v>1411</v>
      </c>
      <c r="D255">
        <f>VLOOKUP('Установление связей'!B253,'Перечень узлов'!$B$2:$D$692,3,0)</f>
        <v>291</v>
      </c>
      <c r="E255" t="s">
        <v>1411</v>
      </c>
      <c r="F255">
        <f>VLOOKUP('Установление связей'!D253,'Перечень узлов'!$B$2:$D$692,3,0)</f>
        <v>7</v>
      </c>
      <c r="G255" t="s">
        <v>1407</v>
      </c>
      <c r="H255" t="str">
        <f>IF('Установление связей'!C253="может наблюдаться","RS",IF('Установление связей'!C253="всегда наблюдается","TRA",IF('Установление связей'!C253="может отсутствовать","SN","S")))</f>
        <v>RS</v>
      </c>
      <c r="I255" s="7" t="s">
        <v>1412</v>
      </c>
      <c r="J255">
        <v>951</v>
      </c>
      <c r="K255" t="s">
        <v>1385</v>
      </c>
      <c r="L255">
        <v>951</v>
      </c>
      <c r="M255" t="s">
        <v>1401</v>
      </c>
    </row>
    <row r="256" spans="1:13" x14ac:dyDescent="0.4">
      <c r="A256" t="s">
        <v>1405</v>
      </c>
      <c r="B256">
        <v>253</v>
      </c>
      <c r="C256" t="s">
        <v>1411</v>
      </c>
      <c r="D256">
        <f>VLOOKUP('Установление связей'!B254,'Перечень узлов'!$B$2:$D$692,3,0)</f>
        <v>290</v>
      </c>
      <c r="E256" t="s">
        <v>1411</v>
      </c>
      <c r="F256">
        <f>VLOOKUP('Установление связей'!D254,'Перечень узлов'!$B$2:$D$692,3,0)</f>
        <v>7</v>
      </c>
      <c r="G256" t="s">
        <v>1407</v>
      </c>
      <c r="H256" t="str">
        <f>IF('Установление связей'!C254="может наблюдаться","RS",IF('Установление связей'!C254="всегда наблюдается","TRA",IF('Установление связей'!C254="может отсутствовать","SN","S")))</f>
        <v>RS</v>
      </c>
      <c r="I256" s="7" t="s">
        <v>1412</v>
      </c>
      <c r="J256">
        <v>952</v>
      </c>
      <c r="K256" t="s">
        <v>1385</v>
      </c>
      <c r="L256">
        <v>952</v>
      </c>
      <c r="M256" t="s">
        <v>1401</v>
      </c>
    </row>
    <row r="257" spans="1:13" x14ac:dyDescent="0.4">
      <c r="A257" t="s">
        <v>1405</v>
      </c>
      <c r="B257">
        <v>254</v>
      </c>
      <c r="C257" t="s">
        <v>1411</v>
      </c>
      <c r="D257">
        <f>VLOOKUP('Установление связей'!B255,'Перечень узлов'!$B$2:$D$692,3,0)</f>
        <v>222</v>
      </c>
      <c r="E257" t="s">
        <v>1411</v>
      </c>
      <c r="F257">
        <f>VLOOKUP('Установление связей'!D255,'Перечень узлов'!$B$2:$D$692,3,0)</f>
        <v>4</v>
      </c>
      <c r="G257" t="s">
        <v>1407</v>
      </c>
      <c r="H257" t="str">
        <f>IF('Установление связей'!C255="может наблюдаться","RS",IF('Установление связей'!C255="всегда наблюдается","TRA",IF('Установление связей'!C255="может отсутствовать","SN","S")))</f>
        <v>RS</v>
      </c>
      <c r="I257" s="7" t="s">
        <v>1412</v>
      </c>
      <c r="J257">
        <v>953</v>
      </c>
      <c r="K257" t="s">
        <v>1385</v>
      </c>
      <c r="L257">
        <v>953</v>
      </c>
      <c r="M257" t="s">
        <v>1401</v>
      </c>
    </row>
    <row r="258" spans="1:13" x14ac:dyDescent="0.4">
      <c r="A258" t="s">
        <v>1405</v>
      </c>
      <c r="B258">
        <v>255</v>
      </c>
      <c r="C258" t="s">
        <v>1411</v>
      </c>
      <c r="D258">
        <f>VLOOKUP('Установление связей'!B256,'Перечень узлов'!$B$2:$D$692,3,0)</f>
        <v>330</v>
      </c>
      <c r="E258" t="s">
        <v>1411</v>
      </c>
      <c r="F258">
        <f>VLOOKUP('Установление связей'!D256,'Перечень узлов'!$B$2:$D$692,3,0)</f>
        <v>4</v>
      </c>
      <c r="G258" t="s">
        <v>1407</v>
      </c>
      <c r="H258" t="str">
        <f>IF('Установление связей'!C256="может наблюдаться","RS",IF('Установление связей'!C256="всегда наблюдается","TRA",IF('Установление связей'!C256="может отсутствовать","SN","S")))</f>
        <v>RS</v>
      </c>
      <c r="I258" s="7" t="s">
        <v>1412</v>
      </c>
      <c r="J258">
        <v>954</v>
      </c>
      <c r="K258" t="s">
        <v>1385</v>
      </c>
      <c r="L258">
        <v>954</v>
      </c>
      <c r="M258" t="s">
        <v>1401</v>
      </c>
    </row>
    <row r="259" spans="1:13" x14ac:dyDescent="0.4">
      <c r="A259" t="s">
        <v>1405</v>
      </c>
      <c r="B259">
        <v>256</v>
      </c>
      <c r="C259" t="s">
        <v>1411</v>
      </c>
      <c r="D259">
        <f>VLOOKUP('Установление связей'!B257,'Перечень узлов'!$B$2:$D$692,3,0)</f>
        <v>330</v>
      </c>
      <c r="E259" t="s">
        <v>1411</v>
      </c>
      <c r="F259">
        <f>VLOOKUP('Установление связей'!D257,'Перечень узлов'!$B$2:$D$692,3,0)</f>
        <v>328</v>
      </c>
      <c r="G259" t="s">
        <v>1407</v>
      </c>
      <c r="H259" t="str">
        <f>IF('Установление связей'!C257="может наблюдаться","RS",IF('Установление связей'!C257="всегда наблюдается","TRA",IF('Установление связей'!C257="может отсутствовать","SN","S")))</f>
        <v>TRA</v>
      </c>
      <c r="I259" s="7" t="s">
        <v>1412</v>
      </c>
      <c r="J259">
        <v>955</v>
      </c>
      <c r="K259" t="s">
        <v>1385</v>
      </c>
      <c r="L259">
        <v>955</v>
      </c>
      <c r="M259" t="s">
        <v>1401</v>
      </c>
    </row>
    <row r="260" spans="1:13" x14ac:dyDescent="0.4">
      <c r="A260" t="s">
        <v>1405</v>
      </c>
      <c r="B260">
        <v>257</v>
      </c>
      <c r="C260" t="s">
        <v>1411</v>
      </c>
      <c r="D260">
        <f>VLOOKUP('Установление связей'!B258,'Перечень узлов'!$B$2:$D$692,3,0)</f>
        <v>333</v>
      </c>
      <c r="E260" t="s">
        <v>1411</v>
      </c>
      <c r="F260">
        <f>VLOOKUP('Установление связей'!D258,'Перечень узлов'!$B$2:$D$692,3,0)</f>
        <v>337</v>
      </c>
      <c r="G260" t="s">
        <v>1407</v>
      </c>
      <c r="H260" t="str">
        <f>IF('Установление связей'!C258="может наблюдаться","RS",IF('Установление связей'!C258="всегда наблюдается","TRA",IF('Установление связей'!C258="может отсутствовать","SN","S")))</f>
        <v>RS</v>
      </c>
      <c r="I260" s="7" t="s">
        <v>1412</v>
      </c>
      <c r="J260">
        <v>956</v>
      </c>
      <c r="K260" t="s">
        <v>1385</v>
      </c>
      <c r="L260">
        <v>956</v>
      </c>
      <c r="M260" t="s">
        <v>1401</v>
      </c>
    </row>
    <row r="261" spans="1:13" x14ac:dyDescent="0.4">
      <c r="A261" t="s">
        <v>1405</v>
      </c>
      <c r="B261">
        <v>258</v>
      </c>
      <c r="C261" t="s">
        <v>1411</v>
      </c>
      <c r="D261">
        <f>VLOOKUP('Установление связей'!B259,'Перечень узлов'!$B$2:$D$692,3,0)</f>
        <v>334</v>
      </c>
      <c r="E261" t="s">
        <v>1411</v>
      </c>
      <c r="F261">
        <f>VLOOKUP('Установление связей'!D259,'Перечень узлов'!$B$2:$D$692,3,0)</f>
        <v>338</v>
      </c>
      <c r="G261" t="s">
        <v>1407</v>
      </c>
      <c r="H261" t="str">
        <f>IF('Установление связей'!C259="может наблюдаться","RS",IF('Установление связей'!C259="всегда наблюдается","TRA",IF('Установление связей'!C259="может отсутствовать","SN","S")))</f>
        <v>RS</v>
      </c>
      <c r="I261" s="7" t="s">
        <v>1412</v>
      </c>
      <c r="J261">
        <v>957</v>
      </c>
      <c r="K261" t="s">
        <v>1385</v>
      </c>
      <c r="L261">
        <v>957</v>
      </c>
      <c r="M261" t="s">
        <v>1401</v>
      </c>
    </row>
    <row r="262" spans="1:13" x14ac:dyDescent="0.4">
      <c r="A262" t="s">
        <v>1405</v>
      </c>
      <c r="B262">
        <v>259</v>
      </c>
      <c r="C262" t="s">
        <v>1411</v>
      </c>
      <c r="D262">
        <f>VLOOKUP('Установление связей'!B260,'Перечень узлов'!$B$2:$D$692,3,0)</f>
        <v>337</v>
      </c>
      <c r="E262" t="s">
        <v>1411</v>
      </c>
      <c r="F262">
        <f>VLOOKUP('Установление связей'!D260,'Перечень узлов'!$B$2:$D$692,3,0)</f>
        <v>330</v>
      </c>
      <c r="G262" t="s">
        <v>1407</v>
      </c>
      <c r="H262" t="str">
        <f>IF('Установление связей'!C260="может наблюдаться","RS",IF('Установление связей'!C260="всегда наблюдается","TRA",IF('Установление связей'!C260="может отсутствовать","SN","S")))</f>
        <v>TRA</v>
      </c>
      <c r="I262" s="7" t="s">
        <v>1412</v>
      </c>
      <c r="J262">
        <v>958</v>
      </c>
      <c r="K262" t="s">
        <v>1385</v>
      </c>
      <c r="L262">
        <v>958</v>
      </c>
      <c r="M262" t="s">
        <v>1401</v>
      </c>
    </row>
    <row r="263" spans="1:13" x14ac:dyDescent="0.4">
      <c r="A263" t="s">
        <v>1405</v>
      </c>
      <c r="B263">
        <v>260</v>
      </c>
      <c r="C263" t="s">
        <v>1411</v>
      </c>
      <c r="D263">
        <f>VLOOKUP('Установление связей'!B261,'Перечень узлов'!$B$2:$D$692,3,0)</f>
        <v>337</v>
      </c>
      <c r="E263" t="s">
        <v>1411</v>
      </c>
      <c r="F263">
        <f>VLOOKUP('Установление связей'!D261,'Перечень узлов'!$B$2:$D$692,3,0)</f>
        <v>333</v>
      </c>
      <c r="G263" t="s">
        <v>1407</v>
      </c>
      <c r="H263" t="str">
        <f>IF('Установление связей'!C261="может наблюдаться","RS",IF('Установление связей'!C261="всегда наблюдается","TRA",IF('Установление связей'!C261="может отсутствовать","SN","S")))</f>
        <v>TRA</v>
      </c>
      <c r="I263" s="7" t="s">
        <v>1412</v>
      </c>
      <c r="J263">
        <v>959</v>
      </c>
      <c r="K263" t="s">
        <v>1385</v>
      </c>
      <c r="L263">
        <v>959</v>
      </c>
      <c r="M263" t="s">
        <v>1401</v>
      </c>
    </row>
    <row r="264" spans="1:13" x14ac:dyDescent="0.4">
      <c r="A264" t="s">
        <v>1405</v>
      </c>
      <c r="B264">
        <v>261</v>
      </c>
      <c r="C264" t="s">
        <v>1411</v>
      </c>
      <c r="D264">
        <f>VLOOKUP('Установление связей'!B262,'Перечень узлов'!$B$2:$D$692,3,0)</f>
        <v>337</v>
      </c>
      <c r="E264" t="s">
        <v>1411</v>
      </c>
      <c r="F264">
        <f>VLOOKUP('Установление связей'!D262,'Перечень узлов'!$B$2:$D$692,3,0)</f>
        <v>36</v>
      </c>
      <c r="G264" t="s">
        <v>1407</v>
      </c>
      <c r="H264" t="str">
        <f>IF('Установление связей'!C262="может наблюдаться","RS",IF('Установление связей'!C262="всегда наблюдается","TRA",IF('Установление связей'!C262="может отсутствовать","SN","S")))</f>
        <v>TRA</v>
      </c>
      <c r="I264" s="7" t="s">
        <v>1412</v>
      </c>
      <c r="J264">
        <v>960</v>
      </c>
      <c r="K264" t="s">
        <v>1385</v>
      </c>
      <c r="L264">
        <v>960</v>
      </c>
      <c r="M264" t="s">
        <v>1401</v>
      </c>
    </row>
    <row r="265" spans="1:13" x14ac:dyDescent="0.4">
      <c r="A265" t="s">
        <v>1405</v>
      </c>
      <c r="B265">
        <v>262</v>
      </c>
      <c r="C265" t="s">
        <v>1411</v>
      </c>
      <c r="D265">
        <f>VLOOKUP('Установление связей'!B263,'Перечень узлов'!$B$2:$D$692,3,0)</f>
        <v>338</v>
      </c>
      <c r="E265" t="s">
        <v>1411</v>
      </c>
      <c r="F265">
        <f>VLOOKUP('Установление связей'!D263,'Перечень узлов'!$B$2:$D$692,3,0)</f>
        <v>330</v>
      </c>
      <c r="G265" t="s">
        <v>1407</v>
      </c>
      <c r="H265" t="str">
        <f>IF('Установление связей'!C263="может наблюдаться","RS",IF('Установление связей'!C263="всегда наблюдается","TRA",IF('Установление связей'!C263="может отсутствовать","SN","S")))</f>
        <v>TRA</v>
      </c>
      <c r="I265" s="7" t="s">
        <v>1412</v>
      </c>
      <c r="J265">
        <v>961</v>
      </c>
      <c r="K265" t="s">
        <v>1385</v>
      </c>
      <c r="L265">
        <v>961</v>
      </c>
      <c r="M265" t="s">
        <v>1401</v>
      </c>
    </row>
    <row r="266" spans="1:13" x14ac:dyDescent="0.4">
      <c r="A266" t="s">
        <v>1405</v>
      </c>
      <c r="B266">
        <v>263</v>
      </c>
      <c r="C266" t="s">
        <v>1411</v>
      </c>
      <c r="D266">
        <f>VLOOKUP('Установление связей'!B264,'Перечень узлов'!$B$2:$D$692,3,0)</f>
        <v>338</v>
      </c>
      <c r="E266" t="s">
        <v>1411</v>
      </c>
      <c r="F266">
        <f>VLOOKUP('Установление связей'!D264,'Перечень узлов'!$B$2:$D$692,3,0)</f>
        <v>334</v>
      </c>
      <c r="G266" t="s">
        <v>1407</v>
      </c>
      <c r="H266" t="str">
        <f>IF('Установление связей'!C264="может наблюдаться","RS",IF('Установление связей'!C264="всегда наблюдается","TRA",IF('Установление связей'!C264="может отсутствовать","SN","S")))</f>
        <v>TRA</v>
      </c>
      <c r="I266" s="7" t="s">
        <v>1412</v>
      </c>
      <c r="J266">
        <v>962</v>
      </c>
      <c r="K266" t="s">
        <v>1385</v>
      </c>
      <c r="L266">
        <v>962</v>
      </c>
      <c r="M266" t="s">
        <v>1401</v>
      </c>
    </row>
    <row r="267" spans="1:13" x14ac:dyDescent="0.4">
      <c r="A267" t="s">
        <v>1405</v>
      </c>
      <c r="B267">
        <v>264</v>
      </c>
      <c r="C267" t="s">
        <v>1411</v>
      </c>
      <c r="D267">
        <f>VLOOKUP('Установление связей'!B265,'Перечень узлов'!$B$2:$D$692,3,0)</f>
        <v>338</v>
      </c>
      <c r="E267" t="s">
        <v>1411</v>
      </c>
      <c r="F267">
        <f>VLOOKUP('Установление связей'!D265,'Перечень узлов'!$B$2:$D$692,3,0)</f>
        <v>35</v>
      </c>
      <c r="G267" t="s">
        <v>1407</v>
      </c>
      <c r="H267" t="str">
        <f>IF('Установление связей'!C265="может наблюдаться","RS",IF('Установление связей'!C265="всегда наблюдается","TRA",IF('Установление связей'!C265="может отсутствовать","SN","S")))</f>
        <v>TRA</v>
      </c>
      <c r="I267" s="7" t="s">
        <v>1412</v>
      </c>
      <c r="J267">
        <v>963</v>
      </c>
      <c r="K267" t="s">
        <v>1385</v>
      </c>
      <c r="L267">
        <v>963</v>
      </c>
      <c r="M267" t="s">
        <v>1401</v>
      </c>
    </row>
    <row r="268" spans="1:13" x14ac:dyDescent="0.4">
      <c r="A268" t="s">
        <v>1405</v>
      </c>
      <c r="B268">
        <v>265</v>
      </c>
      <c r="C268" t="s">
        <v>1411</v>
      </c>
      <c r="D268">
        <f>VLOOKUP('Установление связей'!B266,'Перечень узлов'!$B$2:$D$692,3,0)</f>
        <v>25</v>
      </c>
      <c r="E268" t="s">
        <v>1411</v>
      </c>
      <c r="F268">
        <f>VLOOKUP('Установление связей'!D266,'Перечень узлов'!$B$2:$D$692,3,0)</f>
        <v>1</v>
      </c>
      <c r="G268" t="s">
        <v>1407</v>
      </c>
      <c r="H268" t="str">
        <f>IF('Установление связей'!C266="может наблюдаться","RS",IF('Установление связей'!C266="всегда наблюдается","TRA",IF('Установление связей'!C266="может отсутствовать","SN","S")))</f>
        <v>RS</v>
      </c>
      <c r="I268" s="7" t="s">
        <v>1412</v>
      </c>
      <c r="J268">
        <v>964</v>
      </c>
      <c r="K268" t="s">
        <v>1385</v>
      </c>
      <c r="L268">
        <v>964</v>
      </c>
      <c r="M268" t="s">
        <v>1401</v>
      </c>
    </row>
    <row r="269" spans="1:13" x14ac:dyDescent="0.4">
      <c r="A269" t="s">
        <v>1405</v>
      </c>
      <c r="B269">
        <v>266</v>
      </c>
      <c r="C269" t="s">
        <v>1411</v>
      </c>
      <c r="D269">
        <f>VLOOKUP('Установление связей'!B267,'Перечень узлов'!$B$2:$D$692,3,0)</f>
        <v>25</v>
      </c>
      <c r="E269" t="s">
        <v>1411</v>
      </c>
      <c r="F269">
        <f>VLOOKUP('Установление связей'!D267,'Перечень узлов'!$B$2:$D$692,3,0)</f>
        <v>4</v>
      </c>
      <c r="G269" t="s">
        <v>1407</v>
      </c>
      <c r="H269" t="str">
        <f>IF('Установление связей'!C267="может наблюдаться","RS",IF('Установление связей'!C267="всегда наблюдается","TRA",IF('Установление связей'!C267="может отсутствовать","SN","S")))</f>
        <v>RS</v>
      </c>
      <c r="I269" s="7" t="s">
        <v>1412</v>
      </c>
      <c r="J269">
        <v>965</v>
      </c>
      <c r="K269" t="s">
        <v>1385</v>
      </c>
      <c r="L269">
        <v>965</v>
      </c>
      <c r="M269" t="s">
        <v>1401</v>
      </c>
    </row>
    <row r="270" spans="1:13" x14ac:dyDescent="0.4">
      <c r="A270" t="s">
        <v>1405</v>
      </c>
      <c r="B270">
        <v>267</v>
      </c>
      <c r="C270" t="s">
        <v>1411</v>
      </c>
      <c r="D270">
        <f>VLOOKUP('Установление связей'!B268,'Перечень узлов'!$B$2:$D$692,3,0)</f>
        <v>25</v>
      </c>
      <c r="E270" t="s">
        <v>1411</v>
      </c>
      <c r="F270">
        <f>VLOOKUP('Установление связей'!D268,'Перечень узлов'!$B$2:$D$692,3,0)</f>
        <v>409</v>
      </c>
      <c r="G270" t="s">
        <v>1407</v>
      </c>
      <c r="H270" t="str">
        <f>IF('Установление связей'!C268="может наблюдаться","RS",IF('Установление связей'!C268="всегда наблюдается","TRA",IF('Установление связей'!C268="может отсутствовать","SN","S")))</f>
        <v>RS</v>
      </c>
      <c r="I270" s="7" t="s">
        <v>1412</v>
      </c>
      <c r="J270">
        <v>966</v>
      </c>
      <c r="K270" t="s">
        <v>1385</v>
      </c>
      <c r="L270">
        <v>966</v>
      </c>
      <c r="M270" t="s">
        <v>1401</v>
      </c>
    </row>
    <row r="271" spans="1:13" x14ac:dyDescent="0.4">
      <c r="A271" t="s">
        <v>1405</v>
      </c>
      <c r="B271">
        <v>268</v>
      </c>
      <c r="C271" t="s">
        <v>1411</v>
      </c>
      <c r="D271">
        <f>VLOOKUP('Установление связей'!B269,'Перечень узлов'!$B$2:$D$692,3,0)</f>
        <v>25</v>
      </c>
      <c r="E271" t="s">
        <v>1411</v>
      </c>
      <c r="F271">
        <f>VLOOKUP('Установление связей'!D269,'Перечень узлов'!$B$2:$D$692,3,0)</f>
        <v>413</v>
      </c>
      <c r="G271" t="s">
        <v>1407</v>
      </c>
      <c r="H271" t="str">
        <f>IF('Установление связей'!C269="может наблюдаться","RS",IF('Установление связей'!C269="всегда наблюдается","TRA",IF('Установление связей'!C269="может отсутствовать","SN","S")))</f>
        <v>RS</v>
      </c>
      <c r="I271" s="7" t="s">
        <v>1412</v>
      </c>
      <c r="J271">
        <v>967</v>
      </c>
      <c r="K271" t="s">
        <v>1385</v>
      </c>
      <c r="L271">
        <v>967</v>
      </c>
      <c r="M271" t="s">
        <v>1401</v>
      </c>
    </row>
    <row r="272" spans="1:13" x14ac:dyDescent="0.4">
      <c r="A272" t="s">
        <v>1405</v>
      </c>
      <c r="B272">
        <v>269</v>
      </c>
      <c r="C272" t="s">
        <v>1411</v>
      </c>
      <c r="D272">
        <f>VLOOKUP('Установление связей'!B270,'Перечень узлов'!$B$2:$D$692,3,0)</f>
        <v>25</v>
      </c>
      <c r="E272" t="s">
        <v>1411</v>
      </c>
      <c r="F272">
        <f>VLOOKUP('Установление связей'!D270,'Перечень узлов'!$B$2:$D$692,3,0)</f>
        <v>416</v>
      </c>
      <c r="G272" t="s">
        <v>1407</v>
      </c>
      <c r="H272" t="str">
        <f>IF('Установление связей'!C270="может наблюдаться","RS",IF('Установление связей'!C270="всегда наблюдается","TRA",IF('Установление связей'!C270="может отсутствовать","SN","S")))</f>
        <v>RS</v>
      </c>
      <c r="I272" s="7" t="s">
        <v>1412</v>
      </c>
      <c r="J272">
        <v>968</v>
      </c>
      <c r="K272" t="s">
        <v>1385</v>
      </c>
      <c r="L272">
        <v>968</v>
      </c>
      <c r="M272" t="s">
        <v>1401</v>
      </c>
    </row>
    <row r="273" spans="1:13" x14ac:dyDescent="0.4">
      <c r="A273" t="s">
        <v>1405</v>
      </c>
      <c r="B273">
        <v>270</v>
      </c>
      <c r="C273" t="s">
        <v>1411</v>
      </c>
      <c r="D273">
        <f>VLOOKUP('Установление связей'!B271,'Перечень узлов'!$B$2:$D$692,3,0)</f>
        <v>25</v>
      </c>
      <c r="E273" t="s">
        <v>1411</v>
      </c>
      <c r="F273">
        <f>VLOOKUP('Установление связей'!D271,'Перечень узлов'!$B$2:$D$692,3,0)</f>
        <v>419</v>
      </c>
      <c r="G273" t="s">
        <v>1407</v>
      </c>
      <c r="H273" t="str">
        <f>IF('Установление связей'!C271="может наблюдаться","RS",IF('Установление связей'!C271="всегда наблюдается","TRA",IF('Установление связей'!C271="может отсутствовать","SN","S")))</f>
        <v>RS</v>
      </c>
      <c r="I273" s="7" t="s">
        <v>1412</v>
      </c>
      <c r="J273">
        <v>969</v>
      </c>
      <c r="K273" t="s">
        <v>1385</v>
      </c>
      <c r="L273">
        <v>969</v>
      </c>
      <c r="M273" t="s">
        <v>1401</v>
      </c>
    </row>
    <row r="274" spans="1:13" x14ac:dyDescent="0.4">
      <c r="A274" t="s">
        <v>1405</v>
      </c>
      <c r="B274">
        <v>271</v>
      </c>
      <c r="C274" t="s">
        <v>1411</v>
      </c>
      <c r="D274">
        <f>VLOOKUP('Установление связей'!B272,'Перечень узлов'!$B$2:$D$692,3,0)</f>
        <v>25</v>
      </c>
      <c r="E274" t="s">
        <v>1411</v>
      </c>
      <c r="F274">
        <f>VLOOKUP('Установление связей'!D272,'Перечень узлов'!$B$2:$D$692,3,0)</f>
        <v>420</v>
      </c>
      <c r="G274" t="s">
        <v>1407</v>
      </c>
      <c r="H274" t="str">
        <f>IF('Установление связей'!C272="может наблюдаться","RS",IF('Установление связей'!C272="всегда наблюдается","TRA",IF('Установление связей'!C272="может отсутствовать","SN","S")))</f>
        <v>RS</v>
      </c>
      <c r="I274" s="7" t="s">
        <v>1412</v>
      </c>
      <c r="J274">
        <v>970</v>
      </c>
      <c r="K274" t="s">
        <v>1385</v>
      </c>
      <c r="L274">
        <v>970</v>
      </c>
      <c r="M274" t="s">
        <v>1401</v>
      </c>
    </row>
    <row r="275" spans="1:13" x14ac:dyDescent="0.4">
      <c r="A275" t="s">
        <v>1405</v>
      </c>
      <c r="B275">
        <v>272</v>
      </c>
      <c r="C275" t="s">
        <v>1411</v>
      </c>
      <c r="D275">
        <f>VLOOKUP('Установление связей'!B273,'Перечень узлов'!$B$2:$D$692,3,0)</f>
        <v>25</v>
      </c>
      <c r="E275" t="s">
        <v>1411</v>
      </c>
      <c r="F275">
        <f>VLOOKUP('Установление связей'!D273,'Перечень узлов'!$B$2:$D$692,3,0)</f>
        <v>2</v>
      </c>
      <c r="G275" t="s">
        <v>1407</v>
      </c>
      <c r="H275" t="str">
        <f>IF('Установление связей'!C273="может наблюдаться","RS",IF('Установление связей'!C273="всегда наблюдается","TRA",IF('Установление связей'!C273="может отсутствовать","SN","S")))</f>
        <v>RS</v>
      </c>
      <c r="I275" s="7" t="s">
        <v>1412</v>
      </c>
      <c r="J275">
        <v>971</v>
      </c>
      <c r="K275" t="s">
        <v>1385</v>
      </c>
      <c r="L275">
        <v>971</v>
      </c>
      <c r="M275" t="s">
        <v>1401</v>
      </c>
    </row>
    <row r="276" spans="1:13" x14ac:dyDescent="0.4">
      <c r="A276" t="s">
        <v>1405</v>
      </c>
      <c r="B276">
        <v>273</v>
      </c>
      <c r="C276" t="s">
        <v>1411</v>
      </c>
      <c r="D276">
        <f>VLOOKUP('Установление связей'!B274,'Перечень узлов'!$B$2:$D$692,3,0)</f>
        <v>68</v>
      </c>
      <c r="E276" t="s">
        <v>1411</v>
      </c>
      <c r="F276">
        <f>VLOOKUP('Установление связей'!D274,'Перечень узлов'!$B$2:$D$692,3,0)</f>
        <v>4</v>
      </c>
      <c r="G276" t="s">
        <v>1407</v>
      </c>
      <c r="H276" t="str">
        <f>IF('Установление связей'!C274="может наблюдаться","RS",IF('Установление связей'!C274="всегда наблюдается","TRA",IF('Установление связей'!C274="может отсутствовать","SN","S")))</f>
        <v>RS</v>
      </c>
      <c r="I276" s="7" t="s">
        <v>1412</v>
      </c>
      <c r="J276">
        <v>972</v>
      </c>
      <c r="K276" t="s">
        <v>1385</v>
      </c>
      <c r="L276">
        <v>972</v>
      </c>
      <c r="M276" t="s">
        <v>1401</v>
      </c>
    </row>
    <row r="277" spans="1:13" x14ac:dyDescent="0.4">
      <c r="A277" t="s">
        <v>1405</v>
      </c>
      <c r="B277">
        <v>274</v>
      </c>
      <c r="C277" t="s">
        <v>1411</v>
      </c>
      <c r="D277">
        <f>VLOOKUP('Установление связей'!B275,'Перечень узлов'!$B$2:$D$692,3,0)</f>
        <v>68</v>
      </c>
      <c r="E277" t="s">
        <v>1411</v>
      </c>
      <c r="F277">
        <f>VLOOKUP('Установление связей'!D275,'Перечень узлов'!$B$2:$D$692,3,0)</f>
        <v>2</v>
      </c>
      <c r="G277" t="s">
        <v>1407</v>
      </c>
      <c r="H277" t="str">
        <f>IF('Установление связей'!C275="может наблюдаться","RS",IF('Установление связей'!C275="всегда наблюдается","TRA",IF('Установление связей'!C275="может отсутствовать","SN","S")))</f>
        <v>RS</v>
      </c>
      <c r="I277" s="7" t="s">
        <v>1412</v>
      </c>
      <c r="J277">
        <v>973</v>
      </c>
      <c r="K277" t="s">
        <v>1385</v>
      </c>
      <c r="L277">
        <v>973</v>
      </c>
      <c r="M277" t="s">
        <v>1401</v>
      </c>
    </row>
    <row r="278" spans="1:13" x14ac:dyDescent="0.4">
      <c r="A278" t="s">
        <v>1405</v>
      </c>
      <c r="B278">
        <v>275</v>
      </c>
      <c r="C278" t="s">
        <v>1411</v>
      </c>
      <c r="D278">
        <f>VLOOKUP('Установление связей'!B276,'Перечень узлов'!$B$2:$D$692,3,0)</f>
        <v>68</v>
      </c>
      <c r="E278" t="s">
        <v>1411</v>
      </c>
      <c r="F278">
        <f>VLOOKUP('Установление связей'!D276,'Перечень узлов'!$B$2:$D$692,3,0)</f>
        <v>3</v>
      </c>
      <c r="G278" t="s">
        <v>1407</v>
      </c>
      <c r="H278" t="str">
        <f>IF('Установление связей'!C276="может наблюдаться","RS",IF('Установление связей'!C276="всегда наблюдается","TRA",IF('Установление связей'!C276="может отсутствовать","SN","S")))</f>
        <v>RS</v>
      </c>
      <c r="I278" s="7" t="s">
        <v>1412</v>
      </c>
      <c r="J278">
        <v>974</v>
      </c>
      <c r="K278" t="s">
        <v>1385</v>
      </c>
      <c r="L278">
        <v>974</v>
      </c>
      <c r="M278" t="s">
        <v>1401</v>
      </c>
    </row>
    <row r="279" spans="1:13" x14ac:dyDescent="0.4">
      <c r="A279" t="s">
        <v>1405</v>
      </c>
      <c r="B279">
        <v>276</v>
      </c>
      <c r="C279" t="s">
        <v>1411</v>
      </c>
      <c r="D279">
        <f>VLOOKUP('Установление связей'!B277,'Перечень узлов'!$B$2:$D$692,3,0)</f>
        <v>180</v>
      </c>
      <c r="E279" t="s">
        <v>1411</v>
      </c>
      <c r="F279">
        <f>VLOOKUP('Установление связей'!D277,'Перечень узлов'!$B$2:$D$692,3,0)</f>
        <v>4</v>
      </c>
      <c r="G279" t="s">
        <v>1407</v>
      </c>
      <c r="H279" t="str">
        <f>IF('Установление связей'!C277="может наблюдаться","RS",IF('Установление связей'!C277="всегда наблюдается","TRA",IF('Установление связей'!C277="может отсутствовать","SN","S")))</f>
        <v>RS</v>
      </c>
      <c r="I279" s="7" t="s">
        <v>1412</v>
      </c>
      <c r="J279">
        <v>975</v>
      </c>
      <c r="K279" t="s">
        <v>1385</v>
      </c>
      <c r="L279">
        <v>975</v>
      </c>
      <c r="M279" t="s">
        <v>1401</v>
      </c>
    </row>
    <row r="280" spans="1:13" x14ac:dyDescent="0.4">
      <c r="A280" t="s">
        <v>1405</v>
      </c>
      <c r="B280">
        <v>277</v>
      </c>
      <c r="C280" t="s">
        <v>1411</v>
      </c>
      <c r="D280">
        <f>VLOOKUP('Установление связей'!B278,'Перечень узлов'!$B$2:$D$692,3,0)</f>
        <v>259</v>
      </c>
      <c r="E280" t="s">
        <v>1411</v>
      </c>
      <c r="F280">
        <f>VLOOKUP('Установление связей'!D278,'Перечень узлов'!$B$2:$D$692,3,0)</f>
        <v>3</v>
      </c>
      <c r="G280" t="s">
        <v>1407</v>
      </c>
      <c r="H280" t="str">
        <f>IF('Установление связей'!C278="может наблюдаться","RS",IF('Установление связей'!C278="всегда наблюдается","TRA",IF('Установление связей'!C278="может отсутствовать","SN","S")))</f>
        <v>RS</v>
      </c>
      <c r="I280" s="7" t="s">
        <v>1412</v>
      </c>
      <c r="J280">
        <v>976</v>
      </c>
      <c r="K280" t="s">
        <v>1385</v>
      </c>
      <c r="L280">
        <v>976</v>
      </c>
      <c r="M280" t="s">
        <v>1401</v>
      </c>
    </row>
    <row r="281" spans="1:13" x14ac:dyDescent="0.4">
      <c r="A281" t="s">
        <v>1405</v>
      </c>
      <c r="B281">
        <v>278</v>
      </c>
      <c r="C281" t="s">
        <v>1411</v>
      </c>
      <c r="D281">
        <f>VLOOKUP('Установление связей'!B279,'Перечень узлов'!$B$2:$D$692,3,0)</f>
        <v>259</v>
      </c>
      <c r="E281" t="s">
        <v>1411</v>
      </c>
      <c r="F281">
        <f>VLOOKUP('Установление связей'!D279,'Перечень узлов'!$B$2:$D$692,3,0)</f>
        <v>475</v>
      </c>
      <c r="G281" t="s">
        <v>1407</v>
      </c>
      <c r="H281" t="str">
        <f>IF('Установление связей'!C279="может наблюдаться","RS",IF('Установление связей'!C279="всегда наблюдается","TRA",IF('Установление связей'!C279="может отсутствовать","SN","S")))</f>
        <v>RS</v>
      </c>
      <c r="I281" s="7" t="s">
        <v>1412</v>
      </c>
      <c r="J281">
        <v>977</v>
      </c>
      <c r="K281" t="s">
        <v>1385</v>
      </c>
      <c r="L281">
        <v>977</v>
      </c>
      <c r="M281" t="s">
        <v>1401</v>
      </c>
    </row>
    <row r="282" spans="1:13" x14ac:dyDescent="0.4">
      <c r="A282" t="s">
        <v>1405</v>
      </c>
      <c r="B282">
        <v>279</v>
      </c>
      <c r="C282" t="s">
        <v>1411</v>
      </c>
      <c r="D282">
        <f>VLOOKUP('Установление связей'!B280,'Перечень узлов'!$B$2:$D$692,3,0)</f>
        <v>259</v>
      </c>
      <c r="E282" t="s">
        <v>1411</v>
      </c>
      <c r="F282">
        <f>VLOOKUP('Установление связей'!D280,'Перечень узлов'!$B$2:$D$692,3,0)</f>
        <v>478</v>
      </c>
      <c r="G282" t="s">
        <v>1407</v>
      </c>
      <c r="H282" t="str">
        <f>IF('Установление связей'!C280="может наблюдаться","RS",IF('Установление связей'!C280="всегда наблюдается","TRA",IF('Установление связей'!C280="может отсутствовать","SN","S")))</f>
        <v>RS</v>
      </c>
      <c r="I282" s="7" t="s">
        <v>1412</v>
      </c>
      <c r="J282">
        <v>978</v>
      </c>
      <c r="K282" t="s">
        <v>1385</v>
      </c>
      <c r="L282">
        <v>978</v>
      </c>
      <c r="M282" t="s">
        <v>1401</v>
      </c>
    </row>
    <row r="283" spans="1:13" x14ac:dyDescent="0.4">
      <c r="A283" t="s">
        <v>1405</v>
      </c>
      <c r="B283">
        <v>280</v>
      </c>
      <c r="C283" t="s">
        <v>1411</v>
      </c>
      <c r="D283">
        <f>VLOOKUP('Установление связей'!B281,'Перечень узлов'!$B$2:$D$692,3,0)</f>
        <v>259</v>
      </c>
      <c r="E283" t="s">
        <v>1411</v>
      </c>
      <c r="F283">
        <f>VLOOKUP('Установление связей'!D281,'Перечень узлов'!$B$2:$D$692,3,0)</f>
        <v>481</v>
      </c>
      <c r="G283" t="s">
        <v>1407</v>
      </c>
      <c r="H283" t="str">
        <f>IF('Установление связей'!C281="может наблюдаться","RS",IF('Установление связей'!C281="всегда наблюдается","TRA",IF('Установление связей'!C281="может отсутствовать","SN","S")))</f>
        <v>RS</v>
      </c>
      <c r="I283" s="7" t="s">
        <v>1412</v>
      </c>
      <c r="J283">
        <v>979</v>
      </c>
      <c r="K283" t="s">
        <v>1385</v>
      </c>
      <c r="L283">
        <v>979</v>
      </c>
      <c r="M283" t="s">
        <v>1401</v>
      </c>
    </row>
    <row r="284" spans="1:13" x14ac:dyDescent="0.4">
      <c r="A284" t="s">
        <v>1405</v>
      </c>
      <c r="B284">
        <v>281</v>
      </c>
      <c r="C284" t="s">
        <v>1411</v>
      </c>
      <c r="D284">
        <f>VLOOKUP('Установление связей'!B282,'Перечень узлов'!$B$2:$D$692,3,0)</f>
        <v>259</v>
      </c>
      <c r="E284" t="s">
        <v>1411</v>
      </c>
      <c r="F284">
        <f>VLOOKUP('Установление связей'!D282,'Перечень узлов'!$B$2:$D$692,3,0)</f>
        <v>482</v>
      </c>
      <c r="G284" t="s">
        <v>1407</v>
      </c>
      <c r="H284" t="str">
        <f>IF('Установление связей'!C282="может наблюдаться","RS",IF('Установление связей'!C282="всегда наблюдается","TRA",IF('Установление связей'!C282="может отсутствовать","SN","S")))</f>
        <v>RS</v>
      </c>
      <c r="I284" s="7" t="s">
        <v>1412</v>
      </c>
      <c r="J284">
        <v>980</v>
      </c>
      <c r="K284" t="s">
        <v>1385</v>
      </c>
      <c r="L284">
        <v>980</v>
      </c>
      <c r="M284" t="s">
        <v>1401</v>
      </c>
    </row>
    <row r="285" spans="1:13" x14ac:dyDescent="0.4">
      <c r="A285" t="s">
        <v>1405</v>
      </c>
      <c r="B285">
        <v>282</v>
      </c>
      <c r="C285" t="s">
        <v>1411</v>
      </c>
      <c r="D285">
        <f>VLOOKUP('Установление связей'!B283,'Перечень узлов'!$B$2:$D$692,3,0)</f>
        <v>259</v>
      </c>
      <c r="E285" t="s">
        <v>1411</v>
      </c>
      <c r="F285">
        <f>VLOOKUP('Установление связей'!D283,'Перечень узлов'!$B$2:$D$692,3,0)</f>
        <v>438</v>
      </c>
      <c r="G285" t="s">
        <v>1407</v>
      </c>
      <c r="H285" t="str">
        <f>IF('Установление связей'!C283="может наблюдаться","RS",IF('Установление связей'!C283="всегда наблюдается","TRA",IF('Установление связей'!C283="может отсутствовать","SN","S")))</f>
        <v>RS</v>
      </c>
      <c r="I285" s="7" t="s">
        <v>1412</v>
      </c>
      <c r="J285">
        <v>981</v>
      </c>
      <c r="K285" t="s">
        <v>1385</v>
      </c>
      <c r="L285">
        <v>981</v>
      </c>
      <c r="M285" t="s">
        <v>1401</v>
      </c>
    </row>
    <row r="286" spans="1:13" x14ac:dyDescent="0.4">
      <c r="A286" t="s">
        <v>1405</v>
      </c>
      <c r="B286">
        <v>283</v>
      </c>
      <c r="C286" t="s">
        <v>1411</v>
      </c>
      <c r="D286">
        <f>VLOOKUP('Установление связей'!B284,'Перечень узлов'!$B$2:$D$692,3,0)</f>
        <v>259</v>
      </c>
      <c r="E286" t="s">
        <v>1411</v>
      </c>
      <c r="F286">
        <f>VLOOKUP('Установление связей'!D284,'Перечень узлов'!$B$2:$D$692,3,0)</f>
        <v>439</v>
      </c>
      <c r="G286" t="s">
        <v>1407</v>
      </c>
      <c r="H286" t="str">
        <f>IF('Установление связей'!C284="может наблюдаться","RS",IF('Установление связей'!C284="всегда наблюдается","TRA",IF('Установление связей'!C284="может отсутствовать","SN","S")))</f>
        <v>RS</v>
      </c>
      <c r="I286" s="7" t="s">
        <v>1412</v>
      </c>
      <c r="J286">
        <v>982</v>
      </c>
      <c r="K286" t="s">
        <v>1385</v>
      </c>
      <c r="L286">
        <v>982</v>
      </c>
      <c r="M286" t="s">
        <v>1401</v>
      </c>
    </row>
    <row r="287" spans="1:13" x14ac:dyDescent="0.4">
      <c r="A287" t="s">
        <v>1405</v>
      </c>
      <c r="B287">
        <v>284</v>
      </c>
      <c r="C287" t="s">
        <v>1411</v>
      </c>
      <c r="D287">
        <f>VLOOKUP('Установление связей'!B285,'Перечень узлов'!$B$2:$D$692,3,0)</f>
        <v>259</v>
      </c>
      <c r="E287" t="s">
        <v>1411</v>
      </c>
      <c r="F287">
        <f>VLOOKUP('Установление связей'!D285,'Перечень узлов'!$B$2:$D$692,3,0)</f>
        <v>440</v>
      </c>
      <c r="G287" t="s">
        <v>1407</v>
      </c>
      <c r="H287" t="str">
        <f>IF('Установление связей'!C285="может наблюдаться","RS",IF('Установление связей'!C285="всегда наблюдается","TRA",IF('Установление связей'!C285="может отсутствовать","SN","S")))</f>
        <v>RS</v>
      </c>
      <c r="I287" s="7" t="s">
        <v>1412</v>
      </c>
      <c r="J287">
        <v>983</v>
      </c>
      <c r="K287" t="s">
        <v>1385</v>
      </c>
      <c r="L287">
        <v>983</v>
      </c>
      <c r="M287" t="s">
        <v>1401</v>
      </c>
    </row>
    <row r="288" spans="1:13" x14ac:dyDescent="0.4">
      <c r="A288" t="s">
        <v>1405</v>
      </c>
      <c r="B288">
        <v>285</v>
      </c>
      <c r="C288" t="s">
        <v>1411</v>
      </c>
      <c r="D288">
        <f>VLOOKUP('Установление связей'!B286,'Перечень узлов'!$B$2:$D$692,3,0)</f>
        <v>490</v>
      </c>
      <c r="E288" t="s">
        <v>1411</v>
      </c>
      <c r="F288">
        <f>VLOOKUP('Установление связей'!D286,'Перечень узлов'!$B$2:$D$692,3,0)</f>
        <v>281</v>
      </c>
      <c r="G288" t="s">
        <v>1407</v>
      </c>
      <c r="H288" t="str">
        <f>IF('Установление связей'!C286="может наблюдаться","RS",IF('Установление связей'!C286="всегда наблюдается","TRA",IF('Установление связей'!C286="может отсутствовать","SN","S")))</f>
        <v>TRA</v>
      </c>
      <c r="I288" s="7" t="s">
        <v>1412</v>
      </c>
      <c r="J288">
        <v>984</v>
      </c>
      <c r="K288" t="s">
        <v>1385</v>
      </c>
      <c r="L288">
        <v>984</v>
      </c>
      <c r="M288" t="s">
        <v>1401</v>
      </c>
    </row>
    <row r="289" spans="1:13" x14ac:dyDescent="0.4">
      <c r="A289" t="s">
        <v>1405</v>
      </c>
      <c r="B289">
        <v>286</v>
      </c>
      <c r="C289" t="s">
        <v>1411</v>
      </c>
      <c r="D289">
        <f>VLOOKUP('Установление связей'!B287,'Перечень узлов'!$B$2:$D$692,3,0)</f>
        <v>281</v>
      </c>
      <c r="E289" t="s">
        <v>1411</v>
      </c>
      <c r="F289">
        <f>VLOOKUP('Установление связей'!D287,'Перечень узлов'!$B$2:$D$692,3,0)</f>
        <v>1</v>
      </c>
      <c r="G289" t="s">
        <v>1407</v>
      </c>
      <c r="H289" t="str">
        <f>IF('Установление связей'!C287="может наблюдаться","RS",IF('Установление связей'!C287="всегда наблюдается","TRA",IF('Установление связей'!C287="может отсутствовать","SN","S")))</f>
        <v>TRA</v>
      </c>
      <c r="I289" s="7" t="s">
        <v>1412</v>
      </c>
      <c r="J289">
        <v>985</v>
      </c>
      <c r="K289" t="s">
        <v>1385</v>
      </c>
      <c r="L289">
        <v>985</v>
      </c>
      <c r="M289" t="s">
        <v>1401</v>
      </c>
    </row>
    <row r="290" spans="1:13" x14ac:dyDescent="0.4">
      <c r="A290" t="s">
        <v>1405</v>
      </c>
      <c r="B290">
        <v>287</v>
      </c>
      <c r="C290" t="s">
        <v>1411</v>
      </c>
      <c r="D290">
        <f>VLOOKUP('Установление связей'!B288,'Перечень узлов'!$B$2:$D$692,3,0)</f>
        <v>252</v>
      </c>
      <c r="E290" t="s">
        <v>1411</v>
      </c>
      <c r="F290">
        <f>VLOOKUP('Установление связей'!D288,'Перечень узлов'!$B$2:$D$692,3,0)</f>
        <v>281</v>
      </c>
      <c r="G290" t="s">
        <v>1407</v>
      </c>
      <c r="H290" t="str">
        <f>IF('Установление связей'!C288="может наблюдаться","RS",IF('Установление связей'!C288="всегда наблюдается","TRA",IF('Установление связей'!C288="может отсутствовать","SN","S")))</f>
        <v>TRA</v>
      </c>
      <c r="I290" s="7" t="s">
        <v>1412</v>
      </c>
      <c r="J290">
        <v>986</v>
      </c>
      <c r="K290" t="s">
        <v>1385</v>
      </c>
      <c r="L290">
        <v>986</v>
      </c>
      <c r="M290" t="s">
        <v>1401</v>
      </c>
    </row>
    <row r="291" spans="1:13" x14ac:dyDescent="0.4">
      <c r="A291" t="s">
        <v>1405</v>
      </c>
      <c r="B291">
        <v>288</v>
      </c>
      <c r="C291" t="s">
        <v>1411</v>
      </c>
      <c r="D291">
        <f>VLOOKUP('Установление связей'!B289,'Перечень узлов'!$B$2:$D$692,3,0)</f>
        <v>253</v>
      </c>
      <c r="E291" t="s">
        <v>1411</v>
      </c>
      <c r="F291">
        <f>VLOOKUP('Установление связей'!D289,'Перечень узлов'!$B$2:$D$692,3,0)</f>
        <v>281</v>
      </c>
      <c r="G291" t="s">
        <v>1407</v>
      </c>
      <c r="H291" t="str">
        <f>IF('Установление связей'!C289="может наблюдаться","RS",IF('Установление связей'!C289="всегда наблюдается","TRA",IF('Установление связей'!C289="может отсутствовать","SN","S")))</f>
        <v>TRA</v>
      </c>
      <c r="I291" s="7" t="s">
        <v>1412</v>
      </c>
      <c r="J291">
        <v>987</v>
      </c>
      <c r="K291" t="s">
        <v>1385</v>
      </c>
      <c r="L291">
        <v>987</v>
      </c>
      <c r="M291" t="s">
        <v>1401</v>
      </c>
    </row>
    <row r="292" spans="1:13" x14ac:dyDescent="0.4">
      <c r="A292" t="s">
        <v>1405</v>
      </c>
      <c r="B292">
        <v>289</v>
      </c>
      <c r="C292" t="s">
        <v>1411</v>
      </c>
      <c r="D292">
        <f>VLOOKUP('Установление связей'!B290,'Перечень узлов'!$B$2:$D$692,3,0)</f>
        <v>352</v>
      </c>
      <c r="E292" t="s">
        <v>1411</v>
      </c>
      <c r="F292">
        <f>VLOOKUP('Установление связей'!D290,'Перечень узлов'!$B$2:$D$692,3,0)</f>
        <v>2</v>
      </c>
      <c r="G292" t="s">
        <v>1407</v>
      </c>
      <c r="H292" t="str">
        <f>IF('Установление связей'!C290="может наблюдаться","RS",IF('Установление связей'!C290="всегда наблюдается","TRA",IF('Установление связей'!C290="может отсутствовать","SN","S")))</f>
        <v>RS</v>
      </c>
      <c r="I292" s="7" t="s">
        <v>1412</v>
      </c>
      <c r="J292">
        <v>988</v>
      </c>
      <c r="K292" t="s">
        <v>1385</v>
      </c>
      <c r="L292">
        <v>988</v>
      </c>
      <c r="M292" t="s">
        <v>1401</v>
      </c>
    </row>
    <row r="293" spans="1:13" x14ac:dyDescent="0.4">
      <c r="A293" t="s">
        <v>1405</v>
      </c>
      <c r="B293">
        <v>290</v>
      </c>
      <c r="C293" t="s">
        <v>1411</v>
      </c>
      <c r="D293">
        <f>VLOOKUP('Установление связей'!B291,'Перечень узлов'!$B$2:$D$692,3,0)</f>
        <v>353</v>
      </c>
      <c r="E293" t="s">
        <v>1411</v>
      </c>
      <c r="F293">
        <f>VLOOKUP('Установление связей'!D291,'Перечень узлов'!$B$2:$D$692,3,0)</f>
        <v>2</v>
      </c>
      <c r="G293" t="s">
        <v>1407</v>
      </c>
      <c r="H293" t="str">
        <f>IF('Установление связей'!C291="может наблюдаться","RS",IF('Установление связей'!C291="всегда наблюдается","TRA",IF('Установление связей'!C291="может отсутствовать","SN","S")))</f>
        <v>RS</v>
      </c>
      <c r="I293" s="7" t="s">
        <v>1412</v>
      </c>
      <c r="J293">
        <v>989</v>
      </c>
      <c r="K293" t="s">
        <v>1385</v>
      </c>
      <c r="L293">
        <v>989</v>
      </c>
      <c r="M293" t="s">
        <v>1401</v>
      </c>
    </row>
    <row r="294" spans="1:13" x14ac:dyDescent="0.4">
      <c r="A294" t="s">
        <v>1405</v>
      </c>
      <c r="B294">
        <v>291</v>
      </c>
      <c r="C294" t="s">
        <v>1411</v>
      </c>
      <c r="D294">
        <f>VLOOKUP('Установление связей'!B292,'Перечень узлов'!$B$2:$D$692,3,0)</f>
        <v>360</v>
      </c>
      <c r="E294" t="s">
        <v>1411</v>
      </c>
      <c r="F294">
        <f>VLOOKUP('Установление связей'!D292,'Перечень узлов'!$B$2:$D$692,3,0)</f>
        <v>2</v>
      </c>
      <c r="G294" t="s">
        <v>1407</v>
      </c>
      <c r="H294" t="str">
        <f>IF('Установление связей'!C292="может наблюдаться","RS",IF('Установление связей'!C292="всегда наблюдается","TRA",IF('Установление связей'!C292="может отсутствовать","SN","S")))</f>
        <v>RS</v>
      </c>
      <c r="I294" s="7" t="s">
        <v>1412</v>
      </c>
      <c r="J294">
        <v>990</v>
      </c>
      <c r="K294" t="s">
        <v>1385</v>
      </c>
      <c r="L294">
        <v>990</v>
      </c>
      <c r="M294" t="s">
        <v>1401</v>
      </c>
    </row>
    <row r="295" spans="1:13" x14ac:dyDescent="0.4">
      <c r="A295" t="s">
        <v>1405</v>
      </c>
      <c r="B295">
        <v>292</v>
      </c>
      <c r="C295" t="s">
        <v>1411</v>
      </c>
      <c r="D295">
        <f>VLOOKUP('Установление связей'!B293,'Перечень узлов'!$B$2:$D$692,3,0)</f>
        <v>359</v>
      </c>
      <c r="E295" t="s">
        <v>1411</v>
      </c>
      <c r="F295">
        <f>VLOOKUP('Установление связей'!D293,'Перечень узлов'!$B$2:$D$692,3,0)</f>
        <v>2</v>
      </c>
      <c r="G295" t="s">
        <v>1407</v>
      </c>
      <c r="H295" t="str">
        <f>IF('Установление связей'!C293="может наблюдаться","RS",IF('Установление связей'!C293="всегда наблюдается","TRA",IF('Установление связей'!C293="может отсутствовать","SN","S")))</f>
        <v>TRA</v>
      </c>
      <c r="I295" s="7" t="s">
        <v>1412</v>
      </c>
      <c r="J295">
        <v>991</v>
      </c>
      <c r="K295" t="s">
        <v>1385</v>
      </c>
      <c r="L295">
        <v>991</v>
      </c>
      <c r="M295" t="s">
        <v>1401</v>
      </c>
    </row>
    <row r="296" spans="1:13" x14ac:dyDescent="0.4">
      <c r="A296" t="s">
        <v>1405</v>
      </c>
      <c r="B296">
        <v>293</v>
      </c>
      <c r="C296" t="s">
        <v>1411</v>
      </c>
      <c r="D296">
        <f>VLOOKUP('Установление связей'!B294,'Перечень узлов'!$B$2:$D$692,3,0)</f>
        <v>99</v>
      </c>
      <c r="E296" t="s">
        <v>1411</v>
      </c>
      <c r="F296">
        <f>VLOOKUP('Установление связей'!D294,'Перечень узлов'!$B$2:$D$692,3,0)</f>
        <v>6</v>
      </c>
      <c r="G296" t="s">
        <v>1407</v>
      </c>
      <c r="H296" t="str">
        <f>IF('Установление связей'!C294="может наблюдаться","RS",IF('Установление связей'!C294="всегда наблюдается","TRA",IF('Установление связей'!C294="может отсутствовать","SN","S")))</f>
        <v>RS</v>
      </c>
      <c r="I296" s="7" t="s">
        <v>1412</v>
      </c>
      <c r="J296">
        <v>992</v>
      </c>
      <c r="K296" t="s">
        <v>1385</v>
      </c>
      <c r="L296">
        <v>992</v>
      </c>
      <c r="M296" t="s">
        <v>1401</v>
      </c>
    </row>
    <row r="297" spans="1:13" x14ac:dyDescent="0.4">
      <c r="A297" t="s">
        <v>1405</v>
      </c>
      <c r="B297">
        <v>294</v>
      </c>
      <c r="C297" t="s">
        <v>1411</v>
      </c>
      <c r="D297">
        <f>VLOOKUP('Установление связей'!B295,'Перечень узлов'!$B$2:$D$692,3,0)</f>
        <v>72</v>
      </c>
      <c r="E297" t="s">
        <v>1411</v>
      </c>
      <c r="F297">
        <f>VLOOKUP('Установление связей'!D295,'Перечень узлов'!$B$2:$D$692,3,0)</f>
        <v>4</v>
      </c>
      <c r="G297" t="s">
        <v>1407</v>
      </c>
      <c r="H297" t="str">
        <f>IF('Установление связей'!C295="может наблюдаться","RS",IF('Установление связей'!C295="всегда наблюдается","TRA",IF('Установление связей'!C295="может отсутствовать","SN","S")))</f>
        <v>RS</v>
      </c>
      <c r="I297" s="7" t="s">
        <v>1412</v>
      </c>
      <c r="J297">
        <v>993</v>
      </c>
      <c r="K297" t="s">
        <v>1385</v>
      </c>
      <c r="L297">
        <v>993</v>
      </c>
      <c r="M297" t="s">
        <v>1401</v>
      </c>
    </row>
    <row r="298" spans="1:13" x14ac:dyDescent="0.4">
      <c r="A298" t="s">
        <v>1405</v>
      </c>
      <c r="B298">
        <v>295</v>
      </c>
      <c r="C298" t="s">
        <v>1411</v>
      </c>
      <c r="D298">
        <f>VLOOKUP('Установление связей'!B296,'Перечень узлов'!$B$2:$D$692,3,0)</f>
        <v>72</v>
      </c>
      <c r="E298" t="s">
        <v>1411</v>
      </c>
      <c r="F298">
        <f>VLOOKUP('Установление связей'!D296,'Перечень узлов'!$B$2:$D$692,3,0)</f>
        <v>3</v>
      </c>
      <c r="G298" t="s">
        <v>1407</v>
      </c>
      <c r="H298" t="str">
        <f>IF('Установление связей'!C296="может наблюдаться","RS",IF('Установление связей'!C296="всегда наблюдается","TRA",IF('Установление связей'!C296="может отсутствовать","SN","S")))</f>
        <v>RS</v>
      </c>
      <c r="I298" s="7" t="s">
        <v>1412</v>
      </c>
      <c r="J298">
        <v>994</v>
      </c>
      <c r="K298" t="s">
        <v>1385</v>
      </c>
      <c r="L298">
        <v>994</v>
      </c>
      <c r="M298" t="s">
        <v>1401</v>
      </c>
    </row>
    <row r="299" spans="1:13" x14ac:dyDescent="0.4">
      <c r="A299" t="s">
        <v>1405</v>
      </c>
      <c r="B299">
        <v>296</v>
      </c>
      <c r="C299" t="s">
        <v>1411</v>
      </c>
      <c r="D299">
        <f>VLOOKUP('Установление связей'!B297,'Перечень узлов'!$B$2:$D$692,3,0)</f>
        <v>423</v>
      </c>
      <c r="E299" t="s">
        <v>1411</v>
      </c>
      <c r="F299">
        <f>VLOOKUP('Установление связей'!D297,'Перечень узлов'!$B$2:$D$692,3,0)</f>
        <v>454</v>
      </c>
      <c r="G299" t="s">
        <v>1407</v>
      </c>
      <c r="H299" t="str">
        <f>IF('Установление связей'!C297="может наблюдаться","RS",IF('Установление связей'!C297="всегда наблюдается","TRA",IF('Установление связей'!C297="может отсутствовать","SN","S")))</f>
        <v>RS</v>
      </c>
      <c r="I299" s="7" t="s">
        <v>1412</v>
      </c>
      <c r="J299">
        <v>995</v>
      </c>
      <c r="K299" t="s">
        <v>1385</v>
      </c>
      <c r="L299">
        <v>995</v>
      </c>
      <c r="M299" t="s">
        <v>1401</v>
      </c>
    </row>
    <row r="300" spans="1:13" x14ac:dyDescent="0.4">
      <c r="A300" t="s">
        <v>1405</v>
      </c>
      <c r="B300">
        <v>297</v>
      </c>
      <c r="C300" t="s">
        <v>1411</v>
      </c>
      <c r="D300">
        <f>VLOOKUP('Установление связей'!B298,'Перечень узлов'!$B$2:$D$692,3,0)</f>
        <v>423</v>
      </c>
      <c r="E300" t="s">
        <v>1411</v>
      </c>
      <c r="F300">
        <f>VLOOKUP('Установление связей'!D298,'Перечень узлов'!$B$2:$D$692,3,0)</f>
        <v>455</v>
      </c>
      <c r="G300" t="s">
        <v>1407</v>
      </c>
      <c r="H300" t="str">
        <f>IF('Установление связей'!C298="может наблюдаться","RS",IF('Установление связей'!C298="всегда наблюдается","TRA",IF('Установление связей'!C298="может отсутствовать","SN","S")))</f>
        <v>RS</v>
      </c>
      <c r="I300" s="7" t="s">
        <v>1412</v>
      </c>
      <c r="J300">
        <v>996</v>
      </c>
      <c r="K300" t="s">
        <v>1385</v>
      </c>
      <c r="L300">
        <v>996</v>
      </c>
      <c r="M300" t="s">
        <v>1401</v>
      </c>
    </row>
    <row r="301" spans="1:13" x14ac:dyDescent="0.4">
      <c r="A301" t="s">
        <v>1405</v>
      </c>
      <c r="B301">
        <v>298</v>
      </c>
      <c r="C301" t="s">
        <v>1411</v>
      </c>
      <c r="D301">
        <f>VLOOKUP('Установление связей'!B299,'Перечень узлов'!$B$2:$D$692,3,0)</f>
        <v>423</v>
      </c>
      <c r="E301" t="s">
        <v>1411</v>
      </c>
      <c r="F301">
        <f>VLOOKUP('Установление связей'!D299,'Перечень узлов'!$B$2:$D$692,3,0)</f>
        <v>456</v>
      </c>
      <c r="G301" t="s">
        <v>1407</v>
      </c>
      <c r="H301" t="str">
        <f>IF('Установление связей'!C299="может наблюдаться","RS",IF('Установление связей'!C299="всегда наблюдается","TRA",IF('Установление связей'!C299="может отсутствовать","SN","S")))</f>
        <v>RS</v>
      </c>
      <c r="I301" s="7" t="s">
        <v>1412</v>
      </c>
      <c r="J301">
        <v>997</v>
      </c>
      <c r="K301" t="s">
        <v>1385</v>
      </c>
      <c r="L301">
        <v>997</v>
      </c>
      <c r="M301" t="s">
        <v>1401</v>
      </c>
    </row>
    <row r="302" spans="1:13" x14ac:dyDescent="0.4">
      <c r="A302" t="s">
        <v>1405</v>
      </c>
      <c r="B302">
        <v>299</v>
      </c>
      <c r="C302" t="s">
        <v>1411</v>
      </c>
      <c r="D302">
        <f>VLOOKUP('Установление связей'!B300,'Перечень узлов'!$B$2:$D$692,3,0)</f>
        <v>423</v>
      </c>
      <c r="E302" t="s">
        <v>1411</v>
      </c>
      <c r="F302">
        <f>VLOOKUP('Установление связей'!D300,'Перечень узлов'!$B$2:$D$692,3,0)</f>
        <v>457</v>
      </c>
      <c r="G302" t="s">
        <v>1407</v>
      </c>
      <c r="H302" t="str">
        <f>IF('Установление связей'!C300="может наблюдаться","RS",IF('Установление связей'!C300="всегда наблюдается","TRA",IF('Установление связей'!C300="может отсутствовать","SN","S")))</f>
        <v>RS</v>
      </c>
      <c r="I302" s="7" t="s">
        <v>1412</v>
      </c>
      <c r="J302">
        <v>998</v>
      </c>
      <c r="K302" t="s">
        <v>1385</v>
      </c>
      <c r="L302">
        <v>998</v>
      </c>
      <c r="M302" t="s">
        <v>1401</v>
      </c>
    </row>
    <row r="303" spans="1:13" x14ac:dyDescent="0.4">
      <c r="A303" t="s">
        <v>1405</v>
      </c>
      <c r="B303">
        <v>300</v>
      </c>
      <c r="C303" t="s">
        <v>1411</v>
      </c>
      <c r="D303">
        <f>VLOOKUP('Установление связей'!B301,'Перечень узлов'!$B$2:$D$692,3,0)</f>
        <v>147</v>
      </c>
      <c r="E303" t="s">
        <v>1411</v>
      </c>
      <c r="F303">
        <f>VLOOKUP('Установление связей'!D301,'Перечень узлов'!$B$2:$D$692,3,0)</f>
        <v>4</v>
      </c>
      <c r="G303" t="s">
        <v>1407</v>
      </c>
      <c r="H303" t="str">
        <f>IF('Установление связей'!C301="может наблюдаться","RS",IF('Установление связей'!C301="всегда наблюдается","TRA",IF('Установление связей'!C301="может отсутствовать","SN","S")))</f>
        <v>RS</v>
      </c>
      <c r="I303" s="7" t="s">
        <v>1412</v>
      </c>
      <c r="J303">
        <v>999</v>
      </c>
      <c r="K303" t="s">
        <v>1385</v>
      </c>
      <c r="L303">
        <v>999</v>
      </c>
      <c r="M303" t="s">
        <v>1401</v>
      </c>
    </row>
    <row r="304" spans="1:13" x14ac:dyDescent="0.4">
      <c r="A304" t="s">
        <v>1405</v>
      </c>
      <c r="B304">
        <v>301</v>
      </c>
      <c r="C304" t="s">
        <v>1411</v>
      </c>
      <c r="D304">
        <f>VLOOKUP('Установление связей'!B302,'Перечень узлов'!$B$2:$D$692,3,0)</f>
        <v>200</v>
      </c>
      <c r="E304" t="s">
        <v>1411</v>
      </c>
      <c r="F304">
        <f>VLOOKUP('Установление связей'!D302,'Перечень узлов'!$B$2:$D$692,3,0)</f>
        <v>3</v>
      </c>
      <c r="G304" t="s">
        <v>1407</v>
      </c>
      <c r="H304" t="str">
        <f>IF('Установление связей'!C302="может наблюдаться","RS",IF('Установление связей'!C302="всегда наблюдается","TRA",IF('Установление связей'!C302="может отсутствовать","SN","S")))</f>
        <v>RS</v>
      </c>
      <c r="I304" s="7" t="s">
        <v>1412</v>
      </c>
      <c r="J304">
        <v>1000</v>
      </c>
      <c r="K304" t="s">
        <v>1385</v>
      </c>
      <c r="L304">
        <v>1000</v>
      </c>
      <c r="M304" t="s">
        <v>1401</v>
      </c>
    </row>
    <row r="305" spans="1:13" x14ac:dyDescent="0.4">
      <c r="A305" t="s">
        <v>1405</v>
      </c>
      <c r="B305">
        <v>302</v>
      </c>
      <c r="C305" t="s">
        <v>1411</v>
      </c>
      <c r="D305">
        <f>VLOOKUP('Установление связей'!B303,'Перечень узлов'!$B$2:$D$692,3,0)</f>
        <v>266</v>
      </c>
      <c r="E305" t="s">
        <v>1411</v>
      </c>
      <c r="F305">
        <f>VLOOKUP('Установление связей'!D303,'Перечень узлов'!$B$2:$D$692,3,0)</f>
        <v>3</v>
      </c>
      <c r="G305" t="s">
        <v>1407</v>
      </c>
      <c r="H305" t="str">
        <f>IF('Установление связей'!C303="может наблюдаться","RS",IF('Установление связей'!C303="всегда наблюдается","TRA",IF('Установление связей'!C303="может отсутствовать","SN","S")))</f>
        <v>RS</v>
      </c>
      <c r="I305" s="7" t="s">
        <v>1412</v>
      </c>
      <c r="J305">
        <v>1001</v>
      </c>
      <c r="K305" t="s">
        <v>1385</v>
      </c>
      <c r="L305">
        <v>1001</v>
      </c>
      <c r="M305" t="s">
        <v>1401</v>
      </c>
    </row>
    <row r="306" spans="1:13" x14ac:dyDescent="0.4">
      <c r="A306" t="s">
        <v>1405</v>
      </c>
      <c r="B306">
        <v>303</v>
      </c>
      <c r="C306" t="s">
        <v>1411</v>
      </c>
      <c r="D306">
        <f>VLOOKUP('Установление связей'!B304,'Перечень узлов'!$B$2:$D$692,3,0)</f>
        <v>233</v>
      </c>
      <c r="E306" t="s">
        <v>1411</v>
      </c>
      <c r="F306">
        <f>VLOOKUP('Установление связей'!D304,'Перечень узлов'!$B$2:$D$692,3,0)</f>
        <v>457</v>
      </c>
      <c r="G306" t="s">
        <v>1407</v>
      </c>
      <c r="H306" t="str">
        <f>IF('Установление связей'!C304="может наблюдаться","RS",IF('Установление связей'!C304="всегда наблюдается","TRA",IF('Установление связей'!C304="может отсутствовать","SN","S")))</f>
        <v>RS</v>
      </c>
      <c r="I306" s="7" t="s">
        <v>1412</v>
      </c>
      <c r="J306">
        <v>1002</v>
      </c>
      <c r="K306" t="s">
        <v>1385</v>
      </c>
      <c r="L306">
        <v>1002</v>
      </c>
      <c r="M306" t="s">
        <v>1401</v>
      </c>
    </row>
    <row r="307" spans="1:13" x14ac:dyDescent="0.4">
      <c r="A307" t="s">
        <v>1405</v>
      </c>
      <c r="B307">
        <v>304</v>
      </c>
      <c r="C307" t="s">
        <v>1411</v>
      </c>
      <c r="D307">
        <f>VLOOKUP('Установление связей'!B305,'Перечень узлов'!$B$2:$D$692,3,0)</f>
        <v>233</v>
      </c>
      <c r="E307" t="s">
        <v>1411</v>
      </c>
      <c r="F307">
        <f>VLOOKUP('Установление связей'!D305,'Перечень узлов'!$B$2:$D$692,3,0)</f>
        <v>460</v>
      </c>
      <c r="G307" t="s">
        <v>1407</v>
      </c>
      <c r="H307" t="str">
        <f>IF('Установление связей'!C305="может наблюдаться","RS",IF('Установление связей'!C305="всегда наблюдается","TRA",IF('Установление связей'!C305="может отсутствовать","SN","S")))</f>
        <v>RS</v>
      </c>
      <c r="I307" s="7" t="s">
        <v>1412</v>
      </c>
      <c r="J307">
        <v>1003</v>
      </c>
      <c r="K307" t="s">
        <v>1385</v>
      </c>
      <c r="L307">
        <v>1003</v>
      </c>
      <c r="M307" t="s">
        <v>1401</v>
      </c>
    </row>
    <row r="308" spans="1:13" x14ac:dyDescent="0.4">
      <c r="A308" t="s">
        <v>1405</v>
      </c>
      <c r="B308">
        <v>305</v>
      </c>
      <c r="C308" t="s">
        <v>1411</v>
      </c>
      <c r="D308">
        <f>VLOOKUP('Установление связей'!B306,'Перечень узлов'!$B$2:$D$692,3,0)</f>
        <v>233</v>
      </c>
      <c r="E308" t="s">
        <v>1411</v>
      </c>
      <c r="F308">
        <f>VLOOKUP('Установление связей'!D306,'Перечень узлов'!$B$2:$D$692,3,0)</f>
        <v>462</v>
      </c>
      <c r="G308" t="s">
        <v>1407</v>
      </c>
      <c r="H308" t="str">
        <f>IF('Установление связей'!C306="может наблюдаться","RS",IF('Установление связей'!C306="всегда наблюдается","TRA",IF('Установление связей'!C306="может отсутствовать","SN","S")))</f>
        <v>RS</v>
      </c>
      <c r="I308" s="7" t="s">
        <v>1412</v>
      </c>
      <c r="J308">
        <v>1004</v>
      </c>
      <c r="K308" t="s">
        <v>1385</v>
      </c>
      <c r="L308">
        <v>1004</v>
      </c>
      <c r="M308" t="s">
        <v>1401</v>
      </c>
    </row>
    <row r="309" spans="1:13" x14ac:dyDescent="0.4">
      <c r="A309" t="s">
        <v>1405</v>
      </c>
      <c r="B309">
        <v>306</v>
      </c>
      <c r="C309" t="s">
        <v>1411</v>
      </c>
      <c r="D309">
        <f>VLOOKUP('Установление связей'!B307,'Перечень узлов'!$B$2:$D$692,3,0)</f>
        <v>233</v>
      </c>
      <c r="E309" t="s">
        <v>1411</v>
      </c>
      <c r="F309">
        <f>VLOOKUP('Установление связей'!D307,'Перечень узлов'!$B$2:$D$692,3,0)</f>
        <v>463</v>
      </c>
      <c r="G309" t="s">
        <v>1407</v>
      </c>
      <c r="H309" t="str">
        <f>IF('Установление связей'!C307="может наблюдаться","RS",IF('Установление связей'!C307="всегда наблюдается","TRA",IF('Установление связей'!C307="может отсутствовать","SN","S")))</f>
        <v>RS</v>
      </c>
      <c r="I309" s="7" t="s">
        <v>1412</v>
      </c>
      <c r="J309">
        <v>1005</v>
      </c>
      <c r="K309" t="s">
        <v>1385</v>
      </c>
      <c r="L309">
        <v>1005</v>
      </c>
      <c r="M309" t="s">
        <v>1401</v>
      </c>
    </row>
    <row r="310" spans="1:13" x14ac:dyDescent="0.4">
      <c r="A310" t="s">
        <v>1405</v>
      </c>
      <c r="B310">
        <v>307</v>
      </c>
      <c r="C310" t="s">
        <v>1411</v>
      </c>
      <c r="D310">
        <f>VLOOKUP('Установление связей'!B308,'Перечень узлов'!$B$2:$D$692,3,0)</f>
        <v>233</v>
      </c>
      <c r="E310" t="s">
        <v>1411</v>
      </c>
      <c r="F310">
        <f>VLOOKUP('Установление связей'!D308,'Перечень узлов'!$B$2:$D$692,3,0)</f>
        <v>471</v>
      </c>
      <c r="G310" t="s">
        <v>1407</v>
      </c>
      <c r="H310" t="str">
        <f>IF('Установление связей'!C308="может наблюдаться","RS",IF('Установление связей'!C308="всегда наблюдается","TRA",IF('Установление связей'!C308="может отсутствовать","SN","S")))</f>
        <v>RS</v>
      </c>
      <c r="I310" s="7" t="s">
        <v>1412</v>
      </c>
      <c r="J310">
        <v>1006</v>
      </c>
      <c r="K310" t="s">
        <v>1385</v>
      </c>
      <c r="L310">
        <v>1006</v>
      </c>
      <c r="M310" t="s">
        <v>1401</v>
      </c>
    </row>
    <row r="311" spans="1:13" x14ac:dyDescent="0.4">
      <c r="A311" t="s">
        <v>1405</v>
      </c>
      <c r="B311">
        <v>308</v>
      </c>
      <c r="C311" t="s">
        <v>1411</v>
      </c>
      <c r="D311">
        <f>VLOOKUP('Установление связей'!B309,'Перечень узлов'!$B$2:$D$692,3,0)</f>
        <v>233</v>
      </c>
      <c r="E311" t="s">
        <v>1411</v>
      </c>
      <c r="F311">
        <f>VLOOKUP('Установление связей'!D309,'Перечень узлов'!$B$2:$D$692,3,0)</f>
        <v>472</v>
      </c>
      <c r="G311" t="s">
        <v>1407</v>
      </c>
      <c r="H311" t="str">
        <f>IF('Установление связей'!C309="может наблюдаться","RS",IF('Установление связей'!C309="всегда наблюдается","TRA",IF('Установление связей'!C309="может отсутствовать","SN","S")))</f>
        <v>RS</v>
      </c>
      <c r="I311" s="7" t="s">
        <v>1412</v>
      </c>
      <c r="J311">
        <v>1007</v>
      </c>
      <c r="K311" t="s">
        <v>1385</v>
      </c>
      <c r="L311">
        <v>1007</v>
      </c>
      <c r="M311" t="s">
        <v>1401</v>
      </c>
    </row>
    <row r="312" spans="1:13" x14ac:dyDescent="0.4">
      <c r="A312" t="s">
        <v>1405</v>
      </c>
      <c r="B312">
        <v>309</v>
      </c>
      <c r="C312" t="s">
        <v>1411</v>
      </c>
      <c r="D312">
        <f>VLOOKUP('Установление связей'!B310,'Перечень узлов'!$B$2:$D$692,3,0)</f>
        <v>278</v>
      </c>
      <c r="E312" t="s">
        <v>1411</v>
      </c>
      <c r="F312">
        <f>VLOOKUP('Установление связей'!D310,'Перечень узлов'!$B$2:$D$692,3,0)</f>
        <v>4</v>
      </c>
      <c r="G312" t="s">
        <v>1407</v>
      </c>
      <c r="H312" t="str">
        <f>IF('Установление связей'!C310="может наблюдаться","RS",IF('Установление связей'!C310="всегда наблюдается","TRA",IF('Установление связей'!C310="может отсутствовать","SN","S")))</f>
        <v>RS</v>
      </c>
      <c r="I312" s="7" t="s">
        <v>1412</v>
      </c>
      <c r="J312">
        <v>1008</v>
      </c>
      <c r="K312" t="s">
        <v>1385</v>
      </c>
      <c r="L312">
        <v>1008</v>
      </c>
      <c r="M312" t="s">
        <v>1401</v>
      </c>
    </row>
    <row r="313" spans="1:13" x14ac:dyDescent="0.4">
      <c r="A313" t="s">
        <v>1405</v>
      </c>
      <c r="B313">
        <v>310</v>
      </c>
      <c r="C313" t="s">
        <v>1411</v>
      </c>
      <c r="D313">
        <f>VLOOKUP('Установление связей'!B311,'Перечень узлов'!$B$2:$D$692,3,0)</f>
        <v>265</v>
      </c>
      <c r="E313" t="s">
        <v>1411</v>
      </c>
      <c r="F313">
        <f>VLOOKUP('Установление связей'!D311,'Перечень узлов'!$B$2:$D$692,3,0)</f>
        <v>3</v>
      </c>
      <c r="G313" t="s">
        <v>1407</v>
      </c>
      <c r="H313" t="str">
        <f>IF('Установление связей'!C311="может наблюдаться","RS",IF('Установление связей'!C311="всегда наблюдается","TRA",IF('Установление связей'!C311="может отсутствовать","SN","S")))</f>
        <v>RS</v>
      </c>
      <c r="I313" s="7" t="s">
        <v>1412</v>
      </c>
      <c r="J313">
        <v>1009</v>
      </c>
      <c r="K313" t="s">
        <v>1385</v>
      </c>
      <c r="L313">
        <v>1009</v>
      </c>
      <c r="M313" t="s">
        <v>1401</v>
      </c>
    </row>
    <row r="314" spans="1:13" x14ac:dyDescent="0.4">
      <c r="A314" t="s">
        <v>1405</v>
      </c>
      <c r="B314">
        <v>311</v>
      </c>
      <c r="C314" t="s">
        <v>1411</v>
      </c>
      <c r="D314">
        <f>VLOOKUP('Установление связей'!B312,'Перечень узлов'!$B$2:$D$692,3,0)</f>
        <v>146</v>
      </c>
      <c r="E314" t="s">
        <v>1411</v>
      </c>
      <c r="F314">
        <f>VLOOKUP('Установление связей'!D312,'Перечень узлов'!$B$2:$D$692,3,0)</f>
        <v>3</v>
      </c>
      <c r="G314" t="s">
        <v>1407</v>
      </c>
      <c r="H314" t="str">
        <f>IF('Установление связей'!C312="может наблюдаться","RS",IF('Установление связей'!C312="всегда наблюдается","TRA",IF('Установление связей'!C312="может отсутствовать","SN","S")))</f>
        <v>RS</v>
      </c>
      <c r="I314" s="7" t="s">
        <v>1412</v>
      </c>
      <c r="J314">
        <v>1010</v>
      </c>
      <c r="K314" t="s">
        <v>1385</v>
      </c>
      <c r="L314">
        <v>1010</v>
      </c>
      <c r="M314" t="s">
        <v>1401</v>
      </c>
    </row>
    <row r="315" spans="1:13" x14ac:dyDescent="0.4">
      <c r="A315" t="s">
        <v>1405</v>
      </c>
      <c r="B315">
        <v>312</v>
      </c>
      <c r="C315" t="s">
        <v>1411</v>
      </c>
      <c r="D315">
        <f>VLOOKUP('Установление связей'!B313,'Перечень узлов'!$B$2:$D$692,3,0)</f>
        <v>146</v>
      </c>
      <c r="E315" t="s">
        <v>1411</v>
      </c>
      <c r="F315">
        <f>VLOOKUP('Установление связей'!D313,'Перечень узлов'!$B$2:$D$692,3,0)</f>
        <v>4</v>
      </c>
      <c r="G315" t="s">
        <v>1407</v>
      </c>
      <c r="H315" t="str">
        <f>IF('Установление связей'!C313="может наблюдаться","RS",IF('Установление связей'!C313="всегда наблюдается","TRA",IF('Установление связей'!C313="может отсутствовать","SN","S")))</f>
        <v>RS</v>
      </c>
      <c r="I315" s="7" t="s">
        <v>1412</v>
      </c>
      <c r="J315">
        <v>1011</v>
      </c>
      <c r="K315" t="s">
        <v>1385</v>
      </c>
      <c r="L315">
        <v>1011</v>
      </c>
      <c r="M315" t="s">
        <v>1401</v>
      </c>
    </row>
    <row r="316" spans="1:13" x14ac:dyDescent="0.4">
      <c r="A316" t="s">
        <v>1405</v>
      </c>
      <c r="B316">
        <v>313</v>
      </c>
      <c r="C316" t="s">
        <v>1411</v>
      </c>
      <c r="D316">
        <f>VLOOKUP('Установление связей'!B314,'Перечень узлов'!$B$2:$D$692,3,0)</f>
        <v>36</v>
      </c>
      <c r="E316" t="s">
        <v>1411</v>
      </c>
      <c r="F316">
        <f>VLOOKUP('Установление связей'!D314,'Перечень узлов'!$B$2:$D$692,3,0)</f>
        <v>208</v>
      </c>
      <c r="G316" t="s">
        <v>1407</v>
      </c>
      <c r="H316" t="str">
        <f>IF('Установление связей'!C314="может наблюдаться","RS",IF('Установление связей'!C314="всегда наблюдается","TRA",IF('Установление связей'!C314="может отсутствовать","SN","S")))</f>
        <v>RS</v>
      </c>
      <c r="I316" s="7" t="s">
        <v>1412</v>
      </c>
      <c r="J316">
        <v>1012</v>
      </c>
      <c r="K316" t="s">
        <v>1385</v>
      </c>
      <c r="L316">
        <v>1012</v>
      </c>
      <c r="M316" t="s">
        <v>1401</v>
      </c>
    </row>
    <row r="317" spans="1:13" x14ac:dyDescent="0.4">
      <c r="A317" t="s">
        <v>1405</v>
      </c>
      <c r="B317">
        <v>314</v>
      </c>
      <c r="C317" t="s">
        <v>1411</v>
      </c>
      <c r="D317">
        <f>VLOOKUP('Установление связей'!B315,'Перечень узлов'!$B$2:$D$692,3,0)</f>
        <v>36</v>
      </c>
      <c r="E317" t="s">
        <v>1411</v>
      </c>
      <c r="F317">
        <f>VLOOKUP('Установление связей'!D315,'Перечень узлов'!$B$2:$D$692,3,0)</f>
        <v>229</v>
      </c>
      <c r="G317" t="s">
        <v>1407</v>
      </c>
      <c r="H317" t="str">
        <f>IF('Установление связей'!C315="может наблюдаться","RS",IF('Установление связей'!C315="всегда наблюдается","TRA",IF('Установление связей'!C315="может отсутствовать","SN","S")))</f>
        <v>RS</v>
      </c>
      <c r="I317" s="7" t="s">
        <v>1412</v>
      </c>
      <c r="J317">
        <v>1013</v>
      </c>
      <c r="K317" t="s">
        <v>1385</v>
      </c>
      <c r="L317">
        <v>1013</v>
      </c>
      <c r="M317" t="s">
        <v>1401</v>
      </c>
    </row>
    <row r="318" spans="1:13" x14ac:dyDescent="0.4">
      <c r="A318" t="s">
        <v>1405</v>
      </c>
      <c r="B318">
        <v>315</v>
      </c>
      <c r="C318" t="s">
        <v>1411</v>
      </c>
      <c r="D318">
        <f>VLOOKUP('Установление связей'!B316,'Перечень узлов'!$B$2:$D$692,3,0)</f>
        <v>36</v>
      </c>
      <c r="E318" t="s">
        <v>1411</v>
      </c>
      <c r="F318">
        <f>VLOOKUP('Установление связей'!D316,'Перечень узлов'!$B$2:$D$692,3,0)</f>
        <v>335</v>
      </c>
      <c r="G318" t="s">
        <v>1407</v>
      </c>
      <c r="H318" t="str">
        <f>IF('Установление связей'!C316="может наблюдаться","RS",IF('Установление связей'!C316="всегда наблюдается","TRA",IF('Установление связей'!C316="может отсутствовать","SN","S")))</f>
        <v>RS</v>
      </c>
      <c r="I318" s="7" t="s">
        <v>1412</v>
      </c>
      <c r="J318">
        <v>1014</v>
      </c>
      <c r="K318" t="s">
        <v>1385</v>
      </c>
      <c r="L318">
        <v>1014</v>
      </c>
      <c r="M318" t="s">
        <v>1401</v>
      </c>
    </row>
    <row r="319" spans="1:13" x14ac:dyDescent="0.4">
      <c r="A319" t="s">
        <v>1405</v>
      </c>
      <c r="B319">
        <v>316</v>
      </c>
      <c r="C319" t="s">
        <v>1411</v>
      </c>
      <c r="D319">
        <f>VLOOKUP('Установление связей'!B317,'Перечень узлов'!$B$2:$D$692,3,0)</f>
        <v>36</v>
      </c>
      <c r="E319" t="s">
        <v>1411</v>
      </c>
      <c r="F319">
        <f>VLOOKUP('Установление связей'!D317,'Перечень узлов'!$B$2:$D$692,3,0)</f>
        <v>337</v>
      </c>
      <c r="G319" t="s">
        <v>1407</v>
      </c>
      <c r="H319" t="str">
        <f>IF('Установление связей'!C317="может наблюдаться","RS",IF('Установление связей'!C317="всегда наблюдается","TRA",IF('Установление связей'!C317="может отсутствовать","SN","S")))</f>
        <v>RS</v>
      </c>
      <c r="I319" s="7" t="s">
        <v>1412</v>
      </c>
      <c r="J319">
        <v>1015</v>
      </c>
      <c r="K319" t="s">
        <v>1385</v>
      </c>
      <c r="L319">
        <v>1015</v>
      </c>
      <c r="M319" t="s">
        <v>1401</v>
      </c>
    </row>
    <row r="320" spans="1:13" x14ac:dyDescent="0.4">
      <c r="A320" t="s">
        <v>1405</v>
      </c>
      <c r="B320">
        <v>317</v>
      </c>
      <c r="C320" t="s">
        <v>1411</v>
      </c>
      <c r="D320">
        <f>VLOOKUP('Установление связей'!B318,'Перечень узлов'!$B$2:$D$692,3,0)</f>
        <v>144</v>
      </c>
      <c r="E320" t="s">
        <v>1411</v>
      </c>
      <c r="F320">
        <f>VLOOKUP('Установление связей'!D318,'Перечень узлов'!$B$2:$D$692,3,0)</f>
        <v>4</v>
      </c>
      <c r="G320" t="s">
        <v>1407</v>
      </c>
      <c r="H320" t="str">
        <f>IF('Установление связей'!C318="может наблюдаться","RS",IF('Установление связей'!C318="всегда наблюдается","TRA",IF('Установление связей'!C318="может отсутствовать","SN","S")))</f>
        <v>RS</v>
      </c>
      <c r="I320" s="7" t="s">
        <v>1412</v>
      </c>
      <c r="J320">
        <v>1016</v>
      </c>
      <c r="K320" t="s">
        <v>1385</v>
      </c>
      <c r="L320">
        <v>1016</v>
      </c>
      <c r="M320" t="s">
        <v>1401</v>
      </c>
    </row>
    <row r="321" spans="1:13" x14ac:dyDescent="0.4">
      <c r="A321" t="s">
        <v>1405</v>
      </c>
      <c r="B321">
        <v>318</v>
      </c>
      <c r="C321" t="s">
        <v>1411</v>
      </c>
      <c r="D321">
        <f>VLOOKUP('Установление связей'!B319,'Перечень узлов'!$B$2:$D$692,3,0)</f>
        <v>144</v>
      </c>
      <c r="E321" t="s">
        <v>1411</v>
      </c>
      <c r="F321">
        <f>VLOOKUP('Установление связей'!D319,'Перечень узлов'!$B$2:$D$692,3,0)</f>
        <v>3</v>
      </c>
      <c r="G321" t="s">
        <v>1407</v>
      </c>
      <c r="H321" t="str">
        <f>IF('Установление связей'!C319="может наблюдаться","RS",IF('Установление связей'!C319="всегда наблюдается","TRA",IF('Установление связей'!C319="может отсутствовать","SN","S")))</f>
        <v>RS</v>
      </c>
      <c r="I321" s="7" t="s">
        <v>1412</v>
      </c>
      <c r="J321">
        <v>1017</v>
      </c>
      <c r="K321" t="s">
        <v>1385</v>
      </c>
      <c r="L321">
        <v>1017</v>
      </c>
      <c r="M321" t="s">
        <v>1401</v>
      </c>
    </row>
    <row r="322" spans="1:13" x14ac:dyDescent="0.4">
      <c r="A322" t="s">
        <v>1405</v>
      </c>
      <c r="B322">
        <v>319</v>
      </c>
      <c r="C322" t="s">
        <v>1411</v>
      </c>
      <c r="D322">
        <f>VLOOKUP('Установление связей'!B320,'Перечень узлов'!$B$2:$D$692,3,0)</f>
        <v>31</v>
      </c>
      <c r="E322" t="s">
        <v>1411</v>
      </c>
      <c r="F322">
        <f>VLOOKUP('Установление связей'!D320,'Перечень узлов'!$B$2:$D$692,3,0)</f>
        <v>3</v>
      </c>
      <c r="G322" t="s">
        <v>1407</v>
      </c>
      <c r="H322" t="str">
        <f>IF('Установление связей'!C320="может наблюдаться","RS",IF('Установление связей'!C320="всегда наблюдается","TRA",IF('Установление связей'!C320="может отсутствовать","SN","S")))</f>
        <v>RS</v>
      </c>
      <c r="I322" s="7" t="s">
        <v>1412</v>
      </c>
      <c r="J322">
        <v>1018</v>
      </c>
      <c r="K322" t="s">
        <v>1385</v>
      </c>
      <c r="L322">
        <v>1018</v>
      </c>
      <c r="M322" t="s">
        <v>1401</v>
      </c>
    </row>
    <row r="323" spans="1:13" x14ac:dyDescent="0.4">
      <c r="A323" t="s">
        <v>1405</v>
      </c>
      <c r="B323">
        <v>320</v>
      </c>
      <c r="C323" t="s">
        <v>1411</v>
      </c>
      <c r="D323">
        <f>VLOOKUP('Установление связей'!B321,'Перечень узлов'!$B$2:$D$692,3,0)</f>
        <v>58</v>
      </c>
      <c r="E323" t="s">
        <v>1411</v>
      </c>
      <c r="F323">
        <f>VLOOKUP('Установление связей'!D321,'Перечень узлов'!$B$2:$D$692,3,0)</f>
        <v>3</v>
      </c>
      <c r="G323" t="s">
        <v>1407</v>
      </c>
      <c r="H323" t="str">
        <f>IF('Установление связей'!C321="может наблюдаться","RS",IF('Установление связей'!C321="всегда наблюдается","TRA",IF('Установление связей'!C321="может отсутствовать","SN","S")))</f>
        <v>RS</v>
      </c>
      <c r="I323" s="7" t="s">
        <v>1412</v>
      </c>
      <c r="J323">
        <v>1019</v>
      </c>
      <c r="K323" t="s">
        <v>1385</v>
      </c>
      <c r="L323">
        <v>1019</v>
      </c>
      <c r="M323" t="s">
        <v>1401</v>
      </c>
    </row>
    <row r="324" spans="1:13" x14ac:dyDescent="0.4">
      <c r="A324" t="s">
        <v>1405</v>
      </c>
      <c r="B324">
        <v>321</v>
      </c>
      <c r="C324" t="s">
        <v>1411</v>
      </c>
      <c r="D324">
        <f>VLOOKUP('Установление связей'!B322,'Перечень узлов'!$B$2:$D$692,3,0)</f>
        <v>260</v>
      </c>
      <c r="E324" t="s">
        <v>1411</v>
      </c>
      <c r="F324">
        <f>VLOOKUP('Установление связей'!D322,'Перечень узлов'!$B$2:$D$692,3,0)</f>
        <v>3</v>
      </c>
      <c r="G324" t="s">
        <v>1407</v>
      </c>
      <c r="H324" t="str">
        <f>IF('Установление связей'!C322="может наблюдаться","RS",IF('Установление связей'!C322="всегда наблюдается","TRA",IF('Установление связей'!C322="может отсутствовать","SN","S")))</f>
        <v>RS</v>
      </c>
      <c r="I324" s="7" t="s">
        <v>1412</v>
      </c>
      <c r="J324">
        <v>1020</v>
      </c>
      <c r="K324" t="s">
        <v>1385</v>
      </c>
      <c r="L324">
        <v>1020</v>
      </c>
      <c r="M324" t="s">
        <v>1401</v>
      </c>
    </row>
    <row r="325" spans="1:13" x14ac:dyDescent="0.4">
      <c r="A325" t="s">
        <v>1405</v>
      </c>
      <c r="B325">
        <v>322</v>
      </c>
      <c r="C325" t="s">
        <v>1411</v>
      </c>
      <c r="D325">
        <f>VLOOKUP('Установление связей'!B323,'Перечень узлов'!$B$2:$D$692,3,0)</f>
        <v>235</v>
      </c>
      <c r="E325" t="s">
        <v>1411</v>
      </c>
      <c r="F325">
        <f>VLOOKUP('Установление связей'!D323,'Перечень узлов'!$B$2:$D$692,3,0)</f>
        <v>439</v>
      </c>
      <c r="G325" t="s">
        <v>1407</v>
      </c>
      <c r="H325" t="str">
        <f>IF('Установление связей'!C323="может наблюдаться","RS",IF('Установление связей'!C323="всегда наблюдается","TRA",IF('Установление связей'!C323="может отсутствовать","SN","S")))</f>
        <v>RS</v>
      </c>
      <c r="I325" s="7" t="s">
        <v>1412</v>
      </c>
      <c r="J325">
        <v>1021</v>
      </c>
      <c r="K325" t="s">
        <v>1385</v>
      </c>
      <c r="L325">
        <v>1021</v>
      </c>
      <c r="M325" t="s">
        <v>1401</v>
      </c>
    </row>
    <row r="326" spans="1:13" x14ac:dyDescent="0.4">
      <c r="A326" t="s">
        <v>1405</v>
      </c>
      <c r="B326">
        <v>323</v>
      </c>
      <c r="C326" t="s">
        <v>1411</v>
      </c>
      <c r="D326">
        <f>VLOOKUP('Установление связей'!B324,'Перечень узлов'!$B$2:$D$692,3,0)</f>
        <v>235</v>
      </c>
      <c r="E326" t="s">
        <v>1411</v>
      </c>
      <c r="F326">
        <f>VLOOKUP('Установление связей'!D324,'Перечень узлов'!$B$2:$D$692,3,0)</f>
        <v>441</v>
      </c>
      <c r="G326" t="s">
        <v>1407</v>
      </c>
      <c r="H326" t="str">
        <f>IF('Установление связей'!C324="может наблюдаться","RS",IF('Установление связей'!C324="всегда наблюдается","TRA",IF('Установление связей'!C324="может отсутствовать","SN","S")))</f>
        <v>RS</v>
      </c>
      <c r="I326" s="7" t="s">
        <v>1412</v>
      </c>
      <c r="J326">
        <v>1022</v>
      </c>
      <c r="K326" t="s">
        <v>1385</v>
      </c>
      <c r="L326">
        <v>1022</v>
      </c>
      <c r="M326" t="s">
        <v>1401</v>
      </c>
    </row>
    <row r="327" spans="1:13" x14ac:dyDescent="0.4">
      <c r="A327" t="s">
        <v>1405</v>
      </c>
      <c r="B327">
        <v>324</v>
      </c>
      <c r="C327" t="s">
        <v>1411</v>
      </c>
      <c r="D327">
        <f>VLOOKUP('Установление связей'!B325,'Перечень узлов'!$B$2:$D$692,3,0)</f>
        <v>235</v>
      </c>
      <c r="E327" t="s">
        <v>1411</v>
      </c>
      <c r="F327">
        <f>VLOOKUP('Установление связей'!D325,'Перечень узлов'!$B$2:$D$692,3,0)</f>
        <v>443</v>
      </c>
      <c r="G327" t="s">
        <v>1407</v>
      </c>
      <c r="H327" t="str">
        <f>IF('Установление связей'!C325="может наблюдаться","RS",IF('Установление связей'!C325="всегда наблюдается","TRA",IF('Установление связей'!C325="может отсутствовать","SN","S")))</f>
        <v>RS</v>
      </c>
      <c r="I327" s="7" t="s">
        <v>1412</v>
      </c>
      <c r="J327">
        <v>1023</v>
      </c>
      <c r="K327" t="s">
        <v>1385</v>
      </c>
      <c r="L327">
        <v>1023</v>
      </c>
      <c r="M327" t="s">
        <v>1401</v>
      </c>
    </row>
    <row r="328" spans="1:13" x14ac:dyDescent="0.4">
      <c r="A328" t="s">
        <v>1405</v>
      </c>
      <c r="B328">
        <v>325</v>
      </c>
      <c r="C328" t="s">
        <v>1411</v>
      </c>
      <c r="D328">
        <f>VLOOKUP('Установление связей'!B326,'Перечень узлов'!$B$2:$D$692,3,0)</f>
        <v>211</v>
      </c>
      <c r="E328" t="s">
        <v>1411</v>
      </c>
      <c r="F328">
        <f>VLOOKUP('Установление связей'!D326,'Перечень узлов'!$B$2:$D$692,3,0)</f>
        <v>4</v>
      </c>
      <c r="G328" t="s">
        <v>1407</v>
      </c>
      <c r="H328" t="str">
        <f>IF('Установление связей'!C326="может наблюдаться","RS",IF('Установление связей'!C326="всегда наблюдается","TRA",IF('Установление связей'!C326="может отсутствовать","SN","S")))</f>
        <v>RS</v>
      </c>
      <c r="I328" s="7" t="s">
        <v>1412</v>
      </c>
      <c r="J328">
        <v>1024</v>
      </c>
      <c r="K328" t="s">
        <v>1385</v>
      </c>
      <c r="L328">
        <v>1024</v>
      </c>
      <c r="M328" t="s">
        <v>1401</v>
      </c>
    </row>
    <row r="329" spans="1:13" x14ac:dyDescent="0.4">
      <c r="A329" t="s">
        <v>1405</v>
      </c>
      <c r="B329">
        <v>326</v>
      </c>
      <c r="C329" t="s">
        <v>1411</v>
      </c>
      <c r="D329">
        <f>VLOOKUP('Установление связей'!B327,'Перечень узлов'!$B$2:$D$692,3,0)</f>
        <v>211</v>
      </c>
      <c r="E329" t="s">
        <v>1411</v>
      </c>
      <c r="F329">
        <f>VLOOKUP('Установление связей'!D327,'Перечень узлов'!$B$2:$D$692,3,0)</f>
        <v>210</v>
      </c>
      <c r="G329" t="s">
        <v>1407</v>
      </c>
      <c r="H329" t="str">
        <f>IF('Установление связей'!C327="может наблюдаться","RS",IF('Установление связей'!C327="всегда наблюдается","TRA",IF('Установление связей'!C327="может отсутствовать","SN","S")))</f>
        <v>RS</v>
      </c>
      <c r="I329" s="7" t="s">
        <v>1412</v>
      </c>
      <c r="J329">
        <v>1025</v>
      </c>
      <c r="K329" t="s">
        <v>1385</v>
      </c>
      <c r="L329">
        <v>1025</v>
      </c>
      <c r="M329" t="s">
        <v>1401</v>
      </c>
    </row>
    <row r="330" spans="1:13" x14ac:dyDescent="0.4">
      <c r="A330" t="s">
        <v>1405</v>
      </c>
      <c r="B330">
        <v>327</v>
      </c>
      <c r="C330" t="s">
        <v>1411</v>
      </c>
      <c r="D330">
        <f>VLOOKUP('Установление связей'!B328,'Перечень узлов'!$B$2:$D$692,3,0)</f>
        <v>211</v>
      </c>
      <c r="E330" t="s">
        <v>1411</v>
      </c>
      <c r="F330">
        <f>VLOOKUP('Установление связей'!D328,'Перечень узлов'!$B$2:$D$692,3,0)</f>
        <v>212</v>
      </c>
      <c r="G330" t="s">
        <v>1407</v>
      </c>
      <c r="H330" t="str">
        <f>IF('Установление связей'!C328="может наблюдаться","RS",IF('Установление связей'!C328="всегда наблюдается","TRA",IF('Установление связей'!C328="может отсутствовать","SN","S")))</f>
        <v>RS</v>
      </c>
      <c r="I330" s="7" t="s">
        <v>1412</v>
      </c>
      <c r="J330">
        <v>1026</v>
      </c>
      <c r="K330" t="s">
        <v>1385</v>
      </c>
      <c r="L330">
        <v>1026</v>
      </c>
      <c r="M330" t="s">
        <v>1401</v>
      </c>
    </row>
    <row r="331" spans="1:13" x14ac:dyDescent="0.4">
      <c r="A331" t="s">
        <v>1405</v>
      </c>
      <c r="B331">
        <v>328</v>
      </c>
      <c r="C331" t="s">
        <v>1411</v>
      </c>
      <c r="D331">
        <f>VLOOKUP('Установление связей'!B329,'Перечень узлов'!$B$2:$D$692,3,0)</f>
        <v>18</v>
      </c>
      <c r="E331" t="s">
        <v>1411</v>
      </c>
      <c r="F331">
        <f>VLOOKUP('Установление связей'!D329,'Перечень узлов'!$B$2:$D$692,3,0)</f>
        <v>3</v>
      </c>
      <c r="G331" t="s">
        <v>1407</v>
      </c>
      <c r="H331" t="str">
        <f>IF('Установление связей'!C329="может наблюдаться","RS",IF('Установление связей'!C329="всегда наблюдается","TRA",IF('Установление связей'!C329="может отсутствовать","SN","S")))</f>
        <v>RS</v>
      </c>
      <c r="I331" s="7" t="s">
        <v>1412</v>
      </c>
      <c r="J331">
        <v>1027</v>
      </c>
      <c r="K331" t="s">
        <v>1385</v>
      </c>
      <c r="L331">
        <v>1027</v>
      </c>
      <c r="M331" t="s">
        <v>1401</v>
      </c>
    </row>
    <row r="332" spans="1:13" x14ac:dyDescent="0.4">
      <c r="A332" t="s">
        <v>1405</v>
      </c>
      <c r="B332">
        <v>329</v>
      </c>
      <c r="C332" t="s">
        <v>1411</v>
      </c>
      <c r="D332">
        <f>VLOOKUP('Установление связей'!B330,'Перечень узлов'!$B$2:$D$692,3,0)</f>
        <v>264</v>
      </c>
      <c r="E332" t="s">
        <v>1411</v>
      </c>
      <c r="F332">
        <f>VLOOKUP('Установление связей'!D330,'Перечень узлов'!$B$2:$D$692,3,0)</f>
        <v>3</v>
      </c>
      <c r="G332" t="s">
        <v>1407</v>
      </c>
      <c r="H332" t="str">
        <f>IF('Установление связей'!C330="может наблюдаться","RS",IF('Установление связей'!C330="всегда наблюдается","TRA",IF('Установление связей'!C330="может отсутствовать","SN","S")))</f>
        <v>RS</v>
      </c>
      <c r="I332" s="7" t="s">
        <v>1412</v>
      </c>
      <c r="J332">
        <v>1028</v>
      </c>
      <c r="K332" t="s">
        <v>1385</v>
      </c>
      <c r="L332">
        <v>1028</v>
      </c>
      <c r="M332" t="s">
        <v>1401</v>
      </c>
    </row>
    <row r="333" spans="1:13" x14ac:dyDescent="0.4">
      <c r="A333" t="s">
        <v>1405</v>
      </c>
      <c r="B333">
        <v>330</v>
      </c>
      <c r="C333" t="s">
        <v>1411</v>
      </c>
      <c r="D333">
        <f>VLOOKUP('Установление связей'!B331,'Перечень узлов'!$B$2:$D$692,3,0)</f>
        <v>264</v>
      </c>
      <c r="E333" t="s">
        <v>1411</v>
      </c>
      <c r="F333">
        <f>VLOOKUP('Установление связей'!D331,'Перечень узлов'!$B$2:$D$692,3,0)</f>
        <v>4</v>
      </c>
      <c r="G333" t="s">
        <v>1407</v>
      </c>
      <c r="H333" t="str">
        <f>IF('Установление связей'!C331="может наблюдаться","RS",IF('Установление связей'!C331="всегда наблюдается","TRA",IF('Установление связей'!C331="может отсутствовать","SN","S")))</f>
        <v>RS</v>
      </c>
      <c r="I333" s="7" t="s">
        <v>1412</v>
      </c>
      <c r="J333">
        <v>1029</v>
      </c>
      <c r="K333" t="s">
        <v>1385</v>
      </c>
      <c r="L333">
        <v>1029</v>
      </c>
      <c r="M333" t="s">
        <v>1401</v>
      </c>
    </row>
    <row r="334" spans="1:13" x14ac:dyDescent="0.4">
      <c r="A334" t="s">
        <v>1405</v>
      </c>
      <c r="B334">
        <v>331</v>
      </c>
      <c r="C334" t="s">
        <v>1411</v>
      </c>
      <c r="D334">
        <f>VLOOKUP('Установление связей'!B332,'Перечень узлов'!$B$2:$D$692,3,0)</f>
        <v>263</v>
      </c>
      <c r="E334" t="s">
        <v>1411</v>
      </c>
      <c r="F334">
        <f>VLOOKUP('Установление связей'!D332,'Перечень узлов'!$B$2:$D$692,3,0)</f>
        <v>454</v>
      </c>
      <c r="G334" t="s">
        <v>1407</v>
      </c>
      <c r="H334" t="str">
        <f>IF('Установление связей'!C332="может наблюдаться","RS",IF('Установление связей'!C332="всегда наблюдается","TRA",IF('Установление связей'!C332="может отсутствовать","SN","S")))</f>
        <v>RS</v>
      </c>
      <c r="I334" s="7" t="s">
        <v>1412</v>
      </c>
      <c r="J334">
        <v>1030</v>
      </c>
      <c r="K334" t="s">
        <v>1385</v>
      </c>
      <c r="L334">
        <v>1030</v>
      </c>
      <c r="M334" t="s">
        <v>1401</v>
      </c>
    </row>
    <row r="335" spans="1:13" x14ac:dyDescent="0.4">
      <c r="A335" t="s">
        <v>1405</v>
      </c>
      <c r="B335">
        <v>332</v>
      </c>
      <c r="C335" t="s">
        <v>1411</v>
      </c>
      <c r="D335">
        <f>VLOOKUP('Установление связей'!B333,'Перечень узлов'!$B$2:$D$692,3,0)</f>
        <v>263</v>
      </c>
      <c r="E335" t="s">
        <v>1411</v>
      </c>
      <c r="F335">
        <f>VLOOKUP('Установление связей'!D333,'Перечень узлов'!$B$2:$D$692,3,0)</f>
        <v>458</v>
      </c>
      <c r="G335" t="s">
        <v>1407</v>
      </c>
      <c r="H335" t="str">
        <f>IF('Установление связей'!C333="может наблюдаться","RS",IF('Установление связей'!C333="всегда наблюдается","TRA",IF('Установление связей'!C333="может отсутствовать","SN","S")))</f>
        <v>RS</v>
      </c>
      <c r="I335" s="7" t="s">
        <v>1412</v>
      </c>
      <c r="J335">
        <v>1031</v>
      </c>
      <c r="K335" t="s">
        <v>1385</v>
      </c>
      <c r="L335">
        <v>1031</v>
      </c>
      <c r="M335" t="s">
        <v>1401</v>
      </c>
    </row>
    <row r="336" spans="1:13" x14ac:dyDescent="0.4">
      <c r="A336" t="s">
        <v>1405</v>
      </c>
      <c r="B336">
        <v>333</v>
      </c>
      <c r="C336" t="s">
        <v>1411</v>
      </c>
      <c r="D336">
        <f>VLOOKUP('Установление связей'!B334,'Перечень узлов'!$B$2:$D$692,3,0)</f>
        <v>263</v>
      </c>
      <c r="E336" t="s">
        <v>1411</v>
      </c>
      <c r="F336">
        <f>VLOOKUP('Установление связей'!D334,'Перечень узлов'!$B$2:$D$692,3,0)</f>
        <v>459</v>
      </c>
      <c r="G336" t="s">
        <v>1407</v>
      </c>
      <c r="H336" t="str">
        <f>IF('Установление связей'!C334="может наблюдаться","RS",IF('Установление связей'!C334="всегда наблюдается","TRA",IF('Установление связей'!C334="может отсутствовать","SN","S")))</f>
        <v>RS</v>
      </c>
      <c r="I336" s="7" t="s">
        <v>1412</v>
      </c>
      <c r="J336">
        <v>1032</v>
      </c>
      <c r="K336" t="s">
        <v>1385</v>
      </c>
      <c r="L336">
        <v>1032</v>
      </c>
      <c r="M336" t="s">
        <v>1401</v>
      </c>
    </row>
    <row r="337" spans="1:13" x14ac:dyDescent="0.4">
      <c r="A337" t="s">
        <v>1405</v>
      </c>
      <c r="B337">
        <v>334</v>
      </c>
      <c r="C337" t="s">
        <v>1411</v>
      </c>
      <c r="D337">
        <f>VLOOKUP('Установление связей'!B335,'Перечень узлов'!$B$2:$D$692,3,0)</f>
        <v>263</v>
      </c>
      <c r="E337" t="s">
        <v>1411</v>
      </c>
      <c r="F337">
        <f>VLOOKUP('Установление связей'!D335,'Перечень узлов'!$B$2:$D$692,3,0)</f>
        <v>460</v>
      </c>
      <c r="G337" t="s">
        <v>1407</v>
      </c>
      <c r="H337" t="str">
        <f>IF('Установление связей'!C335="может наблюдаться","RS",IF('Установление связей'!C335="всегда наблюдается","TRA",IF('Установление связей'!C335="может отсутствовать","SN","S")))</f>
        <v>RS</v>
      </c>
      <c r="I337" s="7" t="s">
        <v>1412</v>
      </c>
      <c r="J337">
        <v>1033</v>
      </c>
      <c r="K337" t="s">
        <v>1385</v>
      </c>
      <c r="L337">
        <v>1033</v>
      </c>
      <c r="M337" t="s">
        <v>1401</v>
      </c>
    </row>
    <row r="338" spans="1:13" x14ac:dyDescent="0.4">
      <c r="A338" t="s">
        <v>1405</v>
      </c>
      <c r="B338">
        <v>335</v>
      </c>
      <c r="C338" t="s">
        <v>1411</v>
      </c>
      <c r="D338">
        <f>VLOOKUP('Установление связей'!B336,'Перечень узлов'!$B$2:$D$692,3,0)</f>
        <v>48</v>
      </c>
      <c r="E338" t="s">
        <v>1411</v>
      </c>
      <c r="F338">
        <f>VLOOKUP('Установление связей'!D336,'Перечень узлов'!$B$2:$D$692,3,0)</f>
        <v>4</v>
      </c>
      <c r="G338" t="s">
        <v>1407</v>
      </c>
      <c r="H338" t="str">
        <f>IF('Установление связей'!C336="может наблюдаться","RS",IF('Установление связей'!C336="всегда наблюдается","TRA",IF('Установление связей'!C336="может отсутствовать","SN","S")))</f>
        <v>RS</v>
      </c>
      <c r="I338" s="7" t="s">
        <v>1412</v>
      </c>
      <c r="J338">
        <v>1034</v>
      </c>
      <c r="K338" t="s">
        <v>1385</v>
      </c>
      <c r="L338">
        <v>1034</v>
      </c>
      <c r="M338" t="s">
        <v>1401</v>
      </c>
    </row>
    <row r="339" spans="1:13" x14ac:dyDescent="0.4">
      <c r="A339" t="s">
        <v>1405</v>
      </c>
      <c r="B339">
        <v>336</v>
      </c>
      <c r="C339" t="s">
        <v>1411</v>
      </c>
      <c r="D339">
        <f>VLOOKUP('Установление связей'!B337,'Перечень узлов'!$B$2:$D$692,3,0)</f>
        <v>404</v>
      </c>
      <c r="E339" t="s">
        <v>1411</v>
      </c>
      <c r="F339">
        <f>VLOOKUP('Установление связей'!D337,'Перечень узлов'!$B$2:$D$692,3,0)</f>
        <v>48</v>
      </c>
      <c r="G339" t="s">
        <v>1407</v>
      </c>
      <c r="H339" t="str">
        <f>IF('Установление связей'!C337="может наблюдаться","RS",IF('Установление связей'!C337="всегда наблюдается","TRA",IF('Установление связей'!C337="может отсутствовать","SN","S")))</f>
        <v>TRA</v>
      </c>
      <c r="I339" s="7" t="s">
        <v>1412</v>
      </c>
      <c r="J339">
        <v>1035</v>
      </c>
      <c r="K339" t="s">
        <v>1385</v>
      </c>
      <c r="L339">
        <v>1035</v>
      </c>
      <c r="M339" t="s">
        <v>1401</v>
      </c>
    </row>
    <row r="340" spans="1:13" x14ac:dyDescent="0.4">
      <c r="A340" t="s">
        <v>1405</v>
      </c>
      <c r="B340">
        <v>337</v>
      </c>
      <c r="C340" t="s">
        <v>1411</v>
      </c>
      <c r="D340">
        <f>VLOOKUP('Установление связей'!B338,'Перечень узлов'!$B$2:$D$692,3,0)</f>
        <v>404</v>
      </c>
      <c r="E340" t="s">
        <v>1411</v>
      </c>
      <c r="F340">
        <f>VLOOKUP('Установление связей'!D338,'Перечень узлов'!$B$2:$D$692,3,0)</f>
        <v>64</v>
      </c>
      <c r="G340" t="s">
        <v>1407</v>
      </c>
      <c r="H340" t="str">
        <f>IF('Установление связей'!C338="может наблюдаться","RS",IF('Установление связей'!C338="всегда наблюдается","TRA",IF('Установление связей'!C338="может отсутствовать","SN","S")))</f>
        <v>TRA</v>
      </c>
      <c r="I340" s="7" t="s">
        <v>1412</v>
      </c>
      <c r="J340">
        <v>1036</v>
      </c>
      <c r="K340" t="s">
        <v>1385</v>
      </c>
      <c r="L340">
        <v>1036</v>
      </c>
      <c r="M340" t="s">
        <v>1401</v>
      </c>
    </row>
    <row r="341" spans="1:13" x14ac:dyDescent="0.4">
      <c r="A341" t="s">
        <v>1405</v>
      </c>
      <c r="B341">
        <v>338</v>
      </c>
      <c r="C341" t="s">
        <v>1411</v>
      </c>
      <c r="D341">
        <f>VLOOKUP('Установление связей'!B339,'Перечень узлов'!$B$2:$D$692,3,0)</f>
        <v>404</v>
      </c>
      <c r="E341" t="s">
        <v>1411</v>
      </c>
      <c r="F341">
        <f>VLOOKUP('Установление связей'!D339,'Перечень узлов'!$B$2:$D$692,3,0)</f>
        <v>60</v>
      </c>
      <c r="G341" t="s">
        <v>1407</v>
      </c>
      <c r="H341" t="str">
        <f>IF('Установление связей'!C339="может наблюдаться","RS",IF('Установление связей'!C339="всегда наблюдается","TRA",IF('Установление связей'!C339="может отсутствовать","SN","S")))</f>
        <v>TRA</v>
      </c>
      <c r="I341" s="7" t="s">
        <v>1412</v>
      </c>
      <c r="J341">
        <v>1037</v>
      </c>
      <c r="K341" t="s">
        <v>1385</v>
      </c>
      <c r="L341">
        <v>1037</v>
      </c>
      <c r="M341" t="s">
        <v>1401</v>
      </c>
    </row>
    <row r="342" spans="1:13" x14ac:dyDescent="0.4">
      <c r="A342" t="s">
        <v>1405</v>
      </c>
      <c r="B342">
        <v>339</v>
      </c>
      <c r="C342" t="s">
        <v>1411</v>
      </c>
      <c r="D342">
        <f>VLOOKUP('Установление связей'!B340,'Перечень узлов'!$B$2:$D$692,3,0)</f>
        <v>470</v>
      </c>
      <c r="E342" t="s">
        <v>1411</v>
      </c>
      <c r="F342">
        <f>VLOOKUP('Установление связей'!D340,'Перечень узлов'!$B$2:$D$692,3,0)</f>
        <v>48</v>
      </c>
      <c r="G342" t="s">
        <v>1407</v>
      </c>
      <c r="H342" t="str">
        <f>IF('Установление связей'!C340="может наблюдаться","RS",IF('Установление связей'!C340="всегда наблюдается","TRA",IF('Установление связей'!C340="может отсутствовать","SN","S")))</f>
        <v>TRA</v>
      </c>
      <c r="I342" s="7" t="s">
        <v>1412</v>
      </c>
      <c r="J342">
        <v>1038</v>
      </c>
      <c r="K342" t="s">
        <v>1385</v>
      </c>
      <c r="L342">
        <v>1038</v>
      </c>
      <c r="M342" t="s">
        <v>1401</v>
      </c>
    </row>
    <row r="343" spans="1:13" x14ac:dyDescent="0.4">
      <c r="A343" t="s">
        <v>1405</v>
      </c>
      <c r="B343">
        <v>340</v>
      </c>
      <c r="C343" t="s">
        <v>1411</v>
      </c>
      <c r="D343">
        <f>VLOOKUP('Установление связей'!B341,'Перечень узлов'!$B$2:$D$692,3,0)</f>
        <v>470</v>
      </c>
      <c r="E343" t="s">
        <v>1411</v>
      </c>
      <c r="F343">
        <f>VLOOKUP('Установление связей'!D341,'Перечень узлов'!$B$2:$D$692,3,0)</f>
        <v>70</v>
      </c>
      <c r="G343" t="s">
        <v>1407</v>
      </c>
      <c r="H343" t="str">
        <f>IF('Установление связей'!C341="может наблюдаться","RS",IF('Установление связей'!C341="всегда наблюдается","TRA",IF('Установление связей'!C341="может отсутствовать","SN","S")))</f>
        <v>TRA</v>
      </c>
      <c r="I343" s="7" t="s">
        <v>1412</v>
      </c>
      <c r="J343">
        <v>1039</v>
      </c>
      <c r="K343" t="s">
        <v>1385</v>
      </c>
      <c r="L343">
        <v>1039</v>
      </c>
      <c r="M343" t="s">
        <v>1401</v>
      </c>
    </row>
    <row r="344" spans="1:13" x14ac:dyDescent="0.4">
      <c r="A344" t="s">
        <v>1405</v>
      </c>
      <c r="B344">
        <v>341</v>
      </c>
      <c r="C344" t="s">
        <v>1411</v>
      </c>
      <c r="D344">
        <f>VLOOKUP('Установление связей'!B342,'Перечень узлов'!$B$2:$D$692,3,0)</f>
        <v>470</v>
      </c>
      <c r="E344" t="s">
        <v>1411</v>
      </c>
      <c r="F344">
        <f>VLOOKUP('Установление связей'!D342,'Перечень узлов'!$B$2:$D$692,3,0)</f>
        <v>71</v>
      </c>
      <c r="G344" t="s">
        <v>1407</v>
      </c>
      <c r="H344" t="str">
        <f>IF('Установление связей'!C342="может наблюдаться","RS",IF('Установление связей'!C342="всегда наблюдается","TRA",IF('Установление связей'!C342="может отсутствовать","SN","S")))</f>
        <v>TRA</v>
      </c>
      <c r="I344" s="7" t="s">
        <v>1412</v>
      </c>
      <c r="J344">
        <v>1040</v>
      </c>
      <c r="K344" t="s">
        <v>1385</v>
      </c>
      <c r="L344">
        <v>1040</v>
      </c>
      <c r="M344" t="s">
        <v>1401</v>
      </c>
    </row>
    <row r="345" spans="1:13" x14ac:dyDescent="0.4">
      <c r="A345" t="s">
        <v>1405</v>
      </c>
      <c r="B345">
        <v>342</v>
      </c>
      <c r="C345" t="s">
        <v>1411</v>
      </c>
      <c r="D345">
        <f>VLOOKUP('Установление связей'!B343,'Перечень узлов'!$B$2:$D$692,3,0)</f>
        <v>405</v>
      </c>
      <c r="E345" t="s">
        <v>1411</v>
      </c>
      <c r="F345">
        <f>VLOOKUP('Установление связей'!D343,'Перечень узлов'!$B$2:$D$692,3,0)</f>
        <v>48</v>
      </c>
      <c r="G345" t="s">
        <v>1407</v>
      </c>
      <c r="H345" t="str">
        <f>IF('Установление связей'!C343="может наблюдаться","RS",IF('Установление связей'!C343="всегда наблюдается","TRA",IF('Установление связей'!C343="может отсутствовать","SN","S")))</f>
        <v>TRA</v>
      </c>
      <c r="I345" s="7" t="s">
        <v>1412</v>
      </c>
      <c r="J345">
        <v>1041</v>
      </c>
      <c r="K345" t="s">
        <v>1385</v>
      </c>
      <c r="L345">
        <v>1041</v>
      </c>
      <c r="M345" t="s">
        <v>1401</v>
      </c>
    </row>
    <row r="346" spans="1:13" x14ac:dyDescent="0.4">
      <c r="A346" t="s">
        <v>1405</v>
      </c>
      <c r="B346">
        <v>343</v>
      </c>
      <c r="C346" t="s">
        <v>1411</v>
      </c>
      <c r="D346">
        <f>VLOOKUP('Установление связей'!B344,'Перечень узлов'!$B$2:$D$692,3,0)</f>
        <v>405</v>
      </c>
      <c r="E346" t="s">
        <v>1411</v>
      </c>
      <c r="F346">
        <f>VLOOKUP('Установление связей'!D344,'Перечень узлов'!$B$2:$D$692,3,0)</f>
        <v>65</v>
      </c>
      <c r="G346" t="s">
        <v>1407</v>
      </c>
      <c r="H346" t="str">
        <f>IF('Установление связей'!C344="может наблюдаться","RS",IF('Установление связей'!C344="всегда наблюдается","TRA",IF('Установление связей'!C344="может отсутствовать","SN","S")))</f>
        <v>TRA</v>
      </c>
      <c r="I346" s="7" t="s">
        <v>1412</v>
      </c>
      <c r="J346">
        <v>1042</v>
      </c>
      <c r="K346" t="s">
        <v>1385</v>
      </c>
      <c r="L346">
        <v>1042</v>
      </c>
      <c r="M346" t="s">
        <v>1401</v>
      </c>
    </row>
    <row r="347" spans="1:13" x14ac:dyDescent="0.4">
      <c r="A347" t="s">
        <v>1405</v>
      </c>
      <c r="B347">
        <v>344</v>
      </c>
      <c r="C347" t="s">
        <v>1411</v>
      </c>
      <c r="D347">
        <f>VLOOKUP('Установление связей'!B345,'Перечень узлов'!$B$2:$D$692,3,0)</f>
        <v>405</v>
      </c>
      <c r="E347" t="s">
        <v>1411</v>
      </c>
      <c r="F347">
        <f>VLOOKUP('Установление связей'!D345,'Перечень узлов'!$B$2:$D$692,3,0)</f>
        <v>66</v>
      </c>
      <c r="G347" t="s">
        <v>1407</v>
      </c>
      <c r="H347" t="str">
        <f>IF('Установление связей'!C345="может наблюдаться","RS",IF('Установление связей'!C345="всегда наблюдается","TRA",IF('Установление связей'!C345="может отсутствовать","SN","S")))</f>
        <v>TRA</v>
      </c>
      <c r="I347" s="7" t="s">
        <v>1412</v>
      </c>
      <c r="J347">
        <v>1043</v>
      </c>
      <c r="K347" t="s">
        <v>1385</v>
      </c>
      <c r="L347">
        <v>1043</v>
      </c>
      <c r="M347" t="s">
        <v>1401</v>
      </c>
    </row>
    <row r="348" spans="1:13" x14ac:dyDescent="0.4">
      <c r="A348" t="s">
        <v>1405</v>
      </c>
      <c r="B348">
        <v>345</v>
      </c>
      <c r="C348" t="s">
        <v>1411</v>
      </c>
      <c r="D348">
        <f>VLOOKUP('Установление связей'!B346,'Перечень узлов'!$B$2:$D$692,3,0)</f>
        <v>406</v>
      </c>
      <c r="E348" t="s">
        <v>1411</v>
      </c>
      <c r="F348">
        <f>VLOOKUP('Установление связей'!D346,'Перечень узлов'!$B$2:$D$692,3,0)</f>
        <v>48</v>
      </c>
      <c r="G348" t="s">
        <v>1407</v>
      </c>
      <c r="H348" t="str">
        <f>IF('Установление связей'!C346="может наблюдаться","RS",IF('Установление связей'!C346="всегда наблюдается","TRA",IF('Установление связей'!C346="может отсутствовать","SN","S")))</f>
        <v>TRA</v>
      </c>
      <c r="I348" s="7" t="s">
        <v>1412</v>
      </c>
      <c r="J348">
        <v>1044</v>
      </c>
      <c r="K348" t="s">
        <v>1385</v>
      </c>
      <c r="L348">
        <v>1044</v>
      </c>
      <c r="M348" t="s">
        <v>1401</v>
      </c>
    </row>
    <row r="349" spans="1:13" x14ac:dyDescent="0.4">
      <c r="A349" t="s">
        <v>1405</v>
      </c>
      <c r="B349">
        <v>346</v>
      </c>
      <c r="C349" t="s">
        <v>1411</v>
      </c>
      <c r="D349">
        <f>VLOOKUP('Установление связей'!B347,'Перечень узлов'!$B$2:$D$692,3,0)</f>
        <v>406</v>
      </c>
      <c r="E349" t="s">
        <v>1411</v>
      </c>
      <c r="F349">
        <f>VLOOKUP('Установление связей'!D347,'Перечень узлов'!$B$2:$D$692,3,0)</f>
        <v>69</v>
      </c>
      <c r="G349" t="s">
        <v>1407</v>
      </c>
      <c r="H349" t="str">
        <f>IF('Установление связей'!C347="может наблюдаться","RS",IF('Установление связей'!C347="всегда наблюдается","TRA",IF('Установление связей'!C347="может отсутствовать","SN","S")))</f>
        <v>TRA</v>
      </c>
      <c r="I349" s="7" t="s">
        <v>1412</v>
      </c>
      <c r="J349">
        <v>1045</v>
      </c>
      <c r="K349" t="s">
        <v>1385</v>
      </c>
      <c r="L349">
        <v>1045</v>
      </c>
      <c r="M349" t="s">
        <v>1401</v>
      </c>
    </row>
    <row r="350" spans="1:13" x14ac:dyDescent="0.4">
      <c r="A350" t="s">
        <v>1405</v>
      </c>
      <c r="B350">
        <v>347</v>
      </c>
      <c r="C350" t="s">
        <v>1411</v>
      </c>
      <c r="D350">
        <f>VLOOKUP('Установление связей'!B348,'Перечень узлов'!$B$2:$D$692,3,0)</f>
        <v>406</v>
      </c>
      <c r="E350" t="s">
        <v>1411</v>
      </c>
      <c r="F350">
        <f>VLOOKUP('Установление связей'!D348,'Перечень узлов'!$B$2:$D$692,3,0)</f>
        <v>70</v>
      </c>
      <c r="G350" t="s">
        <v>1407</v>
      </c>
      <c r="H350" t="str">
        <f>IF('Установление связей'!C348="может наблюдаться","RS",IF('Установление связей'!C348="всегда наблюдается","TRA",IF('Установление связей'!C348="может отсутствовать","SN","S")))</f>
        <v>TRA</v>
      </c>
      <c r="I350" s="7" t="s">
        <v>1412</v>
      </c>
      <c r="J350">
        <v>1046</v>
      </c>
      <c r="K350" t="s">
        <v>1385</v>
      </c>
      <c r="L350">
        <v>1046</v>
      </c>
      <c r="M350" t="s">
        <v>1401</v>
      </c>
    </row>
    <row r="351" spans="1:13" x14ac:dyDescent="0.4">
      <c r="A351" t="s">
        <v>1405</v>
      </c>
      <c r="B351">
        <v>348</v>
      </c>
      <c r="C351" t="s">
        <v>1411</v>
      </c>
      <c r="D351">
        <f>VLOOKUP('Установление связей'!B349,'Перечень узлов'!$B$2:$D$692,3,0)</f>
        <v>464</v>
      </c>
      <c r="E351" t="s">
        <v>1411</v>
      </c>
      <c r="F351">
        <f>VLOOKUP('Установление связей'!D349,'Перечень узлов'!$B$2:$D$692,3,0)</f>
        <v>48</v>
      </c>
      <c r="G351" t="s">
        <v>1407</v>
      </c>
      <c r="H351" t="str">
        <f>IF('Установление связей'!C349="может наблюдаться","RS",IF('Установление связей'!C349="всегда наблюдается","TRA",IF('Установление связей'!C349="может отсутствовать","SN","S")))</f>
        <v>TRA</v>
      </c>
      <c r="I351" s="7" t="s">
        <v>1412</v>
      </c>
      <c r="J351">
        <v>1047</v>
      </c>
      <c r="K351" t="s">
        <v>1385</v>
      </c>
      <c r="L351">
        <v>1047</v>
      </c>
      <c r="M351" t="s">
        <v>1401</v>
      </c>
    </row>
    <row r="352" spans="1:13" x14ac:dyDescent="0.4">
      <c r="A352" t="s">
        <v>1405</v>
      </c>
      <c r="B352">
        <v>349</v>
      </c>
      <c r="C352" t="s">
        <v>1411</v>
      </c>
      <c r="D352">
        <f>VLOOKUP('Установление связей'!B350,'Перечень узлов'!$B$2:$D$692,3,0)</f>
        <v>464</v>
      </c>
      <c r="E352" t="s">
        <v>1411</v>
      </c>
      <c r="F352">
        <f>VLOOKUP('Установление связей'!D350,'Перечень узлов'!$B$2:$D$692,3,0)</f>
        <v>64</v>
      </c>
      <c r="G352" t="s">
        <v>1407</v>
      </c>
      <c r="H352" t="str">
        <f>IF('Установление связей'!C350="может наблюдаться","RS",IF('Установление связей'!C350="всегда наблюдается","TRA",IF('Установление связей'!C350="может отсутствовать","SN","S")))</f>
        <v>TRA</v>
      </c>
      <c r="I352" s="7" t="s">
        <v>1412</v>
      </c>
      <c r="J352">
        <v>1048</v>
      </c>
      <c r="K352" t="s">
        <v>1385</v>
      </c>
      <c r="L352">
        <v>1048</v>
      </c>
      <c r="M352" t="s">
        <v>1401</v>
      </c>
    </row>
    <row r="353" spans="1:13" x14ac:dyDescent="0.4">
      <c r="A353" t="s">
        <v>1405</v>
      </c>
      <c r="B353">
        <v>350</v>
      </c>
      <c r="C353" t="s">
        <v>1411</v>
      </c>
      <c r="D353">
        <f>VLOOKUP('Установление связей'!B351,'Перечень узлов'!$B$2:$D$692,3,0)</f>
        <v>464</v>
      </c>
      <c r="E353" t="s">
        <v>1411</v>
      </c>
      <c r="F353">
        <f>VLOOKUP('Установление связей'!D351,'Перечень узлов'!$B$2:$D$692,3,0)</f>
        <v>59</v>
      </c>
      <c r="G353" t="s">
        <v>1407</v>
      </c>
      <c r="H353" t="str">
        <f>IF('Установление связей'!C351="может наблюдаться","RS",IF('Установление связей'!C351="всегда наблюдается","TRA",IF('Установление связей'!C351="может отсутствовать","SN","S")))</f>
        <v>TRA</v>
      </c>
      <c r="I353" s="7" t="s">
        <v>1412</v>
      </c>
      <c r="J353">
        <v>1049</v>
      </c>
      <c r="K353" t="s">
        <v>1385</v>
      </c>
      <c r="L353">
        <v>1049</v>
      </c>
      <c r="M353" t="s">
        <v>1401</v>
      </c>
    </row>
    <row r="354" spans="1:13" x14ac:dyDescent="0.4">
      <c r="A354" t="s">
        <v>1405</v>
      </c>
      <c r="B354">
        <v>351</v>
      </c>
      <c r="C354" t="s">
        <v>1411</v>
      </c>
      <c r="D354">
        <f>VLOOKUP('Установление связей'!B352,'Перечень узлов'!$B$2:$D$692,3,0)</f>
        <v>465</v>
      </c>
      <c r="E354" t="s">
        <v>1411</v>
      </c>
      <c r="F354">
        <f>VLOOKUP('Установление связей'!D352,'Перечень узлов'!$B$2:$D$692,3,0)</f>
        <v>48</v>
      </c>
      <c r="G354" t="s">
        <v>1407</v>
      </c>
      <c r="H354" t="str">
        <f>IF('Установление связей'!C352="может наблюдаться","RS",IF('Установление связей'!C352="всегда наблюдается","TRA",IF('Установление связей'!C352="может отсутствовать","SN","S")))</f>
        <v>TRA</v>
      </c>
      <c r="I354" s="7" t="s">
        <v>1412</v>
      </c>
      <c r="J354">
        <v>1050</v>
      </c>
      <c r="K354" t="s">
        <v>1385</v>
      </c>
      <c r="L354">
        <v>1050</v>
      </c>
      <c r="M354" t="s">
        <v>1401</v>
      </c>
    </row>
    <row r="355" spans="1:13" x14ac:dyDescent="0.4">
      <c r="A355" t="s">
        <v>1405</v>
      </c>
      <c r="B355">
        <v>352</v>
      </c>
      <c r="C355" t="s">
        <v>1411</v>
      </c>
      <c r="D355">
        <f>VLOOKUP('Установление связей'!B353,'Перечень узлов'!$B$2:$D$692,3,0)</f>
        <v>465</v>
      </c>
      <c r="E355" t="s">
        <v>1411</v>
      </c>
      <c r="F355">
        <f>VLOOKUP('Установление связей'!D353,'Перечень узлов'!$B$2:$D$692,3,0)</f>
        <v>64</v>
      </c>
      <c r="G355" t="s">
        <v>1407</v>
      </c>
      <c r="H355" t="str">
        <f>IF('Установление связей'!C353="может наблюдаться","RS",IF('Установление связей'!C353="всегда наблюдается","TRA",IF('Установление связей'!C353="может отсутствовать","SN","S")))</f>
        <v>TRA</v>
      </c>
      <c r="I355" s="7" t="s">
        <v>1412</v>
      </c>
      <c r="J355">
        <v>1051</v>
      </c>
      <c r="K355" t="s">
        <v>1385</v>
      </c>
      <c r="L355">
        <v>1051</v>
      </c>
      <c r="M355" t="s">
        <v>1401</v>
      </c>
    </row>
    <row r="356" spans="1:13" x14ac:dyDescent="0.4">
      <c r="A356" t="s">
        <v>1405</v>
      </c>
      <c r="B356">
        <v>353</v>
      </c>
      <c r="C356" t="s">
        <v>1411</v>
      </c>
      <c r="D356">
        <f>VLOOKUP('Установление связей'!B354,'Перечень узлов'!$B$2:$D$692,3,0)</f>
        <v>465</v>
      </c>
      <c r="E356" t="s">
        <v>1411</v>
      </c>
      <c r="F356">
        <f>VLOOKUP('Установление связей'!D354,'Перечень узлов'!$B$2:$D$692,3,0)</f>
        <v>174</v>
      </c>
      <c r="G356" t="s">
        <v>1407</v>
      </c>
      <c r="H356" t="str">
        <f>IF('Установление связей'!C354="может наблюдаться","RS",IF('Установление связей'!C354="всегда наблюдается","TRA",IF('Установление связей'!C354="может отсутствовать","SN","S")))</f>
        <v>TRA</v>
      </c>
      <c r="I356" s="7" t="s">
        <v>1412</v>
      </c>
      <c r="J356">
        <v>1052</v>
      </c>
      <c r="K356" t="s">
        <v>1385</v>
      </c>
      <c r="L356">
        <v>1052</v>
      </c>
      <c r="M356" t="s">
        <v>1401</v>
      </c>
    </row>
    <row r="357" spans="1:13" x14ac:dyDescent="0.4">
      <c r="A357" t="s">
        <v>1405</v>
      </c>
      <c r="B357">
        <v>354</v>
      </c>
      <c r="C357" t="s">
        <v>1411</v>
      </c>
      <c r="D357">
        <f>VLOOKUP('Установление связей'!B355,'Перечень узлов'!$B$2:$D$692,3,0)</f>
        <v>466</v>
      </c>
      <c r="E357" t="s">
        <v>1411</v>
      </c>
      <c r="F357">
        <f>VLOOKUP('Установление связей'!D355,'Перечень узлов'!$B$2:$D$692,3,0)</f>
        <v>48</v>
      </c>
      <c r="G357" t="s">
        <v>1407</v>
      </c>
      <c r="H357" t="str">
        <f>IF('Установление связей'!C355="может наблюдаться","RS",IF('Установление связей'!C355="всегда наблюдается","TRA",IF('Установление связей'!C355="может отсутствовать","SN","S")))</f>
        <v>TRA</v>
      </c>
      <c r="I357" s="7" t="s">
        <v>1412</v>
      </c>
      <c r="J357">
        <v>1053</v>
      </c>
      <c r="K357" t="s">
        <v>1385</v>
      </c>
      <c r="L357">
        <v>1053</v>
      </c>
      <c r="M357" t="s">
        <v>1401</v>
      </c>
    </row>
    <row r="358" spans="1:13" x14ac:dyDescent="0.4">
      <c r="A358" t="s">
        <v>1405</v>
      </c>
      <c r="B358">
        <v>355</v>
      </c>
      <c r="C358" t="s">
        <v>1411</v>
      </c>
      <c r="D358">
        <f>VLOOKUP('Установление связей'!B356,'Перечень узлов'!$B$2:$D$692,3,0)</f>
        <v>466</v>
      </c>
      <c r="E358" t="s">
        <v>1411</v>
      </c>
      <c r="F358">
        <f>VLOOKUP('Установление связей'!D356,'Перечень узлов'!$B$2:$D$692,3,0)</f>
        <v>60</v>
      </c>
      <c r="G358" t="s">
        <v>1407</v>
      </c>
      <c r="H358" t="str">
        <f>IF('Установление связей'!C356="может наблюдаться","RS",IF('Установление связей'!C356="всегда наблюдается","TRA",IF('Установление связей'!C356="может отсутствовать","SN","S")))</f>
        <v>TRA</v>
      </c>
      <c r="I358" s="7" t="s">
        <v>1412</v>
      </c>
      <c r="J358">
        <v>1054</v>
      </c>
      <c r="K358" t="s">
        <v>1385</v>
      </c>
      <c r="L358">
        <v>1054</v>
      </c>
      <c r="M358" t="s">
        <v>1401</v>
      </c>
    </row>
    <row r="359" spans="1:13" x14ac:dyDescent="0.4">
      <c r="A359" t="s">
        <v>1405</v>
      </c>
      <c r="B359">
        <v>356</v>
      </c>
      <c r="C359" t="s">
        <v>1411</v>
      </c>
      <c r="D359">
        <f>VLOOKUP('Установление связей'!B357,'Перечень узлов'!$B$2:$D$692,3,0)</f>
        <v>466</v>
      </c>
      <c r="E359" t="s">
        <v>1411</v>
      </c>
      <c r="F359">
        <f>VLOOKUP('Установление связей'!D357,'Перечень узлов'!$B$2:$D$692,3,0)</f>
        <v>59</v>
      </c>
      <c r="G359" t="s">
        <v>1407</v>
      </c>
      <c r="H359" t="str">
        <f>IF('Установление связей'!C357="может наблюдаться","RS",IF('Установление связей'!C357="всегда наблюдается","TRA",IF('Установление связей'!C357="может отсутствовать","SN","S")))</f>
        <v>TRA</v>
      </c>
      <c r="I359" s="7" t="s">
        <v>1412</v>
      </c>
      <c r="J359">
        <v>1055</v>
      </c>
      <c r="K359" t="s">
        <v>1385</v>
      </c>
      <c r="L359">
        <v>1055</v>
      </c>
      <c r="M359" t="s">
        <v>1401</v>
      </c>
    </row>
    <row r="360" spans="1:13" x14ac:dyDescent="0.4">
      <c r="A360" t="s">
        <v>1405</v>
      </c>
      <c r="B360">
        <v>357</v>
      </c>
      <c r="C360" t="s">
        <v>1411</v>
      </c>
      <c r="D360">
        <f>VLOOKUP('Установление связей'!B358,'Перечень узлов'!$B$2:$D$692,3,0)</f>
        <v>467</v>
      </c>
      <c r="E360" t="s">
        <v>1411</v>
      </c>
      <c r="F360">
        <f>VLOOKUP('Установление связей'!D358,'Перечень узлов'!$B$2:$D$692,3,0)</f>
        <v>48</v>
      </c>
      <c r="G360" t="s">
        <v>1407</v>
      </c>
      <c r="H360" t="str">
        <f>IF('Установление связей'!C358="может наблюдаться","RS",IF('Установление связей'!C358="всегда наблюдается","TRA",IF('Установление связей'!C358="может отсутствовать","SN","S")))</f>
        <v>TRA</v>
      </c>
      <c r="I360" s="7" t="s">
        <v>1412</v>
      </c>
      <c r="J360">
        <v>1056</v>
      </c>
      <c r="K360" t="s">
        <v>1385</v>
      </c>
      <c r="L360">
        <v>1056</v>
      </c>
      <c r="M360" t="s">
        <v>1401</v>
      </c>
    </row>
    <row r="361" spans="1:13" x14ac:dyDescent="0.4">
      <c r="A361" t="s">
        <v>1405</v>
      </c>
      <c r="B361">
        <v>358</v>
      </c>
      <c r="C361" t="s">
        <v>1411</v>
      </c>
      <c r="D361">
        <f>VLOOKUP('Установление связей'!B359,'Перечень узлов'!$B$2:$D$692,3,0)</f>
        <v>467</v>
      </c>
      <c r="E361" t="s">
        <v>1411</v>
      </c>
      <c r="F361">
        <f>VLOOKUP('Установление связей'!D359,'Перечень узлов'!$B$2:$D$692,3,0)</f>
        <v>60</v>
      </c>
      <c r="G361" t="s">
        <v>1407</v>
      </c>
      <c r="H361" t="str">
        <f>IF('Установление связей'!C359="может наблюдаться","RS",IF('Установление связей'!C359="всегда наблюдается","TRA",IF('Установление связей'!C359="может отсутствовать","SN","S")))</f>
        <v>TRA</v>
      </c>
      <c r="I361" s="7" t="s">
        <v>1412</v>
      </c>
      <c r="J361">
        <v>1057</v>
      </c>
      <c r="K361" t="s">
        <v>1385</v>
      </c>
      <c r="L361">
        <v>1057</v>
      </c>
      <c r="M361" t="s">
        <v>1401</v>
      </c>
    </row>
    <row r="362" spans="1:13" x14ac:dyDescent="0.4">
      <c r="A362" t="s">
        <v>1405</v>
      </c>
      <c r="B362">
        <v>359</v>
      </c>
      <c r="C362" t="s">
        <v>1411</v>
      </c>
      <c r="D362">
        <f>VLOOKUP('Установление связей'!B360,'Перечень узлов'!$B$2:$D$692,3,0)</f>
        <v>467</v>
      </c>
      <c r="E362" t="s">
        <v>1411</v>
      </c>
      <c r="F362">
        <f>VLOOKUP('Установление связей'!D360,'Перечень узлов'!$B$2:$D$692,3,0)</f>
        <v>174</v>
      </c>
      <c r="G362" t="s">
        <v>1407</v>
      </c>
      <c r="H362" t="str">
        <f>IF('Установление связей'!C360="может наблюдаться","RS",IF('Установление связей'!C360="всегда наблюдается","TRA",IF('Установление связей'!C360="может отсутствовать","SN","S")))</f>
        <v>TRA</v>
      </c>
      <c r="I362" s="7" t="s">
        <v>1412</v>
      </c>
      <c r="J362">
        <v>1058</v>
      </c>
      <c r="K362" t="s">
        <v>1385</v>
      </c>
      <c r="L362">
        <v>1058</v>
      </c>
      <c r="M362" t="s">
        <v>1401</v>
      </c>
    </row>
    <row r="363" spans="1:13" x14ac:dyDescent="0.4">
      <c r="A363" t="s">
        <v>1405</v>
      </c>
      <c r="B363">
        <v>360</v>
      </c>
      <c r="C363" t="s">
        <v>1411</v>
      </c>
      <c r="D363">
        <f>VLOOKUP('Установление связей'!B361,'Перечень узлов'!$B$2:$D$692,3,0)</f>
        <v>468</v>
      </c>
      <c r="E363" t="s">
        <v>1411</v>
      </c>
      <c r="F363">
        <f>VLOOKUP('Установление связей'!D361,'Перечень узлов'!$B$2:$D$692,3,0)</f>
        <v>48</v>
      </c>
      <c r="G363" t="s">
        <v>1407</v>
      </c>
      <c r="H363" t="str">
        <f>IF('Установление связей'!C361="может наблюдаться","RS",IF('Установление связей'!C361="всегда наблюдается","TRA",IF('Установление связей'!C361="может отсутствовать","SN","S")))</f>
        <v>TRA</v>
      </c>
      <c r="I363" s="7" t="s">
        <v>1412</v>
      </c>
      <c r="J363">
        <v>1059</v>
      </c>
      <c r="K363" t="s">
        <v>1385</v>
      </c>
      <c r="L363">
        <v>1059</v>
      </c>
      <c r="M363" t="s">
        <v>1401</v>
      </c>
    </row>
    <row r="364" spans="1:13" x14ac:dyDescent="0.4">
      <c r="A364" t="s">
        <v>1405</v>
      </c>
      <c r="B364">
        <v>361</v>
      </c>
      <c r="C364" t="s">
        <v>1411</v>
      </c>
      <c r="D364">
        <f>VLOOKUP('Установление связей'!B362,'Перечень узлов'!$B$2:$D$692,3,0)</f>
        <v>468</v>
      </c>
      <c r="E364" t="s">
        <v>1411</v>
      </c>
      <c r="F364">
        <f>VLOOKUP('Установление связей'!D362,'Перечень узлов'!$B$2:$D$692,3,0)</f>
        <v>59</v>
      </c>
      <c r="G364" t="s">
        <v>1407</v>
      </c>
      <c r="H364" t="str">
        <f>IF('Установление связей'!C362="может наблюдаться","RS",IF('Установление связей'!C362="всегда наблюдается","TRA",IF('Установление связей'!C362="может отсутствовать","SN","S")))</f>
        <v>TRA</v>
      </c>
      <c r="I364" s="7" t="s">
        <v>1412</v>
      </c>
      <c r="J364">
        <v>1060</v>
      </c>
      <c r="K364" t="s">
        <v>1385</v>
      </c>
      <c r="L364">
        <v>1060</v>
      </c>
      <c r="M364" t="s">
        <v>1401</v>
      </c>
    </row>
    <row r="365" spans="1:13" x14ac:dyDescent="0.4">
      <c r="A365" t="s">
        <v>1405</v>
      </c>
      <c r="B365">
        <v>362</v>
      </c>
      <c r="C365" t="s">
        <v>1411</v>
      </c>
      <c r="D365">
        <f>VLOOKUP('Установление связей'!B363,'Перечень узлов'!$B$2:$D$692,3,0)</f>
        <v>468</v>
      </c>
      <c r="E365" t="s">
        <v>1411</v>
      </c>
      <c r="F365">
        <f>VLOOKUP('Установление связей'!D363,'Перечень узлов'!$B$2:$D$692,3,0)</f>
        <v>174</v>
      </c>
      <c r="G365" t="s">
        <v>1407</v>
      </c>
      <c r="H365" t="str">
        <f>IF('Установление связей'!C363="может наблюдаться","RS",IF('Установление связей'!C363="всегда наблюдается","TRA",IF('Установление связей'!C363="может отсутствовать","SN","S")))</f>
        <v>TRA</v>
      </c>
      <c r="I365" s="7" t="s">
        <v>1412</v>
      </c>
      <c r="J365">
        <v>1061</v>
      </c>
      <c r="K365" t="s">
        <v>1385</v>
      </c>
      <c r="L365">
        <v>1061</v>
      </c>
      <c r="M365" t="s">
        <v>1401</v>
      </c>
    </row>
    <row r="366" spans="1:13" x14ac:dyDescent="0.4">
      <c r="A366" t="s">
        <v>1405</v>
      </c>
      <c r="B366">
        <v>363</v>
      </c>
      <c r="C366" t="s">
        <v>1411</v>
      </c>
      <c r="D366">
        <f>VLOOKUP('Установление связей'!B364,'Перечень узлов'!$B$2:$D$692,3,0)</f>
        <v>469</v>
      </c>
      <c r="E366" t="s">
        <v>1411</v>
      </c>
      <c r="F366">
        <f>VLOOKUP('Установление связей'!D364,'Перечень узлов'!$B$2:$D$692,3,0)</f>
        <v>48</v>
      </c>
      <c r="G366" t="s">
        <v>1407</v>
      </c>
      <c r="H366" t="str">
        <f>IF('Установление связей'!C364="может наблюдаться","RS",IF('Установление связей'!C364="всегда наблюдается","TRA",IF('Установление связей'!C364="может отсутствовать","SN","S")))</f>
        <v>TRA</v>
      </c>
      <c r="I366" s="7" t="s">
        <v>1412</v>
      </c>
      <c r="J366">
        <v>1062</v>
      </c>
      <c r="K366" t="s">
        <v>1385</v>
      </c>
      <c r="L366">
        <v>1062</v>
      </c>
      <c r="M366" t="s">
        <v>1401</v>
      </c>
    </row>
    <row r="367" spans="1:13" x14ac:dyDescent="0.4">
      <c r="A367" t="s">
        <v>1405</v>
      </c>
      <c r="B367">
        <v>364</v>
      </c>
      <c r="C367" t="s">
        <v>1411</v>
      </c>
      <c r="D367">
        <f>VLOOKUP('Установление связей'!B365,'Перечень узлов'!$B$2:$D$692,3,0)</f>
        <v>469</v>
      </c>
      <c r="E367" t="s">
        <v>1411</v>
      </c>
      <c r="F367">
        <f>VLOOKUP('Установление связей'!D365,'Перечень узлов'!$B$2:$D$692,3,0)</f>
        <v>69</v>
      </c>
      <c r="G367" t="s">
        <v>1407</v>
      </c>
      <c r="H367" t="str">
        <f>IF('Установление связей'!C365="может наблюдаться","RS",IF('Установление связей'!C365="всегда наблюдается","TRA",IF('Установление связей'!C365="может отсутствовать","SN","S")))</f>
        <v>TRA</v>
      </c>
      <c r="I367" s="7" t="s">
        <v>1412</v>
      </c>
      <c r="J367">
        <v>1063</v>
      </c>
      <c r="K367" t="s">
        <v>1385</v>
      </c>
      <c r="L367">
        <v>1063</v>
      </c>
      <c r="M367" t="s">
        <v>1401</v>
      </c>
    </row>
    <row r="368" spans="1:13" x14ac:dyDescent="0.4">
      <c r="A368" t="s">
        <v>1405</v>
      </c>
      <c r="B368">
        <v>365</v>
      </c>
      <c r="C368" t="s">
        <v>1411</v>
      </c>
      <c r="D368">
        <f>VLOOKUP('Установление связей'!B366,'Перечень узлов'!$B$2:$D$692,3,0)</f>
        <v>469</v>
      </c>
      <c r="E368" t="s">
        <v>1411</v>
      </c>
      <c r="F368">
        <f>VLOOKUP('Установление связей'!D366,'Перечень узлов'!$B$2:$D$692,3,0)</f>
        <v>71</v>
      </c>
      <c r="G368" t="s">
        <v>1407</v>
      </c>
      <c r="H368" t="str">
        <f>IF('Установление связей'!C366="может наблюдаться","RS",IF('Установление связей'!C366="всегда наблюдается","TRA",IF('Установление связей'!C366="может отсутствовать","SN","S")))</f>
        <v>TRA</v>
      </c>
      <c r="I368" s="7" t="s">
        <v>1412</v>
      </c>
      <c r="J368">
        <v>1064</v>
      </c>
      <c r="K368" t="s">
        <v>1385</v>
      </c>
      <c r="L368">
        <v>1064</v>
      </c>
      <c r="M368" t="s">
        <v>1401</v>
      </c>
    </row>
    <row r="369" spans="1:13" x14ac:dyDescent="0.4">
      <c r="A369" t="s">
        <v>1405</v>
      </c>
      <c r="B369">
        <v>366</v>
      </c>
      <c r="C369" t="s">
        <v>1411</v>
      </c>
      <c r="D369">
        <f>VLOOKUP('Установление связей'!B367,'Перечень узлов'!$B$2:$D$692,3,0)</f>
        <v>49</v>
      </c>
      <c r="E369" t="s">
        <v>1411</v>
      </c>
      <c r="F369">
        <f>VLOOKUP('Установление связей'!D367,'Перечень узлов'!$B$2:$D$692,3,0)</f>
        <v>3</v>
      </c>
      <c r="G369" t="s">
        <v>1407</v>
      </c>
      <c r="H369" t="str">
        <f>IF('Установление связей'!C367="может наблюдаться","RS",IF('Установление связей'!C367="всегда наблюдается","TRA",IF('Установление связей'!C367="может отсутствовать","SN","S")))</f>
        <v>RS</v>
      </c>
      <c r="I369" s="7" t="s">
        <v>1412</v>
      </c>
      <c r="J369">
        <v>1065</v>
      </c>
      <c r="K369" t="s">
        <v>1385</v>
      </c>
      <c r="L369">
        <v>1065</v>
      </c>
      <c r="M369" t="s">
        <v>1401</v>
      </c>
    </row>
    <row r="370" spans="1:13" x14ac:dyDescent="0.4">
      <c r="A370" t="s">
        <v>1405</v>
      </c>
      <c r="B370">
        <v>367</v>
      </c>
      <c r="C370" t="s">
        <v>1411</v>
      </c>
      <c r="D370">
        <f>VLOOKUP('Установление связей'!B368,'Перечень узлов'!$B$2:$D$692,3,0)</f>
        <v>407</v>
      </c>
      <c r="E370" t="s">
        <v>1411</v>
      </c>
      <c r="F370">
        <f>VLOOKUP('Установление связей'!D368,'Перечень узлов'!$B$2:$D$692,3,0)</f>
        <v>21</v>
      </c>
      <c r="G370" t="s">
        <v>1407</v>
      </c>
      <c r="H370" t="str">
        <f>IF('Установление связей'!C368="может наблюдаться","RS",IF('Установление связей'!C368="всегда наблюдается","TRA",IF('Установление связей'!C368="может отсутствовать","SN","S")))</f>
        <v>TRA</v>
      </c>
      <c r="I370" s="7" t="s">
        <v>1412</v>
      </c>
      <c r="J370">
        <v>1066</v>
      </c>
      <c r="K370" t="s">
        <v>1385</v>
      </c>
      <c r="L370">
        <v>1066</v>
      </c>
      <c r="M370" t="s">
        <v>1401</v>
      </c>
    </row>
    <row r="371" spans="1:13" x14ac:dyDescent="0.4">
      <c r="A371" t="s">
        <v>1405</v>
      </c>
      <c r="B371">
        <v>368</v>
      </c>
      <c r="C371" t="s">
        <v>1411</v>
      </c>
      <c r="D371">
        <f>VLOOKUP('Установление связей'!B369,'Перечень узлов'!$B$2:$D$692,3,0)</f>
        <v>407</v>
      </c>
      <c r="E371" t="s">
        <v>1411</v>
      </c>
      <c r="F371">
        <f>VLOOKUP('Установление связей'!D369,'Перечень узлов'!$B$2:$D$692,3,0)</f>
        <v>23</v>
      </c>
      <c r="G371" t="s">
        <v>1407</v>
      </c>
      <c r="H371" t="str">
        <f>IF('Установление связей'!C369="может наблюдаться","RS",IF('Установление связей'!C369="всегда наблюдается","TRA",IF('Установление связей'!C369="может отсутствовать","SN","S")))</f>
        <v>TRA</v>
      </c>
      <c r="I371" s="7" t="s">
        <v>1412</v>
      </c>
      <c r="J371">
        <v>1067</v>
      </c>
      <c r="K371" t="s">
        <v>1385</v>
      </c>
      <c r="L371">
        <v>1067</v>
      </c>
      <c r="M371" t="s">
        <v>1401</v>
      </c>
    </row>
    <row r="372" spans="1:13" x14ac:dyDescent="0.4">
      <c r="A372" t="s">
        <v>1405</v>
      </c>
      <c r="B372">
        <v>369</v>
      </c>
      <c r="C372" t="s">
        <v>1411</v>
      </c>
      <c r="D372">
        <f>VLOOKUP('Установление связей'!B370,'Перечень узлов'!$B$2:$D$692,3,0)</f>
        <v>407</v>
      </c>
      <c r="E372" t="s">
        <v>1411</v>
      </c>
      <c r="F372">
        <f>VLOOKUP('Установление связей'!D370,'Перечень узлов'!$B$2:$D$692,3,0)</f>
        <v>49</v>
      </c>
      <c r="G372" t="s">
        <v>1407</v>
      </c>
      <c r="H372" t="str">
        <f>IF('Установление связей'!C370="может наблюдаться","RS",IF('Установление связей'!C370="всегда наблюдается","TRA",IF('Установление связей'!C370="может отсутствовать","SN","S")))</f>
        <v>TRA</v>
      </c>
      <c r="I372" s="7" t="s">
        <v>1412</v>
      </c>
      <c r="J372">
        <v>1068</v>
      </c>
      <c r="K372" t="s">
        <v>1385</v>
      </c>
      <c r="L372">
        <v>1068</v>
      </c>
      <c r="M372" t="s">
        <v>1401</v>
      </c>
    </row>
    <row r="373" spans="1:13" x14ac:dyDescent="0.4">
      <c r="A373" t="s">
        <v>1405</v>
      </c>
      <c r="B373">
        <v>370</v>
      </c>
      <c r="C373" t="s">
        <v>1411</v>
      </c>
      <c r="D373">
        <f>VLOOKUP('Установление связей'!B371,'Перечень узлов'!$B$2:$D$692,3,0)</f>
        <v>416</v>
      </c>
      <c r="E373" t="s">
        <v>1411</v>
      </c>
      <c r="F373">
        <f>VLOOKUP('Установление связей'!D371,'Перечень узлов'!$B$2:$D$692,3,0)</f>
        <v>22</v>
      </c>
      <c r="G373" t="s">
        <v>1407</v>
      </c>
      <c r="H373" t="str">
        <f>IF('Установление связей'!C371="может наблюдаться","RS",IF('Установление связей'!C371="всегда наблюдается","TRA",IF('Установление связей'!C371="может отсутствовать","SN","S")))</f>
        <v>TRA</v>
      </c>
      <c r="I373" s="7" t="s">
        <v>1412</v>
      </c>
      <c r="J373">
        <v>1069</v>
      </c>
      <c r="K373" t="s">
        <v>1385</v>
      </c>
      <c r="L373">
        <v>1069</v>
      </c>
      <c r="M373" t="s">
        <v>1401</v>
      </c>
    </row>
    <row r="374" spans="1:13" x14ac:dyDescent="0.4">
      <c r="A374" t="s">
        <v>1405</v>
      </c>
      <c r="B374">
        <v>371</v>
      </c>
      <c r="C374" t="s">
        <v>1411</v>
      </c>
      <c r="D374">
        <f>VLOOKUP('Установление связей'!B372,'Перечень узлов'!$B$2:$D$692,3,0)</f>
        <v>416</v>
      </c>
      <c r="E374" t="s">
        <v>1411</v>
      </c>
      <c r="F374">
        <f>VLOOKUP('Установление связей'!D372,'Перечень узлов'!$B$2:$D$692,3,0)</f>
        <v>25</v>
      </c>
      <c r="G374" t="s">
        <v>1407</v>
      </c>
      <c r="H374" t="str">
        <f>IF('Установление связей'!C372="может наблюдаться","RS",IF('Установление связей'!C372="всегда наблюдается","TRA",IF('Установление связей'!C372="может отсутствовать","SN","S")))</f>
        <v>TRA</v>
      </c>
      <c r="I374" s="7" t="s">
        <v>1412</v>
      </c>
      <c r="J374">
        <v>1070</v>
      </c>
      <c r="K374" t="s">
        <v>1385</v>
      </c>
      <c r="L374">
        <v>1070</v>
      </c>
      <c r="M374" t="s">
        <v>1401</v>
      </c>
    </row>
    <row r="375" spans="1:13" x14ac:dyDescent="0.4">
      <c r="A375" t="s">
        <v>1405</v>
      </c>
      <c r="B375">
        <v>372</v>
      </c>
      <c r="C375" t="s">
        <v>1411</v>
      </c>
      <c r="D375">
        <f>VLOOKUP('Установление связей'!B373,'Перечень узлов'!$B$2:$D$692,3,0)</f>
        <v>416</v>
      </c>
      <c r="E375" t="s">
        <v>1411</v>
      </c>
      <c r="F375">
        <f>VLOOKUP('Установление связей'!D373,'Перечень узлов'!$B$2:$D$692,3,0)</f>
        <v>49</v>
      </c>
      <c r="G375" t="s">
        <v>1407</v>
      </c>
      <c r="H375" t="str">
        <f>IF('Установление связей'!C373="может наблюдаться","RS",IF('Установление связей'!C373="всегда наблюдается","TRA",IF('Установление связей'!C373="может отсутствовать","SN","S")))</f>
        <v>TRA</v>
      </c>
      <c r="I375" s="7" t="s">
        <v>1412</v>
      </c>
      <c r="J375">
        <v>1071</v>
      </c>
      <c r="K375" t="s">
        <v>1385</v>
      </c>
      <c r="L375">
        <v>1071</v>
      </c>
      <c r="M375" t="s">
        <v>1401</v>
      </c>
    </row>
    <row r="376" spans="1:13" x14ac:dyDescent="0.4">
      <c r="A376" t="s">
        <v>1405</v>
      </c>
      <c r="B376">
        <v>373</v>
      </c>
      <c r="C376" t="s">
        <v>1411</v>
      </c>
      <c r="D376">
        <f>VLOOKUP('Установление связей'!B374,'Перечень узлов'!$B$2:$D$692,3,0)</f>
        <v>417</v>
      </c>
      <c r="E376" t="s">
        <v>1411</v>
      </c>
      <c r="F376">
        <f>VLOOKUP('Установление связей'!D374,'Перечень узлов'!$B$2:$D$692,3,0)</f>
        <v>22</v>
      </c>
      <c r="G376" t="s">
        <v>1407</v>
      </c>
      <c r="H376" t="str">
        <f>IF('Установление связей'!C374="может наблюдаться","RS",IF('Установление связей'!C374="всегда наблюдается","TRA",IF('Установление связей'!C374="может отсутствовать","SN","S")))</f>
        <v>TRA</v>
      </c>
      <c r="I376" s="7" t="s">
        <v>1412</v>
      </c>
      <c r="J376">
        <v>1072</v>
      </c>
      <c r="K376" t="s">
        <v>1385</v>
      </c>
      <c r="L376">
        <v>1072</v>
      </c>
      <c r="M376" t="s">
        <v>1401</v>
      </c>
    </row>
    <row r="377" spans="1:13" x14ac:dyDescent="0.4">
      <c r="A377" t="s">
        <v>1405</v>
      </c>
      <c r="B377">
        <v>374</v>
      </c>
      <c r="C377" t="s">
        <v>1411</v>
      </c>
      <c r="D377">
        <f>VLOOKUP('Установление связей'!B375,'Перечень узлов'!$B$2:$D$692,3,0)</f>
        <v>417</v>
      </c>
      <c r="E377" t="s">
        <v>1411</v>
      </c>
      <c r="F377">
        <f>VLOOKUP('Установление связей'!D375,'Перечень узлов'!$B$2:$D$692,3,0)</f>
        <v>174</v>
      </c>
      <c r="G377" t="s">
        <v>1407</v>
      </c>
      <c r="H377" t="str">
        <f>IF('Установление связей'!C375="может наблюдаться","RS",IF('Установление связей'!C375="всегда наблюдается","TRA",IF('Установление связей'!C375="может отсутствовать","SN","S")))</f>
        <v>TRA</v>
      </c>
      <c r="I377" s="7" t="s">
        <v>1412</v>
      </c>
      <c r="J377">
        <v>1073</v>
      </c>
      <c r="K377" t="s">
        <v>1385</v>
      </c>
      <c r="L377">
        <v>1073</v>
      </c>
      <c r="M377" t="s">
        <v>1401</v>
      </c>
    </row>
    <row r="378" spans="1:13" x14ac:dyDescent="0.4">
      <c r="A378" t="s">
        <v>1405</v>
      </c>
      <c r="B378">
        <v>375</v>
      </c>
      <c r="C378" t="s">
        <v>1411</v>
      </c>
      <c r="D378">
        <f>VLOOKUP('Установление связей'!B376,'Перечень узлов'!$B$2:$D$692,3,0)</f>
        <v>417</v>
      </c>
      <c r="E378" t="s">
        <v>1411</v>
      </c>
      <c r="F378">
        <f>VLOOKUP('Установление связей'!D376,'Перечень узлов'!$B$2:$D$692,3,0)</f>
        <v>49</v>
      </c>
      <c r="G378" t="s">
        <v>1407</v>
      </c>
      <c r="H378" t="str">
        <f>IF('Установление связей'!C376="может наблюдаться","RS",IF('Установление связей'!C376="всегда наблюдается","TRA",IF('Установление связей'!C376="может отсутствовать","SN","S")))</f>
        <v>TRA</v>
      </c>
      <c r="I378" s="7" t="s">
        <v>1412</v>
      </c>
      <c r="J378">
        <v>1074</v>
      </c>
      <c r="K378" t="s">
        <v>1385</v>
      </c>
      <c r="L378">
        <v>1074</v>
      </c>
      <c r="M378" t="s">
        <v>1401</v>
      </c>
    </row>
    <row r="379" spans="1:13" x14ac:dyDescent="0.4">
      <c r="A379" t="s">
        <v>1405</v>
      </c>
      <c r="B379">
        <v>376</v>
      </c>
      <c r="C379" t="s">
        <v>1411</v>
      </c>
      <c r="D379">
        <f>VLOOKUP('Установление связей'!B377,'Перечень узлов'!$B$2:$D$692,3,0)</f>
        <v>418</v>
      </c>
      <c r="E379" t="s">
        <v>1411</v>
      </c>
      <c r="F379">
        <f>VLOOKUP('Установление связей'!D377,'Перечень узлов'!$B$2:$D$692,3,0)</f>
        <v>22</v>
      </c>
      <c r="G379" t="s">
        <v>1407</v>
      </c>
      <c r="H379" t="str">
        <f>IF('Установление связей'!C377="может наблюдаться","RS",IF('Установление связей'!C377="всегда наблюдается","TRA",IF('Установление связей'!C377="может отсутствовать","SN","S")))</f>
        <v>TRA</v>
      </c>
      <c r="I379" s="7" t="s">
        <v>1412</v>
      </c>
      <c r="J379">
        <v>1075</v>
      </c>
      <c r="K379" t="s">
        <v>1385</v>
      </c>
      <c r="L379">
        <v>1075</v>
      </c>
      <c r="M379" t="s">
        <v>1401</v>
      </c>
    </row>
    <row r="380" spans="1:13" x14ac:dyDescent="0.4">
      <c r="A380" t="s">
        <v>1405</v>
      </c>
      <c r="B380">
        <v>377</v>
      </c>
      <c r="C380" t="s">
        <v>1411</v>
      </c>
      <c r="D380">
        <f>VLOOKUP('Установление связей'!B378,'Перечень узлов'!$B$2:$D$692,3,0)</f>
        <v>418</v>
      </c>
      <c r="E380" t="s">
        <v>1411</v>
      </c>
      <c r="F380">
        <f>VLOOKUP('Установление связей'!D378,'Перечень узлов'!$B$2:$D$692,3,0)</f>
        <v>63</v>
      </c>
      <c r="G380" t="s">
        <v>1407</v>
      </c>
      <c r="H380" t="str">
        <f>IF('Установление связей'!C378="может наблюдаться","RS",IF('Установление связей'!C378="всегда наблюдается","TRA",IF('Установление связей'!C378="может отсутствовать","SN","S")))</f>
        <v>TRA</v>
      </c>
      <c r="I380" s="7" t="s">
        <v>1412</v>
      </c>
      <c r="J380">
        <v>1076</v>
      </c>
      <c r="K380" t="s">
        <v>1385</v>
      </c>
      <c r="L380">
        <v>1076</v>
      </c>
      <c r="M380" t="s">
        <v>1401</v>
      </c>
    </row>
    <row r="381" spans="1:13" x14ac:dyDescent="0.4">
      <c r="A381" t="s">
        <v>1405</v>
      </c>
      <c r="B381">
        <v>378</v>
      </c>
      <c r="C381" t="s">
        <v>1411</v>
      </c>
      <c r="D381">
        <f>VLOOKUP('Установление связей'!B379,'Перечень узлов'!$B$2:$D$692,3,0)</f>
        <v>418</v>
      </c>
      <c r="E381" t="s">
        <v>1411</v>
      </c>
      <c r="F381">
        <f>VLOOKUP('Установление связей'!D379,'Перечень узлов'!$B$2:$D$692,3,0)</f>
        <v>49</v>
      </c>
      <c r="G381" t="s">
        <v>1407</v>
      </c>
      <c r="H381" t="str">
        <f>IF('Установление связей'!C379="может наблюдаться","RS",IF('Установление связей'!C379="всегда наблюдается","TRA",IF('Установление связей'!C379="может отсутствовать","SN","S")))</f>
        <v>TRA</v>
      </c>
      <c r="I381" s="7" t="s">
        <v>1412</v>
      </c>
      <c r="J381">
        <v>1077</v>
      </c>
      <c r="K381" t="s">
        <v>1385</v>
      </c>
      <c r="L381">
        <v>1077</v>
      </c>
      <c r="M381" t="s">
        <v>1401</v>
      </c>
    </row>
    <row r="382" spans="1:13" x14ac:dyDescent="0.4">
      <c r="A382" t="s">
        <v>1405</v>
      </c>
      <c r="B382">
        <v>379</v>
      </c>
      <c r="C382" t="s">
        <v>1411</v>
      </c>
      <c r="D382">
        <f>VLOOKUP('Установление связей'!B380,'Перечень узлов'!$B$2:$D$692,3,0)</f>
        <v>419</v>
      </c>
      <c r="E382" t="s">
        <v>1411</v>
      </c>
      <c r="F382">
        <f>VLOOKUP('Установление связей'!D380,'Перечень узлов'!$B$2:$D$692,3,0)</f>
        <v>25</v>
      </c>
      <c r="G382" t="s">
        <v>1407</v>
      </c>
      <c r="H382" t="str">
        <f>IF('Установление связей'!C380="может наблюдаться","RS",IF('Установление связей'!C380="всегда наблюдается","TRA",IF('Установление связей'!C380="может отсутствовать","SN","S")))</f>
        <v>TRA</v>
      </c>
      <c r="I382" s="7" t="s">
        <v>1412</v>
      </c>
      <c r="J382">
        <v>1078</v>
      </c>
      <c r="K382" t="s">
        <v>1385</v>
      </c>
      <c r="L382">
        <v>1078</v>
      </c>
      <c r="M382" t="s">
        <v>1401</v>
      </c>
    </row>
    <row r="383" spans="1:13" x14ac:dyDescent="0.4">
      <c r="A383" t="s">
        <v>1405</v>
      </c>
      <c r="B383">
        <v>380</v>
      </c>
      <c r="C383" t="s">
        <v>1411</v>
      </c>
      <c r="D383">
        <f>VLOOKUP('Установление связей'!B381,'Перечень узлов'!$B$2:$D$692,3,0)</f>
        <v>419</v>
      </c>
      <c r="E383" t="s">
        <v>1411</v>
      </c>
      <c r="F383">
        <f>VLOOKUP('Установление связей'!D381,'Перечень узлов'!$B$2:$D$692,3,0)</f>
        <v>174</v>
      </c>
      <c r="G383" t="s">
        <v>1407</v>
      </c>
      <c r="H383" t="str">
        <f>IF('Установление связей'!C381="может наблюдаться","RS",IF('Установление связей'!C381="всегда наблюдается","TRA",IF('Установление связей'!C381="может отсутствовать","SN","S")))</f>
        <v>TRA</v>
      </c>
      <c r="I383" s="7" t="s">
        <v>1412</v>
      </c>
      <c r="J383">
        <v>1079</v>
      </c>
      <c r="K383" t="s">
        <v>1385</v>
      </c>
      <c r="L383">
        <v>1079</v>
      </c>
      <c r="M383" t="s">
        <v>1401</v>
      </c>
    </row>
    <row r="384" spans="1:13" x14ac:dyDescent="0.4">
      <c r="A384" t="s">
        <v>1405</v>
      </c>
      <c r="B384">
        <v>381</v>
      </c>
      <c r="C384" t="s">
        <v>1411</v>
      </c>
      <c r="D384">
        <f>VLOOKUP('Установление связей'!B382,'Перечень узлов'!$B$2:$D$692,3,0)</f>
        <v>419</v>
      </c>
      <c r="E384" t="s">
        <v>1411</v>
      </c>
      <c r="F384">
        <f>VLOOKUP('Установление связей'!D382,'Перечень узлов'!$B$2:$D$692,3,0)</f>
        <v>49</v>
      </c>
      <c r="G384" t="s">
        <v>1407</v>
      </c>
      <c r="H384" t="str">
        <f>IF('Установление связей'!C382="может наблюдаться","RS",IF('Установление связей'!C382="всегда наблюдается","TRA",IF('Установление связей'!C382="может отсутствовать","SN","S")))</f>
        <v>TRA</v>
      </c>
      <c r="I384" s="7" t="s">
        <v>1412</v>
      </c>
      <c r="J384">
        <v>1080</v>
      </c>
      <c r="K384" t="s">
        <v>1385</v>
      </c>
      <c r="L384">
        <v>1080</v>
      </c>
      <c r="M384" t="s">
        <v>1401</v>
      </c>
    </row>
    <row r="385" spans="1:13" x14ac:dyDescent="0.4">
      <c r="A385" t="s">
        <v>1405</v>
      </c>
      <c r="B385">
        <v>382</v>
      </c>
      <c r="C385" t="s">
        <v>1411</v>
      </c>
      <c r="D385">
        <f>VLOOKUP('Установление связей'!B383,'Перечень узлов'!$B$2:$D$692,3,0)</f>
        <v>420</v>
      </c>
      <c r="E385" t="s">
        <v>1411</v>
      </c>
      <c r="F385">
        <f>VLOOKUP('Установление связей'!D383,'Перечень узлов'!$B$2:$D$692,3,0)</f>
        <v>25</v>
      </c>
      <c r="G385" t="s">
        <v>1407</v>
      </c>
      <c r="H385" t="str">
        <f>IF('Установление связей'!C383="может наблюдаться","RS",IF('Установление связей'!C383="всегда наблюдается","TRA",IF('Установление связей'!C383="может отсутствовать","SN","S")))</f>
        <v>TRA</v>
      </c>
      <c r="I385" s="7" t="s">
        <v>1412</v>
      </c>
      <c r="J385">
        <v>1081</v>
      </c>
      <c r="K385" t="s">
        <v>1385</v>
      </c>
      <c r="L385">
        <v>1081</v>
      </c>
      <c r="M385" t="s">
        <v>1401</v>
      </c>
    </row>
    <row r="386" spans="1:13" x14ac:dyDescent="0.4">
      <c r="A386" t="s">
        <v>1405</v>
      </c>
      <c r="B386">
        <v>383</v>
      </c>
      <c r="C386" t="s">
        <v>1411</v>
      </c>
      <c r="D386">
        <f>VLOOKUP('Установление связей'!B384,'Перечень узлов'!$B$2:$D$692,3,0)</f>
        <v>420</v>
      </c>
      <c r="E386" t="s">
        <v>1411</v>
      </c>
      <c r="F386">
        <f>VLOOKUP('Установление связей'!D384,'Перечень узлов'!$B$2:$D$692,3,0)</f>
        <v>63</v>
      </c>
      <c r="G386" t="s">
        <v>1407</v>
      </c>
      <c r="H386" t="str">
        <f>IF('Установление связей'!C384="может наблюдаться","RS",IF('Установление связей'!C384="всегда наблюдается","TRA",IF('Установление связей'!C384="может отсутствовать","SN","S")))</f>
        <v>TRA</v>
      </c>
      <c r="I386" s="7" t="s">
        <v>1412</v>
      </c>
      <c r="J386">
        <v>1082</v>
      </c>
      <c r="K386" t="s">
        <v>1385</v>
      </c>
      <c r="L386">
        <v>1082</v>
      </c>
      <c r="M386" t="s">
        <v>1401</v>
      </c>
    </row>
    <row r="387" spans="1:13" x14ac:dyDescent="0.4">
      <c r="A387" t="s">
        <v>1405</v>
      </c>
      <c r="B387">
        <v>384</v>
      </c>
      <c r="C387" t="s">
        <v>1411</v>
      </c>
      <c r="D387">
        <f>VLOOKUP('Установление связей'!B385,'Перечень узлов'!$B$2:$D$692,3,0)</f>
        <v>420</v>
      </c>
      <c r="E387" t="s">
        <v>1411</v>
      </c>
      <c r="F387">
        <f>VLOOKUP('Установление связей'!D385,'Перечень узлов'!$B$2:$D$692,3,0)</f>
        <v>49</v>
      </c>
      <c r="G387" t="s">
        <v>1407</v>
      </c>
      <c r="H387" t="str">
        <f>IF('Установление связей'!C385="может наблюдаться","RS",IF('Установление связей'!C385="всегда наблюдается","TRA",IF('Установление связей'!C385="может отсутствовать","SN","S")))</f>
        <v>TRA</v>
      </c>
      <c r="I387" s="7" t="s">
        <v>1412</v>
      </c>
      <c r="J387">
        <v>1083</v>
      </c>
      <c r="K387" t="s">
        <v>1385</v>
      </c>
      <c r="L387">
        <v>1083</v>
      </c>
      <c r="M387" t="s">
        <v>1401</v>
      </c>
    </row>
    <row r="388" spans="1:13" x14ac:dyDescent="0.4">
      <c r="A388" t="s">
        <v>1405</v>
      </c>
      <c r="B388">
        <v>385</v>
      </c>
      <c r="C388" t="s">
        <v>1411</v>
      </c>
      <c r="D388">
        <f>VLOOKUP('Установление связей'!B386,'Перечень узлов'!$B$2:$D$692,3,0)</f>
        <v>421</v>
      </c>
      <c r="E388" t="s">
        <v>1411</v>
      </c>
      <c r="F388">
        <f>VLOOKUP('Установление связей'!D386,'Перечень узлов'!$B$2:$D$692,3,0)</f>
        <v>174</v>
      </c>
      <c r="G388" t="s">
        <v>1407</v>
      </c>
      <c r="H388" t="str">
        <f>IF('Установление связей'!C386="может наблюдаться","RS",IF('Установление связей'!C386="всегда наблюдается","TRA",IF('Установление связей'!C386="может отсутствовать","SN","S")))</f>
        <v>TRA</v>
      </c>
      <c r="I388" s="7" t="s">
        <v>1412</v>
      </c>
      <c r="J388">
        <v>1084</v>
      </c>
      <c r="K388" t="s">
        <v>1385</v>
      </c>
      <c r="L388">
        <v>1084</v>
      </c>
      <c r="M388" t="s">
        <v>1401</v>
      </c>
    </row>
    <row r="389" spans="1:13" x14ac:dyDescent="0.4">
      <c r="A389" t="s">
        <v>1405</v>
      </c>
      <c r="B389">
        <v>386</v>
      </c>
      <c r="C389" t="s">
        <v>1411</v>
      </c>
      <c r="D389">
        <f>VLOOKUP('Установление связей'!B387,'Перечень узлов'!$B$2:$D$692,3,0)</f>
        <v>421</v>
      </c>
      <c r="E389" t="s">
        <v>1411</v>
      </c>
      <c r="F389">
        <f>VLOOKUP('Установление связей'!D387,'Перечень узлов'!$B$2:$D$692,3,0)</f>
        <v>63</v>
      </c>
      <c r="G389" t="s">
        <v>1407</v>
      </c>
      <c r="H389" t="str">
        <f>IF('Установление связей'!C387="может наблюдаться","RS",IF('Установление связей'!C387="всегда наблюдается","TRA",IF('Установление связей'!C387="может отсутствовать","SN","S")))</f>
        <v>TRA</v>
      </c>
      <c r="I389" s="7" t="s">
        <v>1412</v>
      </c>
      <c r="J389">
        <v>1085</v>
      </c>
      <c r="K389" t="s">
        <v>1385</v>
      </c>
      <c r="L389">
        <v>1085</v>
      </c>
      <c r="M389" t="s">
        <v>1401</v>
      </c>
    </row>
    <row r="390" spans="1:13" x14ac:dyDescent="0.4">
      <c r="A390" t="s">
        <v>1405</v>
      </c>
      <c r="B390">
        <v>387</v>
      </c>
      <c r="C390" t="s">
        <v>1411</v>
      </c>
      <c r="D390">
        <f>VLOOKUP('Установление связей'!B388,'Перечень узлов'!$B$2:$D$692,3,0)</f>
        <v>421</v>
      </c>
      <c r="E390" t="s">
        <v>1411</v>
      </c>
      <c r="F390">
        <f>VLOOKUP('Установление связей'!D388,'Перечень узлов'!$B$2:$D$692,3,0)</f>
        <v>49</v>
      </c>
      <c r="G390" t="s">
        <v>1407</v>
      </c>
      <c r="H390" t="str">
        <f>IF('Установление связей'!C388="может наблюдаться","RS",IF('Установление связей'!C388="всегда наблюдается","TRA",IF('Установление связей'!C388="может отсутствовать","SN","S")))</f>
        <v>TRA</v>
      </c>
      <c r="I390" s="7" t="s">
        <v>1412</v>
      </c>
      <c r="J390">
        <v>1086</v>
      </c>
      <c r="K390" t="s">
        <v>1385</v>
      </c>
      <c r="L390">
        <v>1086</v>
      </c>
      <c r="M390" t="s">
        <v>1401</v>
      </c>
    </row>
    <row r="391" spans="1:13" x14ac:dyDescent="0.4">
      <c r="A391" t="s">
        <v>1405</v>
      </c>
      <c r="B391">
        <v>388</v>
      </c>
      <c r="C391" t="s">
        <v>1411</v>
      </c>
      <c r="D391">
        <f>VLOOKUP('Установление связей'!B389,'Перечень узлов'!$B$2:$D$692,3,0)</f>
        <v>408</v>
      </c>
      <c r="E391" t="s">
        <v>1411</v>
      </c>
      <c r="F391">
        <f>VLOOKUP('Установление связей'!D389,'Перечень узлов'!$B$2:$D$692,3,0)</f>
        <v>21</v>
      </c>
      <c r="G391" t="s">
        <v>1407</v>
      </c>
      <c r="H391" t="str">
        <f>IF('Установление связей'!C389="может наблюдаться","RS",IF('Установление связей'!C389="всегда наблюдается","TRA",IF('Установление связей'!C389="может отсутствовать","SN","S")))</f>
        <v>TRA</v>
      </c>
      <c r="I391" s="7" t="s">
        <v>1412</v>
      </c>
      <c r="J391">
        <v>1087</v>
      </c>
      <c r="K391" t="s">
        <v>1385</v>
      </c>
      <c r="L391">
        <v>1087</v>
      </c>
      <c r="M391" t="s">
        <v>1401</v>
      </c>
    </row>
    <row r="392" spans="1:13" x14ac:dyDescent="0.4">
      <c r="A392" t="s">
        <v>1405</v>
      </c>
      <c r="B392">
        <v>389</v>
      </c>
      <c r="C392" t="s">
        <v>1411</v>
      </c>
      <c r="D392">
        <f>VLOOKUP('Установление связей'!B390,'Перечень узлов'!$B$2:$D$692,3,0)</f>
        <v>408</v>
      </c>
      <c r="E392" t="s">
        <v>1411</v>
      </c>
      <c r="F392">
        <f>VLOOKUP('Установление связей'!D390,'Перечень узлов'!$B$2:$D$692,3,0)</f>
        <v>22</v>
      </c>
      <c r="G392" t="s">
        <v>1407</v>
      </c>
      <c r="H392" t="str">
        <f>IF('Установление связей'!C390="может наблюдаться","RS",IF('Установление связей'!C390="всегда наблюдается","TRA",IF('Установление связей'!C390="может отсутствовать","SN","S")))</f>
        <v>TRA</v>
      </c>
      <c r="I392" s="7" t="s">
        <v>1412</v>
      </c>
      <c r="J392">
        <v>1088</v>
      </c>
      <c r="K392" t="s">
        <v>1385</v>
      </c>
      <c r="L392">
        <v>1088</v>
      </c>
      <c r="M392" t="s">
        <v>1401</v>
      </c>
    </row>
    <row r="393" spans="1:13" x14ac:dyDescent="0.4">
      <c r="A393" t="s">
        <v>1405</v>
      </c>
      <c r="B393">
        <v>390</v>
      </c>
      <c r="C393" t="s">
        <v>1411</v>
      </c>
      <c r="D393">
        <f>VLOOKUP('Установление связей'!B391,'Перечень узлов'!$B$2:$D$692,3,0)</f>
        <v>408</v>
      </c>
      <c r="E393" t="s">
        <v>1411</v>
      </c>
      <c r="F393">
        <f>VLOOKUP('Установление связей'!D391,'Перечень узлов'!$B$2:$D$692,3,0)</f>
        <v>49</v>
      </c>
      <c r="G393" t="s">
        <v>1407</v>
      </c>
      <c r="H393" t="str">
        <f>IF('Установление связей'!C391="может наблюдаться","RS",IF('Установление связей'!C391="всегда наблюдается","TRA",IF('Установление связей'!C391="может отсутствовать","SN","S")))</f>
        <v>TRA</v>
      </c>
      <c r="I393" s="7" t="s">
        <v>1412</v>
      </c>
      <c r="J393">
        <v>1089</v>
      </c>
      <c r="K393" t="s">
        <v>1385</v>
      </c>
      <c r="L393">
        <v>1089</v>
      </c>
      <c r="M393" t="s">
        <v>1401</v>
      </c>
    </row>
    <row r="394" spans="1:13" x14ac:dyDescent="0.4">
      <c r="A394" t="s">
        <v>1405</v>
      </c>
      <c r="B394">
        <v>391</v>
      </c>
      <c r="C394" t="s">
        <v>1411</v>
      </c>
      <c r="D394">
        <f>VLOOKUP('Установление связей'!B392,'Перечень узлов'!$B$2:$D$692,3,0)</f>
        <v>409</v>
      </c>
      <c r="E394" t="s">
        <v>1411</v>
      </c>
      <c r="F394">
        <f>VLOOKUP('Установление связей'!D392,'Перечень узлов'!$B$2:$D$692,3,0)</f>
        <v>21</v>
      </c>
      <c r="G394" t="s">
        <v>1407</v>
      </c>
      <c r="H394" t="str">
        <f>IF('Установление связей'!C392="может наблюдаться","RS",IF('Установление связей'!C392="всегда наблюдается","TRA",IF('Установление связей'!C392="может отсутствовать","SN","S")))</f>
        <v>TRA</v>
      </c>
      <c r="I394" s="7" t="s">
        <v>1412</v>
      </c>
      <c r="J394">
        <v>1090</v>
      </c>
      <c r="K394" t="s">
        <v>1385</v>
      </c>
      <c r="L394">
        <v>1090</v>
      </c>
      <c r="M394" t="s">
        <v>1401</v>
      </c>
    </row>
    <row r="395" spans="1:13" x14ac:dyDescent="0.4">
      <c r="A395" t="s">
        <v>1405</v>
      </c>
      <c r="B395">
        <v>392</v>
      </c>
      <c r="C395" t="s">
        <v>1411</v>
      </c>
      <c r="D395">
        <f>VLOOKUP('Установление связей'!B393,'Перечень узлов'!$B$2:$D$692,3,0)</f>
        <v>409</v>
      </c>
      <c r="E395" t="s">
        <v>1411</v>
      </c>
      <c r="F395">
        <f>VLOOKUP('Установление связей'!D393,'Перечень узлов'!$B$2:$D$692,3,0)</f>
        <v>25</v>
      </c>
      <c r="G395" t="s">
        <v>1407</v>
      </c>
      <c r="H395" t="str">
        <f>IF('Установление связей'!C393="может наблюдаться","RS",IF('Установление связей'!C393="всегда наблюдается","TRA",IF('Установление связей'!C393="может отсутствовать","SN","S")))</f>
        <v>TRA</v>
      </c>
      <c r="I395" s="7" t="s">
        <v>1412</v>
      </c>
      <c r="J395">
        <v>1091</v>
      </c>
      <c r="K395" t="s">
        <v>1385</v>
      </c>
      <c r="L395">
        <v>1091</v>
      </c>
      <c r="M395" t="s">
        <v>1401</v>
      </c>
    </row>
    <row r="396" spans="1:13" x14ac:dyDescent="0.4">
      <c r="A396" t="s">
        <v>1405</v>
      </c>
      <c r="B396">
        <v>393</v>
      </c>
      <c r="C396" t="s">
        <v>1411</v>
      </c>
      <c r="D396">
        <f>VLOOKUP('Установление связей'!B394,'Перечень узлов'!$B$2:$D$692,3,0)</f>
        <v>409</v>
      </c>
      <c r="E396" t="s">
        <v>1411</v>
      </c>
      <c r="F396">
        <f>VLOOKUP('Установление связей'!D394,'Перечень узлов'!$B$2:$D$692,3,0)</f>
        <v>49</v>
      </c>
      <c r="G396" t="s">
        <v>1407</v>
      </c>
      <c r="H396" t="str">
        <f>IF('Установление связей'!C394="может наблюдаться","RS",IF('Установление связей'!C394="всегда наблюдается","TRA",IF('Установление связей'!C394="может отсутствовать","SN","S")))</f>
        <v>TRA</v>
      </c>
      <c r="I396" s="7" t="s">
        <v>1412</v>
      </c>
      <c r="J396">
        <v>1092</v>
      </c>
      <c r="K396" t="s">
        <v>1385</v>
      </c>
      <c r="L396">
        <v>1092</v>
      </c>
      <c r="M396" t="s">
        <v>1401</v>
      </c>
    </row>
    <row r="397" spans="1:13" x14ac:dyDescent="0.4">
      <c r="A397" t="s">
        <v>1405</v>
      </c>
      <c r="B397">
        <v>394</v>
      </c>
      <c r="C397" t="s">
        <v>1411</v>
      </c>
      <c r="D397">
        <f>VLOOKUP('Установление связей'!B395,'Перечень узлов'!$B$2:$D$692,3,0)</f>
        <v>410</v>
      </c>
      <c r="E397" t="s">
        <v>1411</v>
      </c>
      <c r="F397">
        <f>VLOOKUP('Установление связей'!D395,'Перечень узлов'!$B$2:$D$692,3,0)</f>
        <v>21</v>
      </c>
      <c r="G397" t="s">
        <v>1407</v>
      </c>
      <c r="H397" t="str">
        <f>IF('Установление связей'!C395="может наблюдаться","RS",IF('Установление связей'!C395="всегда наблюдается","TRA",IF('Установление связей'!C395="может отсутствовать","SN","S")))</f>
        <v>TRA</v>
      </c>
      <c r="I397" s="7" t="s">
        <v>1412</v>
      </c>
      <c r="J397">
        <v>1093</v>
      </c>
      <c r="K397" t="s">
        <v>1385</v>
      </c>
      <c r="L397">
        <v>1093</v>
      </c>
      <c r="M397" t="s">
        <v>1401</v>
      </c>
    </row>
    <row r="398" spans="1:13" x14ac:dyDescent="0.4">
      <c r="A398" t="s">
        <v>1405</v>
      </c>
      <c r="B398">
        <v>395</v>
      </c>
      <c r="C398" t="s">
        <v>1411</v>
      </c>
      <c r="D398">
        <f>VLOOKUP('Установление связей'!B396,'Перечень узлов'!$B$2:$D$692,3,0)</f>
        <v>410</v>
      </c>
      <c r="E398" t="s">
        <v>1411</v>
      </c>
      <c r="F398">
        <f>VLOOKUP('Установление связей'!D396,'Перечень узлов'!$B$2:$D$692,3,0)</f>
        <v>174</v>
      </c>
      <c r="G398" t="s">
        <v>1407</v>
      </c>
      <c r="H398" t="str">
        <f>IF('Установление связей'!C396="может наблюдаться","RS",IF('Установление связей'!C396="всегда наблюдается","TRA",IF('Установление связей'!C396="может отсутствовать","SN","S")))</f>
        <v>TRA</v>
      </c>
      <c r="I398" s="7" t="s">
        <v>1412</v>
      </c>
      <c r="J398">
        <v>1094</v>
      </c>
      <c r="K398" t="s">
        <v>1385</v>
      </c>
      <c r="L398">
        <v>1094</v>
      </c>
      <c r="M398" t="s">
        <v>1401</v>
      </c>
    </row>
    <row r="399" spans="1:13" x14ac:dyDescent="0.4">
      <c r="A399" t="s">
        <v>1405</v>
      </c>
      <c r="B399">
        <v>396</v>
      </c>
      <c r="C399" t="s">
        <v>1411</v>
      </c>
      <c r="D399">
        <f>VLOOKUP('Установление связей'!B397,'Перечень узлов'!$B$2:$D$692,3,0)</f>
        <v>410</v>
      </c>
      <c r="E399" t="s">
        <v>1411</v>
      </c>
      <c r="F399">
        <f>VLOOKUP('Установление связей'!D397,'Перечень узлов'!$B$2:$D$692,3,0)</f>
        <v>49</v>
      </c>
      <c r="G399" t="s">
        <v>1407</v>
      </c>
      <c r="H399" t="str">
        <f>IF('Установление связей'!C397="может наблюдаться","RS",IF('Установление связей'!C397="всегда наблюдается","TRA",IF('Установление связей'!C397="может отсутствовать","SN","S")))</f>
        <v>TRA</v>
      </c>
      <c r="I399" s="7" t="s">
        <v>1412</v>
      </c>
      <c r="J399">
        <v>1095</v>
      </c>
      <c r="K399" t="s">
        <v>1385</v>
      </c>
      <c r="L399">
        <v>1095</v>
      </c>
      <c r="M399" t="s">
        <v>1401</v>
      </c>
    </row>
    <row r="400" spans="1:13" x14ac:dyDescent="0.4">
      <c r="A400" t="s">
        <v>1405</v>
      </c>
      <c r="B400">
        <v>397</v>
      </c>
      <c r="C400" t="s">
        <v>1411</v>
      </c>
      <c r="D400">
        <f>VLOOKUP('Установление связей'!B398,'Перечень узлов'!$B$2:$D$692,3,0)</f>
        <v>411</v>
      </c>
      <c r="E400" t="s">
        <v>1411</v>
      </c>
      <c r="F400">
        <f>VLOOKUP('Установление связей'!D398,'Перечень узлов'!$B$2:$D$692,3,0)</f>
        <v>21</v>
      </c>
      <c r="G400" t="s">
        <v>1407</v>
      </c>
      <c r="H400" t="str">
        <f>IF('Установление связей'!C398="может наблюдаться","RS",IF('Установление связей'!C398="всегда наблюдается","TRA",IF('Установление связей'!C398="может отсутствовать","SN","S")))</f>
        <v>TRA</v>
      </c>
      <c r="I400" s="7" t="s">
        <v>1412</v>
      </c>
      <c r="J400">
        <v>1096</v>
      </c>
      <c r="K400" t="s">
        <v>1385</v>
      </c>
      <c r="L400">
        <v>1096</v>
      </c>
      <c r="M400" t="s">
        <v>1401</v>
      </c>
    </row>
    <row r="401" spans="1:13" x14ac:dyDescent="0.4">
      <c r="A401" t="s">
        <v>1405</v>
      </c>
      <c r="B401">
        <v>398</v>
      </c>
      <c r="C401" t="s">
        <v>1411</v>
      </c>
      <c r="D401">
        <f>VLOOKUP('Установление связей'!B399,'Перечень узлов'!$B$2:$D$692,3,0)</f>
        <v>411</v>
      </c>
      <c r="E401" t="s">
        <v>1411</v>
      </c>
      <c r="F401">
        <f>VLOOKUP('Установление связей'!D399,'Перечень узлов'!$B$2:$D$692,3,0)</f>
        <v>63</v>
      </c>
      <c r="G401" t="s">
        <v>1407</v>
      </c>
      <c r="H401" t="str">
        <f>IF('Установление связей'!C399="может наблюдаться","RS",IF('Установление связей'!C399="всегда наблюдается","TRA",IF('Установление связей'!C399="может отсутствовать","SN","S")))</f>
        <v>TRA</v>
      </c>
      <c r="I401" s="7" t="s">
        <v>1412</v>
      </c>
      <c r="J401">
        <v>1097</v>
      </c>
      <c r="K401" t="s">
        <v>1385</v>
      </c>
      <c r="L401">
        <v>1097</v>
      </c>
      <c r="M401" t="s">
        <v>1401</v>
      </c>
    </row>
    <row r="402" spans="1:13" x14ac:dyDescent="0.4">
      <c r="A402" t="s">
        <v>1405</v>
      </c>
      <c r="B402">
        <v>399</v>
      </c>
      <c r="C402" t="s">
        <v>1411</v>
      </c>
      <c r="D402">
        <f>VLOOKUP('Установление связей'!B400,'Перечень узлов'!$B$2:$D$692,3,0)</f>
        <v>411</v>
      </c>
      <c r="E402" t="s">
        <v>1411</v>
      </c>
      <c r="F402">
        <f>VLOOKUP('Установление связей'!D400,'Перечень узлов'!$B$2:$D$692,3,0)</f>
        <v>49</v>
      </c>
      <c r="G402" t="s">
        <v>1407</v>
      </c>
      <c r="H402" t="str">
        <f>IF('Установление связей'!C400="может наблюдаться","RS",IF('Установление связей'!C400="всегда наблюдается","TRA",IF('Установление связей'!C400="может отсутствовать","SN","S")))</f>
        <v>TRA</v>
      </c>
      <c r="I402" s="7" t="s">
        <v>1412</v>
      </c>
      <c r="J402">
        <v>1098</v>
      </c>
      <c r="K402" t="s">
        <v>1385</v>
      </c>
      <c r="L402">
        <v>1098</v>
      </c>
      <c r="M402" t="s">
        <v>1401</v>
      </c>
    </row>
    <row r="403" spans="1:13" x14ac:dyDescent="0.4">
      <c r="A403" t="s">
        <v>1405</v>
      </c>
      <c r="B403">
        <v>400</v>
      </c>
      <c r="C403" t="s">
        <v>1411</v>
      </c>
      <c r="D403">
        <f>VLOOKUP('Установление связей'!B401,'Перечень узлов'!$B$2:$D$692,3,0)</f>
        <v>412</v>
      </c>
      <c r="E403" t="s">
        <v>1411</v>
      </c>
      <c r="F403">
        <f>VLOOKUP('Установление связей'!D401,'Перечень узлов'!$B$2:$D$692,3,0)</f>
        <v>23</v>
      </c>
      <c r="G403" t="s">
        <v>1407</v>
      </c>
      <c r="H403" t="str">
        <f>IF('Установление связей'!C401="может наблюдаться","RS",IF('Установление связей'!C401="всегда наблюдается","TRA",IF('Установление связей'!C401="может отсутствовать","SN","S")))</f>
        <v>TRA</v>
      </c>
      <c r="I403" s="7" t="s">
        <v>1412</v>
      </c>
      <c r="J403">
        <v>1099</v>
      </c>
      <c r="K403" t="s">
        <v>1385</v>
      </c>
      <c r="L403">
        <v>1099</v>
      </c>
      <c r="M403" t="s">
        <v>1401</v>
      </c>
    </row>
    <row r="404" spans="1:13" x14ac:dyDescent="0.4">
      <c r="A404" t="s">
        <v>1405</v>
      </c>
      <c r="B404">
        <v>401</v>
      </c>
      <c r="C404" t="s">
        <v>1411</v>
      </c>
      <c r="D404">
        <f>VLOOKUP('Установление связей'!B402,'Перечень узлов'!$B$2:$D$692,3,0)</f>
        <v>412</v>
      </c>
      <c r="E404" t="s">
        <v>1411</v>
      </c>
      <c r="F404">
        <f>VLOOKUP('Установление связей'!D402,'Перечень узлов'!$B$2:$D$692,3,0)</f>
        <v>22</v>
      </c>
      <c r="G404" t="s">
        <v>1407</v>
      </c>
      <c r="H404" t="str">
        <f>IF('Установление связей'!C402="может наблюдаться","RS",IF('Установление связей'!C402="всегда наблюдается","TRA",IF('Установление связей'!C402="может отсутствовать","SN","S")))</f>
        <v>TRA</v>
      </c>
      <c r="I404" s="7" t="s">
        <v>1412</v>
      </c>
      <c r="J404">
        <v>1100</v>
      </c>
      <c r="K404" t="s">
        <v>1385</v>
      </c>
      <c r="L404">
        <v>1100</v>
      </c>
      <c r="M404" t="s">
        <v>1401</v>
      </c>
    </row>
    <row r="405" spans="1:13" x14ac:dyDescent="0.4">
      <c r="A405" t="s">
        <v>1405</v>
      </c>
      <c r="B405">
        <v>402</v>
      </c>
      <c r="C405" t="s">
        <v>1411</v>
      </c>
      <c r="D405">
        <f>VLOOKUP('Установление связей'!B403,'Перечень узлов'!$B$2:$D$692,3,0)</f>
        <v>412</v>
      </c>
      <c r="E405" t="s">
        <v>1411</v>
      </c>
      <c r="F405">
        <f>VLOOKUP('Установление связей'!D403,'Перечень узлов'!$B$2:$D$692,3,0)</f>
        <v>49</v>
      </c>
      <c r="G405" t="s">
        <v>1407</v>
      </c>
      <c r="H405" t="str">
        <f>IF('Установление связей'!C403="может наблюдаться","RS",IF('Установление связей'!C403="всегда наблюдается","TRA",IF('Установление связей'!C403="может отсутствовать","SN","S")))</f>
        <v>TRA</v>
      </c>
      <c r="I405" s="7" t="s">
        <v>1412</v>
      </c>
      <c r="J405">
        <v>1101</v>
      </c>
      <c r="K405" t="s">
        <v>1385</v>
      </c>
      <c r="L405">
        <v>1101</v>
      </c>
      <c r="M405" t="s">
        <v>1401</v>
      </c>
    </row>
    <row r="406" spans="1:13" x14ac:dyDescent="0.4">
      <c r="A406" t="s">
        <v>1405</v>
      </c>
      <c r="B406">
        <v>403</v>
      </c>
      <c r="C406" t="s">
        <v>1411</v>
      </c>
      <c r="D406">
        <f>VLOOKUP('Установление связей'!B404,'Перечень узлов'!$B$2:$D$692,3,0)</f>
        <v>413</v>
      </c>
      <c r="E406" t="s">
        <v>1411</v>
      </c>
      <c r="F406">
        <f>VLOOKUP('Установление связей'!D404,'Перечень узлов'!$B$2:$D$692,3,0)</f>
        <v>23</v>
      </c>
      <c r="G406" t="s">
        <v>1407</v>
      </c>
      <c r="H406" t="str">
        <f>IF('Установление связей'!C404="может наблюдаться","RS",IF('Установление связей'!C404="всегда наблюдается","TRA",IF('Установление связей'!C404="может отсутствовать","SN","S")))</f>
        <v>TRA</v>
      </c>
      <c r="I406" s="7" t="s">
        <v>1412</v>
      </c>
      <c r="J406">
        <v>1102</v>
      </c>
      <c r="K406" t="s">
        <v>1385</v>
      </c>
      <c r="L406">
        <v>1102</v>
      </c>
      <c r="M406" t="s">
        <v>1401</v>
      </c>
    </row>
    <row r="407" spans="1:13" x14ac:dyDescent="0.4">
      <c r="A407" t="s">
        <v>1405</v>
      </c>
      <c r="B407">
        <v>404</v>
      </c>
      <c r="C407" t="s">
        <v>1411</v>
      </c>
      <c r="D407">
        <f>VLOOKUP('Установление связей'!B405,'Перечень узлов'!$B$2:$D$692,3,0)</f>
        <v>413</v>
      </c>
      <c r="E407" t="s">
        <v>1411</v>
      </c>
      <c r="F407">
        <f>VLOOKUP('Установление связей'!D405,'Перечень узлов'!$B$2:$D$692,3,0)</f>
        <v>25</v>
      </c>
      <c r="G407" t="s">
        <v>1407</v>
      </c>
      <c r="H407" t="str">
        <f>IF('Установление связей'!C405="может наблюдаться","RS",IF('Установление связей'!C405="всегда наблюдается","TRA",IF('Установление связей'!C405="может отсутствовать","SN","S")))</f>
        <v>TRA</v>
      </c>
      <c r="I407" s="7" t="s">
        <v>1412</v>
      </c>
      <c r="J407">
        <v>1103</v>
      </c>
      <c r="K407" t="s">
        <v>1385</v>
      </c>
      <c r="L407">
        <v>1103</v>
      </c>
      <c r="M407" t="s">
        <v>1401</v>
      </c>
    </row>
    <row r="408" spans="1:13" x14ac:dyDescent="0.4">
      <c r="A408" t="s">
        <v>1405</v>
      </c>
      <c r="B408">
        <v>405</v>
      </c>
      <c r="C408" t="s">
        <v>1411</v>
      </c>
      <c r="D408">
        <f>VLOOKUP('Установление связей'!B406,'Перечень узлов'!$B$2:$D$692,3,0)</f>
        <v>413</v>
      </c>
      <c r="E408" t="s">
        <v>1411</v>
      </c>
      <c r="F408">
        <f>VLOOKUP('Установление связей'!D406,'Перечень узлов'!$B$2:$D$692,3,0)</f>
        <v>49</v>
      </c>
      <c r="G408" t="s">
        <v>1407</v>
      </c>
      <c r="H408" t="str">
        <f>IF('Установление связей'!C406="может наблюдаться","RS",IF('Установление связей'!C406="всегда наблюдается","TRA",IF('Установление связей'!C406="может отсутствовать","SN","S")))</f>
        <v>TRA</v>
      </c>
      <c r="I408" s="7" t="s">
        <v>1412</v>
      </c>
      <c r="J408">
        <v>1104</v>
      </c>
      <c r="K408" t="s">
        <v>1385</v>
      </c>
      <c r="L408">
        <v>1104</v>
      </c>
      <c r="M408" t="s">
        <v>1401</v>
      </c>
    </row>
    <row r="409" spans="1:13" x14ac:dyDescent="0.4">
      <c r="A409" t="s">
        <v>1405</v>
      </c>
      <c r="B409">
        <v>406</v>
      </c>
      <c r="C409" t="s">
        <v>1411</v>
      </c>
      <c r="D409">
        <f>VLOOKUP('Установление связей'!B407,'Перечень узлов'!$B$2:$D$692,3,0)</f>
        <v>414</v>
      </c>
      <c r="E409" t="s">
        <v>1411</v>
      </c>
      <c r="F409">
        <f>VLOOKUP('Установление связей'!D407,'Перечень узлов'!$B$2:$D$692,3,0)</f>
        <v>23</v>
      </c>
      <c r="G409" t="s">
        <v>1407</v>
      </c>
      <c r="H409" t="str">
        <f>IF('Установление связей'!C407="может наблюдаться","RS",IF('Установление связей'!C407="всегда наблюдается","TRA",IF('Установление связей'!C407="может отсутствовать","SN","S")))</f>
        <v>TRA</v>
      </c>
      <c r="I409" s="7" t="s">
        <v>1412</v>
      </c>
      <c r="J409">
        <v>1105</v>
      </c>
      <c r="K409" t="s">
        <v>1385</v>
      </c>
      <c r="L409">
        <v>1105</v>
      </c>
      <c r="M409" t="s">
        <v>1401</v>
      </c>
    </row>
    <row r="410" spans="1:13" x14ac:dyDescent="0.4">
      <c r="A410" t="s">
        <v>1405</v>
      </c>
      <c r="B410">
        <v>407</v>
      </c>
      <c r="C410" t="s">
        <v>1411</v>
      </c>
      <c r="D410">
        <f>VLOOKUP('Установление связей'!B408,'Перечень узлов'!$B$2:$D$692,3,0)</f>
        <v>414</v>
      </c>
      <c r="E410" t="s">
        <v>1411</v>
      </c>
      <c r="F410">
        <f>VLOOKUP('Установление связей'!D408,'Перечень узлов'!$B$2:$D$692,3,0)</f>
        <v>174</v>
      </c>
      <c r="G410" t="s">
        <v>1407</v>
      </c>
      <c r="H410" t="str">
        <f>IF('Установление связей'!C408="может наблюдаться","RS",IF('Установление связей'!C408="всегда наблюдается","TRA",IF('Установление связей'!C408="может отсутствовать","SN","S")))</f>
        <v>TRA</v>
      </c>
      <c r="I410" s="7" t="s">
        <v>1412</v>
      </c>
      <c r="J410">
        <v>1106</v>
      </c>
      <c r="K410" t="s">
        <v>1385</v>
      </c>
      <c r="L410">
        <v>1106</v>
      </c>
      <c r="M410" t="s">
        <v>1401</v>
      </c>
    </row>
    <row r="411" spans="1:13" x14ac:dyDescent="0.4">
      <c r="A411" t="s">
        <v>1405</v>
      </c>
      <c r="B411">
        <v>408</v>
      </c>
      <c r="C411" t="s">
        <v>1411</v>
      </c>
      <c r="D411">
        <f>VLOOKUP('Установление связей'!B409,'Перечень узлов'!$B$2:$D$692,3,0)</f>
        <v>414</v>
      </c>
      <c r="E411" t="s">
        <v>1411</v>
      </c>
      <c r="F411">
        <f>VLOOKUP('Установление связей'!D409,'Перечень узлов'!$B$2:$D$692,3,0)</f>
        <v>49</v>
      </c>
      <c r="G411" t="s">
        <v>1407</v>
      </c>
      <c r="H411" t="str">
        <f>IF('Установление связей'!C409="может наблюдаться","RS",IF('Установление связей'!C409="всегда наблюдается","TRA",IF('Установление связей'!C409="может отсутствовать","SN","S")))</f>
        <v>TRA</v>
      </c>
      <c r="I411" s="7" t="s">
        <v>1412</v>
      </c>
      <c r="J411">
        <v>1107</v>
      </c>
      <c r="K411" t="s">
        <v>1385</v>
      </c>
      <c r="L411">
        <v>1107</v>
      </c>
      <c r="M411" t="s">
        <v>1401</v>
      </c>
    </row>
    <row r="412" spans="1:13" x14ac:dyDescent="0.4">
      <c r="A412" t="s">
        <v>1405</v>
      </c>
      <c r="B412">
        <v>409</v>
      </c>
      <c r="C412" t="s">
        <v>1411</v>
      </c>
      <c r="D412">
        <f>VLOOKUP('Установление связей'!B410,'Перечень узлов'!$B$2:$D$692,3,0)</f>
        <v>415</v>
      </c>
      <c r="E412" t="s">
        <v>1411</v>
      </c>
      <c r="F412">
        <f>VLOOKUP('Установление связей'!D410,'Перечень узлов'!$B$2:$D$692,3,0)</f>
        <v>23</v>
      </c>
      <c r="G412" t="s">
        <v>1407</v>
      </c>
      <c r="H412" t="str">
        <f>IF('Установление связей'!C410="может наблюдаться","RS",IF('Установление связей'!C410="всегда наблюдается","TRA",IF('Установление связей'!C410="может отсутствовать","SN","S")))</f>
        <v>TRA</v>
      </c>
      <c r="I412" s="7" t="s">
        <v>1412</v>
      </c>
      <c r="J412">
        <v>1108</v>
      </c>
      <c r="K412" t="s">
        <v>1385</v>
      </c>
      <c r="L412">
        <v>1108</v>
      </c>
      <c r="M412" t="s">
        <v>1401</v>
      </c>
    </row>
    <row r="413" spans="1:13" x14ac:dyDescent="0.4">
      <c r="A413" t="s">
        <v>1405</v>
      </c>
      <c r="B413">
        <v>410</v>
      </c>
      <c r="C413" t="s">
        <v>1411</v>
      </c>
      <c r="D413">
        <f>VLOOKUP('Установление связей'!B411,'Перечень узлов'!$B$2:$D$692,3,0)</f>
        <v>415</v>
      </c>
      <c r="E413" t="s">
        <v>1411</v>
      </c>
      <c r="F413">
        <f>VLOOKUP('Установление связей'!D411,'Перечень узлов'!$B$2:$D$692,3,0)</f>
        <v>63</v>
      </c>
      <c r="G413" t="s">
        <v>1407</v>
      </c>
      <c r="H413" t="str">
        <f>IF('Установление связей'!C411="может наблюдаться","RS",IF('Установление связей'!C411="всегда наблюдается","TRA",IF('Установление связей'!C411="может отсутствовать","SN","S")))</f>
        <v>TRA</v>
      </c>
      <c r="I413" s="7" t="s">
        <v>1412</v>
      </c>
      <c r="J413">
        <v>1109</v>
      </c>
      <c r="K413" t="s">
        <v>1385</v>
      </c>
      <c r="L413">
        <v>1109</v>
      </c>
      <c r="M413" t="s">
        <v>1401</v>
      </c>
    </row>
    <row r="414" spans="1:13" x14ac:dyDescent="0.4">
      <c r="A414" t="s">
        <v>1405</v>
      </c>
      <c r="B414">
        <v>411</v>
      </c>
      <c r="C414" t="s">
        <v>1411</v>
      </c>
      <c r="D414">
        <f>VLOOKUP('Установление связей'!B412,'Перечень узлов'!$B$2:$D$692,3,0)</f>
        <v>415</v>
      </c>
      <c r="E414" t="s">
        <v>1411</v>
      </c>
      <c r="F414">
        <f>VLOOKUP('Установление связей'!D412,'Перечень узлов'!$B$2:$D$692,3,0)</f>
        <v>49</v>
      </c>
      <c r="G414" t="s">
        <v>1407</v>
      </c>
      <c r="H414" t="str">
        <f>IF('Установление связей'!C412="может наблюдаться","RS",IF('Установление связей'!C412="всегда наблюдается","TRA",IF('Установление связей'!C412="может отсутствовать","SN","S")))</f>
        <v>TRA</v>
      </c>
      <c r="I414" s="7" t="s">
        <v>1412</v>
      </c>
      <c r="J414">
        <v>1110</v>
      </c>
      <c r="K414" t="s">
        <v>1385</v>
      </c>
      <c r="L414">
        <v>1110</v>
      </c>
      <c r="M414" t="s">
        <v>1401</v>
      </c>
    </row>
    <row r="415" spans="1:13" x14ac:dyDescent="0.4">
      <c r="A415" t="s">
        <v>1405</v>
      </c>
      <c r="B415">
        <v>412</v>
      </c>
      <c r="C415" t="s">
        <v>1411</v>
      </c>
      <c r="D415">
        <f>VLOOKUP('Установление связей'!B413,'Перечень узлов'!$B$2:$D$692,3,0)</f>
        <v>47</v>
      </c>
      <c r="E415" t="s">
        <v>1411</v>
      </c>
      <c r="F415">
        <f>VLOOKUP('Установление связей'!D413,'Перечень узлов'!$B$2:$D$692,3,0)</f>
        <v>1</v>
      </c>
      <c r="G415" t="s">
        <v>1407</v>
      </c>
      <c r="H415" t="str">
        <f>IF('Установление связей'!C413="может наблюдаться","RS",IF('Установление связей'!C413="всегда наблюдается","TRA",IF('Установление связей'!C413="может отсутствовать","SN","S")))</f>
        <v>RS</v>
      </c>
      <c r="I415" s="7" t="s">
        <v>1412</v>
      </c>
      <c r="J415">
        <v>1111</v>
      </c>
      <c r="K415" t="s">
        <v>1385</v>
      </c>
      <c r="L415">
        <v>1111</v>
      </c>
      <c r="M415" t="s">
        <v>1401</v>
      </c>
    </row>
    <row r="416" spans="1:13" x14ac:dyDescent="0.4">
      <c r="A416" t="s">
        <v>1405</v>
      </c>
      <c r="B416">
        <v>413</v>
      </c>
      <c r="C416" t="s">
        <v>1411</v>
      </c>
      <c r="D416">
        <f>VLOOKUP('Установление связей'!B414,'Перечень узлов'!$B$2:$D$692,3,0)</f>
        <v>376</v>
      </c>
      <c r="E416" t="s">
        <v>1411</v>
      </c>
      <c r="F416">
        <f>VLOOKUP('Установление связей'!D414,'Перечень узлов'!$B$2:$D$692,3,0)</f>
        <v>59</v>
      </c>
      <c r="G416" t="s">
        <v>1407</v>
      </c>
      <c r="H416" t="str">
        <f>IF('Установление связей'!C414="может наблюдаться","RS",IF('Установление связей'!C414="всегда наблюдается","TRA",IF('Установление связей'!C414="может отсутствовать","SN","S")))</f>
        <v>TRA</v>
      </c>
      <c r="I416" s="7" t="s">
        <v>1412</v>
      </c>
      <c r="J416">
        <v>1112</v>
      </c>
      <c r="K416" t="s">
        <v>1385</v>
      </c>
      <c r="L416">
        <v>1112</v>
      </c>
      <c r="M416" t="s">
        <v>1401</v>
      </c>
    </row>
    <row r="417" spans="1:13" x14ac:dyDescent="0.4">
      <c r="A417" t="s">
        <v>1405</v>
      </c>
      <c r="B417">
        <v>414</v>
      </c>
      <c r="C417" t="s">
        <v>1411</v>
      </c>
      <c r="D417">
        <f>VLOOKUP('Установление связей'!B415,'Перечень узлов'!$B$2:$D$692,3,0)</f>
        <v>376</v>
      </c>
      <c r="E417" t="s">
        <v>1411</v>
      </c>
      <c r="F417">
        <f>VLOOKUP('Установление связей'!D415,'Перечень узлов'!$B$2:$D$692,3,0)</f>
        <v>60</v>
      </c>
      <c r="G417" t="s">
        <v>1407</v>
      </c>
      <c r="H417" t="str">
        <f>IF('Установление связей'!C415="может наблюдаться","RS",IF('Установление связей'!C415="всегда наблюдается","TRA",IF('Установление связей'!C415="может отсутствовать","SN","S")))</f>
        <v>TRA</v>
      </c>
      <c r="I417" s="7" t="s">
        <v>1412</v>
      </c>
      <c r="J417">
        <v>1113</v>
      </c>
      <c r="K417" t="s">
        <v>1385</v>
      </c>
      <c r="L417">
        <v>1113</v>
      </c>
      <c r="M417" t="s">
        <v>1401</v>
      </c>
    </row>
    <row r="418" spans="1:13" x14ac:dyDescent="0.4">
      <c r="A418" t="s">
        <v>1405</v>
      </c>
      <c r="B418">
        <v>415</v>
      </c>
      <c r="C418" t="s">
        <v>1411</v>
      </c>
      <c r="D418">
        <f>VLOOKUP('Установление связей'!B416,'Перечень узлов'!$B$2:$D$692,3,0)</f>
        <v>376</v>
      </c>
      <c r="E418" t="s">
        <v>1411</v>
      </c>
      <c r="F418">
        <f>VLOOKUP('Установление связей'!D416,'Перечень узлов'!$B$2:$D$692,3,0)</f>
        <v>47</v>
      </c>
      <c r="G418" t="s">
        <v>1407</v>
      </c>
      <c r="H418" t="str">
        <f>IF('Установление связей'!C416="может наблюдаться","RS",IF('Установление связей'!C416="всегда наблюдается","TRA",IF('Установление связей'!C416="может отсутствовать","SN","S")))</f>
        <v>TRA</v>
      </c>
      <c r="I418" s="7" t="s">
        <v>1412</v>
      </c>
      <c r="J418">
        <v>1114</v>
      </c>
      <c r="K418" t="s">
        <v>1385</v>
      </c>
      <c r="L418">
        <v>1114</v>
      </c>
      <c r="M418" t="s">
        <v>1401</v>
      </c>
    </row>
    <row r="419" spans="1:13" x14ac:dyDescent="0.4">
      <c r="A419" t="s">
        <v>1405</v>
      </c>
      <c r="B419">
        <v>416</v>
      </c>
      <c r="C419" t="s">
        <v>1411</v>
      </c>
      <c r="D419">
        <f>VLOOKUP('Установление связей'!B417,'Перечень узлов'!$B$2:$D$692,3,0)</f>
        <v>374</v>
      </c>
      <c r="E419" t="s">
        <v>1411</v>
      </c>
      <c r="F419">
        <f>VLOOKUP('Установление связей'!D417,'Перечень узлов'!$B$2:$D$692,3,0)</f>
        <v>174</v>
      </c>
      <c r="G419" t="s">
        <v>1407</v>
      </c>
      <c r="H419" t="str">
        <f>IF('Установление связей'!C417="может наблюдаться","RS",IF('Установление связей'!C417="всегда наблюдается","TRA",IF('Установление связей'!C417="может отсутствовать","SN","S")))</f>
        <v>TRA</v>
      </c>
      <c r="I419" s="7" t="s">
        <v>1412</v>
      </c>
      <c r="J419">
        <v>1115</v>
      </c>
      <c r="K419" t="s">
        <v>1385</v>
      </c>
      <c r="L419">
        <v>1115</v>
      </c>
      <c r="M419" t="s">
        <v>1401</v>
      </c>
    </row>
    <row r="420" spans="1:13" x14ac:dyDescent="0.4">
      <c r="A420" t="s">
        <v>1405</v>
      </c>
      <c r="B420">
        <v>417</v>
      </c>
      <c r="C420" t="s">
        <v>1411</v>
      </c>
      <c r="D420">
        <f>VLOOKUP('Установление связей'!B418,'Перечень узлов'!$B$2:$D$692,3,0)</f>
        <v>374</v>
      </c>
      <c r="E420" t="s">
        <v>1411</v>
      </c>
      <c r="F420">
        <f>VLOOKUP('Установление связей'!D418,'Перечень узлов'!$B$2:$D$692,3,0)</f>
        <v>60</v>
      </c>
      <c r="G420" t="s">
        <v>1407</v>
      </c>
      <c r="H420" t="str">
        <f>IF('Установление связей'!C418="может наблюдаться","RS",IF('Установление связей'!C418="всегда наблюдается","TRA",IF('Установление связей'!C418="может отсутствовать","SN","S")))</f>
        <v>TRA</v>
      </c>
      <c r="I420" s="7" t="s">
        <v>1412</v>
      </c>
      <c r="J420">
        <v>1116</v>
      </c>
      <c r="K420" t="s">
        <v>1385</v>
      </c>
      <c r="L420">
        <v>1116</v>
      </c>
      <c r="M420" t="s">
        <v>1401</v>
      </c>
    </row>
    <row r="421" spans="1:13" x14ac:dyDescent="0.4">
      <c r="A421" t="s">
        <v>1405</v>
      </c>
      <c r="B421">
        <v>418</v>
      </c>
      <c r="C421" t="s">
        <v>1411</v>
      </c>
      <c r="D421">
        <f>VLOOKUP('Установление связей'!B419,'Перечень узлов'!$B$2:$D$692,3,0)</f>
        <v>374</v>
      </c>
      <c r="E421" t="s">
        <v>1411</v>
      </c>
      <c r="F421">
        <f>VLOOKUP('Установление связей'!D419,'Перечень узлов'!$B$2:$D$692,3,0)</f>
        <v>47</v>
      </c>
      <c r="G421" t="s">
        <v>1407</v>
      </c>
      <c r="H421" t="str">
        <f>IF('Установление связей'!C419="может наблюдаться","RS",IF('Установление связей'!C419="всегда наблюдается","TRA",IF('Установление связей'!C419="может отсутствовать","SN","S")))</f>
        <v>TRA</v>
      </c>
      <c r="I421" s="7" t="s">
        <v>1412</v>
      </c>
      <c r="J421">
        <v>1117</v>
      </c>
      <c r="K421" t="s">
        <v>1385</v>
      </c>
      <c r="L421">
        <v>1117</v>
      </c>
      <c r="M421" t="s">
        <v>1401</v>
      </c>
    </row>
    <row r="422" spans="1:13" x14ac:dyDescent="0.4">
      <c r="A422" t="s">
        <v>1405</v>
      </c>
      <c r="B422">
        <v>419</v>
      </c>
      <c r="C422" t="s">
        <v>1411</v>
      </c>
      <c r="D422">
        <f>VLOOKUP('Установление связей'!B420,'Перечень узлов'!$B$2:$D$692,3,0)</f>
        <v>375</v>
      </c>
      <c r="E422" t="s">
        <v>1411</v>
      </c>
      <c r="F422">
        <f>VLOOKUP('Установление связей'!D420,'Перечень узлов'!$B$2:$D$692,3,0)</f>
        <v>59</v>
      </c>
      <c r="G422" t="s">
        <v>1407</v>
      </c>
      <c r="H422" t="str">
        <f>IF('Установление связей'!C420="может наблюдаться","RS",IF('Установление связей'!C420="всегда наблюдается","TRA",IF('Установление связей'!C420="может отсутствовать","SN","S")))</f>
        <v>TRA</v>
      </c>
      <c r="I422" s="7" t="s">
        <v>1412</v>
      </c>
      <c r="J422">
        <v>1118</v>
      </c>
      <c r="K422" t="s">
        <v>1385</v>
      </c>
      <c r="L422">
        <v>1118</v>
      </c>
      <c r="M422" t="s">
        <v>1401</v>
      </c>
    </row>
    <row r="423" spans="1:13" x14ac:dyDescent="0.4">
      <c r="A423" t="s">
        <v>1405</v>
      </c>
      <c r="B423">
        <v>420</v>
      </c>
      <c r="C423" t="s">
        <v>1411</v>
      </c>
      <c r="D423">
        <f>VLOOKUP('Установление связей'!B421,'Перечень узлов'!$B$2:$D$692,3,0)</f>
        <v>375</v>
      </c>
      <c r="E423" t="s">
        <v>1411</v>
      </c>
      <c r="F423">
        <f>VLOOKUP('Установление связей'!D421,'Перечень узлов'!$B$2:$D$692,3,0)</f>
        <v>174</v>
      </c>
      <c r="G423" t="s">
        <v>1407</v>
      </c>
      <c r="H423" t="str">
        <f>IF('Установление связей'!C421="может наблюдаться","RS",IF('Установление связей'!C421="всегда наблюдается","TRA",IF('Установление связей'!C421="может отсутствовать","SN","S")))</f>
        <v>TRA</v>
      </c>
      <c r="I423" s="7" t="s">
        <v>1412</v>
      </c>
      <c r="J423">
        <v>1119</v>
      </c>
      <c r="K423" t="s">
        <v>1385</v>
      </c>
      <c r="L423">
        <v>1119</v>
      </c>
      <c r="M423" t="s">
        <v>1401</v>
      </c>
    </row>
    <row r="424" spans="1:13" x14ac:dyDescent="0.4">
      <c r="A424" t="s">
        <v>1405</v>
      </c>
      <c r="B424">
        <v>421</v>
      </c>
      <c r="C424" t="s">
        <v>1411</v>
      </c>
      <c r="D424">
        <f>VLOOKUP('Установление связей'!B422,'Перечень узлов'!$B$2:$D$692,3,0)</f>
        <v>375</v>
      </c>
      <c r="E424" t="s">
        <v>1411</v>
      </c>
      <c r="F424">
        <f>VLOOKUP('Установление связей'!D422,'Перечень узлов'!$B$2:$D$692,3,0)</f>
        <v>47</v>
      </c>
      <c r="G424" t="s">
        <v>1407</v>
      </c>
      <c r="H424" t="str">
        <f>IF('Установление связей'!C422="может наблюдаться","RS",IF('Установление связей'!C422="всегда наблюдается","TRA",IF('Установление связей'!C422="может отсутствовать","SN","S")))</f>
        <v>TRA</v>
      </c>
      <c r="I424" s="7" t="s">
        <v>1412</v>
      </c>
      <c r="J424">
        <v>1120</v>
      </c>
      <c r="K424" t="s">
        <v>1385</v>
      </c>
      <c r="L424">
        <v>1120</v>
      </c>
      <c r="M424" t="s">
        <v>1401</v>
      </c>
    </row>
    <row r="425" spans="1:13" x14ac:dyDescent="0.4">
      <c r="A425" t="s">
        <v>1405</v>
      </c>
      <c r="B425">
        <v>422</v>
      </c>
      <c r="C425" t="s">
        <v>1411</v>
      </c>
      <c r="D425">
        <f>VLOOKUP('Установление связей'!B423,'Перечень узлов'!$B$2:$D$692,3,0)</f>
        <v>258</v>
      </c>
      <c r="E425" t="s">
        <v>1411</v>
      </c>
      <c r="F425">
        <f>VLOOKUP('Установление связей'!D423,'Перечень узлов'!$B$2:$D$692,3,0)</f>
        <v>1</v>
      </c>
      <c r="G425" t="s">
        <v>1407</v>
      </c>
      <c r="H425" t="str">
        <f>IF('Установление связей'!C423="может наблюдаться","RS",IF('Установление связей'!C423="всегда наблюдается","TRA",IF('Установление связей'!C423="может отсутствовать","SN","S")))</f>
        <v>RS</v>
      </c>
      <c r="I425" s="7" t="s">
        <v>1412</v>
      </c>
      <c r="J425">
        <v>1121</v>
      </c>
      <c r="K425" t="s">
        <v>1385</v>
      </c>
      <c r="L425">
        <v>1121</v>
      </c>
      <c r="M425" t="s">
        <v>1401</v>
      </c>
    </row>
    <row r="426" spans="1:13" x14ac:dyDescent="0.4">
      <c r="A426" t="s">
        <v>1405</v>
      </c>
      <c r="B426">
        <v>423</v>
      </c>
      <c r="C426" t="s">
        <v>1411</v>
      </c>
      <c r="D426">
        <f>VLOOKUP('Установление связей'!B424,'Перечень узлов'!$B$2:$D$692,3,0)</f>
        <v>258</v>
      </c>
      <c r="E426" t="s">
        <v>1411</v>
      </c>
      <c r="F426">
        <f>VLOOKUP('Установление связей'!D424,'Перечень узлов'!$B$2:$D$692,3,0)</f>
        <v>254</v>
      </c>
      <c r="G426" t="s">
        <v>1407</v>
      </c>
      <c r="H426" t="str">
        <f>IF('Установление связей'!C424="может наблюдаться","RS",IF('Установление связей'!C424="всегда наблюдается","TRA",IF('Установление связей'!C424="может отсутствовать","SN","S")))</f>
        <v>TRA</v>
      </c>
      <c r="I426" s="7" t="s">
        <v>1412</v>
      </c>
      <c r="J426">
        <v>1122</v>
      </c>
      <c r="K426" t="s">
        <v>1385</v>
      </c>
      <c r="L426">
        <v>1122</v>
      </c>
      <c r="M426" t="s">
        <v>1401</v>
      </c>
    </row>
    <row r="427" spans="1:13" x14ac:dyDescent="0.4">
      <c r="A427" t="s">
        <v>1405</v>
      </c>
      <c r="B427">
        <v>424</v>
      </c>
      <c r="C427" t="s">
        <v>1411</v>
      </c>
      <c r="D427">
        <f>VLOOKUP('Установление связей'!B425,'Перечень узлов'!$B$2:$D$692,3,0)</f>
        <v>258</v>
      </c>
      <c r="E427" t="s">
        <v>1411</v>
      </c>
      <c r="F427">
        <f>VLOOKUP('Установление связей'!D425,'Перечень узлов'!$B$2:$D$692,3,0)</f>
        <v>255</v>
      </c>
      <c r="G427" t="s">
        <v>1407</v>
      </c>
      <c r="H427" t="str">
        <f>IF('Установление связей'!C425="может наблюдаться","RS",IF('Установление связей'!C425="всегда наблюдается","TRA",IF('Установление связей'!C425="может отсутствовать","SN","S")))</f>
        <v>TRA</v>
      </c>
      <c r="I427" s="7" t="s">
        <v>1412</v>
      </c>
      <c r="J427">
        <v>1123</v>
      </c>
      <c r="K427" t="s">
        <v>1385</v>
      </c>
      <c r="L427">
        <v>1123</v>
      </c>
      <c r="M427" t="s">
        <v>1401</v>
      </c>
    </row>
    <row r="428" spans="1:13" x14ac:dyDescent="0.4">
      <c r="A428" t="s">
        <v>1405</v>
      </c>
      <c r="B428">
        <v>425</v>
      </c>
      <c r="C428" t="s">
        <v>1411</v>
      </c>
      <c r="D428">
        <f>VLOOKUP('Установление связей'!B426,'Перечень узлов'!$B$2:$D$692,3,0)</f>
        <v>258</v>
      </c>
      <c r="E428" t="s">
        <v>1411</v>
      </c>
      <c r="F428">
        <f>VLOOKUP('Установление связей'!D426,'Перечень узлов'!$B$2:$D$692,3,0)</f>
        <v>256</v>
      </c>
      <c r="G428" t="s">
        <v>1407</v>
      </c>
      <c r="H428" t="str">
        <f>IF('Установление связей'!C426="может наблюдаться","RS",IF('Установление связей'!C426="всегда наблюдается","TRA",IF('Установление связей'!C426="может отсутствовать","SN","S")))</f>
        <v>TRA</v>
      </c>
      <c r="I428" s="7" t="s">
        <v>1412</v>
      </c>
      <c r="J428">
        <v>1124</v>
      </c>
      <c r="K428" t="s">
        <v>1385</v>
      </c>
      <c r="L428">
        <v>1124</v>
      </c>
      <c r="M428" t="s">
        <v>1401</v>
      </c>
    </row>
    <row r="429" spans="1:13" x14ac:dyDescent="0.4">
      <c r="A429" t="s">
        <v>1405</v>
      </c>
      <c r="B429">
        <v>426</v>
      </c>
      <c r="C429" t="s">
        <v>1411</v>
      </c>
      <c r="D429">
        <f>VLOOKUP('Установление связей'!B427,'Перечень узлов'!$B$2:$D$692,3,0)</f>
        <v>256</v>
      </c>
      <c r="E429" t="s">
        <v>1411</v>
      </c>
      <c r="F429">
        <f>VLOOKUP('Установление связей'!D427,'Перечень узлов'!$B$2:$D$692,3,0)</f>
        <v>258</v>
      </c>
      <c r="G429" t="s">
        <v>1407</v>
      </c>
      <c r="H429" t="str">
        <f>IF('Установление связей'!C427="может наблюдаться","RS",IF('Установление связей'!C427="всегда наблюдается","TRA",IF('Установление связей'!C427="может отсутствовать","SN","S")))</f>
        <v>RS</v>
      </c>
      <c r="I429" s="7" t="s">
        <v>1412</v>
      </c>
      <c r="J429">
        <v>1125</v>
      </c>
      <c r="K429" t="s">
        <v>1385</v>
      </c>
      <c r="L429">
        <v>1125</v>
      </c>
      <c r="M429" t="s">
        <v>1401</v>
      </c>
    </row>
    <row r="430" spans="1:13" x14ac:dyDescent="0.4">
      <c r="A430" t="s">
        <v>1405</v>
      </c>
      <c r="B430">
        <v>427</v>
      </c>
      <c r="C430" t="s">
        <v>1411</v>
      </c>
      <c r="D430">
        <f>VLOOKUP('Установление связей'!B428,'Перечень узлов'!$B$2:$D$692,3,0)</f>
        <v>254</v>
      </c>
      <c r="E430" t="s">
        <v>1411</v>
      </c>
      <c r="F430">
        <f>VLOOKUP('Установление связей'!D428,'Перечень узлов'!$B$2:$D$692,3,0)</f>
        <v>258</v>
      </c>
      <c r="G430" t="s">
        <v>1407</v>
      </c>
      <c r="H430" t="str">
        <f>IF('Установление связей'!C428="может наблюдаться","RS",IF('Установление связей'!C428="всегда наблюдается","TRA",IF('Установление связей'!C428="может отсутствовать","SN","S")))</f>
        <v>RS</v>
      </c>
      <c r="I430" s="7" t="s">
        <v>1412</v>
      </c>
      <c r="J430">
        <v>1126</v>
      </c>
      <c r="K430" t="s">
        <v>1385</v>
      </c>
      <c r="L430">
        <v>1126</v>
      </c>
      <c r="M430" t="s">
        <v>1401</v>
      </c>
    </row>
    <row r="431" spans="1:13" x14ac:dyDescent="0.4">
      <c r="A431" t="s">
        <v>1405</v>
      </c>
      <c r="B431">
        <v>428</v>
      </c>
      <c r="C431" t="s">
        <v>1411</v>
      </c>
      <c r="D431">
        <f>VLOOKUP('Установление связей'!B429,'Перечень узлов'!$B$2:$D$692,3,0)</f>
        <v>255</v>
      </c>
      <c r="E431" t="s">
        <v>1411</v>
      </c>
      <c r="F431">
        <f>VLOOKUP('Установление связей'!D429,'Перечень узлов'!$B$2:$D$692,3,0)</f>
        <v>258</v>
      </c>
      <c r="G431" t="s">
        <v>1407</v>
      </c>
      <c r="H431" t="str">
        <f>IF('Установление связей'!C429="может наблюдаться","RS",IF('Установление связей'!C429="всегда наблюдается","TRA",IF('Установление связей'!C429="может отсутствовать","SN","S")))</f>
        <v>RS</v>
      </c>
      <c r="I431" s="7" t="s">
        <v>1412</v>
      </c>
      <c r="J431">
        <v>1127</v>
      </c>
      <c r="K431" t="s">
        <v>1385</v>
      </c>
      <c r="L431">
        <v>1127</v>
      </c>
      <c r="M431" t="s">
        <v>1401</v>
      </c>
    </row>
    <row r="432" spans="1:13" x14ac:dyDescent="0.4">
      <c r="A432" t="s">
        <v>1405</v>
      </c>
      <c r="B432">
        <v>429</v>
      </c>
      <c r="C432" t="s">
        <v>1411</v>
      </c>
      <c r="D432">
        <f>VLOOKUP('Установление связей'!B430,'Перечень узлов'!$B$2:$D$692,3,0)</f>
        <v>257</v>
      </c>
      <c r="E432" t="s">
        <v>1411</v>
      </c>
      <c r="F432">
        <f>VLOOKUP('Установление связей'!D430,'Перечень узлов'!$B$2:$D$692,3,0)</f>
        <v>1</v>
      </c>
      <c r="G432" t="s">
        <v>1407</v>
      </c>
      <c r="H432" t="str">
        <f>IF('Установление связей'!C430="может наблюдаться","RS",IF('Установление связей'!C430="всегда наблюдается","TRA",IF('Установление связей'!C430="может отсутствовать","SN","S")))</f>
        <v>RS</v>
      </c>
      <c r="I432" s="7" t="s">
        <v>1412</v>
      </c>
      <c r="J432">
        <v>1128</v>
      </c>
      <c r="K432" t="s">
        <v>1385</v>
      </c>
      <c r="L432">
        <v>1128</v>
      </c>
      <c r="M432" t="s">
        <v>1401</v>
      </c>
    </row>
    <row r="433" spans="1:13" x14ac:dyDescent="0.4">
      <c r="A433" t="s">
        <v>1405</v>
      </c>
      <c r="B433">
        <v>430</v>
      </c>
      <c r="C433" t="s">
        <v>1411</v>
      </c>
      <c r="D433">
        <f>VLOOKUP('Установление связей'!B431,'Перечень узлов'!$B$2:$D$692,3,0)</f>
        <v>251</v>
      </c>
      <c r="E433" t="s">
        <v>1411</v>
      </c>
      <c r="F433">
        <f>VLOOKUP('Установление связей'!D431,'Перечень узлов'!$B$2:$D$692,3,0)</f>
        <v>281</v>
      </c>
      <c r="G433" t="s">
        <v>1407</v>
      </c>
      <c r="H433" t="str">
        <f>IF('Установление связей'!C431="может наблюдаться","RS",IF('Установление связей'!C431="всегда наблюдается","TRA",IF('Установление связей'!C431="может отсутствовать","SN","S")))</f>
        <v>TRA</v>
      </c>
      <c r="I433" s="7" t="s">
        <v>1412</v>
      </c>
      <c r="J433">
        <v>1129</v>
      </c>
      <c r="K433" t="s">
        <v>1385</v>
      </c>
      <c r="L433">
        <v>1129</v>
      </c>
      <c r="M433" t="s">
        <v>1401</v>
      </c>
    </row>
    <row r="434" spans="1:13" x14ac:dyDescent="0.4">
      <c r="A434" t="s">
        <v>1405</v>
      </c>
      <c r="B434">
        <v>431</v>
      </c>
      <c r="C434" t="s">
        <v>1411</v>
      </c>
      <c r="D434">
        <f>VLOOKUP('Установление связей'!B432,'Перечень узлов'!$B$2:$D$692,3,0)</f>
        <v>165</v>
      </c>
      <c r="E434" t="s">
        <v>1411</v>
      </c>
      <c r="F434">
        <f>VLOOKUP('Установление связей'!D432,'Перечень узлов'!$B$2:$D$692,3,0)</f>
        <v>1</v>
      </c>
      <c r="G434" t="s">
        <v>1407</v>
      </c>
      <c r="H434" t="str">
        <f>IF('Установление связей'!C432="может наблюдаться","RS",IF('Установление связей'!C432="всегда наблюдается","TRA",IF('Установление связей'!C432="может отсутствовать","SN","S")))</f>
        <v>RS</v>
      </c>
      <c r="I434" s="7" t="s">
        <v>1412</v>
      </c>
      <c r="J434">
        <v>1130</v>
      </c>
      <c r="K434" t="s">
        <v>1385</v>
      </c>
      <c r="L434">
        <v>1130</v>
      </c>
      <c r="M434" t="s">
        <v>1401</v>
      </c>
    </row>
    <row r="435" spans="1:13" x14ac:dyDescent="0.4">
      <c r="A435" t="s">
        <v>1405</v>
      </c>
      <c r="B435">
        <v>432</v>
      </c>
      <c r="C435" t="s">
        <v>1411</v>
      </c>
      <c r="D435">
        <f>VLOOKUP('Установление связей'!B433,'Перечень узлов'!$B$2:$D$692,3,0)</f>
        <v>164</v>
      </c>
      <c r="E435" t="s">
        <v>1411</v>
      </c>
      <c r="F435">
        <f>VLOOKUP('Установление связей'!D433,'Перечень узлов'!$B$2:$D$692,3,0)</f>
        <v>1</v>
      </c>
      <c r="G435" t="s">
        <v>1407</v>
      </c>
      <c r="H435" t="str">
        <f>IF('Установление связей'!C433="может наблюдаться","RS",IF('Установление связей'!C433="всегда наблюдается","TRA",IF('Установление связей'!C433="может отсутствовать","SN","S")))</f>
        <v>RS</v>
      </c>
      <c r="I435" s="7" t="s">
        <v>1412</v>
      </c>
      <c r="J435">
        <v>1131</v>
      </c>
      <c r="K435" t="s">
        <v>1385</v>
      </c>
      <c r="L435">
        <v>1131</v>
      </c>
      <c r="M435" t="s">
        <v>1401</v>
      </c>
    </row>
    <row r="436" spans="1:13" x14ac:dyDescent="0.4">
      <c r="A436" t="s">
        <v>1405</v>
      </c>
      <c r="B436">
        <v>433</v>
      </c>
      <c r="C436" t="s">
        <v>1411</v>
      </c>
      <c r="D436">
        <f>VLOOKUP('Установление связей'!B434,'Перечень узлов'!$B$2:$D$692,3,0)</f>
        <v>158</v>
      </c>
      <c r="E436" t="s">
        <v>1411</v>
      </c>
      <c r="F436">
        <f>VLOOKUP('Установление связей'!D434,'Перечень узлов'!$B$2:$D$692,3,0)</f>
        <v>1</v>
      </c>
      <c r="G436" t="s">
        <v>1407</v>
      </c>
      <c r="H436" t="str">
        <f>IF('Установление связей'!C434="может наблюдаться","RS",IF('Установление связей'!C434="всегда наблюдается","TRA",IF('Установление связей'!C434="может отсутствовать","SN","S")))</f>
        <v>RS</v>
      </c>
      <c r="I436" s="7" t="s">
        <v>1412</v>
      </c>
      <c r="J436">
        <v>1132</v>
      </c>
      <c r="K436" t="s">
        <v>1385</v>
      </c>
      <c r="L436">
        <v>1132</v>
      </c>
      <c r="M436" t="s">
        <v>1401</v>
      </c>
    </row>
    <row r="437" spans="1:13" x14ac:dyDescent="0.4">
      <c r="A437" t="s">
        <v>1405</v>
      </c>
      <c r="B437">
        <v>434</v>
      </c>
      <c r="C437" t="s">
        <v>1411</v>
      </c>
      <c r="D437">
        <f>VLOOKUP('Установление связей'!B435,'Перечень узлов'!$B$2:$D$692,3,0)</f>
        <v>159</v>
      </c>
      <c r="E437" t="s">
        <v>1411</v>
      </c>
      <c r="F437">
        <f>VLOOKUP('Установление связей'!D435,'Перечень узлов'!$B$2:$D$692,3,0)</f>
        <v>1</v>
      </c>
      <c r="G437" t="s">
        <v>1407</v>
      </c>
      <c r="H437" t="str">
        <f>IF('Установление связей'!C435="может наблюдаться","RS",IF('Установление связей'!C435="всегда наблюдается","TRA",IF('Установление связей'!C435="может отсутствовать","SN","S")))</f>
        <v>RS</v>
      </c>
      <c r="I437" s="7" t="s">
        <v>1412</v>
      </c>
      <c r="J437">
        <v>1133</v>
      </c>
      <c r="K437" t="s">
        <v>1385</v>
      </c>
      <c r="L437">
        <v>1133</v>
      </c>
      <c r="M437" t="s">
        <v>1401</v>
      </c>
    </row>
    <row r="438" spans="1:13" x14ac:dyDescent="0.4">
      <c r="A438" t="s">
        <v>1405</v>
      </c>
      <c r="B438">
        <v>435</v>
      </c>
      <c r="C438" t="s">
        <v>1411</v>
      </c>
      <c r="D438">
        <f>VLOOKUP('Установление связей'!B436,'Перечень узлов'!$B$2:$D$692,3,0)</f>
        <v>113</v>
      </c>
      <c r="E438" t="s">
        <v>1411</v>
      </c>
      <c r="F438">
        <f>VLOOKUP('Установление связей'!D436,'Перечень узлов'!$B$2:$D$692,3,0)</f>
        <v>5</v>
      </c>
      <c r="G438" t="s">
        <v>1407</v>
      </c>
      <c r="H438" t="str">
        <f>IF('Установление связей'!C436="может наблюдаться","RS",IF('Установление связей'!C436="всегда наблюдается","TRA",IF('Установление связей'!C436="может отсутствовать","SN","S")))</f>
        <v>RS</v>
      </c>
      <c r="I438" s="7" t="s">
        <v>1412</v>
      </c>
      <c r="J438">
        <v>1134</v>
      </c>
      <c r="K438" t="s">
        <v>1385</v>
      </c>
      <c r="L438">
        <v>1134</v>
      </c>
      <c r="M438" t="s">
        <v>1401</v>
      </c>
    </row>
    <row r="439" spans="1:13" x14ac:dyDescent="0.4">
      <c r="A439" t="s">
        <v>1405</v>
      </c>
      <c r="B439">
        <v>436</v>
      </c>
      <c r="C439" t="s">
        <v>1411</v>
      </c>
      <c r="D439">
        <f>VLOOKUP('Установление связей'!B437,'Перечень узлов'!$B$2:$D$692,3,0)</f>
        <v>16</v>
      </c>
      <c r="E439" t="s">
        <v>1411</v>
      </c>
      <c r="F439">
        <f>VLOOKUP('Установление связей'!D437,'Перечень узлов'!$B$2:$D$692,3,0)</f>
        <v>486</v>
      </c>
      <c r="G439" t="s">
        <v>1407</v>
      </c>
      <c r="H439" t="str">
        <f>IF('Установление связей'!C437="может наблюдаться","RS",IF('Установление связей'!C437="всегда наблюдается","TRA",IF('Установление связей'!C437="может отсутствовать","SN","S")))</f>
        <v>TRA</v>
      </c>
      <c r="I439" s="7" t="s">
        <v>1412</v>
      </c>
      <c r="J439">
        <v>1135</v>
      </c>
      <c r="K439" t="s">
        <v>1385</v>
      </c>
      <c r="L439">
        <v>1135</v>
      </c>
      <c r="M439" t="s">
        <v>1401</v>
      </c>
    </row>
    <row r="440" spans="1:13" x14ac:dyDescent="0.4">
      <c r="A440" t="s">
        <v>1405</v>
      </c>
      <c r="B440">
        <v>437</v>
      </c>
      <c r="C440" t="s">
        <v>1411</v>
      </c>
      <c r="D440">
        <f>VLOOKUP('Установление связей'!B438,'Перечень узлов'!$B$2:$D$692,3,0)</f>
        <v>365</v>
      </c>
      <c r="E440" t="s">
        <v>1411</v>
      </c>
      <c r="F440">
        <f>VLOOKUP('Установление связей'!D438,'Перечень узлов'!$B$2:$D$692,3,0)</f>
        <v>2</v>
      </c>
      <c r="G440" t="s">
        <v>1407</v>
      </c>
      <c r="H440" t="str">
        <f>IF('Установление связей'!C438="может наблюдаться","RS",IF('Установление связей'!C438="всегда наблюдается","TRA",IF('Установление связей'!C438="может отсутствовать","SN","S")))</f>
        <v>RS</v>
      </c>
      <c r="I440" s="7" t="s">
        <v>1412</v>
      </c>
      <c r="J440">
        <v>1136</v>
      </c>
      <c r="K440" t="s">
        <v>1385</v>
      </c>
      <c r="L440">
        <v>1136</v>
      </c>
      <c r="M440" t="s">
        <v>1401</v>
      </c>
    </row>
    <row r="441" spans="1:13" x14ac:dyDescent="0.4">
      <c r="A441" t="s">
        <v>1405</v>
      </c>
      <c r="B441">
        <v>438</v>
      </c>
      <c r="C441" t="s">
        <v>1411</v>
      </c>
      <c r="D441">
        <f>VLOOKUP('Установление связей'!B439,'Перечень узлов'!$B$2:$D$692,3,0)</f>
        <v>283</v>
      </c>
      <c r="E441" t="s">
        <v>1411</v>
      </c>
      <c r="F441">
        <f>VLOOKUP('Установление связей'!D439,'Перечень узлов'!$B$2:$D$692,3,0)</f>
        <v>1</v>
      </c>
      <c r="G441" t="s">
        <v>1407</v>
      </c>
      <c r="H441" t="str">
        <f>IF('Установление связей'!C439="может наблюдаться","RS",IF('Установление связей'!C439="всегда наблюдается","TRA",IF('Установление связей'!C439="может отсутствовать","SN","S")))</f>
        <v>RS</v>
      </c>
      <c r="I441" s="7" t="s">
        <v>1412</v>
      </c>
      <c r="J441">
        <v>1137</v>
      </c>
      <c r="K441" t="s">
        <v>1385</v>
      </c>
      <c r="L441">
        <v>1137</v>
      </c>
      <c r="M441" t="s">
        <v>1401</v>
      </c>
    </row>
    <row r="442" spans="1:13" x14ac:dyDescent="0.4">
      <c r="A442" t="s">
        <v>1405</v>
      </c>
      <c r="B442">
        <v>439</v>
      </c>
      <c r="C442" t="s">
        <v>1411</v>
      </c>
      <c r="D442">
        <f>VLOOKUP('Установление связей'!B440,'Перечень узлов'!$B$2:$D$692,3,0)</f>
        <v>230</v>
      </c>
      <c r="E442" t="s">
        <v>1411</v>
      </c>
      <c r="F442">
        <f>VLOOKUP('Установление связей'!D440,'Перечень узлов'!$B$2:$D$692,3,0)</f>
        <v>3</v>
      </c>
      <c r="G442" t="s">
        <v>1407</v>
      </c>
      <c r="H442" t="str">
        <f>IF('Установление связей'!C440="может наблюдаться","RS",IF('Установление связей'!C440="всегда наблюдается","TRA",IF('Установление связей'!C440="может отсутствовать","SN","S")))</f>
        <v>RS</v>
      </c>
      <c r="I442" s="7" t="s">
        <v>1412</v>
      </c>
      <c r="J442">
        <v>1138</v>
      </c>
      <c r="K442" t="s">
        <v>1385</v>
      </c>
      <c r="L442">
        <v>1138</v>
      </c>
      <c r="M442" t="s">
        <v>1401</v>
      </c>
    </row>
    <row r="443" spans="1:13" x14ac:dyDescent="0.4">
      <c r="A443" t="s">
        <v>1405</v>
      </c>
      <c r="B443">
        <v>440</v>
      </c>
      <c r="C443" t="s">
        <v>1411</v>
      </c>
      <c r="D443">
        <f>VLOOKUP('Установление связей'!B441,'Перечень узлов'!$B$2:$D$692,3,0)</f>
        <v>73</v>
      </c>
      <c r="E443" t="s">
        <v>1411</v>
      </c>
      <c r="F443">
        <f>VLOOKUP('Установление связей'!D441,'Перечень узлов'!$B$2:$D$692,3,0)</f>
        <v>5</v>
      </c>
      <c r="G443" t="s">
        <v>1407</v>
      </c>
      <c r="H443" t="str">
        <f>IF('Установление связей'!C441="может наблюдаться","RS",IF('Установление связей'!C441="всегда наблюдается","TRA",IF('Установление связей'!C441="может отсутствовать","SN","S")))</f>
        <v>RS</v>
      </c>
      <c r="I443" s="7" t="s">
        <v>1412</v>
      </c>
      <c r="J443">
        <v>1139</v>
      </c>
      <c r="K443" t="s">
        <v>1385</v>
      </c>
      <c r="L443">
        <v>1139</v>
      </c>
      <c r="M443" t="s">
        <v>1401</v>
      </c>
    </row>
    <row r="444" spans="1:13" x14ac:dyDescent="0.4">
      <c r="A444" t="s">
        <v>1405</v>
      </c>
      <c r="B444">
        <v>441</v>
      </c>
      <c r="C444" t="s">
        <v>1411</v>
      </c>
      <c r="D444">
        <f>VLOOKUP('Установление связей'!B442,'Перечень узлов'!$B$2:$D$692,3,0)</f>
        <v>24</v>
      </c>
      <c r="E444" t="s">
        <v>1411</v>
      </c>
      <c r="F444">
        <f>VLOOKUP('Установление связей'!D442,'Перечень узлов'!$B$2:$D$692,3,0)</f>
        <v>3</v>
      </c>
      <c r="G444" t="s">
        <v>1407</v>
      </c>
      <c r="H444" t="str">
        <f>IF('Установление связей'!C442="может наблюдаться","RS",IF('Установление связей'!C442="всегда наблюдается","TRA",IF('Установление связей'!C442="может отсутствовать","SN","S")))</f>
        <v>RS</v>
      </c>
      <c r="I444" s="7" t="s">
        <v>1412</v>
      </c>
      <c r="J444">
        <v>1140</v>
      </c>
      <c r="K444" t="s">
        <v>1385</v>
      </c>
      <c r="L444">
        <v>1140</v>
      </c>
      <c r="M444" t="s">
        <v>1401</v>
      </c>
    </row>
    <row r="445" spans="1:13" x14ac:dyDescent="0.4">
      <c r="A445" t="s">
        <v>1405</v>
      </c>
      <c r="B445">
        <v>442</v>
      </c>
      <c r="C445" t="s">
        <v>1411</v>
      </c>
      <c r="D445">
        <f>VLOOKUP('Установление связей'!B443,'Перечень узлов'!$B$2:$D$692,3,0)</f>
        <v>179</v>
      </c>
      <c r="E445" t="s">
        <v>1411</v>
      </c>
      <c r="F445">
        <f>VLOOKUP('Установление связей'!D443,'Перечень узлов'!$B$2:$D$692,3,0)</f>
        <v>4</v>
      </c>
      <c r="G445" t="s">
        <v>1407</v>
      </c>
      <c r="H445" t="str">
        <f>IF('Установление связей'!C443="может наблюдаться","RS",IF('Установление связей'!C443="всегда наблюдается","TRA",IF('Установление связей'!C443="может отсутствовать","SN","S")))</f>
        <v>RS</v>
      </c>
      <c r="I445" s="7" t="s">
        <v>1412</v>
      </c>
      <c r="J445">
        <v>1141</v>
      </c>
      <c r="K445" t="s">
        <v>1385</v>
      </c>
      <c r="L445">
        <v>1141</v>
      </c>
      <c r="M445" t="s">
        <v>1401</v>
      </c>
    </row>
    <row r="446" spans="1:13" x14ac:dyDescent="0.4">
      <c r="A446" t="s">
        <v>1405</v>
      </c>
      <c r="B446">
        <v>443</v>
      </c>
      <c r="C446" t="s">
        <v>1411</v>
      </c>
      <c r="D446">
        <f>VLOOKUP('Установление связей'!B444,'Перечень узлов'!$B$2:$D$692,3,0)</f>
        <v>179</v>
      </c>
      <c r="E446" t="s">
        <v>1411</v>
      </c>
      <c r="F446">
        <f>VLOOKUP('Установление связей'!D444,'Перечень узлов'!$B$2:$D$692,3,0)</f>
        <v>3</v>
      </c>
      <c r="G446" t="s">
        <v>1407</v>
      </c>
      <c r="H446" t="str">
        <f>IF('Установление связей'!C444="может наблюдаться","RS",IF('Установление связей'!C444="всегда наблюдается","TRA",IF('Установление связей'!C444="может отсутствовать","SN","S")))</f>
        <v>RS</v>
      </c>
      <c r="I446" s="7" t="s">
        <v>1412</v>
      </c>
      <c r="J446">
        <v>1142</v>
      </c>
      <c r="K446" t="s">
        <v>1385</v>
      </c>
      <c r="L446">
        <v>1142</v>
      </c>
      <c r="M446" t="s">
        <v>1401</v>
      </c>
    </row>
    <row r="447" spans="1:13" x14ac:dyDescent="0.4">
      <c r="A447" t="s">
        <v>1405</v>
      </c>
      <c r="B447">
        <v>444</v>
      </c>
      <c r="C447" t="s">
        <v>1411</v>
      </c>
      <c r="D447">
        <f>VLOOKUP('Установление связей'!B445,'Перечень узлов'!$B$2:$D$692,3,0)</f>
        <v>40</v>
      </c>
      <c r="E447" t="s">
        <v>1411</v>
      </c>
      <c r="F447">
        <f>VLOOKUP('Установление связей'!D445,'Перечень узлов'!$B$2:$D$692,3,0)</f>
        <v>486</v>
      </c>
      <c r="G447" t="s">
        <v>1407</v>
      </c>
      <c r="H447" t="str">
        <f>IF('Установление связей'!C445="может наблюдаться","RS",IF('Установление связей'!C445="всегда наблюдается","TRA",IF('Установление связей'!C445="может отсутствовать","SN","S")))</f>
        <v>TRA</v>
      </c>
      <c r="I447" s="7" t="s">
        <v>1412</v>
      </c>
      <c r="J447">
        <v>1143</v>
      </c>
      <c r="K447" t="s">
        <v>1385</v>
      </c>
      <c r="L447">
        <v>1143</v>
      </c>
      <c r="M447" t="s">
        <v>1401</v>
      </c>
    </row>
    <row r="448" spans="1:13" x14ac:dyDescent="0.4">
      <c r="A448" t="s">
        <v>1405</v>
      </c>
      <c r="B448">
        <v>445</v>
      </c>
      <c r="C448" t="s">
        <v>1411</v>
      </c>
      <c r="D448">
        <f>VLOOKUP('Установление связей'!B446,'Перечень узлов'!$B$2:$D$692,3,0)</f>
        <v>486</v>
      </c>
      <c r="E448" t="s">
        <v>1411</v>
      </c>
      <c r="F448">
        <f>VLOOKUP('Установление связей'!D446,'Перечень узлов'!$B$2:$D$692,3,0)</f>
        <v>1</v>
      </c>
      <c r="G448" t="s">
        <v>1407</v>
      </c>
      <c r="H448" t="str">
        <f>IF('Установление связей'!C446="может наблюдаться","RS",IF('Установление связей'!C446="всегда наблюдается","TRA",IF('Установление связей'!C446="может отсутствовать","SN","S")))</f>
        <v>RS</v>
      </c>
      <c r="I448" s="7" t="s">
        <v>1412</v>
      </c>
      <c r="J448">
        <v>1144</v>
      </c>
      <c r="K448" t="s">
        <v>1385</v>
      </c>
      <c r="L448">
        <v>1144</v>
      </c>
      <c r="M448" t="s">
        <v>1401</v>
      </c>
    </row>
    <row r="449" spans="1:13" x14ac:dyDescent="0.4">
      <c r="A449" t="s">
        <v>1405</v>
      </c>
      <c r="B449">
        <v>446</v>
      </c>
      <c r="C449" t="s">
        <v>1411</v>
      </c>
      <c r="D449">
        <f>VLOOKUP('Установление связей'!B447,'Перечень узлов'!$B$2:$D$692,3,0)</f>
        <v>486</v>
      </c>
      <c r="E449" t="s">
        <v>1411</v>
      </c>
      <c r="F449">
        <f>VLOOKUP('Установление связей'!D447,'Перечень узлов'!$B$2:$D$692,3,0)</f>
        <v>4</v>
      </c>
      <c r="G449" t="s">
        <v>1407</v>
      </c>
      <c r="H449" t="str">
        <f>IF('Установление связей'!C447="может наблюдаться","RS",IF('Установление связей'!C447="всегда наблюдается","TRA",IF('Установление связей'!C447="может отсутствовать","SN","S")))</f>
        <v>RS</v>
      </c>
      <c r="I449" s="7" t="s">
        <v>1412</v>
      </c>
      <c r="J449">
        <v>1145</v>
      </c>
      <c r="K449" t="s">
        <v>1385</v>
      </c>
      <c r="L449">
        <v>1145</v>
      </c>
      <c r="M449" t="s">
        <v>1401</v>
      </c>
    </row>
    <row r="450" spans="1:13" x14ac:dyDescent="0.4">
      <c r="A450" t="s">
        <v>1405</v>
      </c>
      <c r="B450">
        <v>447</v>
      </c>
      <c r="C450" t="s">
        <v>1411</v>
      </c>
      <c r="D450">
        <f>VLOOKUP('Установление связей'!B448,'Перечень узлов'!$B$2:$D$692,3,0)</f>
        <v>486</v>
      </c>
      <c r="E450" t="s">
        <v>1411</v>
      </c>
      <c r="F450">
        <f>VLOOKUP('Установление связей'!D448,'Перечень узлов'!$B$2:$D$692,3,0)</f>
        <v>3</v>
      </c>
      <c r="G450" t="s">
        <v>1407</v>
      </c>
      <c r="H450" t="str">
        <f>IF('Установление связей'!C448="может наблюдаться","RS",IF('Установление связей'!C448="всегда наблюдается","TRA",IF('Установление связей'!C448="может отсутствовать","SN","S")))</f>
        <v>RS</v>
      </c>
      <c r="I450" s="7" t="s">
        <v>1412</v>
      </c>
      <c r="J450">
        <v>1146</v>
      </c>
      <c r="K450" t="s">
        <v>1385</v>
      </c>
      <c r="L450">
        <v>1146</v>
      </c>
      <c r="M450" t="s">
        <v>1401</v>
      </c>
    </row>
    <row r="451" spans="1:13" x14ac:dyDescent="0.4">
      <c r="A451" t="s">
        <v>1405</v>
      </c>
      <c r="B451">
        <v>448</v>
      </c>
      <c r="C451" t="s">
        <v>1411</v>
      </c>
      <c r="D451">
        <f>VLOOKUP('Установление связей'!B449,'Перечень узлов'!$B$2:$D$692,3,0)</f>
        <v>486</v>
      </c>
      <c r="E451" t="s">
        <v>1411</v>
      </c>
      <c r="F451">
        <f>VLOOKUP('Установление связей'!D449,'Перечень узлов'!$B$2:$D$692,3,0)</f>
        <v>2</v>
      </c>
      <c r="G451" t="s">
        <v>1407</v>
      </c>
      <c r="H451" t="str">
        <f>IF('Установление связей'!C449="может наблюдаться","RS",IF('Установление связей'!C449="всегда наблюдается","TRA",IF('Установление связей'!C449="может отсутствовать","SN","S")))</f>
        <v>RS</v>
      </c>
      <c r="I451" s="7" t="s">
        <v>1412</v>
      </c>
      <c r="J451">
        <v>1147</v>
      </c>
      <c r="K451" t="s">
        <v>1385</v>
      </c>
      <c r="L451">
        <v>1147</v>
      </c>
      <c r="M451" t="s">
        <v>1401</v>
      </c>
    </row>
    <row r="452" spans="1:13" x14ac:dyDescent="0.4">
      <c r="A452" t="s">
        <v>1405</v>
      </c>
      <c r="B452">
        <v>449</v>
      </c>
      <c r="C452" t="s">
        <v>1411</v>
      </c>
      <c r="D452">
        <f>VLOOKUP('Установление связей'!B450,'Перечень узлов'!$B$2:$D$692,3,0)</f>
        <v>433</v>
      </c>
      <c r="E452" t="s">
        <v>1411</v>
      </c>
      <c r="F452">
        <f>VLOOKUP('Установление связей'!D450,'Перечень узлов'!$B$2:$D$692,3,0)</f>
        <v>3</v>
      </c>
      <c r="G452" t="s">
        <v>1407</v>
      </c>
      <c r="H452" t="str">
        <f>IF('Установление связей'!C450="может наблюдаться","RS",IF('Установление связей'!C450="всегда наблюдается","TRA",IF('Установление связей'!C450="может отсутствовать","SN","S")))</f>
        <v>TRA</v>
      </c>
      <c r="I452" s="7" t="s">
        <v>1412</v>
      </c>
      <c r="J452">
        <v>1148</v>
      </c>
      <c r="K452" t="s">
        <v>1385</v>
      </c>
      <c r="L452">
        <v>1148</v>
      </c>
      <c r="M452" t="s">
        <v>1401</v>
      </c>
    </row>
    <row r="453" spans="1:13" x14ac:dyDescent="0.4">
      <c r="A453" t="s">
        <v>1405</v>
      </c>
      <c r="B453">
        <v>450</v>
      </c>
      <c r="C453" t="s">
        <v>1411</v>
      </c>
      <c r="D453">
        <f>VLOOKUP('Установление связей'!B451,'Перечень узлов'!$B$2:$D$692,3,0)</f>
        <v>433</v>
      </c>
      <c r="E453" t="s">
        <v>1411</v>
      </c>
      <c r="F453">
        <f>VLOOKUP('Установление связей'!D451,'Перечень узлов'!$B$2:$D$692,3,0)</f>
        <v>1</v>
      </c>
      <c r="G453" t="s">
        <v>1407</v>
      </c>
      <c r="H453" t="str">
        <f>IF('Установление связей'!C451="может наблюдаться","RS",IF('Установление связей'!C451="всегда наблюдается","TRA",IF('Установление связей'!C451="может отсутствовать","SN","S")))</f>
        <v>S</v>
      </c>
      <c r="I453" s="7" t="s">
        <v>1412</v>
      </c>
      <c r="J453">
        <v>1149</v>
      </c>
      <c r="K453" t="s">
        <v>1385</v>
      </c>
      <c r="L453">
        <v>1149</v>
      </c>
      <c r="M453" t="s">
        <v>1401</v>
      </c>
    </row>
    <row r="454" spans="1:13" x14ac:dyDescent="0.4">
      <c r="A454" t="s">
        <v>1405</v>
      </c>
      <c r="B454">
        <v>451</v>
      </c>
      <c r="C454" t="s">
        <v>1411</v>
      </c>
      <c r="D454">
        <f>VLOOKUP('Установление связей'!B452,'Перечень узлов'!$B$2:$D$692,3,0)</f>
        <v>433</v>
      </c>
      <c r="E454" t="s">
        <v>1411</v>
      </c>
      <c r="F454">
        <f>VLOOKUP('Установление связей'!D452,'Перечень узлов'!$B$2:$D$692,3,0)</f>
        <v>4</v>
      </c>
      <c r="G454" t="s">
        <v>1407</v>
      </c>
      <c r="H454" t="str">
        <f>IF('Установление связей'!C452="может наблюдаться","RS",IF('Установление связей'!C452="всегда наблюдается","TRA",IF('Установление связей'!C452="может отсутствовать","SN","S")))</f>
        <v>S</v>
      </c>
      <c r="I454" s="7" t="s">
        <v>1412</v>
      </c>
      <c r="J454">
        <v>1150</v>
      </c>
      <c r="K454" t="s">
        <v>1385</v>
      </c>
      <c r="L454">
        <v>1150</v>
      </c>
      <c r="M454" t="s">
        <v>1401</v>
      </c>
    </row>
    <row r="455" spans="1:13" x14ac:dyDescent="0.4">
      <c r="A455" t="s">
        <v>1405</v>
      </c>
      <c r="B455">
        <v>452</v>
      </c>
      <c r="C455" t="s">
        <v>1411</v>
      </c>
      <c r="D455">
        <f>VLOOKUP('Установление связей'!B453,'Перечень узлов'!$B$2:$D$692,3,0)</f>
        <v>433</v>
      </c>
      <c r="E455" t="s">
        <v>1411</v>
      </c>
      <c r="F455">
        <f>VLOOKUP('Установление связей'!D453,'Перечень узлов'!$B$2:$D$692,3,0)</f>
        <v>2</v>
      </c>
      <c r="G455" t="s">
        <v>1407</v>
      </c>
      <c r="H455" t="str">
        <f>IF('Установление связей'!C453="может наблюдаться","RS",IF('Установление связей'!C453="всегда наблюдается","TRA",IF('Установление связей'!C453="может отсутствовать","SN","S")))</f>
        <v>S</v>
      </c>
      <c r="I455" s="7" t="s">
        <v>1412</v>
      </c>
      <c r="J455">
        <v>1151</v>
      </c>
      <c r="K455" t="s">
        <v>1385</v>
      </c>
      <c r="L455">
        <v>1151</v>
      </c>
      <c r="M455" t="s">
        <v>1401</v>
      </c>
    </row>
    <row r="456" spans="1:13" x14ac:dyDescent="0.4">
      <c r="A456" t="s">
        <v>1405</v>
      </c>
      <c r="B456">
        <v>453</v>
      </c>
      <c r="C456" t="s">
        <v>1411</v>
      </c>
      <c r="D456">
        <f>VLOOKUP('Установление связей'!B454,'Перечень узлов'!$B$2:$D$692,3,0)</f>
        <v>76</v>
      </c>
      <c r="E456" t="s">
        <v>1411</v>
      </c>
      <c r="F456">
        <f>VLOOKUP('Установление связей'!D454,'Перечень узлов'!$B$2:$D$692,3,0)</f>
        <v>5</v>
      </c>
      <c r="G456" t="s">
        <v>1407</v>
      </c>
      <c r="H456" t="str">
        <f>IF('Установление связей'!C454="может наблюдаться","RS",IF('Установление связей'!C454="всегда наблюдается","TRA",IF('Установление связей'!C454="может отсутствовать","SN","S")))</f>
        <v>RS</v>
      </c>
      <c r="I456" s="7" t="s">
        <v>1412</v>
      </c>
      <c r="J456">
        <v>1152</v>
      </c>
      <c r="K456" t="s">
        <v>1385</v>
      </c>
      <c r="L456">
        <v>1152</v>
      </c>
      <c r="M456" t="s">
        <v>1401</v>
      </c>
    </row>
    <row r="457" spans="1:13" x14ac:dyDescent="0.4">
      <c r="A457" t="s">
        <v>1405</v>
      </c>
      <c r="B457">
        <v>454</v>
      </c>
      <c r="C457" t="s">
        <v>1411</v>
      </c>
      <c r="D457">
        <f>VLOOKUP('Установление связей'!B455,'Перечень узлов'!$B$2:$D$692,3,0)</f>
        <v>76</v>
      </c>
      <c r="E457" t="s">
        <v>1411</v>
      </c>
      <c r="F457">
        <f>VLOOKUP('Установление связей'!D455,'Перечень узлов'!$B$2:$D$692,3,0)</f>
        <v>6</v>
      </c>
      <c r="G457" t="s">
        <v>1407</v>
      </c>
      <c r="H457" t="str">
        <f>IF('Установление связей'!C455="может наблюдаться","RS",IF('Установление связей'!C455="всегда наблюдается","TRA",IF('Установление связей'!C455="может отсутствовать","SN","S")))</f>
        <v>RS</v>
      </c>
      <c r="I457" s="7" t="s">
        <v>1412</v>
      </c>
      <c r="J457">
        <v>1153</v>
      </c>
      <c r="K457" t="s">
        <v>1385</v>
      </c>
      <c r="L457">
        <v>1153</v>
      </c>
      <c r="M457" t="s">
        <v>1401</v>
      </c>
    </row>
    <row r="458" spans="1:13" x14ac:dyDescent="0.4">
      <c r="A458" t="s">
        <v>1405</v>
      </c>
      <c r="B458">
        <v>455</v>
      </c>
      <c r="C458" t="s">
        <v>1411</v>
      </c>
      <c r="D458">
        <f>VLOOKUP('Установление связей'!B456,'Перечень узлов'!$B$2:$D$692,3,0)</f>
        <v>428</v>
      </c>
      <c r="E458" t="s">
        <v>1411</v>
      </c>
      <c r="F458">
        <f>VLOOKUP('Установление связей'!D456,'Перечень узлов'!$B$2:$D$692,3,0)</f>
        <v>319</v>
      </c>
      <c r="G458" t="s">
        <v>1407</v>
      </c>
      <c r="H458" t="str">
        <f>IF('Установление связей'!C456="может наблюдаться","RS",IF('Установление связей'!C456="всегда наблюдается","TRA",IF('Установление связей'!C456="может отсутствовать","SN","S")))</f>
        <v>RS</v>
      </c>
      <c r="I458" s="7" t="s">
        <v>1412</v>
      </c>
      <c r="J458">
        <v>1154</v>
      </c>
      <c r="K458" t="s">
        <v>1385</v>
      </c>
      <c r="L458">
        <v>1154</v>
      </c>
      <c r="M458" t="s">
        <v>1401</v>
      </c>
    </row>
    <row r="459" spans="1:13" x14ac:dyDescent="0.4">
      <c r="A459" t="s">
        <v>1405</v>
      </c>
      <c r="B459">
        <v>456</v>
      </c>
      <c r="C459" t="s">
        <v>1411</v>
      </c>
      <c r="D459">
        <f>VLOOKUP('Установление связей'!B457,'Перечень узлов'!$B$2:$D$692,3,0)</f>
        <v>429</v>
      </c>
      <c r="E459" t="s">
        <v>1411</v>
      </c>
      <c r="F459">
        <f>VLOOKUP('Установление связей'!D457,'Перечень узлов'!$B$2:$D$692,3,0)</f>
        <v>322</v>
      </c>
      <c r="G459" t="s">
        <v>1407</v>
      </c>
      <c r="H459" t="str">
        <f>IF('Установление связей'!C457="может наблюдаться","RS",IF('Установление связей'!C457="всегда наблюдается","TRA",IF('Установление связей'!C457="может отсутствовать","SN","S")))</f>
        <v>RS</v>
      </c>
      <c r="I459" s="7" t="s">
        <v>1412</v>
      </c>
      <c r="J459">
        <v>1155</v>
      </c>
      <c r="K459" t="s">
        <v>1385</v>
      </c>
      <c r="L459">
        <v>1155</v>
      </c>
      <c r="M459" t="s">
        <v>1401</v>
      </c>
    </row>
    <row r="460" spans="1:13" x14ac:dyDescent="0.4">
      <c r="A460" t="s">
        <v>1405</v>
      </c>
      <c r="B460">
        <v>457</v>
      </c>
      <c r="C460" t="s">
        <v>1411</v>
      </c>
      <c r="D460">
        <f>VLOOKUP('Установление связей'!B458,'Перечень узлов'!$B$2:$D$692,3,0)</f>
        <v>269</v>
      </c>
      <c r="E460" t="s">
        <v>1411</v>
      </c>
      <c r="F460">
        <f>VLOOKUP('Установление связей'!D458,'Перечень узлов'!$B$2:$D$692,3,0)</f>
        <v>3</v>
      </c>
      <c r="G460" t="s">
        <v>1407</v>
      </c>
      <c r="H460" t="str">
        <f>IF('Установление связей'!C458="может наблюдаться","RS",IF('Установление связей'!C458="всегда наблюдается","TRA",IF('Установление связей'!C458="может отсутствовать","SN","S")))</f>
        <v>RS</v>
      </c>
      <c r="I460" s="7" t="s">
        <v>1412</v>
      </c>
      <c r="J460">
        <v>1156</v>
      </c>
      <c r="K460" t="s">
        <v>1385</v>
      </c>
      <c r="L460">
        <v>1156</v>
      </c>
      <c r="M460" t="s">
        <v>1401</v>
      </c>
    </row>
    <row r="461" spans="1:13" x14ac:dyDescent="0.4">
      <c r="A461" t="s">
        <v>1405</v>
      </c>
      <c r="B461">
        <v>458</v>
      </c>
      <c r="C461" t="s">
        <v>1411</v>
      </c>
      <c r="D461">
        <f>VLOOKUP('Установление связей'!B459,'Перечень узлов'!$B$2:$D$692,3,0)</f>
        <v>273</v>
      </c>
      <c r="E461" t="s">
        <v>1411</v>
      </c>
      <c r="F461">
        <f>VLOOKUP('Установление связей'!D459,'Перечень узлов'!$B$2:$D$692,3,0)</f>
        <v>446</v>
      </c>
      <c r="G461" t="s">
        <v>1407</v>
      </c>
      <c r="H461" t="str">
        <f>IF('Установление связей'!C459="может наблюдаться","RS",IF('Установление связей'!C459="всегда наблюдается","TRA",IF('Установление связей'!C459="может отсутствовать","SN","S")))</f>
        <v>RS</v>
      </c>
      <c r="I461" s="7" t="s">
        <v>1412</v>
      </c>
      <c r="J461">
        <v>1157</v>
      </c>
      <c r="K461" t="s">
        <v>1385</v>
      </c>
      <c r="L461">
        <v>1157</v>
      </c>
      <c r="M461" t="s">
        <v>1401</v>
      </c>
    </row>
    <row r="462" spans="1:13" x14ac:dyDescent="0.4">
      <c r="A462" t="s">
        <v>1405</v>
      </c>
      <c r="B462">
        <v>459</v>
      </c>
      <c r="C462" t="s">
        <v>1411</v>
      </c>
      <c r="D462">
        <f>VLOOKUP('Установление связей'!B460,'Перечень узлов'!$B$2:$D$692,3,0)</f>
        <v>273</v>
      </c>
      <c r="E462" t="s">
        <v>1411</v>
      </c>
      <c r="F462">
        <f>VLOOKUP('Установление связей'!D460,'Перечень узлов'!$B$2:$D$692,3,0)</f>
        <v>449</v>
      </c>
      <c r="G462" t="s">
        <v>1407</v>
      </c>
      <c r="H462" t="str">
        <f>IF('Установление связей'!C460="может наблюдаться","RS",IF('Установление связей'!C460="всегда наблюдается","TRA",IF('Установление связей'!C460="может отсутствовать","SN","S")))</f>
        <v>RS</v>
      </c>
      <c r="I462" s="7" t="s">
        <v>1412</v>
      </c>
      <c r="J462">
        <v>1158</v>
      </c>
      <c r="K462" t="s">
        <v>1385</v>
      </c>
      <c r="L462">
        <v>1158</v>
      </c>
      <c r="M462" t="s">
        <v>1401</v>
      </c>
    </row>
    <row r="463" spans="1:13" x14ac:dyDescent="0.4">
      <c r="A463" t="s">
        <v>1405</v>
      </c>
      <c r="B463">
        <v>460</v>
      </c>
      <c r="C463" t="s">
        <v>1411</v>
      </c>
      <c r="D463">
        <f>VLOOKUP('Установление связей'!B461,'Перечень узлов'!$B$2:$D$692,3,0)</f>
        <v>273</v>
      </c>
      <c r="E463" t="s">
        <v>1411</v>
      </c>
      <c r="F463">
        <f>VLOOKUP('Установление связей'!D461,'Перечень узлов'!$B$2:$D$692,3,0)</f>
        <v>451</v>
      </c>
      <c r="G463" t="s">
        <v>1407</v>
      </c>
      <c r="H463" t="str">
        <f>IF('Установление связей'!C461="может наблюдаться","RS",IF('Установление связей'!C461="всегда наблюдается","TRA",IF('Установление связей'!C461="может отсутствовать","SN","S")))</f>
        <v>RS</v>
      </c>
      <c r="I463" s="7" t="s">
        <v>1412</v>
      </c>
      <c r="J463">
        <v>1159</v>
      </c>
      <c r="K463" t="s">
        <v>1385</v>
      </c>
      <c r="L463">
        <v>1159</v>
      </c>
      <c r="M463" t="s">
        <v>1401</v>
      </c>
    </row>
    <row r="464" spans="1:13" x14ac:dyDescent="0.4">
      <c r="A464" t="s">
        <v>1405</v>
      </c>
      <c r="B464">
        <v>461</v>
      </c>
      <c r="C464" t="s">
        <v>1411</v>
      </c>
      <c r="D464">
        <f>VLOOKUP('Установление связей'!B462,'Перечень узлов'!$B$2:$D$692,3,0)</f>
        <v>273</v>
      </c>
      <c r="E464" t="s">
        <v>1411</v>
      </c>
      <c r="F464">
        <f>VLOOKUP('Установление связей'!D462,'Перечень узлов'!$B$2:$D$692,3,0)</f>
        <v>453</v>
      </c>
      <c r="G464" t="s">
        <v>1407</v>
      </c>
      <c r="H464" t="str">
        <f>IF('Установление связей'!C462="может наблюдаться","RS",IF('Установление связей'!C462="всегда наблюдается","TRA",IF('Установление связей'!C462="может отсутствовать","SN","S")))</f>
        <v>RS</v>
      </c>
      <c r="I464" s="7" t="s">
        <v>1412</v>
      </c>
      <c r="J464">
        <v>1160</v>
      </c>
      <c r="K464" t="s">
        <v>1385</v>
      </c>
      <c r="L464">
        <v>1160</v>
      </c>
      <c r="M464" t="s">
        <v>1401</v>
      </c>
    </row>
    <row r="465" spans="1:13" x14ac:dyDescent="0.4">
      <c r="A465" t="s">
        <v>1405</v>
      </c>
      <c r="B465">
        <v>462</v>
      </c>
      <c r="C465" t="s">
        <v>1411</v>
      </c>
      <c r="D465">
        <f>VLOOKUP('Установление связей'!B463,'Перечень узлов'!$B$2:$D$692,3,0)</f>
        <v>273</v>
      </c>
      <c r="E465" t="s">
        <v>1411</v>
      </c>
      <c r="F465">
        <f>VLOOKUP('Установление связей'!D463,'Перечень узлов'!$B$2:$D$692,3,0)</f>
        <v>474</v>
      </c>
      <c r="G465" t="s">
        <v>1407</v>
      </c>
      <c r="H465" t="str">
        <f>IF('Установление связей'!C463="может наблюдаться","RS",IF('Установление связей'!C463="всегда наблюдается","TRA",IF('Установление связей'!C463="может отсутствовать","SN","S")))</f>
        <v>RS</v>
      </c>
      <c r="I465" s="7" t="s">
        <v>1412</v>
      </c>
      <c r="J465">
        <v>1161</v>
      </c>
      <c r="K465" t="s">
        <v>1385</v>
      </c>
      <c r="L465">
        <v>1161</v>
      </c>
      <c r="M465" t="s">
        <v>1401</v>
      </c>
    </row>
    <row r="466" spans="1:13" x14ac:dyDescent="0.4">
      <c r="A466" t="s">
        <v>1405</v>
      </c>
      <c r="B466">
        <v>463</v>
      </c>
      <c r="C466" t="s">
        <v>1411</v>
      </c>
      <c r="D466">
        <f>VLOOKUP('Установление связей'!B464,'Перечень узлов'!$B$2:$D$692,3,0)</f>
        <v>273</v>
      </c>
      <c r="E466" t="s">
        <v>1411</v>
      </c>
      <c r="F466">
        <f>VLOOKUP('Установление связей'!D464,'Перечень узлов'!$B$2:$D$692,3,0)</f>
        <v>475</v>
      </c>
      <c r="G466" t="s">
        <v>1407</v>
      </c>
      <c r="H466" t="str">
        <f>IF('Установление связей'!C464="может наблюдаться","RS",IF('Установление связей'!C464="всегда наблюдается","TRA",IF('Установление связей'!C464="может отсутствовать","SN","S")))</f>
        <v>RS</v>
      </c>
      <c r="I466" s="7" t="s">
        <v>1412</v>
      </c>
      <c r="J466">
        <v>1162</v>
      </c>
      <c r="K466" t="s">
        <v>1385</v>
      </c>
      <c r="L466">
        <v>1162</v>
      </c>
      <c r="M466" t="s">
        <v>1401</v>
      </c>
    </row>
    <row r="467" spans="1:13" x14ac:dyDescent="0.4">
      <c r="A467" t="s">
        <v>1405</v>
      </c>
      <c r="B467">
        <v>464</v>
      </c>
      <c r="C467" t="s">
        <v>1411</v>
      </c>
      <c r="D467">
        <f>VLOOKUP('Установление связей'!B465,'Перечень узлов'!$B$2:$D$692,3,0)</f>
        <v>273</v>
      </c>
      <c r="E467" t="s">
        <v>1411</v>
      </c>
      <c r="F467">
        <f>VLOOKUP('Установление связей'!D465,'Перечень узлов'!$B$2:$D$692,3,0)</f>
        <v>476</v>
      </c>
      <c r="G467" t="s">
        <v>1407</v>
      </c>
      <c r="H467" t="str">
        <f>IF('Установление связей'!C465="может наблюдаться","RS",IF('Установление связей'!C465="всегда наблюдается","TRA",IF('Установление связей'!C465="может отсутствовать","SN","S")))</f>
        <v>RS</v>
      </c>
      <c r="I467" s="7" t="s">
        <v>1412</v>
      </c>
      <c r="J467">
        <v>1163</v>
      </c>
      <c r="K467" t="s">
        <v>1385</v>
      </c>
      <c r="L467">
        <v>1163</v>
      </c>
      <c r="M467" t="s">
        <v>1401</v>
      </c>
    </row>
    <row r="468" spans="1:13" x14ac:dyDescent="0.4">
      <c r="A468" t="s">
        <v>1405</v>
      </c>
      <c r="B468">
        <v>465</v>
      </c>
      <c r="C468" t="s">
        <v>1411</v>
      </c>
      <c r="D468">
        <f>VLOOKUP('Установление связей'!B466,'Перечень узлов'!$B$2:$D$692,3,0)</f>
        <v>273</v>
      </c>
      <c r="E468" t="s">
        <v>1411</v>
      </c>
      <c r="F468">
        <f>VLOOKUP('Установление связей'!D466,'Перечень узлов'!$B$2:$D$692,3,0)</f>
        <v>477</v>
      </c>
      <c r="G468" t="s">
        <v>1407</v>
      </c>
      <c r="H468" t="str">
        <f>IF('Установление связей'!C466="может наблюдаться","RS",IF('Установление связей'!C466="всегда наблюдается","TRA",IF('Установление связей'!C466="может отсутствовать","SN","S")))</f>
        <v>RS</v>
      </c>
      <c r="I468" s="7" t="s">
        <v>1412</v>
      </c>
      <c r="J468">
        <v>1164</v>
      </c>
      <c r="K468" t="s">
        <v>1385</v>
      </c>
      <c r="L468">
        <v>1164</v>
      </c>
      <c r="M468" t="s">
        <v>1401</v>
      </c>
    </row>
    <row r="469" spans="1:13" x14ac:dyDescent="0.4">
      <c r="A469" t="s">
        <v>1405</v>
      </c>
      <c r="B469">
        <v>466</v>
      </c>
      <c r="C469" t="s">
        <v>1411</v>
      </c>
      <c r="D469">
        <f>VLOOKUP('Установление связей'!B467,'Перечень узлов'!$B$2:$D$692,3,0)</f>
        <v>221</v>
      </c>
      <c r="E469" t="s">
        <v>1411</v>
      </c>
      <c r="F469">
        <f>VLOOKUP('Установление связей'!D467,'Перечень узлов'!$B$2:$D$692,3,0)</f>
        <v>4</v>
      </c>
      <c r="G469" t="s">
        <v>1407</v>
      </c>
      <c r="H469" t="str">
        <f>IF('Установление связей'!C467="может наблюдаться","RS",IF('Установление связей'!C467="всегда наблюдается","TRA",IF('Установление связей'!C467="может отсутствовать","SN","S")))</f>
        <v>RS</v>
      </c>
      <c r="I469" s="7" t="s">
        <v>1412</v>
      </c>
      <c r="J469">
        <v>1165</v>
      </c>
      <c r="K469" t="s">
        <v>1385</v>
      </c>
      <c r="L469">
        <v>1165</v>
      </c>
      <c r="M469" t="s">
        <v>1401</v>
      </c>
    </row>
    <row r="470" spans="1:13" x14ac:dyDescent="0.4">
      <c r="A470" t="s">
        <v>1405</v>
      </c>
      <c r="B470">
        <v>467</v>
      </c>
      <c r="C470" t="s">
        <v>1411</v>
      </c>
      <c r="D470">
        <f>VLOOKUP('Установление связей'!B468,'Перечень узлов'!$B$2:$D$692,3,0)</f>
        <v>223</v>
      </c>
      <c r="E470" t="s">
        <v>1411</v>
      </c>
      <c r="F470">
        <f>VLOOKUP('Установление связей'!D468,'Перечень узлов'!$B$2:$D$692,3,0)</f>
        <v>3</v>
      </c>
      <c r="G470" t="s">
        <v>1407</v>
      </c>
      <c r="H470" t="str">
        <f>IF('Установление связей'!C468="может наблюдаться","RS",IF('Установление связей'!C468="всегда наблюдается","TRA",IF('Установление связей'!C468="может отсутствовать","SN","S")))</f>
        <v>RS</v>
      </c>
      <c r="I470" s="7" t="s">
        <v>1412</v>
      </c>
      <c r="J470">
        <v>1166</v>
      </c>
      <c r="K470" t="s">
        <v>1385</v>
      </c>
      <c r="L470">
        <v>1166</v>
      </c>
      <c r="M470" t="s">
        <v>1401</v>
      </c>
    </row>
    <row r="471" spans="1:13" x14ac:dyDescent="0.4">
      <c r="A471" t="s">
        <v>1405</v>
      </c>
      <c r="B471">
        <v>468</v>
      </c>
      <c r="C471" t="s">
        <v>1411</v>
      </c>
      <c r="D471">
        <f>VLOOKUP('Установление связей'!B469,'Перечень узлов'!$B$2:$D$692,3,0)</f>
        <v>210</v>
      </c>
      <c r="E471" t="s">
        <v>1411</v>
      </c>
      <c r="F471">
        <f>VLOOKUP('Установление связей'!D469,'Перечень узлов'!$B$2:$D$692,3,0)</f>
        <v>211</v>
      </c>
      <c r="G471" t="s">
        <v>1407</v>
      </c>
      <c r="H471" t="str">
        <f>IF('Установление связей'!C469="может наблюдаться","RS",IF('Установление связей'!C469="всегда наблюдается","TRA",IF('Установление связей'!C469="может отсутствовать","SN","S")))</f>
        <v>TRA</v>
      </c>
      <c r="I471" s="7" t="s">
        <v>1412</v>
      </c>
      <c r="J471">
        <v>1167</v>
      </c>
      <c r="K471" t="s">
        <v>1385</v>
      </c>
      <c r="L471">
        <v>1167</v>
      </c>
      <c r="M471" t="s">
        <v>1401</v>
      </c>
    </row>
    <row r="472" spans="1:13" x14ac:dyDescent="0.4">
      <c r="A472" t="s">
        <v>1405</v>
      </c>
      <c r="B472">
        <v>469</v>
      </c>
      <c r="C472" t="s">
        <v>1411</v>
      </c>
      <c r="D472">
        <f>VLOOKUP('Установление связей'!B470,'Перечень узлов'!$B$2:$D$692,3,0)</f>
        <v>212</v>
      </c>
      <c r="E472" t="s">
        <v>1411</v>
      </c>
      <c r="F472">
        <f>VLOOKUP('Установление связей'!D470,'Перечень узлов'!$B$2:$D$692,3,0)</f>
        <v>211</v>
      </c>
      <c r="G472" t="s">
        <v>1407</v>
      </c>
      <c r="H472" t="str">
        <f>IF('Установление связей'!C470="может наблюдаться","RS",IF('Установление связей'!C470="всегда наблюдается","TRA",IF('Установление связей'!C470="может отсутствовать","SN","S")))</f>
        <v>TRA</v>
      </c>
      <c r="I472" s="7" t="s">
        <v>1412</v>
      </c>
      <c r="J472">
        <v>1168</v>
      </c>
      <c r="K472" t="s">
        <v>1385</v>
      </c>
      <c r="L472">
        <v>1168</v>
      </c>
      <c r="M472" t="s">
        <v>1401</v>
      </c>
    </row>
    <row r="473" spans="1:13" x14ac:dyDescent="0.4">
      <c r="A473" t="s">
        <v>1405</v>
      </c>
      <c r="B473">
        <v>470</v>
      </c>
      <c r="C473" t="s">
        <v>1411</v>
      </c>
      <c r="D473">
        <f>VLOOKUP('Установление связей'!B471,'Перечень узлов'!$B$2:$D$692,3,0)</f>
        <v>282</v>
      </c>
      <c r="E473" t="s">
        <v>1411</v>
      </c>
      <c r="F473">
        <f>VLOOKUP('Установление связей'!D471,'Перечень узлов'!$B$2:$D$692,3,0)</f>
        <v>1</v>
      </c>
      <c r="G473" t="s">
        <v>1407</v>
      </c>
      <c r="H473" t="str">
        <f>IF('Установление связей'!C471="может наблюдаться","RS",IF('Установление связей'!C471="всегда наблюдается","TRA",IF('Установление связей'!C471="может отсутствовать","SN","S")))</f>
        <v>RS</v>
      </c>
      <c r="I473" s="7" t="s">
        <v>1412</v>
      </c>
      <c r="J473">
        <v>1169</v>
      </c>
      <c r="K473" t="s">
        <v>1385</v>
      </c>
      <c r="L473">
        <v>1169</v>
      </c>
      <c r="M473" t="s">
        <v>1401</v>
      </c>
    </row>
    <row r="474" spans="1:13" x14ac:dyDescent="0.4">
      <c r="A474" t="s">
        <v>1405</v>
      </c>
      <c r="B474">
        <v>471</v>
      </c>
      <c r="C474" t="s">
        <v>1411</v>
      </c>
      <c r="D474">
        <f>VLOOKUP('Установление связей'!B472,'Перечень узлов'!$B$2:$D$692,3,0)</f>
        <v>214</v>
      </c>
      <c r="E474" t="s">
        <v>1411</v>
      </c>
      <c r="F474">
        <f>VLOOKUP('Установление связей'!D472,'Перечень узлов'!$B$2:$D$692,3,0)</f>
        <v>1</v>
      </c>
      <c r="G474" t="s">
        <v>1407</v>
      </c>
      <c r="H474" t="str">
        <f>IF('Установление связей'!C472="может наблюдаться","RS",IF('Установление связей'!C472="всегда наблюдается","TRA",IF('Установление связей'!C472="может отсутствовать","SN","S")))</f>
        <v>RS</v>
      </c>
      <c r="I474" s="7" t="s">
        <v>1412</v>
      </c>
      <c r="J474">
        <v>1170</v>
      </c>
      <c r="K474" t="s">
        <v>1385</v>
      </c>
      <c r="L474">
        <v>1170</v>
      </c>
      <c r="M474" t="s">
        <v>1401</v>
      </c>
    </row>
    <row r="475" spans="1:13" x14ac:dyDescent="0.4">
      <c r="A475" t="s">
        <v>1405</v>
      </c>
      <c r="B475">
        <v>472</v>
      </c>
      <c r="C475" t="s">
        <v>1411</v>
      </c>
      <c r="D475">
        <f>VLOOKUP('Установление связей'!B473,'Перечень узлов'!$B$2:$D$692,3,0)</f>
        <v>214</v>
      </c>
      <c r="E475" t="s">
        <v>1411</v>
      </c>
      <c r="F475">
        <f>VLOOKUP('Установление связей'!D473,'Перечень узлов'!$B$2:$D$692,3,0)</f>
        <v>3</v>
      </c>
      <c r="G475" t="s">
        <v>1407</v>
      </c>
      <c r="H475" t="str">
        <f>IF('Установление связей'!C473="может наблюдаться","RS",IF('Установление связей'!C473="всегда наблюдается","TRA",IF('Установление связей'!C473="может отсутствовать","SN","S")))</f>
        <v>RS</v>
      </c>
      <c r="I475" s="7" t="s">
        <v>1412</v>
      </c>
      <c r="J475">
        <v>1171</v>
      </c>
      <c r="K475" t="s">
        <v>1385</v>
      </c>
      <c r="L475">
        <v>1171</v>
      </c>
      <c r="M475" t="s">
        <v>1401</v>
      </c>
    </row>
    <row r="476" spans="1:13" x14ac:dyDescent="0.4">
      <c r="A476" t="s">
        <v>1405</v>
      </c>
      <c r="B476">
        <v>473</v>
      </c>
      <c r="C476" t="s">
        <v>1411</v>
      </c>
      <c r="D476">
        <f>VLOOKUP('Установление связей'!B474,'Перечень узлов'!$B$2:$D$692,3,0)</f>
        <v>100</v>
      </c>
      <c r="E476" t="s">
        <v>1411</v>
      </c>
      <c r="F476">
        <f>VLOOKUP('Установление связей'!D474,'Перечень узлов'!$B$2:$D$692,3,0)</f>
        <v>5</v>
      </c>
      <c r="G476" t="s">
        <v>1407</v>
      </c>
      <c r="H476" t="str">
        <f>IF('Установление связей'!C474="может наблюдаться","RS",IF('Установление связей'!C474="всегда наблюдается","TRA",IF('Установление связей'!C474="может отсутствовать","SN","S")))</f>
        <v>RS</v>
      </c>
      <c r="I476" s="7" t="s">
        <v>1412</v>
      </c>
      <c r="J476">
        <v>1172</v>
      </c>
      <c r="K476" t="s">
        <v>1385</v>
      </c>
      <c r="L476">
        <v>1172</v>
      </c>
      <c r="M476" t="s">
        <v>1401</v>
      </c>
    </row>
    <row r="477" spans="1:13" x14ac:dyDescent="0.4">
      <c r="A477" t="s">
        <v>1405</v>
      </c>
      <c r="B477">
        <v>474</v>
      </c>
      <c r="C477" t="s">
        <v>1411</v>
      </c>
      <c r="D477">
        <f>VLOOKUP('Установление связей'!B475,'Перечень узлов'!$B$2:$D$692,3,0)</f>
        <v>100</v>
      </c>
      <c r="E477" t="s">
        <v>1411</v>
      </c>
      <c r="F477">
        <f>VLOOKUP('Установление связей'!D475,'Перечень узлов'!$B$2:$D$692,3,0)</f>
        <v>6</v>
      </c>
      <c r="G477" t="s">
        <v>1407</v>
      </c>
      <c r="H477" t="str">
        <f>IF('Установление связей'!C475="может наблюдаться","RS",IF('Установление связей'!C475="всегда наблюдается","TRA",IF('Установление связей'!C475="может отсутствовать","SN","S")))</f>
        <v>RS</v>
      </c>
      <c r="I477" s="7" t="s">
        <v>1412</v>
      </c>
      <c r="J477">
        <v>1173</v>
      </c>
      <c r="K477" t="s">
        <v>1385</v>
      </c>
      <c r="L477">
        <v>1173</v>
      </c>
      <c r="M477" t="s">
        <v>1401</v>
      </c>
    </row>
    <row r="478" spans="1:13" x14ac:dyDescent="0.4">
      <c r="A478" t="s">
        <v>1405</v>
      </c>
      <c r="B478">
        <v>475</v>
      </c>
      <c r="C478" t="s">
        <v>1411</v>
      </c>
      <c r="D478">
        <f>VLOOKUP('Установление связей'!B476,'Перечень узлов'!$B$2:$D$692,3,0)</f>
        <v>492</v>
      </c>
      <c r="E478" t="s">
        <v>1411</v>
      </c>
      <c r="F478">
        <f>VLOOKUP('Установление связей'!D476,'Перечень узлов'!$B$2:$D$692,3,0)</f>
        <v>1</v>
      </c>
      <c r="G478" t="s">
        <v>1407</v>
      </c>
      <c r="H478" t="str">
        <f>IF('Установление связей'!C476="может наблюдаться","RS",IF('Установление связей'!C476="всегда наблюдается","TRA",IF('Установление связей'!C476="может отсутствовать","SN","S")))</f>
        <v>RS</v>
      </c>
      <c r="I478" s="7" t="s">
        <v>1412</v>
      </c>
      <c r="J478">
        <v>1174</v>
      </c>
      <c r="K478" t="s">
        <v>1385</v>
      </c>
      <c r="L478">
        <v>1174</v>
      </c>
      <c r="M478" t="s">
        <v>1401</v>
      </c>
    </row>
    <row r="479" spans="1:13" x14ac:dyDescent="0.4">
      <c r="A479" t="s">
        <v>1405</v>
      </c>
      <c r="B479">
        <v>476</v>
      </c>
      <c r="C479" t="s">
        <v>1411</v>
      </c>
      <c r="D479">
        <f>VLOOKUP('Установление связей'!B477,'Перечень узлов'!$B$2:$D$692,3,0)</f>
        <v>17</v>
      </c>
      <c r="E479" t="s">
        <v>1411</v>
      </c>
      <c r="F479">
        <f>VLOOKUP('Установление связей'!D477,'Перечень узлов'!$B$2:$D$692,3,0)</f>
        <v>484</v>
      </c>
      <c r="G479" t="s">
        <v>1407</v>
      </c>
      <c r="H479" t="str">
        <f>IF('Установление связей'!C477="может наблюдаться","RS",IF('Установление связей'!C477="всегда наблюдается","TRA",IF('Установление связей'!C477="может отсутствовать","SN","S")))</f>
        <v>TRA</v>
      </c>
      <c r="I479" s="7" t="s">
        <v>1412</v>
      </c>
      <c r="J479">
        <v>1175</v>
      </c>
      <c r="K479" t="s">
        <v>1385</v>
      </c>
      <c r="L479">
        <v>1175</v>
      </c>
      <c r="M479" t="s">
        <v>1401</v>
      </c>
    </row>
    <row r="480" spans="1:13" x14ac:dyDescent="0.4">
      <c r="A480" t="s">
        <v>1405</v>
      </c>
      <c r="B480">
        <v>477</v>
      </c>
      <c r="C480" t="s">
        <v>1411</v>
      </c>
      <c r="D480">
        <f>VLOOKUP('Установление связей'!B478,'Перечень узлов'!$B$2:$D$692,3,0)</f>
        <v>277</v>
      </c>
      <c r="E480" t="s">
        <v>1411</v>
      </c>
      <c r="F480">
        <f>VLOOKUP('Установление связей'!D478,'Перечень узлов'!$B$2:$D$692,3,0)</f>
        <v>447</v>
      </c>
      <c r="G480" t="s">
        <v>1407</v>
      </c>
      <c r="H480" t="str">
        <f>IF('Установление связей'!C478="может наблюдаться","RS",IF('Установление связей'!C478="всегда наблюдается","TRA",IF('Установление связей'!C478="может отсутствовать","SN","S")))</f>
        <v>RS</v>
      </c>
      <c r="I480" s="7" t="s">
        <v>1412</v>
      </c>
      <c r="J480">
        <v>1176</v>
      </c>
      <c r="K480" t="s">
        <v>1385</v>
      </c>
      <c r="L480">
        <v>1176</v>
      </c>
      <c r="M480" t="s">
        <v>1401</v>
      </c>
    </row>
    <row r="481" spans="1:13" x14ac:dyDescent="0.4">
      <c r="A481" t="s">
        <v>1405</v>
      </c>
      <c r="B481">
        <v>478</v>
      </c>
      <c r="C481" t="s">
        <v>1411</v>
      </c>
      <c r="D481">
        <f>VLOOKUP('Установление связей'!B479,'Перечень узлов'!$B$2:$D$692,3,0)</f>
        <v>277</v>
      </c>
      <c r="E481" t="s">
        <v>1411</v>
      </c>
      <c r="F481">
        <f>VLOOKUP('Установление связей'!D479,'Перечень узлов'!$B$2:$D$692,3,0)</f>
        <v>450</v>
      </c>
      <c r="G481" t="s">
        <v>1407</v>
      </c>
      <c r="H481" t="str">
        <f>IF('Установление связей'!C479="может наблюдаться","RS",IF('Установление связей'!C479="всегда наблюдается","TRA",IF('Установление связей'!C479="может отсутствовать","SN","S")))</f>
        <v>RS</v>
      </c>
      <c r="I481" s="7" t="s">
        <v>1412</v>
      </c>
      <c r="J481">
        <v>1177</v>
      </c>
      <c r="K481" t="s">
        <v>1385</v>
      </c>
      <c r="L481">
        <v>1177</v>
      </c>
      <c r="M481" t="s">
        <v>1401</v>
      </c>
    </row>
    <row r="482" spans="1:13" x14ac:dyDescent="0.4">
      <c r="A482" t="s">
        <v>1405</v>
      </c>
      <c r="B482">
        <v>479</v>
      </c>
      <c r="C482" t="s">
        <v>1411</v>
      </c>
      <c r="D482">
        <f>VLOOKUP('Установление связей'!B480,'Перечень узлов'!$B$2:$D$692,3,0)</f>
        <v>277</v>
      </c>
      <c r="E482" t="s">
        <v>1411</v>
      </c>
      <c r="F482">
        <f>VLOOKUP('Установление связей'!D480,'Перечень узлов'!$B$2:$D$692,3,0)</f>
        <v>452</v>
      </c>
      <c r="G482" t="s">
        <v>1407</v>
      </c>
      <c r="H482" t="str">
        <f>IF('Установление связей'!C480="может наблюдаться","RS",IF('Установление связей'!C480="всегда наблюдается","TRA",IF('Установление связей'!C480="может отсутствовать","SN","S")))</f>
        <v>RS</v>
      </c>
      <c r="I482" s="7" t="s">
        <v>1412</v>
      </c>
      <c r="J482">
        <v>1178</v>
      </c>
      <c r="K482" t="s">
        <v>1385</v>
      </c>
      <c r="L482">
        <v>1178</v>
      </c>
      <c r="M482" t="s">
        <v>1401</v>
      </c>
    </row>
    <row r="483" spans="1:13" x14ac:dyDescent="0.4">
      <c r="A483" t="s">
        <v>1405</v>
      </c>
      <c r="B483">
        <v>480</v>
      </c>
      <c r="C483" t="s">
        <v>1411</v>
      </c>
      <c r="D483">
        <f>VLOOKUP('Установление связей'!B481,'Перечень узлов'!$B$2:$D$692,3,0)</f>
        <v>277</v>
      </c>
      <c r="E483" t="s">
        <v>1411</v>
      </c>
      <c r="F483">
        <f>VLOOKUP('Установление связей'!D481,'Перечень узлов'!$B$2:$D$692,3,0)</f>
        <v>453</v>
      </c>
      <c r="G483" t="s">
        <v>1407</v>
      </c>
      <c r="H483" t="str">
        <f>IF('Установление связей'!C481="может наблюдаться","RS",IF('Установление связей'!C481="всегда наблюдается","TRA",IF('Установление связей'!C481="может отсутствовать","SN","S")))</f>
        <v>RS</v>
      </c>
      <c r="I483" s="7" t="s">
        <v>1412</v>
      </c>
      <c r="J483">
        <v>1179</v>
      </c>
      <c r="K483" t="s">
        <v>1385</v>
      </c>
      <c r="L483">
        <v>1179</v>
      </c>
      <c r="M483" t="s">
        <v>1401</v>
      </c>
    </row>
    <row r="484" spans="1:13" x14ac:dyDescent="0.4">
      <c r="A484" t="s">
        <v>1405</v>
      </c>
      <c r="B484">
        <v>481</v>
      </c>
      <c r="C484" t="s">
        <v>1411</v>
      </c>
      <c r="D484">
        <f>VLOOKUP('Установление связей'!B482,'Перечень узлов'!$B$2:$D$692,3,0)</f>
        <v>268</v>
      </c>
      <c r="E484" t="s">
        <v>1411</v>
      </c>
      <c r="F484">
        <f>VLOOKUP('Установление связей'!D482,'Перечень узлов'!$B$2:$D$692,3,0)</f>
        <v>3</v>
      </c>
      <c r="G484" t="s">
        <v>1407</v>
      </c>
      <c r="H484" t="str">
        <f>IF('Установление связей'!C482="может наблюдаться","RS",IF('Установление связей'!C482="всегда наблюдается","TRA",IF('Установление связей'!C482="может отсутствовать","SN","S")))</f>
        <v>RS</v>
      </c>
      <c r="I484" s="7" t="s">
        <v>1412</v>
      </c>
      <c r="J484">
        <v>1180</v>
      </c>
      <c r="K484" t="s">
        <v>1385</v>
      </c>
      <c r="L484">
        <v>1180</v>
      </c>
      <c r="M484" t="s">
        <v>1401</v>
      </c>
    </row>
    <row r="485" spans="1:13" x14ac:dyDescent="0.4">
      <c r="A485" t="s">
        <v>1405</v>
      </c>
      <c r="B485">
        <v>482</v>
      </c>
      <c r="C485" t="s">
        <v>1411</v>
      </c>
      <c r="D485">
        <f>VLOOKUP('Установление связей'!B483,'Перечень узлов'!$B$2:$D$692,3,0)</f>
        <v>292</v>
      </c>
      <c r="E485" t="s">
        <v>1411</v>
      </c>
      <c r="F485">
        <f>VLOOKUP('Установление связей'!D483,'Перечень узлов'!$B$2:$D$692,3,0)</f>
        <v>444</v>
      </c>
      <c r="G485" t="s">
        <v>1407</v>
      </c>
      <c r="H485" t="str">
        <f>IF('Установление связей'!C483="может наблюдаться","RS",IF('Установление связей'!C483="всегда наблюдается","TRA",IF('Установление связей'!C483="может отсутствовать","SN","S")))</f>
        <v>RS</v>
      </c>
      <c r="I485" s="7" t="s">
        <v>1412</v>
      </c>
      <c r="J485">
        <v>1181</v>
      </c>
      <c r="K485" t="s">
        <v>1385</v>
      </c>
      <c r="L485">
        <v>1181</v>
      </c>
      <c r="M485" t="s">
        <v>1401</v>
      </c>
    </row>
    <row r="486" spans="1:13" x14ac:dyDescent="0.4">
      <c r="A486" t="s">
        <v>1405</v>
      </c>
      <c r="B486">
        <v>483</v>
      </c>
      <c r="C486" t="s">
        <v>1411</v>
      </c>
      <c r="D486">
        <f>VLOOKUP('Установление связей'!B484,'Перечень узлов'!$B$2:$D$692,3,0)</f>
        <v>292</v>
      </c>
      <c r="E486" t="s">
        <v>1411</v>
      </c>
      <c r="F486">
        <f>VLOOKUP('Установление связей'!D484,'Перечень узлов'!$B$2:$D$692,3,0)</f>
        <v>448</v>
      </c>
      <c r="G486" t="s">
        <v>1407</v>
      </c>
      <c r="H486" t="str">
        <f>IF('Установление связей'!C484="может наблюдаться","RS",IF('Установление связей'!C484="всегда наблюдается","TRA",IF('Установление связей'!C484="может отсутствовать","SN","S")))</f>
        <v>RS</v>
      </c>
      <c r="I486" s="7" t="s">
        <v>1412</v>
      </c>
      <c r="J486">
        <v>1182</v>
      </c>
      <c r="K486" t="s">
        <v>1385</v>
      </c>
      <c r="L486">
        <v>1182</v>
      </c>
      <c r="M486" t="s">
        <v>1401</v>
      </c>
    </row>
    <row r="487" spans="1:13" x14ac:dyDescent="0.4">
      <c r="A487" t="s">
        <v>1405</v>
      </c>
      <c r="B487">
        <v>484</v>
      </c>
      <c r="C487" t="s">
        <v>1411</v>
      </c>
      <c r="D487">
        <f>VLOOKUP('Установление связей'!B485,'Перечень узлов'!$B$2:$D$692,3,0)</f>
        <v>292</v>
      </c>
      <c r="E487" t="s">
        <v>1411</v>
      </c>
      <c r="F487">
        <f>VLOOKUP('Установление связей'!D485,'Перечень узлов'!$B$2:$D$692,3,0)</f>
        <v>449</v>
      </c>
      <c r="G487" t="s">
        <v>1407</v>
      </c>
      <c r="H487" t="str">
        <f>IF('Установление связей'!C485="может наблюдаться","RS",IF('Установление связей'!C485="всегда наблюдается","TRA",IF('Установление связей'!C485="может отсутствовать","SN","S")))</f>
        <v>RS</v>
      </c>
      <c r="I487" s="7" t="s">
        <v>1412</v>
      </c>
      <c r="J487">
        <v>1183</v>
      </c>
      <c r="K487" t="s">
        <v>1385</v>
      </c>
      <c r="L487">
        <v>1183</v>
      </c>
      <c r="M487" t="s">
        <v>1401</v>
      </c>
    </row>
    <row r="488" spans="1:13" x14ac:dyDescent="0.4">
      <c r="A488" t="s">
        <v>1405</v>
      </c>
      <c r="B488">
        <v>485</v>
      </c>
      <c r="C488" t="s">
        <v>1411</v>
      </c>
      <c r="D488">
        <f>VLOOKUP('Установление связей'!B486,'Перечень узлов'!$B$2:$D$692,3,0)</f>
        <v>292</v>
      </c>
      <c r="E488" t="s">
        <v>1411</v>
      </c>
      <c r="F488">
        <f>VLOOKUP('Установление связей'!D486,'Перечень узлов'!$B$2:$D$692,3,0)</f>
        <v>450</v>
      </c>
      <c r="G488" t="s">
        <v>1407</v>
      </c>
      <c r="H488" t="str">
        <f>IF('Установление связей'!C486="может наблюдаться","RS",IF('Установление связей'!C486="всегда наблюдается","TRA",IF('Установление связей'!C486="может отсутствовать","SN","S")))</f>
        <v>RS</v>
      </c>
      <c r="I488" s="7" t="s">
        <v>1412</v>
      </c>
      <c r="J488">
        <v>1184</v>
      </c>
      <c r="K488" t="s">
        <v>1385</v>
      </c>
      <c r="L488">
        <v>1184</v>
      </c>
      <c r="M488" t="s">
        <v>1401</v>
      </c>
    </row>
    <row r="489" spans="1:13" x14ac:dyDescent="0.4">
      <c r="A489" t="s">
        <v>1405</v>
      </c>
      <c r="B489">
        <v>486</v>
      </c>
      <c r="C489" t="s">
        <v>1411</v>
      </c>
      <c r="D489">
        <f>VLOOKUP('Установление связей'!B487,'Перечень узлов'!$B$2:$D$692,3,0)</f>
        <v>292</v>
      </c>
      <c r="E489" t="s">
        <v>1411</v>
      </c>
      <c r="F489">
        <f>VLOOKUP('Установление связей'!D487,'Перечень узлов'!$B$2:$D$692,3,0)</f>
        <v>438</v>
      </c>
      <c r="G489" t="s">
        <v>1407</v>
      </c>
      <c r="H489" t="str">
        <f>IF('Установление связей'!C487="может наблюдаться","RS",IF('Установление связей'!C487="всегда наблюдается","TRA",IF('Установление связей'!C487="может отсутствовать","SN","S")))</f>
        <v>RS</v>
      </c>
      <c r="I489" s="7" t="s">
        <v>1412</v>
      </c>
      <c r="J489">
        <v>1185</v>
      </c>
      <c r="K489" t="s">
        <v>1385</v>
      </c>
      <c r="L489">
        <v>1185</v>
      </c>
      <c r="M489" t="s">
        <v>1401</v>
      </c>
    </row>
    <row r="490" spans="1:13" x14ac:dyDescent="0.4">
      <c r="A490" t="s">
        <v>1405</v>
      </c>
      <c r="B490">
        <v>487</v>
      </c>
      <c r="C490" t="s">
        <v>1411</v>
      </c>
      <c r="D490">
        <f>VLOOKUP('Установление связей'!B488,'Перечень узлов'!$B$2:$D$692,3,0)</f>
        <v>292</v>
      </c>
      <c r="E490" t="s">
        <v>1411</v>
      </c>
      <c r="F490">
        <f>VLOOKUP('Установление связей'!D488,'Перечень узлов'!$B$2:$D$692,3,0)</f>
        <v>441</v>
      </c>
      <c r="G490" t="s">
        <v>1407</v>
      </c>
      <c r="H490" t="str">
        <f>IF('Установление связей'!C488="может наблюдаться","RS",IF('Установление связей'!C488="всегда наблюдается","TRA",IF('Установление связей'!C488="может отсутствовать","SN","S")))</f>
        <v>RS</v>
      </c>
      <c r="I490" s="7" t="s">
        <v>1412</v>
      </c>
      <c r="J490">
        <v>1186</v>
      </c>
      <c r="K490" t="s">
        <v>1385</v>
      </c>
      <c r="L490">
        <v>1186</v>
      </c>
      <c r="M490" t="s">
        <v>1401</v>
      </c>
    </row>
    <row r="491" spans="1:13" x14ac:dyDescent="0.4">
      <c r="A491" t="s">
        <v>1405</v>
      </c>
      <c r="B491">
        <v>488</v>
      </c>
      <c r="C491" t="s">
        <v>1411</v>
      </c>
      <c r="D491">
        <f>VLOOKUP('Установление связей'!B489,'Перечень узлов'!$B$2:$D$692,3,0)</f>
        <v>292</v>
      </c>
      <c r="E491" t="s">
        <v>1411</v>
      </c>
      <c r="F491">
        <f>VLOOKUP('Установление связей'!D489,'Перечень узлов'!$B$2:$D$692,3,0)</f>
        <v>442</v>
      </c>
      <c r="G491" t="s">
        <v>1407</v>
      </c>
      <c r="H491" t="str">
        <f>IF('Установление связей'!C489="может наблюдаться","RS",IF('Установление связей'!C489="всегда наблюдается","TRA",IF('Установление связей'!C489="может отсутствовать","SN","S")))</f>
        <v>RS</v>
      </c>
      <c r="I491" s="7" t="s">
        <v>1412</v>
      </c>
      <c r="J491">
        <v>1187</v>
      </c>
      <c r="K491" t="s">
        <v>1385</v>
      </c>
      <c r="L491">
        <v>1187</v>
      </c>
      <c r="M491" t="s">
        <v>1401</v>
      </c>
    </row>
    <row r="492" spans="1:13" x14ac:dyDescent="0.4">
      <c r="A492" t="s">
        <v>1405</v>
      </c>
      <c r="B492">
        <v>489</v>
      </c>
      <c r="C492" t="s">
        <v>1411</v>
      </c>
      <c r="D492">
        <f>VLOOKUP('Установление связей'!B490,'Перечень узлов'!$B$2:$D$692,3,0)</f>
        <v>424</v>
      </c>
      <c r="E492" t="s">
        <v>1411</v>
      </c>
      <c r="F492">
        <f>VLOOKUP('Установление связей'!D490,'Перечень узлов'!$B$2:$D$692,3,0)</f>
        <v>455</v>
      </c>
      <c r="G492" t="s">
        <v>1407</v>
      </c>
      <c r="H492" t="str">
        <f>IF('Установление связей'!C490="может наблюдаться","RS",IF('Установление связей'!C490="всегда наблюдается","TRA",IF('Установление связей'!C490="может отсутствовать","SN","S")))</f>
        <v>RS</v>
      </c>
      <c r="I492" s="7" t="s">
        <v>1412</v>
      </c>
      <c r="J492">
        <v>1188</v>
      </c>
      <c r="K492" t="s">
        <v>1385</v>
      </c>
      <c r="L492">
        <v>1188</v>
      </c>
      <c r="M492" t="s">
        <v>1401</v>
      </c>
    </row>
    <row r="493" spans="1:13" x14ac:dyDescent="0.4">
      <c r="A493" t="s">
        <v>1405</v>
      </c>
      <c r="B493">
        <v>490</v>
      </c>
      <c r="C493" t="s">
        <v>1411</v>
      </c>
      <c r="D493">
        <f>VLOOKUP('Установление связей'!B491,'Перечень узлов'!$B$2:$D$692,3,0)</f>
        <v>424</v>
      </c>
      <c r="E493" t="s">
        <v>1411</v>
      </c>
      <c r="F493">
        <f>VLOOKUP('Установление связей'!D491,'Перечень узлов'!$B$2:$D$692,3,0)</f>
        <v>458</v>
      </c>
      <c r="G493" t="s">
        <v>1407</v>
      </c>
      <c r="H493" t="str">
        <f>IF('Установление связей'!C491="может наблюдаться","RS",IF('Установление связей'!C491="всегда наблюдается","TRA",IF('Установление связей'!C491="может отсутствовать","SN","S")))</f>
        <v>RS</v>
      </c>
      <c r="I493" s="7" t="s">
        <v>1412</v>
      </c>
      <c r="J493">
        <v>1189</v>
      </c>
      <c r="K493" t="s">
        <v>1385</v>
      </c>
      <c r="L493">
        <v>1189</v>
      </c>
      <c r="M493" t="s">
        <v>1401</v>
      </c>
    </row>
    <row r="494" spans="1:13" x14ac:dyDescent="0.4">
      <c r="A494" t="s">
        <v>1405</v>
      </c>
      <c r="B494">
        <v>491</v>
      </c>
      <c r="C494" t="s">
        <v>1411</v>
      </c>
      <c r="D494">
        <f>VLOOKUP('Установление связей'!B492,'Перечень узлов'!$B$2:$D$692,3,0)</f>
        <v>424</v>
      </c>
      <c r="E494" t="s">
        <v>1411</v>
      </c>
      <c r="F494">
        <f>VLOOKUP('Установление связей'!D492,'Перечень узлов'!$B$2:$D$692,3,0)</f>
        <v>461</v>
      </c>
      <c r="G494" t="s">
        <v>1407</v>
      </c>
      <c r="H494" t="str">
        <f>IF('Установление связей'!C492="может наблюдаться","RS",IF('Установление связей'!C492="всегда наблюдается","TRA",IF('Установление связей'!C492="может отсутствовать","SN","S")))</f>
        <v>RS</v>
      </c>
      <c r="I494" s="7" t="s">
        <v>1412</v>
      </c>
      <c r="J494">
        <v>1190</v>
      </c>
      <c r="K494" t="s">
        <v>1385</v>
      </c>
      <c r="L494">
        <v>1190</v>
      </c>
      <c r="M494" t="s">
        <v>1401</v>
      </c>
    </row>
    <row r="495" spans="1:13" x14ac:dyDescent="0.4">
      <c r="A495" t="s">
        <v>1405</v>
      </c>
      <c r="B495">
        <v>492</v>
      </c>
      <c r="C495" t="s">
        <v>1411</v>
      </c>
      <c r="D495">
        <f>VLOOKUP('Установление связей'!B493,'Перечень узлов'!$B$2:$D$692,3,0)</f>
        <v>424</v>
      </c>
      <c r="E495" t="s">
        <v>1411</v>
      </c>
      <c r="F495">
        <f>VLOOKUP('Установление связей'!D493,'Перечень узлов'!$B$2:$D$692,3,0)</f>
        <v>462</v>
      </c>
      <c r="G495" t="s">
        <v>1407</v>
      </c>
      <c r="H495" t="str">
        <f>IF('Установление связей'!C493="может наблюдаться","RS",IF('Установление связей'!C493="всегда наблюдается","TRA",IF('Установление связей'!C493="может отсутствовать","SN","S")))</f>
        <v>RS</v>
      </c>
      <c r="I495" s="7" t="s">
        <v>1412</v>
      </c>
      <c r="J495">
        <v>1191</v>
      </c>
      <c r="K495" t="s">
        <v>1385</v>
      </c>
      <c r="L495">
        <v>1191</v>
      </c>
      <c r="M495" t="s">
        <v>1401</v>
      </c>
    </row>
    <row r="496" spans="1:13" x14ac:dyDescent="0.4">
      <c r="A496" t="s">
        <v>1405</v>
      </c>
      <c r="B496">
        <v>493</v>
      </c>
      <c r="C496" t="s">
        <v>1411</v>
      </c>
      <c r="D496">
        <f>VLOOKUP('Установление связей'!B494,'Перечень узлов'!$B$2:$D$692,3,0)</f>
        <v>176</v>
      </c>
      <c r="E496" t="s">
        <v>1411</v>
      </c>
      <c r="F496">
        <f>VLOOKUP('Установление связей'!D494,'Перечень узлов'!$B$2:$D$692,3,0)</f>
        <v>4</v>
      </c>
      <c r="G496" t="s">
        <v>1407</v>
      </c>
      <c r="H496" t="str">
        <f>IF('Установление связей'!C494="может наблюдаться","RS",IF('Установление связей'!C494="всегда наблюдается","TRA",IF('Установление связей'!C494="может отсутствовать","SN","S")))</f>
        <v>RS</v>
      </c>
      <c r="I496" s="7" t="s">
        <v>1412</v>
      </c>
      <c r="J496">
        <v>1192</v>
      </c>
      <c r="K496" t="s">
        <v>1385</v>
      </c>
      <c r="L496">
        <v>1192</v>
      </c>
      <c r="M496" t="s">
        <v>1401</v>
      </c>
    </row>
    <row r="497" spans="1:13" x14ac:dyDescent="0.4">
      <c r="A497" t="s">
        <v>1405</v>
      </c>
      <c r="B497">
        <v>494</v>
      </c>
      <c r="C497" t="s">
        <v>1411</v>
      </c>
      <c r="D497">
        <f>VLOOKUP('Установление связей'!B495,'Перечень узлов'!$B$2:$D$692,3,0)</f>
        <v>21</v>
      </c>
      <c r="E497" t="s">
        <v>1411</v>
      </c>
      <c r="F497">
        <f>VLOOKUP('Установление связей'!D495,'Перечень узлов'!$B$2:$D$692,3,0)</f>
        <v>4</v>
      </c>
      <c r="G497" t="s">
        <v>1407</v>
      </c>
      <c r="H497" t="str">
        <f>IF('Установление связей'!C495="может наблюдаться","RS",IF('Установление связей'!C495="всегда наблюдается","TRA",IF('Установление связей'!C495="может отсутствовать","SN","S")))</f>
        <v>RS</v>
      </c>
      <c r="I497" s="7" t="s">
        <v>1412</v>
      </c>
      <c r="J497">
        <v>1193</v>
      </c>
      <c r="K497" t="s">
        <v>1385</v>
      </c>
      <c r="L497">
        <v>1193</v>
      </c>
      <c r="M497" t="s">
        <v>1401</v>
      </c>
    </row>
    <row r="498" spans="1:13" x14ac:dyDescent="0.4">
      <c r="A498" t="s">
        <v>1405</v>
      </c>
      <c r="B498">
        <v>495</v>
      </c>
      <c r="C498" t="s">
        <v>1411</v>
      </c>
      <c r="D498">
        <f>VLOOKUP('Установление связей'!B496,'Перечень узлов'!$B$2:$D$692,3,0)</f>
        <v>21</v>
      </c>
      <c r="E498" t="s">
        <v>1411</v>
      </c>
      <c r="F498">
        <f>VLOOKUP('Установление связей'!D496,'Перечень узлов'!$B$2:$D$692,3,0)</f>
        <v>407</v>
      </c>
      <c r="G498" t="s">
        <v>1407</v>
      </c>
      <c r="H498" t="str">
        <f>IF('Установление связей'!C496="может наблюдаться","RS",IF('Установление связей'!C496="всегда наблюдается","TRA",IF('Установление связей'!C496="может отсутствовать","SN","S")))</f>
        <v>RS</v>
      </c>
      <c r="I498" s="7" t="s">
        <v>1412</v>
      </c>
      <c r="J498">
        <v>1194</v>
      </c>
      <c r="K498" t="s">
        <v>1385</v>
      </c>
      <c r="L498">
        <v>1194</v>
      </c>
      <c r="M498" t="s">
        <v>1401</v>
      </c>
    </row>
    <row r="499" spans="1:13" x14ac:dyDescent="0.4">
      <c r="A499" t="s">
        <v>1405</v>
      </c>
      <c r="B499">
        <v>496</v>
      </c>
      <c r="C499" t="s">
        <v>1411</v>
      </c>
      <c r="D499">
        <f>VLOOKUP('Установление связей'!B497,'Перечень узлов'!$B$2:$D$692,3,0)</f>
        <v>21</v>
      </c>
      <c r="E499" t="s">
        <v>1411</v>
      </c>
      <c r="F499">
        <f>VLOOKUP('Установление связей'!D497,'Перечень узлов'!$B$2:$D$692,3,0)</f>
        <v>408</v>
      </c>
      <c r="G499" t="s">
        <v>1407</v>
      </c>
      <c r="H499" t="str">
        <f>IF('Установление связей'!C497="может наблюдаться","RS",IF('Установление связей'!C497="всегда наблюдается","TRA",IF('Установление связей'!C497="может отсутствовать","SN","S")))</f>
        <v>RS</v>
      </c>
      <c r="I499" s="7" t="s">
        <v>1412</v>
      </c>
      <c r="J499">
        <v>1195</v>
      </c>
      <c r="K499" t="s">
        <v>1385</v>
      </c>
      <c r="L499">
        <v>1195</v>
      </c>
      <c r="M499" t="s">
        <v>1401</v>
      </c>
    </row>
    <row r="500" spans="1:13" x14ac:dyDescent="0.4">
      <c r="A500" t="s">
        <v>1405</v>
      </c>
      <c r="B500">
        <v>497</v>
      </c>
      <c r="C500" t="s">
        <v>1411</v>
      </c>
      <c r="D500">
        <f>VLOOKUP('Установление связей'!B498,'Перечень узлов'!$B$2:$D$692,3,0)</f>
        <v>21</v>
      </c>
      <c r="E500" t="s">
        <v>1411</v>
      </c>
      <c r="F500">
        <f>VLOOKUP('Установление связей'!D498,'Перечень узлов'!$B$2:$D$692,3,0)</f>
        <v>409</v>
      </c>
      <c r="G500" t="s">
        <v>1407</v>
      </c>
      <c r="H500" t="str">
        <f>IF('Установление связей'!C498="может наблюдаться","RS",IF('Установление связей'!C498="всегда наблюдается","TRA",IF('Установление связей'!C498="может отсутствовать","SN","S")))</f>
        <v>RS</v>
      </c>
      <c r="I500" s="7" t="s">
        <v>1412</v>
      </c>
      <c r="J500">
        <v>1196</v>
      </c>
      <c r="K500" t="s">
        <v>1385</v>
      </c>
      <c r="L500">
        <v>1196</v>
      </c>
      <c r="M500" t="s">
        <v>1401</v>
      </c>
    </row>
    <row r="501" spans="1:13" x14ac:dyDescent="0.4">
      <c r="A501" t="s">
        <v>1405</v>
      </c>
      <c r="B501">
        <v>498</v>
      </c>
      <c r="C501" t="s">
        <v>1411</v>
      </c>
      <c r="D501">
        <f>VLOOKUP('Установление связей'!B499,'Перечень узлов'!$B$2:$D$692,3,0)</f>
        <v>21</v>
      </c>
      <c r="E501" t="s">
        <v>1411</v>
      </c>
      <c r="F501">
        <f>VLOOKUP('Установление связей'!D499,'Перечень узлов'!$B$2:$D$692,3,0)</f>
        <v>410</v>
      </c>
      <c r="G501" t="s">
        <v>1407</v>
      </c>
      <c r="H501" t="str">
        <f>IF('Установление связей'!C499="может наблюдаться","RS",IF('Установление связей'!C499="всегда наблюдается","TRA",IF('Установление связей'!C499="может отсутствовать","SN","S")))</f>
        <v>RS</v>
      </c>
      <c r="I501" s="7" t="s">
        <v>1412</v>
      </c>
      <c r="J501">
        <v>1197</v>
      </c>
      <c r="K501" t="s">
        <v>1385</v>
      </c>
      <c r="L501">
        <v>1197</v>
      </c>
      <c r="M501" t="s">
        <v>1401</v>
      </c>
    </row>
    <row r="502" spans="1:13" x14ac:dyDescent="0.4">
      <c r="A502" t="s">
        <v>1405</v>
      </c>
      <c r="B502">
        <v>499</v>
      </c>
      <c r="C502" t="s">
        <v>1411</v>
      </c>
      <c r="D502">
        <f>VLOOKUP('Установление связей'!B500,'Перечень узлов'!$B$2:$D$692,3,0)</f>
        <v>21</v>
      </c>
      <c r="E502" t="s">
        <v>1411</v>
      </c>
      <c r="F502">
        <f>VLOOKUP('Установление связей'!D500,'Перечень узлов'!$B$2:$D$692,3,0)</f>
        <v>411</v>
      </c>
      <c r="G502" t="s">
        <v>1407</v>
      </c>
      <c r="H502" t="str">
        <f>IF('Установление связей'!C500="может наблюдаться","RS",IF('Установление связей'!C500="всегда наблюдается","TRA",IF('Установление связей'!C500="может отсутствовать","SN","S")))</f>
        <v>RS</v>
      </c>
      <c r="I502" s="7" t="s">
        <v>1412</v>
      </c>
      <c r="J502">
        <v>1198</v>
      </c>
      <c r="K502" t="s">
        <v>1385</v>
      </c>
      <c r="L502">
        <v>1198</v>
      </c>
      <c r="M502" t="s">
        <v>1401</v>
      </c>
    </row>
    <row r="503" spans="1:13" x14ac:dyDescent="0.4">
      <c r="A503" t="s">
        <v>1405</v>
      </c>
      <c r="B503">
        <v>500</v>
      </c>
      <c r="C503" t="s">
        <v>1411</v>
      </c>
      <c r="D503">
        <f>VLOOKUP('Установление связей'!B501,'Перечень узлов'!$B$2:$D$692,3,0)</f>
        <v>103</v>
      </c>
      <c r="E503" t="s">
        <v>1411</v>
      </c>
      <c r="F503">
        <f>VLOOKUP('Установление связей'!D501,'Перечень узлов'!$B$2:$D$692,3,0)</f>
        <v>101</v>
      </c>
      <c r="G503" t="s">
        <v>1407</v>
      </c>
      <c r="H503" t="str">
        <f>IF('Установление связей'!C501="может наблюдаться","RS",IF('Установление связей'!C501="всегда наблюдается","TRA",IF('Установление связей'!C501="может отсутствовать","SN","S")))</f>
        <v>RS</v>
      </c>
      <c r="I503" s="7" t="s">
        <v>1412</v>
      </c>
      <c r="J503">
        <v>1199</v>
      </c>
      <c r="K503" t="s">
        <v>1385</v>
      </c>
      <c r="L503">
        <v>1199</v>
      </c>
      <c r="M503" t="s">
        <v>1401</v>
      </c>
    </row>
    <row r="504" spans="1:13" x14ac:dyDescent="0.4">
      <c r="A504" t="s">
        <v>1405</v>
      </c>
      <c r="B504">
        <v>501</v>
      </c>
      <c r="C504" t="s">
        <v>1411</v>
      </c>
      <c r="D504">
        <f>VLOOKUP('Установление связей'!B502,'Перечень узлов'!$B$2:$D$692,3,0)</f>
        <v>216</v>
      </c>
      <c r="E504" t="s">
        <v>1411</v>
      </c>
      <c r="F504">
        <f>VLOOKUP('Установление связей'!D502,'Перечень узлов'!$B$2:$D$692,3,0)</f>
        <v>1</v>
      </c>
      <c r="G504" t="s">
        <v>1407</v>
      </c>
      <c r="H504" t="str">
        <f>IF('Установление связей'!C502="может наблюдаться","RS",IF('Установление связей'!C502="всегда наблюдается","TRA",IF('Установление связей'!C502="может отсутствовать","SN","S")))</f>
        <v>RS</v>
      </c>
      <c r="I504" s="7" t="s">
        <v>1412</v>
      </c>
      <c r="J504">
        <v>1200</v>
      </c>
      <c r="K504" t="s">
        <v>1385</v>
      </c>
      <c r="L504">
        <v>1200</v>
      </c>
      <c r="M504" t="s">
        <v>1401</v>
      </c>
    </row>
    <row r="505" spans="1:13" x14ac:dyDescent="0.4">
      <c r="A505" t="s">
        <v>1405</v>
      </c>
      <c r="B505">
        <v>502</v>
      </c>
      <c r="C505" t="s">
        <v>1411</v>
      </c>
      <c r="D505">
        <f>VLOOKUP('Установление связей'!B503,'Перечень узлов'!$B$2:$D$692,3,0)</f>
        <v>216</v>
      </c>
      <c r="E505" t="s">
        <v>1411</v>
      </c>
      <c r="F505">
        <f>VLOOKUP('Установление связей'!D503,'Перечень узлов'!$B$2:$D$692,3,0)</f>
        <v>3</v>
      </c>
      <c r="G505" t="s">
        <v>1407</v>
      </c>
      <c r="H505" t="str">
        <f>IF('Установление связей'!C503="может наблюдаться","RS",IF('Установление связей'!C503="всегда наблюдается","TRA",IF('Установление связей'!C503="может отсутствовать","SN","S")))</f>
        <v>RS</v>
      </c>
      <c r="I505" s="7" t="s">
        <v>1412</v>
      </c>
      <c r="J505">
        <v>1201</v>
      </c>
      <c r="K505" t="s">
        <v>1385</v>
      </c>
      <c r="L505">
        <v>1201</v>
      </c>
      <c r="M505" t="s">
        <v>1401</v>
      </c>
    </row>
    <row r="506" spans="1:13" x14ac:dyDescent="0.4">
      <c r="A506" t="s">
        <v>1405</v>
      </c>
      <c r="B506">
        <v>503</v>
      </c>
      <c r="C506" t="s">
        <v>1411</v>
      </c>
      <c r="D506">
        <f>VLOOKUP('Установление связей'!B504,'Перечень узлов'!$B$2:$D$692,3,0)</f>
        <v>35</v>
      </c>
      <c r="E506" t="s">
        <v>1411</v>
      </c>
      <c r="F506">
        <f>VLOOKUP('Установление связей'!D504,'Перечень узлов'!$B$2:$D$692,3,0)</f>
        <v>5</v>
      </c>
      <c r="G506" t="s">
        <v>1407</v>
      </c>
      <c r="H506" t="str">
        <f>IF('Установление связей'!C504="может наблюдаться","RS",IF('Установление связей'!C504="всегда наблюдается","TRA",IF('Установление связей'!C504="может отсутствовать","SN","S")))</f>
        <v>RS</v>
      </c>
      <c r="I506" s="7" t="s">
        <v>1412</v>
      </c>
      <c r="J506">
        <v>1202</v>
      </c>
      <c r="K506" t="s">
        <v>1385</v>
      </c>
      <c r="L506">
        <v>1202</v>
      </c>
      <c r="M506" t="s">
        <v>1401</v>
      </c>
    </row>
    <row r="507" spans="1:13" x14ac:dyDescent="0.4">
      <c r="A507" t="s">
        <v>1405</v>
      </c>
      <c r="B507">
        <v>504</v>
      </c>
      <c r="C507" t="s">
        <v>1411</v>
      </c>
      <c r="D507">
        <f>VLOOKUP('Установление связей'!B505,'Перечень узлов'!$B$2:$D$692,3,0)</f>
        <v>35</v>
      </c>
      <c r="E507" t="s">
        <v>1411</v>
      </c>
      <c r="F507">
        <f>VLOOKUP('Установление связей'!D505,'Перечень узлов'!$B$2:$D$692,3,0)</f>
        <v>209</v>
      </c>
      <c r="G507" t="s">
        <v>1407</v>
      </c>
      <c r="H507" t="str">
        <f>IF('Установление связей'!C505="может наблюдаться","RS",IF('Установление связей'!C505="всегда наблюдается","TRA",IF('Установление связей'!C505="может отсутствовать","SN","S")))</f>
        <v>RS</v>
      </c>
      <c r="I507" s="7" t="s">
        <v>1412</v>
      </c>
      <c r="J507">
        <v>1203</v>
      </c>
      <c r="K507" t="s">
        <v>1385</v>
      </c>
      <c r="L507">
        <v>1203</v>
      </c>
      <c r="M507" t="s">
        <v>1401</v>
      </c>
    </row>
    <row r="508" spans="1:13" x14ac:dyDescent="0.4">
      <c r="A508" t="s">
        <v>1405</v>
      </c>
      <c r="B508">
        <v>505</v>
      </c>
      <c r="C508" t="s">
        <v>1411</v>
      </c>
      <c r="D508">
        <f>VLOOKUP('Установление связей'!B506,'Перечень узлов'!$B$2:$D$692,3,0)</f>
        <v>35</v>
      </c>
      <c r="E508" t="s">
        <v>1411</v>
      </c>
      <c r="F508">
        <f>VLOOKUP('Установление связей'!D506,'Перечень узлов'!$B$2:$D$692,3,0)</f>
        <v>228</v>
      </c>
      <c r="G508" t="s">
        <v>1407</v>
      </c>
      <c r="H508" t="str">
        <f>IF('Установление связей'!C506="может наблюдаться","RS",IF('Установление связей'!C506="всегда наблюдается","TRA",IF('Установление связей'!C506="может отсутствовать","SN","S")))</f>
        <v>RS</v>
      </c>
      <c r="I508" s="7" t="s">
        <v>1412</v>
      </c>
      <c r="J508">
        <v>1204</v>
      </c>
      <c r="K508" t="s">
        <v>1385</v>
      </c>
      <c r="L508">
        <v>1204</v>
      </c>
      <c r="M508" t="s">
        <v>1401</v>
      </c>
    </row>
    <row r="509" spans="1:13" x14ac:dyDescent="0.4">
      <c r="A509" t="s">
        <v>1405</v>
      </c>
      <c r="B509">
        <v>506</v>
      </c>
      <c r="C509" t="s">
        <v>1411</v>
      </c>
      <c r="D509">
        <f>VLOOKUP('Установление связей'!B507,'Перечень узлов'!$B$2:$D$692,3,0)</f>
        <v>35</v>
      </c>
      <c r="E509" t="s">
        <v>1411</v>
      </c>
      <c r="F509">
        <f>VLOOKUP('Установление связей'!D507,'Перечень узлов'!$B$2:$D$692,3,0)</f>
        <v>6</v>
      </c>
      <c r="G509" t="s">
        <v>1407</v>
      </c>
      <c r="H509" t="str">
        <f>IF('Установление связей'!C507="может наблюдаться","RS",IF('Установление связей'!C507="всегда наблюдается","TRA",IF('Установление связей'!C507="может отсутствовать","SN","S")))</f>
        <v>RS</v>
      </c>
      <c r="I509" s="7" t="s">
        <v>1412</v>
      </c>
      <c r="J509">
        <v>1205</v>
      </c>
      <c r="K509" t="s">
        <v>1385</v>
      </c>
      <c r="L509">
        <v>1205</v>
      </c>
      <c r="M509" t="s">
        <v>1401</v>
      </c>
    </row>
    <row r="510" spans="1:13" x14ac:dyDescent="0.4">
      <c r="A510" t="s">
        <v>1405</v>
      </c>
      <c r="B510">
        <v>507</v>
      </c>
      <c r="C510" t="s">
        <v>1411</v>
      </c>
      <c r="D510">
        <f>VLOOKUP('Установление связей'!B508,'Перечень узлов'!$B$2:$D$692,3,0)</f>
        <v>35</v>
      </c>
      <c r="E510" t="s">
        <v>1411</v>
      </c>
      <c r="F510">
        <f>VLOOKUP('Установление связей'!D508,'Перечень узлов'!$B$2:$D$692,3,0)</f>
        <v>336</v>
      </c>
      <c r="G510" t="s">
        <v>1407</v>
      </c>
      <c r="H510" t="str">
        <f>IF('Установление связей'!C508="может наблюдаться","RS",IF('Установление связей'!C508="всегда наблюдается","TRA",IF('Установление связей'!C508="может отсутствовать","SN","S")))</f>
        <v>RS</v>
      </c>
      <c r="I510" s="7" t="s">
        <v>1412</v>
      </c>
      <c r="J510">
        <v>1206</v>
      </c>
      <c r="K510" t="s">
        <v>1385</v>
      </c>
      <c r="L510">
        <v>1206</v>
      </c>
      <c r="M510" t="s">
        <v>1401</v>
      </c>
    </row>
    <row r="511" spans="1:13" x14ac:dyDescent="0.4">
      <c r="A511" t="s">
        <v>1405</v>
      </c>
      <c r="B511">
        <v>508</v>
      </c>
      <c r="C511" t="s">
        <v>1411</v>
      </c>
      <c r="D511">
        <f>VLOOKUP('Установление связей'!B509,'Перечень узлов'!$B$2:$D$692,3,0)</f>
        <v>35</v>
      </c>
      <c r="E511" t="s">
        <v>1411</v>
      </c>
      <c r="F511">
        <f>VLOOKUP('Установление связей'!D509,'Перечень узлов'!$B$2:$D$692,3,0)</f>
        <v>338</v>
      </c>
      <c r="G511" t="s">
        <v>1407</v>
      </c>
      <c r="H511" t="str">
        <f>IF('Установление связей'!C509="может наблюдаться","RS",IF('Установление связей'!C509="всегда наблюдается","TRA",IF('Установление связей'!C509="может отсутствовать","SN","S")))</f>
        <v>RS</v>
      </c>
      <c r="I511" s="7" t="s">
        <v>1412</v>
      </c>
      <c r="J511">
        <v>1207</v>
      </c>
      <c r="K511" t="s">
        <v>1385</v>
      </c>
      <c r="L511">
        <v>1207</v>
      </c>
      <c r="M511" t="s">
        <v>1401</v>
      </c>
    </row>
    <row r="512" spans="1:13" x14ac:dyDescent="0.4">
      <c r="A512" t="s">
        <v>1405</v>
      </c>
      <c r="B512">
        <v>509</v>
      </c>
      <c r="C512" t="s">
        <v>1411</v>
      </c>
      <c r="D512">
        <f>VLOOKUP('Установление связей'!B510,'Перечень узлов'!$B$2:$D$692,3,0)</f>
        <v>361</v>
      </c>
      <c r="E512" t="s">
        <v>1411</v>
      </c>
      <c r="F512">
        <f>VLOOKUP('Установление связей'!D510,'Перечень узлов'!$B$2:$D$692,3,0)</f>
        <v>2</v>
      </c>
      <c r="G512" t="s">
        <v>1407</v>
      </c>
      <c r="H512" t="str">
        <f>IF('Установление связей'!C510="может наблюдаться","RS",IF('Установление связей'!C510="всегда наблюдается","TRA",IF('Установление связей'!C510="может отсутствовать","SN","S")))</f>
        <v>RS</v>
      </c>
      <c r="I512" s="7" t="s">
        <v>1412</v>
      </c>
      <c r="J512">
        <v>1208</v>
      </c>
      <c r="K512" t="s">
        <v>1385</v>
      </c>
      <c r="L512">
        <v>1208</v>
      </c>
      <c r="M512" t="s">
        <v>1401</v>
      </c>
    </row>
    <row r="513" spans="1:13" x14ac:dyDescent="0.4">
      <c r="A513" t="s">
        <v>1405</v>
      </c>
      <c r="B513">
        <v>510</v>
      </c>
      <c r="C513" t="s">
        <v>1411</v>
      </c>
      <c r="D513">
        <f>VLOOKUP('Установление связей'!B511,'Перечень узлов'!$B$2:$D$692,3,0)</f>
        <v>140</v>
      </c>
      <c r="E513" t="s">
        <v>1411</v>
      </c>
      <c r="F513">
        <f>VLOOKUP('Установление связей'!D511,'Перечень узлов'!$B$2:$D$692,3,0)</f>
        <v>2</v>
      </c>
      <c r="G513" t="s">
        <v>1407</v>
      </c>
      <c r="H513" t="str">
        <f>IF('Установление связей'!C511="может наблюдаться","RS",IF('Установление связей'!C511="всегда наблюдается","TRA",IF('Установление связей'!C511="может отсутствовать","SN","S")))</f>
        <v>RS</v>
      </c>
      <c r="I513" s="7" t="s">
        <v>1412</v>
      </c>
      <c r="J513">
        <v>1209</v>
      </c>
      <c r="K513" t="s">
        <v>1385</v>
      </c>
      <c r="L513">
        <v>1209</v>
      </c>
      <c r="M513" t="s">
        <v>1401</v>
      </c>
    </row>
    <row r="514" spans="1:13" x14ac:dyDescent="0.4">
      <c r="A514" t="s">
        <v>1405</v>
      </c>
      <c r="B514">
        <v>511</v>
      </c>
      <c r="C514" t="s">
        <v>1411</v>
      </c>
      <c r="D514">
        <f>VLOOKUP('Установление связей'!B512,'Перечень узлов'!$B$2:$D$692,3,0)</f>
        <v>10</v>
      </c>
      <c r="E514" t="s">
        <v>1411</v>
      </c>
      <c r="F514">
        <f>VLOOKUP('Установление связей'!D512,'Перечень узлов'!$B$2:$D$692,3,0)</f>
        <v>2</v>
      </c>
      <c r="G514" t="s">
        <v>1407</v>
      </c>
      <c r="H514" t="str">
        <f>IF('Установление связей'!C512="может наблюдаться","RS",IF('Установление связей'!C512="всегда наблюдается","TRA",IF('Установление связей'!C512="может отсутствовать","SN","S")))</f>
        <v>RS</v>
      </c>
      <c r="I514" s="7" t="s">
        <v>1412</v>
      </c>
      <c r="J514">
        <v>1210</v>
      </c>
      <c r="K514" t="s">
        <v>1385</v>
      </c>
      <c r="L514">
        <v>1210</v>
      </c>
      <c r="M514" t="s">
        <v>1401</v>
      </c>
    </row>
    <row r="515" spans="1:13" x14ac:dyDescent="0.4">
      <c r="A515" t="s">
        <v>1405</v>
      </c>
      <c r="B515">
        <v>512</v>
      </c>
      <c r="C515" t="s">
        <v>1411</v>
      </c>
      <c r="D515">
        <f>VLOOKUP('Установление связей'!B513,'Перечень узлов'!$B$2:$D$692,3,0)</f>
        <v>190</v>
      </c>
      <c r="E515" t="s">
        <v>1411</v>
      </c>
      <c r="F515">
        <f>VLOOKUP('Установление связей'!D513,'Перечень узлов'!$B$2:$D$692,3,0)</f>
        <v>4</v>
      </c>
      <c r="G515" t="s">
        <v>1407</v>
      </c>
      <c r="H515" t="str">
        <f>IF('Установление связей'!C513="может наблюдаться","RS",IF('Установление связей'!C513="всегда наблюдается","TRA",IF('Установление связей'!C513="может отсутствовать","SN","S")))</f>
        <v>TRA</v>
      </c>
      <c r="I515" s="7" t="s">
        <v>1412</v>
      </c>
      <c r="J515">
        <v>1211</v>
      </c>
      <c r="K515" t="s">
        <v>1385</v>
      </c>
      <c r="L515">
        <v>1211</v>
      </c>
      <c r="M515" t="s">
        <v>1401</v>
      </c>
    </row>
    <row r="516" spans="1:13" x14ac:dyDescent="0.4">
      <c r="A516" t="s">
        <v>1405</v>
      </c>
      <c r="B516">
        <v>513</v>
      </c>
      <c r="C516" t="s">
        <v>1411</v>
      </c>
      <c r="D516">
        <f>VLOOKUP('Установление связей'!B514,'Перечень узлов'!$B$2:$D$692,3,0)</f>
        <v>190</v>
      </c>
      <c r="E516" t="s">
        <v>1411</v>
      </c>
      <c r="F516">
        <f>VLOOKUP('Установление связей'!D514,'Перечень узлов'!$B$2:$D$692,3,0)</f>
        <v>2</v>
      </c>
      <c r="G516" t="s">
        <v>1407</v>
      </c>
      <c r="H516" t="str">
        <f>IF('Установление связей'!C514="может наблюдаться","RS",IF('Установление связей'!C514="всегда наблюдается","TRA",IF('Установление связей'!C514="может отсутствовать","SN","S")))</f>
        <v>S</v>
      </c>
      <c r="I516" s="7" t="s">
        <v>1412</v>
      </c>
      <c r="J516">
        <v>1212</v>
      </c>
      <c r="K516" t="s">
        <v>1385</v>
      </c>
      <c r="L516">
        <v>1212</v>
      </c>
      <c r="M516" t="s">
        <v>1401</v>
      </c>
    </row>
    <row r="517" spans="1:13" x14ac:dyDescent="0.4">
      <c r="A517" t="s">
        <v>1405</v>
      </c>
      <c r="B517">
        <v>514</v>
      </c>
      <c r="C517" t="s">
        <v>1411</v>
      </c>
      <c r="D517">
        <f>VLOOKUP('Установление связей'!B515,'Перечень узлов'!$B$2:$D$692,3,0)</f>
        <v>190</v>
      </c>
      <c r="E517" t="s">
        <v>1411</v>
      </c>
      <c r="F517">
        <f>VLOOKUP('Установление связей'!D515,'Перечень узлов'!$B$2:$D$692,3,0)</f>
        <v>3</v>
      </c>
      <c r="G517" t="s">
        <v>1407</v>
      </c>
      <c r="H517" t="str">
        <f>IF('Установление связей'!C515="может наблюдаться","RS",IF('Установление связей'!C515="всегда наблюдается","TRA",IF('Установление связей'!C515="может отсутствовать","SN","S")))</f>
        <v>S</v>
      </c>
      <c r="I517" s="7" t="s">
        <v>1412</v>
      </c>
      <c r="J517">
        <v>1213</v>
      </c>
      <c r="K517" t="s">
        <v>1385</v>
      </c>
      <c r="L517">
        <v>1213</v>
      </c>
      <c r="M517" t="s">
        <v>1401</v>
      </c>
    </row>
    <row r="518" spans="1:13" x14ac:dyDescent="0.4">
      <c r="A518" t="s">
        <v>1405</v>
      </c>
      <c r="B518">
        <v>515</v>
      </c>
      <c r="C518" t="s">
        <v>1411</v>
      </c>
      <c r="D518">
        <f>VLOOKUP('Установление связей'!B516,'Перечень узлов'!$B$2:$D$692,3,0)</f>
        <v>189</v>
      </c>
      <c r="E518" t="s">
        <v>1411</v>
      </c>
      <c r="F518">
        <f>VLOOKUP('Установление связей'!D516,'Перечень узлов'!$B$2:$D$692,3,0)</f>
        <v>4</v>
      </c>
      <c r="G518" t="s">
        <v>1407</v>
      </c>
      <c r="H518" t="str">
        <f>IF('Установление связей'!C516="может наблюдаться","RS",IF('Установление связей'!C516="всегда наблюдается","TRA",IF('Установление связей'!C516="может отсутствовать","SN","S")))</f>
        <v>TRA</v>
      </c>
      <c r="I518" s="7" t="s">
        <v>1412</v>
      </c>
      <c r="J518">
        <v>1214</v>
      </c>
      <c r="K518" t="s">
        <v>1385</v>
      </c>
      <c r="L518">
        <v>1214</v>
      </c>
      <c r="M518" t="s">
        <v>1401</v>
      </c>
    </row>
    <row r="519" spans="1:13" x14ac:dyDescent="0.4">
      <c r="A519" t="s">
        <v>1405</v>
      </c>
      <c r="B519">
        <v>516</v>
      </c>
      <c r="C519" t="s">
        <v>1411</v>
      </c>
      <c r="D519">
        <f>VLOOKUP('Установление связей'!B517,'Перечень узлов'!$B$2:$D$692,3,0)</f>
        <v>189</v>
      </c>
      <c r="E519" t="s">
        <v>1411</v>
      </c>
      <c r="F519">
        <f>VLOOKUP('Установление связей'!D517,'Перечень узлов'!$B$2:$D$692,3,0)</f>
        <v>2</v>
      </c>
      <c r="G519" t="s">
        <v>1407</v>
      </c>
      <c r="H519" t="str">
        <f>IF('Установление связей'!C517="может наблюдаться","RS",IF('Установление связей'!C517="всегда наблюдается","TRA",IF('Установление связей'!C517="может отсутствовать","SN","S")))</f>
        <v>SN</v>
      </c>
      <c r="I519" s="7" t="s">
        <v>1412</v>
      </c>
      <c r="J519">
        <v>1215</v>
      </c>
      <c r="K519" t="s">
        <v>1385</v>
      </c>
      <c r="L519">
        <v>1215</v>
      </c>
      <c r="M519" t="s">
        <v>1401</v>
      </c>
    </row>
    <row r="520" spans="1:13" x14ac:dyDescent="0.4">
      <c r="A520" t="s">
        <v>1405</v>
      </c>
      <c r="B520">
        <v>517</v>
      </c>
      <c r="C520" t="s">
        <v>1411</v>
      </c>
      <c r="D520">
        <f>VLOOKUP('Установление связей'!B518,'Перечень узлов'!$B$2:$D$692,3,0)</f>
        <v>189</v>
      </c>
      <c r="E520" t="s">
        <v>1411</v>
      </c>
      <c r="F520">
        <f>VLOOKUP('Установление связей'!D518,'Перечень узлов'!$B$2:$D$692,3,0)</f>
        <v>3</v>
      </c>
      <c r="G520" t="s">
        <v>1407</v>
      </c>
      <c r="H520" t="str">
        <f>IF('Установление связей'!C518="может наблюдаться","RS",IF('Установление связей'!C518="всегда наблюдается","TRA",IF('Установление связей'!C518="может отсутствовать","SN","S")))</f>
        <v>S</v>
      </c>
      <c r="I520" s="7" t="s">
        <v>1412</v>
      </c>
      <c r="J520">
        <v>1216</v>
      </c>
      <c r="K520" t="s">
        <v>1385</v>
      </c>
      <c r="L520">
        <v>1216</v>
      </c>
      <c r="M520" t="s">
        <v>1401</v>
      </c>
    </row>
    <row r="521" spans="1:13" x14ac:dyDescent="0.4">
      <c r="A521" t="s">
        <v>1405</v>
      </c>
      <c r="B521">
        <v>518</v>
      </c>
      <c r="C521" t="s">
        <v>1411</v>
      </c>
      <c r="D521">
        <f>VLOOKUP('Установление связей'!B519,'Перечень узлов'!$B$2:$D$692,3,0)</f>
        <v>129</v>
      </c>
      <c r="E521" t="s">
        <v>1411</v>
      </c>
      <c r="F521">
        <f>VLOOKUP('Установление связей'!D519,'Перечень узлов'!$B$2:$D$692,3,0)</f>
        <v>3</v>
      </c>
      <c r="G521" t="s">
        <v>1407</v>
      </c>
      <c r="H521" t="str">
        <f>IF('Установление связей'!C519="может наблюдаться","RS",IF('Установление связей'!C519="всегда наблюдается","TRA",IF('Установление связей'!C519="может отсутствовать","SN","S")))</f>
        <v>TRA</v>
      </c>
      <c r="I521" s="7" t="s">
        <v>1412</v>
      </c>
      <c r="J521">
        <v>1217</v>
      </c>
      <c r="K521" t="s">
        <v>1385</v>
      </c>
      <c r="L521">
        <v>1217</v>
      </c>
      <c r="M521" t="s">
        <v>1401</v>
      </c>
    </row>
    <row r="522" spans="1:13" x14ac:dyDescent="0.4">
      <c r="A522" t="s">
        <v>1405</v>
      </c>
      <c r="B522">
        <v>519</v>
      </c>
      <c r="C522" t="s">
        <v>1411</v>
      </c>
      <c r="D522">
        <f>VLOOKUP('Установление связей'!B520,'Перечень узлов'!$B$2:$D$692,3,0)</f>
        <v>129</v>
      </c>
      <c r="E522" t="s">
        <v>1411</v>
      </c>
      <c r="F522">
        <f>VLOOKUP('Установление связей'!D520,'Перечень узлов'!$B$2:$D$692,3,0)</f>
        <v>1</v>
      </c>
      <c r="G522" t="s">
        <v>1407</v>
      </c>
      <c r="H522" t="str">
        <f>IF('Установление связей'!C520="может наблюдаться","RS",IF('Установление связей'!C520="всегда наблюдается","TRA",IF('Установление связей'!C520="может отсутствовать","SN","S")))</f>
        <v>S</v>
      </c>
      <c r="I522" s="7" t="s">
        <v>1412</v>
      </c>
      <c r="J522">
        <v>1218</v>
      </c>
      <c r="K522" t="s">
        <v>1385</v>
      </c>
      <c r="L522">
        <v>1218</v>
      </c>
      <c r="M522" t="s">
        <v>1401</v>
      </c>
    </row>
    <row r="523" spans="1:13" x14ac:dyDescent="0.4">
      <c r="A523" t="s">
        <v>1405</v>
      </c>
      <c r="B523">
        <v>520</v>
      </c>
      <c r="C523" t="s">
        <v>1411</v>
      </c>
      <c r="D523">
        <f>VLOOKUP('Установление связей'!B521,'Перечень узлов'!$B$2:$D$692,3,0)</f>
        <v>129</v>
      </c>
      <c r="E523" t="s">
        <v>1411</v>
      </c>
      <c r="F523">
        <f>VLOOKUP('Установление связей'!D521,'Перечень узлов'!$B$2:$D$692,3,0)</f>
        <v>4</v>
      </c>
      <c r="G523" t="s">
        <v>1407</v>
      </c>
      <c r="H523" t="str">
        <f>IF('Установление связей'!C521="может наблюдаться","RS",IF('Установление связей'!C521="всегда наблюдается","TRA",IF('Установление связей'!C521="может отсутствовать","SN","S")))</f>
        <v>S</v>
      </c>
      <c r="I523" s="7" t="s">
        <v>1412</v>
      </c>
      <c r="J523">
        <v>1219</v>
      </c>
      <c r="K523" t="s">
        <v>1385</v>
      </c>
      <c r="L523">
        <v>1219</v>
      </c>
      <c r="M523" t="s">
        <v>1401</v>
      </c>
    </row>
    <row r="524" spans="1:13" x14ac:dyDescent="0.4">
      <c r="A524" t="s">
        <v>1405</v>
      </c>
      <c r="B524">
        <v>521</v>
      </c>
      <c r="C524" t="s">
        <v>1411</v>
      </c>
      <c r="D524">
        <f>VLOOKUP('Установление связей'!B522,'Перечень узлов'!$B$2:$D$692,3,0)</f>
        <v>129</v>
      </c>
      <c r="E524" t="s">
        <v>1411</v>
      </c>
      <c r="F524">
        <f>VLOOKUP('Установление связей'!D522,'Перечень узлов'!$B$2:$D$692,3,0)</f>
        <v>2</v>
      </c>
      <c r="G524" t="s">
        <v>1407</v>
      </c>
      <c r="H524" t="str">
        <f>IF('Установление связей'!C522="может наблюдаться","RS",IF('Установление связей'!C522="всегда наблюдается","TRA",IF('Установление связей'!C522="может отсутствовать","SN","S")))</f>
        <v>S</v>
      </c>
      <c r="I524" s="7" t="s">
        <v>1412</v>
      </c>
      <c r="J524">
        <v>1220</v>
      </c>
      <c r="K524" t="s">
        <v>1385</v>
      </c>
      <c r="L524">
        <v>1220</v>
      </c>
      <c r="M524" t="s">
        <v>1401</v>
      </c>
    </row>
    <row r="525" spans="1:13" x14ac:dyDescent="0.4">
      <c r="A525" t="s">
        <v>1405</v>
      </c>
      <c r="B525">
        <v>522</v>
      </c>
      <c r="C525" t="s">
        <v>1411</v>
      </c>
      <c r="D525">
        <f>VLOOKUP('Установление связей'!B523,'Перечень узлов'!$B$2:$D$692,3,0)</f>
        <v>128</v>
      </c>
      <c r="E525" t="s">
        <v>1411</v>
      </c>
      <c r="F525">
        <f>VLOOKUP('Установление связей'!D523,'Перечень узлов'!$B$2:$D$692,3,0)</f>
        <v>3</v>
      </c>
      <c r="G525" t="s">
        <v>1407</v>
      </c>
      <c r="H525" t="str">
        <f>IF('Установление связей'!C523="может наблюдаться","RS",IF('Установление связей'!C523="всегда наблюдается","TRA",IF('Установление связей'!C523="может отсутствовать","SN","S")))</f>
        <v>TRA</v>
      </c>
      <c r="I525" s="7" t="s">
        <v>1412</v>
      </c>
      <c r="J525">
        <v>1221</v>
      </c>
      <c r="K525" t="s">
        <v>1385</v>
      </c>
      <c r="L525">
        <v>1221</v>
      </c>
      <c r="M525" t="s">
        <v>1401</v>
      </c>
    </row>
    <row r="526" spans="1:13" x14ac:dyDescent="0.4">
      <c r="A526" t="s">
        <v>1405</v>
      </c>
      <c r="B526">
        <v>523</v>
      </c>
      <c r="C526" t="s">
        <v>1411</v>
      </c>
      <c r="D526">
        <f>VLOOKUP('Установление связей'!B524,'Перечень узлов'!$B$2:$D$692,3,0)</f>
        <v>128</v>
      </c>
      <c r="E526" t="s">
        <v>1411</v>
      </c>
      <c r="F526">
        <f>VLOOKUP('Установление связей'!D524,'Перечень узлов'!$B$2:$D$692,3,0)</f>
        <v>1</v>
      </c>
      <c r="G526" t="s">
        <v>1407</v>
      </c>
      <c r="H526" t="str">
        <f>IF('Установление связей'!C524="может наблюдаться","RS",IF('Установление связей'!C524="всегда наблюдается","TRA",IF('Установление связей'!C524="может отсутствовать","SN","S")))</f>
        <v>S</v>
      </c>
      <c r="I526" s="7" t="s">
        <v>1412</v>
      </c>
      <c r="J526">
        <v>1222</v>
      </c>
      <c r="K526" t="s">
        <v>1385</v>
      </c>
      <c r="L526">
        <v>1222</v>
      </c>
      <c r="M526" t="s">
        <v>1401</v>
      </c>
    </row>
    <row r="527" spans="1:13" x14ac:dyDescent="0.4">
      <c r="A527" t="s">
        <v>1405</v>
      </c>
      <c r="B527">
        <v>524</v>
      </c>
      <c r="C527" t="s">
        <v>1411</v>
      </c>
      <c r="D527">
        <f>VLOOKUP('Установление связей'!B525,'Перечень узлов'!$B$2:$D$692,3,0)</f>
        <v>128</v>
      </c>
      <c r="E527" t="s">
        <v>1411</v>
      </c>
      <c r="F527">
        <f>VLOOKUP('Установление связей'!D525,'Перечень узлов'!$B$2:$D$692,3,0)</f>
        <v>4</v>
      </c>
      <c r="G527" t="s">
        <v>1407</v>
      </c>
      <c r="H527" t="str">
        <f>IF('Установление связей'!C525="может наблюдаться","RS",IF('Установление связей'!C525="всегда наблюдается","TRA",IF('Установление связей'!C525="может отсутствовать","SN","S")))</f>
        <v>S</v>
      </c>
      <c r="I527" s="7" t="s">
        <v>1412</v>
      </c>
      <c r="J527">
        <v>1223</v>
      </c>
      <c r="K527" t="s">
        <v>1385</v>
      </c>
      <c r="L527">
        <v>1223</v>
      </c>
      <c r="M527" t="s">
        <v>1401</v>
      </c>
    </row>
    <row r="528" spans="1:13" x14ac:dyDescent="0.4">
      <c r="A528" t="s">
        <v>1405</v>
      </c>
      <c r="B528">
        <v>525</v>
      </c>
      <c r="C528" t="s">
        <v>1411</v>
      </c>
      <c r="D528">
        <f>VLOOKUP('Установление связей'!B526,'Перечень узлов'!$B$2:$D$692,3,0)</f>
        <v>128</v>
      </c>
      <c r="E528" t="s">
        <v>1411</v>
      </c>
      <c r="F528">
        <f>VLOOKUP('Установление связей'!D526,'Перечень узлов'!$B$2:$D$692,3,0)</f>
        <v>2</v>
      </c>
      <c r="G528" t="s">
        <v>1407</v>
      </c>
      <c r="H528" t="str">
        <f>IF('Установление связей'!C526="может наблюдаться","RS",IF('Установление связей'!C526="всегда наблюдается","TRA",IF('Установление связей'!C526="может отсутствовать","SN","S")))</f>
        <v>S</v>
      </c>
      <c r="I528" s="7" t="s">
        <v>1412</v>
      </c>
      <c r="J528">
        <v>1224</v>
      </c>
      <c r="K528" t="s">
        <v>1385</v>
      </c>
      <c r="L528">
        <v>1224</v>
      </c>
      <c r="M528" t="s">
        <v>1401</v>
      </c>
    </row>
    <row r="529" spans="1:13" x14ac:dyDescent="0.4">
      <c r="A529" t="s">
        <v>1405</v>
      </c>
      <c r="B529">
        <v>526</v>
      </c>
      <c r="C529" t="s">
        <v>1411</v>
      </c>
      <c r="D529">
        <f>VLOOKUP('Установление связей'!B527,'Перечень узлов'!$B$2:$D$692,3,0)</f>
        <v>126</v>
      </c>
      <c r="E529" t="s">
        <v>1411</v>
      </c>
      <c r="F529">
        <f>VLOOKUP('Установление связей'!D527,'Перечень узлов'!$B$2:$D$692,3,0)</f>
        <v>1</v>
      </c>
      <c r="G529" t="s">
        <v>1407</v>
      </c>
      <c r="H529" t="str">
        <f>IF('Установление связей'!C527="может наблюдаться","RS",IF('Установление связей'!C527="всегда наблюдается","TRA",IF('Установление связей'!C527="может отсутствовать","SN","S")))</f>
        <v>TRA</v>
      </c>
      <c r="I529" s="7" t="s">
        <v>1412</v>
      </c>
      <c r="J529">
        <v>1225</v>
      </c>
      <c r="K529" t="s">
        <v>1385</v>
      </c>
      <c r="L529">
        <v>1225</v>
      </c>
      <c r="M529" t="s">
        <v>1401</v>
      </c>
    </row>
    <row r="530" spans="1:13" x14ac:dyDescent="0.4">
      <c r="A530" t="s">
        <v>1405</v>
      </c>
      <c r="B530">
        <v>527</v>
      </c>
      <c r="C530" t="s">
        <v>1411</v>
      </c>
      <c r="D530">
        <f>VLOOKUP('Установление связей'!B528,'Перечень узлов'!$B$2:$D$692,3,0)</f>
        <v>126</v>
      </c>
      <c r="E530" t="s">
        <v>1411</v>
      </c>
      <c r="F530">
        <f>VLOOKUP('Установление связей'!D528,'Перечень узлов'!$B$2:$D$692,3,0)</f>
        <v>4</v>
      </c>
      <c r="G530" t="s">
        <v>1407</v>
      </c>
      <c r="H530" t="str">
        <f>IF('Установление связей'!C528="может наблюдаться","RS",IF('Установление связей'!C528="всегда наблюдается","TRA",IF('Установление связей'!C528="может отсутствовать","SN","S")))</f>
        <v>S</v>
      </c>
      <c r="I530" s="7" t="s">
        <v>1412</v>
      </c>
      <c r="J530">
        <v>1226</v>
      </c>
      <c r="K530" t="s">
        <v>1385</v>
      </c>
      <c r="L530">
        <v>1226</v>
      </c>
      <c r="M530" t="s">
        <v>1401</v>
      </c>
    </row>
    <row r="531" spans="1:13" x14ac:dyDescent="0.4">
      <c r="A531" t="s">
        <v>1405</v>
      </c>
      <c r="B531">
        <v>528</v>
      </c>
      <c r="C531" t="s">
        <v>1411</v>
      </c>
      <c r="D531">
        <f>VLOOKUP('Установление связей'!B529,'Перечень узлов'!$B$2:$D$692,3,0)</f>
        <v>126</v>
      </c>
      <c r="E531" t="s">
        <v>1411</v>
      </c>
      <c r="F531">
        <f>VLOOKUP('Установление связей'!D529,'Перечень узлов'!$B$2:$D$692,3,0)</f>
        <v>3</v>
      </c>
      <c r="G531" t="s">
        <v>1407</v>
      </c>
      <c r="H531" t="str">
        <f>IF('Установление связей'!C529="может наблюдаться","RS",IF('Установление связей'!C529="всегда наблюдается","TRA",IF('Установление связей'!C529="может отсутствовать","SN","S")))</f>
        <v>S</v>
      </c>
      <c r="I531" s="7" t="s">
        <v>1412</v>
      </c>
      <c r="J531">
        <v>1227</v>
      </c>
      <c r="K531" t="s">
        <v>1385</v>
      </c>
      <c r="L531">
        <v>1227</v>
      </c>
      <c r="M531" t="s">
        <v>1401</v>
      </c>
    </row>
    <row r="532" spans="1:13" x14ac:dyDescent="0.4">
      <c r="A532" t="s">
        <v>1405</v>
      </c>
      <c r="B532">
        <v>529</v>
      </c>
      <c r="C532" t="s">
        <v>1411</v>
      </c>
      <c r="D532">
        <f>VLOOKUP('Установление связей'!B530,'Перечень узлов'!$B$2:$D$692,3,0)</f>
        <v>126</v>
      </c>
      <c r="E532" t="s">
        <v>1411</v>
      </c>
      <c r="F532">
        <f>VLOOKUP('Установление связей'!D530,'Перечень узлов'!$B$2:$D$692,3,0)</f>
        <v>2</v>
      </c>
      <c r="G532" t="s">
        <v>1407</v>
      </c>
      <c r="H532" t="str">
        <f>IF('Установление связей'!C530="может наблюдаться","RS",IF('Установление связей'!C530="всегда наблюдается","TRA",IF('Установление связей'!C530="может отсутствовать","SN","S")))</f>
        <v>S</v>
      </c>
      <c r="I532" s="7" t="s">
        <v>1412</v>
      </c>
      <c r="J532">
        <v>1228</v>
      </c>
      <c r="K532" t="s">
        <v>1385</v>
      </c>
      <c r="L532">
        <v>1228</v>
      </c>
      <c r="M532" t="s">
        <v>1401</v>
      </c>
    </row>
    <row r="533" spans="1:13" x14ac:dyDescent="0.4">
      <c r="A533" t="s">
        <v>1405</v>
      </c>
      <c r="B533">
        <v>530</v>
      </c>
      <c r="C533" t="s">
        <v>1411</v>
      </c>
      <c r="D533">
        <f>VLOOKUP('Установление связей'!B531,'Перечень узлов'!$B$2:$D$692,3,0)</f>
        <v>162</v>
      </c>
      <c r="E533" t="s">
        <v>1411</v>
      </c>
      <c r="F533">
        <f>VLOOKUP('Установление связей'!D531,'Перечень узлов'!$B$2:$D$692,3,0)</f>
        <v>1</v>
      </c>
      <c r="G533" t="s">
        <v>1407</v>
      </c>
      <c r="H533" t="str">
        <f>IF('Установление связей'!C531="может наблюдаться","RS",IF('Установление связей'!C531="всегда наблюдается","TRA",IF('Установление связей'!C531="может отсутствовать","SN","S")))</f>
        <v>TRA</v>
      </c>
      <c r="I533" s="7" t="s">
        <v>1412</v>
      </c>
      <c r="J533">
        <v>1229</v>
      </c>
      <c r="K533" t="s">
        <v>1385</v>
      </c>
      <c r="L533">
        <v>1229</v>
      </c>
      <c r="M533" t="s">
        <v>1401</v>
      </c>
    </row>
    <row r="534" spans="1:13" x14ac:dyDescent="0.4">
      <c r="A534" t="s">
        <v>1405</v>
      </c>
      <c r="B534">
        <v>531</v>
      </c>
      <c r="C534" t="s">
        <v>1411</v>
      </c>
      <c r="D534">
        <f>VLOOKUP('Установление связей'!B532,'Перечень узлов'!$B$2:$D$692,3,0)</f>
        <v>162</v>
      </c>
      <c r="E534" t="s">
        <v>1411</v>
      </c>
      <c r="F534">
        <f>VLOOKUP('Установление связей'!D532,'Перечень узлов'!$B$2:$D$692,3,0)</f>
        <v>4</v>
      </c>
      <c r="G534" t="s">
        <v>1407</v>
      </c>
      <c r="H534" t="str">
        <f>IF('Установление связей'!C532="может наблюдаться","RS",IF('Установление связей'!C532="всегда наблюдается","TRA",IF('Установление связей'!C532="может отсутствовать","SN","S")))</f>
        <v>S</v>
      </c>
      <c r="I534" s="7" t="s">
        <v>1412</v>
      </c>
      <c r="J534">
        <v>1230</v>
      </c>
      <c r="K534" t="s">
        <v>1385</v>
      </c>
      <c r="L534">
        <v>1230</v>
      </c>
      <c r="M534" t="s">
        <v>1401</v>
      </c>
    </row>
    <row r="535" spans="1:13" x14ac:dyDescent="0.4">
      <c r="A535" t="s">
        <v>1405</v>
      </c>
      <c r="B535">
        <v>532</v>
      </c>
      <c r="C535" t="s">
        <v>1411</v>
      </c>
      <c r="D535">
        <f>VLOOKUP('Установление связей'!B533,'Перечень узлов'!$B$2:$D$692,3,0)</f>
        <v>162</v>
      </c>
      <c r="E535" t="s">
        <v>1411</v>
      </c>
      <c r="F535">
        <f>VLOOKUP('Установление связей'!D533,'Перечень узлов'!$B$2:$D$692,3,0)</f>
        <v>3</v>
      </c>
      <c r="G535" t="s">
        <v>1407</v>
      </c>
      <c r="H535" t="str">
        <f>IF('Установление связей'!C533="может наблюдаться","RS",IF('Установление связей'!C533="всегда наблюдается","TRA",IF('Установление связей'!C533="может отсутствовать","SN","S")))</f>
        <v>S</v>
      </c>
      <c r="I535" s="7" t="s">
        <v>1412</v>
      </c>
      <c r="J535">
        <v>1231</v>
      </c>
      <c r="K535" t="s">
        <v>1385</v>
      </c>
      <c r="L535">
        <v>1231</v>
      </c>
      <c r="M535" t="s">
        <v>1401</v>
      </c>
    </row>
    <row r="536" spans="1:13" x14ac:dyDescent="0.4">
      <c r="A536" t="s">
        <v>1405</v>
      </c>
      <c r="B536">
        <v>533</v>
      </c>
      <c r="C536" t="s">
        <v>1411</v>
      </c>
      <c r="D536">
        <f>VLOOKUP('Установление связей'!B534,'Перечень узлов'!$B$2:$D$692,3,0)</f>
        <v>162</v>
      </c>
      <c r="E536" t="s">
        <v>1411</v>
      </c>
      <c r="F536">
        <f>VLOOKUP('Установление связей'!D534,'Перечень узлов'!$B$2:$D$692,3,0)</f>
        <v>2</v>
      </c>
      <c r="G536" t="s">
        <v>1407</v>
      </c>
      <c r="H536" t="str">
        <f>IF('Установление связей'!C534="может наблюдаться","RS",IF('Установление связей'!C534="всегда наблюдается","TRA",IF('Установление связей'!C534="может отсутствовать","SN","S")))</f>
        <v>S</v>
      </c>
      <c r="I536" s="7" t="s">
        <v>1412</v>
      </c>
      <c r="J536">
        <v>1232</v>
      </c>
      <c r="K536" t="s">
        <v>1385</v>
      </c>
      <c r="L536">
        <v>1232</v>
      </c>
      <c r="M536" t="s">
        <v>1401</v>
      </c>
    </row>
    <row r="537" spans="1:13" x14ac:dyDescent="0.4">
      <c r="A537" t="s">
        <v>1405</v>
      </c>
      <c r="B537">
        <v>534</v>
      </c>
      <c r="C537" t="s">
        <v>1411</v>
      </c>
      <c r="D537">
        <f>VLOOKUP('Установление связей'!B535,'Перечень узлов'!$B$2:$D$692,3,0)</f>
        <v>187</v>
      </c>
      <c r="E537" t="s">
        <v>1411</v>
      </c>
      <c r="F537">
        <f>VLOOKUP('Установление связей'!D535,'Перечень узлов'!$B$2:$D$692,3,0)</f>
        <v>1</v>
      </c>
      <c r="G537" t="s">
        <v>1407</v>
      </c>
      <c r="H537" t="str">
        <f>IF('Установление связей'!C535="может наблюдаться","RS",IF('Установление связей'!C535="всегда наблюдается","TRA",IF('Установление связей'!C535="может отсутствовать","SN","S")))</f>
        <v>TRA</v>
      </c>
      <c r="I537" s="7" t="s">
        <v>1412</v>
      </c>
      <c r="J537">
        <v>1233</v>
      </c>
      <c r="K537" t="s">
        <v>1385</v>
      </c>
      <c r="L537">
        <v>1233</v>
      </c>
      <c r="M537" t="s">
        <v>1401</v>
      </c>
    </row>
    <row r="538" spans="1:13" x14ac:dyDescent="0.4">
      <c r="A538" t="s">
        <v>1405</v>
      </c>
      <c r="B538">
        <v>535</v>
      </c>
      <c r="C538" t="s">
        <v>1411</v>
      </c>
      <c r="D538">
        <f>VLOOKUP('Установление связей'!B536,'Перечень узлов'!$B$2:$D$692,3,0)</f>
        <v>187</v>
      </c>
      <c r="E538" t="s">
        <v>1411</v>
      </c>
      <c r="F538">
        <f>VLOOKUP('Установление связей'!D536,'Перечень узлов'!$B$2:$D$692,3,0)</f>
        <v>2</v>
      </c>
      <c r="G538" t="s">
        <v>1407</v>
      </c>
      <c r="H538" t="str">
        <f>IF('Установление связей'!C536="может наблюдаться","RS",IF('Установление связей'!C536="всегда наблюдается","TRA",IF('Установление связей'!C536="может отсутствовать","SN","S")))</f>
        <v>S</v>
      </c>
      <c r="I538" s="7" t="s">
        <v>1412</v>
      </c>
      <c r="J538">
        <v>1234</v>
      </c>
      <c r="K538" t="s">
        <v>1385</v>
      </c>
      <c r="L538">
        <v>1234</v>
      </c>
      <c r="M538" t="s">
        <v>1401</v>
      </c>
    </row>
    <row r="539" spans="1:13" x14ac:dyDescent="0.4">
      <c r="A539" t="s">
        <v>1405</v>
      </c>
      <c r="B539">
        <v>536</v>
      </c>
      <c r="C539" t="s">
        <v>1411</v>
      </c>
      <c r="D539">
        <f>VLOOKUP('Установление связей'!B537,'Перечень узлов'!$B$2:$D$692,3,0)</f>
        <v>187</v>
      </c>
      <c r="E539" t="s">
        <v>1411</v>
      </c>
      <c r="F539">
        <f>VLOOKUP('Установление связей'!D537,'Перечень узлов'!$B$2:$D$692,3,0)</f>
        <v>4</v>
      </c>
      <c r="G539" t="s">
        <v>1407</v>
      </c>
      <c r="H539" t="str">
        <f>IF('Установление связей'!C537="может наблюдаться","RS",IF('Установление связей'!C537="всегда наблюдается","TRA",IF('Установление связей'!C537="может отсутствовать","SN","S")))</f>
        <v>S</v>
      </c>
      <c r="I539" s="7" t="s">
        <v>1412</v>
      </c>
      <c r="J539">
        <v>1235</v>
      </c>
      <c r="K539" t="s">
        <v>1385</v>
      </c>
      <c r="L539">
        <v>1235</v>
      </c>
      <c r="M539" t="s">
        <v>1401</v>
      </c>
    </row>
    <row r="540" spans="1:13" x14ac:dyDescent="0.4">
      <c r="A540" t="s">
        <v>1405</v>
      </c>
      <c r="B540">
        <v>537</v>
      </c>
      <c r="C540" t="s">
        <v>1411</v>
      </c>
      <c r="D540">
        <f>VLOOKUP('Установление связей'!B538,'Перечень узлов'!$B$2:$D$692,3,0)</f>
        <v>187</v>
      </c>
      <c r="E540" t="s">
        <v>1411</v>
      </c>
      <c r="F540">
        <f>VLOOKUP('Установление связей'!D538,'Перечень узлов'!$B$2:$D$692,3,0)</f>
        <v>3</v>
      </c>
      <c r="G540" t="s">
        <v>1407</v>
      </c>
      <c r="H540" t="str">
        <f>IF('Установление связей'!C538="может наблюдаться","RS",IF('Установление связей'!C538="всегда наблюдается","TRA",IF('Установление связей'!C538="может отсутствовать","SN","S")))</f>
        <v>S</v>
      </c>
      <c r="I540" s="7" t="s">
        <v>1412</v>
      </c>
      <c r="J540">
        <v>1236</v>
      </c>
      <c r="K540" t="s">
        <v>1385</v>
      </c>
      <c r="L540">
        <v>1236</v>
      </c>
      <c r="M540" t="s">
        <v>1401</v>
      </c>
    </row>
    <row r="541" spans="1:13" x14ac:dyDescent="0.4">
      <c r="A541" t="s">
        <v>1405</v>
      </c>
      <c r="B541">
        <v>538</v>
      </c>
      <c r="C541" t="s">
        <v>1411</v>
      </c>
      <c r="D541">
        <f>VLOOKUP('Установление связей'!B539,'Перечень узлов'!$B$2:$D$692,3,0)</f>
        <v>184</v>
      </c>
      <c r="E541" t="s">
        <v>1411</v>
      </c>
      <c r="F541">
        <f>VLOOKUP('Установление связей'!D539,'Перечень узлов'!$B$2:$D$692,3,0)</f>
        <v>1</v>
      </c>
      <c r="G541" t="s">
        <v>1407</v>
      </c>
      <c r="H541" t="str">
        <f>IF('Установление связей'!C539="может наблюдаться","RS",IF('Установление связей'!C539="всегда наблюдается","TRA",IF('Установление связей'!C539="может отсутствовать","SN","S")))</f>
        <v>TRA</v>
      </c>
      <c r="I541" s="7" t="s">
        <v>1412</v>
      </c>
      <c r="J541">
        <v>1237</v>
      </c>
      <c r="K541" t="s">
        <v>1385</v>
      </c>
      <c r="L541">
        <v>1237</v>
      </c>
      <c r="M541" t="s">
        <v>1401</v>
      </c>
    </row>
    <row r="542" spans="1:13" x14ac:dyDescent="0.4">
      <c r="A542" t="s">
        <v>1405</v>
      </c>
      <c r="B542">
        <v>539</v>
      </c>
      <c r="C542" t="s">
        <v>1411</v>
      </c>
      <c r="D542">
        <f>VLOOKUP('Установление связей'!B540,'Перечень узлов'!$B$2:$D$692,3,0)</f>
        <v>184</v>
      </c>
      <c r="E542" t="s">
        <v>1411</v>
      </c>
      <c r="F542">
        <f>VLOOKUP('Установление связей'!D540,'Перечень узлов'!$B$2:$D$692,3,0)</f>
        <v>4</v>
      </c>
      <c r="G542" t="s">
        <v>1407</v>
      </c>
      <c r="H542" t="str">
        <f>IF('Установление связей'!C540="может наблюдаться","RS",IF('Установление связей'!C540="всегда наблюдается","TRA",IF('Установление связей'!C540="может отсутствовать","SN","S")))</f>
        <v>S</v>
      </c>
      <c r="I542" s="7" t="s">
        <v>1412</v>
      </c>
      <c r="J542">
        <v>1238</v>
      </c>
      <c r="K542" t="s">
        <v>1385</v>
      </c>
      <c r="L542">
        <v>1238</v>
      </c>
      <c r="M542" t="s">
        <v>1401</v>
      </c>
    </row>
    <row r="543" spans="1:13" x14ac:dyDescent="0.4">
      <c r="A543" t="s">
        <v>1405</v>
      </c>
      <c r="B543">
        <v>540</v>
      </c>
      <c r="C543" t="s">
        <v>1411</v>
      </c>
      <c r="D543">
        <f>VLOOKUP('Установление связей'!B541,'Перечень узлов'!$B$2:$D$692,3,0)</f>
        <v>184</v>
      </c>
      <c r="E543" t="s">
        <v>1411</v>
      </c>
      <c r="F543">
        <f>VLOOKUP('Установление связей'!D541,'Перечень узлов'!$B$2:$D$692,3,0)</f>
        <v>3</v>
      </c>
      <c r="G543" t="s">
        <v>1407</v>
      </c>
      <c r="H543" t="str">
        <f>IF('Установление связей'!C541="может наблюдаться","RS",IF('Установление связей'!C541="всегда наблюдается","TRA",IF('Установление связей'!C541="может отсутствовать","SN","S")))</f>
        <v>S</v>
      </c>
      <c r="I543" s="7" t="s">
        <v>1412</v>
      </c>
      <c r="J543">
        <v>1239</v>
      </c>
      <c r="K543" t="s">
        <v>1385</v>
      </c>
      <c r="L543">
        <v>1239</v>
      </c>
      <c r="M543" t="s">
        <v>1401</v>
      </c>
    </row>
    <row r="544" spans="1:13" x14ac:dyDescent="0.4">
      <c r="A544" t="s">
        <v>1405</v>
      </c>
      <c r="B544">
        <v>541</v>
      </c>
      <c r="C544" t="s">
        <v>1411</v>
      </c>
      <c r="D544">
        <f>VLOOKUP('Установление связей'!B542,'Перечень узлов'!$B$2:$D$692,3,0)</f>
        <v>184</v>
      </c>
      <c r="E544" t="s">
        <v>1411</v>
      </c>
      <c r="F544">
        <f>VLOOKUP('Установление связей'!D542,'Перечень узлов'!$B$2:$D$692,3,0)</f>
        <v>2</v>
      </c>
      <c r="G544" t="s">
        <v>1407</v>
      </c>
      <c r="H544" t="str">
        <f>IF('Установление связей'!C542="может наблюдаться","RS",IF('Установление связей'!C542="всегда наблюдается","TRA",IF('Установление связей'!C542="может отсутствовать","SN","S")))</f>
        <v>S</v>
      </c>
      <c r="I544" s="7" t="s">
        <v>1412</v>
      </c>
      <c r="J544">
        <v>1240</v>
      </c>
      <c r="K544" t="s">
        <v>1385</v>
      </c>
      <c r="L544">
        <v>1240</v>
      </c>
      <c r="M544" t="s">
        <v>1401</v>
      </c>
    </row>
    <row r="545" spans="1:13" x14ac:dyDescent="0.4">
      <c r="A545" t="s">
        <v>1405</v>
      </c>
      <c r="B545">
        <v>542</v>
      </c>
      <c r="C545" t="s">
        <v>1411</v>
      </c>
      <c r="D545">
        <f>VLOOKUP('Установление связей'!B543,'Перечень узлов'!$B$2:$D$692,3,0)</f>
        <v>261</v>
      </c>
      <c r="E545" t="s">
        <v>1411</v>
      </c>
      <c r="F545">
        <f>VLOOKUP('Установление связей'!D543,'Перечень узлов'!$B$2:$D$692,3,0)</f>
        <v>3</v>
      </c>
      <c r="G545" t="s">
        <v>1407</v>
      </c>
      <c r="H545" t="str">
        <f>IF('Установление связей'!C543="может наблюдаться","RS",IF('Установление связей'!C543="всегда наблюдается","TRA",IF('Установление связей'!C543="может отсутствовать","SN","S")))</f>
        <v>RS</v>
      </c>
      <c r="I545" s="7" t="s">
        <v>1412</v>
      </c>
      <c r="J545">
        <v>1241</v>
      </c>
      <c r="K545" t="s">
        <v>1385</v>
      </c>
      <c r="L545">
        <v>1241</v>
      </c>
      <c r="M545" t="s">
        <v>1401</v>
      </c>
    </row>
    <row r="546" spans="1:13" x14ac:dyDescent="0.4">
      <c r="A546" t="s">
        <v>1405</v>
      </c>
      <c r="B546">
        <v>543</v>
      </c>
      <c r="C546" t="s">
        <v>1411</v>
      </c>
      <c r="D546">
        <f>VLOOKUP('Установление связей'!B544,'Перечень узлов'!$B$2:$D$692,3,0)</f>
        <v>39</v>
      </c>
      <c r="E546" t="s">
        <v>1411</v>
      </c>
      <c r="F546">
        <f>VLOOKUP('Установление связей'!D544,'Перечень узлов'!$B$2:$D$692,3,0)</f>
        <v>1</v>
      </c>
      <c r="G546" t="s">
        <v>1407</v>
      </c>
      <c r="H546" t="str">
        <f>IF('Установление связей'!C544="может наблюдаться","RS",IF('Установление связей'!C544="всегда наблюдается","TRA",IF('Установление связей'!C544="может отсутствовать","SN","S")))</f>
        <v>TRA</v>
      </c>
      <c r="I546" s="7" t="s">
        <v>1412</v>
      </c>
      <c r="J546">
        <v>1242</v>
      </c>
      <c r="K546" t="s">
        <v>1385</v>
      </c>
      <c r="L546">
        <v>1242</v>
      </c>
      <c r="M546" t="s">
        <v>1401</v>
      </c>
    </row>
    <row r="547" spans="1:13" x14ac:dyDescent="0.4">
      <c r="A547" t="s">
        <v>1405</v>
      </c>
      <c r="B547">
        <v>544</v>
      </c>
      <c r="C547" t="s">
        <v>1411</v>
      </c>
      <c r="D547">
        <f>VLOOKUP('Установление связей'!B545,'Перечень узлов'!$B$2:$D$692,3,0)</f>
        <v>39</v>
      </c>
      <c r="E547" t="s">
        <v>1411</v>
      </c>
      <c r="F547">
        <f>VLOOKUP('Установление связей'!D545,'Перечень узлов'!$B$2:$D$692,3,0)</f>
        <v>4</v>
      </c>
      <c r="G547" t="s">
        <v>1407</v>
      </c>
      <c r="H547" t="str">
        <f>IF('Установление связей'!C545="может наблюдаться","RS",IF('Установление связей'!C545="всегда наблюдается","TRA",IF('Установление связей'!C545="может отсутствовать","SN","S")))</f>
        <v>S</v>
      </c>
      <c r="I547" s="7" t="s">
        <v>1412</v>
      </c>
      <c r="J547">
        <v>1243</v>
      </c>
      <c r="K547" t="s">
        <v>1385</v>
      </c>
      <c r="L547">
        <v>1243</v>
      </c>
      <c r="M547" t="s">
        <v>1401</v>
      </c>
    </row>
    <row r="548" spans="1:13" x14ac:dyDescent="0.4">
      <c r="A548" t="s">
        <v>1405</v>
      </c>
      <c r="B548">
        <v>545</v>
      </c>
      <c r="C548" t="s">
        <v>1411</v>
      </c>
      <c r="D548">
        <f>VLOOKUP('Установление связей'!B546,'Перечень узлов'!$B$2:$D$692,3,0)</f>
        <v>39</v>
      </c>
      <c r="E548" t="s">
        <v>1411</v>
      </c>
      <c r="F548">
        <f>VLOOKUP('Установление связей'!D546,'Перечень узлов'!$B$2:$D$692,3,0)</f>
        <v>3</v>
      </c>
      <c r="G548" t="s">
        <v>1407</v>
      </c>
      <c r="H548" t="str">
        <f>IF('Установление связей'!C546="может наблюдаться","RS",IF('Установление связей'!C546="всегда наблюдается","TRA",IF('Установление связей'!C546="может отсутствовать","SN","S")))</f>
        <v>S</v>
      </c>
      <c r="I548" s="7" t="s">
        <v>1412</v>
      </c>
      <c r="J548">
        <v>1244</v>
      </c>
      <c r="K548" t="s">
        <v>1385</v>
      </c>
      <c r="L548">
        <v>1244</v>
      </c>
      <c r="M548" t="s">
        <v>1401</v>
      </c>
    </row>
    <row r="549" spans="1:13" x14ac:dyDescent="0.4">
      <c r="A549" t="s">
        <v>1405</v>
      </c>
      <c r="B549">
        <v>546</v>
      </c>
      <c r="C549" t="s">
        <v>1411</v>
      </c>
      <c r="D549">
        <f>VLOOKUP('Установление связей'!B547,'Перечень узлов'!$B$2:$D$692,3,0)</f>
        <v>39</v>
      </c>
      <c r="E549" t="s">
        <v>1411</v>
      </c>
      <c r="F549">
        <f>VLOOKUP('Установление связей'!D547,'Перечень узлов'!$B$2:$D$692,3,0)</f>
        <v>2</v>
      </c>
      <c r="G549" t="s">
        <v>1407</v>
      </c>
      <c r="H549" t="str">
        <f>IF('Установление связей'!C547="может наблюдаться","RS",IF('Установление связей'!C547="всегда наблюдается","TRA",IF('Установление связей'!C547="может отсутствовать","SN","S")))</f>
        <v>SN</v>
      </c>
      <c r="I549" s="7" t="s">
        <v>1412</v>
      </c>
      <c r="J549">
        <v>1245</v>
      </c>
      <c r="K549" t="s">
        <v>1385</v>
      </c>
      <c r="L549">
        <v>1245</v>
      </c>
      <c r="M549" t="s">
        <v>1401</v>
      </c>
    </row>
    <row r="550" spans="1:13" x14ac:dyDescent="0.4">
      <c r="A550" t="s">
        <v>1405</v>
      </c>
      <c r="B550">
        <v>547</v>
      </c>
      <c r="C550" t="s">
        <v>1411</v>
      </c>
      <c r="D550">
        <f>VLOOKUP('Установление связей'!B548,'Перечень узлов'!$B$2:$D$692,3,0)</f>
        <v>38</v>
      </c>
      <c r="E550" t="s">
        <v>1411</v>
      </c>
      <c r="F550">
        <f>VLOOKUP('Установление связей'!D548,'Перечень узлов'!$B$2:$D$692,3,0)</f>
        <v>1</v>
      </c>
      <c r="G550" t="s">
        <v>1407</v>
      </c>
      <c r="H550" t="str">
        <f>IF('Установление связей'!C548="может наблюдаться","RS",IF('Установление связей'!C548="всегда наблюдается","TRA",IF('Установление связей'!C548="может отсутствовать","SN","S")))</f>
        <v>TRA</v>
      </c>
      <c r="I550" s="7" t="s">
        <v>1412</v>
      </c>
      <c r="J550">
        <v>1246</v>
      </c>
      <c r="K550" t="s">
        <v>1385</v>
      </c>
      <c r="L550">
        <v>1246</v>
      </c>
      <c r="M550" t="s">
        <v>1401</v>
      </c>
    </row>
    <row r="551" spans="1:13" x14ac:dyDescent="0.4">
      <c r="A551" t="s">
        <v>1405</v>
      </c>
      <c r="B551">
        <v>548</v>
      </c>
      <c r="C551" t="s">
        <v>1411</v>
      </c>
      <c r="D551">
        <f>VLOOKUP('Установление связей'!B549,'Перечень узлов'!$B$2:$D$692,3,0)</f>
        <v>38</v>
      </c>
      <c r="E551" t="s">
        <v>1411</v>
      </c>
      <c r="F551">
        <f>VLOOKUP('Установление связей'!D549,'Перечень узлов'!$B$2:$D$692,3,0)</f>
        <v>4</v>
      </c>
      <c r="G551" t="s">
        <v>1407</v>
      </c>
      <c r="H551" t="str">
        <f>IF('Установление связей'!C549="может наблюдаться","RS",IF('Установление связей'!C549="всегда наблюдается","TRA",IF('Установление связей'!C549="может отсутствовать","SN","S")))</f>
        <v>S</v>
      </c>
      <c r="I551" s="7" t="s">
        <v>1412</v>
      </c>
      <c r="J551">
        <v>1247</v>
      </c>
      <c r="K551" t="s">
        <v>1385</v>
      </c>
      <c r="L551">
        <v>1247</v>
      </c>
      <c r="M551" t="s">
        <v>1401</v>
      </c>
    </row>
    <row r="552" spans="1:13" x14ac:dyDescent="0.4">
      <c r="A552" t="s">
        <v>1405</v>
      </c>
      <c r="B552">
        <v>549</v>
      </c>
      <c r="C552" t="s">
        <v>1411</v>
      </c>
      <c r="D552">
        <f>VLOOKUP('Установление связей'!B550,'Перечень узлов'!$B$2:$D$692,3,0)</f>
        <v>38</v>
      </c>
      <c r="E552" t="s">
        <v>1411</v>
      </c>
      <c r="F552">
        <f>VLOOKUP('Установление связей'!D550,'Перечень узлов'!$B$2:$D$692,3,0)</f>
        <v>3</v>
      </c>
      <c r="G552" t="s">
        <v>1407</v>
      </c>
      <c r="H552" t="str">
        <f>IF('Установление связей'!C550="может наблюдаться","RS",IF('Установление связей'!C550="всегда наблюдается","TRA",IF('Установление связей'!C550="может отсутствовать","SN","S")))</f>
        <v>S</v>
      </c>
      <c r="I552" s="7" t="s">
        <v>1412</v>
      </c>
      <c r="J552">
        <v>1248</v>
      </c>
      <c r="K552" t="s">
        <v>1385</v>
      </c>
      <c r="L552">
        <v>1248</v>
      </c>
      <c r="M552" t="s">
        <v>1401</v>
      </c>
    </row>
    <row r="553" spans="1:13" x14ac:dyDescent="0.4">
      <c r="A553" t="s">
        <v>1405</v>
      </c>
      <c r="B553">
        <v>550</v>
      </c>
      <c r="C553" t="s">
        <v>1411</v>
      </c>
      <c r="D553">
        <f>VLOOKUP('Установление связей'!B551,'Перечень узлов'!$B$2:$D$692,3,0)</f>
        <v>38</v>
      </c>
      <c r="E553" t="s">
        <v>1411</v>
      </c>
      <c r="F553">
        <f>VLOOKUP('Установление связей'!D551,'Перечень узлов'!$B$2:$D$692,3,0)</f>
        <v>2</v>
      </c>
      <c r="G553" t="s">
        <v>1407</v>
      </c>
      <c r="H553" t="str">
        <f>IF('Установление связей'!C551="может наблюдаться","RS",IF('Установление связей'!C551="всегда наблюдается","TRA",IF('Установление связей'!C551="может отсутствовать","SN","S")))</f>
        <v>S</v>
      </c>
      <c r="I553" s="7" t="s">
        <v>1412</v>
      </c>
      <c r="J553">
        <v>1249</v>
      </c>
      <c r="K553" t="s">
        <v>1385</v>
      </c>
      <c r="L553">
        <v>1249</v>
      </c>
      <c r="M553" t="s">
        <v>1401</v>
      </c>
    </row>
    <row r="554" spans="1:13" x14ac:dyDescent="0.4">
      <c r="A554" t="s">
        <v>1405</v>
      </c>
      <c r="B554">
        <v>551</v>
      </c>
      <c r="C554" t="s">
        <v>1411</v>
      </c>
      <c r="D554">
        <f>VLOOKUP('Установление связей'!B552,'Перечень узлов'!$B$2:$D$692,3,0)</f>
        <v>239</v>
      </c>
      <c r="E554" t="s">
        <v>1411</v>
      </c>
      <c r="F554">
        <f>VLOOKUP('Установление связей'!D552,'Перечень узлов'!$B$2:$D$692,3,0)</f>
        <v>4</v>
      </c>
      <c r="G554" t="s">
        <v>1407</v>
      </c>
      <c r="H554" t="str">
        <f>IF('Установление связей'!C552="может наблюдаться","RS",IF('Установление связей'!C552="всегда наблюдается","TRA",IF('Установление связей'!C552="может отсутствовать","SN","S")))</f>
        <v>RS</v>
      </c>
      <c r="I554" s="7" t="s">
        <v>1412</v>
      </c>
      <c r="J554">
        <v>1250</v>
      </c>
      <c r="K554" t="s">
        <v>1385</v>
      </c>
      <c r="L554">
        <v>1250</v>
      </c>
      <c r="M554" t="s">
        <v>1401</v>
      </c>
    </row>
    <row r="555" spans="1:13" x14ac:dyDescent="0.4">
      <c r="A555" t="s">
        <v>1405</v>
      </c>
      <c r="B555">
        <v>552</v>
      </c>
      <c r="C555" t="s">
        <v>1411</v>
      </c>
      <c r="D555">
        <f>VLOOKUP('Установление связей'!B553,'Перечень узлов'!$B$2:$D$692,3,0)</f>
        <v>238</v>
      </c>
      <c r="E555" t="s">
        <v>1411</v>
      </c>
      <c r="F555">
        <f>VLOOKUP('Установление связей'!D553,'Перечень узлов'!$B$2:$D$692,3,0)</f>
        <v>4</v>
      </c>
      <c r="G555" t="s">
        <v>1407</v>
      </c>
      <c r="H555" t="str">
        <f>IF('Установление связей'!C553="может наблюдаться","RS",IF('Установление связей'!C553="всегда наблюдается","TRA",IF('Установление связей'!C553="может отсутствовать","SN","S")))</f>
        <v>RS</v>
      </c>
      <c r="I555" s="7" t="s">
        <v>1412</v>
      </c>
      <c r="J555">
        <v>1251</v>
      </c>
      <c r="K555" t="s">
        <v>1385</v>
      </c>
      <c r="L555">
        <v>1251</v>
      </c>
      <c r="M555" t="s">
        <v>1401</v>
      </c>
    </row>
    <row r="556" spans="1:13" x14ac:dyDescent="0.4">
      <c r="A556" t="s">
        <v>1405</v>
      </c>
      <c r="B556">
        <v>553</v>
      </c>
      <c r="C556" t="s">
        <v>1411</v>
      </c>
      <c r="D556">
        <f>VLOOKUP('Установление связей'!B554,'Перечень узлов'!$B$2:$D$692,3,0)</f>
        <v>238</v>
      </c>
      <c r="E556" t="s">
        <v>1411</v>
      </c>
      <c r="F556">
        <f>VLOOKUP('Установление связей'!D554,'Перечень узлов'!$B$2:$D$692,3,0)</f>
        <v>1</v>
      </c>
      <c r="G556" t="s">
        <v>1407</v>
      </c>
      <c r="H556" t="str">
        <f>IF('Установление связей'!C554="может наблюдаться","RS",IF('Установление связей'!C554="всегда наблюдается","TRA",IF('Установление связей'!C554="может отсутствовать","SN","S")))</f>
        <v>RS</v>
      </c>
      <c r="I556" s="7" t="s">
        <v>1412</v>
      </c>
      <c r="J556">
        <v>1252</v>
      </c>
      <c r="K556" t="s">
        <v>1385</v>
      </c>
      <c r="L556">
        <v>1252</v>
      </c>
      <c r="M556" t="s">
        <v>1401</v>
      </c>
    </row>
    <row r="557" spans="1:13" x14ac:dyDescent="0.4">
      <c r="A557" t="s">
        <v>1405</v>
      </c>
      <c r="B557">
        <v>554</v>
      </c>
      <c r="C557" t="s">
        <v>1411</v>
      </c>
      <c r="D557">
        <f>VLOOKUP('Установление связей'!B555,'Перечень узлов'!$B$2:$D$692,3,0)</f>
        <v>127</v>
      </c>
      <c r="E557" t="s">
        <v>1411</v>
      </c>
      <c r="F557">
        <f>VLOOKUP('Установление связей'!D555,'Перечень узлов'!$B$2:$D$692,3,0)</f>
        <v>3</v>
      </c>
      <c r="G557" t="s">
        <v>1407</v>
      </c>
      <c r="H557" t="str">
        <f>IF('Установление связей'!C555="может наблюдаться","RS",IF('Установление связей'!C555="всегда наблюдается","TRA",IF('Установление связей'!C555="может отсутствовать","SN","S")))</f>
        <v>TRA</v>
      </c>
      <c r="I557" s="7" t="s">
        <v>1412</v>
      </c>
      <c r="J557">
        <v>1253</v>
      </c>
      <c r="K557" t="s">
        <v>1385</v>
      </c>
      <c r="L557">
        <v>1253</v>
      </c>
      <c r="M557" t="s">
        <v>1401</v>
      </c>
    </row>
    <row r="558" spans="1:13" x14ac:dyDescent="0.4">
      <c r="A558" t="s">
        <v>1405</v>
      </c>
      <c r="B558">
        <v>555</v>
      </c>
      <c r="C558" t="s">
        <v>1411</v>
      </c>
      <c r="D558">
        <f>VLOOKUP('Установление связей'!B556,'Перечень узлов'!$B$2:$D$692,3,0)</f>
        <v>127</v>
      </c>
      <c r="E558" t="s">
        <v>1411</v>
      </c>
      <c r="F558">
        <f>VLOOKUP('Установление связей'!D556,'Перечень узлов'!$B$2:$D$692,3,0)</f>
        <v>1</v>
      </c>
      <c r="G558" t="s">
        <v>1407</v>
      </c>
      <c r="H558" t="str">
        <f>IF('Установление связей'!C556="может наблюдаться","RS",IF('Установление связей'!C556="всегда наблюдается","TRA",IF('Установление связей'!C556="может отсутствовать","SN","S")))</f>
        <v>S</v>
      </c>
      <c r="I558" s="7" t="s">
        <v>1412</v>
      </c>
      <c r="J558">
        <v>1254</v>
      </c>
      <c r="K558" t="s">
        <v>1385</v>
      </c>
      <c r="L558">
        <v>1254</v>
      </c>
      <c r="M558" t="s">
        <v>1401</v>
      </c>
    </row>
    <row r="559" spans="1:13" x14ac:dyDescent="0.4">
      <c r="A559" t="s">
        <v>1405</v>
      </c>
      <c r="B559">
        <v>556</v>
      </c>
      <c r="C559" t="s">
        <v>1411</v>
      </c>
      <c r="D559">
        <f>VLOOKUP('Установление связей'!B557,'Перечень узлов'!$B$2:$D$692,3,0)</f>
        <v>127</v>
      </c>
      <c r="E559" t="s">
        <v>1411</v>
      </c>
      <c r="F559">
        <f>VLOOKUP('Установление связей'!D557,'Перечень узлов'!$B$2:$D$692,3,0)</f>
        <v>4</v>
      </c>
      <c r="G559" t="s">
        <v>1407</v>
      </c>
      <c r="H559" t="str">
        <f>IF('Установление связей'!C557="может наблюдаться","RS",IF('Установление связей'!C557="всегда наблюдается","TRA",IF('Установление связей'!C557="может отсутствовать","SN","S")))</f>
        <v>S</v>
      </c>
      <c r="I559" s="7" t="s">
        <v>1412</v>
      </c>
      <c r="J559">
        <v>1255</v>
      </c>
      <c r="K559" t="s">
        <v>1385</v>
      </c>
      <c r="L559">
        <v>1255</v>
      </c>
      <c r="M559" t="s">
        <v>1401</v>
      </c>
    </row>
    <row r="560" spans="1:13" x14ac:dyDescent="0.4">
      <c r="A560" t="s">
        <v>1405</v>
      </c>
      <c r="B560">
        <v>557</v>
      </c>
      <c r="C560" t="s">
        <v>1411</v>
      </c>
      <c r="D560">
        <f>VLOOKUP('Установление связей'!B558,'Перечень узлов'!$B$2:$D$692,3,0)</f>
        <v>127</v>
      </c>
      <c r="E560" t="s">
        <v>1411</v>
      </c>
      <c r="F560">
        <f>VLOOKUP('Установление связей'!D558,'Перечень узлов'!$B$2:$D$692,3,0)</f>
        <v>2</v>
      </c>
      <c r="G560" t="s">
        <v>1407</v>
      </c>
      <c r="H560" t="str">
        <f>IF('Установление связей'!C558="может наблюдаться","RS",IF('Установление связей'!C558="всегда наблюдается","TRA",IF('Установление связей'!C558="может отсутствовать","SN","S")))</f>
        <v>S</v>
      </c>
      <c r="I560" s="7" t="s">
        <v>1412</v>
      </c>
      <c r="J560">
        <v>1256</v>
      </c>
      <c r="K560" t="s">
        <v>1385</v>
      </c>
      <c r="L560">
        <v>1256</v>
      </c>
      <c r="M560" t="s">
        <v>1401</v>
      </c>
    </row>
    <row r="561" spans="1:13" x14ac:dyDescent="0.4">
      <c r="A561" t="s">
        <v>1405</v>
      </c>
      <c r="B561">
        <v>558</v>
      </c>
      <c r="C561" t="s">
        <v>1411</v>
      </c>
      <c r="D561">
        <f>VLOOKUP('Установление связей'!B559,'Перечень узлов'!$B$2:$D$692,3,0)</f>
        <v>366</v>
      </c>
      <c r="E561" t="s">
        <v>1411</v>
      </c>
      <c r="F561">
        <f>VLOOKUP('Установление связей'!D559,'Перечень узлов'!$B$2:$D$692,3,0)</f>
        <v>3</v>
      </c>
      <c r="G561" t="s">
        <v>1407</v>
      </c>
      <c r="H561" t="str">
        <f>IF('Установление связей'!C559="может наблюдаться","RS",IF('Установление связей'!C559="всегда наблюдается","TRA",IF('Установление связей'!C559="может отсутствовать","SN","S")))</f>
        <v>RS</v>
      </c>
      <c r="I561" s="7" t="s">
        <v>1412</v>
      </c>
      <c r="J561">
        <v>1257</v>
      </c>
      <c r="K561" t="s">
        <v>1385</v>
      </c>
      <c r="L561">
        <v>1257</v>
      </c>
      <c r="M561" t="s">
        <v>1401</v>
      </c>
    </row>
    <row r="562" spans="1:13" x14ac:dyDescent="0.4">
      <c r="A562" t="s">
        <v>1405</v>
      </c>
      <c r="B562">
        <v>559</v>
      </c>
      <c r="C562" t="s">
        <v>1411</v>
      </c>
      <c r="D562">
        <f>VLOOKUP('Установление связей'!B560,'Перечень узлов'!$B$2:$D$692,3,0)</f>
        <v>186</v>
      </c>
      <c r="E562" t="s">
        <v>1411</v>
      </c>
      <c r="F562">
        <f>VLOOKUP('Установление связей'!D560,'Перечень узлов'!$B$2:$D$692,3,0)</f>
        <v>1</v>
      </c>
      <c r="G562" t="s">
        <v>1407</v>
      </c>
      <c r="H562" t="str">
        <f>IF('Установление связей'!C560="может наблюдаться","RS",IF('Установление связей'!C560="всегда наблюдается","TRA",IF('Установление связей'!C560="может отсутствовать","SN","S")))</f>
        <v>TRA</v>
      </c>
      <c r="I562" s="7" t="s">
        <v>1412</v>
      </c>
      <c r="J562">
        <v>1258</v>
      </c>
      <c r="K562" t="s">
        <v>1385</v>
      </c>
      <c r="L562">
        <v>1258</v>
      </c>
      <c r="M562" t="s">
        <v>1401</v>
      </c>
    </row>
    <row r="563" spans="1:13" x14ac:dyDescent="0.4">
      <c r="A563" t="s">
        <v>1405</v>
      </c>
      <c r="B563">
        <v>560</v>
      </c>
      <c r="C563" t="s">
        <v>1411</v>
      </c>
      <c r="D563">
        <f>VLOOKUP('Установление связей'!B561,'Перечень узлов'!$B$2:$D$692,3,0)</f>
        <v>186</v>
      </c>
      <c r="E563" t="s">
        <v>1411</v>
      </c>
      <c r="F563">
        <f>VLOOKUP('Установление связей'!D561,'Перечень узлов'!$B$2:$D$692,3,0)</f>
        <v>4</v>
      </c>
      <c r="G563" t="s">
        <v>1407</v>
      </c>
      <c r="H563" t="str">
        <f>IF('Установление связей'!C561="может наблюдаться","RS",IF('Установление связей'!C561="всегда наблюдается","TRA",IF('Установление связей'!C561="может отсутствовать","SN","S")))</f>
        <v>S</v>
      </c>
      <c r="I563" s="7" t="s">
        <v>1412</v>
      </c>
      <c r="J563">
        <v>1259</v>
      </c>
      <c r="K563" t="s">
        <v>1385</v>
      </c>
      <c r="L563">
        <v>1259</v>
      </c>
      <c r="M563" t="s">
        <v>1401</v>
      </c>
    </row>
    <row r="564" spans="1:13" x14ac:dyDescent="0.4">
      <c r="A564" t="s">
        <v>1405</v>
      </c>
      <c r="B564">
        <v>561</v>
      </c>
      <c r="C564" t="s">
        <v>1411</v>
      </c>
      <c r="D564">
        <f>VLOOKUP('Установление связей'!B562,'Перечень узлов'!$B$2:$D$692,3,0)</f>
        <v>186</v>
      </c>
      <c r="E564" t="s">
        <v>1411</v>
      </c>
      <c r="F564">
        <f>VLOOKUP('Установление связей'!D562,'Перечень узлов'!$B$2:$D$692,3,0)</f>
        <v>3</v>
      </c>
      <c r="G564" t="s">
        <v>1407</v>
      </c>
      <c r="H564" t="str">
        <f>IF('Установление связей'!C562="может наблюдаться","RS",IF('Установление связей'!C562="всегда наблюдается","TRA",IF('Установление связей'!C562="может отсутствовать","SN","S")))</f>
        <v>S</v>
      </c>
      <c r="I564" s="7" t="s">
        <v>1412</v>
      </c>
      <c r="J564">
        <v>1260</v>
      </c>
      <c r="K564" t="s">
        <v>1385</v>
      </c>
      <c r="L564">
        <v>1260</v>
      </c>
      <c r="M564" t="s">
        <v>1401</v>
      </c>
    </row>
    <row r="565" spans="1:13" x14ac:dyDescent="0.4">
      <c r="A565" t="s">
        <v>1405</v>
      </c>
      <c r="B565">
        <v>562</v>
      </c>
      <c r="C565" t="s">
        <v>1411</v>
      </c>
      <c r="D565">
        <f>VLOOKUP('Установление связей'!B563,'Перечень узлов'!$B$2:$D$692,3,0)</f>
        <v>186</v>
      </c>
      <c r="E565" t="s">
        <v>1411</v>
      </c>
      <c r="F565">
        <f>VLOOKUP('Установление связей'!D563,'Перечень узлов'!$B$2:$D$692,3,0)</f>
        <v>2</v>
      </c>
      <c r="G565" t="s">
        <v>1407</v>
      </c>
      <c r="H565" t="str">
        <f>IF('Установление связей'!C563="может наблюдаться","RS",IF('Установление связей'!C563="всегда наблюдается","TRA",IF('Установление связей'!C563="может отсутствовать","SN","S")))</f>
        <v>S</v>
      </c>
      <c r="I565" s="7" t="s">
        <v>1412</v>
      </c>
      <c r="J565">
        <v>1261</v>
      </c>
      <c r="K565" t="s">
        <v>1385</v>
      </c>
      <c r="L565">
        <v>1261</v>
      </c>
      <c r="M565" t="s">
        <v>1401</v>
      </c>
    </row>
    <row r="566" spans="1:13" x14ac:dyDescent="0.4">
      <c r="A566" t="s">
        <v>1405</v>
      </c>
      <c r="B566">
        <v>563</v>
      </c>
      <c r="C566" t="s">
        <v>1411</v>
      </c>
      <c r="D566">
        <f>VLOOKUP('Установление связей'!B564,'Перечень узлов'!$B$2:$D$692,3,0)</f>
        <v>114</v>
      </c>
      <c r="E566" t="s">
        <v>1411</v>
      </c>
      <c r="F566">
        <f>VLOOKUP('Установление связей'!D564,'Перечень узлов'!$B$2:$D$692,3,0)</f>
        <v>5</v>
      </c>
      <c r="G566" t="s">
        <v>1407</v>
      </c>
      <c r="H566" t="str">
        <f>IF('Установление связей'!C564="может наблюдаться","RS",IF('Установление связей'!C564="всегда наблюдается","TRA",IF('Установление связей'!C564="может отсутствовать","SN","S")))</f>
        <v>RS</v>
      </c>
      <c r="I566" s="7" t="s">
        <v>1412</v>
      </c>
      <c r="J566">
        <v>1262</v>
      </c>
      <c r="K566" t="s">
        <v>1385</v>
      </c>
      <c r="L566">
        <v>1262</v>
      </c>
      <c r="M566" t="s">
        <v>1401</v>
      </c>
    </row>
    <row r="567" spans="1:13" x14ac:dyDescent="0.4">
      <c r="A567" t="s">
        <v>1405</v>
      </c>
      <c r="B567">
        <v>564</v>
      </c>
      <c r="C567" t="s">
        <v>1411</v>
      </c>
      <c r="D567">
        <f>VLOOKUP('Установление связей'!B565,'Перечень узлов'!$B$2:$D$692,3,0)</f>
        <v>115</v>
      </c>
      <c r="E567" t="s">
        <v>1411</v>
      </c>
      <c r="F567">
        <f>VLOOKUP('Установление связей'!D565,'Перечень узлов'!$B$2:$D$692,3,0)</f>
        <v>5</v>
      </c>
      <c r="G567" t="s">
        <v>1407</v>
      </c>
      <c r="H567" t="str">
        <f>IF('Установление связей'!C565="может наблюдаться","RS",IF('Установление связей'!C565="всегда наблюдается","TRA",IF('Установление связей'!C565="может отсутствовать","SN","S")))</f>
        <v>RS</v>
      </c>
      <c r="I567" s="7" t="s">
        <v>1412</v>
      </c>
      <c r="J567">
        <v>1263</v>
      </c>
      <c r="K567" t="s">
        <v>1385</v>
      </c>
      <c r="L567">
        <v>1263</v>
      </c>
      <c r="M567" t="s">
        <v>1401</v>
      </c>
    </row>
    <row r="568" spans="1:13" x14ac:dyDescent="0.4">
      <c r="A568" t="s">
        <v>1405</v>
      </c>
      <c r="B568">
        <v>565</v>
      </c>
      <c r="C568" t="s">
        <v>1411</v>
      </c>
      <c r="D568">
        <f>VLOOKUP('Установление связей'!B566,'Перечень узлов'!$B$2:$D$692,3,0)</f>
        <v>183</v>
      </c>
      <c r="E568" t="s">
        <v>1411</v>
      </c>
      <c r="F568">
        <f>VLOOKUP('Установление связей'!D566,'Перечень узлов'!$B$2:$D$692,3,0)</f>
        <v>5</v>
      </c>
      <c r="G568" t="s">
        <v>1407</v>
      </c>
      <c r="H568" t="str">
        <f>IF('Установление связей'!C566="может наблюдаться","RS",IF('Установление связей'!C566="всегда наблюдается","TRA",IF('Установление связей'!C566="может отсутствовать","SN","S")))</f>
        <v>RS</v>
      </c>
      <c r="I568" s="7" t="s">
        <v>1412</v>
      </c>
      <c r="J568">
        <v>1264</v>
      </c>
      <c r="K568" t="s">
        <v>1385</v>
      </c>
      <c r="L568">
        <v>1264</v>
      </c>
      <c r="M568" t="s">
        <v>1401</v>
      </c>
    </row>
    <row r="569" spans="1:13" x14ac:dyDescent="0.4">
      <c r="A569" t="s">
        <v>1405</v>
      </c>
      <c r="B569">
        <v>566</v>
      </c>
      <c r="C569" t="s">
        <v>1411</v>
      </c>
      <c r="D569">
        <f>VLOOKUP('Установление связей'!B567,'Перечень узлов'!$B$2:$D$692,3,0)</f>
        <v>218</v>
      </c>
      <c r="E569" t="s">
        <v>1411</v>
      </c>
      <c r="F569">
        <f>VLOOKUP('Установление связей'!D567,'Перечень узлов'!$B$2:$D$692,3,0)</f>
        <v>4</v>
      </c>
      <c r="G569" t="s">
        <v>1407</v>
      </c>
      <c r="H569" t="str">
        <f>IF('Установление связей'!C567="может наблюдаться","RS",IF('Установление связей'!C567="всегда наблюдается","TRA",IF('Установление связей'!C567="может отсутствовать","SN","S")))</f>
        <v>RS</v>
      </c>
      <c r="I569" s="7" t="s">
        <v>1412</v>
      </c>
      <c r="J569">
        <v>1265</v>
      </c>
      <c r="K569" t="s">
        <v>1385</v>
      </c>
      <c r="L569">
        <v>1265</v>
      </c>
      <c r="M569" t="s">
        <v>1401</v>
      </c>
    </row>
    <row r="570" spans="1:13" x14ac:dyDescent="0.4">
      <c r="A570" t="s">
        <v>1405</v>
      </c>
      <c r="B570">
        <v>567</v>
      </c>
      <c r="C570" t="s">
        <v>1411</v>
      </c>
      <c r="D570">
        <f>VLOOKUP('Установление связей'!B568,'Перечень узлов'!$B$2:$D$692,3,0)</f>
        <v>219</v>
      </c>
      <c r="E570" t="s">
        <v>1411</v>
      </c>
      <c r="F570">
        <f>VLOOKUP('Установление связей'!D568,'Перечень узлов'!$B$2:$D$692,3,0)</f>
        <v>3</v>
      </c>
      <c r="G570" t="s">
        <v>1407</v>
      </c>
      <c r="H570" t="str">
        <f>IF('Установление связей'!C568="может наблюдаться","RS",IF('Установление связей'!C568="всегда наблюдается","TRA",IF('Установление связей'!C568="может отсутствовать","SN","S")))</f>
        <v>RS</v>
      </c>
      <c r="I570" s="7" t="s">
        <v>1412</v>
      </c>
      <c r="J570">
        <v>1266</v>
      </c>
      <c r="K570" t="s">
        <v>1385</v>
      </c>
      <c r="L570">
        <v>1266</v>
      </c>
      <c r="M570" t="s">
        <v>1401</v>
      </c>
    </row>
    <row r="571" spans="1:13" x14ac:dyDescent="0.4">
      <c r="A571" t="s">
        <v>1405</v>
      </c>
      <c r="B571">
        <v>568</v>
      </c>
      <c r="C571" t="s">
        <v>1411</v>
      </c>
      <c r="D571">
        <f>VLOOKUP('Установление связей'!B569,'Перечень узлов'!$B$2:$D$692,3,0)</f>
        <v>220</v>
      </c>
      <c r="E571" t="s">
        <v>1411</v>
      </c>
      <c r="F571">
        <f>VLOOKUP('Установление связей'!D569,'Перечень узлов'!$B$2:$D$692,3,0)</f>
        <v>4</v>
      </c>
      <c r="G571" t="s">
        <v>1407</v>
      </c>
      <c r="H571" t="str">
        <f>IF('Установление связей'!C569="может наблюдаться","RS",IF('Установление связей'!C569="всегда наблюдается","TRA",IF('Установление связей'!C569="может отсутствовать","SN","S")))</f>
        <v>TRA</v>
      </c>
      <c r="I571" s="7" t="s">
        <v>1412</v>
      </c>
      <c r="J571">
        <v>1267</v>
      </c>
      <c r="K571" t="s">
        <v>1385</v>
      </c>
      <c r="L571">
        <v>1267</v>
      </c>
      <c r="M571" t="s">
        <v>1401</v>
      </c>
    </row>
    <row r="572" spans="1:13" x14ac:dyDescent="0.4">
      <c r="A572" t="s">
        <v>1405</v>
      </c>
      <c r="B572">
        <v>569</v>
      </c>
      <c r="C572" t="s">
        <v>1411</v>
      </c>
      <c r="D572">
        <f>VLOOKUP('Установление связей'!B570,'Перечень узлов'!$B$2:$D$692,3,0)</f>
        <v>297</v>
      </c>
      <c r="E572" t="s">
        <v>1411</v>
      </c>
      <c r="F572">
        <f>VLOOKUP('Установление связей'!D570,'Перечень узлов'!$B$2:$D$692,3,0)</f>
        <v>293</v>
      </c>
      <c r="G572" t="s">
        <v>1407</v>
      </c>
      <c r="H572" t="str">
        <f>IF('Установление связей'!C570="может наблюдаться","RS",IF('Установление связей'!C570="всегда наблюдается","TRA",IF('Установление связей'!C570="может отсутствовать","SN","S")))</f>
        <v>TRA</v>
      </c>
      <c r="I572" s="7" t="s">
        <v>1412</v>
      </c>
      <c r="J572">
        <v>1268</v>
      </c>
      <c r="K572" t="s">
        <v>1385</v>
      </c>
      <c r="L572">
        <v>1268</v>
      </c>
      <c r="M572" t="s">
        <v>1401</v>
      </c>
    </row>
    <row r="573" spans="1:13" x14ac:dyDescent="0.4">
      <c r="A573" t="s">
        <v>1405</v>
      </c>
      <c r="B573">
        <v>570</v>
      </c>
      <c r="C573" t="s">
        <v>1411</v>
      </c>
      <c r="D573">
        <f>VLOOKUP('Установление связей'!B571,'Перечень узлов'!$B$2:$D$692,3,0)</f>
        <v>310</v>
      </c>
      <c r="E573" t="s">
        <v>1411</v>
      </c>
      <c r="F573">
        <f>VLOOKUP('Установление связей'!D571,'Перечень узлов'!$B$2:$D$692,3,0)</f>
        <v>363</v>
      </c>
      <c r="G573" t="s">
        <v>1407</v>
      </c>
      <c r="H573" t="str">
        <f>IF('Установление связей'!C571="может наблюдаться","RS",IF('Установление связей'!C571="всегда наблюдается","TRA",IF('Установление связей'!C571="может отсутствовать","SN","S")))</f>
        <v>RS</v>
      </c>
      <c r="I573" s="7" t="s">
        <v>1412</v>
      </c>
      <c r="J573">
        <v>1269</v>
      </c>
      <c r="K573" t="s">
        <v>1385</v>
      </c>
      <c r="L573">
        <v>1269</v>
      </c>
      <c r="M573" t="s">
        <v>1401</v>
      </c>
    </row>
    <row r="574" spans="1:13" x14ac:dyDescent="0.4">
      <c r="A574" t="s">
        <v>1405</v>
      </c>
      <c r="B574">
        <v>571</v>
      </c>
      <c r="C574" t="s">
        <v>1411</v>
      </c>
      <c r="D574">
        <f>VLOOKUP('Установление связей'!B572,'Перечень узлов'!$B$2:$D$692,3,0)</f>
        <v>274</v>
      </c>
      <c r="E574" t="s">
        <v>1411</v>
      </c>
      <c r="F574">
        <f>VLOOKUP('Установление связей'!D572,'Перечень узлов'!$B$2:$D$692,3,0)</f>
        <v>3</v>
      </c>
      <c r="G574" t="s">
        <v>1407</v>
      </c>
      <c r="H574" t="str">
        <f>IF('Установление связей'!C572="может наблюдаться","RS",IF('Установление связей'!C572="всегда наблюдается","TRA",IF('Установление связей'!C572="может отсутствовать","SN","S")))</f>
        <v>RS</v>
      </c>
      <c r="I574" s="7" t="s">
        <v>1412</v>
      </c>
      <c r="J574">
        <v>1270</v>
      </c>
      <c r="K574" t="s">
        <v>1385</v>
      </c>
      <c r="L574">
        <v>1270</v>
      </c>
      <c r="M574" t="s">
        <v>1401</v>
      </c>
    </row>
    <row r="575" spans="1:13" x14ac:dyDescent="0.4">
      <c r="A575" t="s">
        <v>1405</v>
      </c>
      <c r="B575">
        <v>572</v>
      </c>
      <c r="C575" t="s">
        <v>1411</v>
      </c>
      <c r="D575">
        <f>VLOOKUP('Установление связей'!B573,'Перечень узлов'!$B$2:$D$692,3,0)</f>
        <v>487</v>
      </c>
      <c r="E575" t="s">
        <v>1411</v>
      </c>
      <c r="F575">
        <f>VLOOKUP('Установление связей'!D573,'Перечень узлов'!$B$2:$D$692,3,0)</f>
        <v>485</v>
      </c>
      <c r="G575" t="s">
        <v>1407</v>
      </c>
      <c r="H575" t="str">
        <f>IF('Установление связей'!C573="может наблюдаться","RS",IF('Установление связей'!C573="всегда наблюдается","TRA",IF('Установление связей'!C573="может отсутствовать","SN","S")))</f>
        <v>TRA</v>
      </c>
      <c r="I575" s="7" t="s">
        <v>1412</v>
      </c>
      <c r="J575">
        <v>1271</v>
      </c>
      <c r="K575" t="s">
        <v>1385</v>
      </c>
      <c r="L575">
        <v>1271</v>
      </c>
      <c r="M575" t="s">
        <v>1401</v>
      </c>
    </row>
    <row r="576" spans="1:13" x14ac:dyDescent="0.4">
      <c r="A576" t="s">
        <v>1405</v>
      </c>
      <c r="B576">
        <v>573</v>
      </c>
      <c r="C576" t="s">
        <v>1411</v>
      </c>
      <c r="D576">
        <f>VLOOKUP('Установление связей'!B574,'Перечень узлов'!$B$2:$D$692,3,0)</f>
        <v>487</v>
      </c>
      <c r="E576" t="s">
        <v>1411</v>
      </c>
      <c r="F576">
        <f>VLOOKUP('Установление связей'!D574,'Перечень узлов'!$B$2:$D$692,3,0)</f>
        <v>46</v>
      </c>
      <c r="G576" t="s">
        <v>1407</v>
      </c>
      <c r="H576" t="str">
        <f>IF('Установление связей'!C574="может наблюдаться","RS",IF('Установление связей'!C574="всегда наблюдается","TRA",IF('Установление связей'!C574="может отсутствовать","SN","S")))</f>
        <v>S</v>
      </c>
      <c r="I576" s="7" t="s">
        <v>1412</v>
      </c>
      <c r="J576">
        <v>1272</v>
      </c>
      <c r="K576" t="s">
        <v>1385</v>
      </c>
      <c r="L576">
        <v>1272</v>
      </c>
      <c r="M576" t="s">
        <v>1401</v>
      </c>
    </row>
    <row r="577" spans="1:13" x14ac:dyDescent="0.4">
      <c r="A577" t="s">
        <v>1405</v>
      </c>
      <c r="B577">
        <v>574</v>
      </c>
      <c r="C577" t="s">
        <v>1411</v>
      </c>
      <c r="D577">
        <f>VLOOKUP('Установление связей'!B575,'Перечень узлов'!$B$2:$D$692,3,0)</f>
        <v>487</v>
      </c>
      <c r="E577" t="s">
        <v>1411</v>
      </c>
      <c r="F577">
        <f>VLOOKUP('Установление связей'!D575,'Перечень узлов'!$B$2:$D$692,3,0)</f>
        <v>489</v>
      </c>
      <c r="G577" t="s">
        <v>1407</v>
      </c>
      <c r="H577" t="str">
        <f>IF('Установление связей'!C575="может наблюдаться","RS",IF('Установление связей'!C575="всегда наблюдается","TRA",IF('Установление связей'!C575="может отсутствовать","SN","S")))</f>
        <v>TRA</v>
      </c>
      <c r="I577" s="7" t="s">
        <v>1412</v>
      </c>
      <c r="J577">
        <v>1273</v>
      </c>
      <c r="K577" t="s">
        <v>1385</v>
      </c>
      <c r="L577">
        <v>1273</v>
      </c>
      <c r="M577" t="s">
        <v>1401</v>
      </c>
    </row>
    <row r="578" spans="1:13" x14ac:dyDescent="0.4">
      <c r="A578" t="s">
        <v>1405</v>
      </c>
      <c r="B578">
        <v>575</v>
      </c>
      <c r="C578" t="s">
        <v>1411</v>
      </c>
      <c r="D578">
        <f>VLOOKUP('Установление связей'!B576,'Перечень узлов'!$B$2:$D$692,3,0)</f>
        <v>276</v>
      </c>
      <c r="E578" t="s">
        <v>1411</v>
      </c>
      <c r="F578">
        <f>VLOOKUP('Установление связей'!D576,'Перечень узлов'!$B$2:$D$692,3,0)</f>
        <v>445</v>
      </c>
      <c r="G578" t="s">
        <v>1407</v>
      </c>
      <c r="H578" t="str">
        <f>IF('Установление связей'!C576="может наблюдаться","RS",IF('Установление связей'!C576="всегда наблюдается","TRA",IF('Установление связей'!C576="может отсутствовать","SN","S")))</f>
        <v>RS</v>
      </c>
      <c r="I578" s="7" t="s">
        <v>1412</v>
      </c>
      <c r="J578">
        <v>1274</v>
      </c>
      <c r="K578" t="s">
        <v>1385</v>
      </c>
      <c r="L578">
        <v>1274</v>
      </c>
      <c r="M578" t="s">
        <v>1401</v>
      </c>
    </row>
    <row r="579" spans="1:13" x14ac:dyDescent="0.4">
      <c r="A579" t="s">
        <v>1405</v>
      </c>
      <c r="B579">
        <v>576</v>
      </c>
      <c r="C579" t="s">
        <v>1411</v>
      </c>
      <c r="D579">
        <f>VLOOKUP('Установление связей'!B577,'Перечень узлов'!$B$2:$D$692,3,0)</f>
        <v>276</v>
      </c>
      <c r="E579" t="s">
        <v>1411</v>
      </c>
      <c r="F579">
        <f>VLOOKUP('Установление связей'!D577,'Перечень узлов'!$B$2:$D$692,3,0)</f>
        <v>448</v>
      </c>
      <c r="G579" t="s">
        <v>1407</v>
      </c>
      <c r="H579" t="str">
        <f>IF('Установление связей'!C577="может наблюдаться","RS",IF('Установление связей'!C577="всегда наблюдается","TRA",IF('Установление связей'!C577="может отсутствовать","SN","S")))</f>
        <v>RS</v>
      </c>
      <c r="I579" s="7" t="s">
        <v>1412</v>
      </c>
      <c r="J579">
        <v>1275</v>
      </c>
      <c r="K579" t="s">
        <v>1385</v>
      </c>
      <c r="L579">
        <v>1275</v>
      </c>
      <c r="M579" t="s">
        <v>1401</v>
      </c>
    </row>
    <row r="580" spans="1:13" x14ac:dyDescent="0.4">
      <c r="A580" t="s">
        <v>1405</v>
      </c>
      <c r="B580">
        <v>577</v>
      </c>
      <c r="C580" t="s">
        <v>1411</v>
      </c>
      <c r="D580">
        <f>VLOOKUP('Установление связей'!B578,'Перечень узлов'!$B$2:$D$692,3,0)</f>
        <v>276</v>
      </c>
      <c r="E580" t="s">
        <v>1411</v>
      </c>
      <c r="F580">
        <f>VLOOKUP('Установление связей'!D578,'Перечень узлов'!$B$2:$D$692,3,0)</f>
        <v>451</v>
      </c>
      <c r="G580" t="s">
        <v>1407</v>
      </c>
      <c r="H580" t="str">
        <f>IF('Установление связей'!C578="может наблюдаться","RS",IF('Установление связей'!C578="всегда наблюдается","TRA",IF('Установление связей'!C578="может отсутствовать","SN","S")))</f>
        <v>RS</v>
      </c>
      <c r="I580" s="7" t="s">
        <v>1412</v>
      </c>
      <c r="J580">
        <v>1276</v>
      </c>
      <c r="K580" t="s">
        <v>1385</v>
      </c>
      <c r="L580">
        <v>1276</v>
      </c>
      <c r="M580" t="s">
        <v>1401</v>
      </c>
    </row>
    <row r="581" spans="1:13" x14ac:dyDescent="0.4">
      <c r="A581" t="s">
        <v>1405</v>
      </c>
      <c r="B581">
        <v>578</v>
      </c>
      <c r="C581" t="s">
        <v>1411</v>
      </c>
      <c r="D581">
        <f>VLOOKUP('Установление связей'!B579,'Перечень узлов'!$B$2:$D$692,3,0)</f>
        <v>276</v>
      </c>
      <c r="E581" t="s">
        <v>1411</v>
      </c>
      <c r="F581">
        <f>VLOOKUP('Установление связей'!D579,'Перечень узлов'!$B$2:$D$692,3,0)</f>
        <v>452</v>
      </c>
      <c r="G581" t="s">
        <v>1407</v>
      </c>
      <c r="H581" t="str">
        <f>IF('Установление связей'!C579="может наблюдаться","RS",IF('Установление связей'!C579="всегда наблюдается","TRA",IF('Установление связей'!C579="может отсутствовать","SN","S")))</f>
        <v>RS</v>
      </c>
      <c r="I581" s="7" t="s">
        <v>1412</v>
      </c>
      <c r="J581">
        <v>1277</v>
      </c>
      <c r="K581" t="s">
        <v>1385</v>
      </c>
      <c r="L581">
        <v>1277</v>
      </c>
      <c r="M581" t="s">
        <v>1401</v>
      </c>
    </row>
    <row r="582" spans="1:13" x14ac:dyDescent="0.4">
      <c r="A582" t="s">
        <v>1405</v>
      </c>
      <c r="B582">
        <v>579</v>
      </c>
      <c r="C582" t="s">
        <v>1411</v>
      </c>
      <c r="D582">
        <f>VLOOKUP('Установление связей'!B580,'Перечень узлов'!$B$2:$D$692,3,0)</f>
        <v>107</v>
      </c>
      <c r="E582" t="s">
        <v>1411</v>
      </c>
      <c r="F582">
        <f>VLOOKUP('Установление связей'!D580,'Перечень узлов'!$B$2:$D$692,3,0)</f>
        <v>5</v>
      </c>
      <c r="G582" t="s">
        <v>1407</v>
      </c>
      <c r="H582" t="str">
        <f>IF('Установление связей'!C580="может наблюдаться","RS",IF('Установление связей'!C580="всегда наблюдается","TRA",IF('Установление связей'!C580="может отсутствовать","SN","S")))</f>
        <v>RS</v>
      </c>
      <c r="I582" s="7" t="s">
        <v>1412</v>
      </c>
      <c r="J582">
        <v>1278</v>
      </c>
      <c r="K582" t="s">
        <v>1385</v>
      </c>
      <c r="L582">
        <v>1278</v>
      </c>
      <c r="M582" t="s">
        <v>1401</v>
      </c>
    </row>
    <row r="583" spans="1:13" x14ac:dyDescent="0.4">
      <c r="A583" t="s">
        <v>1405</v>
      </c>
      <c r="B583">
        <v>580</v>
      </c>
      <c r="C583" t="s">
        <v>1411</v>
      </c>
      <c r="D583">
        <f>VLOOKUP('Установление связей'!B581,'Перечень узлов'!$B$2:$D$692,3,0)</f>
        <v>41</v>
      </c>
      <c r="E583" t="s">
        <v>1411</v>
      </c>
      <c r="F583">
        <f>VLOOKUP('Установление связей'!D581,'Перечень узлов'!$B$2:$D$692,3,0)</f>
        <v>1</v>
      </c>
      <c r="G583" t="s">
        <v>1407</v>
      </c>
      <c r="H583" t="str">
        <f>IF('Установление связей'!C581="может наблюдаться","RS",IF('Установление связей'!C581="всегда наблюдается","TRA",IF('Установление связей'!C581="может отсутствовать","SN","S")))</f>
        <v>RS</v>
      </c>
      <c r="I583" s="7" t="s">
        <v>1412</v>
      </c>
      <c r="J583">
        <v>1279</v>
      </c>
      <c r="K583" t="s">
        <v>1385</v>
      </c>
      <c r="L583">
        <v>1279</v>
      </c>
      <c r="M583" t="s">
        <v>1401</v>
      </c>
    </row>
    <row r="584" spans="1:13" x14ac:dyDescent="0.4">
      <c r="A584" t="s">
        <v>1405</v>
      </c>
      <c r="B584">
        <v>581</v>
      </c>
      <c r="C584" t="s">
        <v>1411</v>
      </c>
      <c r="D584">
        <f>VLOOKUP('Установление связей'!B582,'Перечень узлов'!$B$2:$D$692,3,0)</f>
        <v>41</v>
      </c>
      <c r="E584" t="s">
        <v>1411</v>
      </c>
      <c r="F584">
        <f>VLOOKUP('Установление связей'!D582,'Перечень узлов'!$B$2:$D$692,3,0)</f>
        <v>4</v>
      </c>
      <c r="G584" t="s">
        <v>1407</v>
      </c>
      <c r="H584" t="str">
        <f>IF('Установление связей'!C582="может наблюдаться","RS",IF('Установление связей'!C582="всегда наблюдается","TRA",IF('Установление связей'!C582="может отсутствовать","SN","S")))</f>
        <v>RS</v>
      </c>
      <c r="I584" s="7" t="s">
        <v>1412</v>
      </c>
      <c r="J584">
        <v>1280</v>
      </c>
      <c r="K584" t="s">
        <v>1385</v>
      </c>
      <c r="L584">
        <v>1280</v>
      </c>
      <c r="M584" t="s">
        <v>1401</v>
      </c>
    </row>
    <row r="585" spans="1:13" x14ac:dyDescent="0.4">
      <c r="A585" t="s">
        <v>1405</v>
      </c>
      <c r="B585">
        <v>582</v>
      </c>
      <c r="C585" t="s">
        <v>1411</v>
      </c>
      <c r="D585">
        <f>VLOOKUP('Установление связей'!B583,'Перечень узлов'!$B$2:$D$692,3,0)</f>
        <v>41</v>
      </c>
      <c r="E585" t="s">
        <v>1411</v>
      </c>
      <c r="F585">
        <f>VLOOKUP('Установление связей'!D583,'Перечень узлов'!$B$2:$D$692,3,0)</f>
        <v>4</v>
      </c>
      <c r="G585" t="s">
        <v>1407</v>
      </c>
      <c r="H585" t="str">
        <f>IF('Установление связей'!C583="может наблюдаться","RS",IF('Установление связей'!C583="всегда наблюдается","TRA",IF('Установление связей'!C583="может отсутствовать","SN","S")))</f>
        <v>RS</v>
      </c>
      <c r="I585" s="7" t="s">
        <v>1412</v>
      </c>
      <c r="J585">
        <v>1281</v>
      </c>
      <c r="K585" t="s">
        <v>1385</v>
      </c>
      <c r="L585">
        <v>1281</v>
      </c>
      <c r="M585" t="s">
        <v>1401</v>
      </c>
    </row>
    <row r="586" spans="1:13" x14ac:dyDescent="0.4">
      <c r="A586" t="s">
        <v>1405</v>
      </c>
      <c r="B586">
        <v>583</v>
      </c>
      <c r="C586" t="s">
        <v>1411</v>
      </c>
      <c r="D586">
        <f>VLOOKUP('Установление связей'!B584,'Перечень узлов'!$B$2:$D$692,3,0)</f>
        <v>168</v>
      </c>
      <c r="E586" t="s">
        <v>1411</v>
      </c>
      <c r="F586">
        <f>VLOOKUP('Установление связей'!D584,'Перечень узлов'!$B$2:$D$692,3,0)</f>
        <v>1</v>
      </c>
      <c r="G586" t="s">
        <v>1407</v>
      </c>
      <c r="H586" t="str">
        <f>IF('Установление связей'!C584="может наблюдаться","RS",IF('Установление связей'!C584="всегда наблюдается","TRA",IF('Установление связей'!C584="может отсутствовать","SN","S")))</f>
        <v>TRA</v>
      </c>
      <c r="I586" s="7" t="s">
        <v>1412</v>
      </c>
      <c r="J586">
        <v>1282</v>
      </c>
      <c r="K586" t="s">
        <v>1385</v>
      </c>
      <c r="L586">
        <v>1282</v>
      </c>
      <c r="M586" t="s">
        <v>1401</v>
      </c>
    </row>
    <row r="587" spans="1:13" x14ac:dyDescent="0.4">
      <c r="A587" t="s">
        <v>1405</v>
      </c>
      <c r="B587">
        <v>584</v>
      </c>
      <c r="C587" t="s">
        <v>1411</v>
      </c>
      <c r="D587">
        <f>VLOOKUP('Установление связей'!B585,'Перечень узлов'!$B$2:$D$692,3,0)</f>
        <v>168</v>
      </c>
      <c r="E587" t="s">
        <v>1411</v>
      </c>
      <c r="F587">
        <f>VLOOKUP('Установление связей'!D585,'Перечень узлов'!$B$2:$D$692,3,0)</f>
        <v>4</v>
      </c>
      <c r="G587" t="s">
        <v>1407</v>
      </c>
      <c r="H587" t="str">
        <f>IF('Установление связей'!C585="может наблюдаться","RS",IF('Установление связей'!C585="всегда наблюдается","TRA",IF('Установление связей'!C585="может отсутствовать","SN","S")))</f>
        <v>S</v>
      </c>
      <c r="I587" s="7" t="s">
        <v>1412</v>
      </c>
      <c r="J587">
        <v>1283</v>
      </c>
      <c r="K587" t="s">
        <v>1385</v>
      </c>
      <c r="L587">
        <v>1283</v>
      </c>
      <c r="M587" t="s">
        <v>1401</v>
      </c>
    </row>
    <row r="588" spans="1:13" x14ac:dyDescent="0.4">
      <c r="A588" t="s">
        <v>1405</v>
      </c>
      <c r="B588">
        <v>585</v>
      </c>
      <c r="C588" t="s">
        <v>1411</v>
      </c>
      <c r="D588">
        <f>VLOOKUP('Установление связей'!B586,'Перечень узлов'!$B$2:$D$692,3,0)</f>
        <v>168</v>
      </c>
      <c r="E588" t="s">
        <v>1411</v>
      </c>
      <c r="F588">
        <f>VLOOKUP('Установление связей'!D586,'Перечень узлов'!$B$2:$D$692,3,0)</f>
        <v>2</v>
      </c>
      <c r="G588" t="s">
        <v>1407</v>
      </c>
      <c r="H588" t="str">
        <f>IF('Установление связей'!C586="может наблюдаться","RS",IF('Установление связей'!C586="всегда наблюдается","TRA",IF('Установление связей'!C586="может отсутствовать","SN","S")))</f>
        <v>S</v>
      </c>
      <c r="I588" s="7" t="s">
        <v>1412</v>
      </c>
      <c r="J588">
        <v>1284</v>
      </c>
      <c r="K588" t="s">
        <v>1385</v>
      </c>
      <c r="L588">
        <v>1284</v>
      </c>
      <c r="M588" t="s">
        <v>1401</v>
      </c>
    </row>
    <row r="589" spans="1:13" x14ac:dyDescent="0.4">
      <c r="A589" t="s">
        <v>1405</v>
      </c>
      <c r="B589">
        <v>586</v>
      </c>
      <c r="C589" t="s">
        <v>1411</v>
      </c>
      <c r="D589">
        <f>VLOOKUP('Установление связей'!B587,'Перечень узлов'!$B$2:$D$692,3,0)</f>
        <v>168</v>
      </c>
      <c r="E589" t="s">
        <v>1411</v>
      </c>
      <c r="F589">
        <f>VLOOKUP('Установление связей'!D587,'Перечень узлов'!$B$2:$D$692,3,0)</f>
        <v>3</v>
      </c>
      <c r="G589" t="s">
        <v>1407</v>
      </c>
      <c r="H589" t="str">
        <f>IF('Установление связей'!C587="может наблюдаться","RS",IF('Установление связей'!C587="всегда наблюдается","TRA",IF('Установление связей'!C587="может отсутствовать","SN","S")))</f>
        <v>S</v>
      </c>
      <c r="I589" s="7" t="s">
        <v>1412</v>
      </c>
      <c r="J589">
        <v>1285</v>
      </c>
      <c r="K589" t="s">
        <v>1385</v>
      </c>
      <c r="L589">
        <v>1285</v>
      </c>
      <c r="M589" t="s">
        <v>1401</v>
      </c>
    </row>
    <row r="590" spans="1:13" x14ac:dyDescent="0.4">
      <c r="A590" t="s">
        <v>1405</v>
      </c>
      <c r="B590">
        <v>587</v>
      </c>
      <c r="C590" t="s">
        <v>1411</v>
      </c>
      <c r="D590">
        <f>VLOOKUP('Установление связей'!B588,'Перечень узлов'!$B$2:$D$692,3,0)</f>
        <v>357</v>
      </c>
      <c r="E590" t="s">
        <v>1411</v>
      </c>
      <c r="F590">
        <f>VLOOKUP('Установление связей'!D588,'Перечень узлов'!$B$2:$D$692,3,0)</f>
        <v>2</v>
      </c>
      <c r="G590" t="s">
        <v>1407</v>
      </c>
      <c r="H590" t="str">
        <f>IF('Установление связей'!C588="может наблюдаться","RS",IF('Установление связей'!C588="всегда наблюдается","TRA",IF('Установление связей'!C588="может отсутствовать","SN","S")))</f>
        <v>TRA</v>
      </c>
      <c r="I590" s="7" t="s">
        <v>1412</v>
      </c>
      <c r="J590">
        <v>1286</v>
      </c>
      <c r="K590" t="s">
        <v>1385</v>
      </c>
      <c r="L590">
        <v>1286</v>
      </c>
      <c r="M590" t="s">
        <v>1401</v>
      </c>
    </row>
    <row r="591" spans="1:13" x14ac:dyDescent="0.4">
      <c r="A591" t="s">
        <v>1405</v>
      </c>
      <c r="B591">
        <v>588</v>
      </c>
      <c r="C591" t="s">
        <v>1411</v>
      </c>
      <c r="D591">
        <f>VLOOKUP('Установление связей'!B589,'Перечень узлов'!$B$2:$D$692,3,0)</f>
        <v>357</v>
      </c>
      <c r="E591" t="s">
        <v>1411</v>
      </c>
      <c r="F591">
        <f>VLOOKUP('Установление связей'!D589,'Перечень узлов'!$B$2:$D$692,3,0)</f>
        <v>1</v>
      </c>
      <c r="G591" t="s">
        <v>1407</v>
      </c>
      <c r="H591" t="str">
        <f>IF('Установление связей'!C589="может наблюдаться","RS",IF('Установление связей'!C589="всегда наблюдается","TRA",IF('Установление связей'!C589="может отсутствовать","SN","S")))</f>
        <v>S</v>
      </c>
      <c r="I591" s="7" t="s">
        <v>1412</v>
      </c>
      <c r="J591">
        <v>1287</v>
      </c>
      <c r="K591" t="s">
        <v>1385</v>
      </c>
      <c r="L591">
        <v>1287</v>
      </c>
      <c r="M591" t="s">
        <v>1401</v>
      </c>
    </row>
    <row r="592" spans="1:13" x14ac:dyDescent="0.4">
      <c r="A592" t="s">
        <v>1405</v>
      </c>
      <c r="B592">
        <v>589</v>
      </c>
      <c r="C592" t="s">
        <v>1411</v>
      </c>
      <c r="D592">
        <f>VLOOKUP('Установление связей'!B590,'Перечень узлов'!$B$2:$D$692,3,0)</f>
        <v>357</v>
      </c>
      <c r="E592" t="s">
        <v>1411</v>
      </c>
      <c r="F592">
        <f>VLOOKUP('Установление связей'!D590,'Перечень узлов'!$B$2:$D$692,3,0)</f>
        <v>4</v>
      </c>
      <c r="G592" t="s">
        <v>1407</v>
      </c>
      <c r="H592" t="str">
        <f>IF('Установление связей'!C590="может наблюдаться","RS",IF('Установление связей'!C590="всегда наблюдается","TRA",IF('Установление связей'!C590="может отсутствовать","SN","S")))</f>
        <v>S</v>
      </c>
      <c r="I592" s="7" t="s">
        <v>1412</v>
      </c>
      <c r="J592">
        <v>1288</v>
      </c>
      <c r="K592" t="s">
        <v>1385</v>
      </c>
      <c r="L592">
        <v>1288</v>
      </c>
      <c r="M592" t="s">
        <v>1401</v>
      </c>
    </row>
    <row r="593" spans="1:13" x14ac:dyDescent="0.4">
      <c r="A593" t="s">
        <v>1405</v>
      </c>
      <c r="B593">
        <v>590</v>
      </c>
      <c r="C593" t="s">
        <v>1411</v>
      </c>
      <c r="D593">
        <f>VLOOKUP('Установление связей'!B591,'Перечень узлов'!$B$2:$D$692,3,0)</f>
        <v>357</v>
      </c>
      <c r="E593" t="s">
        <v>1411</v>
      </c>
      <c r="F593">
        <f>VLOOKUP('Установление связей'!D591,'Перечень узлов'!$B$2:$D$692,3,0)</f>
        <v>3</v>
      </c>
      <c r="G593" t="s">
        <v>1407</v>
      </c>
      <c r="H593" t="str">
        <f>IF('Установление связей'!C591="может наблюдаться","RS",IF('Установление связей'!C591="всегда наблюдается","TRA",IF('Установление связей'!C591="может отсутствовать","SN","S")))</f>
        <v>S</v>
      </c>
      <c r="I593" s="7" t="s">
        <v>1412</v>
      </c>
      <c r="J593">
        <v>1289</v>
      </c>
      <c r="K593" t="s">
        <v>1385</v>
      </c>
      <c r="L593">
        <v>1289</v>
      </c>
      <c r="M593" t="s">
        <v>1401</v>
      </c>
    </row>
    <row r="594" spans="1:13" x14ac:dyDescent="0.4">
      <c r="A594" t="s">
        <v>1405</v>
      </c>
      <c r="B594">
        <v>591</v>
      </c>
      <c r="C594" t="s">
        <v>1411</v>
      </c>
      <c r="D594">
        <f>VLOOKUP('Установление связей'!B592,'Перечень узлов'!$B$2:$D$692,3,0)</f>
        <v>169</v>
      </c>
      <c r="E594" t="s">
        <v>1411</v>
      </c>
      <c r="F594">
        <f>VLOOKUP('Установление связей'!D592,'Перечень узлов'!$B$2:$D$692,3,0)</f>
        <v>2</v>
      </c>
      <c r="G594" t="s">
        <v>1407</v>
      </c>
      <c r="H594" t="str">
        <f>IF('Установление связей'!C592="может наблюдаться","RS",IF('Установление связей'!C592="всегда наблюдается","TRA",IF('Установление связей'!C592="может отсутствовать","SN","S")))</f>
        <v>S</v>
      </c>
      <c r="I594" s="7" t="s">
        <v>1412</v>
      </c>
      <c r="J594">
        <v>1290</v>
      </c>
      <c r="K594" t="s">
        <v>1385</v>
      </c>
      <c r="L594">
        <v>1290</v>
      </c>
      <c r="M594" t="s">
        <v>1401</v>
      </c>
    </row>
    <row r="595" spans="1:13" x14ac:dyDescent="0.4">
      <c r="A595" t="s">
        <v>1405</v>
      </c>
      <c r="B595">
        <v>592</v>
      </c>
      <c r="C595" t="s">
        <v>1411</v>
      </c>
      <c r="D595">
        <f>VLOOKUP('Установление связей'!B593,'Перечень узлов'!$B$2:$D$692,3,0)</f>
        <v>169</v>
      </c>
      <c r="E595" t="s">
        <v>1411</v>
      </c>
      <c r="F595">
        <f>VLOOKUP('Установление связей'!D593,'Перечень узлов'!$B$2:$D$692,3,0)</f>
        <v>1</v>
      </c>
      <c r="G595" t="s">
        <v>1407</v>
      </c>
      <c r="H595" t="str">
        <f>IF('Установление связей'!C593="может наблюдаться","RS",IF('Установление связей'!C593="всегда наблюдается","TRA",IF('Установление связей'!C593="может отсутствовать","SN","S")))</f>
        <v>TRA</v>
      </c>
      <c r="I595" s="7" t="s">
        <v>1412</v>
      </c>
      <c r="J595">
        <v>1291</v>
      </c>
      <c r="K595" t="s">
        <v>1385</v>
      </c>
      <c r="L595">
        <v>1291</v>
      </c>
      <c r="M595" t="s">
        <v>1401</v>
      </c>
    </row>
    <row r="596" spans="1:13" x14ac:dyDescent="0.4">
      <c r="A596" t="s">
        <v>1405</v>
      </c>
      <c r="B596">
        <v>593</v>
      </c>
      <c r="C596" t="s">
        <v>1411</v>
      </c>
      <c r="D596">
        <f>VLOOKUP('Установление связей'!B594,'Перечень узлов'!$B$2:$D$692,3,0)</f>
        <v>169</v>
      </c>
      <c r="E596" t="s">
        <v>1411</v>
      </c>
      <c r="F596">
        <f>VLOOKUP('Установление связей'!D594,'Перечень узлов'!$B$2:$D$692,3,0)</f>
        <v>4</v>
      </c>
      <c r="G596" t="s">
        <v>1407</v>
      </c>
      <c r="H596" t="str">
        <f>IF('Установление связей'!C594="может наблюдаться","RS",IF('Установление связей'!C594="всегда наблюдается","TRA",IF('Установление связей'!C594="может отсутствовать","SN","S")))</f>
        <v>S</v>
      </c>
      <c r="I596" s="7" t="s">
        <v>1412</v>
      </c>
      <c r="J596">
        <v>1292</v>
      </c>
      <c r="K596" t="s">
        <v>1385</v>
      </c>
      <c r="L596">
        <v>1292</v>
      </c>
      <c r="M596" t="s">
        <v>1401</v>
      </c>
    </row>
    <row r="597" spans="1:13" x14ac:dyDescent="0.4">
      <c r="A597" t="s">
        <v>1405</v>
      </c>
      <c r="B597">
        <v>594</v>
      </c>
      <c r="C597" t="s">
        <v>1411</v>
      </c>
      <c r="D597">
        <f>VLOOKUP('Установление связей'!B595,'Перечень узлов'!$B$2:$D$692,3,0)</f>
        <v>169</v>
      </c>
      <c r="E597" t="s">
        <v>1411</v>
      </c>
      <c r="F597">
        <f>VLOOKUP('Установление связей'!D595,'Перечень узлов'!$B$2:$D$692,3,0)</f>
        <v>3</v>
      </c>
      <c r="G597" t="s">
        <v>1407</v>
      </c>
      <c r="H597" t="str">
        <f>IF('Установление связей'!C595="может наблюдаться","RS",IF('Установление связей'!C595="всегда наблюдается","TRA",IF('Установление связей'!C595="может отсутствовать","SN","S")))</f>
        <v>S</v>
      </c>
      <c r="I597" s="7" t="s">
        <v>1412</v>
      </c>
      <c r="J597">
        <v>1293</v>
      </c>
      <c r="K597" t="s">
        <v>1385</v>
      </c>
      <c r="L597">
        <v>1293</v>
      </c>
      <c r="M597" t="s">
        <v>1401</v>
      </c>
    </row>
    <row r="598" spans="1:13" x14ac:dyDescent="0.4">
      <c r="A598" t="s">
        <v>1405</v>
      </c>
      <c r="B598">
        <v>595</v>
      </c>
      <c r="C598" t="s">
        <v>1411</v>
      </c>
      <c r="D598">
        <f>VLOOKUP('Установление связей'!B596,'Перечень узлов'!$B$2:$D$692,3,0)</f>
        <v>169</v>
      </c>
      <c r="E598" t="s">
        <v>1411</v>
      </c>
      <c r="F598">
        <f>VLOOKUP('Установление связей'!D596,'Перечень узлов'!$B$2:$D$692,3,0)</f>
        <v>2</v>
      </c>
      <c r="G598" t="s">
        <v>1407</v>
      </c>
      <c r="H598" t="str">
        <f>IF('Установление связей'!C596="может наблюдаться","RS",IF('Установление связей'!C596="всегда наблюдается","TRA",IF('Установление связей'!C596="может отсутствовать","SN","S")))</f>
        <v>S</v>
      </c>
      <c r="I598" s="7" t="s">
        <v>1412</v>
      </c>
      <c r="J598">
        <v>1294</v>
      </c>
      <c r="K598" t="s">
        <v>1385</v>
      </c>
      <c r="L598">
        <v>1294</v>
      </c>
      <c r="M598" t="s">
        <v>1401</v>
      </c>
    </row>
    <row r="599" spans="1:13" x14ac:dyDescent="0.4">
      <c r="A599" t="s">
        <v>1405</v>
      </c>
      <c r="B599">
        <v>596</v>
      </c>
      <c r="C599" t="s">
        <v>1411</v>
      </c>
      <c r="D599">
        <f>VLOOKUP('Установление связей'!B597,'Перечень узлов'!$B$2:$D$692,3,0)</f>
        <v>432</v>
      </c>
      <c r="E599" t="s">
        <v>1411</v>
      </c>
      <c r="F599">
        <f>VLOOKUP('Установление связей'!D597,'Перечень узлов'!$B$2:$D$692,3,0)</f>
        <v>2</v>
      </c>
      <c r="G599" t="s">
        <v>1407</v>
      </c>
      <c r="H599" t="str">
        <f>IF('Установление связей'!C597="может наблюдаться","RS",IF('Установление связей'!C597="всегда наблюдается","TRA",IF('Установление связей'!C597="может отсутствовать","SN","S")))</f>
        <v>TRA</v>
      </c>
      <c r="I599" s="7" t="s">
        <v>1412</v>
      </c>
      <c r="J599">
        <v>1295</v>
      </c>
      <c r="K599" t="s">
        <v>1385</v>
      </c>
      <c r="L599">
        <v>1295</v>
      </c>
      <c r="M599" t="s">
        <v>1401</v>
      </c>
    </row>
    <row r="600" spans="1:13" x14ac:dyDescent="0.4">
      <c r="A600" t="s">
        <v>1405</v>
      </c>
      <c r="B600">
        <v>597</v>
      </c>
      <c r="C600" t="s">
        <v>1411</v>
      </c>
      <c r="D600">
        <f>VLOOKUP('Установление связей'!B598,'Перечень узлов'!$B$2:$D$692,3,0)</f>
        <v>432</v>
      </c>
      <c r="E600" t="s">
        <v>1411</v>
      </c>
      <c r="F600">
        <f>VLOOKUP('Установление связей'!D598,'Перечень узлов'!$B$2:$D$692,3,0)</f>
        <v>1</v>
      </c>
      <c r="G600" t="s">
        <v>1407</v>
      </c>
      <c r="H600" t="str">
        <f>IF('Установление связей'!C598="может наблюдаться","RS",IF('Установление связей'!C598="всегда наблюдается","TRA",IF('Установление связей'!C598="может отсутствовать","SN","S")))</f>
        <v>S</v>
      </c>
      <c r="I600" s="7" t="s">
        <v>1412</v>
      </c>
      <c r="J600">
        <v>1296</v>
      </c>
      <c r="K600" t="s">
        <v>1385</v>
      </c>
      <c r="L600">
        <v>1296</v>
      </c>
      <c r="M600" t="s">
        <v>1401</v>
      </c>
    </row>
    <row r="601" spans="1:13" x14ac:dyDescent="0.4">
      <c r="A601" t="s">
        <v>1405</v>
      </c>
      <c r="B601">
        <v>598</v>
      </c>
      <c r="C601" t="s">
        <v>1411</v>
      </c>
      <c r="D601">
        <f>VLOOKUP('Установление связей'!B599,'Перечень узлов'!$B$2:$D$692,3,0)</f>
        <v>432</v>
      </c>
      <c r="E601" t="s">
        <v>1411</v>
      </c>
      <c r="F601">
        <f>VLOOKUP('Установление связей'!D599,'Перечень узлов'!$B$2:$D$692,3,0)</f>
        <v>4</v>
      </c>
      <c r="G601" t="s">
        <v>1407</v>
      </c>
      <c r="H601" t="str">
        <f>IF('Установление связей'!C599="может наблюдаться","RS",IF('Установление связей'!C599="всегда наблюдается","TRA",IF('Установление связей'!C599="может отсутствовать","SN","S")))</f>
        <v>S</v>
      </c>
      <c r="I601" s="7" t="s">
        <v>1412</v>
      </c>
      <c r="J601">
        <v>1297</v>
      </c>
      <c r="K601" t="s">
        <v>1385</v>
      </c>
      <c r="L601">
        <v>1297</v>
      </c>
      <c r="M601" t="s">
        <v>1401</v>
      </c>
    </row>
    <row r="602" spans="1:13" x14ac:dyDescent="0.4">
      <c r="A602" t="s">
        <v>1405</v>
      </c>
      <c r="B602">
        <v>599</v>
      </c>
      <c r="C602" t="s">
        <v>1411</v>
      </c>
      <c r="D602">
        <f>VLOOKUP('Установление связей'!B600,'Перечень узлов'!$B$2:$D$692,3,0)</f>
        <v>432</v>
      </c>
      <c r="E602" t="s">
        <v>1411</v>
      </c>
      <c r="F602">
        <f>VLOOKUP('Установление связей'!D600,'Перечень узлов'!$B$2:$D$692,3,0)</f>
        <v>3</v>
      </c>
      <c r="G602" t="s">
        <v>1407</v>
      </c>
      <c r="H602" t="str">
        <f>IF('Установление связей'!C600="может наблюдаться","RS",IF('Установление связей'!C600="всегда наблюдается","TRA",IF('Установление связей'!C600="может отсутствовать","SN","S")))</f>
        <v>S</v>
      </c>
      <c r="I602" s="7" t="s">
        <v>1412</v>
      </c>
      <c r="J602">
        <v>1298</v>
      </c>
      <c r="K602" t="s">
        <v>1385</v>
      </c>
      <c r="L602">
        <v>1298</v>
      </c>
      <c r="M602" t="s">
        <v>1401</v>
      </c>
    </row>
    <row r="603" spans="1:13" x14ac:dyDescent="0.4">
      <c r="A603" t="s">
        <v>1405</v>
      </c>
      <c r="B603">
        <v>600</v>
      </c>
      <c r="C603" t="s">
        <v>1411</v>
      </c>
      <c r="D603">
        <f>VLOOKUP('Установление связей'!B601,'Перечень узлов'!$B$2:$D$692,3,0)</f>
        <v>167</v>
      </c>
      <c r="E603" t="s">
        <v>1411</v>
      </c>
      <c r="F603">
        <f>VLOOKUP('Установление связей'!D601,'Перечень узлов'!$B$2:$D$692,3,0)</f>
        <v>1</v>
      </c>
      <c r="G603" t="s">
        <v>1407</v>
      </c>
      <c r="H603" t="str">
        <f>IF('Установление связей'!C601="может наблюдаться","RS",IF('Установление связей'!C601="всегда наблюдается","TRA",IF('Установление связей'!C601="может отсутствовать","SN","S")))</f>
        <v>TRA</v>
      </c>
      <c r="I603" s="7" t="s">
        <v>1412</v>
      </c>
      <c r="J603">
        <v>1299</v>
      </c>
      <c r="K603" t="s">
        <v>1385</v>
      </c>
      <c r="L603">
        <v>1299</v>
      </c>
      <c r="M603" t="s">
        <v>1401</v>
      </c>
    </row>
    <row r="604" spans="1:13" x14ac:dyDescent="0.4">
      <c r="A604" t="s">
        <v>1405</v>
      </c>
      <c r="B604">
        <v>601</v>
      </c>
      <c r="C604" t="s">
        <v>1411</v>
      </c>
      <c r="D604">
        <f>VLOOKUP('Установление связей'!B602,'Перечень узлов'!$B$2:$D$692,3,0)</f>
        <v>167</v>
      </c>
      <c r="E604" t="s">
        <v>1411</v>
      </c>
      <c r="F604">
        <f>VLOOKUP('Установление связей'!D602,'Перечень узлов'!$B$2:$D$692,3,0)</f>
        <v>2</v>
      </c>
      <c r="G604" t="s">
        <v>1407</v>
      </c>
      <c r="H604" t="str">
        <f>IF('Установление связей'!C602="может наблюдаться","RS",IF('Установление связей'!C602="всегда наблюдается","TRA",IF('Установление связей'!C602="может отсутствовать","SN","S")))</f>
        <v>S</v>
      </c>
      <c r="I604" s="7" t="s">
        <v>1412</v>
      </c>
      <c r="J604">
        <v>1300</v>
      </c>
      <c r="K604" t="s">
        <v>1385</v>
      </c>
      <c r="L604">
        <v>1300</v>
      </c>
      <c r="M604" t="s">
        <v>1401</v>
      </c>
    </row>
    <row r="605" spans="1:13" x14ac:dyDescent="0.4">
      <c r="A605" t="s">
        <v>1405</v>
      </c>
      <c r="B605">
        <v>602</v>
      </c>
      <c r="C605" t="s">
        <v>1411</v>
      </c>
      <c r="D605">
        <f>VLOOKUP('Установление связей'!B603,'Перечень узлов'!$B$2:$D$692,3,0)</f>
        <v>167</v>
      </c>
      <c r="E605" t="s">
        <v>1411</v>
      </c>
      <c r="F605">
        <f>VLOOKUP('Установление связей'!D603,'Перечень узлов'!$B$2:$D$692,3,0)</f>
        <v>4</v>
      </c>
      <c r="G605" t="s">
        <v>1407</v>
      </c>
      <c r="H605" t="str">
        <f>IF('Установление связей'!C603="может наблюдаться","RS",IF('Установление связей'!C603="всегда наблюдается","TRA",IF('Установление связей'!C603="может отсутствовать","SN","S")))</f>
        <v>S</v>
      </c>
      <c r="I605" s="7" t="s">
        <v>1412</v>
      </c>
      <c r="J605">
        <v>1301</v>
      </c>
      <c r="K605" t="s">
        <v>1385</v>
      </c>
      <c r="L605">
        <v>1301</v>
      </c>
      <c r="M605" t="s">
        <v>1401</v>
      </c>
    </row>
    <row r="606" spans="1:13" x14ac:dyDescent="0.4">
      <c r="A606" t="s">
        <v>1405</v>
      </c>
      <c r="B606">
        <v>603</v>
      </c>
      <c r="C606" t="s">
        <v>1411</v>
      </c>
      <c r="D606">
        <f>VLOOKUP('Установление связей'!B604,'Перечень узлов'!$B$2:$D$692,3,0)</f>
        <v>167</v>
      </c>
      <c r="E606" t="s">
        <v>1411</v>
      </c>
      <c r="F606">
        <f>VLOOKUP('Установление связей'!D604,'Перечень узлов'!$B$2:$D$692,3,0)</f>
        <v>3</v>
      </c>
      <c r="G606" t="s">
        <v>1407</v>
      </c>
      <c r="H606" t="str">
        <f>IF('Установление связей'!C604="может наблюдаться","RS",IF('Установление связей'!C604="всегда наблюдается","TRA",IF('Установление связей'!C604="может отсутствовать","SN","S")))</f>
        <v>S</v>
      </c>
      <c r="I606" s="7" t="s">
        <v>1412</v>
      </c>
      <c r="J606">
        <v>1302</v>
      </c>
      <c r="K606" t="s">
        <v>1385</v>
      </c>
      <c r="L606">
        <v>1302</v>
      </c>
      <c r="M606" t="s">
        <v>1401</v>
      </c>
    </row>
    <row r="607" spans="1:13" x14ac:dyDescent="0.4">
      <c r="A607" t="s">
        <v>1405</v>
      </c>
      <c r="B607">
        <v>604</v>
      </c>
      <c r="C607" t="s">
        <v>1411</v>
      </c>
      <c r="D607">
        <f>VLOOKUP('Установление связей'!B605,'Перечень узлов'!$B$2:$D$692,3,0)</f>
        <v>166</v>
      </c>
      <c r="E607" t="s">
        <v>1411</v>
      </c>
      <c r="F607">
        <f>VLOOKUP('Установление связей'!D605,'Перечень узлов'!$B$2:$D$692,3,0)</f>
        <v>1</v>
      </c>
      <c r="G607" t="s">
        <v>1407</v>
      </c>
      <c r="H607" t="str">
        <f>IF('Установление связей'!C605="может наблюдаться","RS",IF('Установление связей'!C605="всегда наблюдается","TRA",IF('Установление связей'!C605="может отсутствовать","SN","S")))</f>
        <v>TRA</v>
      </c>
      <c r="I607" s="7" t="s">
        <v>1412</v>
      </c>
      <c r="J607">
        <v>1303</v>
      </c>
      <c r="K607" t="s">
        <v>1385</v>
      </c>
      <c r="L607">
        <v>1303</v>
      </c>
      <c r="M607" t="s">
        <v>1401</v>
      </c>
    </row>
    <row r="608" spans="1:13" x14ac:dyDescent="0.4">
      <c r="A608" t="s">
        <v>1405</v>
      </c>
      <c r="B608">
        <v>605</v>
      </c>
      <c r="C608" t="s">
        <v>1411</v>
      </c>
      <c r="D608">
        <f>VLOOKUP('Установление связей'!B606,'Перечень узлов'!$B$2:$D$692,3,0)</f>
        <v>166</v>
      </c>
      <c r="E608" t="s">
        <v>1411</v>
      </c>
      <c r="F608">
        <f>VLOOKUP('Установление связей'!D606,'Перечень узлов'!$B$2:$D$692,3,0)</f>
        <v>4</v>
      </c>
      <c r="G608" t="s">
        <v>1407</v>
      </c>
      <c r="H608" t="str">
        <f>IF('Установление связей'!C606="может наблюдаться","RS",IF('Установление связей'!C606="всегда наблюдается","TRA",IF('Установление связей'!C606="может отсутствовать","SN","S")))</f>
        <v>S</v>
      </c>
      <c r="I608" s="7" t="s">
        <v>1412</v>
      </c>
      <c r="J608">
        <v>1304</v>
      </c>
      <c r="K608" t="s">
        <v>1385</v>
      </c>
      <c r="L608">
        <v>1304</v>
      </c>
      <c r="M608" t="s">
        <v>1401</v>
      </c>
    </row>
    <row r="609" spans="1:13" x14ac:dyDescent="0.4">
      <c r="A609" t="s">
        <v>1405</v>
      </c>
      <c r="B609">
        <v>606</v>
      </c>
      <c r="C609" t="s">
        <v>1411</v>
      </c>
      <c r="D609">
        <f>VLOOKUP('Установление связей'!B607,'Перечень узлов'!$B$2:$D$692,3,0)</f>
        <v>166</v>
      </c>
      <c r="E609" t="s">
        <v>1411</v>
      </c>
      <c r="F609">
        <f>VLOOKUP('Установление связей'!D607,'Перечень узлов'!$B$2:$D$692,3,0)</f>
        <v>3</v>
      </c>
      <c r="G609" t="s">
        <v>1407</v>
      </c>
      <c r="H609" t="str">
        <f>IF('Установление связей'!C607="может наблюдаться","RS",IF('Установление связей'!C607="всегда наблюдается","TRA",IF('Установление связей'!C607="может отсутствовать","SN","S")))</f>
        <v>S</v>
      </c>
      <c r="I609" s="7" t="s">
        <v>1412</v>
      </c>
      <c r="J609">
        <v>1305</v>
      </c>
      <c r="K609" t="s">
        <v>1385</v>
      </c>
      <c r="L609">
        <v>1305</v>
      </c>
      <c r="M609" t="s">
        <v>1401</v>
      </c>
    </row>
    <row r="610" spans="1:13" x14ac:dyDescent="0.4">
      <c r="A610" t="s">
        <v>1405</v>
      </c>
      <c r="B610">
        <v>607</v>
      </c>
      <c r="C610" t="s">
        <v>1411</v>
      </c>
      <c r="D610">
        <f>VLOOKUP('Установление связей'!B608,'Перечень узлов'!$B$2:$D$692,3,0)</f>
        <v>166</v>
      </c>
      <c r="E610" t="s">
        <v>1411</v>
      </c>
      <c r="F610">
        <f>VLOOKUP('Установление связей'!D608,'Перечень узлов'!$B$2:$D$692,3,0)</f>
        <v>2</v>
      </c>
      <c r="G610" t="s">
        <v>1407</v>
      </c>
      <c r="H610" t="str">
        <f>IF('Установление связей'!C608="может наблюдаться","RS",IF('Установление связей'!C608="всегда наблюдается","TRA",IF('Установление связей'!C608="может отсутствовать","SN","S")))</f>
        <v>S</v>
      </c>
      <c r="I610" s="7" t="s">
        <v>1412</v>
      </c>
      <c r="J610">
        <v>1306</v>
      </c>
      <c r="K610" t="s">
        <v>1385</v>
      </c>
      <c r="L610">
        <v>1306</v>
      </c>
      <c r="M610" t="s">
        <v>1401</v>
      </c>
    </row>
    <row r="611" spans="1:13" x14ac:dyDescent="0.4">
      <c r="A611" t="s">
        <v>1405</v>
      </c>
      <c r="B611">
        <v>608</v>
      </c>
      <c r="C611" t="s">
        <v>1411</v>
      </c>
      <c r="D611">
        <f>VLOOKUP('Установление связей'!B609,'Перечень узлов'!$B$2:$D$692,3,0)</f>
        <v>240</v>
      </c>
      <c r="E611" t="s">
        <v>1411</v>
      </c>
      <c r="F611">
        <f>VLOOKUP('Установление связей'!D609,'Перечень узлов'!$B$2:$D$692,3,0)</f>
        <v>2</v>
      </c>
      <c r="G611" t="s">
        <v>1407</v>
      </c>
      <c r="H611" t="str">
        <f>IF('Установление связей'!C609="может наблюдаться","RS",IF('Установление связей'!C609="всегда наблюдается","TRA",IF('Установление связей'!C609="может отсутствовать","SN","S")))</f>
        <v>RS</v>
      </c>
      <c r="I611" s="7" t="s">
        <v>1412</v>
      </c>
      <c r="J611">
        <v>1307</v>
      </c>
      <c r="K611" t="s">
        <v>1385</v>
      </c>
      <c r="L611">
        <v>1307</v>
      </c>
      <c r="M611" t="s">
        <v>1401</v>
      </c>
    </row>
    <row r="612" spans="1:13" x14ac:dyDescent="0.4">
      <c r="A612" t="s">
        <v>1405</v>
      </c>
      <c r="B612">
        <v>609</v>
      </c>
      <c r="C612" t="s">
        <v>1411</v>
      </c>
      <c r="D612">
        <f>VLOOKUP('Установление связей'!B610,'Перечень узлов'!$B$2:$D$692,3,0)</f>
        <v>240</v>
      </c>
      <c r="E612" t="s">
        <v>1411</v>
      </c>
      <c r="F612">
        <f>VLOOKUP('Установление связей'!D610,'Перечень узлов'!$B$2:$D$692,3,0)</f>
        <v>1</v>
      </c>
      <c r="G612" t="s">
        <v>1407</v>
      </c>
      <c r="H612" t="str">
        <f>IF('Установление связей'!C610="может наблюдаться","RS",IF('Установление связей'!C610="всегда наблюдается","TRA",IF('Установление связей'!C610="может отсутствовать","SN","S")))</f>
        <v>RS</v>
      </c>
      <c r="I612" s="7" t="s">
        <v>1412</v>
      </c>
      <c r="J612">
        <v>1308</v>
      </c>
      <c r="K612" t="s">
        <v>1385</v>
      </c>
      <c r="L612">
        <v>1308</v>
      </c>
      <c r="M612" t="s">
        <v>1401</v>
      </c>
    </row>
    <row r="613" spans="1:13" x14ac:dyDescent="0.4">
      <c r="A613" t="s">
        <v>1405</v>
      </c>
      <c r="B613">
        <v>610</v>
      </c>
      <c r="C613" t="s">
        <v>1411</v>
      </c>
      <c r="D613">
        <f>VLOOKUP('Установление связей'!B611,'Перечень узлов'!$B$2:$D$692,3,0)</f>
        <v>142</v>
      </c>
      <c r="E613" t="s">
        <v>1411</v>
      </c>
      <c r="F613">
        <f>VLOOKUP('Установление связей'!D611,'Перечень узлов'!$B$2:$D$692,3,0)</f>
        <v>138</v>
      </c>
      <c r="G613" t="s">
        <v>1407</v>
      </c>
      <c r="H613" t="str">
        <f>IF('Установление связей'!C611="может наблюдаться","RS",IF('Установление связей'!C611="всегда наблюдается","TRA",IF('Установление связей'!C611="может отсутствовать","SN","S")))</f>
        <v>TRA</v>
      </c>
      <c r="I613" s="7" t="s">
        <v>1412</v>
      </c>
      <c r="J613">
        <v>1309</v>
      </c>
      <c r="K613" t="s">
        <v>1385</v>
      </c>
      <c r="L613">
        <v>1309</v>
      </c>
      <c r="M613" t="s">
        <v>1401</v>
      </c>
    </row>
    <row r="614" spans="1:13" x14ac:dyDescent="0.4">
      <c r="A614" t="s">
        <v>1405</v>
      </c>
      <c r="B614">
        <v>611</v>
      </c>
      <c r="C614" t="s">
        <v>1411</v>
      </c>
      <c r="D614">
        <f>VLOOKUP('Установление связей'!B612,'Перечень узлов'!$B$2:$D$692,3,0)</f>
        <v>34</v>
      </c>
      <c r="E614" t="s">
        <v>1411</v>
      </c>
      <c r="F614">
        <f>VLOOKUP('Установление связей'!D612,'Перечень узлов'!$B$2:$D$692,3,0)</f>
        <v>1</v>
      </c>
      <c r="G614" t="s">
        <v>1407</v>
      </c>
      <c r="H614" t="str">
        <f>IF('Установление связей'!C612="может наблюдаться","RS",IF('Установление связей'!C612="всегда наблюдается","TRA",IF('Установление связей'!C612="может отсутствовать","SN","S")))</f>
        <v>RS</v>
      </c>
      <c r="I614" s="7" t="s">
        <v>1412</v>
      </c>
      <c r="J614">
        <v>1310</v>
      </c>
      <c r="K614" t="s">
        <v>1385</v>
      </c>
      <c r="L614">
        <v>1310</v>
      </c>
      <c r="M614" t="s">
        <v>1401</v>
      </c>
    </row>
    <row r="615" spans="1:13" x14ac:dyDescent="0.4">
      <c r="A615" t="s">
        <v>1405</v>
      </c>
      <c r="B615">
        <v>612</v>
      </c>
      <c r="C615" t="s">
        <v>1411</v>
      </c>
      <c r="D615">
        <f>VLOOKUP('Установление связей'!B613,'Перечень узлов'!$B$2:$D$692,3,0)</f>
        <v>34</v>
      </c>
      <c r="E615" t="s">
        <v>1411</v>
      </c>
      <c r="F615">
        <f>VLOOKUP('Установление связей'!D613,'Перечень узлов'!$B$2:$D$692,3,0)</f>
        <v>3</v>
      </c>
      <c r="G615" t="s">
        <v>1407</v>
      </c>
      <c r="H615" t="str">
        <f>IF('Установление связей'!C613="может наблюдаться","RS",IF('Установление связей'!C613="всегда наблюдается","TRA",IF('Установление связей'!C613="может отсутствовать","SN","S")))</f>
        <v>RS</v>
      </c>
      <c r="I615" s="7" t="s">
        <v>1412</v>
      </c>
      <c r="J615">
        <v>1311</v>
      </c>
      <c r="K615" t="s">
        <v>1385</v>
      </c>
      <c r="L615">
        <v>1311</v>
      </c>
      <c r="M615" t="s">
        <v>1401</v>
      </c>
    </row>
    <row r="616" spans="1:13" x14ac:dyDescent="0.4">
      <c r="A616" t="s">
        <v>1405</v>
      </c>
      <c r="B616">
        <v>613</v>
      </c>
      <c r="C616" t="s">
        <v>1411</v>
      </c>
      <c r="D616">
        <f>VLOOKUP('Установление связей'!B614,'Перечень узлов'!$B$2:$D$692,3,0)</f>
        <v>34</v>
      </c>
      <c r="E616" t="s">
        <v>1411</v>
      </c>
      <c r="F616">
        <f>VLOOKUP('Установление связей'!D614,'Перечень узлов'!$B$2:$D$692,3,0)</f>
        <v>4</v>
      </c>
      <c r="G616" t="s">
        <v>1407</v>
      </c>
      <c r="H616" t="str">
        <f>IF('Установление связей'!C614="может наблюдаться","RS",IF('Установление связей'!C614="всегда наблюдается","TRA",IF('Установление связей'!C614="может отсутствовать","SN","S")))</f>
        <v>RS</v>
      </c>
      <c r="I616" s="7" t="s">
        <v>1412</v>
      </c>
      <c r="J616">
        <v>1312</v>
      </c>
      <c r="K616" t="s">
        <v>1385</v>
      </c>
      <c r="L616">
        <v>1312</v>
      </c>
      <c r="M616" t="s">
        <v>1401</v>
      </c>
    </row>
    <row r="617" spans="1:13" x14ac:dyDescent="0.4">
      <c r="A617" t="s">
        <v>1405</v>
      </c>
      <c r="B617">
        <v>614</v>
      </c>
      <c r="C617" t="s">
        <v>1411</v>
      </c>
      <c r="D617">
        <f>VLOOKUP('Установление связей'!B615,'Перечень узлов'!$B$2:$D$692,3,0)</f>
        <v>34</v>
      </c>
      <c r="E617" t="s">
        <v>1411</v>
      </c>
      <c r="F617">
        <f>VLOOKUP('Установление связей'!D615,'Перечень узлов'!$B$2:$D$692,3,0)</f>
        <v>2</v>
      </c>
      <c r="G617" t="s">
        <v>1407</v>
      </c>
      <c r="H617" t="str">
        <f>IF('Установление связей'!C615="может наблюдаться","RS",IF('Установление связей'!C615="всегда наблюдается","TRA",IF('Установление связей'!C615="может отсутствовать","SN","S")))</f>
        <v>RS</v>
      </c>
      <c r="I617" s="7" t="s">
        <v>1412</v>
      </c>
      <c r="J617">
        <v>1313</v>
      </c>
      <c r="K617" t="s">
        <v>1385</v>
      </c>
      <c r="L617">
        <v>1313</v>
      </c>
      <c r="M617" t="s">
        <v>1401</v>
      </c>
    </row>
    <row r="618" spans="1:13" x14ac:dyDescent="0.4">
      <c r="A618" t="s">
        <v>1405</v>
      </c>
      <c r="B618">
        <v>615</v>
      </c>
      <c r="C618" t="s">
        <v>1411</v>
      </c>
      <c r="D618">
        <f>VLOOKUP('Установление связей'!B616,'Перечень узлов'!$B$2:$D$692,3,0)</f>
        <v>63</v>
      </c>
      <c r="E618" t="s">
        <v>1411</v>
      </c>
      <c r="F618">
        <f>VLOOKUP('Установление связей'!D616,'Перечень узлов'!$B$2:$D$692,3,0)</f>
        <v>4</v>
      </c>
      <c r="G618" t="s">
        <v>1407</v>
      </c>
      <c r="H618" t="str">
        <f>IF('Установление связей'!C616="может наблюдаться","RS",IF('Установление связей'!C616="всегда наблюдается","TRA",IF('Установление связей'!C616="может отсутствовать","SN","S")))</f>
        <v>RS</v>
      </c>
      <c r="I618" s="7" t="s">
        <v>1412</v>
      </c>
      <c r="J618">
        <v>1314</v>
      </c>
      <c r="K618" t="s">
        <v>1385</v>
      </c>
      <c r="L618">
        <v>1314</v>
      </c>
      <c r="M618" t="s">
        <v>1401</v>
      </c>
    </row>
    <row r="619" spans="1:13" x14ac:dyDescent="0.4">
      <c r="A619" t="s">
        <v>1405</v>
      </c>
      <c r="B619">
        <v>616</v>
      </c>
      <c r="C619" t="s">
        <v>1411</v>
      </c>
      <c r="D619">
        <f>VLOOKUP('Установление связей'!B617,'Перечень узлов'!$B$2:$D$692,3,0)</f>
        <v>63</v>
      </c>
      <c r="E619" t="s">
        <v>1411</v>
      </c>
      <c r="F619">
        <f>VLOOKUP('Установление связей'!D617,'Перечень узлов'!$B$2:$D$692,3,0)</f>
        <v>411</v>
      </c>
      <c r="G619" t="s">
        <v>1407</v>
      </c>
      <c r="H619" t="str">
        <f>IF('Установление связей'!C617="может наблюдаться","RS",IF('Установление связей'!C617="всегда наблюдается","TRA",IF('Установление связей'!C617="может отсутствовать","SN","S")))</f>
        <v>RS</v>
      </c>
      <c r="I619" s="7" t="s">
        <v>1412</v>
      </c>
      <c r="J619">
        <v>1315</v>
      </c>
      <c r="K619" t="s">
        <v>1385</v>
      </c>
      <c r="L619">
        <v>1315</v>
      </c>
      <c r="M619" t="s">
        <v>1401</v>
      </c>
    </row>
    <row r="620" spans="1:13" x14ac:dyDescent="0.4">
      <c r="A620" t="s">
        <v>1405</v>
      </c>
      <c r="B620">
        <v>617</v>
      </c>
      <c r="C620" t="s">
        <v>1411</v>
      </c>
      <c r="D620">
        <f>VLOOKUP('Установление связей'!B618,'Перечень узлов'!$B$2:$D$692,3,0)</f>
        <v>63</v>
      </c>
      <c r="E620" t="s">
        <v>1411</v>
      </c>
      <c r="F620">
        <f>VLOOKUP('Установление связей'!D618,'Перечень узлов'!$B$2:$D$692,3,0)</f>
        <v>415</v>
      </c>
      <c r="G620" t="s">
        <v>1407</v>
      </c>
      <c r="H620" t="str">
        <f>IF('Установление связей'!C618="может наблюдаться","RS",IF('Установление связей'!C618="всегда наблюдается","TRA",IF('Установление связей'!C618="может отсутствовать","SN","S")))</f>
        <v>RS</v>
      </c>
      <c r="I620" s="7" t="s">
        <v>1412</v>
      </c>
      <c r="J620">
        <v>1316</v>
      </c>
      <c r="K620" t="s">
        <v>1385</v>
      </c>
      <c r="L620">
        <v>1316</v>
      </c>
      <c r="M620" t="s">
        <v>1401</v>
      </c>
    </row>
    <row r="621" spans="1:13" x14ac:dyDescent="0.4">
      <c r="A621" t="s">
        <v>1405</v>
      </c>
      <c r="B621">
        <v>618</v>
      </c>
      <c r="C621" t="s">
        <v>1411</v>
      </c>
      <c r="D621">
        <f>VLOOKUP('Установление связей'!B619,'Перечень узлов'!$B$2:$D$692,3,0)</f>
        <v>63</v>
      </c>
      <c r="E621" t="s">
        <v>1411</v>
      </c>
      <c r="F621">
        <f>VLOOKUP('Установление связей'!D619,'Перечень узлов'!$B$2:$D$692,3,0)</f>
        <v>418</v>
      </c>
      <c r="G621" t="s">
        <v>1407</v>
      </c>
      <c r="H621" t="str">
        <f>IF('Установление связей'!C619="может наблюдаться","RS",IF('Установление связей'!C619="всегда наблюдается","TRA",IF('Установление связей'!C619="может отсутствовать","SN","S")))</f>
        <v>RS</v>
      </c>
      <c r="I621" s="7" t="s">
        <v>1412</v>
      </c>
      <c r="J621">
        <v>1317</v>
      </c>
      <c r="K621" t="s">
        <v>1385</v>
      </c>
      <c r="L621">
        <v>1317</v>
      </c>
      <c r="M621" t="s">
        <v>1401</v>
      </c>
    </row>
    <row r="622" spans="1:13" x14ac:dyDescent="0.4">
      <c r="A622" t="s">
        <v>1405</v>
      </c>
      <c r="B622">
        <v>619</v>
      </c>
      <c r="C622" t="s">
        <v>1411</v>
      </c>
      <c r="D622">
        <f>VLOOKUP('Установление связей'!B620,'Перечень узлов'!$B$2:$D$692,3,0)</f>
        <v>63</v>
      </c>
      <c r="E622" t="s">
        <v>1411</v>
      </c>
      <c r="F622">
        <f>VLOOKUP('Установление связей'!D620,'Перечень узлов'!$B$2:$D$692,3,0)</f>
        <v>420</v>
      </c>
      <c r="G622" t="s">
        <v>1407</v>
      </c>
      <c r="H622" t="str">
        <f>IF('Установление связей'!C620="может наблюдаться","RS",IF('Установление связей'!C620="всегда наблюдается","TRA",IF('Установление связей'!C620="может отсутствовать","SN","S")))</f>
        <v>RS</v>
      </c>
      <c r="I622" s="7" t="s">
        <v>1412</v>
      </c>
      <c r="J622">
        <v>1318</v>
      </c>
      <c r="K622" t="s">
        <v>1385</v>
      </c>
      <c r="L622">
        <v>1318</v>
      </c>
      <c r="M622" t="s">
        <v>1401</v>
      </c>
    </row>
    <row r="623" spans="1:13" x14ac:dyDescent="0.4">
      <c r="A623" t="s">
        <v>1405</v>
      </c>
      <c r="B623">
        <v>620</v>
      </c>
      <c r="C623" t="s">
        <v>1411</v>
      </c>
      <c r="D623">
        <f>VLOOKUP('Установление связей'!B621,'Перечень узлов'!$B$2:$D$692,3,0)</f>
        <v>63</v>
      </c>
      <c r="E623" t="s">
        <v>1411</v>
      </c>
      <c r="F623">
        <f>VLOOKUP('Установление связей'!D621,'Перечень узлов'!$B$2:$D$692,3,0)</f>
        <v>421</v>
      </c>
      <c r="G623" t="s">
        <v>1407</v>
      </c>
      <c r="H623" t="str">
        <f>IF('Установление связей'!C621="может наблюдаться","RS",IF('Установление связей'!C621="всегда наблюдается","TRA",IF('Установление связей'!C621="может отсутствовать","SN","S")))</f>
        <v>RS</v>
      </c>
      <c r="I623" s="7" t="s">
        <v>1412</v>
      </c>
      <c r="J623">
        <v>1319</v>
      </c>
      <c r="K623" t="s">
        <v>1385</v>
      </c>
      <c r="L623">
        <v>1319</v>
      </c>
      <c r="M623" t="s">
        <v>1401</v>
      </c>
    </row>
    <row r="624" spans="1:13" x14ac:dyDescent="0.4">
      <c r="A624" t="s">
        <v>1405</v>
      </c>
      <c r="B624">
        <v>621</v>
      </c>
      <c r="C624" t="s">
        <v>1411</v>
      </c>
      <c r="D624">
        <f>VLOOKUP('Установление связей'!B622,'Перечень узлов'!$B$2:$D$692,3,0)</f>
        <v>363</v>
      </c>
      <c r="E624" t="s">
        <v>1411</v>
      </c>
      <c r="F624">
        <f>VLOOKUP('Установление связей'!D622,'Перечень узлов'!$B$2:$D$692,3,0)</f>
        <v>2</v>
      </c>
      <c r="G624" t="s">
        <v>1407</v>
      </c>
      <c r="H624" t="str">
        <f>IF('Установление связей'!C622="может наблюдаться","RS",IF('Установление связей'!C622="всегда наблюдается","TRA",IF('Установление связей'!C622="может отсутствовать","SN","S")))</f>
        <v>RS</v>
      </c>
      <c r="I624" s="7" t="s">
        <v>1412</v>
      </c>
      <c r="J624">
        <v>1320</v>
      </c>
      <c r="K624" t="s">
        <v>1385</v>
      </c>
      <c r="L624">
        <v>1320</v>
      </c>
      <c r="M624" t="s">
        <v>1401</v>
      </c>
    </row>
    <row r="625" spans="1:13" x14ac:dyDescent="0.4">
      <c r="A625" t="s">
        <v>1405</v>
      </c>
      <c r="B625">
        <v>622</v>
      </c>
      <c r="C625" t="s">
        <v>1411</v>
      </c>
      <c r="D625">
        <f>VLOOKUP('Установление связей'!B623,'Перечень узлов'!$B$2:$D$692,3,0)</f>
        <v>363</v>
      </c>
      <c r="E625" t="s">
        <v>1411</v>
      </c>
      <c r="F625">
        <f>VLOOKUP('Установление связей'!D623,'Перечень узлов'!$B$2:$D$692,3,0)</f>
        <v>1</v>
      </c>
      <c r="G625" t="s">
        <v>1407</v>
      </c>
      <c r="H625" t="str">
        <f>IF('Установление связей'!C623="может наблюдаться","RS",IF('Установление связей'!C623="всегда наблюдается","TRA",IF('Установление связей'!C623="может отсутствовать","SN","S")))</f>
        <v>S</v>
      </c>
      <c r="I625" s="7" t="s">
        <v>1412</v>
      </c>
      <c r="J625">
        <v>1321</v>
      </c>
      <c r="K625" t="s">
        <v>1385</v>
      </c>
      <c r="L625">
        <v>1321</v>
      </c>
      <c r="M625" t="s">
        <v>1401</v>
      </c>
    </row>
    <row r="626" spans="1:13" x14ac:dyDescent="0.4">
      <c r="A626" t="s">
        <v>1405</v>
      </c>
      <c r="B626">
        <v>623</v>
      </c>
      <c r="C626" t="s">
        <v>1411</v>
      </c>
      <c r="D626">
        <f>VLOOKUP('Установление связей'!B624,'Перечень узлов'!$B$2:$D$692,3,0)</f>
        <v>363</v>
      </c>
      <c r="E626" t="s">
        <v>1411</v>
      </c>
      <c r="F626">
        <f>VLOOKUP('Установление связей'!D624,'Перечень узлов'!$B$2:$D$692,3,0)</f>
        <v>4</v>
      </c>
      <c r="G626" t="s">
        <v>1407</v>
      </c>
      <c r="H626" t="str">
        <f>IF('Установление связей'!C624="может наблюдаться","RS",IF('Установление связей'!C624="всегда наблюдается","TRA",IF('Установление связей'!C624="может отсутствовать","SN","S")))</f>
        <v>S</v>
      </c>
      <c r="I626" s="7" t="s">
        <v>1412</v>
      </c>
      <c r="J626">
        <v>1322</v>
      </c>
      <c r="K626" t="s">
        <v>1385</v>
      </c>
      <c r="L626">
        <v>1322</v>
      </c>
      <c r="M626" t="s">
        <v>1401</v>
      </c>
    </row>
    <row r="627" spans="1:13" x14ac:dyDescent="0.4">
      <c r="A627" t="s">
        <v>1405</v>
      </c>
      <c r="B627">
        <v>624</v>
      </c>
      <c r="C627" t="s">
        <v>1411</v>
      </c>
      <c r="D627">
        <f>VLOOKUP('Установление связей'!B625,'Перечень узлов'!$B$2:$D$692,3,0)</f>
        <v>363</v>
      </c>
      <c r="E627" t="s">
        <v>1411</v>
      </c>
      <c r="F627">
        <f>VLOOKUP('Установление связей'!D625,'Перечень узлов'!$B$2:$D$692,3,0)</f>
        <v>3</v>
      </c>
      <c r="G627" t="s">
        <v>1407</v>
      </c>
      <c r="H627" t="str">
        <f>IF('Установление связей'!C625="может наблюдаться","RS",IF('Установление связей'!C625="всегда наблюдается","TRA",IF('Установление связей'!C625="может отсутствовать","SN","S")))</f>
        <v>S</v>
      </c>
      <c r="I627" s="7" t="s">
        <v>1412</v>
      </c>
      <c r="J627">
        <v>1323</v>
      </c>
      <c r="K627" t="s">
        <v>1385</v>
      </c>
      <c r="L627">
        <v>1323</v>
      </c>
      <c r="M627" t="s">
        <v>1401</v>
      </c>
    </row>
    <row r="628" spans="1:13" x14ac:dyDescent="0.4">
      <c r="A628" t="s">
        <v>1405</v>
      </c>
      <c r="B628">
        <v>625</v>
      </c>
      <c r="C628" t="s">
        <v>1411</v>
      </c>
      <c r="D628">
        <f>VLOOKUP('Установление связей'!B626,'Перечень узлов'!$B$2:$D$692,3,0)</f>
        <v>30</v>
      </c>
      <c r="E628" t="s">
        <v>1411</v>
      </c>
      <c r="F628">
        <f>VLOOKUP('Установление связей'!D626,'Перечень узлов'!$B$2:$D$692,3,0)</f>
        <v>2</v>
      </c>
      <c r="G628" t="s">
        <v>1407</v>
      </c>
      <c r="H628" t="str">
        <f>IF('Установление связей'!C626="может наблюдаться","RS",IF('Установление связей'!C626="всегда наблюдается","TRA",IF('Установление связей'!C626="может отсутствовать","SN","S")))</f>
        <v>RS</v>
      </c>
      <c r="I628" s="7" t="s">
        <v>1412</v>
      </c>
      <c r="J628">
        <v>1324</v>
      </c>
      <c r="K628" t="s">
        <v>1385</v>
      </c>
      <c r="L628">
        <v>1324</v>
      </c>
      <c r="M628" t="s">
        <v>1401</v>
      </c>
    </row>
    <row r="629" spans="1:13" x14ac:dyDescent="0.4">
      <c r="A629" t="s">
        <v>1405</v>
      </c>
      <c r="B629">
        <v>626</v>
      </c>
      <c r="C629" t="s">
        <v>1411</v>
      </c>
      <c r="D629">
        <f>VLOOKUP('Установление связей'!B627,'Перечень узлов'!$B$2:$D$692,3,0)</f>
        <v>22</v>
      </c>
      <c r="E629" t="s">
        <v>1411</v>
      </c>
      <c r="F629">
        <f>VLOOKUP('Установление связей'!D627,'Перечень узлов'!$B$2:$D$692,3,0)</f>
        <v>408</v>
      </c>
      <c r="G629" t="s">
        <v>1407</v>
      </c>
      <c r="H629" t="str">
        <f>IF('Установление связей'!C627="может наблюдаться","RS",IF('Установление связей'!C627="всегда наблюдается","TRA",IF('Установление связей'!C627="может отсутствовать","SN","S")))</f>
        <v>RS</v>
      </c>
      <c r="I629" s="7" t="s">
        <v>1412</v>
      </c>
      <c r="J629">
        <v>1325</v>
      </c>
      <c r="K629" t="s">
        <v>1385</v>
      </c>
      <c r="L629">
        <v>1325</v>
      </c>
      <c r="M629" t="s">
        <v>1401</v>
      </c>
    </row>
    <row r="630" spans="1:13" x14ac:dyDescent="0.4">
      <c r="A630" t="s">
        <v>1405</v>
      </c>
      <c r="B630">
        <v>627</v>
      </c>
      <c r="C630" t="s">
        <v>1411</v>
      </c>
      <c r="D630">
        <f>VLOOKUP('Установление связей'!B628,'Перечень узлов'!$B$2:$D$692,3,0)</f>
        <v>22</v>
      </c>
      <c r="E630" t="s">
        <v>1411</v>
      </c>
      <c r="F630">
        <f>VLOOKUP('Установление связей'!D628,'Перечень узлов'!$B$2:$D$692,3,0)</f>
        <v>412</v>
      </c>
      <c r="G630" t="s">
        <v>1407</v>
      </c>
      <c r="H630" t="str">
        <f>IF('Установление связей'!C628="может наблюдаться","RS",IF('Установление связей'!C628="всегда наблюдается","TRA",IF('Установление связей'!C628="может отсутствовать","SN","S")))</f>
        <v>RS</v>
      </c>
      <c r="I630" s="7" t="s">
        <v>1412</v>
      </c>
      <c r="J630">
        <v>1326</v>
      </c>
      <c r="K630" t="s">
        <v>1385</v>
      </c>
      <c r="L630">
        <v>1326</v>
      </c>
      <c r="M630" t="s">
        <v>1401</v>
      </c>
    </row>
    <row r="631" spans="1:13" x14ac:dyDescent="0.4">
      <c r="A631" t="s">
        <v>1405</v>
      </c>
      <c r="B631">
        <v>628</v>
      </c>
      <c r="C631" t="s">
        <v>1411</v>
      </c>
      <c r="D631">
        <f>VLOOKUP('Установление связей'!B629,'Перечень узлов'!$B$2:$D$692,3,0)</f>
        <v>22</v>
      </c>
      <c r="E631" t="s">
        <v>1411</v>
      </c>
      <c r="F631">
        <f>VLOOKUP('Установление связей'!D629,'Перечень узлов'!$B$2:$D$692,3,0)</f>
        <v>416</v>
      </c>
      <c r="G631" t="s">
        <v>1407</v>
      </c>
      <c r="H631" t="str">
        <f>IF('Установление связей'!C629="может наблюдаться","RS",IF('Установление связей'!C629="всегда наблюдается","TRA",IF('Установление связей'!C629="может отсутствовать","SN","S")))</f>
        <v>RS</v>
      </c>
      <c r="I631" s="7" t="s">
        <v>1412</v>
      </c>
      <c r="J631">
        <v>1327</v>
      </c>
      <c r="K631" t="s">
        <v>1385</v>
      </c>
      <c r="L631">
        <v>1327</v>
      </c>
      <c r="M631" t="s">
        <v>1401</v>
      </c>
    </row>
    <row r="632" spans="1:13" x14ac:dyDescent="0.4">
      <c r="A632" t="s">
        <v>1405</v>
      </c>
      <c r="B632">
        <v>629</v>
      </c>
      <c r="C632" t="s">
        <v>1411</v>
      </c>
      <c r="D632">
        <f>VLOOKUP('Установление связей'!B630,'Перечень узлов'!$B$2:$D$692,3,0)</f>
        <v>22</v>
      </c>
      <c r="E632" t="s">
        <v>1411</v>
      </c>
      <c r="F632">
        <f>VLOOKUP('Установление связей'!D630,'Перечень узлов'!$B$2:$D$692,3,0)</f>
        <v>417</v>
      </c>
      <c r="G632" t="s">
        <v>1407</v>
      </c>
      <c r="H632" t="str">
        <f>IF('Установление связей'!C630="может наблюдаться","RS",IF('Установление связей'!C630="всегда наблюдается","TRA",IF('Установление связей'!C630="может отсутствовать","SN","S")))</f>
        <v>RS</v>
      </c>
      <c r="I632" s="7" t="s">
        <v>1412</v>
      </c>
      <c r="J632">
        <v>1328</v>
      </c>
      <c r="K632" t="s">
        <v>1385</v>
      </c>
      <c r="L632">
        <v>1328</v>
      </c>
      <c r="M632" t="s">
        <v>1401</v>
      </c>
    </row>
    <row r="633" spans="1:13" x14ac:dyDescent="0.4">
      <c r="A633" t="s">
        <v>1405</v>
      </c>
      <c r="B633">
        <v>630</v>
      </c>
      <c r="C633" t="s">
        <v>1411</v>
      </c>
      <c r="D633">
        <f>VLOOKUP('Установление связей'!B631,'Перечень узлов'!$B$2:$D$692,3,0)</f>
        <v>22</v>
      </c>
      <c r="E633" t="s">
        <v>1411</v>
      </c>
      <c r="F633">
        <f>VLOOKUP('Установление связей'!D631,'Перечень узлов'!$B$2:$D$692,3,0)</f>
        <v>418</v>
      </c>
      <c r="G633" t="s">
        <v>1407</v>
      </c>
      <c r="H633" t="str">
        <f>IF('Установление связей'!C631="может наблюдаться","RS",IF('Установление связей'!C631="всегда наблюдается","TRA",IF('Установление связей'!C631="может отсутствовать","SN","S")))</f>
        <v>RS</v>
      </c>
      <c r="I633" s="7" t="s">
        <v>1412</v>
      </c>
      <c r="J633">
        <v>1329</v>
      </c>
      <c r="K633" t="s">
        <v>1385</v>
      </c>
      <c r="L633">
        <v>1329</v>
      </c>
      <c r="M633" t="s">
        <v>1401</v>
      </c>
    </row>
    <row r="634" spans="1:13" x14ac:dyDescent="0.4">
      <c r="A634" t="s">
        <v>1405</v>
      </c>
      <c r="B634">
        <v>631</v>
      </c>
      <c r="C634" t="s">
        <v>1411</v>
      </c>
      <c r="D634">
        <f>VLOOKUP('Установление связей'!B632,'Перечень узлов'!$B$2:$D$692,3,0)</f>
        <v>22</v>
      </c>
      <c r="E634" t="s">
        <v>1411</v>
      </c>
      <c r="F634">
        <f>VLOOKUP('Установление связей'!D632,'Перечень узлов'!$B$2:$D$692,3,0)</f>
        <v>2</v>
      </c>
      <c r="G634" t="s">
        <v>1407</v>
      </c>
      <c r="H634" t="str">
        <f>IF('Установление связей'!C632="может наблюдаться","RS",IF('Установление связей'!C632="всегда наблюдается","TRA",IF('Установление связей'!C632="может отсутствовать","SN","S")))</f>
        <v>RS</v>
      </c>
      <c r="I634" s="7" t="s">
        <v>1412</v>
      </c>
      <c r="J634">
        <v>1330</v>
      </c>
      <c r="K634" t="s">
        <v>1385</v>
      </c>
      <c r="L634">
        <v>1330</v>
      </c>
      <c r="M634" t="s">
        <v>1401</v>
      </c>
    </row>
    <row r="635" spans="1:13" x14ac:dyDescent="0.4">
      <c r="A635" t="s">
        <v>1405</v>
      </c>
      <c r="B635">
        <v>632</v>
      </c>
      <c r="C635" t="s">
        <v>1411</v>
      </c>
      <c r="D635">
        <f>VLOOKUP('Установление связей'!B633,'Перечень узлов'!$B$2:$D$692,3,0)</f>
        <v>45</v>
      </c>
      <c r="E635" t="s">
        <v>1411</v>
      </c>
      <c r="F635">
        <f>VLOOKUP('Установление связей'!D633,'Перечень узлов'!$B$2:$D$692,3,0)</f>
        <v>4</v>
      </c>
      <c r="G635" t="s">
        <v>1407</v>
      </c>
      <c r="H635" t="str">
        <f>IF('Установление связей'!C633="может наблюдаться","RS",IF('Установление связей'!C633="всегда наблюдается","TRA",IF('Установление связей'!C633="может отсутствовать","SN","S")))</f>
        <v>RS</v>
      </c>
      <c r="I635" s="7" t="s">
        <v>1412</v>
      </c>
      <c r="J635">
        <v>1331</v>
      </c>
      <c r="K635" t="s">
        <v>1385</v>
      </c>
      <c r="L635">
        <v>1331</v>
      </c>
      <c r="M635" t="s">
        <v>1401</v>
      </c>
    </row>
    <row r="636" spans="1:13" x14ac:dyDescent="0.4">
      <c r="A636" t="s">
        <v>1405</v>
      </c>
      <c r="B636">
        <v>633</v>
      </c>
      <c r="C636" t="s">
        <v>1411</v>
      </c>
      <c r="D636">
        <f>VLOOKUP('Установление связей'!B634,'Перечень узлов'!$B$2:$D$692,3,0)</f>
        <v>45</v>
      </c>
      <c r="E636" t="s">
        <v>1411</v>
      </c>
      <c r="F636">
        <f>VLOOKUP('Установление связей'!D634,'Перечень узлов'!$B$2:$D$692,3,0)</f>
        <v>3</v>
      </c>
      <c r="G636" t="s">
        <v>1407</v>
      </c>
      <c r="H636" t="str">
        <f>IF('Установление связей'!C634="может наблюдаться","RS",IF('Установление связей'!C634="всегда наблюдается","TRA",IF('Установление связей'!C634="может отсутствовать","SN","S")))</f>
        <v>RS</v>
      </c>
      <c r="I636" s="7" t="s">
        <v>1412</v>
      </c>
      <c r="J636">
        <v>1332</v>
      </c>
      <c r="K636" t="s">
        <v>1385</v>
      </c>
      <c r="L636">
        <v>1332</v>
      </c>
      <c r="M636" t="s">
        <v>1401</v>
      </c>
    </row>
    <row r="637" spans="1:13" x14ac:dyDescent="0.4">
      <c r="A637" t="s">
        <v>1405</v>
      </c>
      <c r="B637">
        <v>634</v>
      </c>
      <c r="C637" t="s">
        <v>1411</v>
      </c>
      <c r="D637">
        <f>VLOOKUP('Установление связей'!B635,'Перечень узлов'!$B$2:$D$692,3,0)</f>
        <v>45</v>
      </c>
      <c r="E637" t="s">
        <v>1411</v>
      </c>
      <c r="F637">
        <f>VLOOKUP('Установление связей'!D635,'Перечень узлов'!$B$2:$D$692,3,0)</f>
        <v>4</v>
      </c>
      <c r="G637" t="s">
        <v>1407</v>
      </c>
      <c r="H637" t="str">
        <f>IF('Установление связей'!C635="может наблюдаться","RS",IF('Установление связей'!C635="всегда наблюдается","TRA",IF('Установление связей'!C635="может отсутствовать","SN","S")))</f>
        <v>RS</v>
      </c>
      <c r="I637" s="7" t="s">
        <v>1412</v>
      </c>
      <c r="J637">
        <v>1333</v>
      </c>
      <c r="K637" t="s">
        <v>1385</v>
      </c>
      <c r="L637">
        <v>1333</v>
      </c>
      <c r="M637" t="s">
        <v>1401</v>
      </c>
    </row>
    <row r="638" spans="1:13" x14ac:dyDescent="0.4">
      <c r="A638" t="s">
        <v>1405</v>
      </c>
      <c r="B638">
        <v>635</v>
      </c>
      <c r="C638" t="s">
        <v>1411</v>
      </c>
      <c r="D638">
        <f>VLOOKUP('Установление связей'!B636,'Перечень узлов'!$B$2:$D$692,3,0)</f>
        <v>136</v>
      </c>
      <c r="E638" t="s">
        <v>1411</v>
      </c>
      <c r="F638">
        <f>VLOOKUP('Установление связей'!D636,'Перечень узлов'!$B$2:$D$692,3,0)</f>
        <v>138</v>
      </c>
      <c r="G638" t="s">
        <v>1407</v>
      </c>
      <c r="H638" t="str">
        <f>IF('Установление связей'!C636="может наблюдаться","RS",IF('Установление связей'!C636="всегда наблюдается","TRA",IF('Установление связей'!C636="может отсутствовать","SN","S")))</f>
        <v>TRA</v>
      </c>
      <c r="I638" s="7" t="s">
        <v>1412</v>
      </c>
      <c r="J638">
        <v>1334</v>
      </c>
      <c r="K638" t="s">
        <v>1385</v>
      </c>
      <c r="L638">
        <v>1334</v>
      </c>
      <c r="M638" t="s">
        <v>1401</v>
      </c>
    </row>
    <row r="639" spans="1:13" x14ac:dyDescent="0.4">
      <c r="A639" t="s">
        <v>1405</v>
      </c>
      <c r="B639">
        <v>636</v>
      </c>
      <c r="C639" t="s">
        <v>1411</v>
      </c>
      <c r="D639">
        <f>VLOOKUP('Установление связей'!B637,'Перечень узлов'!$B$2:$D$692,3,0)</f>
        <v>134</v>
      </c>
      <c r="E639" t="s">
        <v>1411</v>
      </c>
      <c r="F639">
        <f>VLOOKUP('Установление связей'!D637,'Перечень узлов'!$B$2:$D$692,3,0)</f>
        <v>138</v>
      </c>
      <c r="G639" t="s">
        <v>1407</v>
      </c>
      <c r="H639" t="str">
        <f>IF('Установление связей'!C637="может наблюдаться","RS",IF('Установление связей'!C637="всегда наблюдается","TRA",IF('Установление связей'!C637="может отсутствовать","SN","S")))</f>
        <v>TRA</v>
      </c>
      <c r="I639" s="7" t="s">
        <v>1412</v>
      </c>
      <c r="J639">
        <v>1335</v>
      </c>
      <c r="K639" t="s">
        <v>1385</v>
      </c>
      <c r="L639">
        <v>1335</v>
      </c>
      <c r="M639" t="s">
        <v>1401</v>
      </c>
    </row>
    <row r="640" spans="1:13" x14ac:dyDescent="0.4">
      <c r="A640" t="s">
        <v>1405</v>
      </c>
      <c r="B640">
        <v>637</v>
      </c>
      <c r="C640" t="s">
        <v>1411</v>
      </c>
      <c r="D640">
        <f>VLOOKUP('Установление связей'!B638,'Перечень узлов'!$B$2:$D$692,3,0)</f>
        <v>135</v>
      </c>
      <c r="E640" t="s">
        <v>1411</v>
      </c>
      <c r="F640">
        <f>VLOOKUP('Установление связей'!D638,'Перечень узлов'!$B$2:$D$692,3,0)</f>
        <v>138</v>
      </c>
      <c r="G640" t="s">
        <v>1407</v>
      </c>
      <c r="H640" t="str">
        <f>IF('Установление связей'!C638="может наблюдаться","RS",IF('Установление связей'!C638="всегда наблюдается","TRA",IF('Установление связей'!C638="может отсутствовать","SN","S")))</f>
        <v>TRA</v>
      </c>
      <c r="I640" s="7" t="s">
        <v>1412</v>
      </c>
      <c r="J640">
        <v>1336</v>
      </c>
      <c r="K640" t="s">
        <v>1385</v>
      </c>
      <c r="L640">
        <v>1336</v>
      </c>
      <c r="M640" t="s">
        <v>1401</v>
      </c>
    </row>
    <row r="641" spans="1:13" x14ac:dyDescent="0.4">
      <c r="A641" t="s">
        <v>1405</v>
      </c>
      <c r="B641">
        <v>638</v>
      </c>
      <c r="C641" t="s">
        <v>1411</v>
      </c>
      <c r="D641">
        <f>VLOOKUP('Установление связей'!B639,'Перечень узлов'!$B$2:$D$692,3,0)</f>
        <v>489</v>
      </c>
      <c r="E641" t="s">
        <v>1411</v>
      </c>
      <c r="F641">
        <f>VLOOKUP('Установление связей'!D639,'Перечень узлов'!$B$2:$D$692,3,0)</f>
        <v>1</v>
      </c>
      <c r="G641" t="s">
        <v>1407</v>
      </c>
      <c r="H641" t="str">
        <f>IF('Установление связей'!C639="может наблюдаться","RS",IF('Установление связей'!C639="всегда наблюдается","TRA",IF('Установление связей'!C639="может отсутствовать","SN","S")))</f>
        <v>S</v>
      </c>
      <c r="I641" s="7" t="s">
        <v>1412</v>
      </c>
      <c r="J641">
        <v>1337</v>
      </c>
      <c r="K641" t="s">
        <v>1385</v>
      </c>
      <c r="L641">
        <v>1337</v>
      </c>
      <c r="M641" t="s">
        <v>1401</v>
      </c>
    </row>
    <row r="642" spans="1:13" x14ac:dyDescent="0.4">
      <c r="A642" t="s">
        <v>1405</v>
      </c>
      <c r="B642">
        <v>639</v>
      </c>
      <c r="C642" t="s">
        <v>1411</v>
      </c>
      <c r="D642">
        <f>VLOOKUP('Установление связей'!B640,'Перечень узлов'!$B$2:$D$692,3,0)</f>
        <v>489</v>
      </c>
      <c r="E642" t="s">
        <v>1411</v>
      </c>
      <c r="F642">
        <f>VLOOKUP('Установление связей'!D640,'Перечень узлов'!$B$2:$D$692,3,0)</f>
        <v>487</v>
      </c>
      <c r="G642" t="s">
        <v>1407</v>
      </c>
      <c r="H642" t="str">
        <f>IF('Установление связей'!C640="может наблюдаться","RS",IF('Установление связей'!C640="всегда наблюдается","TRA",IF('Установление связей'!C640="может отсутствовать","SN","S")))</f>
        <v>RS</v>
      </c>
      <c r="I642" s="7" t="s">
        <v>1412</v>
      </c>
      <c r="J642">
        <v>1338</v>
      </c>
      <c r="K642" t="s">
        <v>1385</v>
      </c>
      <c r="L642">
        <v>1338</v>
      </c>
      <c r="M642" t="s">
        <v>1401</v>
      </c>
    </row>
    <row r="643" spans="1:13" x14ac:dyDescent="0.4">
      <c r="A643" t="s">
        <v>1405</v>
      </c>
      <c r="B643">
        <v>640</v>
      </c>
      <c r="C643" t="s">
        <v>1411</v>
      </c>
      <c r="D643">
        <f>VLOOKUP('Установление связей'!B641,'Перечень узлов'!$B$2:$D$692,3,0)</f>
        <v>182</v>
      </c>
      <c r="E643" t="s">
        <v>1411</v>
      </c>
      <c r="F643">
        <f>VLOOKUP('Установление связей'!D641,'Перечень узлов'!$B$2:$D$692,3,0)</f>
        <v>4</v>
      </c>
      <c r="G643" t="s">
        <v>1407</v>
      </c>
      <c r="H643" t="str">
        <f>IF('Установление связей'!C641="может наблюдаться","RS",IF('Установление связей'!C641="всегда наблюдается","TRA",IF('Установление связей'!C641="может отсутствовать","SN","S")))</f>
        <v>RS</v>
      </c>
      <c r="I643" s="7" t="s">
        <v>1412</v>
      </c>
      <c r="J643">
        <v>1339</v>
      </c>
      <c r="K643" t="s">
        <v>1385</v>
      </c>
      <c r="L643">
        <v>1339</v>
      </c>
      <c r="M643" t="s">
        <v>1401</v>
      </c>
    </row>
    <row r="644" spans="1:13" x14ac:dyDescent="0.4">
      <c r="A644" t="s">
        <v>1405</v>
      </c>
      <c r="B644">
        <v>641</v>
      </c>
      <c r="C644" t="s">
        <v>1411</v>
      </c>
      <c r="D644">
        <f>VLOOKUP('Установление связей'!B642,'Перечень узлов'!$B$2:$D$692,3,0)</f>
        <v>485</v>
      </c>
      <c r="E644" t="s">
        <v>1411</v>
      </c>
      <c r="F644">
        <f>VLOOKUP('Установление связей'!D642,'Перечень узлов'!$B$2:$D$692,3,0)</f>
        <v>4</v>
      </c>
      <c r="G644" t="s">
        <v>1407</v>
      </c>
      <c r="H644" t="str">
        <f>IF('Установление связей'!C642="может наблюдаться","RS",IF('Установление связей'!C642="всегда наблюдается","TRA",IF('Установление связей'!C642="может отсутствовать","SN","S")))</f>
        <v>RS</v>
      </c>
      <c r="I644" s="7" t="s">
        <v>1412</v>
      </c>
      <c r="J644">
        <v>1340</v>
      </c>
      <c r="K644" t="s">
        <v>1385</v>
      </c>
      <c r="L644">
        <v>1340</v>
      </c>
      <c r="M644" t="s">
        <v>1401</v>
      </c>
    </row>
    <row r="645" spans="1:13" x14ac:dyDescent="0.4">
      <c r="A645" t="s">
        <v>1405</v>
      </c>
      <c r="B645">
        <v>642</v>
      </c>
      <c r="C645" t="s">
        <v>1411</v>
      </c>
      <c r="D645">
        <f>VLOOKUP('Установление связей'!B643,'Перечень узлов'!$B$2:$D$692,3,0)</f>
        <v>485</v>
      </c>
      <c r="E645" t="s">
        <v>1411</v>
      </c>
      <c r="F645">
        <f>VLOOKUP('Установление связей'!D643,'Перечень узлов'!$B$2:$D$692,3,0)</f>
        <v>3</v>
      </c>
      <c r="G645" t="s">
        <v>1407</v>
      </c>
      <c r="H645" t="str">
        <f>IF('Установление связей'!C643="может наблюдаться","RS",IF('Установление связей'!C643="всегда наблюдается","TRA",IF('Установление связей'!C643="может отсутствовать","SN","S")))</f>
        <v>RS</v>
      </c>
      <c r="I645" s="7" t="s">
        <v>1412</v>
      </c>
      <c r="J645">
        <v>1341</v>
      </c>
      <c r="K645" t="s">
        <v>1385</v>
      </c>
      <c r="L645">
        <v>1341</v>
      </c>
      <c r="M645" t="s">
        <v>1401</v>
      </c>
    </row>
    <row r="646" spans="1:13" x14ac:dyDescent="0.4">
      <c r="A646" t="s">
        <v>1405</v>
      </c>
      <c r="B646">
        <v>643</v>
      </c>
      <c r="C646" t="s">
        <v>1411</v>
      </c>
      <c r="D646">
        <f>VLOOKUP('Установление связей'!B644,'Перечень узлов'!$B$2:$D$692,3,0)</f>
        <v>485</v>
      </c>
      <c r="E646" t="s">
        <v>1411</v>
      </c>
      <c r="F646">
        <f>VLOOKUP('Установление связей'!D644,'Перечень узлов'!$B$2:$D$692,3,0)</f>
        <v>2</v>
      </c>
      <c r="G646" t="s">
        <v>1407</v>
      </c>
      <c r="H646" t="str">
        <f>IF('Установление связей'!C644="может наблюдаться","RS",IF('Установление связей'!C644="всегда наблюдается","TRA",IF('Установление связей'!C644="может отсутствовать","SN","S")))</f>
        <v>RS</v>
      </c>
      <c r="I646" s="7" t="s">
        <v>1412</v>
      </c>
      <c r="J646">
        <v>1342</v>
      </c>
      <c r="K646" t="s">
        <v>1385</v>
      </c>
      <c r="L646">
        <v>1342</v>
      </c>
      <c r="M646" t="s">
        <v>1401</v>
      </c>
    </row>
    <row r="647" spans="1:13" x14ac:dyDescent="0.4">
      <c r="A647" t="s">
        <v>1405</v>
      </c>
      <c r="B647">
        <v>644</v>
      </c>
      <c r="C647" t="s">
        <v>1411</v>
      </c>
      <c r="D647">
        <f>VLOOKUP('Установление связей'!B645,'Перечень узлов'!$B$2:$D$692,3,0)</f>
        <v>485</v>
      </c>
      <c r="E647" t="s">
        <v>1411</v>
      </c>
      <c r="F647">
        <f>VLOOKUP('Установление связей'!D645,'Перечень узлов'!$B$2:$D$692,3,0)</f>
        <v>1</v>
      </c>
      <c r="G647" t="s">
        <v>1407</v>
      </c>
      <c r="H647" t="str">
        <f>IF('Установление связей'!C645="может наблюдаться","RS",IF('Установление связей'!C645="всегда наблюдается","TRA",IF('Установление связей'!C645="может отсутствовать","SN","S")))</f>
        <v>SN</v>
      </c>
      <c r="I647" s="7" t="s">
        <v>1412</v>
      </c>
      <c r="J647">
        <v>1343</v>
      </c>
      <c r="K647" t="s">
        <v>1385</v>
      </c>
      <c r="L647">
        <v>1343</v>
      </c>
      <c r="M647" t="s">
        <v>1401</v>
      </c>
    </row>
    <row r="648" spans="1:13" x14ac:dyDescent="0.4">
      <c r="A648" t="s">
        <v>1405</v>
      </c>
      <c r="B648">
        <v>645</v>
      </c>
      <c r="C648" t="s">
        <v>1411</v>
      </c>
      <c r="D648">
        <f>VLOOKUP('Установление связей'!B646,'Перечень узлов'!$B$2:$D$692,3,0)</f>
        <v>485</v>
      </c>
      <c r="E648" t="s">
        <v>1411</v>
      </c>
      <c r="F648">
        <f>VLOOKUP('Установление связей'!D646,'Перечень узлов'!$B$2:$D$692,3,0)</f>
        <v>487</v>
      </c>
      <c r="G648" t="s">
        <v>1407</v>
      </c>
      <c r="H648" t="str">
        <f>IF('Установление связей'!C646="может наблюдаться","RS",IF('Установление связей'!C646="всегда наблюдается","TRA",IF('Установление связей'!C646="может отсутствовать","SN","S")))</f>
        <v>RS</v>
      </c>
      <c r="I648" s="7" t="s">
        <v>1412</v>
      </c>
      <c r="J648">
        <v>1344</v>
      </c>
      <c r="K648" t="s">
        <v>1385</v>
      </c>
      <c r="L648">
        <v>1344</v>
      </c>
      <c r="M648" t="s">
        <v>1401</v>
      </c>
    </row>
    <row r="649" spans="1:13" x14ac:dyDescent="0.4">
      <c r="A649" t="s">
        <v>1405</v>
      </c>
      <c r="B649">
        <v>646</v>
      </c>
      <c r="C649" t="s">
        <v>1411</v>
      </c>
      <c r="D649">
        <f>VLOOKUP('Установление связей'!B647,'Перечень узлов'!$B$2:$D$692,3,0)</f>
        <v>434</v>
      </c>
      <c r="E649" t="s">
        <v>1411</v>
      </c>
      <c r="F649">
        <f>VLOOKUP('Установление связей'!D647,'Перечень узлов'!$B$2:$D$692,3,0)</f>
        <v>3</v>
      </c>
      <c r="G649" t="s">
        <v>1407</v>
      </c>
      <c r="H649" t="str">
        <f>IF('Установление связей'!C647="может наблюдаться","RS",IF('Установление связей'!C647="всегда наблюдается","TRA",IF('Установление связей'!C647="может отсутствовать","SN","S")))</f>
        <v>RS</v>
      </c>
      <c r="I649" s="7" t="s">
        <v>1412</v>
      </c>
      <c r="J649">
        <v>1345</v>
      </c>
      <c r="K649" t="s">
        <v>1385</v>
      </c>
      <c r="L649">
        <v>1345</v>
      </c>
      <c r="M649" t="s">
        <v>1401</v>
      </c>
    </row>
    <row r="650" spans="1:13" x14ac:dyDescent="0.4">
      <c r="A650" t="s">
        <v>1405</v>
      </c>
      <c r="B650">
        <v>647</v>
      </c>
      <c r="C650" t="s">
        <v>1411</v>
      </c>
      <c r="D650">
        <f>VLOOKUP('Установление связей'!B648,'Перечень узлов'!$B$2:$D$692,3,0)</f>
        <v>364</v>
      </c>
      <c r="E650" t="s">
        <v>1411</v>
      </c>
      <c r="F650">
        <f>VLOOKUP('Установление связей'!D648,'Перечень узлов'!$B$2:$D$692,3,0)</f>
        <v>2</v>
      </c>
      <c r="G650" t="s">
        <v>1407</v>
      </c>
      <c r="H650" t="str">
        <f>IF('Установление связей'!C648="может наблюдаться","RS",IF('Установление связей'!C648="всегда наблюдается","TRA",IF('Установление связей'!C648="может отсутствовать","SN","S")))</f>
        <v>RS</v>
      </c>
      <c r="I650" s="7" t="s">
        <v>1412</v>
      </c>
      <c r="J650">
        <v>1346</v>
      </c>
      <c r="K650" t="s">
        <v>1385</v>
      </c>
      <c r="L650">
        <v>1346</v>
      </c>
      <c r="M650" t="s">
        <v>1401</v>
      </c>
    </row>
    <row r="651" spans="1:13" x14ac:dyDescent="0.4">
      <c r="A651" t="s">
        <v>1405</v>
      </c>
      <c r="B651">
        <v>648</v>
      </c>
      <c r="C651" t="s">
        <v>1411</v>
      </c>
      <c r="D651">
        <f>VLOOKUP('Установление связей'!B649,'Перечень узлов'!$B$2:$D$692,3,0)</f>
        <v>312</v>
      </c>
      <c r="E651" t="s">
        <v>1411</v>
      </c>
      <c r="F651">
        <f>VLOOKUP('Установление связей'!D649,'Перечень узлов'!$B$2:$D$692,3,0)</f>
        <v>363</v>
      </c>
      <c r="G651" t="s">
        <v>1407</v>
      </c>
      <c r="H651" t="str">
        <f>IF('Установление связей'!C649="может наблюдаться","RS",IF('Установление связей'!C649="всегда наблюдается","TRA",IF('Установление связей'!C649="может отсутствовать","SN","S")))</f>
        <v>RS</v>
      </c>
      <c r="I651" s="7" t="s">
        <v>1412</v>
      </c>
      <c r="J651">
        <v>1347</v>
      </c>
      <c r="K651" t="s">
        <v>1385</v>
      </c>
      <c r="L651">
        <v>1347</v>
      </c>
      <c r="M651" t="s">
        <v>1401</v>
      </c>
    </row>
    <row r="652" spans="1:13" x14ac:dyDescent="0.4">
      <c r="A652" t="s">
        <v>1405</v>
      </c>
      <c r="B652">
        <v>649</v>
      </c>
      <c r="C652" t="s">
        <v>1411</v>
      </c>
      <c r="D652">
        <f>VLOOKUP('Установление связей'!B650,'Перечень узлов'!$B$2:$D$692,3,0)</f>
        <v>311</v>
      </c>
      <c r="E652" t="s">
        <v>1411</v>
      </c>
      <c r="F652">
        <f>VLOOKUP('Установление связей'!D650,'Перечень узлов'!$B$2:$D$692,3,0)</f>
        <v>363</v>
      </c>
      <c r="G652" t="s">
        <v>1407</v>
      </c>
      <c r="H652" t="str">
        <f>IF('Установление связей'!C650="может наблюдаться","RS",IF('Установление связей'!C650="всегда наблюдается","TRA",IF('Установление связей'!C650="может отсутствовать","SN","S")))</f>
        <v>RS</v>
      </c>
      <c r="I652" s="7" t="s">
        <v>1412</v>
      </c>
      <c r="J652">
        <v>1348</v>
      </c>
      <c r="K652" t="s">
        <v>1385</v>
      </c>
      <c r="L652">
        <v>1348</v>
      </c>
      <c r="M652" t="s">
        <v>1401</v>
      </c>
    </row>
    <row r="653" spans="1:13" x14ac:dyDescent="0.4">
      <c r="A653" t="s">
        <v>1405</v>
      </c>
      <c r="B653">
        <v>650</v>
      </c>
      <c r="C653" t="s">
        <v>1411</v>
      </c>
      <c r="D653">
        <f>VLOOKUP('Установление связей'!B651,'Перечень узлов'!$B$2:$D$692,3,0)</f>
        <v>346</v>
      </c>
      <c r="E653" t="s">
        <v>1411</v>
      </c>
      <c r="F653">
        <f>VLOOKUP('Установление связей'!D651,'Перечень узлов'!$B$2:$D$692,3,0)</f>
        <v>2</v>
      </c>
      <c r="G653" t="s">
        <v>1407</v>
      </c>
      <c r="H653" t="str">
        <f>IF('Установление связей'!C651="может наблюдаться","RS",IF('Установление связей'!C651="всегда наблюдается","TRA",IF('Установление связей'!C651="может отсутствовать","SN","S")))</f>
        <v>RS</v>
      </c>
      <c r="I653" s="7" t="s">
        <v>1412</v>
      </c>
      <c r="J653">
        <v>1349</v>
      </c>
      <c r="K653" t="s">
        <v>1385</v>
      </c>
      <c r="L653">
        <v>1349</v>
      </c>
      <c r="M653" t="s">
        <v>1401</v>
      </c>
    </row>
    <row r="654" spans="1:13" x14ac:dyDescent="0.4">
      <c r="A654" t="s">
        <v>1405</v>
      </c>
      <c r="B654">
        <v>651</v>
      </c>
      <c r="C654" t="s">
        <v>1411</v>
      </c>
      <c r="D654">
        <f>VLOOKUP('Установление связей'!B652,'Перечень узлов'!$B$2:$D$692,3,0)</f>
        <v>314</v>
      </c>
      <c r="E654" t="s">
        <v>1411</v>
      </c>
      <c r="F654">
        <f>VLOOKUP('Установление связей'!D652,'Перечень узлов'!$B$2:$D$692,3,0)</f>
        <v>363</v>
      </c>
      <c r="G654" t="s">
        <v>1407</v>
      </c>
      <c r="H654" t="str">
        <f>IF('Установление связей'!C652="может наблюдаться","RS",IF('Установление связей'!C652="всегда наблюдается","TRA",IF('Установление связей'!C652="может отсутствовать","SN","S")))</f>
        <v>RS</v>
      </c>
      <c r="I654" s="7" t="s">
        <v>1412</v>
      </c>
      <c r="J654">
        <v>1350</v>
      </c>
      <c r="K654" t="s">
        <v>1385</v>
      </c>
      <c r="L654">
        <v>1350</v>
      </c>
      <c r="M654" t="s">
        <v>1401</v>
      </c>
    </row>
    <row r="655" spans="1:13" x14ac:dyDescent="0.4">
      <c r="A655" t="s">
        <v>1405</v>
      </c>
      <c r="B655">
        <v>652</v>
      </c>
      <c r="C655" t="s">
        <v>1411</v>
      </c>
      <c r="D655">
        <f>VLOOKUP('Установление связей'!B653,'Перечень узлов'!$B$2:$D$692,3,0)</f>
        <v>313</v>
      </c>
      <c r="E655" t="s">
        <v>1411</v>
      </c>
      <c r="F655">
        <f>VLOOKUP('Установление связей'!D653,'Перечень узлов'!$B$2:$D$692,3,0)</f>
        <v>363</v>
      </c>
      <c r="G655" t="s">
        <v>1407</v>
      </c>
      <c r="H655" t="str">
        <f>IF('Установление связей'!C653="может наблюдаться","RS",IF('Установление связей'!C653="всегда наблюдается","TRA",IF('Установление связей'!C653="может отсутствовать","SN","S")))</f>
        <v>RS</v>
      </c>
      <c r="I655" s="7" t="s">
        <v>1412</v>
      </c>
      <c r="J655">
        <v>1351</v>
      </c>
      <c r="K655" t="s">
        <v>1385</v>
      </c>
      <c r="L655">
        <v>1351</v>
      </c>
      <c r="M655" t="s">
        <v>1401</v>
      </c>
    </row>
    <row r="656" spans="1:13" x14ac:dyDescent="0.4">
      <c r="A656" t="s">
        <v>1405</v>
      </c>
      <c r="B656">
        <v>653</v>
      </c>
      <c r="C656" t="s">
        <v>1411</v>
      </c>
      <c r="D656">
        <f>VLOOKUP('Установление связей'!B654,'Перечень узлов'!$B$2:$D$692,3,0)</f>
        <v>315</v>
      </c>
      <c r="E656" t="s">
        <v>1411</v>
      </c>
      <c r="F656">
        <f>VLOOKUP('Установление связей'!D654,'Перечень узлов'!$B$2:$D$692,3,0)</f>
        <v>363</v>
      </c>
      <c r="G656" t="s">
        <v>1407</v>
      </c>
      <c r="H656" t="str">
        <f>IF('Установление связей'!C654="может наблюдаться","RS",IF('Установление связей'!C654="всегда наблюдается","TRA",IF('Установление связей'!C654="может отсутствовать","SN","S")))</f>
        <v>RS</v>
      </c>
      <c r="I656" s="7" t="s">
        <v>1412</v>
      </c>
      <c r="J656">
        <v>1352</v>
      </c>
      <c r="K656" t="s">
        <v>1385</v>
      </c>
      <c r="L656">
        <v>1352</v>
      </c>
      <c r="M656" t="s">
        <v>1401</v>
      </c>
    </row>
    <row r="657" spans="1:13" x14ac:dyDescent="0.4">
      <c r="A657" t="s">
        <v>1405</v>
      </c>
      <c r="B657">
        <v>654</v>
      </c>
      <c r="C657" t="s">
        <v>1411</v>
      </c>
      <c r="D657">
        <f>VLOOKUP('Установление связей'!B655,'Перечень узлов'!$B$2:$D$692,3,0)</f>
        <v>316</v>
      </c>
      <c r="E657" t="s">
        <v>1411</v>
      </c>
      <c r="F657">
        <f>VLOOKUP('Установление связей'!D655,'Перечень узлов'!$B$2:$D$692,3,0)</f>
        <v>363</v>
      </c>
      <c r="G657" t="s">
        <v>1407</v>
      </c>
      <c r="H657" t="str">
        <f>IF('Установление связей'!C655="может наблюдаться","RS",IF('Установление связей'!C655="всегда наблюдается","TRA",IF('Установление связей'!C655="может отсутствовать","SN","S")))</f>
        <v>RS</v>
      </c>
      <c r="I657" s="7" t="s">
        <v>1412</v>
      </c>
      <c r="J657">
        <v>1353</v>
      </c>
      <c r="K657" t="s">
        <v>1385</v>
      </c>
      <c r="L657">
        <v>1353</v>
      </c>
      <c r="M657" t="s">
        <v>1401</v>
      </c>
    </row>
    <row r="658" spans="1:13" x14ac:dyDescent="0.4">
      <c r="A658" t="s">
        <v>1405</v>
      </c>
      <c r="B658">
        <v>655</v>
      </c>
      <c r="C658" t="s">
        <v>1411</v>
      </c>
      <c r="D658">
        <f>VLOOKUP('Установление связей'!B656,'Перечень узлов'!$B$2:$D$692,3,0)</f>
        <v>317</v>
      </c>
      <c r="E658" t="s">
        <v>1411</v>
      </c>
      <c r="F658">
        <f>VLOOKUP('Установление связей'!D656,'Перечень узлов'!$B$2:$D$692,3,0)</f>
        <v>363</v>
      </c>
      <c r="G658" t="s">
        <v>1407</v>
      </c>
      <c r="H658" t="str">
        <f>IF('Установление связей'!C656="может наблюдаться","RS",IF('Установление связей'!C656="всегда наблюдается","TRA",IF('Установление связей'!C656="может отсутствовать","SN","S")))</f>
        <v>RS</v>
      </c>
      <c r="I658" s="7" t="s">
        <v>1412</v>
      </c>
      <c r="J658">
        <v>1354</v>
      </c>
      <c r="K658" t="s">
        <v>1385</v>
      </c>
      <c r="L658">
        <v>1354</v>
      </c>
      <c r="M658" t="s">
        <v>1401</v>
      </c>
    </row>
    <row r="659" spans="1:13" x14ac:dyDescent="0.4">
      <c r="A659" t="s">
        <v>1405</v>
      </c>
      <c r="B659">
        <v>656</v>
      </c>
      <c r="C659" t="s">
        <v>1411</v>
      </c>
      <c r="D659">
        <f>VLOOKUP('Установление связей'!B657,'Перечень узлов'!$B$2:$D$692,3,0)</f>
        <v>344</v>
      </c>
      <c r="E659" t="s">
        <v>1411</v>
      </c>
      <c r="F659">
        <f>VLOOKUP('Установление связей'!D657,'Перечень узлов'!$B$2:$D$692,3,0)</f>
        <v>2</v>
      </c>
      <c r="G659" t="s">
        <v>1407</v>
      </c>
      <c r="H659" t="str">
        <f>IF('Установление связей'!C657="может наблюдаться","RS",IF('Установление связей'!C657="всегда наблюдается","TRA",IF('Установление связей'!C657="может отсутствовать","SN","S")))</f>
        <v>RS</v>
      </c>
      <c r="I659" s="7" t="s">
        <v>1412</v>
      </c>
      <c r="J659">
        <v>1355</v>
      </c>
      <c r="K659" t="s">
        <v>1385</v>
      </c>
      <c r="L659">
        <v>1355</v>
      </c>
      <c r="M659" t="s">
        <v>1401</v>
      </c>
    </row>
    <row r="660" spans="1:13" x14ac:dyDescent="0.4">
      <c r="A660" t="s">
        <v>1405</v>
      </c>
      <c r="B660">
        <v>657</v>
      </c>
      <c r="C660" t="s">
        <v>1411</v>
      </c>
      <c r="D660">
        <f>VLOOKUP('Установление связей'!B658,'Перечень узлов'!$B$2:$D$692,3,0)</f>
        <v>347</v>
      </c>
      <c r="E660" t="s">
        <v>1411</v>
      </c>
      <c r="F660">
        <f>VLOOKUP('Установление связей'!D658,'Перечень узлов'!$B$2:$D$692,3,0)</f>
        <v>344</v>
      </c>
      <c r="G660" t="s">
        <v>1407</v>
      </c>
      <c r="H660" t="str">
        <f>IF('Установление связей'!C658="может наблюдаться","RS",IF('Установление связей'!C658="всегда наблюдается","TRA",IF('Установление связей'!C658="может отсутствовать","SN","S")))</f>
        <v>TRA</v>
      </c>
      <c r="I660" s="7" t="s">
        <v>1412</v>
      </c>
      <c r="J660">
        <v>1356</v>
      </c>
      <c r="K660" t="s">
        <v>1385</v>
      </c>
      <c r="L660">
        <v>1356</v>
      </c>
      <c r="M660" t="s">
        <v>1401</v>
      </c>
    </row>
    <row r="661" spans="1:13" x14ac:dyDescent="0.4">
      <c r="A661" t="s">
        <v>1405</v>
      </c>
      <c r="B661">
        <v>658</v>
      </c>
      <c r="C661" t="s">
        <v>1411</v>
      </c>
      <c r="D661">
        <f>VLOOKUP('Установление связей'!B659,'Перечень узлов'!$B$2:$D$692,3,0)</f>
        <v>348</v>
      </c>
      <c r="E661" t="s">
        <v>1411</v>
      </c>
      <c r="F661">
        <f>VLOOKUP('Установление связей'!D659,'Перечень узлов'!$B$2:$D$692,3,0)</f>
        <v>344</v>
      </c>
      <c r="G661" t="s">
        <v>1407</v>
      </c>
      <c r="H661" t="str">
        <f>IF('Установление связей'!C659="может наблюдаться","RS",IF('Установление связей'!C659="всегда наблюдается","TRA",IF('Установление связей'!C659="может отсутствовать","SN","S")))</f>
        <v>TRA</v>
      </c>
      <c r="I661" s="7" t="s">
        <v>1412</v>
      </c>
      <c r="J661">
        <v>1357</v>
      </c>
      <c r="K661" t="s">
        <v>1385</v>
      </c>
      <c r="L661">
        <v>1357</v>
      </c>
      <c r="M661" t="s">
        <v>1401</v>
      </c>
    </row>
    <row r="662" spans="1:13" x14ac:dyDescent="0.4">
      <c r="A662" t="s">
        <v>1405</v>
      </c>
      <c r="B662">
        <v>659</v>
      </c>
      <c r="C662" t="s">
        <v>1411</v>
      </c>
      <c r="D662">
        <f>VLOOKUP('Установление связей'!B660,'Перечень узлов'!$B$2:$D$692,3,0)</f>
        <v>345</v>
      </c>
      <c r="E662" t="s">
        <v>1411</v>
      </c>
      <c r="F662">
        <f>VLOOKUP('Установление связей'!D660,'Перечень узлов'!$B$2:$D$692,3,0)</f>
        <v>2</v>
      </c>
      <c r="G662" t="s">
        <v>1407</v>
      </c>
      <c r="H662" t="str">
        <f>IF('Установление связей'!C660="может наблюдаться","RS",IF('Установление связей'!C660="всегда наблюдается","TRA",IF('Установление связей'!C660="может отсутствовать","SN","S")))</f>
        <v>RS</v>
      </c>
      <c r="I662" s="7" t="s">
        <v>1412</v>
      </c>
      <c r="J662">
        <v>1358</v>
      </c>
      <c r="K662" t="s">
        <v>1385</v>
      </c>
      <c r="L662">
        <v>1358</v>
      </c>
      <c r="M662" t="s">
        <v>1401</v>
      </c>
    </row>
    <row r="663" spans="1:13" x14ac:dyDescent="0.4">
      <c r="A663" t="s">
        <v>1405</v>
      </c>
      <c r="B663">
        <v>660</v>
      </c>
      <c r="C663" t="s">
        <v>1411</v>
      </c>
      <c r="D663">
        <f>VLOOKUP('Установление связей'!B661,'Перечень узлов'!$B$2:$D$692,3,0)</f>
        <v>301</v>
      </c>
      <c r="E663" t="s">
        <v>1411</v>
      </c>
      <c r="F663">
        <f>VLOOKUP('Установление связей'!D661,'Перечень узлов'!$B$2:$D$692,3,0)</f>
        <v>3</v>
      </c>
      <c r="G663" t="s">
        <v>1407</v>
      </c>
      <c r="H663" t="str">
        <f>IF('Установление связей'!C661="может наблюдаться","RS",IF('Установление связей'!C661="всегда наблюдается","TRA",IF('Установление связей'!C661="может отсутствовать","SN","S")))</f>
        <v>TRA</v>
      </c>
      <c r="I663" s="7" t="s">
        <v>1412</v>
      </c>
      <c r="J663">
        <v>1359</v>
      </c>
      <c r="K663" t="s">
        <v>1385</v>
      </c>
      <c r="L663">
        <v>1359</v>
      </c>
      <c r="M663" t="s">
        <v>1401</v>
      </c>
    </row>
    <row r="664" spans="1:13" x14ac:dyDescent="0.4">
      <c r="A664" t="s">
        <v>1405</v>
      </c>
      <c r="B664">
        <v>661</v>
      </c>
      <c r="C664" t="s">
        <v>1411</v>
      </c>
      <c r="D664">
        <f>VLOOKUP('Установление связей'!B662,'Перечень узлов'!$B$2:$D$692,3,0)</f>
        <v>444</v>
      </c>
      <c r="E664" t="s">
        <v>1411</v>
      </c>
      <c r="F664">
        <f>VLOOKUP('Установление связей'!D662,'Перечень узлов'!$B$2:$D$692,3,0)</f>
        <v>301</v>
      </c>
      <c r="G664" t="s">
        <v>1407</v>
      </c>
      <c r="H664" t="str">
        <f>IF('Установление связей'!C662="может наблюдаться","RS",IF('Установление связей'!C662="всегда наблюдается","TRA",IF('Установление связей'!C662="может отсутствовать","SN","S")))</f>
        <v>TRA</v>
      </c>
      <c r="I664" s="7" t="s">
        <v>1412</v>
      </c>
      <c r="J664">
        <v>1360</v>
      </c>
      <c r="K664" t="s">
        <v>1385</v>
      </c>
      <c r="L664">
        <v>1360</v>
      </c>
      <c r="M664" t="s">
        <v>1401</v>
      </c>
    </row>
    <row r="665" spans="1:13" x14ac:dyDescent="0.4">
      <c r="A665" t="s">
        <v>1405</v>
      </c>
      <c r="B665">
        <v>662</v>
      </c>
      <c r="C665" t="s">
        <v>1411</v>
      </c>
      <c r="D665">
        <f>VLOOKUP('Установление связей'!B663,'Перечень узлов'!$B$2:$D$692,3,0)</f>
        <v>444</v>
      </c>
      <c r="E665" t="s">
        <v>1411</v>
      </c>
      <c r="F665">
        <f>VLOOKUP('Установление связей'!D663,'Перечень узлов'!$B$2:$D$692,3,0)</f>
        <v>275</v>
      </c>
      <c r="G665" t="s">
        <v>1407</v>
      </c>
      <c r="H665" t="str">
        <f>IF('Установление связей'!C663="может наблюдаться","RS",IF('Установление связей'!C663="всегда наблюдается","TRA",IF('Установление связей'!C663="может отсутствовать","SN","S")))</f>
        <v>TRA</v>
      </c>
      <c r="I665" s="7" t="s">
        <v>1412</v>
      </c>
      <c r="J665">
        <v>1361</v>
      </c>
      <c r="K665" t="s">
        <v>1385</v>
      </c>
      <c r="L665">
        <v>1361</v>
      </c>
      <c r="M665" t="s">
        <v>1401</v>
      </c>
    </row>
    <row r="666" spans="1:13" x14ac:dyDescent="0.4">
      <c r="A666" t="s">
        <v>1405</v>
      </c>
      <c r="B666">
        <v>663</v>
      </c>
      <c r="C666" t="s">
        <v>1411</v>
      </c>
      <c r="D666">
        <f>VLOOKUP('Установление связей'!B664,'Перечень узлов'!$B$2:$D$692,3,0)</f>
        <v>444</v>
      </c>
      <c r="E666" t="s">
        <v>1411</v>
      </c>
      <c r="F666">
        <f>VLOOKUP('Установление связей'!D664,'Перечень узлов'!$B$2:$D$692,3,0)</f>
        <v>292</v>
      </c>
      <c r="G666" t="s">
        <v>1407</v>
      </c>
      <c r="H666" t="str">
        <f>IF('Установление связей'!C664="может наблюдаться","RS",IF('Установление связей'!C664="всегда наблюдается","TRA",IF('Установление связей'!C664="может отсутствовать","SN","S")))</f>
        <v>TRA</v>
      </c>
      <c r="I666" s="7" t="s">
        <v>1412</v>
      </c>
      <c r="J666">
        <v>1362</v>
      </c>
      <c r="K666" t="s">
        <v>1385</v>
      </c>
      <c r="L666">
        <v>1362</v>
      </c>
      <c r="M666" t="s">
        <v>1401</v>
      </c>
    </row>
    <row r="667" spans="1:13" x14ac:dyDescent="0.4">
      <c r="A667" t="s">
        <v>1405</v>
      </c>
      <c r="B667">
        <v>664</v>
      </c>
      <c r="C667" t="s">
        <v>1411</v>
      </c>
      <c r="D667">
        <f>VLOOKUP('Установление связей'!B665,'Перечень узлов'!$B$2:$D$692,3,0)</f>
        <v>453</v>
      </c>
      <c r="E667" t="s">
        <v>1411</v>
      </c>
      <c r="F667">
        <f>VLOOKUP('Установление связей'!D665,'Перечень узлов'!$B$2:$D$692,3,0)</f>
        <v>301</v>
      </c>
      <c r="G667" t="s">
        <v>1407</v>
      </c>
      <c r="H667" t="str">
        <f>IF('Установление связей'!C665="может наблюдаться","RS",IF('Установление связей'!C665="всегда наблюдается","TRA",IF('Установление связей'!C665="может отсутствовать","SN","S")))</f>
        <v>TRA</v>
      </c>
      <c r="I667" s="7" t="s">
        <v>1412</v>
      </c>
      <c r="J667">
        <v>1363</v>
      </c>
      <c r="K667" t="s">
        <v>1385</v>
      </c>
      <c r="L667">
        <v>1363</v>
      </c>
      <c r="M667" t="s">
        <v>1401</v>
      </c>
    </row>
    <row r="668" spans="1:13" x14ac:dyDescent="0.4">
      <c r="A668" t="s">
        <v>1405</v>
      </c>
      <c r="B668">
        <v>665</v>
      </c>
      <c r="C668" t="s">
        <v>1411</v>
      </c>
      <c r="D668">
        <f>VLOOKUP('Установление связей'!B666,'Перечень узлов'!$B$2:$D$692,3,0)</f>
        <v>453</v>
      </c>
      <c r="E668" t="s">
        <v>1411</v>
      </c>
      <c r="F668">
        <f>VLOOKUP('Установление связей'!D666,'Перечень узлов'!$B$2:$D$692,3,0)</f>
        <v>273</v>
      </c>
      <c r="G668" t="s">
        <v>1407</v>
      </c>
      <c r="H668" t="str">
        <f>IF('Установление связей'!C666="может наблюдаться","RS",IF('Установление связей'!C666="всегда наблюдается","TRA",IF('Установление связей'!C666="может отсутствовать","SN","S")))</f>
        <v>TRA</v>
      </c>
      <c r="I668" s="7" t="s">
        <v>1412</v>
      </c>
      <c r="J668">
        <v>1364</v>
      </c>
      <c r="K668" t="s">
        <v>1385</v>
      </c>
      <c r="L668">
        <v>1364</v>
      </c>
      <c r="M668" t="s">
        <v>1401</v>
      </c>
    </row>
    <row r="669" spans="1:13" x14ac:dyDescent="0.4">
      <c r="A669" t="s">
        <v>1405</v>
      </c>
      <c r="B669">
        <v>666</v>
      </c>
      <c r="C669" t="s">
        <v>1411</v>
      </c>
      <c r="D669">
        <f>VLOOKUP('Установление связей'!B667,'Перечень узлов'!$B$2:$D$692,3,0)</f>
        <v>453</v>
      </c>
      <c r="E669" t="s">
        <v>1411</v>
      </c>
      <c r="F669">
        <f>VLOOKUP('Установление связей'!D667,'Перечень узлов'!$B$2:$D$692,3,0)</f>
        <v>277</v>
      </c>
      <c r="G669" t="s">
        <v>1407</v>
      </c>
      <c r="H669" t="str">
        <f>IF('Установление связей'!C667="может наблюдаться","RS",IF('Установление связей'!C667="всегда наблюдается","TRA",IF('Установление связей'!C667="может отсутствовать","SN","S")))</f>
        <v>TRA</v>
      </c>
      <c r="I669" s="7" t="s">
        <v>1412</v>
      </c>
      <c r="J669">
        <v>1365</v>
      </c>
      <c r="K669" t="s">
        <v>1385</v>
      </c>
      <c r="L669">
        <v>1365</v>
      </c>
      <c r="M669" t="s">
        <v>1401</v>
      </c>
    </row>
    <row r="670" spans="1:13" x14ac:dyDescent="0.4">
      <c r="A670" t="s">
        <v>1405</v>
      </c>
      <c r="B670">
        <v>667</v>
      </c>
      <c r="C670" t="s">
        <v>1411</v>
      </c>
      <c r="D670">
        <f>VLOOKUP('Установление связей'!B668,'Перечень узлов'!$B$2:$D$692,3,0)</f>
        <v>445</v>
      </c>
      <c r="E670" t="s">
        <v>1411</v>
      </c>
      <c r="F670">
        <f>VLOOKUP('Установление связей'!D668,'Перечень узлов'!$B$2:$D$692,3,0)</f>
        <v>301</v>
      </c>
      <c r="G670" t="s">
        <v>1407</v>
      </c>
      <c r="H670" t="str">
        <f>IF('Установление связей'!C668="может наблюдаться","RS",IF('Установление связей'!C668="всегда наблюдается","TRA",IF('Установление связей'!C668="может отсутствовать","SN","S")))</f>
        <v>TRA</v>
      </c>
      <c r="I670" s="7" t="s">
        <v>1412</v>
      </c>
      <c r="J670">
        <v>1366</v>
      </c>
      <c r="K670" t="s">
        <v>1385</v>
      </c>
      <c r="L670">
        <v>1366</v>
      </c>
      <c r="M670" t="s">
        <v>1401</v>
      </c>
    </row>
    <row r="671" spans="1:13" x14ac:dyDescent="0.4">
      <c r="A671" t="s">
        <v>1405</v>
      </c>
      <c r="B671">
        <v>668</v>
      </c>
      <c r="C671" t="s">
        <v>1411</v>
      </c>
      <c r="D671">
        <f>VLOOKUP('Установление связей'!B669,'Перечень узлов'!$B$2:$D$692,3,0)</f>
        <v>445</v>
      </c>
      <c r="E671" t="s">
        <v>1411</v>
      </c>
      <c r="F671">
        <f>VLOOKUP('Установление связей'!D669,'Перечень узлов'!$B$2:$D$692,3,0)</f>
        <v>275</v>
      </c>
      <c r="G671" t="s">
        <v>1407</v>
      </c>
      <c r="H671" t="str">
        <f>IF('Установление связей'!C669="может наблюдаться","RS",IF('Установление связей'!C669="всегда наблюдается","TRA",IF('Установление связей'!C669="может отсутствовать","SN","S")))</f>
        <v>TRA</v>
      </c>
      <c r="I671" s="7" t="s">
        <v>1412</v>
      </c>
      <c r="J671">
        <v>1367</v>
      </c>
      <c r="K671" t="s">
        <v>1385</v>
      </c>
      <c r="L671">
        <v>1367</v>
      </c>
      <c r="M671" t="s">
        <v>1401</v>
      </c>
    </row>
    <row r="672" spans="1:13" x14ac:dyDescent="0.4">
      <c r="A672" t="s">
        <v>1405</v>
      </c>
      <c r="B672">
        <v>669</v>
      </c>
      <c r="C672" t="s">
        <v>1411</v>
      </c>
      <c r="D672">
        <f>VLOOKUP('Установление связей'!B670,'Перечень узлов'!$B$2:$D$692,3,0)</f>
        <v>445</v>
      </c>
      <c r="E672" t="s">
        <v>1411</v>
      </c>
      <c r="F672">
        <f>VLOOKUP('Установление связей'!D670,'Перечень узлов'!$B$2:$D$692,3,0)</f>
        <v>276</v>
      </c>
      <c r="G672" t="s">
        <v>1407</v>
      </c>
      <c r="H672" t="str">
        <f>IF('Установление связей'!C670="может наблюдаться","RS",IF('Установление связей'!C670="всегда наблюдается","TRA",IF('Установление связей'!C670="может отсутствовать","SN","S")))</f>
        <v>TRA</v>
      </c>
      <c r="I672" s="7" t="s">
        <v>1412</v>
      </c>
      <c r="J672">
        <v>1368</v>
      </c>
      <c r="K672" t="s">
        <v>1385</v>
      </c>
      <c r="L672">
        <v>1368</v>
      </c>
      <c r="M672" t="s">
        <v>1401</v>
      </c>
    </row>
    <row r="673" spans="1:13" x14ac:dyDescent="0.4">
      <c r="A673" t="s">
        <v>1405</v>
      </c>
      <c r="B673">
        <v>670</v>
      </c>
      <c r="C673" t="s">
        <v>1411</v>
      </c>
      <c r="D673">
        <f>VLOOKUP('Установление связей'!B671,'Перечень узлов'!$B$2:$D$692,3,0)</f>
        <v>446</v>
      </c>
      <c r="E673" t="s">
        <v>1411</v>
      </c>
      <c r="F673">
        <f>VLOOKUP('Установление связей'!D671,'Перечень узлов'!$B$2:$D$692,3,0)</f>
        <v>301</v>
      </c>
      <c r="G673" t="s">
        <v>1407</v>
      </c>
      <c r="H673" t="str">
        <f>IF('Установление связей'!C671="может наблюдаться","RS",IF('Установление связей'!C671="всегда наблюдается","TRA",IF('Установление связей'!C671="может отсутствовать","SN","S")))</f>
        <v>TRA</v>
      </c>
      <c r="I673" s="7" t="s">
        <v>1412</v>
      </c>
      <c r="J673">
        <v>1369</v>
      </c>
      <c r="K673" t="s">
        <v>1385</v>
      </c>
      <c r="L673">
        <v>1369</v>
      </c>
      <c r="M673" t="s">
        <v>1401</v>
      </c>
    </row>
    <row r="674" spans="1:13" x14ac:dyDescent="0.4">
      <c r="A674" t="s">
        <v>1405</v>
      </c>
      <c r="B674">
        <v>671</v>
      </c>
      <c r="C674" t="s">
        <v>1411</v>
      </c>
      <c r="D674">
        <f>VLOOKUP('Установление связей'!B672,'Перечень узлов'!$B$2:$D$692,3,0)</f>
        <v>446</v>
      </c>
      <c r="E674" t="s">
        <v>1411</v>
      </c>
      <c r="F674">
        <f>VLOOKUP('Установление связей'!D672,'Перечень узлов'!$B$2:$D$692,3,0)</f>
        <v>275</v>
      </c>
      <c r="G674" t="s">
        <v>1407</v>
      </c>
      <c r="H674" t="str">
        <f>IF('Установление связей'!C672="может наблюдаться","RS",IF('Установление связей'!C672="всегда наблюдается","TRA",IF('Установление связей'!C672="может отсутствовать","SN","S")))</f>
        <v>TRA</v>
      </c>
      <c r="I674" s="7" t="s">
        <v>1412</v>
      </c>
      <c r="J674">
        <v>1370</v>
      </c>
      <c r="K674" t="s">
        <v>1385</v>
      </c>
      <c r="L674">
        <v>1370</v>
      </c>
      <c r="M674" t="s">
        <v>1401</v>
      </c>
    </row>
    <row r="675" spans="1:13" x14ac:dyDescent="0.4">
      <c r="A675" t="s">
        <v>1405</v>
      </c>
      <c r="B675">
        <v>672</v>
      </c>
      <c r="C675" t="s">
        <v>1411</v>
      </c>
      <c r="D675">
        <f>VLOOKUP('Установление связей'!B673,'Перечень узлов'!$B$2:$D$692,3,0)</f>
        <v>446</v>
      </c>
      <c r="E675" t="s">
        <v>1411</v>
      </c>
      <c r="F675">
        <f>VLOOKUP('Установление связей'!D673,'Перечень узлов'!$B$2:$D$692,3,0)</f>
        <v>273</v>
      </c>
      <c r="G675" t="s">
        <v>1407</v>
      </c>
      <c r="H675" t="str">
        <f>IF('Установление связей'!C673="может наблюдаться","RS",IF('Установление связей'!C673="всегда наблюдается","TRA",IF('Установление связей'!C673="может отсутствовать","SN","S")))</f>
        <v>TRA</v>
      </c>
      <c r="I675" s="7" t="s">
        <v>1412</v>
      </c>
      <c r="J675">
        <v>1371</v>
      </c>
      <c r="K675" t="s">
        <v>1385</v>
      </c>
      <c r="L675">
        <v>1371</v>
      </c>
      <c r="M675" t="s">
        <v>1401</v>
      </c>
    </row>
    <row r="676" spans="1:13" x14ac:dyDescent="0.4">
      <c r="A676" t="s">
        <v>1405</v>
      </c>
      <c r="B676">
        <v>673</v>
      </c>
      <c r="C676" t="s">
        <v>1411</v>
      </c>
      <c r="D676">
        <f>VLOOKUP('Установление связей'!B674,'Перечень узлов'!$B$2:$D$692,3,0)</f>
        <v>447</v>
      </c>
      <c r="E676" t="s">
        <v>1411</v>
      </c>
      <c r="F676">
        <f>VLOOKUP('Установление связей'!D674,'Перечень узлов'!$B$2:$D$692,3,0)</f>
        <v>301</v>
      </c>
      <c r="G676" t="s">
        <v>1407</v>
      </c>
      <c r="H676" t="str">
        <f>IF('Установление связей'!C674="может наблюдаться","RS",IF('Установление связей'!C674="всегда наблюдается","TRA",IF('Установление связей'!C674="может отсутствовать","SN","S")))</f>
        <v>TRA</v>
      </c>
      <c r="I676" s="7" t="s">
        <v>1412</v>
      </c>
      <c r="J676">
        <v>1372</v>
      </c>
      <c r="K676" t="s">
        <v>1385</v>
      </c>
      <c r="L676">
        <v>1372</v>
      </c>
      <c r="M676" t="s">
        <v>1401</v>
      </c>
    </row>
    <row r="677" spans="1:13" x14ac:dyDescent="0.4">
      <c r="A677" t="s">
        <v>1405</v>
      </c>
      <c r="B677">
        <v>674</v>
      </c>
      <c r="C677" t="s">
        <v>1411</v>
      </c>
      <c r="D677">
        <f>VLOOKUP('Установление связей'!B675,'Перечень узлов'!$B$2:$D$692,3,0)</f>
        <v>447</v>
      </c>
      <c r="E677" t="s">
        <v>1411</v>
      </c>
      <c r="F677">
        <f>VLOOKUP('Установление связей'!D675,'Перечень узлов'!$B$2:$D$692,3,0)</f>
        <v>275</v>
      </c>
      <c r="G677" t="s">
        <v>1407</v>
      </c>
      <c r="H677" t="str">
        <f>IF('Установление связей'!C675="может наблюдаться","RS",IF('Установление связей'!C675="всегда наблюдается","TRA",IF('Установление связей'!C675="может отсутствовать","SN","S")))</f>
        <v>TRA</v>
      </c>
      <c r="I677" s="7" t="s">
        <v>1412</v>
      </c>
      <c r="J677">
        <v>1373</v>
      </c>
      <c r="K677" t="s">
        <v>1385</v>
      </c>
      <c r="L677">
        <v>1373</v>
      </c>
      <c r="M677" t="s">
        <v>1401</v>
      </c>
    </row>
    <row r="678" spans="1:13" x14ac:dyDescent="0.4">
      <c r="A678" t="s">
        <v>1405</v>
      </c>
      <c r="B678">
        <v>675</v>
      </c>
      <c r="C678" t="s">
        <v>1411</v>
      </c>
      <c r="D678">
        <f>VLOOKUP('Установление связей'!B676,'Перечень узлов'!$B$2:$D$692,3,0)</f>
        <v>447</v>
      </c>
      <c r="E678" t="s">
        <v>1411</v>
      </c>
      <c r="F678">
        <f>VLOOKUP('Установление связей'!D676,'Перечень узлов'!$B$2:$D$692,3,0)</f>
        <v>277</v>
      </c>
      <c r="G678" t="s">
        <v>1407</v>
      </c>
      <c r="H678" t="str">
        <f>IF('Установление связей'!C676="может наблюдаться","RS",IF('Установление связей'!C676="всегда наблюдается","TRA",IF('Установление связей'!C676="может отсутствовать","SN","S")))</f>
        <v>TRA</v>
      </c>
      <c r="I678" s="7" t="s">
        <v>1412</v>
      </c>
      <c r="J678">
        <v>1374</v>
      </c>
      <c r="K678" t="s">
        <v>1385</v>
      </c>
      <c r="L678">
        <v>1374</v>
      </c>
      <c r="M678" t="s">
        <v>1401</v>
      </c>
    </row>
    <row r="679" spans="1:13" x14ac:dyDescent="0.4">
      <c r="A679" t="s">
        <v>1405</v>
      </c>
      <c r="B679">
        <v>676</v>
      </c>
      <c r="C679" t="s">
        <v>1411</v>
      </c>
      <c r="D679">
        <f>VLOOKUP('Установление связей'!B677,'Перечень узлов'!$B$2:$D$692,3,0)</f>
        <v>448</v>
      </c>
      <c r="E679" t="s">
        <v>1411</v>
      </c>
      <c r="F679">
        <f>VLOOKUP('Установление связей'!D677,'Перечень узлов'!$B$2:$D$692,3,0)</f>
        <v>301</v>
      </c>
      <c r="G679" t="s">
        <v>1407</v>
      </c>
      <c r="H679" t="str">
        <f>IF('Установление связей'!C677="может наблюдаться","RS",IF('Установление связей'!C677="всегда наблюдается","TRA",IF('Установление связей'!C677="может отсутствовать","SN","S")))</f>
        <v>TRA</v>
      </c>
      <c r="I679" s="7" t="s">
        <v>1412</v>
      </c>
      <c r="J679">
        <v>1375</v>
      </c>
      <c r="K679" t="s">
        <v>1385</v>
      </c>
      <c r="L679">
        <v>1375</v>
      </c>
      <c r="M679" t="s">
        <v>1401</v>
      </c>
    </row>
    <row r="680" spans="1:13" x14ac:dyDescent="0.4">
      <c r="A680" t="s">
        <v>1405</v>
      </c>
      <c r="B680">
        <v>677</v>
      </c>
      <c r="C680" t="s">
        <v>1411</v>
      </c>
      <c r="D680">
        <f>VLOOKUP('Установление связей'!B678,'Перечень узлов'!$B$2:$D$692,3,0)</f>
        <v>448</v>
      </c>
      <c r="E680" t="s">
        <v>1411</v>
      </c>
      <c r="F680">
        <f>VLOOKUP('Установление связей'!D678,'Перечень узлов'!$B$2:$D$692,3,0)</f>
        <v>292</v>
      </c>
      <c r="G680" t="s">
        <v>1407</v>
      </c>
      <c r="H680" t="str">
        <f>IF('Установление связей'!C678="может наблюдаться","RS",IF('Установление связей'!C678="всегда наблюдается","TRA",IF('Установление связей'!C678="может отсутствовать","SN","S")))</f>
        <v>TRA</v>
      </c>
      <c r="I680" s="7" t="s">
        <v>1412</v>
      </c>
      <c r="J680">
        <v>1376</v>
      </c>
      <c r="K680" t="s">
        <v>1385</v>
      </c>
      <c r="L680">
        <v>1376</v>
      </c>
      <c r="M680" t="s">
        <v>1401</v>
      </c>
    </row>
    <row r="681" spans="1:13" x14ac:dyDescent="0.4">
      <c r="A681" t="s">
        <v>1405</v>
      </c>
      <c r="B681">
        <v>678</v>
      </c>
      <c r="C681" t="s">
        <v>1411</v>
      </c>
      <c r="D681">
        <f>VLOOKUP('Установление связей'!B679,'Перечень узлов'!$B$2:$D$692,3,0)</f>
        <v>448</v>
      </c>
      <c r="E681" t="s">
        <v>1411</v>
      </c>
      <c r="F681">
        <f>VLOOKUP('Установление связей'!D679,'Перечень узлов'!$B$2:$D$692,3,0)</f>
        <v>276</v>
      </c>
      <c r="G681" t="s">
        <v>1407</v>
      </c>
      <c r="H681" t="str">
        <f>IF('Установление связей'!C679="может наблюдаться","RS",IF('Установление связей'!C679="всегда наблюдается","TRA",IF('Установление связей'!C679="может отсутствовать","SN","S")))</f>
        <v>TRA</v>
      </c>
      <c r="I681" s="7" t="s">
        <v>1412</v>
      </c>
      <c r="J681">
        <v>1377</v>
      </c>
      <c r="K681" t="s">
        <v>1385</v>
      </c>
      <c r="L681">
        <v>1377</v>
      </c>
      <c r="M681" t="s">
        <v>1401</v>
      </c>
    </row>
    <row r="682" spans="1:13" x14ac:dyDescent="0.4">
      <c r="A682" t="s">
        <v>1405</v>
      </c>
      <c r="B682">
        <v>679</v>
      </c>
      <c r="C682" t="s">
        <v>1411</v>
      </c>
      <c r="D682">
        <f>VLOOKUP('Установление связей'!B680,'Перечень узлов'!$B$2:$D$692,3,0)</f>
        <v>449</v>
      </c>
      <c r="E682" t="s">
        <v>1411</v>
      </c>
      <c r="F682">
        <f>VLOOKUP('Установление связей'!D680,'Перечень узлов'!$B$2:$D$692,3,0)</f>
        <v>301</v>
      </c>
      <c r="G682" t="s">
        <v>1407</v>
      </c>
      <c r="H682" t="str">
        <f>IF('Установление связей'!C680="может наблюдаться","RS",IF('Установление связей'!C680="всегда наблюдается","TRA",IF('Установление связей'!C680="может отсутствовать","SN","S")))</f>
        <v>TRA</v>
      </c>
      <c r="I682" s="7" t="s">
        <v>1412</v>
      </c>
      <c r="J682">
        <v>1378</v>
      </c>
      <c r="K682" t="s">
        <v>1385</v>
      </c>
      <c r="L682">
        <v>1378</v>
      </c>
      <c r="M682" t="s">
        <v>1401</v>
      </c>
    </row>
    <row r="683" spans="1:13" x14ac:dyDescent="0.4">
      <c r="A683" t="s">
        <v>1405</v>
      </c>
      <c r="B683">
        <v>680</v>
      </c>
      <c r="C683" t="s">
        <v>1411</v>
      </c>
      <c r="D683">
        <f>VLOOKUP('Установление связей'!B681,'Перечень узлов'!$B$2:$D$692,3,0)</f>
        <v>449</v>
      </c>
      <c r="E683" t="s">
        <v>1411</v>
      </c>
      <c r="F683">
        <f>VLOOKUP('Установление связей'!D681,'Перечень узлов'!$B$2:$D$692,3,0)</f>
        <v>292</v>
      </c>
      <c r="G683" t="s">
        <v>1407</v>
      </c>
      <c r="H683" t="str">
        <f>IF('Установление связей'!C681="может наблюдаться","RS",IF('Установление связей'!C681="всегда наблюдается","TRA",IF('Установление связей'!C681="может отсутствовать","SN","S")))</f>
        <v>TRA</v>
      </c>
      <c r="I683" s="7" t="s">
        <v>1412</v>
      </c>
      <c r="J683">
        <v>1379</v>
      </c>
      <c r="K683" t="s">
        <v>1385</v>
      </c>
      <c r="L683">
        <v>1379</v>
      </c>
      <c r="M683" t="s">
        <v>1401</v>
      </c>
    </row>
    <row r="684" spans="1:13" x14ac:dyDescent="0.4">
      <c r="A684" t="s">
        <v>1405</v>
      </c>
      <c r="B684">
        <v>681</v>
      </c>
      <c r="C684" t="s">
        <v>1411</v>
      </c>
      <c r="D684">
        <f>VLOOKUP('Установление связей'!B682,'Перечень узлов'!$B$2:$D$692,3,0)</f>
        <v>449</v>
      </c>
      <c r="E684" t="s">
        <v>1411</v>
      </c>
      <c r="F684">
        <f>VLOOKUP('Установление связей'!D682,'Перечень узлов'!$B$2:$D$692,3,0)</f>
        <v>273</v>
      </c>
      <c r="G684" t="s">
        <v>1407</v>
      </c>
      <c r="H684" t="str">
        <f>IF('Установление связей'!C682="может наблюдаться","RS",IF('Установление связей'!C682="всегда наблюдается","TRA",IF('Установление связей'!C682="может отсутствовать","SN","S")))</f>
        <v>TRA</v>
      </c>
      <c r="I684" s="7" t="s">
        <v>1412</v>
      </c>
      <c r="J684">
        <v>1380</v>
      </c>
      <c r="K684" t="s">
        <v>1385</v>
      </c>
      <c r="L684">
        <v>1380</v>
      </c>
      <c r="M684" t="s">
        <v>1401</v>
      </c>
    </row>
    <row r="685" spans="1:13" x14ac:dyDescent="0.4">
      <c r="A685" t="s">
        <v>1405</v>
      </c>
      <c r="B685">
        <v>682</v>
      </c>
      <c r="C685" t="s">
        <v>1411</v>
      </c>
      <c r="D685">
        <f>VLOOKUP('Установление связей'!B683,'Перечень узлов'!$B$2:$D$692,3,0)</f>
        <v>450</v>
      </c>
      <c r="E685" t="s">
        <v>1411</v>
      </c>
      <c r="F685">
        <f>VLOOKUP('Установление связей'!D683,'Перечень узлов'!$B$2:$D$692,3,0)</f>
        <v>301</v>
      </c>
      <c r="G685" t="s">
        <v>1407</v>
      </c>
      <c r="H685" t="str">
        <f>IF('Установление связей'!C683="может наблюдаться","RS",IF('Установление связей'!C683="всегда наблюдается","TRA",IF('Установление связей'!C683="может отсутствовать","SN","S")))</f>
        <v>TRA</v>
      </c>
      <c r="I685" s="7" t="s">
        <v>1412</v>
      </c>
      <c r="J685">
        <v>1381</v>
      </c>
      <c r="K685" t="s">
        <v>1385</v>
      </c>
      <c r="L685">
        <v>1381</v>
      </c>
      <c r="M685" t="s">
        <v>1401</v>
      </c>
    </row>
    <row r="686" spans="1:13" x14ac:dyDescent="0.4">
      <c r="A686" t="s">
        <v>1405</v>
      </c>
      <c r="B686">
        <v>683</v>
      </c>
      <c r="C686" t="s">
        <v>1411</v>
      </c>
      <c r="D686">
        <f>VLOOKUP('Установление связей'!B684,'Перечень узлов'!$B$2:$D$692,3,0)</f>
        <v>450</v>
      </c>
      <c r="E686" t="s">
        <v>1411</v>
      </c>
      <c r="F686">
        <f>VLOOKUP('Установление связей'!D684,'Перечень узлов'!$B$2:$D$692,3,0)</f>
        <v>292</v>
      </c>
      <c r="G686" t="s">
        <v>1407</v>
      </c>
      <c r="H686" t="str">
        <f>IF('Установление связей'!C684="может наблюдаться","RS",IF('Установление связей'!C684="всегда наблюдается","TRA",IF('Установление связей'!C684="может отсутствовать","SN","S")))</f>
        <v>TRA</v>
      </c>
      <c r="I686" s="7" t="s">
        <v>1412</v>
      </c>
      <c r="J686">
        <v>1382</v>
      </c>
      <c r="K686" t="s">
        <v>1385</v>
      </c>
      <c r="L686">
        <v>1382</v>
      </c>
      <c r="M686" t="s">
        <v>1401</v>
      </c>
    </row>
    <row r="687" spans="1:13" x14ac:dyDescent="0.4">
      <c r="A687" t="s">
        <v>1405</v>
      </c>
      <c r="B687">
        <v>684</v>
      </c>
      <c r="C687" t="s">
        <v>1411</v>
      </c>
      <c r="D687">
        <f>VLOOKUP('Установление связей'!B685,'Перечень узлов'!$B$2:$D$692,3,0)</f>
        <v>450</v>
      </c>
      <c r="E687" t="s">
        <v>1411</v>
      </c>
      <c r="F687">
        <f>VLOOKUP('Установление связей'!D685,'Перечень узлов'!$B$2:$D$692,3,0)</f>
        <v>277</v>
      </c>
      <c r="G687" t="s">
        <v>1407</v>
      </c>
      <c r="H687" t="str">
        <f>IF('Установление связей'!C685="может наблюдаться","RS",IF('Установление связей'!C685="всегда наблюдается","TRA",IF('Установление связей'!C685="может отсутствовать","SN","S")))</f>
        <v>TRA</v>
      </c>
      <c r="I687" s="7" t="s">
        <v>1412</v>
      </c>
      <c r="J687">
        <v>1383</v>
      </c>
      <c r="K687" t="s">
        <v>1385</v>
      </c>
      <c r="L687">
        <v>1383</v>
      </c>
      <c r="M687" t="s">
        <v>1401</v>
      </c>
    </row>
    <row r="688" spans="1:13" x14ac:dyDescent="0.4">
      <c r="A688" t="s">
        <v>1405</v>
      </c>
      <c r="B688">
        <v>685</v>
      </c>
      <c r="C688" t="s">
        <v>1411</v>
      </c>
      <c r="D688">
        <f>VLOOKUP('Установление связей'!B686,'Перечень узлов'!$B$2:$D$692,3,0)</f>
        <v>451</v>
      </c>
      <c r="E688" t="s">
        <v>1411</v>
      </c>
      <c r="F688">
        <f>VLOOKUP('Установление связей'!D686,'Перечень узлов'!$B$2:$D$692,3,0)</f>
        <v>301</v>
      </c>
      <c r="G688" t="s">
        <v>1407</v>
      </c>
      <c r="H688" t="str">
        <f>IF('Установление связей'!C686="может наблюдаться","RS",IF('Установление связей'!C686="всегда наблюдается","TRA",IF('Установление связей'!C686="может отсутствовать","SN","S")))</f>
        <v>TRA</v>
      </c>
      <c r="I688" s="7" t="s">
        <v>1412</v>
      </c>
      <c r="J688">
        <v>1384</v>
      </c>
      <c r="K688" t="s">
        <v>1385</v>
      </c>
      <c r="L688">
        <v>1384</v>
      </c>
      <c r="M688" t="s">
        <v>1401</v>
      </c>
    </row>
    <row r="689" spans="1:13" x14ac:dyDescent="0.4">
      <c r="A689" t="s">
        <v>1405</v>
      </c>
      <c r="B689">
        <v>686</v>
      </c>
      <c r="C689" t="s">
        <v>1411</v>
      </c>
      <c r="D689">
        <f>VLOOKUP('Установление связей'!B687,'Перечень узлов'!$B$2:$D$692,3,0)</f>
        <v>451</v>
      </c>
      <c r="E689" t="s">
        <v>1411</v>
      </c>
      <c r="F689">
        <f>VLOOKUP('Установление связей'!D687,'Перечень узлов'!$B$2:$D$692,3,0)</f>
        <v>276</v>
      </c>
      <c r="G689" t="s">
        <v>1407</v>
      </c>
      <c r="H689" t="str">
        <f>IF('Установление связей'!C687="может наблюдаться","RS",IF('Установление связей'!C687="всегда наблюдается","TRA",IF('Установление связей'!C687="может отсутствовать","SN","S")))</f>
        <v>TRA</v>
      </c>
      <c r="I689" s="7" t="s">
        <v>1412</v>
      </c>
      <c r="J689">
        <v>1385</v>
      </c>
      <c r="K689" t="s">
        <v>1385</v>
      </c>
      <c r="L689">
        <v>1385</v>
      </c>
      <c r="M689" t="s">
        <v>1401</v>
      </c>
    </row>
    <row r="690" spans="1:13" x14ac:dyDescent="0.4">
      <c r="A690" t="s">
        <v>1405</v>
      </c>
      <c r="B690">
        <v>687</v>
      </c>
      <c r="C690" t="s">
        <v>1411</v>
      </c>
      <c r="D690">
        <f>VLOOKUP('Установление связей'!B688,'Перечень узлов'!$B$2:$D$692,3,0)</f>
        <v>451</v>
      </c>
      <c r="E690" t="s">
        <v>1411</v>
      </c>
      <c r="F690">
        <f>VLOOKUP('Установление связей'!D688,'Перечень узлов'!$B$2:$D$692,3,0)</f>
        <v>273</v>
      </c>
      <c r="G690" t="s">
        <v>1407</v>
      </c>
      <c r="H690" t="str">
        <f>IF('Установление связей'!C688="может наблюдаться","RS",IF('Установление связей'!C688="всегда наблюдается","TRA",IF('Установление связей'!C688="может отсутствовать","SN","S")))</f>
        <v>TRA</v>
      </c>
      <c r="I690" s="7" t="s">
        <v>1412</v>
      </c>
      <c r="J690">
        <v>1386</v>
      </c>
      <c r="K690" t="s">
        <v>1385</v>
      </c>
      <c r="L690">
        <v>1386</v>
      </c>
      <c r="M690" t="s">
        <v>1401</v>
      </c>
    </row>
    <row r="691" spans="1:13" x14ac:dyDescent="0.4">
      <c r="A691" t="s">
        <v>1405</v>
      </c>
      <c r="B691">
        <v>688</v>
      </c>
      <c r="C691" t="s">
        <v>1411</v>
      </c>
      <c r="D691">
        <f>VLOOKUP('Установление связей'!B689,'Перечень узлов'!$B$2:$D$692,3,0)</f>
        <v>452</v>
      </c>
      <c r="E691" t="s">
        <v>1411</v>
      </c>
      <c r="F691">
        <f>VLOOKUP('Установление связей'!D689,'Перечень узлов'!$B$2:$D$692,3,0)</f>
        <v>301</v>
      </c>
      <c r="G691" t="s">
        <v>1407</v>
      </c>
      <c r="H691" t="str">
        <f>IF('Установление связей'!C689="может наблюдаться","RS",IF('Установление связей'!C689="всегда наблюдается","TRA",IF('Установление связей'!C689="может отсутствовать","SN","S")))</f>
        <v>TRA</v>
      </c>
      <c r="I691" s="7" t="s">
        <v>1412</v>
      </c>
      <c r="J691">
        <v>1387</v>
      </c>
      <c r="K691" t="s">
        <v>1385</v>
      </c>
      <c r="L691">
        <v>1387</v>
      </c>
      <c r="M691" t="s">
        <v>1401</v>
      </c>
    </row>
    <row r="692" spans="1:13" x14ac:dyDescent="0.4">
      <c r="A692" t="s">
        <v>1405</v>
      </c>
      <c r="B692">
        <v>689</v>
      </c>
      <c r="C692" t="s">
        <v>1411</v>
      </c>
      <c r="D692">
        <f>VLOOKUP('Установление связей'!B690,'Перечень узлов'!$B$2:$D$692,3,0)</f>
        <v>452</v>
      </c>
      <c r="E692" t="s">
        <v>1411</v>
      </c>
      <c r="F692">
        <f>VLOOKUP('Установление связей'!D690,'Перечень узлов'!$B$2:$D$692,3,0)</f>
        <v>276</v>
      </c>
      <c r="G692" t="s">
        <v>1407</v>
      </c>
      <c r="H692" t="str">
        <f>IF('Установление связей'!C690="может наблюдаться","RS",IF('Установление связей'!C690="всегда наблюдается","TRA",IF('Установление связей'!C690="может отсутствовать","SN","S")))</f>
        <v>TRA</v>
      </c>
      <c r="I692" s="7" t="s">
        <v>1412</v>
      </c>
      <c r="J692">
        <v>1388</v>
      </c>
      <c r="K692" t="s">
        <v>1385</v>
      </c>
      <c r="L692">
        <v>1388</v>
      </c>
      <c r="M692" t="s">
        <v>1401</v>
      </c>
    </row>
    <row r="693" spans="1:13" x14ac:dyDescent="0.4">
      <c r="A693" t="s">
        <v>1405</v>
      </c>
      <c r="B693">
        <v>690</v>
      </c>
      <c r="C693" t="s">
        <v>1411</v>
      </c>
      <c r="D693">
        <f>VLOOKUP('Установление связей'!B691,'Перечень узлов'!$B$2:$D$692,3,0)</f>
        <v>452</v>
      </c>
      <c r="E693" t="s">
        <v>1411</v>
      </c>
      <c r="F693">
        <f>VLOOKUP('Установление связей'!D691,'Перечень узлов'!$B$2:$D$692,3,0)</f>
        <v>277</v>
      </c>
      <c r="G693" t="s">
        <v>1407</v>
      </c>
      <c r="H693" t="str">
        <f>IF('Установление связей'!C691="может наблюдаться","RS",IF('Установление связей'!C691="всегда наблюдается","TRA",IF('Установление связей'!C691="может отсутствовать","SN","S")))</f>
        <v>TRA</v>
      </c>
      <c r="I693" s="7" t="s">
        <v>1412</v>
      </c>
      <c r="J693">
        <v>1389</v>
      </c>
      <c r="K693" t="s">
        <v>1385</v>
      </c>
      <c r="L693">
        <v>1389</v>
      </c>
      <c r="M693" t="s">
        <v>1401</v>
      </c>
    </row>
    <row r="694" spans="1:13" x14ac:dyDescent="0.4">
      <c r="A694" t="s">
        <v>1405</v>
      </c>
      <c r="B694">
        <v>691</v>
      </c>
      <c r="C694" t="s">
        <v>1411</v>
      </c>
      <c r="D694">
        <f>VLOOKUP('Установление связей'!B692,'Перечень узлов'!$B$2:$D$692,3,0)</f>
        <v>426</v>
      </c>
      <c r="E694" t="s">
        <v>1411</v>
      </c>
      <c r="F694">
        <f>VLOOKUP('Установление связей'!D692,'Перечень узлов'!$B$2:$D$692,3,0)</f>
        <v>3</v>
      </c>
      <c r="G694" t="s">
        <v>1407</v>
      </c>
      <c r="H694" t="str">
        <f>IF('Установление связей'!C692="может наблюдаться","RS",IF('Установление связей'!C692="всегда наблюдается","TRA",IF('Установление связей'!C692="может отсутствовать","SN","S")))</f>
        <v>TRA</v>
      </c>
      <c r="I694" s="7" t="s">
        <v>1412</v>
      </c>
      <c r="J694">
        <v>1390</v>
      </c>
      <c r="K694" t="s">
        <v>1385</v>
      </c>
      <c r="L694">
        <v>1390</v>
      </c>
      <c r="M694" t="s">
        <v>1401</v>
      </c>
    </row>
    <row r="695" spans="1:13" x14ac:dyDescent="0.4">
      <c r="A695" t="s">
        <v>1405</v>
      </c>
      <c r="B695">
        <v>692</v>
      </c>
      <c r="C695" t="s">
        <v>1411</v>
      </c>
      <c r="D695">
        <f>VLOOKUP('Установление связей'!B693,'Перечень узлов'!$B$2:$D$692,3,0)</f>
        <v>471</v>
      </c>
      <c r="E695" t="s">
        <v>1411</v>
      </c>
      <c r="F695">
        <f>VLOOKUP('Установление связей'!D693,'Перечень узлов'!$B$2:$D$692,3,0)</f>
        <v>233</v>
      </c>
      <c r="G695" t="s">
        <v>1407</v>
      </c>
      <c r="H695" t="str">
        <f>IF('Установление связей'!C693="может наблюдаться","RS",IF('Установление связей'!C693="всегда наблюдается","TRA",IF('Установление связей'!C693="может отсутствовать","SN","S")))</f>
        <v>TRA</v>
      </c>
      <c r="I695" s="7" t="s">
        <v>1412</v>
      </c>
      <c r="J695">
        <v>1391</v>
      </c>
      <c r="K695" t="s">
        <v>1385</v>
      </c>
      <c r="L695">
        <v>1391</v>
      </c>
      <c r="M695" t="s">
        <v>1401</v>
      </c>
    </row>
    <row r="696" spans="1:13" x14ac:dyDescent="0.4">
      <c r="A696" t="s">
        <v>1405</v>
      </c>
      <c r="B696">
        <v>693</v>
      </c>
      <c r="C696" t="s">
        <v>1411</v>
      </c>
      <c r="D696">
        <f>VLOOKUP('Установление связей'!B694,'Перечень узлов'!$B$2:$D$692,3,0)</f>
        <v>471</v>
      </c>
      <c r="E696" t="s">
        <v>1411</v>
      </c>
      <c r="F696">
        <f>VLOOKUP('Установление связей'!D694,'Перечень узлов'!$B$2:$D$692,3,0)</f>
        <v>303</v>
      </c>
      <c r="G696" t="s">
        <v>1407</v>
      </c>
      <c r="H696" t="str">
        <f>IF('Установление связей'!C694="может наблюдаться","RS",IF('Установление связей'!C694="всегда наблюдается","TRA",IF('Установление связей'!C694="может отсутствовать","SN","S")))</f>
        <v>TRA</v>
      </c>
      <c r="I696" s="7" t="s">
        <v>1412</v>
      </c>
      <c r="J696">
        <v>1392</v>
      </c>
      <c r="K696" t="s">
        <v>1385</v>
      </c>
      <c r="L696">
        <v>1392</v>
      </c>
      <c r="M696" t="s">
        <v>1401</v>
      </c>
    </row>
    <row r="697" spans="1:13" x14ac:dyDescent="0.4">
      <c r="A697" t="s">
        <v>1405</v>
      </c>
      <c r="B697">
        <v>694</v>
      </c>
      <c r="C697" t="s">
        <v>1411</v>
      </c>
      <c r="D697">
        <f>VLOOKUP('Установление связей'!B695,'Перечень узлов'!$B$2:$D$692,3,0)</f>
        <v>471</v>
      </c>
      <c r="E697" t="s">
        <v>1411</v>
      </c>
      <c r="F697">
        <f>VLOOKUP('Установление связей'!D695,'Перечень узлов'!$B$2:$D$692,3,0)</f>
        <v>426</v>
      </c>
      <c r="G697" t="s">
        <v>1407</v>
      </c>
      <c r="H697" t="str">
        <f>IF('Установление связей'!C695="может наблюдаться","RS",IF('Установление связей'!C695="всегда наблюдается","TRA",IF('Установление связей'!C695="может отсутствовать","SN","S")))</f>
        <v>TRA</v>
      </c>
      <c r="I697" s="7" t="s">
        <v>1412</v>
      </c>
      <c r="J697">
        <v>1393</v>
      </c>
      <c r="K697" t="s">
        <v>1385</v>
      </c>
      <c r="L697">
        <v>1393</v>
      </c>
      <c r="M697" t="s">
        <v>1401</v>
      </c>
    </row>
    <row r="698" spans="1:13" x14ac:dyDescent="0.4">
      <c r="A698" t="s">
        <v>1405</v>
      </c>
      <c r="B698">
        <v>695</v>
      </c>
      <c r="C698" t="s">
        <v>1411</v>
      </c>
      <c r="D698">
        <f>VLOOKUP('Установление связей'!B696,'Перечень узлов'!$B$2:$D$692,3,0)</f>
        <v>472</v>
      </c>
      <c r="E698" t="s">
        <v>1411</v>
      </c>
      <c r="F698">
        <f>VLOOKUP('Установление связей'!D696,'Перечень узлов'!$B$2:$D$692,3,0)</f>
        <v>233</v>
      </c>
      <c r="G698" t="s">
        <v>1407</v>
      </c>
      <c r="H698" t="str">
        <f>IF('Установление связей'!C696="может наблюдаться","RS",IF('Установление связей'!C696="всегда наблюдается","TRA",IF('Установление связей'!C696="может отсутствовать","SN","S")))</f>
        <v>TRA</v>
      </c>
      <c r="I698" s="7" t="s">
        <v>1412</v>
      </c>
      <c r="J698">
        <v>1394</v>
      </c>
      <c r="K698" t="s">
        <v>1385</v>
      </c>
      <c r="L698">
        <v>1394</v>
      </c>
      <c r="M698" t="s">
        <v>1401</v>
      </c>
    </row>
    <row r="699" spans="1:13" x14ac:dyDescent="0.4">
      <c r="A699" t="s">
        <v>1405</v>
      </c>
      <c r="B699">
        <v>696</v>
      </c>
      <c r="C699" t="s">
        <v>1411</v>
      </c>
      <c r="D699">
        <f>VLOOKUP('Установление связей'!B697,'Перечень узлов'!$B$2:$D$692,3,0)</f>
        <v>472</v>
      </c>
      <c r="E699" t="s">
        <v>1411</v>
      </c>
      <c r="F699">
        <f>VLOOKUP('Установление связей'!D697,'Перечень узлов'!$B$2:$D$692,3,0)</f>
        <v>241</v>
      </c>
      <c r="G699" t="s">
        <v>1407</v>
      </c>
      <c r="H699" t="str">
        <f>IF('Установление связей'!C697="может наблюдаться","RS",IF('Установление связей'!C697="всегда наблюдается","TRA",IF('Установление связей'!C697="может отсутствовать","SN","S")))</f>
        <v>TRA</v>
      </c>
      <c r="I699" s="7" t="s">
        <v>1412</v>
      </c>
      <c r="J699">
        <v>1395</v>
      </c>
      <c r="K699" t="s">
        <v>1385</v>
      </c>
      <c r="L699">
        <v>1395</v>
      </c>
      <c r="M699" t="s">
        <v>1401</v>
      </c>
    </row>
    <row r="700" spans="1:13" x14ac:dyDescent="0.4">
      <c r="A700" t="s">
        <v>1405</v>
      </c>
      <c r="B700">
        <v>697</v>
      </c>
      <c r="C700" t="s">
        <v>1411</v>
      </c>
      <c r="D700">
        <f>VLOOKUP('Установление связей'!B698,'Перечень узлов'!$B$2:$D$692,3,0)</f>
        <v>472</v>
      </c>
      <c r="E700" t="s">
        <v>1411</v>
      </c>
      <c r="F700">
        <f>VLOOKUP('Установление связей'!D698,'Перечень узлов'!$B$2:$D$692,3,0)</f>
        <v>426</v>
      </c>
      <c r="G700" t="s">
        <v>1407</v>
      </c>
      <c r="H700" t="str">
        <f>IF('Установление связей'!C698="может наблюдаться","RS",IF('Установление связей'!C698="всегда наблюдается","TRA",IF('Установление связей'!C698="может отсутствовать","SN","S")))</f>
        <v>TRA</v>
      </c>
      <c r="I700" s="7" t="s">
        <v>1412</v>
      </c>
      <c r="J700">
        <v>1396</v>
      </c>
      <c r="K700" t="s">
        <v>1385</v>
      </c>
      <c r="L700">
        <v>1396</v>
      </c>
      <c r="M700" t="s">
        <v>1401</v>
      </c>
    </row>
    <row r="701" spans="1:13" x14ac:dyDescent="0.4">
      <c r="A701" t="s">
        <v>1405</v>
      </c>
      <c r="B701">
        <v>698</v>
      </c>
      <c r="C701" t="s">
        <v>1411</v>
      </c>
      <c r="D701">
        <f>VLOOKUP('Установление связей'!B699,'Перечень узлов'!$B$2:$D$692,3,0)</f>
        <v>473</v>
      </c>
      <c r="E701" t="s">
        <v>1411</v>
      </c>
      <c r="F701">
        <f>VLOOKUP('Установление связей'!D699,'Перечень узлов'!$B$2:$D$692,3,0)</f>
        <v>303</v>
      </c>
      <c r="G701" t="s">
        <v>1407</v>
      </c>
      <c r="H701" t="str">
        <f>IF('Установление связей'!C699="может наблюдаться","RS",IF('Установление связей'!C699="всегда наблюдается","TRA",IF('Установление связей'!C699="может отсутствовать","SN","S")))</f>
        <v>TRA</v>
      </c>
      <c r="I701" s="7" t="s">
        <v>1412</v>
      </c>
      <c r="J701">
        <v>1397</v>
      </c>
      <c r="K701" t="s">
        <v>1385</v>
      </c>
      <c r="L701">
        <v>1397</v>
      </c>
      <c r="M701" t="s">
        <v>1401</v>
      </c>
    </row>
    <row r="702" spans="1:13" x14ac:dyDescent="0.4">
      <c r="A702" t="s">
        <v>1405</v>
      </c>
      <c r="B702">
        <v>699</v>
      </c>
      <c r="C702" t="s">
        <v>1411</v>
      </c>
      <c r="D702">
        <f>VLOOKUP('Установление связей'!B700,'Перечень узлов'!$B$2:$D$692,3,0)</f>
        <v>473</v>
      </c>
      <c r="E702" t="s">
        <v>1411</v>
      </c>
      <c r="F702">
        <f>VLOOKUP('Установление связей'!D700,'Перечень узлов'!$B$2:$D$692,3,0)</f>
        <v>241</v>
      </c>
      <c r="G702" t="s">
        <v>1407</v>
      </c>
      <c r="H702" t="str">
        <f>IF('Установление связей'!C700="может наблюдаться","RS",IF('Установление связей'!C700="всегда наблюдается","TRA",IF('Установление связей'!C700="может отсутствовать","SN","S")))</f>
        <v>TRA</v>
      </c>
      <c r="I702" s="7" t="s">
        <v>1412</v>
      </c>
      <c r="J702">
        <v>1398</v>
      </c>
      <c r="K702" t="s">
        <v>1385</v>
      </c>
      <c r="L702">
        <v>1398</v>
      </c>
      <c r="M702" t="s">
        <v>1401</v>
      </c>
    </row>
    <row r="703" spans="1:13" x14ac:dyDescent="0.4">
      <c r="A703" t="s">
        <v>1405</v>
      </c>
      <c r="B703">
        <v>700</v>
      </c>
      <c r="C703" t="s">
        <v>1411</v>
      </c>
      <c r="D703">
        <f>VLOOKUP('Установление связей'!B701,'Перечень узлов'!$B$2:$D$692,3,0)</f>
        <v>473</v>
      </c>
      <c r="E703" t="s">
        <v>1411</v>
      </c>
      <c r="F703">
        <f>VLOOKUP('Установление связей'!D701,'Перечень узлов'!$B$2:$D$692,3,0)</f>
        <v>426</v>
      </c>
      <c r="G703" t="s">
        <v>1407</v>
      </c>
      <c r="H703" t="str">
        <f>IF('Установление связей'!C701="может наблюдаться","RS",IF('Установление связей'!C701="всегда наблюдается","TRA",IF('Установление связей'!C701="может отсутствовать","SN","S")))</f>
        <v>TRA</v>
      </c>
      <c r="I703" s="7" t="s">
        <v>1412</v>
      </c>
      <c r="J703">
        <v>1399</v>
      </c>
      <c r="K703" t="s">
        <v>1385</v>
      </c>
      <c r="L703">
        <v>1399</v>
      </c>
      <c r="M703" t="s">
        <v>1401</v>
      </c>
    </row>
    <row r="704" spans="1:13" x14ac:dyDescent="0.4">
      <c r="A704" t="s">
        <v>1405</v>
      </c>
      <c r="B704">
        <v>701</v>
      </c>
      <c r="C704" t="s">
        <v>1411</v>
      </c>
      <c r="D704">
        <f>VLOOKUP('Установление связей'!B702,'Перечень узлов'!$B$2:$D$692,3,0)</f>
        <v>302</v>
      </c>
      <c r="E704" t="s">
        <v>1411</v>
      </c>
      <c r="F704">
        <f>VLOOKUP('Установление связей'!D702,'Перечень узлов'!$B$2:$D$692,3,0)</f>
        <v>3</v>
      </c>
      <c r="G704" t="s">
        <v>1407</v>
      </c>
      <c r="H704" t="str">
        <f>IF('Установление связей'!C702="может наблюдаться","RS",IF('Установление связей'!C702="всегда наблюдается","TRA",IF('Установление связей'!C702="может отсутствовать","SN","S")))</f>
        <v>TRA</v>
      </c>
      <c r="I704" s="7" t="s">
        <v>1412</v>
      </c>
      <c r="J704">
        <v>1400</v>
      </c>
      <c r="K704" t="s">
        <v>1385</v>
      </c>
      <c r="L704">
        <v>1400</v>
      </c>
      <c r="M704" t="s">
        <v>1401</v>
      </c>
    </row>
    <row r="705" spans="1:13" x14ac:dyDescent="0.4">
      <c r="A705" t="s">
        <v>1405</v>
      </c>
      <c r="B705">
        <v>702</v>
      </c>
      <c r="C705" t="s">
        <v>1411</v>
      </c>
      <c r="D705">
        <f>VLOOKUP('Установление связей'!B703,'Перечень узлов'!$B$2:$D$692,3,0)</f>
        <v>474</v>
      </c>
      <c r="E705" t="s">
        <v>1411</v>
      </c>
      <c r="F705">
        <f>VLOOKUP('Установление связей'!D703,'Перечень узлов'!$B$2:$D$692,3,0)</f>
        <v>273</v>
      </c>
      <c r="G705" t="s">
        <v>1407</v>
      </c>
      <c r="H705" t="str">
        <f>IF('Установление связей'!C703="может наблюдаться","RS",IF('Установление связей'!C703="всегда наблюдается","TRA",IF('Установление связей'!C703="может отсутствовать","SN","S")))</f>
        <v>TRA</v>
      </c>
      <c r="I705" s="7" t="s">
        <v>1412</v>
      </c>
      <c r="J705">
        <v>1401</v>
      </c>
      <c r="K705" t="s">
        <v>1385</v>
      </c>
      <c r="L705">
        <v>1401</v>
      </c>
      <c r="M705" t="s">
        <v>1401</v>
      </c>
    </row>
    <row r="706" spans="1:13" x14ac:dyDescent="0.4">
      <c r="A706" t="s">
        <v>1405</v>
      </c>
      <c r="B706">
        <v>703</v>
      </c>
      <c r="C706" t="s">
        <v>1411</v>
      </c>
      <c r="D706">
        <f>VLOOKUP('Установление связей'!B704,'Перечень узлов'!$B$2:$D$692,3,0)</f>
        <v>474</v>
      </c>
      <c r="E706" t="s">
        <v>1411</v>
      </c>
      <c r="F706">
        <f>VLOOKUP('Установление связей'!D704,'Перечень узлов'!$B$2:$D$692,3,0)</f>
        <v>234</v>
      </c>
      <c r="G706" t="s">
        <v>1407</v>
      </c>
      <c r="H706" t="str">
        <f>IF('Установление связей'!C704="может наблюдаться","RS",IF('Установление связей'!C704="всегда наблюдается","TRA",IF('Установление связей'!C704="может отсутствовать","SN","S")))</f>
        <v>TRA</v>
      </c>
      <c r="I706" s="7" t="s">
        <v>1412</v>
      </c>
      <c r="J706">
        <v>1402</v>
      </c>
      <c r="K706" t="s">
        <v>1385</v>
      </c>
      <c r="L706">
        <v>1402</v>
      </c>
      <c r="M706" t="s">
        <v>1401</v>
      </c>
    </row>
    <row r="707" spans="1:13" x14ac:dyDescent="0.4">
      <c r="A707" t="s">
        <v>1405</v>
      </c>
      <c r="B707">
        <v>704</v>
      </c>
      <c r="C707" t="s">
        <v>1411</v>
      </c>
      <c r="D707">
        <f>VLOOKUP('Установление связей'!B705,'Перечень узлов'!$B$2:$D$692,3,0)</f>
        <v>474</v>
      </c>
      <c r="E707" t="s">
        <v>1411</v>
      </c>
      <c r="F707">
        <f>VLOOKUP('Установление связей'!D705,'Перечень узлов'!$B$2:$D$692,3,0)</f>
        <v>302</v>
      </c>
      <c r="G707" t="s">
        <v>1407</v>
      </c>
      <c r="H707" t="str">
        <f>IF('Установление связей'!C705="может наблюдаться","RS",IF('Установление связей'!C705="всегда наблюдается","TRA",IF('Установление связей'!C705="может отсутствовать","SN","S")))</f>
        <v>TRA</v>
      </c>
      <c r="I707" s="7" t="s">
        <v>1412</v>
      </c>
      <c r="J707">
        <v>1403</v>
      </c>
      <c r="K707" t="s">
        <v>1385</v>
      </c>
      <c r="L707">
        <v>1403</v>
      </c>
      <c r="M707" t="s">
        <v>1401</v>
      </c>
    </row>
    <row r="708" spans="1:13" x14ac:dyDescent="0.4">
      <c r="A708" t="s">
        <v>1405</v>
      </c>
      <c r="B708">
        <v>705</v>
      </c>
      <c r="C708" t="s">
        <v>1411</v>
      </c>
      <c r="D708">
        <f>VLOOKUP('Установление связей'!B706,'Перечень узлов'!$B$2:$D$692,3,0)</f>
        <v>483</v>
      </c>
      <c r="E708" t="s">
        <v>1411</v>
      </c>
      <c r="F708">
        <f>VLOOKUP('Установление связей'!D706,'Перечень узлов'!$B$2:$D$692,3,0)</f>
        <v>299</v>
      </c>
      <c r="G708" t="s">
        <v>1407</v>
      </c>
      <c r="H708" t="str">
        <f>IF('Установление связей'!C706="может наблюдаться","RS",IF('Установление связей'!C706="всегда наблюдается","TRA",IF('Установление связей'!C706="может отсутствовать","SN","S")))</f>
        <v>TRA</v>
      </c>
      <c r="I708" s="7" t="s">
        <v>1412</v>
      </c>
      <c r="J708">
        <v>1404</v>
      </c>
      <c r="K708" t="s">
        <v>1385</v>
      </c>
      <c r="L708">
        <v>1404</v>
      </c>
      <c r="M708" t="s">
        <v>1401</v>
      </c>
    </row>
    <row r="709" spans="1:13" x14ac:dyDescent="0.4">
      <c r="A709" t="s">
        <v>1405</v>
      </c>
      <c r="B709">
        <v>706</v>
      </c>
      <c r="C709" t="s">
        <v>1411</v>
      </c>
      <c r="D709">
        <f>VLOOKUP('Установление связей'!B707,'Перечень узлов'!$B$2:$D$692,3,0)</f>
        <v>483</v>
      </c>
      <c r="E709" t="s">
        <v>1411</v>
      </c>
      <c r="F709">
        <f>VLOOKUP('Установление связей'!D707,'Перечень узлов'!$B$2:$D$692,3,0)</f>
        <v>267</v>
      </c>
      <c r="G709" t="s">
        <v>1407</v>
      </c>
      <c r="H709" t="str">
        <f>IF('Установление связей'!C707="может наблюдаться","RS",IF('Установление связей'!C707="всегда наблюдается","TRA",IF('Установление связей'!C707="может отсутствовать","SN","S")))</f>
        <v>TRA</v>
      </c>
      <c r="I709" s="7" t="s">
        <v>1412</v>
      </c>
      <c r="J709">
        <v>1405</v>
      </c>
      <c r="K709" t="s">
        <v>1385</v>
      </c>
      <c r="L709">
        <v>1405</v>
      </c>
      <c r="M709" t="s">
        <v>1401</v>
      </c>
    </row>
    <row r="710" spans="1:13" x14ac:dyDescent="0.4">
      <c r="A710" t="s">
        <v>1405</v>
      </c>
      <c r="B710">
        <v>707</v>
      </c>
      <c r="C710" t="s">
        <v>1411</v>
      </c>
      <c r="D710">
        <f>VLOOKUP('Установление связей'!B708,'Перечень узлов'!$B$2:$D$692,3,0)</f>
        <v>483</v>
      </c>
      <c r="E710" t="s">
        <v>1411</v>
      </c>
      <c r="F710">
        <f>VLOOKUP('Установление связей'!D708,'Перечень узлов'!$B$2:$D$692,3,0)</f>
        <v>302</v>
      </c>
      <c r="G710" t="s">
        <v>1407</v>
      </c>
      <c r="H710" t="str">
        <f>IF('Установление связей'!C708="может наблюдаться","RS",IF('Установление связей'!C708="всегда наблюдается","TRA",IF('Установление связей'!C708="может отсутствовать","SN","S")))</f>
        <v>TRA</v>
      </c>
      <c r="I710" s="7" t="s">
        <v>1412</v>
      </c>
      <c r="J710">
        <v>1406</v>
      </c>
      <c r="K710" t="s">
        <v>1385</v>
      </c>
      <c r="L710">
        <v>1406</v>
      </c>
      <c r="M710" t="s">
        <v>1401</v>
      </c>
    </row>
    <row r="711" spans="1:13" x14ac:dyDescent="0.4">
      <c r="A711" t="s">
        <v>1405</v>
      </c>
      <c r="B711">
        <v>708</v>
      </c>
      <c r="C711" t="s">
        <v>1411</v>
      </c>
      <c r="D711">
        <f>VLOOKUP('Установление связей'!B709,'Перечень узлов'!$B$2:$D$692,3,0)</f>
        <v>475</v>
      </c>
      <c r="E711" t="s">
        <v>1411</v>
      </c>
      <c r="F711">
        <f>VLOOKUP('Установление связей'!D709,'Перечень узлов'!$B$2:$D$692,3,0)</f>
        <v>273</v>
      </c>
      <c r="G711" t="s">
        <v>1407</v>
      </c>
      <c r="H711" t="str">
        <f>IF('Установление связей'!C709="может наблюдаться","RS",IF('Установление связей'!C709="всегда наблюдается","TRA",IF('Установление связей'!C709="может отсутствовать","SN","S")))</f>
        <v>TRA</v>
      </c>
      <c r="I711" s="7" t="s">
        <v>1412</v>
      </c>
      <c r="J711">
        <v>1407</v>
      </c>
      <c r="K711" t="s">
        <v>1385</v>
      </c>
      <c r="L711">
        <v>1407</v>
      </c>
      <c r="M711" t="s">
        <v>1401</v>
      </c>
    </row>
    <row r="712" spans="1:13" x14ac:dyDescent="0.4">
      <c r="A712" t="s">
        <v>1405</v>
      </c>
      <c r="B712">
        <v>709</v>
      </c>
      <c r="C712" t="s">
        <v>1411</v>
      </c>
      <c r="D712">
        <f>VLOOKUP('Установление связей'!B710,'Перечень узлов'!$B$2:$D$692,3,0)</f>
        <v>475</v>
      </c>
      <c r="E712" t="s">
        <v>1411</v>
      </c>
      <c r="F712">
        <f>VLOOKUP('Установление связей'!D710,'Перечень узлов'!$B$2:$D$692,3,0)</f>
        <v>259</v>
      </c>
      <c r="G712" t="s">
        <v>1407</v>
      </c>
      <c r="H712" t="str">
        <f>IF('Установление связей'!C710="может наблюдаться","RS",IF('Установление связей'!C710="всегда наблюдается","TRA",IF('Установление связей'!C710="может отсутствовать","SN","S")))</f>
        <v>TRA</v>
      </c>
      <c r="I712" s="7" t="s">
        <v>1412</v>
      </c>
      <c r="J712">
        <v>1408</v>
      </c>
      <c r="K712" t="s">
        <v>1385</v>
      </c>
      <c r="L712">
        <v>1408</v>
      </c>
      <c r="M712" t="s">
        <v>1401</v>
      </c>
    </row>
    <row r="713" spans="1:13" x14ac:dyDescent="0.4">
      <c r="A713" t="s">
        <v>1405</v>
      </c>
      <c r="B713">
        <v>710</v>
      </c>
      <c r="C713" t="s">
        <v>1411</v>
      </c>
      <c r="D713">
        <f>VLOOKUP('Установление связей'!B711,'Перечень узлов'!$B$2:$D$692,3,0)</f>
        <v>475</v>
      </c>
      <c r="E713" t="s">
        <v>1411</v>
      </c>
      <c r="F713">
        <f>VLOOKUP('Установление связей'!D711,'Перечень узлов'!$B$2:$D$692,3,0)</f>
        <v>302</v>
      </c>
      <c r="G713" t="s">
        <v>1407</v>
      </c>
      <c r="H713" t="str">
        <f>IF('Установление связей'!C711="может наблюдаться","RS",IF('Установление связей'!C711="всегда наблюдается","TRA",IF('Установление связей'!C711="может отсутствовать","SN","S")))</f>
        <v>TRA</v>
      </c>
      <c r="I713" s="7" t="s">
        <v>1412</v>
      </c>
      <c r="J713">
        <v>1409</v>
      </c>
      <c r="K713" t="s">
        <v>1385</v>
      </c>
      <c r="L713">
        <v>1409</v>
      </c>
      <c r="M713" t="s">
        <v>1401</v>
      </c>
    </row>
    <row r="714" spans="1:13" x14ac:dyDescent="0.4">
      <c r="A714" t="s">
        <v>1405</v>
      </c>
      <c r="B714">
        <v>711</v>
      </c>
      <c r="C714" t="s">
        <v>1411</v>
      </c>
      <c r="D714">
        <f>VLOOKUP('Установление связей'!B712,'Перечень узлов'!$B$2:$D$692,3,0)</f>
        <v>476</v>
      </c>
      <c r="E714" t="s">
        <v>1411</v>
      </c>
      <c r="F714">
        <f>VLOOKUP('Установление связей'!D712,'Перечень узлов'!$B$2:$D$692,3,0)</f>
        <v>273</v>
      </c>
      <c r="G714" t="s">
        <v>1407</v>
      </c>
      <c r="H714" t="str">
        <f>IF('Установление связей'!C712="может наблюдаться","RS",IF('Установление связей'!C712="всегда наблюдается","TRA",IF('Установление связей'!C712="может отсутствовать","SN","S")))</f>
        <v>TRA</v>
      </c>
      <c r="I714" s="7" t="s">
        <v>1412</v>
      </c>
      <c r="J714">
        <v>1410</v>
      </c>
      <c r="K714" t="s">
        <v>1385</v>
      </c>
      <c r="L714">
        <v>1410</v>
      </c>
      <c r="M714" t="s">
        <v>1401</v>
      </c>
    </row>
    <row r="715" spans="1:13" x14ac:dyDescent="0.4">
      <c r="A715" t="s">
        <v>1405</v>
      </c>
      <c r="B715">
        <v>712</v>
      </c>
      <c r="C715" t="s">
        <v>1411</v>
      </c>
      <c r="D715">
        <f>VLOOKUP('Установление связей'!B713,'Перечень узлов'!$B$2:$D$692,3,0)</f>
        <v>476</v>
      </c>
      <c r="E715" t="s">
        <v>1411</v>
      </c>
      <c r="F715">
        <f>VLOOKUP('Установление связей'!D713,'Перечень узлов'!$B$2:$D$692,3,0)</f>
        <v>299</v>
      </c>
      <c r="G715" t="s">
        <v>1407</v>
      </c>
      <c r="H715" t="str">
        <f>IF('Установление связей'!C713="может наблюдаться","RS",IF('Установление связей'!C713="всегда наблюдается","TRA",IF('Установление связей'!C713="может отсутствовать","SN","S")))</f>
        <v>TRA</v>
      </c>
      <c r="I715" s="7" t="s">
        <v>1412</v>
      </c>
      <c r="J715">
        <v>1411</v>
      </c>
      <c r="K715" t="s">
        <v>1385</v>
      </c>
      <c r="L715">
        <v>1411</v>
      </c>
      <c r="M715" t="s">
        <v>1401</v>
      </c>
    </row>
    <row r="716" spans="1:13" x14ac:dyDescent="0.4">
      <c r="A716" t="s">
        <v>1405</v>
      </c>
      <c r="B716">
        <v>713</v>
      </c>
      <c r="C716" t="s">
        <v>1411</v>
      </c>
      <c r="D716">
        <f>VLOOKUP('Установление связей'!B714,'Перечень узлов'!$B$2:$D$692,3,0)</f>
        <v>476</v>
      </c>
      <c r="E716" t="s">
        <v>1411</v>
      </c>
      <c r="F716">
        <f>VLOOKUP('Установление связей'!D714,'Перечень узлов'!$B$2:$D$692,3,0)</f>
        <v>302</v>
      </c>
      <c r="G716" t="s">
        <v>1407</v>
      </c>
      <c r="H716" t="str">
        <f>IF('Установление связей'!C714="может наблюдаться","RS",IF('Установление связей'!C714="всегда наблюдается","TRA",IF('Установление связей'!C714="может отсутствовать","SN","S")))</f>
        <v>TRA</v>
      </c>
      <c r="I716" s="7" t="s">
        <v>1412</v>
      </c>
      <c r="J716">
        <v>1412</v>
      </c>
      <c r="K716" t="s">
        <v>1385</v>
      </c>
      <c r="L716">
        <v>1412</v>
      </c>
      <c r="M716" t="s">
        <v>1401</v>
      </c>
    </row>
    <row r="717" spans="1:13" x14ac:dyDescent="0.4">
      <c r="A717" t="s">
        <v>1405</v>
      </c>
      <c r="B717">
        <v>714</v>
      </c>
      <c r="C717" t="s">
        <v>1411</v>
      </c>
      <c r="D717">
        <f>VLOOKUP('Установление связей'!B715,'Перечень узлов'!$B$2:$D$692,3,0)</f>
        <v>477</v>
      </c>
      <c r="E717" t="s">
        <v>1411</v>
      </c>
      <c r="F717">
        <f>VLOOKUP('Установление связей'!D715,'Перечень узлов'!$B$2:$D$692,3,0)</f>
        <v>273</v>
      </c>
      <c r="G717" t="s">
        <v>1407</v>
      </c>
      <c r="H717" t="str">
        <f>IF('Установление связей'!C715="может наблюдаться","RS",IF('Установление связей'!C715="всегда наблюдается","TRA",IF('Установление связей'!C715="может отсутствовать","SN","S")))</f>
        <v>TRA</v>
      </c>
      <c r="I717" s="7" t="s">
        <v>1412</v>
      </c>
      <c r="J717">
        <v>1413</v>
      </c>
      <c r="K717" t="s">
        <v>1385</v>
      </c>
      <c r="L717">
        <v>1413</v>
      </c>
      <c r="M717" t="s">
        <v>1401</v>
      </c>
    </row>
    <row r="718" spans="1:13" x14ac:dyDescent="0.4">
      <c r="A718" t="s">
        <v>1405</v>
      </c>
      <c r="B718">
        <v>715</v>
      </c>
      <c r="C718" t="s">
        <v>1411</v>
      </c>
      <c r="D718">
        <f>VLOOKUP('Установление связей'!B716,'Перечень узлов'!$B$2:$D$692,3,0)</f>
        <v>477</v>
      </c>
      <c r="E718" t="s">
        <v>1411</v>
      </c>
      <c r="F718">
        <f>VLOOKUP('Установление связей'!D716,'Перечень узлов'!$B$2:$D$692,3,0)</f>
        <v>267</v>
      </c>
      <c r="G718" t="s">
        <v>1407</v>
      </c>
      <c r="H718" t="str">
        <f>IF('Установление связей'!C716="может наблюдаться","RS",IF('Установление связей'!C716="всегда наблюдается","TRA",IF('Установление связей'!C716="может отсутствовать","SN","S")))</f>
        <v>TRA</v>
      </c>
      <c r="I718" s="7" t="s">
        <v>1412</v>
      </c>
      <c r="J718">
        <v>1414</v>
      </c>
      <c r="K718" t="s">
        <v>1385</v>
      </c>
      <c r="L718">
        <v>1414</v>
      </c>
      <c r="M718" t="s">
        <v>1401</v>
      </c>
    </row>
    <row r="719" spans="1:13" x14ac:dyDescent="0.4">
      <c r="A719" t="s">
        <v>1405</v>
      </c>
      <c r="B719">
        <v>716</v>
      </c>
      <c r="C719" t="s">
        <v>1411</v>
      </c>
      <c r="D719">
        <f>VLOOKUP('Установление связей'!B717,'Перечень узлов'!$B$2:$D$692,3,0)</f>
        <v>477</v>
      </c>
      <c r="E719" t="s">
        <v>1411</v>
      </c>
      <c r="F719">
        <f>VLOOKUP('Установление связей'!D717,'Перечень узлов'!$B$2:$D$692,3,0)</f>
        <v>302</v>
      </c>
      <c r="G719" t="s">
        <v>1407</v>
      </c>
      <c r="H719" t="str">
        <f>IF('Установление связей'!C717="может наблюдаться","RS",IF('Установление связей'!C717="всегда наблюдается","TRA",IF('Установление связей'!C717="может отсутствовать","SN","S")))</f>
        <v>TRA</v>
      </c>
      <c r="I719" s="7" t="s">
        <v>1412</v>
      </c>
      <c r="J719">
        <v>1415</v>
      </c>
      <c r="K719" t="s">
        <v>1385</v>
      </c>
      <c r="L719">
        <v>1415</v>
      </c>
      <c r="M719" t="s">
        <v>1401</v>
      </c>
    </row>
    <row r="720" spans="1:13" x14ac:dyDescent="0.4">
      <c r="A720" t="s">
        <v>1405</v>
      </c>
      <c r="B720">
        <v>717</v>
      </c>
      <c r="C720" t="s">
        <v>1411</v>
      </c>
      <c r="D720">
        <f>VLOOKUP('Установление связей'!B718,'Перечень узлов'!$B$2:$D$692,3,0)</f>
        <v>478</v>
      </c>
      <c r="E720" t="s">
        <v>1411</v>
      </c>
      <c r="F720">
        <f>VLOOKUP('Установление связей'!D718,'Перечень узлов'!$B$2:$D$692,3,0)</f>
        <v>234</v>
      </c>
      <c r="G720" t="s">
        <v>1407</v>
      </c>
      <c r="H720" t="str">
        <f>IF('Установление связей'!C718="может наблюдаться","RS",IF('Установление связей'!C718="всегда наблюдается","TRA",IF('Установление связей'!C718="может отсутствовать","SN","S")))</f>
        <v>TRA</v>
      </c>
      <c r="I720" s="7" t="s">
        <v>1412</v>
      </c>
      <c r="J720">
        <v>1416</v>
      </c>
      <c r="K720" t="s">
        <v>1385</v>
      </c>
      <c r="L720">
        <v>1416</v>
      </c>
      <c r="M720" t="s">
        <v>1401</v>
      </c>
    </row>
    <row r="721" spans="1:13" x14ac:dyDescent="0.4">
      <c r="A721" t="s">
        <v>1405</v>
      </c>
      <c r="B721">
        <v>718</v>
      </c>
      <c r="C721" t="s">
        <v>1411</v>
      </c>
      <c r="D721">
        <f>VLOOKUP('Установление связей'!B719,'Перечень узлов'!$B$2:$D$692,3,0)</f>
        <v>478</v>
      </c>
      <c r="E721" t="s">
        <v>1411</v>
      </c>
      <c r="F721">
        <f>VLOOKUP('Установление связей'!D719,'Перечень узлов'!$B$2:$D$692,3,0)</f>
        <v>259</v>
      </c>
      <c r="G721" t="s">
        <v>1407</v>
      </c>
      <c r="H721" t="str">
        <f>IF('Установление связей'!C719="может наблюдаться","RS",IF('Установление связей'!C719="всегда наблюдается","TRA",IF('Установление связей'!C719="может отсутствовать","SN","S")))</f>
        <v>TRA</v>
      </c>
      <c r="I721" s="7" t="s">
        <v>1412</v>
      </c>
      <c r="J721">
        <v>1417</v>
      </c>
      <c r="K721" t="s">
        <v>1385</v>
      </c>
      <c r="L721">
        <v>1417</v>
      </c>
      <c r="M721" t="s">
        <v>1401</v>
      </c>
    </row>
    <row r="722" spans="1:13" x14ac:dyDescent="0.4">
      <c r="A722" t="s">
        <v>1405</v>
      </c>
      <c r="B722">
        <v>719</v>
      </c>
      <c r="C722" t="s">
        <v>1411</v>
      </c>
      <c r="D722">
        <f>VLOOKUP('Установление связей'!B720,'Перечень узлов'!$B$2:$D$692,3,0)</f>
        <v>478</v>
      </c>
      <c r="E722" t="s">
        <v>1411</v>
      </c>
      <c r="F722">
        <f>VLOOKUP('Установление связей'!D720,'Перечень узлов'!$B$2:$D$692,3,0)</f>
        <v>302</v>
      </c>
      <c r="G722" t="s">
        <v>1407</v>
      </c>
      <c r="H722" t="str">
        <f>IF('Установление связей'!C720="может наблюдаться","RS",IF('Установление связей'!C720="всегда наблюдается","TRA",IF('Установление связей'!C720="может отсутствовать","SN","S")))</f>
        <v>TRA</v>
      </c>
      <c r="I722" s="7" t="s">
        <v>1412</v>
      </c>
      <c r="J722">
        <v>1418</v>
      </c>
      <c r="K722" t="s">
        <v>1385</v>
      </c>
      <c r="L722">
        <v>1418</v>
      </c>
      <c r="M722" t="s">
        <v>1401</v>
      </c>
    </row>
    <row r="723" spans="1:13" x14ac:dyDescent="0.4">
      <c r="A723" t="s">
        <v>1405</v>
      </c>
      <c r="B723">
        <v>720</v>
      </c>
      <c r="C723" t="s">
        <v>1411</v>
      </c>
      <c r="D723">
        <f>VLOOKUP('Установление связей'!B721,'Перечень узлов'!$B$2:$D$692,3,0)</f>
        <v>479</v>
      </c>
      <c r="E723" t="s">
        <v>1411</v>
      </c>
      <c r="F723">
        <f>VLOOKUP('Установление связей'!D721,'Перечень узлов'!$B$2:$D$692,3,0)</f>
        <v>234</v>
      </c>
      <c r="G723" t="s">
        <v>1407</v>
      </c>
      <c r="H723" t="str">
        <f>IF('Установление связей'!C721="может наблюдаться","RS",IF('Установление связей'!C721="всегда наблюдается","TRA",IF('Установление связей'!C721="может отсутствовать","SN","S")))</f>
        <v>TRA</v>
      </c>
      <c r="I723" s="7" t="s">
        <v>1412</v>
      </c>
      <c r="J723">
        <v>1419</v>
      </c>
      <c r="K723" t="s">
        <v>1385</v>
      </c>
      <c r="L723">
        <v>1419</v>
      </c>
      <c r="M723" t="s">
        <v>1401</v>
      </c>
    </row>
    <row r="724" spans="1:13" x14ac:dyDescent="0.4">
      <c r="A724" t="s">
        <v>1405</v>
      </c>
      <c r="B724">
        <v>721</v>
      </c>
      <c r="C724" t="s">
        <v>1411</v>
      </c>
      <c r="D724">
        <f>VLOOKUP('Установление связей'!B722,'Перечень узлов'!$B$2:$D$692,3,0)</f>
        <v>479</v>
      </c>
      <c r="E724" t="s">
        <v>1411</v>
      </c>
      <c r="F724">
        <f>VLOOKUP('Установление связей'!D722,'Перечень узлов'!$B$2:$D$692,3,0)</f>
        <v>299</v>
      </c>
      <c r="G724" t="s">
        <v>1407</v>
      </c>
      <c r="H724" t="str">
        <f>IF('Установление связей'!C722="может наблюдаться","RS",IF('Установление связей'!C722="всегда наблюдается","TRA",IF('Установление связей'!C722="может отсутствовать","SN","S")))</f>
        <v>TRA</v>
      </c>
      <c r="I724" s="7" t="s">
        <v>1412</v>
      </c>
      <c r="J724">
        <v>1420</v>
      </c>
      <c r="K724" t="s">
        <v>1385</v>
      </c>
      <c r="L724">
        <v>1420</v>
      </c>
      <c r="M724" t="s">
        <v>1401</v>
      </c>
    </row>
    <row r="725" spans="1:13" x14ac:dyDescent="0.4">
      <c r="A725" t="s">
        <v>1405</v>
      </c>
      <c r="B725">
        <v>722</v>
      </c>
      <c r="C725" t="s">
        <v>1411</v>
      </c>
      <c r="D725">
        <f>VLOOKUP('Установление связей'!B723,'Перечень узлов'!$B$2:$D$692,3,0)</f>
        <v>479</v>
      </c>
      <c r="E725" t="s">
        <v>1411</v>
      </c>
      <c r="F725">
        <f>VLOOKUP('Установление связей'!D723,'Перечень узлов'!$B$2:$D$692,3,0)</f>
        <v>302</v>
      </c>
      <c r="G725" t="s">
        <v>1407</v>
      </c>
      <c r="H725" t="str">
        <f>IF('Установление связей'!C723="может наблюдаться","RS",IF('Установление связей'!C723="всегда наблюдается","TRA",IF('Установление связей'!C723="может отсутствовать","SN","S")))</f>
        <v>TRA</v>
      </c>
      <c r="I725" s="7" t="s">
        <v>1412</v>
      </c>
      <c r="J725">
        <v>1421</v>
      </c>
      <c r="K725" t="s">
        <v>1385</v>
      </c>
      <c r="L725">
        <v>1421</v>
      </c>
      <c r="M725" t="s">
        <v>1401</v>
      </c>
    </row>
    <row r="726" spans="1:13" x14ac:dyDescent="0.4">
      <c r="A726" t="s">
        <v>1405</v>
      </c>
      <c r="B726">
        <v>723</v>
      </c>
      <c r="C726" t="s">
        <v>1411</v>
      </c>
      <c r="D726">
        <f>VLOOKUP('Установление связей'!B724,'Перечень узлов'!$B$2:$D$692,3,0)</f>
        <v>480</v>
      </c>
      <c r="E726" t="s">
        <v>1411</v>
      </c>
      <c r="F726">
        <f>VLOOKUP('Установление связей'!D724,'Перечень узлов'!$B$2:$D$692,3,0)</f>
        <v>234</v>
      </c>
      <c r="G726" t="s">
        <v>1407</v>
      </c>
      <c r="H726" t="str">
        <f>IF('Установление связей'!C724="может наблюдаться","RS",IF('Установление связей'!C724="всегда наблюдается","TRA",IF('Установление связей'!C724="может отсутствовать","SN","S")))</f>
        <v>TRA</v>
      </c>
      <c r="I726" s="7" t="s">
        <v>1412</v>
      </c>
      <c r="J726">
        <v>1422</v>
      </c>
      <c r="K726" t="s">
        <v>1385</v>
      </c>
      <c r="L726">
        <v>1422</v>
      </c>
      <c r="M726" t="s">
        <v>1401</v>
      </c>
    </row>
    <row r="727" spans="1:13" x14ac:dyDescent="0.4">
      <c r="A727" t="s">
        <v>1405</v>
      </c>
      <c r="B727">
        <v>724</v>
      </c>
      <c r="C727" t="s">
        <v>1411</v>
      </c>
      <c r="D727">
        <f>VLOOKUP('Установление связей'!B725,'Перечень узлов'!$B$2:$D$692,3,0)</f>
        <v>480</v>
      </c>
      <c r="E727" t="s">
        <v>1411</v>
      </c>
      <c r="F727">
        <f>VLOOKUP('Установление связей'!D725,'Перечень узлов'!$B$2:$D$692,3,0)</f>
        <v>267</v>
      </c>
      <c r="G727" t="s">
        <v>1407</v>
      </c>
      <c r="H727" t="str">
        <f>IF('Установление связей'!C725="может наблюдаться","RS",IF('Установление связей'!C725="всегда наблюдается","TRA",IF('Установление связей'!C725="может отсутствовать","SN","S")))</f>
        <v>TRA</v>
      </c>
      <c r="I727" s="7" t="s">
        <v>1412</v>
      </c>
      <c r="J727">
        <v>1423</v>
      </c>
      <c r="K727" t="s">
        <v>1385</v>
      </c>
      <c r="L727">
        <v>1423</v>
      </c>
      <c r="M727" t="s">
        <v>1401</v>
      </c>
    </row>
    <row r="728" spans="1:13" x14ac:dyDescent="0.4">
      <c r="A728" t="s">
        <v>1405</v>
      </c>
      <c r="B728">
        <v>725</v>
      </c>
      <c r="C728" t="s">
        <v>1411</v>
      </c>
      <c r="D728">
        <f>VLOOKUP('Установление связей'!B726,'Перечень узлов'!$B$2:$D$692,3,0)</f>
        <v>480</v>
      </c>
      <c r="E728" t="s">
        <v>1411</v>
      </c>
      <c r="F728">
        <f>VLOOKUP('Установление связей'!D726,'Перечень узлов'!$B$2:$D$692,3,0)</f>
        <v>302</v>
      </c>
      <c r="G728" t="s">
        <v>1407</v>
      </c>
      <c r="H728" t="str">
        <f>IF('Установление связей'!C726="может наблюдаться","RS",IF('Установление связей'!C726="всегда наблюдается","TRA",IF('Установление связей'!C726="может отсутствовать","SN","S")))</f>
        <v>TRA</v>
      </c>
      <c r="I728" s="7" t="s">
        <v>1412</v>
      </c>
      <c r="J728">
        <v>1424</v>
      </c>
      <c r="K728" t="s">
        <v>1385</v>
      </c>
      <c r="L728">
        <v>1424</v>
      </c>
      <c r="M728" t="s">
        <v>1401</v>
      </c>
    </row>
    <row r="729" spans="1:13" x14ac:dyDescent="0.4">
      <c r="A729" t="s">
        <v>1405</v>
      </c>
      <c r="B729">
        <v>726</v>
      </c>
      <c r="C729" t="s">
        <v>1411</v>
      </c>
      <c r="D729">
        <f>VLOOKUP('Установление связей'!B727,'Перечень узлов'!$B$2:$D$692,3,0)</f>
        <v>481</v>
      </c>
      <c r="E729" t="s">
        <v>1411</v>
      </c>
      <c r="F729">
        <f>VLOOKUP('Установление связей'!D727,'Перечень узлов'!$B$2:$D$692,3,0)</f>
        <v>259</v>
      </c>
      <c r="G729" t="s">
        <v>1407</v>
      </c>
      <c r="H729" t="str">
        <f>IF('Установление связей'!C727="может наблюдаться","RS",IF('Установление связей'!C727="всегда наблюдается","TRA",IF('Установление связей'!C727="может отсутствовать","SN","S")))</f>
        <v>TRA</v>
      </c>
      <c r="I729" s="7" t="s">
        <v>1412</v>
      </c>
      <c r="J729">
        <v>1425</v>
      </c>
      <c r="K729" t="s">
        <v>1385</v>
      </c>
      <c r="L729">
        <v>1425</v>
      </c>
      <c r="M729" t="s">
        <v>1401</v>
      </c>
    </row>
    <row r="730" spans="1:13" x14ac:dyDescent="0.4">
      <c r="A730" t="s">
        <v>1405</v>
      </c>
      <c r="B730">
        <v>727</v>
      </c>
      <c r="C730" t="s">
        <v>1411</v>
      </c>
      <c r="D730">
        <f>VLOOKUP('Установление связей'!B728,'Перечень узлов'!$B$2:$D$692,3,0)</f>
        <v>481</v>
      </c>
      <c r="E730" t="s">
        <v>1411</v>
      </c>
      <c r="F730">
        <f>VLOOKUP('Установление связей'!D728,'Перечень узлов'!$B$2:$D$692,3,0)</f>
        <v>299</v>
      </c>
      <c r="G730" t="s">
        <v>1407</v>
      </c>
      <c r="H730" t="str">
        <f>IF('Установление связей'!C728="может наблюдаться","RS",IF('Установление связей'!C728="всегда наблюдается","TRA",IF('Установление связей'!C728="может отсутствовать","SN","S")))</f>
        <v>TRA</v>
      </c>
      <c r="I730" s="7" t="s">
        <v>1412</v>
      </c>
      <c r="J730">
        <v>1426</v>
      </c>
      <c r="K730" t="s">
        <v>1385</v>
      </c>
      <c r="L730">
        <v>1426</v>
      </c>
      <c r="M730" t="s">
        <v>1401</v>
      </c>
    </row>
    <row r="731" spans="1:13" x14ac:dyDescent="0.4">
      <c r="A731" t="s">
        <v>1405</v>
      </c>
      <c r="B731">
        <v>728</v>
      </c>
      <c r="C731" t="s">
        <v>1411</v>
      </c>
      <c r="D731">
        <f>VLOOKUP('Установление связей'!B729,'Перечень узлов'!$B$2:$D$692,3,0)</f>
        <v>481</v>
      </c>
      <c r="E731" t="s">
        <v>1411</v>
      </c>
      <c r="F731">
        <f>VLOOKUP('Установление связей'!D729,'Перечень узлов'!$B$2:$D$692,3,0)</f>
        <v>302</v>
      </c>
      <c r="G731" t="s">
        <v>1407</v>
      </c>
      <c r="H731" t="str">
        <f>IF('Установление связей'!C729="может наблюдаться","RS",IF('Установление связей'!C729="всегда наблюдается","TRA",IF('Установление связей'!C729="может отсутствовать","SN","S")))</f>
        <v>TRA</v>
      </c>
      <c r="I731" s="7" t="s">
        <v>1412</v>
      </c>
      <c r="J731">
        <v>1427</v>
      </c>
      <c r="K731" t="s">
        <v>1385</v>
      </c>
      <c r="L731">
        <v>1427</v>
      </c>
      <c r="M731" t="s">
        <v>1401</v>
      </c>
    </row>
    <row r="732" spans="1:13" x14ac:dyDescent="0.4">
      <c r="A732" t="s">
        <v>1405</v>
      </c>
      <c r="B732">
        <v>729</v>
      </c>
      <c r="C732" t="s">
        <v>1411</v>
      </c>
      <c r="D732">
        <f>VLOOKUP('Установление связей'!B730,'Перечень узлов'!$B$2:$D$692,3,0)</f>
        <v>482</v>
      </c>
      <c r="E732" t="s">
        <v>1411</v>
      </c>
      <c r="F732">
        <f>VLOOKUP('Установление связей'!D730,'Перечень узлов'!$B$2:$D$692,3,0)</f>
        <v>259</v>
      </c>
      <c r="G732" t="s">
        <v>1407</v>
      </c>
      <c r="H732" t="str">
        <f>IF('Установление связей'!C730="может наблюдаться","RS",IF('Установление связей'!C730="всегда наблюдается","TRA",IF('Установление связей'!C730="может отсутствовать","SN","S")))</f>
        <v>TRA</v>
      </c>
      <c r="I732" s="7" t="s">
        <v>1412</v>
      </c>
      <c r="J732">
        <v>1428</v>
      </c>
      <c r="K732" t="s">
        <v>1385</v>
      </c>
      <c r="L732">
        <v>1428</v>
      </c>
      <c r="M732" t="s">
        <v>1401</v>
      </c>
    </row>
    <row r="733" spans="1:13" x14ac:dyDescent="0.4">
      <c r="A733" t="s">
        <v>1405</v>
      </c>
      <c r="B733">
        <v>730</v>
      </c>
      <c r="C733" t="s">
        <v>1411</v>
      </c>
      <c r="D733">
        <f>VLOOKUP('Установление связей'!B731,'Перечень узлов'!$B$2:$D$692,3,0)</f>
        <v>482</v>
      </c>
      <c r="E733" t="s">
        <v>1411</v>
      </c>
      <c r="F733">
        <f>VLOOKUP('Установление связей'!D731,'Перечень узлов'!$B$2:$D$692,3,0)</f>
        <v>267</v>
      </c>
      <c r="G733" t="s">
        <v>1407</v>
      </c>
      <c r="H733" t="str">
        <f>IF('Установление связей'!C731="может наблюдаться","RS",IF('Установление связей'!C731="всегда наблюдается","TRA",IF('Установление связей'!C731="может отсутствовать","SN","S")))</f>
        <v>TRA</v>
      </c>
      <c r="I733" s="7" t="s">
        <v>1412</v>
      </c>
      <c r="J733">
        <v>1429</v>
      </c>
      <c r="K733" t="s">
        <v>1385</v>
      </c>
      <c r="L733">
        <v>1429</v>
      </c>
      <c r="M733" t="s">
        <v>1401</v>
      </c>
    </row>
    <row r="734" spans="1:13" x14ac:dyDescent="0.4">
      <c r="A734" t="s">
        <v>1405</v>
      </c>
      <c r="B734">
        <v>731</v>
      </c>
      <c r="C734" t="s">
        <v>1411</v>
      </c>
      <c r="D734">
        <f>VLOOKUP('Установление связей'!B732,'Перечень узлов'!$B$2:$D$692,3,0)</f>
        <v>482</v>
      </c>
      <c r="E734" t="s">
        <v>1411</v>
      </c>
      <c r="F734">
        <f>VLOOKUP('Установление связей'!D732,'Перечень узлов'!$B$2:$D$692,3,0)</f>
        <v>302</v>
      </c>
      <c r="G734" t="s">
        <v>1407</v>
      </c>
      <c r="H734" t="str">
        <f>IF('Установление связей'!C732="может наблюдаться","RS",IF('Установление связей'!C732="всегда наблюдается","TRA",IF('Установление связей'!C732="может отсутствовать","SN","S")))</f>
        <v>TRA</v>
      </c>
      <c r="I734" s="7" t="s">
        <v>1412</v>
      </c>
      <c r="J734">
        <v>1430</v>
      </c>
      <c r="K734" t="s">
        <v>1385</v>
      </c>
      <c r="L734">
        <v>1430</v>
      </c>
      <c r="M734" t="s">
        <v>1401</v>
      </c>
    </row>
    <row r="735" spans="1:13" x14ac:dyDescent="0.4">
      <c r="A735" t="s">
        <v>1405</v>
      </c>
      <c r="B735">
        <v>732</v>
      </c>
      <c r="C735" t="s">
        <v>1411</v>
      </c>
      <c r="D735">
        <f>VLOOKUP('Установление связей'!B733,'Перечень узлов'!$B$2:$D$692,3,0)</f>
        <v>300</v>
      </c>
      <c r="E735" t="s">
        <v>1411</v>
      </c>
      <c r="F735">
        <f>VLOOKUP('Установление связей'!D733,'Перечень узлов'!$B$2:$D$692,3,0)</f>
        <v>3</v>
      </c>
      <c r="G735" t="s">
        <v>1407</v>
      </c>
      <c r="H735" t="str">
        <f>IF('Установление связей'!C733="может наблюдаться","RS",IF('Установление связей'!C733="всегда наблюдается","TRA",IF('Установление связей'!C733="может отсутствовать","SN","S")))</f>
        <v>TRA</v>
      </c>
      <c r="I735" s="7" t="s">
        <v>1412</v>
      </c>
      <c r="J735">
        <v>1431</v>
      </c>
      <c r="K735" t="s">
        <v>1385</v>
      </c>
      <c r="L735">
        <v>1431</v>
      </c>
      <c r="M735" t="s">
        <v>1401</v>
      </c>
    </row>
    <row r="736" spans="1:13" x14ac:dyDescent="0.4">
      <c r="A736" t="s">
        <v>1405</v>
      </c>
      <c r="B736">
        <v>733</v>
      </c>
      <c r="C736" t="s">
        <v>1411</v>
      </c>
      <c r="D736">
        <f>VLOOKUP('Установление связей'!B734,'Перечень узлов'!$B$2:$D$692,3,0)</f>
        <v>438</v>
      </c>
      <c r="E736" t="s">
        <v>1411</v>
      </c>
      <c r="F736">
        <f>VLOOKUP('Установление связей'!D734,'Перечень узлов'!$B$2:$D$692,3,0)</f>
        <v>300</v>
      </c>
      <c r="G736" t="s">
        <v>1407</v>
      </c>
      <c r="H736" t="str">
        <f>IF('Установление связей'!C734="может наблюдаться","RS",IF('Установление связей'!C734="всегда наблюдается","TRA",IF('Установление связей'!C734="может отсутствовать","SN","S")))</f>
        <v>TRA</v>
      </c>
      <c r="I736" s="7" t="s">
        <v>1412</v>
      </c>
      <c r="J736">
        <v>1432</v>
      </c>
      <c r="K736" t="s">
        <v>1385</v>
      </c>
      <c r="L736">
        <v>1432</v>
      </c>
      <c r="M736" t="s">
        <v>1401</v>
      </c>
    </row>
    <row r="737" spans="1:13" x14ac:dyDescent="0.4">
      <c r="A737" t="s">
        <v>1405</v>
      </c>
      <c r="B737">
        <v>734</v>
      </c>
      <c r="C737" t="s">
        <v>1411</v>
      </c>
      <c r="D737">
        <f>VLOOKUP('Установление связей'!B735,'Перечень узлов'!$B$2:$D$692,3,0)</f>
        <v>438</v>
      </c>
      <c r="E737" t="s">
        <v>1411</v>
      </c>
      <c r="F737">
        <f>VLOOKUP('Установление связей'!D735,'Перечень узлов'!$B$2:$D$692,3,0)</f>
        <v>259</v>
      </c>
      <c r="G737" t="s">
        <v>1407</v>
      </c>
      <c r="H737" t="str">
        <f>IF('Установление связей'!C735="может наблюдаться","RS",IF('Установление связей'!C735="всегда наблюдается","TRA",IF('Установление связей'!C735="может отсутствовать","SN","S")))</f>
        <v>TRA</v>
      </c>
      <c r="I737" s="7" t="s">
        <v>1412</v>
      </c>
      <c r="J737">
        <v>1433</v>
      </c>
      <c r="K737" t="s">
        <v>1385</v>
      </c>
      <c r="L737">
        <v>1433</v>
      </c>
      <c r="M737" t="s">
        <v>1401</v>
      </c>
    </row>
    <row r="738" spans="1:13" x14ac:dyDescent="0.4">
      <c r="A738" t="s">
        <v>1405</v>
      </c>
      <c r="B738">
        <v>735</v>
      </c>
      <c r="C738" t="s">
        <v>1411</v>
      </c>
      <c r="D738">
        <f>VLOOKUP('Установление связей'!B736,'Перечень узлов'!$B$2:$D$692,3,0)</f>
        <v>438</v>
      </c>
      <c r="E738" t="s">
        <v>1411</v>
      </c>
      <c r="F738">
        <f>VLOOKUP('Установление связей'!D736,'Перечень узлов'!$B$2:$D$692,3,0)</f>
        <v>292</v>
      </c>
      <c r="G738" t="s">
        <v>1407</v>
      </c>
      <c r="H738" t="str">
        <f>IF('Установление связей'!C736="может наблюдаться","RS",IF('Установление связей'!C736="всегда наблюдается","TRA",IF('Установление связей'!C736="может отсутствовать","SN","S")))</f>
        <v>TRA</v>
      </c>
      <c r="I738" s="7" t="s">
        <v>1412</v>
      </c>
      <c r="J738">
        <v>1434</v>
      </c>
      <c r="K738" t="s">
        <v>1385</v>
      </c>
      <c r="L738">
        <v>1434</v>
      </c>
      <c r="M738" t="s">
        <v>1401</v>
      </c>
    </row>
    <row r="739" spans="1:13" x14ac:dyDescent="0.4">
      <c r="A739" t="s">
        <v>1405</v>
      </c>
      <c r="B739">
        <v>736</v>
      </c>
      <c r="C739" t="s">
        <v>1411</v>
      </c>
      <c r="D739">
        <f>VLOOKUP('Установление связей'!B737,'Перечень узлов'!$B$2:$D$692,3,0)</f>
        <v>439</v>
      </c>
      <c r="E739" t="s">
        <v>1411</v>
      </c>
      <c r="F739">
        <f>VLOOKUP('Установление связей'!D737,'Перечень узлов'!$B$2:$D$692,3,0)</f>
        <v>300</v>
      </c>
      <c r="G739" t="s">
        <v>1407</v>
      </c>
      <c r="H739" t="str">
        <f>IF('Установление связей'!C737="может наблюдаться","RS",IF('Установление связей'!C737="всегда наблюдается","TRA",IF('Установление связей'!C737="может отсутствовать","SN","S")))</f>
        <v>TRA</v>
      </c>
      <c r="I739" s="7" t="s">
        <v>1412</v>
      </c>
      <c r="J739">
        <v>1435</v>
      </c>
      <c r="K739" t="s">
        <v>1385</v>
      </c>
      <c r="L739">
        <v>1435</v>
      </c>
      <c r="M739" t="s">
        <v>1401</v>
      </c>
    </row>
    <row r="740" spans="1:13" x14ac:dyDescent="0.4">
      <c r="A740" t="s">
        <v>1405</v>
      </c>
      <c r="B740">
        <v>737</v>
      </c>
      <c r="C740" t="s">
        <v>1411</v>
      </c>
      <c r="D740">
        <f>VLOOKUP('Установление связей'!B738,'Перечень узлов'!$B$2:$D$692,3,0)</f>
        <v>439</v>
      </c>
      <c r="E740" t="s">
        <v>1411</v>
      </c>
      <c r="F740">
        <f>VLOOKUP('Установление связей'!D738,'Перечень узлов'!$B$2:$D$692,3,0)</f>
        <v>259</v>
      </c>
      <c r="G740" t="s">
        <v>1407</v>
      </c>
      <c r="H740" t="str">
        <f>IF('Установление связей'!C738="может наблюдаться","RS",IF('Установление связей'!C738="всегда наблюдается","TRA",IF('Установление связей'!C738="может отсутствовать","SN","S")))</f>
        <v>TRA</v>
      </c>
      <c r="I740" s="7" t="s">
        <v>1412</v>
      </c>
      <c r="J740">
        <v>1436</v>
      </c>
      <c r="K740" t="s">
        <v>1385</v>
      </c>
      <c r="L740">
        <v>1436</v>
      </c>
      <c r="M740" t="s">
        <v>1401</v>
      </c>
    </row>
    <row r="741" spans="1:13" x14ac:dyDescent="0.4">
      <c r="A741" t="s">
        <v>1405</v>
      </c>
      <c r="B741">
        <v>738</v>
      </c>
      <c r="C741" t="s">
        <v>1411</v>
      </c>
      <c r="D741">
        <f>VLOOKUP('Установление связей'!B739,'Перечень узлов'!$B$2:$D$692,3,0)</f>
        <v>439</v>
      </c>
      <c r="E741" t="s">
        <v>1411</v>
      </c>
      <c r="F741">
        <f>VLOOKUP('Установление связей'!D739,'Перечень узлов'!$B$2:$D$692,3,0)</f>
        <v>235</v>
      </c>
      <c r="G741" t="s">
        <v>1407</v>
      </c>
      <c r="H741" t="str">
        <f>IF('Установление связей'!C739="может наблюдаться","RS",IF('Установление связей'!C739="всегда наблюдается","TRA",IF('Установление связей'!C739="может отсутствовать","SN","S")))</f>
        <v>TRA</v>
      </c>
      <c r="I741" s="7" t="s">
        <v>1412</v>
      </c>
      <c r="J741">
        <v>1437</v>
      </c>
      <c r="K741" t="s">
        <v>1385</v>
      </c>
      <c r="L741">
        <v>1437</v>
      </c>
      <c r="M741" t="s">
        <v>1401</v>
      </c>
    </row>
    <row r="742" spans="1:13" x14ac:dyDescent="0.4">
      <c r="A742" t="s">
        <v>1405</v>
      </c>
      <c r="B742">
        <v>739</v>
      </c>
      <c r="C742" t="s">
        <v>1411</v>
      </c>
      <c r="D742">
        <f>VLOOKUP('Установление связей'!B740,'Перечень узлов'!$B$2:$D$692,3,0)</f>
        <v>440</v>
      </c>
      <c r="E742" t="s">
        <v>1411</v>
      </c>
      <c r="F742">
        <f>VLOOKUP('Установление связей'!D740,'Перечень узлов'!$B$2:$D$692,3,0)</f>
        <v>300</v>
      </c>
      <c r="G742" t="s">
        <v>1407</v>
      </c>
      <c r="H742" t="str">
        <f>IF('Установление связей'!C740="может наблюдаться","RS",IF('Установление связей'!C740="всегда наблюдается","TRA",IF('Установление связей'!C740="может отсутствовать","SN","S")))</f>
        <v>TRA</v>
      </c>
      <c r="I742" s="7" t="s">
        <v>1412</v>
      </c>
      <c r="J742">
        <v>1438</v>
      </c>
      <c r="K742" t="s">
        <v>1385</v>
      </c>
      <c r="L742">
        <v>1438</v>
      </c>
      <c r="M742" t="s">
        <v>1401</v>
      </c>
    </row>
    <row r="743" spans="1:13" x14ac:dyDescent="0.4">
      <c r="A743" t="s">
        <v>1405</v>
      </c>
      <c r="B743">
        <v>740</v>
      </c>
      <c r="C743" t="s">
        <v>1411</v>
      </c>
      <c r="D743">
        <f>VLOOKUP('Установление связей'!B741,'Перечень узлов'!$B$2:$D$692,3,0)</f>
        <v>440</v>
      </c>
      <c r="E743" t="s">
        <v>1411</v>
      </c>
      <c r="F743">
        <f>VLOOKUP('Установление связей'!D741,'Перечень узлов'!$B$2:$D$692,3,0)</f>
        <v>259</v>
      </c>
      <c r="G743" t="s">
        <v>1407</v>
      </c>
      <c r="H743" t="str">
        <f>IF('Установление связей'!C741="может наблюдаться","RS",IF('Установление связей'!C741="всегда наблюдается","TRA",IF('Установление связей'!C741="может отсутствовать","SN","S")))</f>
        <v>TRA</v>
      </c>
      <c r="I743" s="7" t="s">
        <v>1412</v>
      </c>
      <c r="J743">
        <v>1439</v>
      </c>
      <c r="K743" t="s">
        <v>1385</v>
      </c>
      <c r="L743">
        <v>1439</v>
      </c>
      <c r="M743" t="s">
        <v>1401</v>
      </c>
    </row>
    <row r="744" spans="1:13" x14ac:dyDescent="0.4">
      <c r="A744" t="s">
        <v>1405</v>
      </c>
      <c r="B744">
        <v>741</v>
      </c>
      <c r="C744" t="s">
        <v>1411</v>
      </c>
      <c r="D744">
        <f>VLOOKUP('Установление связей'!B742,'Перечень узлов'!$B$2:$D$692,3,0)</f>
        <v>440</v>
      </c>
      <c r="E744" t="s">
        <v>1411</v>
      </c>
      <c r="F744">
        <f>VLOOKUP('Установление связей'!D742,'Перечень узлов'!$B$2:$D$692,3,0)</f>
        <v>236</v>
      </c>
      <c r="G744" t="s">
        <v>1407</v>
      </c>
      <c r="H744" t="str">
        <f>IF('Установление связей'!C742="может наблюдаться","RS",IF('Установление связей'!C742="всегда наблюдается","TRA",IF('Установление связей'!C742="может отсутствовать","SN","S")))</f>
        <v>TRA</v>
      </c>
      <c r="I744" s="7" t="s">
        <v>1412</v>
      </c>
      <c r="J744">
        <v>1440</v>
      </c>
      <c r="K744" t="s">
        <v>1385</v>
      </c>
      <c r="L744">
        <v>1440</v>
      </c>
      <c r="M744" t="s">
        <v>1401</v>
      </c>
    </row>
    <row r="745" spans="1:13" x14ac:dyDescent="0.4">
      <c r="A745" t="s">
        <v>1405</v>
      </c>
      <c r="B745">
        <v>742</v>
      </c>
      <c r="C745" t="s">
        <v>1411</v>
      </c>
      <c r="D745">
        <f>VLOOKUP('Установление связей'!B743,'Перечень узлов'!$B$2:$D$692,3,0)</f>
        <v>441</v>
      </c>
      <c r="E745" t="s">
        <v>1411</v>
      </c>
      <c r="F745">
        <f>VLOOKUP('Установление связей'!D743,'Перечень узлов'!$B$2:$D$692,3,0)</f>
        <v>300</v>
      </c>
      <c r="G745" t="s">
        <v>1407</v>
      </c>
      <c r="H745" t="str">
        <f>IF('Установление связей'!C743="может наблюдаться","RS",IF('Установление связей'!C743="всегда наблюдается","TRA",IF('Установление связей'!C743="может отсутствовать","SN","S")))</f>
        <v>TRA</v>
      </c>
      <c r="I745" s="7" t="s">
        <v>1412</v>
      </c>
      <c r="J745">
        <v>1441</v>
      </c>
      <c r="K745" t="s">
        <v>1385</v>
      </c>
      <c r="L745">
        <v>1441</v>
      </c>
      <c r="M745" t="s">
        <v>1401</v>
      </c>
    </row>
    <row r="746" spans="1:13" x14ac:dyDescent="0.4">
      <c r="A746" t="s">
        <v>1405</v>
      </c>
      <c r="B746">
        <v>743</v>
      </c>
      <c r="C746" t="s">
        <v>1411</v>
      </c>
      <c r="D746">
        <f>VLOOKUP('Установление связей'!B744,'Перечень узлов'!$B$2:$D$692,3,0)</f>
        <v>441</v>
      </c>
      <c r="E746" t="s">
        <v>1411</v>
      </c>
      <c r="F746">
        <f>VLOOKUP('Установление связей'!D744,'Перечень узлов'!$B$2:$D$692,3,0)</f>
        <v>292</v>
      </c>
      <c r="G746" t="s">
        <v>1407</v>
      </c>
      <c r="H746" t="str">
        <f>IF('Установление связей'!C744="может наблюдаться","RS",IF('Установление связей'!C744="всегда наблюдается","TRA",IF('Установление связей'!C744="может отсутствовать","SN","S")))</f>
        <v>TRA</v>
      </c>
      <c r="I746" s="7" t="s">
        <v>1412</v>
      </c>
      <c r="J746">
        <v>1442</v>
      </c>
      <c r="K746" t="s">
        <v>1385</v>
      </c>
      <c r="L746">
        <v>1442</v>
      </c>
      <c r="M746" t="s">
        <v>1401</v>
      </c>
    </row>
    <row r="747" spans="1:13" x14ac:dyDescent="0.4">
      <c r="A747" t="s">
        <v>1405</v>
      </c>
      <c r="B747">
        <v>744</v>
      </c>
      <c r="C747" t="s">
        <v>1411</v>
      </c>
      <c r="D747">
        <f>VLOOKUP('Установление связей'!B745,'Перечень узлов'!$B$2:$D$692,3,0)</f>
        <v>441</v>
      </c>
      <c r="E747" t="s">
        <v>1411</v>
      </c>
      <c r="F747">
        <f>VLOOKUP('Установление связей'!D745,'Перечень узлов'!$B$2:$D$692,3,0)</f>
        <v>235</v>
      </c>
      <c r="G747" t="s">
        <v>1407</v>
      </c>
      <c r="H747" t="str">
        <f>IF('Установление связей'!C745="может наблюдаться","RS",IF('Установление связей'!C745="всегда наблюдается","TRA",IF('Установление связей'!C745="может отсутствовать","SN","S")))</f>
        <v>TRA</v>
      </c>
      <c r="I747" s="7" t="s">
        <v>1412</v>
      </c>
      <c r="J747">
        <v>1443</v>
      </c>
      <c r="K747" t="s">
        <v>1385</v>
      </c>
      <c r="L747">
        <v>1443</v>
      </c>
      <c r="M747" t="s">
        <v>1401</v>
      </c>
    </row>
    <row r="748" spans="1:13" x14ac:dyDescent="0.4">
      <c r="A748" t="s">
        <v>1405</v>
      </c>
      <c r="B748">
        <v>745</v>
      </c>
      <c r="C748" t="s">
        <v>1411</v>
      </c>
      <c r="D748">
        <f>VLOOKUP('Установление связей'!B746,'Перечень узлов'!$B$2:$D$692,3,0)</f>
        <v>442</v>
      </c>
      <c r="E748" t="s">
        <v>1411</v>
      </c>
      <c r="F748">
        <f>VLOOKUP('Установление связей'!D746,'Перечень узлов'!$B$2:$D$692,3,0)</f>
        <v>300</v>
      </c>
      <c r="G748" t="s">
        <v>1407</v>
      </c>
      <c r="H748" t="str">
        <f>IF('Установление связей'!C746="может наблюдаться","RS",IF('Установление связей'!C746="всегда наблюдается","TRA",IF('Установление связей'!C746="может отсутствовать","SN","S")))</f>
        <v>TRA</v>
      </c>
      <c r="I748" s="7" t="s">
        <v>1412</v>
      </c>
      <c r="J748">
        <v>1444</v>
      </c>
      <c r="K748" t="s">
        <v>1385</v>
      </c>
      <c r="L748">
        <v>1444</v>
      </c>
      <c r="M748" t="s">
        <v>1401</v>
      </c>
    </row>
    <row r="749" spans="1:13" x14ac:dyDescent="0.4">
      <c r="A749" t="s">
        <v>1405</v>
      </c>
      <c r="B749">
        <v>746</v>
      </c>
      <c r="C749" t="s">
        <v>1411</v>
      </c>
      <c r="D749">
        <f>VLOOKUP('Установление связей'!B747,'Перечень узлов'!$B$2:$D$692,3,0)</f>
        <v>442</v>
      </c>
      <c r="E749" t="s">
        <v>1411</v>
      </c>
      <c r="F749">
        <f>VLOOKUP('Установление связей'!D747,'Перечень узлов'!$B$2:$D$692,3,0)</f>
        <v>292</v>
      </c>
      <c r="G749" t="s">
        <v>1407</v>
      </c>
      <c r="H749" t="str">
        <f>IF('Установление связей'!C747="может наблюдаться","RS",IF('Установление связей'!C747="всегда наблюдается","TRA",IF('Установление связей'!C747="может отсутствовать","SN","S")))</f>
        <v>TRA</v>
      </c>
      <c r="I749" s="7" t="s">
        <v>1412</v>
      </c>
      <c r="J749">
        <v>1445</v>
      </c>
      <c r="K749" t="s">
        <v>1385</v>
      </c>
      <c r="L749">
        <v>1445</v>
      </c>
      <c r="M749" t="s">
        <v>1401</v>
      </c>
    </row>
    <row r="750" spans="1:13" x14ac:dyDescent="0.4">
      <c r="A750" t="s">
        <v>1405</v>
      </c>
      <c r="B750">
        <v>747</v>
      </c>
      <c r="C750" t="s">
        <v>1411</v>
      </c>
      <c r="D750">
        <f>VLOOKUP('Установление связей'!B748,'Перечень узлов'!$B$2:$D$692,3,0)</f>
        <v>442</v>
      </c>
      <c r="E750" t="s">
        <v>1411</v>
      </c>
      <c r="F750">
        <f>VLOOKUP('Установление связей'!D748,'Перечень узлов'!$B$2:$D$692,3,0)</f>
        <v>236</v>
      </c>
      <c r="G750" t="s">
        <v>1407</v>
      </c>
      <c r="H750" t="str">
        <f>IF('Установление связей'!C748="может наблюдаться","RS",IF('Установление связей'!C748="всегда наблюдается","TRA",IF('Установление связей'!C748="может отсутствовать","SN","S")))</f>
        <v>TRA</v>
      </c>
      <c r="I750" s="7" t="s">
        <v>1412</v>
      </c>
      <c r="J750">
        <v>1446</v>
      </c>
      <c r="K750" t="s">
        <v>1385</v>
      </c>
      <c r="L750">
        <v>1446</v>
      </c>
      <c r="M750" t="s">
        <v>1401</v>
      </c>
    </row>
    <row r="751" spans="1:13" x14ac:dyDescent="0.4">
      <c r="A751" t="s">
        <v>1405</v>
      </c>
      <c r="B751">
        <v>748</v>
      </c>
      <c r="C751" t="s">
        <v>1411</v>
      </c>
      <c r="D751">
        <f>VLOOKUP('Установление связей'!B749,'Перечень узлов'!$B$2:$D$692,3,0)</f>
        <v>443</v>
      </c>
      <c r="E751" t="s">
        <v>1411</v>
      </c>
      <c r="F751">
        <f>VLOOKUP('Установление связей'!D749,'Перечень узлов'!$B$2:$D$692,3,0)</f>
        <v>300</v>
      </c>
      <c r="G751" t="s">
        <v>1407</v>
      </c>
      <c r="H751" t="str">
        <f>IF('Установление связей'!C749="может наблюдаться","RS",IF('Установление связей'!C749="всегда наблюдается","TRA",IF('Установление связей'!C749="может отсутствовать","SN","S")))</f>
        <v>TRA</v>
      </c>
      <c r="I751" s="7" t="s">
        <v>1412</v>
      </c>
      <c r="J751">
        <v>1447</v>
      </c>
      <c r="K751" t="s">
        <v>1385</v>
      </c>
      <c r="L751">
        <v>1447</v>
      </c>
      <c r="M751" t="s">
        <v>1401</v>
      </c>
    </row>
    <row r="752" spans="1:13" x14ac:dyDescent="0.4">
      <c r="A752" t="s">
        <v>1405</v>
      </c>
      <c r="B752">
        <v>749</v>
      </c>
      <c r="C752" t="s">
        <v>1411</v>
      </c>
      <c r="D752">
        <f>VLOOKUP('Установление связей'!B750,'Перечень узлов'!$B$2:$D$692,3,0)</f>
        <v>443</v>
      </c>
      <c r="E752" t="s">
        <v>1411</v>
      </c>
      <c r="F752">
        <f>VLOOKUP('Установление связей'!D750,'Перечень узлов'!$B$2:$D$692,3,0)</f>
        <v>235</v>
      </c>
      <c r="G752" t="s">
        <v>1407</v>
      </c>
      <c r="H752" t="str">
        <f>IF('Установление связей'!C750="может наблюдаться","RS",IF('Установление связей'!C750="всегда наблюдается","TRA",IF('Установление связей'!C750="может отсутствовать","SN","S")))</f>
        <v>TRA</v>
      </c>
      <c r="I752" s="7" t="s">
        <v>1412</v>
      </c>
      <c r="J752">
        <v>1448</v>
      </c>
      <c r="K752" t="s">
        <v>1385</v>
      </c>
      <c r="L752">
        <v>1448</v>
      </c>
      <c r="M752" t="s">
        <v>1401</v>
      </c>
    </row>
    <row r="753" spans="1:13" x14ac:dyDescent="0.4">
      <c r="A753" t="s">
        <v>1405</v>
      </c>
      <c r="B753">
        <v>750</v>
      </c>
      <c r="C753" t="s">
        <v>1411</v>
      </c>
      <c r="D753">
        <f>VLOOKUP('Установление связей'!B751,'Перечень узлов'!$B$2:$D$692,3,0)</f>
        <v>443</v>
      </c>
      <c r="E753" t="s">
        <v>1411</v>
      </c>
      <c r="F753">
        <f>VLOOKUP('Установление связей'!D751,'Перечень узлов'!$B$2:$D$692,3,0)</f>
        <v>236</v>
      </c>
      <c r="G753" t="s">
        <v>1407</v>
      </c>
      <c r="H753" t="str">
        <f>IF('Установление связей'!C751="может наблюдаться","RS",IF('Установление связей'!C751="всегда наблюдается","TRA",IF('Установление связей'!C751="может отсутствовать","SN","S")))</f>
        <v>TRA</v>
      </c>
      <c r="I753" s="7" t="s">
        <v>1412</v>
      </c>
      <c r="J753">
        <v>1449</v>
      </c>
      <c r="K753" t="s">
        <v>1385</v>
      </c>
      <c r="L753">
        <v>1449</v>
      </c>
      <c r="M753" t="s">
        <v>1401</v>
      </c>
    </row>
    <row r="754" spans="1:13" x14ac:dyDescent="0.4">
      <c r="A754" t="s">
        <v>1405</v>
      </c>
      <c r="B754">
        <v>751</v>
      </c>
      <c r="C754" t="s">
        <v>1411</v>
      </c>
      <c r="D754">
        <f>VLOOKUP('Установление связей'!B752,'Перечень узлов'!$B$2:$D$692,3,0)</f>
        <v>422</v>
      </c>
      <c r="E754" t="s">
        <v>1411</v>
      </c>
      <c r="F754">
        <f>VLOOKUP('Установление связей'!D752,'Перечень узлов'!$B$2:$D$692,3,0)</f>
        <v>3</v>
      </c>
      <c r="G754" t="s">
        <v>1407</v>
      </c>
      <c r="H754" t="str">
        <f>IF('Установление связей'!C752="может наблюдаться","RS",IF('Установление связей'!C752="всегда наблюдается","TRA",IF('Установление связей'!C752="может отсутствовать","SN","S")))</f>
        <v>TRA</v>
      </c>
      <c r="I754" s="7" t="s">
        <v>1412</v>
      </c>
      <c r="J754">
        <v>1450</v>
      </c>
      <c r="K754" t="s">
        <v>1385</v>
      </c>
      <c r="L754">
        <v>1450</v>
      </c>
      <c r="M754" t="s">
        <v>1401</v>
      </c>
    </row>
    <row r="755" spans="1:13" x14ac:dyDescent="0.4">
      <c r="A755" t="s">
        <v>1405</v>
      </c>
      <c r="B755">
        <v>752</v>
      </c>
      <c r="C755" t="s">
        <v>1411</v>
      </c>
      <c r="D755">
        <f>VLOOKUP('Установление связей'!B753,'Перечень узлов'!$B$2:$D$692,3,0)</f>
        <v>454</v>
      </c>
      <c r="E755" t="s">
        <v>1411</v>
      </c>
      <c r="F755">
        <f>VLOOKUP('Установление связей'!D753,'Перечень узлов'!$B$2:$D$692,3,0)</f>
        <v>422</v>
      </c>
      <c r="G755" t="s">
        <v>1407</v>
      </c>
      <c r="H755" t="str">
        <f>IF('Установление связей'!C753="может наблюдаться","RS",IF('Установление связей'!C753="всегда наблюдается","TRA",IF('Установление связей'!C753="может отсутствовать","SN","S")))</f>
        <v>TRA</v>
      </c>
      <c r="I755" s="7" t="s">
        <v>1412</v>
      </c>
      <c r="J755">
        <v>1451</v>
      </c>
      <c r="K755" t="s">
        <v>1385</v>
      </c>
      <c r="L755">
        <v>1451</v>
      </c>
      <c r="M755" t="s">
        <v>1401</v>
      </c>
    </row>
    <row r="756" spans="1:13" x14ac:dyDescent="0.4">
      <c r="A756" t="s">
        <v>1405</v>
      </c>
      <c r="B756">
        <v>753</v>
      </c>
      <c r="C756" t="s">
        <v>1411</v>
      </c>
      <c r="D756">
        <f>VLOOKUP('Установление связей'!B754,'Перечень узлов'!$B$2:$D$692,3,0)</f>
        <v>463</v>
      </c>
      <c r="E756" t="s">
        <v>1411</v>
      </c>
      <c r="F756">
        <f>VLOOKUP('Установление связей'!D754,'Перечень узлов'!$B$2:$D$692,3,0)</f>
        <v>422</v>
      </c>
      <c r="G756" t="s">
        <v>1407</v>
      </c>
      <c r="H756" t="str">
        <f>IF('Установление связей'!C754="может наблюдаться","RS",IF('Установление связей'!C754="всегда наблюдается","TRA",IF('Установление связей'!C754="может отсутствовать","SN","S")))</f>
        <v>TRA</v>
      </c>
      <c r="I756" s="7" t="s">
        <v>1412</v>
      </c>
      <c r="J756">
        <v>1452</v>
      </c>
      <c r="K756" t="s">
        <v>1385</v>
      </c>
      <c r="L756">
        <v>1452</v>
      </c>
      <c r="M756" t="s">
        <v>1401</v>
      </c>
    </row>
    <row r="757" spans="1:13" x14ac:dyDescent="0.4">
      <c r="A757" t="s">
        <v>1405</v>
      </c>
      <c r="B757">
        <v>754</v>
      </c>
      <c r="C757" t="s">
        <v>1411</v>
      </c>
      <c r="D757">
        <f>VLOOKUP('Установление связей'!B755,'Перечень узлов'!$B$2:$D$692,3,0)</f>
        <v>455</v>
      </c>
      <c r="E757" t="s">
        <v>1411</v>
      </c>
      <c r="F757">
        <f>VLOOKUP('Установление связей'!D755,'Перечень узлов'!$B$2:$D$692,3,0)</f>
        <v>422</v>
      </c>
      <c r="G757" t="s">
        <v>1407</v>
      </c>
      <c r="H757" t="str">
        <f>IF('Установление связей'!C755="может наблюдаться","RS",IF('Установление связей'!C755="всегда наблюдается","TRA",IF('Установление связей'!C755="может отсутствовать","SN","S")))</f>
        <v>TRA</v>
      </c>
      <c r="I757" s="7" t="s">
        <v>1412</v>
      </c>
      <c r="J757">
        <v>1453</v>
      </c>
      <c r="K757" t="s">
        <v>1385</v>
      </c>
      <c r="L757">
        <v>1453</v>
      </c>
      <c r="M757" t="s">
        <v>1401</v>
      </c>
    </row>
    <row r="758" spans="1:13" x14ac:dyDescent="0.4">
      <c r="A758" t="s">
        <v>1405</v>
      </c>
      <c r="B758">
        <v>755</v>
      </c>
      <c r="C758" t="s">
        <v>1411</v>
      </c>
      <c r="D758">
        <f>VLOOKUP('Установление связей'!B756,'Перечень узлов'!$B$2:$D$692,3,0)</f>
        <v>456</v>
      </c>
      <c r="E758" t="s">
        <v>1411</v>
      </c>
      <c r="F758">
        <f>VLOOKUP('Установление связей'!D756,'Перечень узлов'!$B$2:$D$692,3,0)</f>
        <v>422</v>
      </c>
      <c r="G758" t="s">
        <v>1407</v>
      </c>
      <c r="H758" t="str">
        <f>IF('Установление связей'!C756="может наблюдаться","RS",IF('Установление связей'!C756="всегда наблюдается","TRA",IF('Установление связей'!C756="может отсутствовать","SN","S")))</f>
        <v>TRA</v>
      </c>
      <c r="I758" s="7" t="s">
        <v>1412</v>
      </c>
      <c r="J758">
        <v>1454</v>
      </c>
      <c r="K758" t="s">
        <v>1385</v>
      </c>
      <c r="L758">
        <v>1454</v>
      </c>
      <c r="M758" t="s">
        <v>1401</v>
      </c>
    </row>
    <row r="759" spans="1:13" x14ac:dyDescent="0.4">
      <c r="A759" t="s">
        <v>1405</v>
      </c>
      <c r="B759">
        <v>756</v>
      </c>
      <c r="C759" t="s">
        <v>1411</v>
      </c>
      <c r="D759">
        <f>VLOOKUP('Установление связей'!B757,'Перечень узлов'!$B$2:$D$692,3,0)</f>
        <v>457</v>
      </c>
      <c r="E759" t="s">
        <v>1411</v>
      </c>
      <c r="F759">
        <f>VLOOKUP('Установление связей'!D757,'Перечень узлов'!$B$2:$D$692,3,0)</f>
        <v>422</v>
      </c>
      <c r="G759" t="s">
        <v>1407</v>
      </c>
      <c r="H759" t="str">
        <f>IF('Установление связей'!C757="может наблюдаться","RS",IF('Установление связей'!C757="всегда наблюдается","TRA",IF('Установление связей'!C757="может отсутствовать","SN","S")))</f>
        <v>TRA</v>
      </c>
      <c r="I759" s="7" t="s">
        <v>1412</v>
      </c>
      <c r="J759">
        <v>1455</v>
      </c>
      <c r="K759" t="s">
        <v>1385</v>
      </c>
      <c r="L759">
        <v>1455</v>
      </c>
      <c r="M759" t="s">
        <v>1401</v>
      </c>
    </row>
    <row r="760" spans="1:13" x14ac:dyDescent="0.4">
      <c r="A760" t="s">
        <v>1405</v>
      </c>
      <c r="B760">
        <v>757</v>
      </c>
      <c r="C760" t="s">
        <v>1411</v>
      </c>
      <c r="D760">
        <f>VLOOKUP('Установление связей'!B758,'Перечень узлов'!$B$2:$D$692,3,0)</f>
        <v>458</v>
      </c>
      <c r="E760" t="s">
        <v>1411</v>
      </c>
      <c r="F760">
        <f>VLOOKUP('Установление связей'!D758,'Перечень узлов'!$B$2:$D$692,3,0)</f>
        <v>422</v>
      </c>
      <c r="G760" t="s">
        <v>1407</v>
      </c>
      <c r="H760" t="str">
        <f>IF('Установление связей'!C758="может наблюдаться","RS",IF('Установление связей'!C758="всегда наблюдается","TRA",IF('Установление связей'!C758="может отсутствовать","SN","S")))</f>
        <v>TRA</v>
      </c>
      <c r="I760" s="7" t="s">
        <v>1412</v>
      </c>
      <c r="J760">
        <v>1456</v>
      </c>
      <c r="K760" t="s">
        <v>1385</v>
      </c>
      <c r="L760">
        <v>1456</v>
      </c>
      <c r="M760" t="s">
        <v>1401</v>
      </c>
    </row>
    <row r="761" spans="1:13" x14ac:dyDescent="0.4">
      <c r="A761" t="s">
        <v>1405</v>
      </c>
      <c r="B761">
        <v>758</v>
      </c>
      <c r="C761" t="s">
        <v>1411</v>
      </c>
      <c r="D761">
        <f>VLOOKUP('Установление связей'!B759,'Перечень узлов'!$B$2:$D$692,3,0)</f>
        <v>459</v>
      </c>
      <c r="E761" t="s">
        <v>1411</v>
      </c>
      <c r="F761">
        <f>VLOOKUP('Установление связей'!D759,'Перечень узлов'!$B$2:$D$692,3,0)</f>
        <v>422</v>
      </c>
      <c r="G761" t="s">
        <v>1407</v>
      </c>
      <c r="H761" t="str">
        <f>IF('Установление связей'!C759="может наблюдаться","RS",IF('Установление связей'!C759="всегда наблюдается","TRA",IF('Установление связей'!C759="может отсутствовать","SN","S")))</f>
        <v>TRA</v>
      </c>
      <c r="I761" s="7" t="s">
        <v>1412</v>
      </c>
      <c r="J761">
        <v>1457</v>
      </c>
      <c r="K761" t="s">
        <v>1385</v>
      </c>
      <c r="L761">
        <v>1457</v>
      </c>
      <c r="M761" t="s">
        <v>1401</v>
      </c>
    </row>
    <row r="762" spans="1:13" x14ac:dyDescent="0.4">
      <c r="A762" t="s">
        <v>1405</v>
      </c>
      <c r="B762">
        <v>759</v>
      </c>
      <c r="C762" t="s">
        <v>1411</v>
      </c>
      <c r="D762">
        <f>VLOOKUP('Установление связей'!B760,'Перечень узлов'!$B$2:$D$692,3,0)</f>
        <v>460</v>
      </c>
      <c r="E762" t="s">
        <v>1411</v>
      </c>
      <c r="F762">
        <f>VLOOKUP('Установление связей'!D760,'Перечень узлов'!$B$2:$D$692,3,0)</f>
        <v>422</v>
      </c>
      <c r="G762" t="s">
        <v>1407</v>
      </c>
      <c r="H762" t="str">
        <f>IF('Установление связей'!C760="может наблюдаться","RS",IF('Установление связей'!C760="всегда наблюдается","TRA",IF('Установление связей'!C760="может отсутствовать","SN","S")))</f>
        <v>TRA</v>
      </c>
      <c r="I762" s="7" t="s">
        <v>1412</v>
      </c>
      <c r="J762">
        <v>1458</v>
      </c>
      <c r="K762" t="s">
        <v>1385</v>
      </c>
      <c r="L762">
        <v>1458</v>
      </c>
      <c r="M762" t="s">
        <v>1401</v>
      </c>
    </row>
    <row r="763" spans="1:13" x14ac:dyDescent="0.4">
      <c r="A763" t="s">
        <v>1405</v>
      </c>
      <c r="B763">
        <v>760</v>
      </c>
      <c r="C763" t="s">
        <v>1411</v>
      </c>
      <c r="D763">
        <f>VLOOKUP('Установление связей'!B761,'Перечень узлов'!$B$2:$D$692,3,0)</f>
        <v>461</v>
      </c>
      <c r="E763" t="s">
        <v>1411</v>
      </c>
      <c r="F763">
        <f>VLOOKUP('Установление связей'!D761,'Перечень узлов'!$B$2:$D$692,3,0)</f>
        <v>422</v>
      </c>
      <c r="G763" t="s">
        <v>1407</v>
      </c>
      <c r="H763" t="str">
        <f>IF('Установление связей'!C761="может наблюдаться","RS",IF('Установление связей'!C761="всегда наблюдается","TRA",IF('Установление связей'!C761="может отсутствовать","SN","S")))</f>
        <v>TRA</v>
      </c>
      <c r="I763" s="7" t="s">
        <v>1412</v>
      </c>
      <c r="J763">
        <v>1459</v>
      </c>
      <c r="K763" t="s">
        <v>1385</v>
      </c>
      <c r="L763">
        <v>1459</v>
      </c>
      <c r="M763" t="s">
        <v>1401</v>
      </c>
    </row>
    <row r="764" spans="1:13" x14ac:dyDescent="0.4">
      <c r="A764" t="s">
        <v>1405</v>
      </c>
      <c r="B764">
        <v>761</v>
      </c>
      <c r="C764" t="s">
        <v>1411</v>
      </c>
      <c r="D764">
        <f>VLOOKUP('Установление связей'!B762,'Перечень узлов'!$B$2:$D$692,3,0)</f>
        <v>462</v>
      </c>
      <c r="E764" t="s">
        <v>1411</v>
      </c>
      <c r="F764">
        <f>VLOOKUP('Установление связей'!D762,'Перечень узлов'!$B$2:$D$692,3,0)</f>
        <v>422</v>
      </c>
      <c r="G764" t="s">
        <v>1407</v>
      </c>
      <c r="H764" t="str">
        <f>IF('Установление связей'!C762="может наблюдаться","RS",IF('Установление связей'!C762="всегда наблюдается","TRA",IF('Установление связей'!C762="может отсутствовать","SN","S")))</f>
        <v>TRA</v>
      </c>
      <c r="I764" s="7" t="s">
        <v>1412</v>
      </c>
      <c r="J764">
        <v>1460</v>
      </c>
      <c r="K764" t="s">
        <v>1385</v>
      </c>
      <c r="L764">
        <v>1460</v>
      </c>
      <c r="M764" t="s">
        <v>1401</v>
      </c>
    </row>
    <row r="765" spans="1:13" x14ac:dyDescent="0.4">
      <c r="A765" t="s">
        <v>1405</v>
      </c>
      <c r="B765">
        <v>762</v>
      </c>
      <c r="C765" t="s">
        <v>1411</v>
      </c>
      <c r="D765">
        <f>VLOOKUP('Установление связей'!B763,'Перечень узлов'!$B$2:$D$692,3,0)</f>
        <v>342</v>
      </c>
      <c r="E765" t="s">
        <v>1411</v>
      </c>
      <c r="F765">
        <f>VLOOKUP('Установление связей'!D763,'Перечень узлов'!$B$2:$D$692,3,0)</f>
        <v>2</v>
      </c>
      <c r="G765" t="s">
        <v>1407</v>
      </c>
      <c r="H765" t="str">
        <f>IF('Установление связей'!C763="может наблюдаться","RS",IF('Установление связей'!C763="всегда наблюдается","TRA",IF('Установление связей'!C763="может отсутствовать","SN","S")))</f>
        <v>RS</v>
      </c>
      <c r="I765" s="7" t="s">
        <v>1412</v>
      </c>
      <c r="J765">
        <v>1461</v>
      </c>
      <c r="K765" t="s">
        <v>1385</v>
      </c>
      <c r="L765">
        <v>1461</v>
      </c>
      <c r="M765" t="s">
        <v>1401</v>
      </c>
    </row>
    <row r="766" spans="1:13" x14ac:dyDescent="0.4">
      <c r="A766" t="s">
        <v>1405</v>
      </c>
      <c r="B766">
        <v>763</v>
      </c>
      <c r="C766" t="s">
        <v>1411</v>
      </c>
      <c r="D766">
        <f>VLOOKUP('Установление связей'!B764,'Перечень узлов'!$B$2:$D$692,3,0)</f>
        <v>244</v>
      </c>
      <c r="E766" t="s">
        <v>1411</v>
      </c>
      <c r="F766">
        <f>VLOOKUP('Установление связей'!D764,'Перечень узлов'!$B$2:$D$692,3,0)</f>
        <v>427</v>
      </c>
      <c r="G766" t="s">
        <v>1407</v>
      </c>
      <c r="H766" t="str">
        <f>IF('Установление связей'!C764="может наблюдаться","RS",IF('Установление связей'!C764="всегда наблюдается","TRA",IF('Установление связей'!C764="может отсутствовать","SN","S")))</f>
        <v>RS</v>
      </c>
      <c r="I766" s="7" t="s">
        <v>1412</v>
      </c>
      <c r="J766">
        <v>1462</v>
      </c>
      <c r="K766" t="s">
        <v>1385</v>
      </c>
      <c r="L766">
        <v>1462</v>
      </c>
      <c r="M766" t="s">
        <v>1401</v>
      </c>
    </row>
    <row r="767" spans="1:13" x14ac:dyDescent="0.4">
      <c r="A767" t="s">
        <v>1405</v>
      </c>
      <c r="B767">
        <v>764</v>
      </c>
      <c r="C767" t="s">
        <v>1411</v>
      </c>
      <c r="D767">
        <f>VLOOKUP('Установление связей'!B765,'Перечень узлов'!$B$2:$D$692,3,0)</f>
        <v>243</v>
      </c>
      <c r="E767" t="s">
        <v>1411</v>
      </c>
      <c r="F767">
        <f>VLOOKUP('Установление связей'!D765,'Перечень узлов'!$B$2:$D$692,3,0)</f>
        <v>244</v>
      </c>
      <c r="G767" t="s">
        <v>1407</v>
      </c>
      <c r="H767" t="str">
        <f>IF('Установление связей'!C765="может наблюдаться","RS",IF('Установление связей'!C765="всегда наблюдается","TRA",IF('Установление связей'!C765="может отсутствовать","SN","S")))</f>
        <v>TRA</v>
      </c>
      <c r="I767" s="7" t="s">
        <v>1412</v>
      </c>
      <c r="J767">
        <v>1463</v>
      </c>
      <c r="K767" t="s">
        <v>1385</v>
      </c>
      <c r="L767">
        <v>1463</v>
      </c>
      <c r="M767" t="s">
        <v>1401</v>
      </c>
    </row>
    <row r="768" spans="1:13" x14ac:dyDescent="0.4">
      <c r="A768" t="s">
        <v>1405</v>
      </c>
      <c r="B768">
        <v>765</v>
      </c>
      <c r="C768" t="s">
        <v>1411</v>
      </c>
      <c r="D768">
        <f>VLOOKUP('Установление связей'!B766,'Перечень узлов'!$B$2:$D$692,3,0)</f>
        <v>241</v>
      </c>
      <c r="E768" t="s">
        <v>1411</v>
      </c>
      <c r="F768">
        <f>VLOOKUP('Установление связей'!D766,'Перечень узлов'!$B$2:$D$692,3,0)</f>
        <v>3</v>
      </c>
      <c r="G768" t="s">
        <v>1407</v>
      </c>
      <c r="H768" t="str">
        <f>IF('Установление связей'!C766="может наблюдаться","RS",IF('Установление связей'!C766="всегда наблюдается","TRA",IF('Установление связей'!C766="может отсутствовать","SN","S")))</f>
        <v>RS</v>
      </c>
      <c r="I768" s="7" t="s">
        <v>1412</v>
      </c>
      <c r="J768">
        <v>1464</v>
      </c>
      <c r="K768" t="s">
        <v>1385</v>
      </c>
      <c r="L768">
        <v>1464</v>
      </c>
      <c r="M768" t="s">
        <v>1401</v>
      </c>
    </row>
    <row r="769" spans="1:13" x14ac:dyDescent="0.4">
      <c r="A769" t="s">
        <v>1405</v>
      </c>
      <c r="B769">
        <v>766</v>
      </c>
      <c r="C769" t="s">
        <v>1411</v>
      </c>
      <c r="D769">
        <f>VLOOKUP('Установление связей'!B767,'Перечень узлов'!$B$2:$D$692,3,0)</f>
        <v>241</v>
      </c>
      <c r="E769" t="s">
        <v>1411</v>
      </c>
      <c r="F769">
        <f>VLOOKUP('Установление связей'!D767,'Перечень узлов'!$B$2:$D$692,3,0)</f>
        <v>472</v>
      </c>
      <c r="G769" t="s">
        <v>1407</v>
      </c>
      <c r="H769" t="str">
        <f>IF('Установление связей'!C767="может наблюдаться","RS",IF('Установление связей'!C767="всегда наблюдается","TRA",IF('Установление связей'!C767="может отсутствовать","SN","S")))</f>
        <v>RS</v>
      </c>
      <c r="I769" s="7" t="s">
        <v>1412</v>
      </c>
      <c r="J769">
        <v>1465</v>
      </c>
      <c r="K769" t="s">
        <v>1385</v>
      </c>
      <c r="L769">
        <v>1465</v>
      </c>
      <c r="M769" t="s">
        <v>1401</v>
      </c>
    </row>
    <row r="770" spans="1:13" x14ac:dyDescent="0.4">
      <c r="A770" t="s">
        <v>1405</v>
      </c>
      <c r="B770">
        <v>767</v>
      </c>
      <c r="C770" t="s">
        <v>1411</v>
      </c>
      <c r="D770">
        <f>VLOOKUP('Установление связей'!B768,'Перечень узлов'!$B$2:$D$692,3,0)</f>
        <v>241</v>
      </c>
      <c r="E770" t="s">
        <v>1411</v>
      </c>
      <c r="F770">
        <f>VLOOKUP('Установление связей'!D768,'Перечень узлов'!$B$2:$D$692,3,0)</f>
        <v>473</v>
      </c>
      <c r="G770" t="s">
        <v>1407</v>
      </c>
      <c r="H770" t="str">
        <f>IF('Установление связей'!C768="может наблюдаться","RS",IF('Установление связей'!C768="всегда наблюдается","TRA",IF('Установление связей'!C768="может отсутствовать","SN","S")))</f>
        <v>RS</v>
      </c>
      <c r="I770" s="7" t="s">
        <v>1412</v>
      </c>
      <c r="J770">
        <v>1466</v>
      </c>
      <c r="K770" t="s">
        <v>1385</v>
      </c>
      <c r="L770">
        <v>1466</v>
      </c>
      <c r="M770" t="s">
        <v>1401</v>
      </c>
    </row>
    <row r="771" spans="1:13" x14ac:dyDescent="0.4">
      <c r="A771" t="s">
        <v>1405</v>
      </c>
      <c r="B771">
        <v>768</v>
      </c>
      <c r="C771" t="s">
        <v>1411</v>
      </c>
      <c r="D771">
        <f>VLOOKUP('Установление связей'!B769,'Перечень узлов'!$B$2:$D$692,3,0)</f>
        <v>427</v>
      </c>
      <c r="E771" t="s">
        <v>1411</v>
      </c>
      <c r="F771">
        <f>VLOOKUP('Установление связей'!D769,'Перечень узлов'!$B$2:$D$692,3,0)</f>
        <v>492</v>
      </c>
      <c r="G771" t="s">
        <v>1407</v>
      </c>
      <c r="H771" t="str">
        <f>IF('Установление связей'!C769="может наблюдаться","RS",IF('Установление связей'!C769="всегда наблюдается","TRA",IF('Установление связей'!C769="может отсутствовать","SN","S")))</f>
        <v>TRA</v>
      </c>
      <c r="I771" s="7" t="s">
        <v>1412</v>
      </c>
      <c r="J771">
        <v>1467</v>
      </c>
      <c r="K771" t="s">
        <v>1385</v>
      </c>
      <c r="L771">
        <v>1467</v>
      </c>
      <c r="M771" t="s">
        <v>1401</v>
      </c>
    </row>
    <row r="772" spans="1:13" x14ac:dyDescent="0.4">
      <c r="A772" t="s">
        <v>1405</v>
      </c>
      <c r="B772">
        <v>769</v>
      </c>
      <c r="C772" t="s">
        <v>1411</v>
      </c>
      <c r="D772">
        <f>VLOOKUP('Установление связей'!B770,'Перечень узлов'!$B$2:$D$692,3,0)</f>
        <v>427</v>
      </c>
      <c r="E772" t="s">
        <v>1411</v>
      </c>
      <c r="F772">
        <f>VLOOKUP('Установление связей'!D770,'Перечень узлов'!$B$2:$D$692,3,0)</f>
        <v>244</v>
      </c>
      <c r="G772" t="s">
        <v>1407</v>
      </c>
      <c r="H772" t="str">
        <f>IF('Установление связей'!C770="может наблюдаться","RS",IF('Установление связей'!C770="всегда наблюдается","TRA",IF('Установление связей'!C770="может отсутствовать","SN","S")))</f>
        <v>TRA</v>
      </c>
      <c r="I772" s="7" t="s">
        <v>1412</v>
      </c>
      <c r="J772">
        <v>1468</v>
      </c>
      <c r="K772" t="s">
        <v>1385</v>
      </c>
      <c r="L772">
        <v>1468</v>
      </c>
      <c r="M772" t="s">
        <v>1401</v>
      </c>
    </row>
    <row r="773" spans="1:13" x14ac:dyDescent="0.4">
      <c r="A773" t="s">
        <v>1405</v>
      </c>
      <c r="B773">
        <v>770</v>
      </c>
      <c r="C773" t="s">
        <v>1411</v>
      </c>
      <c r="D773">
        <f>VLOOKUP('Установление связей'!B771,'Перечень узлов'!$B$2:$D$692,3,0)</f>
        <v>427</v>
      </c>
      <c r="E773" t="s">
        <v>1411</v>
      </c>
      <c r="F773">
        <f>VLOOKUP('Установление связей'!D771,'Перечень узлов'!$B$2:$D$692,3,0)</f>
        <v>248</v>
      </c>
      <c r="G773" t="s">
        <v>1407</v>
      </c>
      <c r="H773" t="str">
        <f>IF('Установление связей'!C771="может наблюдаться","RS",IF('Установление связей'!C771="всегда наблюдается","TRA",IF('Установление связей'!C771="может отсутствовать","SN","S")))</f>
        <v>TRA</v>
      </c>
      <c r="I773" s="7" t="s">
        <v>1412</v>
      </c>
      <c r="J773">
        <v>1469</v>
      </c>
      <c r="K773" t="s">
        <v>1385</v>
      </c>
      <c r="L773">
        <v>1469</v>
      </c>
      <c r="M773" t="s">
        <v>1401</v>
      </c>
    </row>
    <row r="774" spans="1:13" x14ac:dyDescent="0.4">
      <c r="A774" t="s">
        <v>1405</v>
      </c>
      <c r="B774">
        <v>771</v>
      </c>
      <c r="C774" t="s">
        <v>1411</v>
      </c>
      <c r="D774">
        <f>VLOOKUP('Установление связей'!B772,'Перечень узлов'!$B$2:$D$692,3,0)</f>
        <v>491</v>
      </c>
      <c r="E774" t="s">
        <v>1411</v>
      </c>
      <c r="F774">
        <f>VLOOKUP('Установление связей'!D772,'Перечень узлов'!$B$2:$D$692,3,0)</f>
        <v>492</v>
      </c>
      <c r="G774" t="s">
        <v>1407</v>
      </c>
      <c r="H774" t="str">
        <f>IF('Установление связей'!C772="может наблюдаться","RS",IF('Установление связей'!C772="всегда наблюдается","TRA",IF('Установление связей'!C772="может отсутствовать","SN","S")))</f>
        <v>TRA</v>
      </c>
      <c r="I774" s="7" t="s">
        <v>1412</v>
      </c>
      <c r="J774">
        <v>1470</v>
      </c>
      <c r="K774" t="s">
        <v>1385</v>
      </c>
      <c r="L774">
        <v>1470</v>
      </c>
      <c r="M774" t="s">
        <v>1401</v>
      </c>
    </row>
    <row r="775" spans="1:13" x14ac:dyDescent="0.4">
      <c r="A775" t="s">
        <v>1405</v>
      </c>
      <c r="B775">
        <v>772</v>
      </c>
      <c r="C775" t="s">
        <v>1411</v>
      </c>
      <c r="D775">
        <f>VLOOKUP('Установление связей'!B773,'Перечень узлов'!$B$2:$D$692,3,0)</f>
        <v>245</v>
      </c>
      <c r="E775" t="s">
        <v>1411</v>
      </c>
      <c r="F775">
        <f>VLOOKUP('Установление связей'!D773,'Перечень узлов'!$B$2:$D$692,3,0)</f>
        <v>1</v>
      </c>
      <c r="G775" t="s">
        <v>1407</v>
      </c>
      <c r="H775" t="str">
        <f>IF('Установление связей'!C773="может наблюдаться","RS",IF('Установление связей'!C773="всегда наблюдается","TRA",IF('Установление связей'!C773="может отсутствовать","SN","S")))</f>
        <v>RS</v>
      </c>
      <c r="I775" s="7" t="s">
        <v>1412</v>
      </c>
      <c r="J775">
        <v>1471</v>
      </c>
      <c r="K775" t="s">
        <v>1385</v>
      </c>
      <c r="L775">
        <v>1471</v>
      </c>
      <c r="M775" t="s">
        <v>1401</v>
      </c>
    </row>
    <row r="776" spans="1:13" x14ac:dyDescent="0.4">
      <c r="A776" t="s">
        <v>1405</v>
      </c>
      <c r="B776">
        <v>773</v>
      </c>
      <c r="C776" t="s">
        <v>1411</v>
      </c>
      <c r="D776">
        <f>VLOOKUP('Установление связей'!B774,'Перечень узлов'!$B$2:$D$692,3,0)</f>
        <v>242</v>
      </c>
      <c r="E776" t="s">
        <v>1411</v>
      </c>
      <c r="F776">
        <f>VLOOKUP('Установление связей'!D774,'Перечень узлов'!$B$2:$D$692,3,0)</f>
        <v>244</v>
      </c>
      <c r="G776" t="s">
        <v>1407</v>
      </c>
      <c r="H776" t="str">
        <f>IF('Установление связей'!C774="может наблюдаться","RS",IF('Установление связей'!C774="всегда наблюдается","TRA",IF('Установление связей'!C774="может отсутствовать","SN","S")))</f>
        <v>TRA</v>
      </c>
      <c r="I776" s="7" t="s">
        <v>1412</v>
      </c>
      <c r="J776">
        <v>1472</v>
      </c>
      <c r="K776" t="s">
        <v>1385</v>
      </c>
      <c r="L776">
        <v>1472</v>
      </c>
      <c r="M776" t="s">
        <v>1401</v>
      </c>
    </row>
    <row r="777" spans="1:13" x14ac:dyDescent="0.4">
      <c r="A777" t="s">
        <v>1405</v>
      </c>
      <c r="B777">
        <v>774</v>
      </c>
      <c r="C777" t="s">
        <v>1411</v>
      </c>
      <c r="D777">
        <f>VLOOKUP('Установление связей'!B775,'Перечень узлов'!$B$2:$D$692,3,0)</f>
        <v>248</v>
      </c>
      <c r="E777" t="s">
        <v>1411</v>
      </c>
      <c r="F777">
        <f>VLOOKUP('Установление связей'!D775,'Перечень узлов'!$B$2:$D$692,3,0)</f>
        <v>427</v>
      </c>
      <c r="G777" t="s">
        <v>1407</v>
      </c>
      <c r="H777" t="str">
        <f>IF('Установление связей'!C775="может наблюдаться","RS",IF('Установление связей'!C775="всегда наблюдается","TRA",IF('Установление связей'!C775="может отсутствовать","SN","S")))</f>
        <v>RS</v>
      </c>
      <c r="I777" s="7" t="s">
        <v>1412</v>
      </c>
      <c r="J777">
        <v>1473</v>
      </c>
      <c r="K777" t="s">
        <v>1385</v>
      </c>
      <c r="L777">
        <v>1473</v>
      </c>
      <c r="M777" t="s">
        <v>1401</v>
      </c>
    </row>
    <row r="778" spans="1:13" x14ac:dyDescent="0.4">
      <c r="A778" t="s">
        <v>1405</v>
      </c>
      <c r="B778">
        <v>775</v>
      </c>
      <c r="C778" t="s">
        <v>1411</v>
      </c>
      <c r="D778">
        <f>VLOOKUP('Установление связей'!B776,'Перечень узлов'!$B$2:$D$692,3,0)</f>
        <v>246</v>
      </c>
      <c r="E778" t="s">
        <v>1411</v>
      </c>
      <c r="F778">
        <f>VLOOKUP('Установление связей'!D776,'Перечень узлов'!$B$2:$D$692,3,0)</f>
        <v>248</v>
      </c>
      <c r="G778" t="s">
        <v>1407</v>
      </c>
      <c r="H778" t="str">
        <f>IF('Установление связей'!C776="может наблюдаться","RS",IF('Установление связей'!C776="всегда наблюдается","TRA",IF('Установление связей'!C776="может отсутствовать","SN","S")))</f>
        <v>TRA</v>
      </c>
      <c r="I778" s="7" t="s">
        <v>1412</v>
      </c>
      <c r="J778">
        <v>1474</v>
      </c>
      <c r="K778" t="s">
        <v>1385</v>
      </c>
      <c r="L778">
        <v>1474</v>
      </c>
      <c r="M778" t="s">
        <v>1401</v>
      </c>
    </row>
    <row r="779" spans="1:13" x14ac:dyDescent="0.4">
      <c r="A779" t="s">
        <v>1405</v>
      </c>
      <c r="B779">
        <v>776</v>
      </c>
      <c r="C779" t="s">
        <v>1411</v>
      </c>
      <c r="D779">
        <f>VLOOKUP('Установление связей'!B777,'Перечень узлов'!$B$2:$D$692,3,0)</f>
        <v>247</v>
      </c>
      <c r="E779" t="s">
        <v>1411</v>
      </c>
      <c r="F779">
        <f>VLOOKUP('Установление связей'!D777,'Перечень узлов'!$B$2:$D$692,3,0)</f>
        <v>248</v>
      </c>
      <c r="G779" t="s">
        <v>1407</v>
      </c>
      <c r="H779" t="str">
        <f>IF('Установление связей'!C777="может наблюдаться","RS",IF('Установление связей'!C777="всегда наблюдается","TRA",IF('Установление связей'!C777="может отсутствовать","SN","S")))</f>
        <v>TRA</v>
      </c>
      <c r="I779" s="7" t="s">
        <v>1412</v>
      </c>
      <c r="J779">
        <v>1475</v>
      </c>
      <c r="K779" t="s">
        <v>1385</v>
      </c>
      <c r="L779">
        <v>1475</v>
      </c>
      <c r="M779" t="s">
        <v>1401</v>
      </c>
    </row>
    <row r="780" spans="1:13" x14ac:dyDescent="0.4">
      <c r="A780" t="s">
        <v>1405</v>
      </c>
      <c r="B780">
        <v>777</v>
      </c>
      <c r="C780" t="s">
        <v>1411</v>
      </c>
      <c r="D780">
        <f>VLOOKUP('Установление связей'!B778,'Перечень узлов'!$B$2:$D$692,3,0)</f>
        <v>67</v>
      </c>
      <c r="E780" t="s">
        <v>1411</v>
      </c>
      <c r="F780">
        <f>VLOOKUP('Установление связей'!D778,'Перечень узлов'!$B$2:$D$692,3,0)</f>
        <v>2</v>
      </c>
      <c r="G780" t="s">
        <v>1407</v>
      </c>
      <c r="H780" t="str">
        <f>IF('Установление связей'!C778="может наблюдаться","RS",IF('Установление связей'!C778="всегда наблюдается","TRA",IF('Установление связей'!C778="может отсутствовать","SN","S")))</f>
        <v>RS</v>
      </c>
      <c r="I780" s="7" t="s">
        <v>1412</v>
      </c>
      <c r="J780">
        <v>1476</v>
      </c>
      <c r="K780" t="s">
        <v>1385</v>
      </c>
      <c r="L780">
        <v>1476</v>
      </c>
      <c r="M780" t="s">
        <v>1401</v>
      </c>
    </row>
    <row r="781" spans="1:13" x14ac:dyDescent="0.4">
      <c r="A781" t="s">
        <v>1405</v>
      </c>
      <c r="B781">
        <v>778</v>
      </c>
      <c r="C781" t="s">
        <v>1411</v>
      </c>
      <c r="D781">
        <f>VLOOKUP('Установление связей'!B779,'Перечень узлов'!$B$2:$D$692,3,0)</f>
        <v>272</v>
      </c>
      <c r="E781" t="s">
        <v>1411</v>
      </c>
      <c r="F781">
        <f>VLOOKUP('Установление связей'!D779,'Перечень узлов'!$B$2:$D$692,3,0)</f>
        <v>4</v>
      </c>
      <c r="G781" t="s">
        <v>1407</v>
      </c>
      <c r="H781" t="str">
        <f>IF('Установление связей'!C779="может наблюдаться","RS",IF('Установление связей'!C779="всегда наблюдается","TRA",IF('Установление связей'!C779="может отсутствовать","SN","S")))</f>
        <v>RS</v>
      </c>
      <c r="I781" s="7" t="s">
        <v>1412</v>
      </c>
      <c r="J781">
        <v>1477</v>
      </c>
      <c r="K781" t="s">
        <v>1385</v>
      </c>
      <c r="L781">
        <v>1477</v>
      </c>
      <c r="M781" t="s">
        <v>1401</v>
      </c>
    </row>
    <row r="782" spans="1:13" x14ac:dyDescent="0.4">
      <c r="A782" t="s">
        <v>1405</v>
      </c>
      <c r="B782">
        <v>779</v>
      </c>
      <c r="C782" t="s">
        <v>1411</v>
      </c>
      <c r="D782">
        <f>VLOOKUP('Установление связей'!B780,'Перечень узлов'!$B$2:$D$692,3,0)</f>
        <v>217</v>
      </c>
      <c r="E782" t="s">
        <v>1411</v>
      </c>
      <c r="F782">
        <f>VLOOKUP('Установление связей'!D780,'Перечень узлов'!$B$2:$D$692,3,0)</f>
        <v>1</v>
      </c>
      <c r="G782" t="s">
        <v>1407</v>
      </c>
      <c r="H782" t="str">
        <f>IF('Установление связей'!C780="может наблюдаться","RS",IF('Установление связей'!C780="всегда наблюдается","TRA",IF('Установление связей'!C780="может отсутствовать","SN","S")))</f>
        <v>RS</v>
      </c>
      <c r="I782" s="7" t="s">
        <v>1412</v>
      </c>
      <c r="J782">
        <v>1478</v>
      </c>
      <c r="K782" t="s">
        <v>1385</v>
      </c>
      <c r="L782">
        <v>1478</v>
      </c>
      <c r="M782" t="s">
        <v>1401</v>
      </c>
    </row>
    <row r="783" spans="1:13" x14ac:dyDescent="0.4">
      <c r="A783" t="s">
        <v>1405</v>
      </c>
      <c r="B783">
        <v>780</v>
      </c>
      <c r="C783" t="s">
        <v>1411</v>
      </c>
      <c r="D783">
        <f>VLOOKUP('Установление связей'!B781,'Перечень узлов'!$B$2:$D$692,3,0)</f>
        <v>234</v>
      </c>
      <c r="E783" t="s">
        <v>1411</v>
      </c>
      <c r="F783">
        <f>VLOOKUP('Установление связей'!D781,'Перечень узлов'!$B$2:$D$692,3,0)</f>
        <v>474</v>
      </c>
      <c r="G783" t="s">
        <v>1407</v>
      </c>
      <c r="H783" t="str">
        <f>IF('Установление связей'!C781="может наблюдаться","RS",IF('Установление связей'!C781="всегда наблюдается","TRA",IF('Установление связей'!C781="может отсутствовать","SN","S")))</f>
        <v>RS</v>
      </c>
      <c r="I783" s="7" t="s">
        <v>1412</v>
      </c>
      <c r="J783">
        <v>1479</v>
      </c>
      <c r="K783" t="s">
        <v>1385</v>
      </c>
      <c r="L783">
        <v>1479</v>
      </c>
      <c r="M783" t="s">
        <v>1401</v>
      </c>
    </row>
    <row r="784" spans="1:13" x14ac:dyDescent="0.4">
      <c r="A784" t="s">
        <v>1405</v>
      </c>
      <c r="B784">
        <v>781</v>
      </c>
      <c r="C784" t="s">
        <v>1411</v>
      </c>
      <c r="D784">
        <f>VLOOKUP('Установление связей'!B782,'Перечень узлов'!$B$2:$D$692,3,0)</f>
        <v>234</v>
      </c>
      <c r="E784" t="s">
        <v>1411</v>
      </c>
      <c r="F784">
        <f>VLOOKUP('Установление связей'!D782,'Перечень узлов'!$B$2:$D$692,3,0)</f>
        <v>478</v>
      </c>
      <c r="G784" t="s">
        <v>1407</v>
      </c>
      <c r="H784" t="str">
        <f>IF('Установление связей'!C782="может наблюдаться","RS",IF('Установление связей'!C782="всегда наблюдается","TRA",IF('Установление связей'!C782="может отсутствовать","SN","S")))</f>
        <v>RS</v>
      </c>
      <c r="I784" s="7" t="s">
        <v>1412</v>
      </c>
      <c r="J784">
        <v>1480</v>
      </c>
      <c r="K784" t="s">
        <v>1385</v>
      </c>
      <c r="L784">
        <v>1480</v>
      </c>
      <c r="M784" t="s">
        <v>1401</v>
      </c>
    </row>
    <row r="785" spans="1:13" x14ac:dyDescent="0.4">
      <c r="A785" t="s">
        <v>1405</v>
      </c>
      <c r="B785">
        <v>782</v>
      </c>
      <c r="C785" t="s">
        <v>1411</v>
      </c>
      <c r="D785">
        <f>VLOOKUP('Установление связей'!B783,'Перечень узлов'!$B$2:$D$692,3,0)</f>
        <v>234</v>
      </c>
      <c r="E785" t="s">
        <v>1411</v>
      </c>
      <c r="F785">
        <f>VLOOKUP('Установление связей'!D783,'Перечень узлов'!$B$2:$D$692,3,0)</f>
        <v>479</v>
      </c>
      <c r="G785" t="s">
        <v>1407</v>
      </c>
      <c r="H785" t="str">
        <f>IF('Установление связей'!C783="может наблюдаться","RS",IF('Установление связей'!C783="всегда наблюдается","TRA",IF('Установление связей'!C783="может отсутствовать","SN","S")))</f>
        <v>RS</v>
      </c>
      <c r="I785" s="7" t="s">
        <v>1412</v>
      </c>
      <c r="J785">
        <v>1481</v>
      </c>
      <c r="K785" t="s">
        <v>1385</v>
      </c>
      <c r="L785">
        <v>1481</v>
      </c>
      <c r="M785" t="s">
        <v>1401</v>
      </c>
    </row>
    <row r="786" spans="1:13" x14ac:dyDescent="0.4">
      <c r="A786" t="s">
        <v>1405</v>
      </c>
      <c r="B786">
        <v>783</v>
      </c>
      <c r="C786" t="s">
        <v>1411</v>
      </c>
      <c r="D786">
        <f>VLOOKUP('Установление связей'!B784,'Перечень узлов'!$B$2:$D$692,3,0)</f>
        <v>234</v>
      </c>
      <c r="E786" t="s">
        <v>1411</v>
      </c>
      <c r="F786">
        <f>VLOOKUP('Установление связей'!D784,'Перечень узлов'!$B$2:$D$692,3,0)</f>
        <v>480</v>
      </c>
      <c r="G786" t="s">
        <v>1407</v>
      </c>
      <c r="H786" t="str">
        <f>IF('Установление связей'!C784="может наблюдаться","RS",IF('Установление связей'!C784="всегда наблюдается","TRA",IF('Установление связей'!C784="может отсутствовать","SN","S")))</f>
        <v>RS</v>
      </c>
      <c r="I786" s="7" t="s">
        <v>1412</v>
      </c>
      <c r="J786">
        <v>1482</v>
      </c>
      <c r="K786" t="s">
        <v>1385</v>
      </c>
      <c r="L786">
        <v>1482</v>
      </c>
      <c r="M786" t="s">
        <v>1401</v>
      </c>
    </row>
    <row r="787" spans="1:13" x14ac:dyDescent="0.4">
      <c r="A787" t="s">
        <v>1405</v>
      </c>
      <c r="B787">
        <v>784</v>
      </c>
      <c r="C787" t="s">
        <v>1411</v>
      </c>
      <c r="D787">
        <f>VLOOKUP('Установление связей'!B785,'Перечень узлов'!$B$2:$D$692,3,0)</f>
        <v>173</v>
      </c>
      <c r="E787" t="s">
        <v>1411</v>
      </c>
      <c r="F787">
        <f>VLOOKUP('Установление связей'!D785,'Перечень узлов'!$B$2:$D$692,3,0)</f>
        <v>174</v>
      </c>
      <c r="G787" t="s">
        <v>1407</v>
      </c>
      <c r="H787" t="str">
        <f>IF('Установление связей'!C785="может наблюдаться","RS",IF('Установление связей'!C785="всегда наблюдается","TRA",IF('Установление связей'!C785="может отсутствовать","SN","S")))</f>
        <v>TRA</v>
      </c>
      <c r="I787" s="7" t="s">
        <v>1412</v>
      </c>
      <c r="J787">
        <v>1483</v>
      </c>
      <c r="K787" t="s">
        <v>1385</v>
      </c>
      <c r="L787">
        <v>1483</v>
      </c>
      <c r="M787" t="s">
        <v>1401</v>
      </c>
    </row>
    <row r="788" spans="1:13" x14ac:dyDescent="0.4">
      <c r="A788" t="s">
        <v>1405</v>
      </c>
      <c r="B788">
        <v>785</v>
      </c>
      <c r="C788" t="s">
        <v>1411</v>
      </c>
      <c r="D788">
        <f>VLOOKUP('Установление связей'!B786,'Перечень узлов'!$B$2:$D$692,3,0)</f>
        <v>232</v>
      </c>
      <c r="E788" t="s">
        <v>1411</v>
      </c>
      <c r="F788">
        <f>VLOOKUP('Установление связей'!D786,'Перечень узлов'!$B$2:$D$692,3,0)</f>
        <v>3</v>
      </c>
      <c r="G788" t="s">
        <v>1407</v>
      </c>
      <c r="H788" t="str">
        <f>IF('Установление связей'!C786="может наблюдаться","RS",IF('Установление связей'!C786="всегда наблюдается","TRA",IF('Установление связей'!C786="может отсутствовать","SN","S")))</f>
        <v>RS</v>
      </c>
      <c r="I788" s="7" t="s">
        <v>1412</v>
      </c>
      <c r="J788">
        <v>1484</v>
      </c>
      <c r="K788" t="s">
        <v>1385</v>
      </c>
      <c r="L788">
        <v>1484</v>
      </c>
      <c r="M788" t="s">
        <v>1401</v>
      </c>
    </row>
    <row r="789" spans="1:13" x14ac:dyDescent="0.4">
      <c r="A789" t="s">
        <v>1405</v>
      </c>
      <c r="B789">
        <v>786</v>
      </c>
      <c r="C789" t="s">
        <v>1411</v>
      </c>
      <c r="D789">
        <f>VLOOKUP('Установление связей'!B787,'Перечень узлов'!$B$2:$D$692,3,0)</f>
        <v>125</v>
      </c>
      <c r="E789" t="s">
        <v>1411</v>
      </c>
      <c r="F789">
        <f>VLOOKUP('Установление связей'!D787,'Перечень узлов'!$B$2:$D$692,3,0)</f>
        <v>1</v>
      </c>
      <c r="G789" t="s">
        <v>1407</v>
      </c>
      <c r="H789" t="str">
        <f>IF('Установление связей'!C787="может наблюдаться","RS",IF('Установление связей'!C787="всегда наблюдается","TRA",IF('Установление связей'!C787="может отсутствовать","SN","S")))</f>
        <v>RS</v>
      </c>
      <c r="I789" s="7" t="s">
        <v>1412</v>
      </c>
      <c r="J789">
        <v>1485</v>
      </c>
      <c r="K789" t="s">
        <v>1385</v>
      </c>
      <c r="L789">
        <v>1485</v>
      </c>
      <c r="M789" t="s">
        <v>1401</v>
      </c>
    </row>
    <row r="790" spans="1:13" x14ac:dyDescent="0.4">
      <c r="A790" t="s">
        <v>1405</v>
      </c>
      <c r="B790">
        <v>787</v>
      </c>
      <c r="C790" t="s">
        <v>1411</v>
      </c>
      <c r="D790">
        <f>VLOOKUP('Установление связей'!B788,'Перечень узлов'!$B$2:$D$692,3,0)</f>
        <v>267</v>
      </c>
      <c r="E790" t="s">
        <v>1411</v>
      </c>
      <c r="F790">
        <f>VLOOKUP('Установление связей'!D788,'Перечень узлов'!$B$2:$D$692,3,0)</f>
        <v>3</v>
      </c>
      <c r="G790" t="s">
        <v>1407</v>
      </c>
      <c r="H790" t="str">
        <f>IF('Установление связей'!C788="может наблюдаться","RS",IF('Установление связей'!C788="всегда наблюдается","TRA",IF('Установление связей'!C788="может отсутствовать","SN","S")))</f>
        <v>RS</v>
      </c>
      <c r="I790" s="7" t="s">
        <v>1412</v>
      </c>
      <c r="J790">
        <v>1486</v>
      </c>
      <c r="K790" t="s">
        <v>1385</v>
      </c>
      <c r="L790">
        <v>1486</v>
      </c>
      <c r="M790" t="s">
        <v>1401</v>
      </c>
    </row>
    <row r="791" spans="1:13" x14ac:dyDescent="0.4">
      <c r="A791" t="s">
        <v>1405</v>
      </c>
      <c r="B791">
        <v>788</v>
      </c>
      <c r="C791" t="s">
        <v>1411</v>
      </c>
      <c r="D791">
        <f>VLOOKUP('Установление связей'!B789,'Перечень узлов'!$B$2:$D$692,3,0)</f>
        <v>267</v>
      </c>
      <c r="E791" t="s">
        <v>1411</v>
      </c>
      <c r="F791">
        <f>VLOOKUP('Установление связей'!D789,'Перечень узлов'!$B$2:$D$692,3,0)</f>
        <v>477</v>
      </c>
      <c r="G791" t="s">
        <v>1407</v>
      </c>
      <c r="H791" t="str">
        <f>IF('Установление связей'!C789="может наблюдаться","RS",IF('Установление связей'!C789="всегда наблюдается","TRA",IF('Установление связей'!C789="может отсутствовать","SN","S")))</f>
        <v>RS</v>
      </c>
      <c r="I791" s="7" t="s">
        <v>1412</v>
      </c>
      <c r="J791">
        <v>1487</v>
      </c>
      <c r="K791" t="s">
        <v>1385</v>
      </c>
      <c r="L791">
        <v>1487</v>
      </c>
      <c r="M791" t="s">
        <v>1401</v>
      </c>
    </row>
    <row r="792" spans="1:13" x14ac:dyDescent="0.4">
      <c r="A792" t="s">
        <v>1405</v>
      </c>
      <c r="B792">
        <v>789</v>
      </c>
      <c r="C792" t="s">
        <v>1411</v>
      </c>
      <c r="D792">
        <f>VLOOKUP('Установление связей'!B790,'Перечень узлов'!$B$2:$D$692,3,0)</f>
        <v>267</v>
      </c>
      <c r="E792" t="s">
        <v>1411</v>
      </c>
      <c r="F792">
        <f>VLOOKUP('Установление связей'!D790,'Перечень узлов'!$B$2:$D$692,3,0)</f>
        <v>480</v>
      </c>
      <c r="G792" t="s">
        <v>1407</v>
      </c>
      <c r="H792" t="str">
        <f>IF('Установление связей'!C790="может наблюдаться","RS",IF('Установление связей'!C790="всегда наблюдается","TRA",IF('Установление связей'!C790="может отсутствовать","SN","S")))</f>
        <v>RS</v>
      </c>
      <c r="I792" s="7" t="s">
        <v>1412</v>
      </c>
      <c r="J792">
        <v>1488</v>
      </c>
      <c r="K792" t="s">
        <v>1385</v>
      </c>
      <c r="L792">
        <v>1488</v>
      </c>
      <c r="M792" t="s">
        <v>1401</v>
      </c>
    </row>
    <row r="793" spans="1:13" x14ac:dyDescent="0.4">
      <c r="A793" t="s">
        <v>1405</v>
      </c>
      <c r="B793">
        <v>790</v>
      </c>
      <c r="C793" t="s">
        <v>1411</v>
      </c>
      <c r="D793">
        <f>VLOOKUP('Установление связей'!B791,'Перечень узлов'!$B$2:$D$692,3,0)</f>
        <v>267</v>
      </c>
      <c r="E793" t="s">
        <v>1411</v>
      </c>
      <c r="F793">
        <f>VLOOKUP('Установление связей'!D791,'Перечень узлов'!$B$2:$D$692,3,0)</f>
        <v>482</v>
      </c>
      <c r="G793" t="s">
        <v>1407</v>
      </c>
      <c r="H793" t="str">
        <f>IF('Установление связей'!C791="может наблюдаться","RS",IF('Установление связей'!C791="всегда наблюдается","TRA",IF('Установление связей'!C791="может отсутствовать","SN","S")))</f>
        <v>RS</v>
      </c>
      <c r="I793" s="7" t="s">
        <v>1412</v>
      </c>
      <c r="J793">
        <v>1489</v>
      </c>
      <c r="K793" t="s">
        <v>1385</v>
      </c>
      <c r="L793">
        <v>1489</v>
      </c>
      <c r="M793" t="s">
        <v>1401</v>
      </c>
    </row>
    <row r="794" spans="1:13" x14ac:dyDescent="0.4">
      <c r="A794" t="s">
        <v>1405</v>
      </c>
      <c r="B794">
        <v>791</v>
      </c>
      <c r="C794" t="s">
        <v>1411</v>
      </c>
      <c r="D794">
        <f>VLOOKUP('Установление связей'!B792,'Перечень узлов'!$B$2:$D$692,3,0)</f>
        <v>267</v>
      </c>
      <c r="E794" t="s">
        <v>1411</v>
      </c>
      <c r="F794">
        <f>VLOOKUP('Установление связей'!D792,'Перечень узлов'!$B$2:$D$692,3,0)</f>
        <v>483</v>
      </c>
      <c r="G794" t="s">
        <v>1407</v>
      </c>
      <c r="H794" t="str">
        <f>IF('Установление связей'!C792="может наблюдаться","RS",IF('Установление связей'!C792="всегда наблюдается","TRA",IF('Установление связей'!C792="может отсутствовать","SN","S")))</f>
        <v>RS</v>
      </c>
      <c r="I794" s="7" t="s">
        <v>1412</v>
      </c>
      <c r="J794">
        <v>1490</v>
      </c>
      <c r="K794" t="s">
        <v>1385</v>
      </c>
      <c r="L794">
        <v>1490</v>
      </c>
      <c r="M794" t="s">
        <v>1401</v>
      </c>
    </row>
    <row r="795" spans="1:13" x14ac:dyDescent="0.4">
      <c r="A795" t="s">
        <v>1405</v>
      </c>
      <c r="B795">
        <v>792</v>
      </c>
      <c r="C795" t="s">
        <v>1411</v>
      </c>
      <c r="D795">
        <f>VLOOKUP('Установление связей'!B793,'Перечень узлов'!$B$2:$D$692,3,0)</f>
        <v>156</v>
      </c>
      <c r="E795" t="s">
        <v>1411</v>
      </c>
      <c r="F795">
        <f>VLOOKUP('Установление связей'!D793,'Перечень узлов'!$B$2:$D$692,3,0)</f>
        <v>2</v>
      </c>
      <c r="G795" t="s">
        <v>1407</v>
      </c>
      <c r="H795" t="str">
        <f>IF('Установление связей'!C793="может наблюдаться","RS",IF('Установление связей'!C793="всегда наблюдается","TRA",IF('Установление связей'!C793="может отсутствовать","SN","S")))</f>
        <v>RS</v>
      </c>
      <c r="I795" s="7" t="s">
        <v>1412</v>
      </c>
      <c r="J795">
        <v>1491</v>
      </c>
      <c r="K795" t="s">
        <v>1385</v>
      </c>
      <c r="L795">
        <v>1491</v>
      </c>
      <c r="M795" t="s">
        <v>1401</v>
      </c>
    </row>
    <row r="796" spans="1:13" x14ac:dyDescent="0.4">
      <c r="A796" t="s">
        <v>1405</v>
      </c>
      <c r="B796">
        <v>793</v>
      </c>
      <c r="C796" t="s">
        <v>1411</v>
      </c>
      <c r="D796">
        <f>VLOOKUP('Установление связей'!B794,'Перечень узлов'!$B$2:$D$692,3,0)</f>
        <v>174</v>
      </c>
      <c r="E796" t="s">
        <v>1411</v>
      </c>
      <c r="F796">
        <f>VLOOKUP('Установление связей'!D794,'Перечень узлов'!$B$2:$D$692,3,0)</f>
        <v>374</v>
      </c>
      <c r="G796" t="s">
        <v>1407</v>
      </c>
      <c r="H796" t="str">
        <f>IF('Установление связей'!C794="может наблюдаться","RS",IF('Установление связей'!C794="всегда наблюдается","TRA",IF('Установление связей'!C794="может отсутствовать","SN","S")))</f>
        <v>RS</v>
      </c>
      <c r="I796" s="7" t="s">
        <v>1412</v>
      </c>
      <c r="J796">
        <v>1492</v>
      </c>
      <c r="K796" t="s">
        <v>1385</v>
      </c>
      <c r="L796">
        <v>1492</v>
      </c>
      <c r="M796" t="s">
        <v>1401</v>
      </c>
    </row>
    <row r="797" spans="1:13" x14ac:dyDescent="0.4">
      <c r="A797" t="s">
        <v>1405</v>
      </c>
      <c r="B797">
        <v>794</v>
      </c>
      <c r="C797" t="s">
        <v>1411</v>
      </c>
      <c r="D797">
        <f>VLOOKUP('Установление связей'!B795,'Перечень узлов'!$B$2:$D$692,3,0)</f>
        <v>174</v>
      </c>
      <c r="E797" t="s">
        <v>1411</v>
      </c>
      <c r="F797">
        <f>VLOOKUP('Установление связей'!D795,'Перечень узлов'!$B$2:$D$692,3,0)</f>
        <v>375</v>
      </c>
      <c r="G797" t="s">
        <v>1407</v>
      </c>
      <c r="H797" t="str">
        <f>IF('Установление связей'!C795="может наблюдаться","RS",IF('Установление связей'!C795="всегда наблюдается","TRA",IF('Установление связей'!C795="может отсутствовать","SN","S")))</f>
        <v>RS</v>
      </c>
      <c r="I797" s="7" t="s">
        <v>1412</v>
      </c>
      <c r="J797">
        <v>1493</v>
      </c>
      <c r="K797" t="s">
        <v>1385</v>
      </c>
      <c r="L797">
        <v>1493</v>
      </c>
      <c r="M797" t="s">
        <v>1401</v>
      </c>
    </row>
    <row r="798" spans="1:13" x14ac:dyDescent="0.4">
      <c r="A798" t="s">
        <v>1405</v>
      </c>
      <c r="B798">
        <v>795</v>
      </c>
      <c r="C798" t="s">
        <v>1411</v>
      </c>
      <c r="D798">
        <f>VLOOKUP('Установление связей'!B796,'Перечень узлов'!$B$2:$D$692,3,0)</f>
        <v>174</v>
      </c>
      <c r="E798" t="s">
        <v>1411</v>
      </c>
      <c r="F798">
        <f>VLOOKUP('Установление связей'!D796,'Перечень узлов'!$B$2:$D$692,3,0)</f>
        <v>465</v>
      </c>
      <c r="G798" t="s">
        <v>1407</v>
      </c>
      <c r="H798" t="str">
        <f>IF('Установление связей'!C796="может наблюдаться","RS",IF('Установление связей'!C796="всегда наблюдается","TRA",IF('Установление связей'!C796="может отсутствовать","SN","S")))</f>
        <v>RS</v>
      </c>
      <c r="I798" s="7" t="s">
        <v>1412</v>
      </c>
      <c r="J798">
        <v>1494</v>
      </c>
      <c r="K798" t="s">
        <v>1385</v>
      </c>
      <c r="L798">
        <v>1494</v>
      </c>
      <c r="M798" t="s">
        <v>1401</v>
      </c>
    </row>
    <row r="799" spans="1:13" x14ac:dyDescent="0.4">
      <c r="A799" t="s">
        <v>1405</v>
      </c>
      <c r="B799">
        <v>796</v>
      </c>
      <c r="C799" t="s">
        <v>1411</v>
      </c>
      <c r="D799">
        <f>VLOOKUP('Установление связей'!B797,'Перечень узлов'!$B$2:$D$692,3,0)</f>
        <v>174</v>
      </c>
      <c r="E799" t="s">
        <v>1411</v>
      </c>
      <c r="F799">
        <f>VLOOKUP('Установление связей'!D797,'Перечень узлов'!$B$2:$D$692,3,0)</f>
        <v>467</v>
      </c>
      <c r="G799" t="s">
        <v>1407</v>
      </c>
      <c r="H799" t="str">
        <f>IF('Установление связей'!C797="может наблюдаться","RS",IF('Установление связей'!C797="всегда наблюдается","TRA",IF('Установление связей'!C797="может отсутствовать","SN","S")))</f>
        <v>RS</v>
      </c>
      <c r="I799" s="7" t="s">
        <v>1412</v>
      </c>
      <c r="J799">
        <v>1495</v>
      </c>
      <c r="K799" t="s">
        <v>1385</v>
      </c>
      <c r="L799">
        <v>1495</v>
      </c>
      <c r="M799" t="s">
        <v>1401</v>
      </c>
    </row>
    <row r="800" spans="1:13" x14ac:dyDescent="0.4">
      <c r="A800" t="s">
        <v>1405</v>
      </c>
      <c r="B800">
        <v>797</v>
      </c>
      <c r="C800" t="s">
        <v>1411</v>
      </c>
      <c r="D800">
        <f>VLOOKUP('Установление связей'!B798,'Перечень узлов'!$B$2:$D$692,3,0)</f>
        <v>174</v>
      </c>
      <c r="E800" t="s">
        <v>1411</v>
      </c>
      <c r="F800">
        <f>VLOOKUP('Установление связей'!D798,'Перечень узлов'!$B$2:$D$692,3,0)</f>
        <v>468</v>
      </c>
      <c r="G800" t="s">
        <v>1407</v>
      </c>
      <c r="H800" t="str">
        <f>IF('Установление связей'!C798="может наблюдаться","RS",IF('Установление связей'!C798="всегда наблюдается","TRA",IF('Установление связей'!C798="может отсутствовать","SN","S")))</f>
        <v>RS</v>
      </c>
      <c r="I800" s="7" t="s">
        <v>1412</v>
      </c>
      <c r="J800">
        <v>1496</v>
      </c>
      <c r="K800" t="s">
        <v>1385</v>
      </c>
      <c r="L800">
        <v>1496</v>
      </c>
      <c r="M800" t="s">
        <v>1401</v>
      </c>
    </row>
    <row r="801" spans="1:13" x14ac:dyDescent="0.4">
      <c r="A801" t="s">
        <v>1405</v>
      </c>
      <c r="B801">
        <v>798</v>
      </c>
      <c r="C801" t="s">
        <v>1411</v>
      </c>
      <c r="D801">
        <f>VLOOKUP('Установление связей'!B799,'Перечень узлов'!$B$2:$D$692,3,0)</f>
        <v>174</v>
      </c>
      <c r="E801" t="s">
        <v>1411</v>
      </c>
      <c r="F801">
        <f>VLOOKUP('Установление связей'!D799,'Перечень узлов'!$B$2:$D$692,3,0)</f>
        <v>4</v>
      </c>
      <c r="G801" t="s">
        <v>1407</v>
      </c>
      <c r="H801" t="str">
        <f>IF('Установление связей'!C799="может наблюдаться","RS",IF('Установление связей'!C799="всегда наблюдается","TRA",IF('Установление связей'!C799="может отсутствовать","SN","S")))</f>
        <v>RS</v>
      </c>
      <c r="I801" s="7" t="s">
        <v>1412</v>
      </c>
      <c r="J801">
        <v>1497</v>
      </c>
      <c r="K801" t="s">
        <v>1385</v>
      </c>
      <c r="L801">
        <v>1497</v>
      </c>
      <c r="M801" t="s">
        <v>1401</v>
      </c>
    </row>
    <row r="802" spans="1:13" x14ac:dyDescent="0.4">
      <c r="A802" t="s">
        <v>1405</v>
      </c>
      <c r="B802">
        <v>799</v>
      </c>
      <c r="C802" t="s">
        <v>1411</v>
      </c>
      <c r="D802">
        <f>VLOOKUP('Установление связей'!B800,'Перечень узлов'!$B$2:$D$692,3,0)</f>
        <v>174</v>
      </c>
      <c r="E802" t="s">
        <v>1411</v>
      </c>
      <c r="F802">
        <f>VLOOKUP('Установление связей'!D800,'Перечень узлов'!$B$2:$D$692,3,0)</f>
        <v>3</v>
      </c>
      <c r="G802" t="s">
        <v>1407</v>
      </c>
      <c r="H802" t="str">
        <f>IF('Установление связей'!C800="может наблюдаться","RS",IF('Установление связей'!C800="всегда наблюдается","TRA",IF('Установление связей'!C800="может отсутствовать","SN","S")))</f>
        <v>RS</v>
      </c>
      <c r="I802" s="7" t="s">
        <v>1412</v>
      </c>
      <c r="J802">
        <v>1498</v>
      </c>
      <c r="K802" t="s">
        <v>1385</v>
      </c>
      <c r="L802">
        <v>1498</v>
      </c>
      <c r="M802" t="s">
        <v>1401</v>
      </c>
    </row>
    <row r="803" spans="1:13" x14ac:dyDescent="0.4">
      <c r="A803" t="s">
        <v>1405</v>
      </c>
      <c r="B803">
        <v>800</v>
      </c>
      <c r="C803" t="s">
        <v>1411</v>
      </c>
      <c r="D803">
        <f>VLOOKUP('Установление связей'!B801,'Перечень узлов'!$B$2:$D$692,3,0)</f>
        <v>174</v>
      </c>
      <c r="E803" t="s">
        <v>1411</v>
      </c>
      <c r="F803">
        <f>VLOOKUP('Установление связей'!D801,'Перечень узлов'!$B$2:$D$692,3,0)</f>
        <v>410</v>
      </c>
      <c r="G803" t="s">
        <v>1407</v>
      </c>
      <c r="H803" t="str">
        <f>IF('Установление связей'!C801="может наблюдаться","RS",IF('Установление связей'!C801="всегда наблюдается","TRA",IF('Установление связей'!C801="может отсутствовать","SN","S")))</f>
        <v>RS</v>
      </c>
      <c r="I803" s="7" t="s">
        <v>1412</v>
      </c>
      <c r="J803">
        <v>1499</v>
      </c>
      <c r="K803" t="s">
        <v>1385</v>
      </c>
      <c r="L803">
        <v>1499</v>
      </c>
      <c r="M803" t="s">
        <v>1401</v>
      </c>
    </row>
    <row r="804" spans="1:13" x14ac:dyDescent="0.4">
      <c r="A804" t="s">
        <v>1405</v>
      </c>
      <c r="B804">
        <v>801</v>
      </c>
      <c r="C804" t="s">
        <v>1411</v>
      </c>
      <c r="D804">
        <f>VLOOKUP('Установление связей'!B802,'Перечень узлов'!$B$2:$D$692,3,0)</f>
        <v>174</v>
      </c>
      <c r="E804" t="s">
        <v>1411</v>
      </c>
      <c r="F804">
        <f>VLOOKUP('Установление связей'!D802,'Перечень узлов'!$B$2:$D$692,3,0)</f>
        <v>414</v>
      </c>
      <c r="G804" t="s">
        <v>1407</v>
      </c>
      <c r="H804" t="str">
        <f>IF('Установление связей'!C802="может наблюдаться","RS",IF('Установление связей'!C802="всегда наблюдается","TRA",IF('Установление связей'!C802="может отсутствовать","SN","S")))</f>
        <v>RS</v>
      </c>
      <c r="I804" s="7" t="s">
        <v>1412</v>
      </c>
      <c r="J804">
        <v>1500</v>
      </c>
      <c r="K804" t="s">
        <v>1385</v>
      </c>
      <c r="L804">
        <v>1500</v>
      </c>
      <c r="M804" t="s">
        <v>1401</v>
      </c>
    </row>
    <row r="805" spans="1:13" x14ac:dyDescent="0.4">
      <c r="A805" t="s">
        <v>1405</v>
      </c>
      <c r="B805">
        <v>802</v>
      </c>
      <c r="C805" t="s">
        <v>1411</v>
      </c>
      <c r="D805">
        <f>VLOOKUP('Установление связей'!B803,'Перечень узлов'!$B$2:$D$692,3,0)</f>
        <v>174</v>
      </c>
      <c r="E805" t="s">
        <v>1411</v>
      </c>
      <c r="F805">
        <f>VLOOKUP('Установление связей'!D803,'Перечень узлов'!$B$2:$D$692,3,0)</f>
        <v>417</v>
      </c>
      <c r="G805" t="s">
        <v>1407</v>
      </c>
      <c r="H805" t="str">
        <f>IF('Установление связей'!C803="может наблюдаться","RS",IF('Установление связей'!C803="всегда наблюдается","TRA",IF('Установление связей'!C803="может отсутствовать","SN","S")))</f>
        <v>RS</v>
      </c>
      <c r="I805" s="7" t="s">
        <v>1412</v>
      </c>
      <c r="J805">
        <v>1501</v>
      </c>
      <c r="K805" t="s">
        <v>1385</v>
      </c>
      <c r="L805">
        <v>1501</v>
      </c>
      <c r="M805" t="s">
        <v>1401</v>
      </c>
    </row>
    <row r="806" spans="1:13" x14ac:dyDescent="0.4">
      <c r="A806" t="s">
        <v>1405</v>
      </c>
      <c r="B806">
        <v>803</v>
      </c>
      <c r="C806" t="s">
        <v>1411</v>
      </c>
      <c r="D806">
        <f>VLOOKUP('Установление связей'!B804,'Перечень узлов'!$B$2:$D$692,3,0)</f>
        <v>174</v>
      </c>
      <c r="E806" t="s">
        <v>1411</v>
      </c>
      <c r="F806">
        <f>VLOOKUP('Установление связей'!D804,'Перечень узлов'!$B$2:$D$692,3,0)</f>
        <v>419</v>
      </c>
      <c r="G806" t="s">
        <v>1407</v>
      </c>
      <c r="H806" t="str">
        <f>IF('Установление связей'!C804="может наблюдаться","RS",IF('Установление связей'!C804="всегда наблюдается","TRA",IF('Установление связей'!C804="может отсутствовать","SN","S")))</f>
        <v>RS</v>
      </c>
      <c r="I806" s="7" t="s">
        <v>1412</v>
      </c>
      <c r="J806">
        <v>1502</v>
      </c>
      <c r="K806" t="s">
        <v>1385</v>
      </c>
      <c r="L806">
        <v>1502</v>
      </c>
      <c r="M806" t="s">
        <v>1401</v>
      </c>
    </row>
    <row r="807" spans="1:13" x14ac:dyDescent="0.4">
      <c r="A807" t="s">
        <v>1405</v>
      </c>
      <c r="B807">
        <v>804</v>
      </c>
      <c r="C807" t="s">
        <v>1411</v>
      </c>
      <c r="D807">
        <f>VLOOKUP('Установление связей'!B805,'Перечень узлов'!$B$2:$D$692,3,0)</f>
        <v>174</v>
      </c>
      <c r="E807" t="s">
        <v>1411</v>
      </c>
      <c r="F807">
        <f>VLOOKUP('Установление связей'!D805,'Перечень узлов'!$B$2:$D$692,3,0)</f>
        <v>421</v>
      </c>
      <c r="G807" t="s">
        <v>1407</v>
      </c>
      <c r="H807" t="str">
        <f>IF('Установление связей'!C805="может наблюдаться","RS",IF('Установление связей'!C805="всегда наблюдается","TRA",IF('Установление связей'!C805="может отсутствовать","SN","S")))</f>
        <v>RS</v>
      </c>
      <c r="I807" s="7" t="s">
        <v>1412</v>
      </c>
      <c r="J807">
        <v>1503</v>
      </c>
      <c r="K807" t="s">
        <v>1385</v>
      </c>
      <c r="L807">
        <v>1503</v>
      </c>
      <c r="M807" t="s">
        <v>1401</v>
      </c>
    </row>
    <row r="808" spans="1:13" x14ac:dyDescent="0.4">
      <c r="A808" t="s">
        <v>1405</v>
      </c>
      <c r="B808">
        <v>805</v>
      </c>
      <c r="C808" t="s">
        <v>1411</v>
      </c>
      <c r="D808">
        <f>VLOOKUP('Установление связей'!B806,'Перечень узлов'!$B$2:$D$692,3,0)</f>
        <v>174</v>
      </c>
      <c r="E808" t="s">
        <v>1411</v>
      </c>
      <c r="F808">
        <f>VLOOKUP('Установление связей'!D806,'Перечень узлов'!$B$2:$D$692,3,0)</f>
        <v>2</v>
      </c>
      <c r="G808" t="s">
        <v>1407</v>
      </c>
      <c r="H808" t="str">
        <f>IF('Установление связей'!C806="может наблюдаться","RS",IF('Установление связей'!C806="всегда наблюдается","TRA",IF('Установление связей'!C806="может отсутствовать","SN","S")))</f>
        <v>RS</v>
      </c>
      <c r="I808" s="7" t="s">
        <v>1412</v>
      </c>
      <c r="J808">
        <v>1504</v>
      </c>
      <c r="K808" t="s">
        <v>1385</v>
      </c>
      <c r="L808">
        <v>1504</v>
      </c>
      <c r="M808" t="s">
        <v>1401</v>
      </c>
    </row>
    <row r="809" spans="1:13" x14ac:dyDescent="0.4">
      <c r="A809" t="s">
        <v>1405</v>
      </c>
      <c r="B809">
        <v>806</v>
      </c>
      <c r="C809" t="s">
        <v>1411</v>
      </c>
      <c r="D809">
        <f>VLOOKUP('Установление связей'!B807,'Перечень узлов'!$B$2:$D$692,3,0)</f>
        <v>170</v>
      </c>
      <c r="E809" t="s">
        <v>1411</v>
      </c>
      <c r="F809">
        <f>VLOOKUP('Установление связей'!D807,'Перечень узлов'!$B$2:$D$692,3,0)</f>
        <v>2</v>
      </c>
      <c r="G809" t="s">
        <v>1407</v>
      </c>
      <c r="H809" t="str">
        <f>IF('Установление связей'!C807="может наблюдаться","RS",IF('Установление связей'!C807="всегда наблюдается","TRA",IF('Установление связей'!C807="может отсутствовать","SN","S")))</f>
        <v>RS</v>
      </c>
      <c r="I809" s="7" t="s">
        <v>1412</v>
      </c>
      <c r="J809">
        <v>1505</v>
      </c>
      <c r="K809" t="s">
        <v>1385</v>
      </c>
      <c r="L809">
        <v>1505</v>
      </c>
      <c r="M809" t="s">
        <v>1401</v>
      </c>
    </row>
    <row r="810" spans="1:13" x14ac:dyDescent="0.4">
      <c r="A810" t="s">
        <v>1405</v>
      </c>
      <c r="B810">
        <v>807</v>
      </c>
      <c r="C810" t="s">
        <v>1411</v>
      </c>
      <c r="D810">
        <f>VLOOKUP('Установление связей'!B808,'Перечень узлов'!$B$2:$D$692,3,0)</f>
        <v>323</v>
      </c>
      <c r="E810" t="s">
        <v>1411</v>
      </c>
      <c r="F810">
        <f>VLOOKUP('Установление связей'!D808,'Перечень узлов'!$B$2:$D$692,3,0)</f>
        <v>2</v>
      </c>
      <c r="G810" t="s">
        <v>1407</v>
      </c>
      <c r="H810" t="str">
        <f>IF('Установление связей'!C808="может наблюдаться","RS",IF('Установление связей'!C808="всегда наблюдается","TRA",IF('Установление связей'!C808="может отсутствовать","SN","S")))</f>
        <v>RS</v>
      </c>
      <c r="I810" s="7" t="s">
        <v>1412</v>
      </c>
      <c r="J810">
        <v>1506</v>
      </c>
      <c r="K810" t="s">
        <v>1385</v>
      </c>
      <c r="L810">
        <v>1506</v>
      </c>
      <c r="M810" t="s">
        <v>1401</v>
      </c>
    </row>
    <row r="811" spans="1:13" x14ac:dyDescent="0.4">
      <c r="A811" t="s">
        <v>1405</v>
      </c>
      <c r="B811">
        <v>808</v>
      </c>
      <c r="C811" t="s">
        <v>1411</v>
      </c>
      <c r="D811">
        <f>VLOOKUP('Установление связей'!B809,'Перечень узлов'!$B$2:$D$692,3,0)</f>
        <v>326</v>
      </c>
      <c r="E811" t="s">
        <v>1411</v>
      </c>
      <c r="F811">
        <f>VLOOKUP('Установление связей'!D809,'Перечень узлов'!$B$2:$D$692,3,0)</f>
        <v>2</v>
      </c>
      <c r="G811" t="s">
        <v>1407</v>
      </c>
      <c r="H811" t="str">
        <f>IF('Установление связей'!C809="может наблюдаться","RS",IF('Установление связей'!C809="всегда наблюдается","TRA",IF('Установление связей'!C809="может отсутствовать","SN","S")))</f>
        <v>RS</v>
      </c>
      <c r="I811" s="7" t="s">
        <v>1412</v>
      </c>
      <c r="J811">
        <v>1507</v>
      </c>
      <c r="K811" t="s">
        <v>1385</v>
      </c>
      <c r="L811">
        <v>1507</v>
      </c>
      <c r="M811" t="s">
        <v>1401</v>
      </c>
    </row>
    <row r="812" spans="1:13" x14ac:dyDescent="0.4">
      <c r="A812" t="s">
        <v>1405</v>
      </c>
      <c r="B812">
        <v>809</v>
      </c>
      <c r="C812" t="s">
        <v>1411</v>
      </c>
      <c r="D812">
        <f>VLOOKUP('Установление связей'!B810,'Перечень узлов'!$B$2:$D$692,3,0)</f>
        <v>325</v>
      </c>
      <c r="E812" t="s">
        <v>1411</v>
      </c>
      <c r="F812">
        <f>VLOOKUP('Установление связей'!D810,'Перечень узлов'!$B$2:$D$692,3,0)</f>
        <v>2</v>
      </c>
      <c r="G812" t="s">
        <v>1407</v>
      </c>
      <c r="H812" t="str">
        <f>IF('Установление связей'!C810="может наблюдаться","RS",IF('Установление связей'!C810="всегда наблюдается","TRA",IF('Установление связей'!C810="может отсутствовать","SN","S")))</f>
        <v>RS</v>
      </c>
      <c r="I812" s="7" t="s">
        <v>1412</v>
      </c>
      <c r="J812">
        <v>1508</v>
      </c>
      <c r="K812" t="s">
        <v>1385</v>
      </c>
      <c r="L812">
        <v>1508</v>
      </c>
      <c r="M812" t="s">
        <v>1401</v>
      </c>
    </row>
    <row r="813" spans="1:13" x14ac:dyDescent="0.4">
      <c r="A813" t="s">
        <v>1405</v>
      </c>
      <c r="B813">
        <v>810</v>
      </c>
      <c r="C813" t="s">
        <v>1411</v>
      </c>
      <c r="D813">
        <f>VLOOKUP('Установление связей'!B811,'Перечень узлов'!$B$2:$D$692,3,0)</f>
        <v>318</v>
      </c>
      <c r="E813" t="s">
        <v>1411</v>
      </c>
      <c r="F813">
        <f>VLOOKUP('Установление связей'!D811,'Перечень узлов'!$B$2:$D$692,3,0)</f>
        <v>2</v>
      </c>
      <c r="G813" t="s">
        <v>1407</v>
      </c>
      <c r="H813" t="str">
        <f>IF('Установление связей'!C811="может наблюдаться","RS",IF('Установление связей'!C811="всегда наблюдается","TRA",IF('Установление связей'!C811="может отсутствовать","SN","S")))</f>
        <v>RS</v>
      </c>
      <c r="I813" s="7" t="s">
        <v>1412</v>
      </c>
      <c r="J813">
        <v>1509</v>
      </c>
      <c r="K813" t="s">
        <v>1385</v>
      </c>
      <c r="L813">
        <v>1509</v>
      </c>
      <c r="M813" t="s">
        <v>1401</v>
      </c>
    </row>
    <row r="814" spans="1:13" x14ac:dyDescent="0.4">
      <c r="A814" t="s">
        <v>1405</v>
      </c>
      <c r="B814">
        <v>811</v>
      </c>
      <c r="C814" t="s">
        <v>1411</v>
      </c>
      <c r="D814">
        <f>VLOOKUP('Установление связей'!B812,'Перечень узлов'!$B$2:$D$692,3,0)</f>
        <v>319</v>
      </c>
      <c r="E814" t="s">
        <v>1411</v>
      </c>
      <c r="F814">
        <f>VLOOKUP('Установление связей'!D812,'Перечень узлов'!$B$2:$D$692,3,0)</f>
        <v>428</v>
      </c>
      <c r="G814" t="s">
        <v>1407</v>
      </c>
      <c r="H814" t="str">
        <f>IF('Установление связей'!C812="может наблюдаться","RS",IF('Установление связей'!C812="всегда наблюдается","TRA",IF('Установление связей'!C812="может отсутствовать","SN","S")))</f>
        <v>TRA</v>
      </c>
      <c r="I814" s="7" t="s">
        <v>1412</v>
      </c>
      <c r="J814">
        <v>1510</v>
      </c>
      <c r="K814" t="s">
        <v>1385</v>
      </c>
      <c r="L814">
        <v>1510</v>
      </c>
      <c r="M814" t="s">
        <v>1401</v>
      </c>
    </row>
    <row r="815" spans="1:13" x14ac:dyDescent="0.4">
      <c r="A815" t="s">
        <v>1405</v>
      </c>
      <c r="B815">
        <v>812</v>
      </c>
      <c r="C815" t="s">
        <v>1411</v>
      </c>
      <c r="D815">
        <f>VLOOKUP('Установление связей'!B813,'Перечень узлов'!$B$2:$D$692,3,0)</f>
        <v>319</v>
      </c>
      <c r="E815" t="s">
        <v>1411</v>
      </c>
      <c r="F815">
        <f>VLOOKUP('Установление связей'!D813,'Перечень узлов'!$B$2:$D$692,3,0)</f>
        <v>320</v>
      </c>
      <c r="G815" t="s">
        <v>1407</v>
      </c>
      <c r="H815" t="str">
        <f>IF('Установление связей'!C813="может наблюдаться","RS",IF('Установление связей'!C813="всегда наблюдается","TRA",IF('Установление связей'!C813="может отсутствовать","SN","S")))</f>
        <v>TRA</v>
      </c>
      <c r="I815" s="7" t="s">
        <v>1412</v>
      </c>
      <c r="J815">
        <v>1511</v>
      </c>
      <c r="K815" t="s">
        <v>1385</v>
      </c>
      <c r="L815">
        <v>1511</v>
      </c>
      <c r="M815" t="s">
        <v>1401</v>
      </c>
    </row>
    <row r="816" spans="1:13" x14ac:dyDescent="0.4">
      <c r="A816" t="s">
        <v>1405</v>
      </c>
      <c r="B816">
        <v>813</v>
      </c>
      <c r="C816" t="s">
        <v>1411</v>
      </c>
      <c r="D816">
        <f>VLOOKUP('Установление связей'!B814,'Перечень узлов'!$B$2:$D$692,3,0)</f>
        <v>319</v>
      </c>
      <c r="E816" t="s">
        <v>1411</v>
      </c>
      <c r="F816">
        <f>VLOOKUP('Установление связей'!D814,'Перечень узлов'!$B$2:$D$692,3,0)</f>
        <v>318</v>
      </c>
      <c r="G816" t="s">
        <v>1407</v>
      </c>
      <c r="H816" t="str">
        <f>IF('Установление связей'!C814="может наблюдаться","RS",IF('Установление связей'!C814="всегда наблюдается","TRA",IF('Установление связей'!C814="может отсутствовать","SN","S")))</f>
        <v>TRA</v>
      </c>
      <c r="I816" s="7" t="s">
        <v>1412</v>
      </c>
      <c r="J816">
        <v>1512</v>
      </c>
      <c r="K816" t="s">
        <v>1385</v>
      </c>
      <c r="L816">
        <v>1512</v>
      </c>
      <c r="M816" t="s">
        <v>1401</v>
      </c>
    </row>
    <row r="817" spans="1:13" x14ac:dyDescent="0.4">
      <c r="A817" t="s">
        <v>1405</v>
      </c>
      <c r="B817">
        <v>814</v>
      </c>
      <c r="C817" t="s">
        <v>1411</v>
      </c>
      <c r="D817">
        <f>VLOOKUP('Установление связей'!B815,'Перечень узлов'!$B$2:$D$692,3,0)</f>
        <v>322</v>
      </c>
      <c r="E817" t="s">
        <v>1411</v>
      </c>
      <c r="F817">
        <f>VLOOKUP('Установление связей'!D815,'Перечень узлов'!$B$2:$D$692,3,0)</f>
        <v>429</v>
      </c>
      <c r="G817" t="s">
        <v>1407</v>
      </c>
      <c r="H817" t="str">
        <f>IF('Установление связей'!C815="может наблюдаться","RS",IF('Установление связей'!C815="всегда наблюдается","TRA",IF('Установление связей'!C815="может отсутствовать","SN","S")))</f>
        <v>TRA</v>
      </c>
      <c r="I817" s="7" t="s">
        <v>1412</v>
      </c>
      <c r="J817">
        <v>1513</v>
      </c>
      <c r="K817" t="s">
        <v>1385</v>
      </c>
      <c r="L817">
        <v>1513</v>
      </c>
      <c r="M817" t="s">
        <v>1401</v>
      </c>
    </row>
    <row r="818" spans="1:13" x14ac:dyDescent="0.4">
      <c r="A818" t="s">
        <v>1405</v>
      </c>
      <c r="B818">
        <v>815</v>
      </c>
      <c r="C818" t="s">
        <v>1411</v>
      </c>
      <c r="D818">
        <f>VLOOKUP('Установление связей'!B816,'Перечень узлов'!$B$2:$D$692,3,0)</f>
        <v>322</v>
      </c>
      <c r="E818" t="s">
        <v>1411</v>
      </c>
      <c r="F818">
        <f>VLOOKUP('Установление связей'!D816,'Перечень узлов'!$B$2:$D$692,3,0)</f>
        <v>321</v>
      </c>
      <c r="G818" t="s">
        <v>1407</v>
      </c>
      <c r="H818" t="str">
        <f>IF('Установление связей'!C816="может наблюдаться","RS",IF('Установление связей'!C816="всегда наблюдается","TRA",IF('Установление связей'!C816="может отсутствовать","SN","S")))</f>
        <v>TRA</v>
      </c>
      <c r="I818" s="7" t="s">
        <v>1412</v>
      </c>
      <c r="J818">
        <v>1514</v>
      </c>
      <c r="K818" t="s">
        <v>1385</v>
      </c>
      <c r="L818">
        <v>1514</v>
      </c>
      <c r="M818" t="s">
        <v>1401</v>
      </c>
    </row>
    <row r="819" spans="1:13" x14ac:dyDescent="0.4">
      <c r="A819" t="s">
        <v>1405</v>
      </c>
      <c r="B819">
        <v>816</v>
      </c>
      <c r="C819" t="s">
        <v>1411</v>
      </c>
      <c r="D819">
        <f>VLOOKUP('Установление связей'!B817,'Перечень узлов'!$B$2:$D$692,3,0)</f>
        <v>322</v>
      </c>
      <c r="E819" t="s">
        <v>1411</v>
      </c>
      <c r="F819">
        <f>VLOOKUP('Установление связей'!D817,'Перечень узлов'!$B$2:$D$692,3,0)</f>
        <v>318</v>
      </c>
      <c r="G819" t="s">
        <v>1407</v>
      </c>
      <c r="H819" t="str">
        <f>IF('Установление связей'!C817="может наблюдаться","RS",IF('Установление связей'!C817="всегда наблюдается","TRA",IF('Установление связей'!C817="может отсутствовать","SN","S")))</f>
        <v>TRA</v>
      </c>
      <c r="I819" s="7" t="s">
        <v>1412</v>
      </c>
      <c r="J819">
        <v>1515</v>
      </c>
      <c r="K819" t="s">
        <v>1385</v>
      </c>
      <c r="L819">
        <v>1515</v>
      </c>
      <c r="M819" t="s">
        <v>1401</v>
      </c>
    </row>
    <row r="820" spans="1:13" x14ac:dyDescent="0.4">
      <c r="A820" t="s">
        <v>1405</v>
      </c>
      <c r="B820">
        <v>817</v>
      </c>
      <c r="C820" t="s">
        <v>1411</v>
      </c>
      <c r="D820">
        <f>VLOOKUP('Установление связей'!B818,'Перечень узлов'!$B$2:$D$692,3,0)</f>
        <v>321</v>
      </c>
      <c r="E820" t="s">
        <v>1411</v>
      </c>
      <c r="F820">
        <f>VLOOKUP('Установление связей'!D818,'Перечень узлов'!$B$2:$D$692,3,0)</f>
        <v>322</v>
      </c>
      <c r="G820" t="s">
        <v>1407</v>
      </c>
      <c r="H820" t="str">
        <f>IF('Установление связей'!C818="может наблюдаться","RS",IF('Установление связей'!C818="всегда наблюдается","TRA",IF('Установление связей'!C818="может отсутствовать","SN","S")))</f>
        <v>RS</v>
      </c>
      <c r="I820" s="7" t="s">
        <v>1412</v>
      </c>
      <c r="J820">
        <v>1516</v>
      </c>
      <c r="K820" t="s">
        <v>1385</v>
      </c>
      <c r="L820">
        <v>1516</v>
      </c>
      <c r="M820" t="s">
        <v>1401</v>
      </c>
    </row>
    <row r="821" spans="1:13" x14ac:dyDescent="0.4">
      <c r="A821" t="s">
        <v>1405</v>
      </c>
      <c r="B821">
        <v>818</v>
      </c>
      <c r="C821" t="s">
        <v>1411</v>
      </c>
      <c r="D821">
        <f>VLOOKUP('Установление связей'!B819,'Перечень узлов'!$B$2:$D$692,3,0)</f>
        <v>320</v>
      </c>
      <c r="E821" t="s">
        <v>1411</v>
      </c>
      <c r="F821">
        <f>VLOOKUP('Установление связей'!D819,'Перечень узлов'!$B$2:$D$692,3,0)</f>
        <v>319</v>
      </c>
      <c r="G821" t="s">
        <v>1407</v>
      </c>
      <c r="H821" t="str">
        <f>IF('Установление связей'!C819="может наблюдаться","RS",IF('Установление связей'!C819="всегда наблюдается","TRA",IF('Установление связей'!C819="может отсутствовать","SN","S")))</f>
        <v>RS</v>
      </c>
      <c r="I821" s="7" t="s">
        <v>1412</v>
      </c>
      <c r="J821">
        <v>1517</v>
      </c>
      <c r="K821" t="s">
        <v>1385</v>
      </c>
      <c r="L821">
        <v>1517</v>
      </c>
      <c r="M821" t="s">
        <v>1401</v>
      </c>
    </row>
    <row r="822" spans="1:13" x14ac:dyDescent="0.4">
      <c r="A822" t="s">
        <v>1405</v>
      </c>
      <c r="B822">
        <v>819</v>
      </c>
      <c r="C822" t="s">
        <v>1411</v>
      </c>
      <c r="D822">
        <f>VLOOKUP('Установление связей'!B820,'Перечень узлов'!$B$2:$D$692,3,0)</f>
        <v>324</v>
      </c>
      <c r="E822" t="s">
        <v>1411</v>
      </c>
      <c r="F822">
        <f>VLOOKUP('Установление связей'!D820,'Перечень узлов'!$B$2:$D$692,3,0)</f>
        <v>2</v>
      </c>
      <c r="G822" t="s">
        <v>1407</v>
      </c>
      <c r="H822" t="str">
        <f>IF('Установление связей'!C820="может наблюдаться","RS",IF('Установление связей'!C820="всегда наблюдается","TRA",IF('Установление связей'!C820="может отсутствовать","SN","S")))</f>
        <v>RS</v>
      </c>
      <c r="I822" s="7" t="s">
        <v>1412</v>
      </c>
      <c r="J822">
        <v>1518</v>
      </c>
      <c r="K822" t="s">
        <v>1385</v>
      </c>
      <c r="L822">
        <v>1518</v>
      </c>
      <c r="M822" t="s">
        <v>1401</v>
      </c>
    </row>
    <row r="823" spans="1:13" x14ac:dyDescent="0.4">
      <c r="A823" t="s">
        <v>1405</v>
      </c>
      <c r="B823">
        <v>820</v>
      </c>
      <c r="C823" t="s">
        <v>1411</v>
      </c>
      <c r="D823">
        <f>VLOOKUP('Установление связей'!B821,'Перечень узлов'!$B$2:$D$692,3,0)</f>
        <v>225</v>
      </c>
      <c r="E823" t="s">
        <v>1411</v>
      </c>
      <c r="F823">
        <f>VLOOKUP('Установление связей'!D821,'Перечень узлов'!$B$2:$D$692,3,0)</f>
        <v>3</v>
      </c>
      <c r="G823" t="s">
        <v>1407</v>
      </c>
      <c r="H823" t="str">
        <f>IF('Установление связей'!C821="может наблюдаться","RS",IF('Установление связей'!C821="всегда наблюдается","TRA",IF('Установление связей'!C821="может отсутствовать","SN","S")))</f>
        <v>RS</v>
      </c>
      <c r="I823" s="7" t="s">
        <v>1412</v>
      </c>
      <c r="J823">
        <v>1519</v>
      </c>
      <c r="K823" t="s">
        <v>1385</v>
      </c>
      <c r="L823">
        <v>1519</v>
      </c>
      <c r="M823" t="s">
        <v>1401</v>
      </c>
    </row>
    <row r="824" spans="1:13" x14ac:dyDescent="0.4">
      <c r="A824" t="s">
        <v>1405</v>
      </c>
      <c r="B824">
        <v>821</v>
      </c>
      <c r="C824" t="s">
        <v>1411</v>
      </c>
      <c r="D824">
        <f>VLOOKUP('Установление связей'!B822,'Перечень узлов'!$B$2:$D$692,3,0)</f>
        <v>226</v>
      </c>
      <c r="E824" t="s">
        <v>1411</v>
      </c>
      <c r="F824">
        <f>VLOOKUP('Установление связей'!D822,'Перечень узлов'!$B$2:$D$692,3,0)</f>
        <v>229</v>
      </c>
      <c r="G824" t="s">
        <v>1407</v>
      </c>
      <c r="H824" t="str">
        <f>IF('Установление связей'!C822="может наблюдаться","RS",IF('Установление связей'!C822="всегда наблюдается","TRA",IF('Установление связей'!C822="может отсутствовать","SN","S")))</f>
        <v>RS</v>
      </c>
      <c r="I824" s="7" t="s">
        <v>1412</v>
      </c>
      <c r="J824">
        <v>1520</v>
      </c>
      <c r="K824" t="s">
        <v>1385</v>
      </c>
      <c r="L824">
        <v>1520</v>
      </c>
      <c r="M824" t="s">
        <v>1401</v>
      </c>
    </row>
    <row r="825" spans="1:13" x14ac:dyDescent="0.4">
      <c r="A825" t="s">
        <v>1405</v>
      </c>
      <c r="B825">
        <v>822</v>
      </c>
      <c r="C825" t="s">
        <v>1411</v>
      </c>
      <c r="D825">
        <f>VLOOKUP('Установление связей'!B823,'Перечень узлов'!$B$2:$D$692,3,0)</f>
        <v>227</v>
      </c>
      <c r="E825" t="s">
        <v>1411</v>
      </c>
      <c r="F825">
        <f>VLOOKUP('Установление связей'!D823,'Перечень узлов'!$B$2:$D$692,3,0)</f>
        <v>228</v>
      </c>
      <c r="G825" t="s">
        <v>1407</v>
      </c>
      <c r="H825" t="str">
        <f>IF('Установление связей'!C823="может наблюдаться","RS",IF('Установление связей'!C823="всегда наблюдается","TRA",IF('Установление связей'!C823="может отсутствовать","SN","S")))</f>
        <v>RS</v>
      </c>
      <c r="I825" s="7" t="s">
        <v>1412</v>
      </c>
      <c r="J825">
        <v>1521</v>
      </c>
      <c r="K825" t="s">
        <v>1385</v>
      </c>
      <c r="L825">
        <v>1521</v>
      </c>
      <c r="M825" t="s">
        <v>1401</v>
      </c>
    </row>
    <row r="826" spans="1:13" x14ac:dyDescent="0.4">
      <c r="A826" t="s">
        <v>1405</v>
      </c>
      <c r="B826">
        <v>823</v>
      </c>
      <c r="C826" t="s">
        <v>1411</v>
      </c>
      <c r="D826">
        <f>VLOOKUP('Установление связей'!B824,'Перечень узлов'!$B$2:$D$692,3,0)</f>
        <v>229</v>
      </c>
      <c r="E826" t="s">
        <v>1411</v>
      </c>
      <c r="F826">
        <f>VLOOKUP('Установление связей'!D824,'Перечень узлов'!$B$2:$D$692,3,0)</f>
        <v>225</v>
      </c>
      <c r="G826" t="s">
        <v>1407</v>
      </c>
      <c r="H826" t="str">
        <f>IF('Установление связей'!C824="может наблюдаться","RS",IF('Установление связей'!C824="всегда наблюдается","TRA",IF('Установление связей'!C824="может отсутствовать","SN","S")))</f>
        <v>TRA</v>
      </c>
      <c r="I826" s="7" t="s">
        <v>1412</v>
      </c>
      <c r="J826">
        <v>1522</v>
      </c>
      <c r="K826" t="s">
        <v>1385</v>
      </c>
      <c r="L826">
        <v>1522</v>
      </c>
      <c r="M826" t="s">
        <v>1401</v>
      </c>
    </row>
    <row r="827" spans="1:13" x14ac:dyDescent="0.4">
      <c r="A827" t="s">
        <v>1405</v>
      </c>
      <c r="B827">
        <v>824</v>
      </c>
      <c r="C827" t="s">
        <v>1411</v>
      </c>
      <c r="D827">
        <f>VLOOKUP('Установление связей'!B825,'Перечень узлов'!$B$2:$D$692,3,0)</f>
        <v>229</v>
      </c>
      <c r="E827" t="s">
        <v>1411</v>
      </c>
      <c r="F827">
        <f>VLOOKUP('Установление связей'!D825,'Перечень узлов'!$B$2:$D$692,3,0)</f>
        <v>36</v>
      </c>
      <c r="G827" t="s">
        <v>1407</v>
      </c>
      <c r="H827" t="str">
        <f>IF('Установление связей'!C825="может наблюдаться","RS",IF('Установление связей'!C825="всегда наблюдается","TRA",IF('Установление связей'!C825="может отсутствовать","SN","S")))</f>
        <v>TRA</v>
      </c>
      <c r="I827" s="7" t="s">
        <v>1412</v>
      </c>
      <c r="J827">
        <v>1523</v>
      </c>
      <c r="K827" t="s">
        <v>1385</v>
      </c>
      <c r="L827">
        <v>1523</v>
      </c>
      <c r="M827" t="s">
        <v>1401</v>
      </c>
    </row>
    <row r="828" spans="1:13" x14ac:dyDescent="0.4">
      <c r="A828" t="s">
        <v>1405</v>
      </c>
      <c r="B828">
        <v>825</v>
      </c>
      <c r="C828" t="s">
        <v>1411</v>
      </c>
      <c r="D828">
        <f>VLOOKUP('Установление связей'!B826,'Перечень узлов'!$B$2:$D$692,3,0)</f>
        <v>229</v>
      </c>
      <c r="E828" t="s">
        <v>1411</v>
      </c>
      <c r="F828">
        <f>VLOOKUP('Установление связей'!D826,'Перечень узлов'!$B$2:$D$692,3,0)</f>
        <v>226</v>
      </c>
      <c r="G828" t="s">
        <v>1407</v>
      </c>
      <c r="H828" t="str">
        <f>IF('Установление связей'!C826="может наблюдаться","RS",IF('Установление связей'!C826="всегда наблюдается","TRA",IF('Установление связей'!C826="может отсутствовать","SN","S")))</f>
        <v>TRA</v>
      </c>
      <c r="I828" s="7" t="s">
        <v>1412</v>
      </c>
      <c r="J828">
        <v>1524</v>
      </c>
      <c r="K828" t="s">
        <v>1385</v>
      </c>
      <c r="L828">
        <v>1524</v>
      </c>
      <c r="M828" t="s">
        <v>1401</v>
      </c>
    </row>
    <row r="829" spans="1:13" x14ac:dyDescent="0.4">
      <c r="A829" t="s">
        <v>1405</v>
      </c>
      <c r="B829">
        <v>826</v>
      </c>
      <c r="C829" t="s">
        <v>1411</v>
      </c>
      <c r="D829">
        <f>VLOOKUP('Установление связей'!B827,'Перечень узлов'!$B$2:$D$692,3,0)</f>
        <v>228</v>
      </c>
      <c r="E829" t="s">
        <v>1411</v>
      </c>
      <c r="F829">
        <f>VLOOKUP('Установление связей'!D827,'Перечень узлов'!$B$2:$D$692,3,0)</f>
        <v>225</v>
      </c>
      <c r="G829" t="s">
        <v>1407</v>
      </c>
      <c r="H829" t="str">
        <f>IF('Установление связей'!C827="может наблюдаться","RS",IF('Установление связей'!C827="всегда наблюдается","TRA",IF('Установление связей'!C827="может отсутствовать","SN","S")))</f>
        <v>TRA</v>
      </c>
      <c r="I829" s="7" t="s">
        <v>1412</v>
      </c>
      <c r="J829">
        <v>1525</v>
      </c>
      <c r="K829" t="s">
        <v>1385</v>
      </c>
      <c r="L829">
        <v>1525</v>
      </c>
      <c r="M829" t="s">
        <v>1401</v>
      </c>
    </row>
    <row r="830" spans="1:13" x14ac:dyDescent="0.4">
      <c r="A830" t="s">
        <v>1405</v>
      </c>
      <c r="B830">
        <v>827</v>
      </c>
      <c r="C830" t="s">
        <v>1411</v>
      </c>
      <c r="D830">
        <f>VLOOKUP('Установление связей'!B828,'Перечень узлов'!$B$2:$D$692,3,0)</f>
        <v>228</v>
      </c>
      <c r="E830" t="s">
        <v>1411</v>
      </c>
      <c r="F830">
        <f>VLOOKUP('Установление связей'!D828,'Перечень узлов'!$B$2:$D$692,3,0)</f>
        <v>35</v>
      </c>
      <c r="G830" t="s">
        <v>1407</v>
      </c>
      <c r="H830" t="str">
        <f>IF('Установление связей'!C828="может наблюдаться","RS",IF('Установление связей'!C828="всегда наблюдается","TRA",IF('Установление связей'!C828="может отсутствовать","SN","S")))</f>
        <v>TRA</v>
      </c>
      <c r="I830" s="7" t="s">
        <v>1412</v>
      </c>
      <c r="J830">
        <v>1526</v>
      </c>
      <c r="K830" t="s">
        <v>1385</v>
      </c>
      <c r="L830">
        <v>1526</v>
      </c>
      <c r="M830" t="s">
        <v>1401</v>
      </c>
    </row>
    <row r="831" spans="1:13" x14ac:dyDescent="0.4">
      <c r="A831" t="s">
        <v>1405</v>
      </c>
      <c r="B831">
        <v>828</v>
      </c>
      <c r="C831" t="s">
        <v>1411</v>
      </c>
      <c r="D831">
        <f>VLOOKUP('Установление связей'!B829,'Перечень узлов'!$B$2:$D$692,3,0)</f>
        <v>228</v>
      </c>
      <c r="E831" t="s">
        <v>1411</v>
      </c>
      <c r="F831">
        <f>VLOOKUP('Установление связей'!D829,'Перечень узлов'!$B$2:$D$692,3,0)</f>
        <v>227</v>
      </c>
      <c r="G831" t="s">
        <v>1407</v>
      </c>
      <c r="H831" t="str">
        <f>IF('Установление связей'!C829="может наблюдаться","RS",IF('Установление связей'!C829="всегда наблюдается","TRA",IF('Установление связей'!C829="может отсутствовать","SN","S")))</f>
        <v>TRA</v>
      </c>
      <c r="I831" s="7" t="s">
        <v>1412</v>
      </c>
      <c r="J831">
        <v>1527</v>
      </c>
      <c r="K831" t="s">
        <v>1385</v>
      </c>
      <c r="L831">
        <v>1527</v>
      </c>
      <c r="M831" t="s">
        <v>1401</v>
      </c>
    </row>
    <row r="832" spans="1:13" x14ac:dyDescent="0.4">
      <c r="A832" t="s">
        <v>1405</v>
      </c>
      <c r="B832">
        <v>829</v>
      </c>
      <c r="C832" t="s">
        <v>1411</v>
      </c>
      <c r="D832">
        <f>VLOOKUP('Установление связей'!B830,'Перечень узлов'!$B$2:$D$692,3,0)</f>
        <v>280</v>
      </c>
      <c r="E832" t="s">
        <v>1411</v>
      </c>
      <c r="F832">
        <f>VLOOKUP('Установление связей'!D830,'Перечень узлов'!$B$2:$D$692,3,0)</f>
        <v>1</v>
      </c>
      <c r="G832" t="s">
        <v>1407</v>
      </c>
      <c r="H832" t="str">
        <f>IF('Установление связей'!C830="может наблюдаться","RS",IF('Установление связей'!C830="всегда наблюдается","TRA",IF('Установление связей'!C830="может отсутствовать","SN","S")))</f>
        <v>TRA</v>
      </c>
      <c r="I832" s="7" t="s">
        <v>1412</v>
      </c>
      <c r="J832">
        <v>1528</v>
      </c>
      <c r="K832" t="s">
        <v>1385</v>
      </c>
      <c r="L832">
        <v>1528</v>
      </c>
      <c r="M832" t="s">
        <v>1401</v>
      </c>
    </row>
    <row r="833" spans="1:13" x14ac:dyDescent="0.4">
      <c r="A833" t="s">
        <v>1405</v>
      </c>
      <c r="B833">
        <v>830</v>
      </c>
      <c r="C833" t="s">
        <v>1411</v>
      </c>
      <c r="D833">
        <f>VLOOKUP('Установление связей'!B831,'Перечень узлов'!$B$2:$D$692,3,0)</f>
        <v>7</v>
      </c>
      <c r="E833" t="s">
        <v>1411</v>
      </c>
      <c r="F833">
        <f>VLOOKUP('Установление связей'!D831,'Перечень узлов'!$B$2:$D$692,3,0)</f>
        <v>75</v>
      </c>
      <c r="G833" t="s">
        <v>1407</v>
      </c>
      <c r="H833" t="str">
        <f>IF('Установление связей'!C831="может наблюдаться","RS",IF('Установление связей'!C831="всегда наблюдается","TRA",IF('Установление связей'!C831="может отсутствовать","SN","S")))</f>
        <v>RS</v>
      </c>
      <c r="I833" s="7" t="s">
        <v>1412</v>
      </c>
      <c r="J833">
        <v>1529</v>
      </c>
      <c r="K833" t="s">
        <v>1385</v>
      </c>
      <c r="L833">
        <v>1529</v>
      </c>
      <c r="M833" t="s">
        <v>1401</v>
      </c>
    </row>
    <row r="834" spans="1:13" x14ac:dyDescent="0.4">
      <c r="A834" t="s">
        <v>1405</v>
      </c>
      <c r="B834">
        <v>831</v>
      </c>
      <c r="C834" t="s">
        <v>1411</v>
      </c>
      <c r="D834">
        <f>VLOOKUP('Установление связей'!B832,'Перечень узлов'!$B$2:$D$692,3,0)</f>
        <v>7</v>
      </c>
      <c r="E834" t="s">
        <v>1411</v>
      </c>
      <c r="F834">
        <f>VLOOKUP('Установление связей'!D832,'Перечень узлов'!$B$2:$D$692,3,0)</f>
        <v>290</v>
      </c>
      <c r="G834" t="s">
        <v>1407</v>
      </c>
      <c r="H834" t="str">
        <f>IF('Установление связей'!C832="может наблюдаться","RS",IF('Установление связей'!C832="всегда наблюдается","TRA",IF('Установление связей'!C832="может отсутствовать","SN","S")))</f>
        <v>RS</v>
      </c>
      <c r="I834" s="7" t="s">
        <v>1412</v>
      </c>
      <c r="J834">
        <v>1530</v>
      </c>
      <c r="K834" t="s">
        <v>1385</v>
      </c>
      <c r="L834">
        <v>1530</v>
      </c>
      <c r="M834" t="s">
        <v>1401</v>
      </c>
    </row>
    <row r="835" spans="1:13" x14ac:dyDescent="0.4">
      <c r="A835" t="s">
        <v>1405</v>
      </c>
      <c r="B835">
        <v>832</v>
      </c>
      <c r="C835" t="s">
        <v>1411</v>
      </c>
      <c r="D835">
        <f>VLOOKUP('Установление связей'!B833,'Перечень узлов'!$B$2:$D$692,3,0)</f>
        <v>7</v>
      </c>
      <c r="E835" t="s">
        <v>1411</v>
      </c>
      <c r="F835">
        <f>VLOOKUP('Установление связей'!D833,'Перечень узлов'!$B$2:$D$692,3,0)</f>
        <v>291</v>
      </c>
      <c r="G835" t="s">
        <v>1407</v>
      </c>
      <c r="H835" t="str">
        <f>IF('Установление связей'!C833="может наблюдаться","RS",IF('Установление связей'!C833="всегда наблюдается","TRA",IF('Установление связей'!C833="может отсутствовать","SN","S")))</f>
        <v>RS</v>
      </c>
      <c r="I835" s="7" t="s">
        <v>1412</v>
      </c>
      <c r="J835">
        <v>1531</v>
      </c>
      <c r="K835" t="s">
        <v>1385</v>
      </c>
      <c r="L835">
        <v>1531</v>
      </c>
      <c r="M835" t="s">
        <v>1401</v>
      </c>
    </row>
    <row r="836" spans="1:13" x14ac:dyDescent="0.4">
      <c r="A836" t="s">
        <v>1405</v>
      </c>
      <c r="B836">
        <v>833</v>
      </c>
      <c r="C836" t="s">
        <v>1411</v>
      </c>
      <c r="D836">
        <f>VLOOKUP('Установление связей'!B834,'Перечень узлов'!$B$2:$D$692,3,0)</f>
        <v>6</v>
      </c>
      <c r="E836" t="s">
        <v>1411</v>
      </c>
      <c r="F836">
        <f>VLOOKUP('Установление связей'!D834,'Перечень узлов'!$B$2:$D$692,3,0)</f>
        <v>35</v>
      </c>
      <c r="G836" t="s">
        <v>1407</v>
      </c>
      <c r="H836" t="str">
        <f>IF('Установление связей'!C834="может наблюдаться","RS",IF('Установление связей'!C834="всегда наблюдается","TRA",IF('Установление связей'!C834="может отсутствовать","SN","S")))</f>
        <v>RS</v>
      </c>
      <c r="I836" s="7" t="s">
        <v>1412</v>
      </c>
      <c r="J836">
        <v>1532</v>
      </c>
      <c r="K836" t="s">
        <v>1385</v>
      </c>
      <c r="L836">
        <v>1532</v>
      </c>
      <c r="M836" t="s">
        <v>1401</v>
      </c>
    </row>
    <row r="837" spans="1:13" x14ac:dyDescent="0.4">
      <c r="A837" t="s">
        <v>1405</v>
      </c>
      <c r="B837">
        <v>834</v>
      </c>
      <c r="C837" t="s">
        <v>1411</v>
      </c>
      <c r="D837">
        <f>VLOOKUP('Установление связей'!B835,'Перечень узлов'!$B$2:$D$692,3,0)</f>
        <v>6</v>
      </c>
      <c r="E837" t="s">
        <v>1411</v>
      </c>
      <c r="F837">
        <f>VLOOKUP('Установление связей'!D835,'Перечень узлов'!$B$2:$D$692,3,0)</f>
        <v>79</v>
      </c>
      <c r="G837" t="s">
        <v>1407</v>
      </c>
      <c r="H837" t="str">
        <f>IF('Установление связей'!C835="может наблюдаться","RS",IF('Установление связей'!C835="всегда наблюдается","TRA",IF('Установление связей'!C835="может отсутствовать","SN","S")))</f>
        <v>RS</v>
      </c>
      <c r="I837" s="7" t="s">
        <v>1412</v>
      </c>
      <c r="J837">
        <v>1533</v>
      </c>
      <c r="K837" t="s">
        <v>1385</v>
      </c>
      <c r="L837">
        <v>1533</v>
      </c>
      <c r="M837" t="s">
        <v>1401</v>
      </c>
    </row>
    <row r="838" spans="1:13" x14ac:dyDescent="0.4">
      <c r="A838" t="s">
        <v>1405</v>
      </c>
      <c r="B838">
        <v>835</v>
      </c>
      <c r="C838" t="s">
        <v>1411</v>
      </c>
      <c r="D838">
        <f>VLOOKUP('Установление связей'!B836,'Перечень узлов'!$B$2:$D$692,3,0)</f>
        <v>6</v>
      </c>
      <c r="E838" t="s">
        <v>1411</v>
      </c>
      <c r="F838">
        <f>VLOOKUP('Установление связей'!D836,'Перечень узлов'!$B$2:$D$692,3,0)</f>
        <v>80</v>
      </c>
      <c r="G838" t="s">
        <v>1407</v>
      </c>
      <c r="H838" t="str">
        <f>IF('Установление связей'!C836="может наблюдаться","RS",IF('Установление связей'!C836="всегда наблюдается","TRA",IF('Установление связей'!C836="может отсутствовать","SN","S")))</f>
        <v>RS</v>
      </c>
      <c r="I838" s="7" t="s">
        <v>1412</v>
      </c>
      <c r="J838">
        <v>1534</v>
      </c>
      <c r="K838" t="s">
        <v>1385</v>
      </c>
      <c r="L838">
        <v>1534</v>
      </c>
      <c r="M838" t="s">
        <v>1401</v>
      </c>
    </row>
    <row r="839" spans="1:13" x14ac:dyDescent="0.4">
      <c r="A839" t="s">
        <v>1405</v>
      </c>
      <c r="B839">
        <v>836</v>
      </c>
      <c r="C839" t="s">
        <v>1411</v>
      </c>
      <c r="D839">
        <f>VLOOKUP('Установление связей'!B837,'Перечень узлов'!$B$2:$D$692,3,0)</f>
        <v>6</v>
      </c>
      <c r="E839" t="s">
        <v>1411</v>
      </c>
      <c r="F839">
        <f>VLOOKUP('Установление связей'!D837,'Перечень узлов'!$B$2:$D$692,3,0)</f>
        <v>81</v>
      </c>
      <c r="G839" t="s">
        <v>1407</v>
      </c>
      <c r="H839" t="str">
        <f>IF('Установление связей'!C837="может наблюдаться","RS",IF('Установление связей'!C837="всегда наблюдается","TRA",IF('Установление связей'!C837="может отсутствовать","SN","S")))</f>
        <v>RS</v>
      </c>
      <c r="I839" s="7" t="s">
        <v>1412</v>
      </c>
      <c r="J839">
        <v>1535</v>
      </c>
      <c r="K839" t="s">
        <v>1385</v>
      </c>
      <c r="L839">
        <v>1535</v>
      </c>
      <c r="M839" t="s">
        <v>1401</v>
      </c>
    </row>
    <row r="840" spans="1:13" x14ac:dyDescent="0.4">
      <c r="A840" t="s">
        <v>1405</v>
      </c>
      <c r="B840">
        <v>837</v>
      </c>
      <c r="C840" t="s">
        <v>1411</v>
      </c>
      <c r="D840">
        <f>VLOOKUP('Установление связей'!B838,'Перечень узлов'!$B$2:$D$692,3,0)</f>
        <v>6</v>
      </c>
      <c r="E840" t="s">
        <v>1411</v>
      </c>
      <c r="F840">
        <f>VLOOKUP('Установление связей'!D838,'Перечень узлов'!$B$2:$D$692,3,0)</f>
        <v>82</v>
      </c>
      <c r="G840" t="s">
        <v>1407</v>
      </c>
      <c r="H840" t="str">
        <f>IF('Установление связей'!C838="может наблюдаться","RS",IF('Установление связей'!C838="всегда наблюдается","TRA",IF('Установление связей'!C838="может отсутствовать","SN","S")))</f>
        <v>RS</v>
      </c>
      <c r="I840" s="7" t="s">
        <v>1412</v>
      </c>
      <c r="J840">
        <v>1536</v>
      </c>
      <c r="K840" t="s">
        <v>1385</v>
      </c>
      <c r="L840">
        <v>1536</v>
      </c>
      <c r="M840" t="s">
        <v>1401</v>
      </c>
    </row>
    <row r="841" spans="1:13" x14ac:dyDescent="0.4">
      <c r="A841" t="s">
        <v>1405</v>
      </c>
      <c r="B841">
        <v>838</v>
      </c>
      <c r="C841" t="s">
        <v>1411</v>
      </c>
      <c r="D841">
        <f>VLOOKUP('Установление связей'!B839,'Перечень узлов'!$B$2:$D$692,3,0)</f>
        <v>6</v>
      </c>
      <c r="E841" t="s">
        <v>1411</v>
      </c>
      <c r="F841">
        <f>VLOOKUP('Установление связей'!D839,'Перечень узлов'!$B$2:$D$692,3,0)</f>
        <v>83</v>
      </c>
      <c r="G841" t="s">
        <v>1407</v>
      </c>
      <c r="H841" t="str">
        <f>IF('Установление связей'!C839="может наблюдаться","RS",IF('Установление связей'!C839="всегда наблюдается","TRA",IF('Установление связей'!C839="может отсутствовать","SN","S")))</f>
        <v>RS</v>
      </c>
      <c r="I841" s="7" t="s">
        <v>1412</v>
      </c>
      <c r="J841">
        <v>1537</v>
      </c>
      <c r="K841" t="s">
        <v>1385</v>
      </c>
      <c r="L841">
        <v>1537</v>
      </c>
      <c r="M841" t="s">
        <v>1401</v>
      </c>
    </row>
    <row r="842" spans="1:13" x14ac:dyDescent="0.4">
      <c r="A842" t="s">
        <v>1405</v>
      </c>
      <c r="B842">
        <v>839</v>
      </c>
      <c r="C842" t="s">
        <v>1411</v>
      </c>
      <c r="D842">
        <f>VLOOKUP('Установление связей'!B840,'Перечень узлов'!$B$2:$D$692,3,0)</f>
        <v>6</v>
      </c>
      <c r="E842" t="s">
        <v>1411</v>
      </c>
      <c r="F842">
        <f>VLOOKUP('Установление связей'!D840,'Перечень узлов'!$B$2:$D$692,3,0)</f>
        <v>84</v>
      </c>
      <c r="G842" t="s">
        <v>1407</v>
      </c>
      <c r="H842" t="str">
        <f>IF('Установление связей'!C840="может наблюдаться","RS",IF('Установление связей'!C840="всегда наблюдается","TRA",IF('Установление связей'!C840="может отсутствовать","SN","S")))</f>
        <v>RS</v>
      </c>
      <c r="I842" s="7" t="s">
        <v>1412</v>
      </c>
      <c r="J842">
        <v>1538</v>
      </c>
      <c r="K842" t="s">
        <v>1385</v>
      </c>
      <c r="L842">
        <v>1538</v>
      </c>
      <c r="M842" t="s">
        <v>1401</v>
      </c>
    </row>
    <row r="843" spans="1:13" x14ac:dyDescent="0.4">
      <c r="A843" t="s">
        <v>1405</v>
      </c>
      <c r="B843">
        <v>840</v>
      </c>
      <c r="C843" t="s">
        <v>1411</v>
      </c>
      <c r="D843">
        <f>VLOOKUP('Установление связей'!B841,'Перечень узлов'!$B$2:$D$692,3,0)</f>
        <v>6</v>
      </c>
      <c r="E843" t="s">
        <v>1411</v>
      </c>
      <c r="F843">
        <f>VLOOKUP('Установление связей'!D841,'Перечень узлов'!$B$2:$D$692,3,0)</f>
        <v>85</v>
      </c>
      <c r="G843" t="s">
        <v>1407</v>
      </c>
      <c r="H843" t="str">
        <f>IF('Установление связей'!C841="может наблюдаться","RS",IF('Установление связей'!C841="всегда наблюдается","TRA",IF('Установление связей'!C841="может отсутствовать","SN","S")))</f>
        <v>RS</v>
      </c>
      <c r="I843" s="7" t="s">
        <v>1412</v>
      </c>
      <c r="J843">
        <v>1539</v>
      </c>
      <c r="K843" t="s">
        <v>1385</v>
      </c>
      <c r="L843">
        <v>1539</v>
      </c>
      <c r="M843" t="s">
        <v>1401</v>
      </c>
    </row>
    <row r="844" spans="1:13" x14ac:dyDescent="0.4">
      <c r="A844" t="s">
        <v>1405</v>
      </c>
      <c r="B844">
        <v>841</v>
      </c>
      <c r="C844" t="s">
        <v>1411</v>
      </c>
      <c r="D844">
        <f>VLOOKUP('Установление связей'!B842,'Перечень узлов'!$B$2:$D$692,3,0)</f>
        <v>6</v>
      </c>
      <c r="E844" t="s">
        <v>1411</v>
      </c>
      <c r="F844">
        <f>VLOOKUP('Установление связей'!D842,'Перечень узлов'!$B$2:$D$692,3,0)</f>
        <v>86</v>
      </c>
      <c r="G844" t="s">
        <v>1407</v>
      </c>
      <c r="H844" t="str">
        <f>IF('Установление связей'!C842="может наблюдаться","RS",IF('Установление связей'!C842="всегда наблюдается","TRA",IF('Установление связей'!C842="может отсутствовать","SN","S")))</f>
        <v>RS</v>
      </c>
      <c r="I844" s="7" t="s">
        <v>1412</v>
      </c>
      <c r="J844">
        <v>1540</v>
      </c>
      <c r="K844" t="s">
        <v>1385</v>
      </c>
      <c r="L844">
        <v>1540</v>
      </c>
      <c r="M844" t="s">
        <v>1401</v>
      </c>
    </row>
    <row r="845" spans="1:13" x14ac:dyDescent="0.4">
      <c r="A845" t="s">
        <v>1405</v>
      </c>
      <c r="B845">
        <v>842</v>
      </c>
      <c r="C845" t="s">
        <v>1411</v>
      </c>
      <c r="D845">
        <f>VLOOKUP('Установление связей'!B843,'Перечень узлов'!$B$2:$D$692,3,0)</f>
        <v>6</v>
      </c>
      <c r="E845" t="s">
        <v>1411</v>
      </c>
      <c r="F845">
        <f>VLOOKUP('Установление связей'!D843,'Перечень узлов'!$B$2:$D$692,3,0)</f>
        <v>87</v>
      </c>
      <c r="G845" t="s">
        <v>1407</v>
      </c>
      <c r="H845" t="str">
        <f>IF('Установление связей'!C843="может наблюдаться","RS",IF('Установление связей'!C843="всегда наблюдается","TRA",IF('Установление связей'!C843="может отсутствовать","SN","S")))</f>
        <v>RS</v>
      </c>
      <c r="I845" s="7" t="s">
        <v>1412</v>
      </c>
      <c r="J845">
        <v>1541</v>
      </c>
      <c r="K845" t="s">
        <v>1385</v>
      </c>
      <c r="L845">
        <v>1541</v>
      </c>
      <c r="M845" t="s">
        <v>1401</v>
      </c>
    </row>
    <row r="846" spans="1:13" x14ac:dyDescent="0.4">
      <c r="A846" t="s">
        <v>1405</v>
      </c>
      <c r="B846">
        <v>843</v>
      </c>
      <c r="C846" t="s">
        <v>1411</v>
      </c>
      <c r="D846">
        <f>VLOOKUP('Установление связей'!B844,'Перечень узлов'!$B$2:$D$692,3,0)</f>
        <v>6</v>
      </c>
      <c r="E846" t="s">
        <v>1411</v>
      </c>
      <c r="F846">
        <f>VLOOKUP('Установление связей'!D844,'Перечень узлов'!$B$2:$D$692,3,0)</f>
        <v>88</v>
      </c>
      <c r="G846" t="s">
        <v>1407</v>
      </c>
      <c r="H846" t="str">
        <f>IF('Установление связей'!C844="может наблюдаться","RS",IF('Установление связей'!C844="всегда наблюдается","TRA",IF('Установление связей'!C844="может отсутствовать","SN","S")))</f>
        <v>RS</v>
      </c>
      <c r="I846" s="7" t="s">
        <v>1412</v>
      </c>
      <c r="J846">
        <v>1542</v>
      </c>
      <c r="K846" t="s">
        <v>1385</v>
      </c>
      <c r="L846">
        <v>1542</v>
      </c>
      <c r="M846" t="s">
        <v>1401</v>
      </c>
    </row>
    <row r="847" spans="1:13" x14ac:dyDescent="0.4">
      <c r="A847" t="s">
        <v>1405</v>
      </c>
      <c r="B847">
        <v>844</v>
      </c>
      <c r="C847" t="s">
        <v>1411</v>
      </c>
      <c r="D847">
        <f>VLOOKUP('Установление связей'!B845,'Перечень узлов'!$B$2:$D$692,3,0)</f>
        <v>6</v>
      </c>
      <c r="E847" t="s">
        <v>1411</v>
      </c>
      <c r="F847">
        <f>VLOOKUP('Установление связей'!D845,'Перечень узлов'!$B$2:$D$692,3,0)</f>
        <v>89</v>
      </c>
      <c r="G847" t="s">
        <v>1407</v>
      </c>
      <c r="H847" t="str">
        <f>IF('Установление связей'!C845="может наблюдаться","RS",IF('Установление связей'!C845="всегда наблюдается","TRA",IF('Установление связей'!C845="может отсутствовать","SN","S")))</f>
        <v>RS</v>
      </c>
      <c r="I847" s="7" t="s">
        <v>1412</v>
      </c>
      <c r="J847">
        <v>1543</v>
      </c>
      <c r="K847" t="s">
        <v>1385</v>
      </c>
      <c r="L847">
        <v>1543</v>
      </c>
      <c r="M847" t="s">
        <v>1401</v>
      </c>
    </row>
    <row r="848" spans="1:13" x14ac:dyDescent="0.4">
      <c r="A848" t="s">
        <v>1405</v>
      </c>
      <c r="B848">
        <v>845</v>
      </c>
      <c r="C848" t="s">
        <v>1411</v>
      </c>
      <c r="D848">
        <f>VLOOKUP('Установление связей'!B846,'Перечень узлов'!$B$2:$D$692,3,0)</f>
        <v>6</v>
      </c>
      <c r="E848" t="s">
        <v>1411</v>
      </c>
      <c r="F848">
        <f>VLOOKUP('Установление связей'!D846,'Перечень узлов'!$B$2:$D$692,3,0)</f>
        <v>90</v>
      </c>
      <c r="G848" t="s">
        <v>1407</v>
      </c>
      <c r="H848" t="str">
        <f>IF('Установление связей'!C846="может наблюдаться","RS",IF('Установление связей'!C846="всегда наблюдается","TRA",IF('Установление связей'!C846="может отсутствовать","SN","S")))</f>
        <v>RS</v>
      </c>
      <c r="I848" s="7" t="s">
        <v>1412</v>
      </c>
      <c r="J848">
        <v>1544</v>
      </c>
      <c r="K848" t="s">
        <v>1385</v>
      </c>
      <c r="L848">
        <v>1544</v>
      </c>
      <c r="M848" t="s">
        <v>1401</v>
      </c>
    </row>
    <row r="849" spans="1:13" x14ac:dyDescent="0.4">
      <c r="A849" t="s">
        <v>1405</v>
      </c>
      <c r="B849">
        <v>846</v>
      </c>
      <c r="C849" t="s">
        <v>1411</v>
      </c>
      <c r="D849">
        <f>VLOOKUP('Установление связей'!B847,'Перечень узлов'!$B$2:$D$692,3,0)</f>
        <v>6</v>
      </c>
      <c r="E849" t="s">
        <v>1411</v>
      </c>
      <c r="F849">
        <f>VLOOKUP('Установление связей'!D847,'Перечень узлов'!$B$2:$D$692,3,0)</f>
        <v>91</v>
      </c>
      <c r="G849" t="s">
        <v>1407</v>
      </c>
      <c r="H849" t="str">
        <f>IF('Установление связей'!C847="может наблюдаться","RS",IF('Установление связей'!C847="всегда наблюдается","TRA",IF('Установление связей'!C847="может отсутствовать","SN","S")))</f>
        <v>RS</v>
      </c>
      <c r="I849" s="7" t="s">
        <v>1412</v>
      </c>
      <c r="J849">
        <v>1545</v>
      </c>
      <c r="K849" t="s">
        <v>1385</v>
      </c>
      <c r="L849">
        <v>1545</v>
      </c>
      <c r="M849" t="s">
        <v>1401</v>
      </c>
    </row>
    <row r="850" spans="1:13" x14ac:dyDescent="0.4">
      <c r="A850" t="s">
        <v>1405</v>
      </c>
      <c r="B850">
        <v>847</v>
      </c>
      <c r="C850" t="s">
        <v>1411</v>
      </c>
      <c r="D850">
        <f>VLOOKUP('Установление связей'!B848,'Перечень узлов'!$B$2:$D$692,3,0)</f>
        <v>6</v>
      </c>
      <c r="E850" t="s">
        <v>1411</v>
      </c>
      <c r="F850">
        <f>VLOOKUP('Установление связей'!D848,'Перечень узлов'!$B$2:$D$692,3,0)</f>
        <v>92</v>
      </c>
      <c r="G850" t="s">
        <v>1407</v>
      </c>
      <c r="H850" t="str">
        <f>IF('Установление связей'!C848="может наблюдаться","RS",IF('Установление связей'!C848="всегда наблюдается","TRA",IF('Установление связей'!C848="может отсутствовать","SN","S")))</f>
        <v>RS</v>
      </c>
      <c r="I850" s="7" t="s">
        <v>1412</v>
      </c>
      <c r="J850">
        <v>1546</v>
      </c>
      <c r="K850" t="s">
        <v>1385</v>
      </c>
      <c r="L850">
        <v>1546</v>
      </c>
      <c r="M850" t="s">
        <v>1401</v>
      </c>
    </row>
    <row r="851" spans="1:13" x14ac:dyDescent="0.4">
      <c r="A851" t="s">
        <v>1405</v>
      </c>
      <c r="B851">
        <v>848</v>
      </c>
      <c r="C851" t="s">
        <v>1411</v>
      </c>
      <c r="D851">
        <f>VLOOKUP('Установление связей'!B849,'Перечень узлов'!$B$2:$D$692,3,0)</f>
        <v>6</v>
      </c>
      <c r="E851" t="s">
        <v>1411</v>
      </c>
      <c r="F851">
        <f>VLOOKUP('Установление связей'!D849,'Перечень узлов'!$B$2:$D$692,3,0)</f>
        <v>93</v>
      </c>
      <c r="G851" t="s">
        <v>1407</v>
      </c>
      <c r="H851" t="str">
        <f>IF('Установление связей'!C849="может наблюдаться","RS",IF('Установление связей'!C849="всегда наблюдается","TRA",IF('Установление связей'!C849="может отсутствовать","SN","S")))</f>
        <v>RS</v>
      </c>
      <c r="I851" s="7" t="s">
        <v>1412</v>
      </c>
      <c r="J851">
        <v>1547</v>
      </c>
      <c r="K851" t="s">
        <v>1385</v>
      </c>
      <c r="L851">
        <v>1547</v>
      </c>
      <c r="M851" t="s">
        <v>1401</v>
      </c>
    </row>
    <row r="852" spans="1:13" x14ac:dyDescent="0.4">
      <c r="A852" t="s">
        <v>1405</v>
      </c>
      <c r="B852">
        <v>849</v>
      </c>
      <c r="C852" t="s">
        <v>1411</v>
      </c>
      <c r="D852">
        <f>VLOOKUP('Установление связей'!B850,'Перечень узлов'!$B$2:$D$692,3,0)</f>
        <v>6</v>
      </c>
      <c r="E852" t="s">
        <v>1411</v>
      </c>
      <c r="F852">
        <f>VLOOKUP('Установление связей'!D850,'Перечень узлов'!$B$2:$D$692,3,0)</f>
        <v>94</v>
      </c>
      <c r="G852" t="s">
        <v>1407</v>
      </c>
      <c r="H852" t="str">
        <f>IF('Установление связей'!C850="может наблюдаться","RS",IF('Установление связей'!C850="всегда наблюдается","TRA",IF('Установление связей'!C850="может отсутствовать","SN","S")))</f>
        <v>RS</v>
      </c>
      <c r="I852" s="7" t="s">
        <v>1412</v>
      </c>
      <c r="J852">
        <v>1548</v>
      </c>
      <c r="K852" t="s">
        <v>1385</v>
      </c>
      <c r="L852">
        <v>1548</v>
      </c>
      <c r="M852" t="s">
        <v>1401</v>
      </c>
    </row>
    <row r="853" spans="1:13" x14ac:dyDescent="0.4">
      <c r="A853" t="s">
        <v>1405</v>
      </c>
      <c r="B853">
        <v>850</v>
      </c>
      <c r="C853" t="s">
        <v>1411</v>
      </c>
      <c r="D853">
        <f>VLOOKUP('Установление связей'!B851,'Перечень узлов'!$B$2:$D$692,3,0)</f>
        <v>6</v>
      </c>
      <c r="E853" t="s">
        <v>1411</v>
      </c>
      <c r="F853">
        <f>VLOOKUP('Установление связей'!D851,'Перечень узлов'!$B$2:$D$692,3,0)</f>
        <v>95</v>
      </c>
      <c r="G853" t="s">
        <v>1407</v>
      </c>
      <c r="H853" t="str">
        <f>IF('Установление связей'!C851="может наблюдаться","RS",IF('Установление связей'!C851="всегда наблюдается","TRA",IF('Установление связей'!C851="может отсутствовать","SN","S")))</f>
        <v>RS</v>
      </c>
      <c r="I853" s="7" t="s">
        <v>1412</v>
      </c>
      <c r="J853">
        <v>1549</v>
      </c>
      <c r="K853" t="s">
        <v>1385</v>
      </c>
      <c r="L853">
        <v>1549</v>
      </c>
      <c r="M853" t="s">
        <v>1401</v>
      </c>
    </row>
    <row r="854" spans="1:13" x14ac:dyDescent="0.4">
      <c r="A854" t="s">
        <v>1405</v>
      </c>
      <c r="B854">
        <v>851</v>
      </c>
      <c r="C854" t="s">
        <v>1411</v>
      </c>
      <c r="D854">
        <f>VLOOKUP('Установление связей'!B852,'Перечень узлов'!$B$2:$D$692,3,0)</f>
        <v>6</v>
      </c>
      <c r="E854" t="s">
        <v>1411</v>
      </c>
      <c r="F854">
        <f>VLOOKUP('Установление связей'!D852,'Перечень узлов'!$B$2:$D$692,3,0)</f>
        <v>96</v>
      </c>
      <c r="G854" t="s">
        <v>1407</v>
      </c>
      <c r="H854" t="str">
        <f>IF('Установление связей'!C852="может наблюдаться","RS",IF('Установление связей'!C852="всегда наблюдается","TRA",IF('Установление связей'!C852="может отсутствовать","SN","S")))</f>
        <v>RS</v>
      </c>
      <c r="I854" s="7" t="s">
        <v>1412</v>
      </c>
      <c r="J854">
        <v>1550</v>
      </c>
      <c r="K854" t="s">
        <v>1385</v>
      </c>
      <c r="L854">
        <v>1550</v>
      </c>
      <c r="M854" t="s">
        <v>1401</v>
      </c>
    </row>
    <row r="855" spans="1:13" x14ac:dyDescent="0.4">
      <c r="A855" t="s">
        <v>1405</v>
      </c>
      <c r="B855">
        <v>852</v>
      </c>
      <c r="C855" t="s">
        <v>1411</v>
      </c>
      <c r="D855">
        <f>VLOOKUP('Установление связей'!B853,'Перечень узлов'!$B$2:$D$692,3,0)</f>
        <v>6</v>
      </c>
      <c r="E855" t="s">
        <v>1411</v>
      </c>
      <c r="F855">
        <f>VLOOKUP('Установление связей'!D853,'Перечень узлов'!$B$2:$D$692,3,0)</f>
        <v>97</v>
      </c>
      <c r="G855" t="s">
        <v>1407</v>
      </c>
      <c r="H855" t="str">
        <f>IF('Установление связей'!C853="может наблюдаться","RS",IF('Установление связей'!C853="всегда наблюдается","TRA",IF('Установление связей'!C853="может отсутствовать","SN","S")))</f>
        <v>RS</v>
      </c>
      <c r="I855" s="7" t="s">
        <v>1412</v>
      </c>
      <c r="J855">
        <v>1551</v>
      </c>
      <c r="K855" t="s">
        <v>1385</v>
      </c>
      <c r="L855">
        <v>1551</v>
      </c>
      <c r="M855" t="s">
        <v>1401</v>
      </c>
    </row>
    <row r="856" spans="1:13" x14ac:dyDescent="0.4">
      <c r="A856" t="s">
        <v>1405</v>
      </c>
      <c r="B856">
        <v>853</v>
      </c>
      <c r="C856" t="s">
        <v>1411</v>
      </c>
      <c r="D856">
        <f>VLOOKUP('Установление связей'!B854,'Перечень узлов'!$B$2:$D$692,3,0)</f>
        <v>6</v>
      </c>
      <c r="E856" t="s">
        <v>1411</v>
      </c>
      <c r="F856">
        <f>VLOOKUP('Установление связей'!D854,'Перечень узлов'!$B$2:$D$692,3,0)</f>
        <v>98</v>
      </c>
      <c r="G856" t="s">
        <v>1407</v>
      </c>
      <c r="H856" t="str">
        <f>IF('Установление связей'!C854="может наблюдаться","RS",IF('Установление связей'!C854="всегда наблюдается","TRA",IF('Установление связей'!C854="может отсутствовать","SN","S")))</f>
        <v>RS</v>
      </c>
      <c r="I856" s="7" t="s">
        <v>1412</v>
      </c>
      <c r="J856">
        <v>1552</v>
      </c>
      <c r="K856" t="s">
        <v>1385</v>
      </c>
      <c r="L856">
        <v>1552</v>
      </c>
      <c r="M856" t="s">
        <v>1401</v>
      </c>
    </row>
    <row r="857" spans="1:13" x14ac:dyDescent="0.4">
      <c r="A857" t="s">
        <v>1405</v>
      </c>
      <c r="B857">
        <v>854</v>
      </c>
      <c r="C857" t="s">
        <v>1411</v>
      </c>
      <c r="D857">
        <f>VLOOKUP('Установление связей'!B855,'Перечень узлов'!$B$2:$D$692,3,0)</f>
        <v>6</v>
      </c>
      <c r="E857" t="s">
        <v>1411</v>
      </c>
      <c r="F857">
        <f>VLOOKUP('Установление связей'!D855,'Перечень узлов'!$B$2:$D$692,3,0)</f>
        <v>78</v>
      </c>
      <c r="G857" t="s">
        <v>1407</v>
      </c>
      <c r="H857" t="str">
        <f>IF('Установление связей'!C855="может наблюдаться","RS",IF('Установление связей'!C855="всегда наблюдается","TRA",IF('Установление связей'!C855="может отсутствовать","SN","S")))</f>
        <v>RS</v>
      </c>
      <c r="I857" s="7" t="s">
        <v>1412</v>
      </c>
      <c r="J857">
        <v>1553</v>
      </c>
      <c r="K857" t="s">
        <v>1385</v>
      </c>
      <c r="L857">
        <v>1553</v>
      </c>
      <c r="M857" t="s">
        <v>1401</v>
      </c>
    </row>
    <row r="858" spans="1:13" x14ac:dyDescent="0.4">
      <c r="A858" t="s">
        <v>1405</v>
      </c>
      <c r="B858">
        <v>855</v>
      </c>
      <c r="C858" t="s">
        <v>1411</v>
      </c>
      <c r="D858">
        <f>VLOOKUP('Установление связей'!B856,'Перечень узлов'!$B$2:$D$692,3,0)</f>
        <v>6</v>
      </c>
      <c r="E858" t="s">
        <v>1411</v>
      </c>
      <c r="F858">
        <f>VLOOKUP('Установление связей'!D856,'Перечень узлов'!$B$2:$D$692,3,0)</f>
        <v>327</v>
      </c>
      <c r="G858" t="s">
        <v>1407</v>
      </c>
      <c r="H858" t="str">
        <f>IF('Установление связей'!C856="может наблюдаться","RS",IF('Установление связей'!C856="всегда наблюдается","TRA",IF('Установление связей'!C856="может отсутствовать","SN","S")))</f>
        <v>RS</v>
      </c>
      <c r="I858" s="7" t="s">
        <v>1412</v>
      </c>
      <c r="J858">
        <v>1554</v>
      </c>
      <c r="K858" t="s">
        <v>1385</v>
      </c>
      <c r="L858">
        <v>1554</v>
      </c>
      <c r="M858" t="s">
        <v>1401</v>
      </c>
    </row>
    <row r="859" spans="1:13" x14ac:dyDescent="0.4">
      <c r="A859" t="s">
        <v>1405</v>
      </c>
      <c r="B859">
        <v>856</v>
      </c>
      <c r="C859" t="s">
        <v>1411</v>
      </c>
      <c r="D859">
        <f>VLOOKUP('Установление связей'!B857,'Перечень узлов'!$B$2:$D$692,3,0)</f>
        <v>6</v>
      </c>
      <c r="E859" t="s">
        <v>1411</v>
      </c>
      <c r="F859">
        <f>VLOOKUP('Установление связей'!D857,'Перечень узлов'!$B$2:$D$692,3,0)</f>
        <v>112</v>
      </c>
      <c r="G859" t="s">
        <v>1407</v>
      </c>
      <c r="H859" t="str">
        <f>IF('Установление связей'!C857="может наблюдаться","RS",IF('Установление связей'!C857="всегда наблюдается","TRA",IF('Установление связей'!C857="может отсутствовать","SN","S")))</f>
        <v>RS</v>
      </c>
      <c r="I859" s="7" t="s">
        <v>1412</v>
      </c>
      <c r="J859">
        <v>1555</v>
      </c>
      <c r="K859" t="s">
        <v>1385</v>
      </c>
      <c r="L859">
        <v>1555</v>
      </c>
      <c r="M859" t="s">
        <v>1401</v>
      </c>
    </row>
    <row r="860" spans="1:13" x14ac:dyDescent="0.4">
      <c r="A860" t="s">
        <v>1405</v>
      </c>
      <c r="B860">
        <v>857</v>
      </c>
      <c r="C860" t="s">
        <v>1411</v>
      </c>
      <c r="D860">
        <f>VLOOKUP('Установление связей'!B858,'Перечень узлов'!$B$2:$D$692,3,0)</f>
        <v>6</v>
      </c>
      <c r="E860" t="s">
        <v>1411</v>
      </c>
      <c r="F860">
        <f>VLOOKUP('Установление связей'!D858,'Перечень узлов'!$B$2:$D$692,3,0)</f>
        <v>99</v>
      </c>
      <c r="G860" t="s">
        <v>1407</v>
      </c>
      <c r="H860" t="str">
        <f>IF('Установление связей'!C858="может наблюдаться","RS",IF('Установление связей'!C858="всегда наблюдается","TRA",IF('Установление связей'!C858="может отсутствовать","SN","S")))</f>
        <v>RS</v>
      </c>
      <c r="I860" s="7" t="s">
        <v>1412</v>
      </c>
      <c r="J860">
        <v>1556</v>
      </c>
      <c r="K860" t="s">
        <v>1385</v>
      </c>
      <c r="L860">
        <v>1556</v>
      </c>
      <c r="M860" t="s">
        <v>1401</v>
      </c>
    </row>
    <row r="861" spans="1:13" x14ac:dyDescent="0.4">
      <c r="A861" t="s">
        <v>1405</v>
      </c>
      <c r="B861">
        <v>858</v>
      </c>
      <c r="C861" t="s">
        <v>1411</v>
      </c>
      <c r="D861">
        <f>VLOOKUP('Установление связей'!B859,'Перечень узлов'!$B$2:$D$692,3,0)</f>
        <v>6</v>
      </c>
      <c r="E861" t="s">
        <v>1411</v>
      </c>
      <c r="F861">
        <f>VLOOKUP('Установление связей'!D859,'Перечень узлов'!$B$2:$D$692,3,0)</f>
        <v>100</v>
      </c>
      <c r="G861" t="s">
        <v>1407</v>
      </c>
      <c r="H861" t="str">
        <f>IF('Установление связей'!C859="может наблюдаться","RS",IF('Установление связей'!C859="всегда наблюдается","TRA",IF('Установление связей'!C859="может отсутствовать","SN","S")))</f>
        <v>RS</v>
      </c>
      <c r="I861" s="7" t="s">
        <v>1412</v>
      </c>
      <c r="J861">
        <v>1557</v>
      </c>
      <c r="K861" t="s">
        <v>1385</v>
      </c>
      <c r="L861">
        <v>1557</v>
      </c>
      <c r="M861" t="s">
        <v>1401</v>
      </c>
    </row>
    <row r="862" spans="1:13" x14ac:dyDescent="0.4">
      <c r="A862" t="s">
        <v>1405</v>
      </c>
      <c r="B862">
        <v>859</v>
      </c>
      <c r="C862" t="s">
        <v>1411</v>
      </c>
      <c r="D862">
        <f>VLOOKUP('Установление связей'!B860,'Перечень узлов'!$B$2:$D$692,3,0)</f>
        <v>6</v>
      </c>
      <c r="E862" t="s">
        <v>1411</v>
      </c>
      <c r="F862">
        <f>VLOOKUP('Установление связей'!D860,'Перечень узлов'!$B$2:$D$692,3,0)</f>
        <v>76</v>
      </c>
      <c r="G862" t="s">
        <v>1407</v>
      </c>
      <c r="H862" t="str">
        <f>IF('Установление связей'!C860="может наблюдаться","RS",IF('Установление связей'!C860="всегда наблюдается","TRA",IF('Установление связей'!C860="может отсутствовать","SN","S")))</f>
        <v>RS</v>
      </c>
      <c r="I862" s="7" t="s">
        <v>1412</v>
      </c>
      <c r="J862">
        <v>1558</v>
      </c>
      <c r="K862" t="s">
        <v>1385</v>
      </c>
      <c r="L862">
        <v>1558</v>
      </c>
      <c r="M862" t="s">
        <v>1401</v>
      </c>
    </row>
    <row r="863" spans="1:13" x14ac:dyDescent="0.4">
      <c r="A863" t="s">
        <v>1405</v>
      </c>
      <c r="B863">
        <v>860</v>
      </c>
      <c r="C863" t="s">
        <v>1411</v>
      </c>
      <c r="D863">
        <f>VLOOKUP('Установление связей'!B861,'Перечень узлов'!$B$2:$D$692,3,0)</f>
        <v>5</v>
      </c>
      <c r="E863" t="s">
        <v>1411</v>
      </c>
      <c r="F863">
        <f>VLOOKUP('Установление связей'!D861,'Перечень узлов'!$B$2:$D$692,3,0)</f>
        <v>35</v>
      </c>
      <c r="G863" t="s">
        <v>1407</v>
      </c>
      <c r="H863" t="str">
        <f>IF('Установление связей'!C861="может наблюдаться","RS",IF('Установление связей'!C861="всегда наблюдается","TRA",IF('Установление связей'!C861="может отсутствовать","SN","S")))</f>
        <v>RS</v>
      </c>
      <c r="I863" s="7" t="s">
        <v>1412</v>
      </c>
      <c r="J863">
        <v>1559</v>
      </c>
      <c r="K863" t="s">
        <v>1385</v>
      </c>
      <c r="L863">
        <v>1559</v>
      </c>
      <c r="M863" t="s">
        <v>1401</v>
      </c>
    </row>
    <row r="864" spans="1:13" x14ac:dyDescent="0.4">
      <c r="A864" t="s">
        <v>1405</v>
      </c>
      <c r="B864">
        <v>861</v>
      </c>
      <c r="C864" t="s">
        <v>1411</v>
      </c>
      <c r="D864">
        <f>VLOOKUP('Установление связей'!B862,'Перечень узлов'!$B$2:$D$692,3,0)</f>
        <v>5</v>
      </c>
      <c r="E864" t="s">
        <v>1411</v>
      </c>
      <c r="F864">
        <f>VLOOKUP('Установление связей'!D862,'Перечень узлов'!$B$2:$D$692,3,0)</f>
        <v>73</v>
      </c>
      <c r="G864" t="s">
        <v>1407</v>
      </c>
      <c r="H864" t="str">
        <f>IF('Установление связей'!C862="может наблюдаться","RS",IF('Установление связей'!C862="всегда наблюдается","TRA",IF('Установление связей'!C862="может отсутствовать","SN","S")))</f>
        <v>RS</v>
      </c>
      <c r="I864" s="7" t="s">
        <v>1412</v>
      </c>
      <c r="J864">
        <v>1560</v>
      </c>
      <c r="K864" t="s">
        <v>1385</v>
      </c>
      <c r="L864">
        <v>1560</v>
      </c>
      <c r="M864" t="s">
        <v>1401</v>
      </c>
    </row>
    <row r="865" spans="1:13" x14ac:dyDescent="0.4">
      <c r="A865" t="s">
        <v>1405</v>
      </c>
      <c r="B865">
        <v>862</v>
      </c>
      <c r="C865" t="s">
        <v>1411</v>
      </c>
      <c r="D865">
        <f>VLOOKUP('Установление связей'!B863,'Перечень узлов'!$B$2:$D$692,3,0)</f>
        <v>5</v>
      </c>
      <c r="E865" t="s">
        <v>1411</v>
      </c>
      <c r="F865">
        <f>VLOOKUP('Установление связей'!D863,'Перечень узлов'!$B$2:$D$692,3,0)</f>
        <v>76</v>
      </c>
      <c r="G865" t="s">
        <v>1407</v>
      </c>
      <c r="H865" t="str">
        <f>IF('Установление связей'!C863="может наблюдаться","RS",IF('Установление связей'!C863="всегда наблюдается","TRA",IF('Установление связей'!C863="может отсутствовать","SN","S")))</f>
        <v>RS</v>
      </c>
      <c r="I865" s="7" t="s">
        <v>1412</v>
      </c>
      <c r="J865">
        <v>1561</v>
      </c>
      <c r="K865" t="s">
        <v>1385</v>
      </c>
      <c r="L865">
        <v>1561</v>
      </c>
      <c r="M865" t="s">
        <v>1401</v>
      </c>
    </row>
    <row r="866" spans="1:13" x14ac:dyDescent="0.4">
      <c r="A866" t="s">
        <v>1405</v>
      </c>
      <c r="B866">
        <v>863</v>
      </c>
      <c r="C866" t="s">
        <v>1411</v>
      </c>
      <c r="D866">
        <f>VLOOKUP('Установление связей'!B864,'Перечень узлов'!$B$2:$D$692,3,0)</f>
        <v>5</v>
      </c>
      <c r="E866" t="s">
        <v>1411</v>
      </c>
      <c r="F866">
        <f>VLOOKUP('Установление связей'!D864,'Перечень узлов'!$B$2:$D$692,3,0)</f>
        <v>77</v>
      </c>
      <c r="G866" t="s">
        <v>1407</v>
      </c>
      <c r="H866" t="str">
        <f>IF('Установление связей'!C864="может наблюдаться","RS",IF('Установление связей'!C864="всегда наблюдается","TRA",IF('Установление связей'!C864="может отсутствовать","SN","S")))</f>
        <v>RS</v>
      </c>
      <c r="I866" s="7" t="s">
        <v>1412</v>
      </c>
      <c r="J866">
        <v>1562</v>
      </c>
      <c r="K866" t="s">
        <v>1385</v>
      </c>
      <c r="L866">
        <v>1562</v>
      </c>
      <c r="M866" t="s">
        <v>1401</v>
      </c>
    </row>
    <row r="867" spans="1:13" x14ac:dyDescent="0.4">
      <c r="A867" t="s">
        <v>1405</v>
      </c>
      <c r="B867">
        <v>864</v>
      </c>
      <c r="C867" t="s">
        <v>1411</v>
      </c>
      <c r="D867">
        <f>VLOOKUP('Установление связей'!B865,'Перечень узлов'!$B$2:$D$692,3,0)</f>
        <v>5</v>
      </c>
      <c r="E867" t="s">
        <v>1411</v>
      </c>
      <c r="F867">
        <f>VLOOKUP('Установление связей'!D865,'Перечень узлов'!$B$2:$D$692,3,0)</f>
        <v>105</v>
      </c>
      <c r="G867" t="s">
        <v>1407</v>
      </c>
      <c r="H867" t="str">
        <f>IF('Установление связей'!C865="может наблюдаться","RS",IF('Установление связей'!C865="всегда наблюдается","TRA",IF('Установление связей'!C865="может отсутствовать","SN","S")))</f>
        <v>RS</v>
      </c>
      <c r="I867" s="7" t="s">
        <v>1412</v>
      </c>
      <c r="J867">
        <v>1563</v>
      </c>
      <c r="K867" t="s">
        <v>1385</v>
      </c>
      <c r="L867">
        <v>1563</v>
      </c>
      <c r="M867" t="s">
        <v>1401</v>
      </c>
    </row>
    <row r="868" spans="1:13" x14ac:dyDescent="0.4">
      <c r="A868" t="s">
        <v>1405</v>
      </c>
      <c r="B868">
        <v>865</v>
      </c>
      <c r="C868" t="s">
        <v>1411</v>
      </c>
      <c r="D868">
        <f>VLOOKUP('Установление связей'!B866,'Перечень узлов'!$B$2:$D$692,3,0)</f>
        <v>5</v>
      </c>
      <c r="E868" t="s">
        <v>1411</v>
      </c>
      <c r="F868">
        <f>VLOOKUP('Установление связей'!D866,'Перечень узлов'!$B$2:$D$692,3,0)</f>
        <v>106</v>
      </c>
      <c r="G868" t="s">
        <v>1407</v>
      </c>
      <c r="H868" t="str">
        <f>IF('Установление связей'!C866="может наблюдаться","RS",IF('Установление связей'!C866="всегда наблюдается","TRA",IF('Установление связей'!C866="может отсутствовать","SN","S")))</f>
        <v>RS</v>
      </c>
      <c r="I868" s="7" t="s">
        <v>1412</v>
      </c>
      <c r="J868">
        <v>1564</v>
      </c>
      <c r="K868" t="s">
        <v>1385</v>
      </c>
      <c r="L868">
        <v>1564</v>
      </c>
      <c r="M868" t="s">
        <v>1401</v>
      </c>
    </row>
    <row r="869" spans="1:13" x14ac:dyDescent="0.4">
      <c r="A869" t="s">
        <v>1405</v>
      </c>
      <c r="B869">
        <v>866</v>
      </c>
      <c r="C869" t="s">
        <v>1411</v>
      </c>
      <c r="D869">
        <f>VLOOKUP('Установление связей'!B867,'Перечень узлов'!$B$2:$D$692,3,0)</f>
        <v>5</v>
      </c>
      <c r="E869" t="s">
        <v>1411</v>
      </c>
      <c r="F869">
        <f>VLOOKUP('Установление связей'!D867,'Перечень узлов'!$B$2:$D$692,3,0)</f>
        <v>183</v>
      </c>
      <c r="G869" t="s">
        <v>1407</v>
      </c>
      <c r="H869" t="str">
        <f>IF('Установление связей'!C867="может наблюдаться","RS",IF('Установление связей'!C867="всегда наблюдается","TRA",IF('Установление связей'!C867="может отсутствовать","SN","S")))</f>
        <v>RS</v>
      </c>
      <c r="I869" s="7" t="s">
        <v>1412</v>
      </c>
      <c r="J869">
        <v>1565</v>
      </c>
      <c r="K869" t="s">
        <v>1385</v>
      </c>
      <c r="L869">
        <v>1565</v>
      </c>
      <c r="M869" t="s">
        <v>1401</v>
      </c>
    </row>
    <row r="870" spans="1:13" x14ac:dyDescent="0.4">
      <c r="A870" t="s">
        <v>1405</v>
      </c>
      <c r="B870">
        <v>867</v>
      </c>
      <c r="C870" t="s">
        <v>1411</v>
      </c>
      <c r="D870">
        <f>VLOOKUP('Установление связей'!B868,'Перечень узлов'!$B$2:$D$692,3,0)</f>
        <v>5</v>
      </c>
      <c r="E870" t="s">
        <v>1411</v>
      </c>
      <c r="F870">
        <f>VLOOKUP('Установление связей'!D868,'Перечень узлов'!$B$2:$D$692,3,0)</f>
        <v>107</v>
      </c>
      <c r="G870" t="s">
        <v>1407</v>
      </c>
      <c r="H870" t="str">
        <f>IF('Установление связей'!C868="может наблюдаться","RS",IF('Установление связей'!C868="всегда наблюдается","TRA",IF('Установление связей'!C868="может отсутствовать","SN","S")))</f>
        <v>RS</v>
      </c>
      <c r="I870" s="7" t="s">
        <v>1412</v>
      </c>
      <c r="J870">
        <v>1566</v>
      </c>
      <c r="K870" t="s">
        <v>1385</v>
      </c>
      <c r="L870">
        <v>1566</v>
      </c>
      <c r="M870" t="s">
        <v>1401</v>
      </c>
    </row>
    <row r="871" spans="1:13" x14ac:dyDescent="0.4">
      <c r="A871" t="s">
        <v>1405</v>
      </c>
      <c r="B871">
        <v>868</v>
      </c>
      <c r="C871" t="s">
        <v>1411</v>
      </c>
      <c r="D871">
        <f>VLOOKUP('Установление связей'!B869,'Перечень узлов'!$B$2:$D$692,3,0)</f>
        <v>5</v>
      </c>
      <c r="E871" t="s">
        <v>1411</v>
      </c>
      <c r="F871">
        <f>VLOOKUP('Установление связей'!D869,'Перечень узлов'!$B$2:$D$692,3,0)</f>
        <v>108</v>
      </c>
      <c r="G871" t="s">
        <v>1407</v>
      </c>
      <c r="H871" t="str">
        <f>IF('Установление связей'!C869="может наблюдаться","RS",IF('Установление связей'!C869="всегда наблюдается","TRA",IF('Установление связей'!C869="может отсутствовать","SN","S")))</f>
        <v>RS</v>
      </c>
      <c r="I871" s="7" t="s">
        <v>1412</v>
      </c>
      <c r="J871">
        <v>1567</v>
      </c>
      <c r="K871" t="s">
        <v>1385</v>
      </c>
      <c r="L871">
        <v>1567</v>
      </c>
      <c r="M871" t="s">
        <v>1401</v>
      </c>
    </row>
    <row r="872" spans="1:13" x14ac:dyDescent="0.4">
      <c r="A872" t="s">
        <v>1405</v>
      </c>
      <c r="B872">
        <v>869</v>
      </c>
      <c r="C872" t="s">
        <v>1411</v>
      </c>
      <c r="D872">
        <f>VLOOKUP('Установление связей'!B870,'Перечень узлов'!$B$2:$D$692,3,0)</f>
        <v>5</v>
      </c>
      <c r="E872" t="s">
        <v>1411</v>
      </c>
      <c r="F872">
        <f>VLOOKUP('Установление связей'!D870,'Перечень узлов'!$B$2:$D$692,3,0)</f>
        <v>109</v>
      </c>
      <c r="G872" t="s">
        <v>1407</v>
      </c>
      <c r="H872" t="str">
        <f>IF('Установление связей'!C870="может наблюдаться","RS",IF('Установление связей'!C870="всегда наблюдается","TRA",IF('Установление связей'!C870="может отсутствовать","SN","S")))</f>
        <v>RS</v>
      </c>
      <c r="I872" s="7" t="s">
        <v>1412</v>
      </c>
      <c r="J872">
        <v>1568</v>
      </c>
      <c r="K872" t="s">
        <v>1385</v>
      </c>
      <c r="L872">
        <v>1568</v>
      </c>
      <c r="M872" t="s">
        <v>1401</v>
      </c>
    </row>
    <row r="873" spans="1:13" x14ac:dyDescent="0.4">
      <c r="A873" t="s">
        <v>1405</v>
      </c>
      <c r="B873">
        <v>870</v>
      </c>
      <c r="C873" t="s">
        <v>1411</v>
      </c>
      <c r="D873">
        <f>VLOOKUP('Установление связей'!B871,'Перечень узлов'!$B$2:$D$692,3,0)</f>
        <v>5</v>
      </c>
      <c r="E873" t="s">
        <v>1411</v>
      </c>
      <c r="F873">
        <f>VLOOKUP('Установление связей'!D871,'Перечень узлов'!$B$2:$D$692,3,0)</f>
        <v>110</v>
      </c>
      <c r="G873" t="s">
        <v>1407</v>
      </c>
      <c r="H873" t="str">
        <f>IF('Установление связей'!C871="может наблюдаться","RS",IF('Установление связей'!C871="всегда наблюдается","TRA",IF('Установление связей'!C871="может отсутствовать","SN","S")))</f>
        <v>RS</v>
      </c>
      <c r="I873" s="7" t="s">
        <v>1412</v>
      </c>
      <c r="J873">
        <v>1569</v>
      </c>
      <c r="K873" t="s">
        <v>1385</v>
      </c>
      <c r="L873">
        <v>1569</v>
      </c>
      <c r="M873" t="s">
        <v>1401</v>
      </c>
    </row>
    <row r="874" spans="1:13" x14ac:dyDescent="0.4">
      <c r="A874" t="s">
        <v>1405</v>
      </c>
      <c r="B874">
        <v>871</v>
      </c>
      <c r="C874" t="s">
        <v>1411</v>
      </c>
      <c r="D874">
        <f>VLOOKUP('Установление связей'!B872,'Перечень узлов'!$B$2:$D$692,3,0)</f>
        <v>5</v>
      </c>
      <c r="E874" t="s">
        <v>1411</v>
      </c>
      <c r="F874">
        <f>VLOOKUP('Установление связей'!D872,'Перечень узлов'!$B$2:$D$692,3,0)</f>
        <v>111</v>
      </c>
      <c r="G874" t="s">
        <v>1407</v>
      </c>
      <c r="H874" t="str">
        <f>IF('Установление связей'!C872="может наблюдаться","RS",IF('Установление связей'!C872="всегда наблюдается","TRA",IF('Установление связей'!C872="может отсутствовать","SN","S")))</f>
        <v>RS</v>
      </c>
      <c r="I874" s="7" t="s">
        <v>1412</v>
      </c>
      <c r="J874">
        <v>1570</v>
      </c>
      <c r="K874" t="s">
        <v>1385</v>
      </c>
      <c r="L874">
        <v>1570</v>
      </c>
      <c r="M874" t="s">
        <v>1401</v>
      </c>
    </row>
    <row r="875" spans="1:13" x14ac:dyDescent="0.4">
      <c r="A875" t="s">
        <v>1405</v>
      </c>
      <c r="B875">
        <v>872</v>
      </c>
      <c r="C875" t="s">
        <v>1411</v>
      </c>
      <c r="D875">
        <f>VLOOKUP('Установление связей'!B873,'Перечень узлов'!$B$2:$D$692,3,0)</f>
        <v>5</v>
      </c>
      <c r="E875" t="s">
        <v>1411</v>
      </c>
      <c r="F875">
        <f>VLOOKUP('Установление связей'!D873,'Перечень узлов'!$B$2:$D$692,3,0)</f>
        <v>112</v>
      </c>
      <c r="G875" t="s">
        <v>1407</v>
      </c>
      <c r="H875" t="str">
        <f>IF('Установление связей'!C873="может наблюдаться","RS",IF('Установление связей'!C873="всегда наблюдается","TRA",IF('Установление связей'!C873="может отсутствовать","SN","S")))</f>
        <v>RS</v>
      </c>
      <c r="I875" s="7" t="s">
        <v>1412</v>
      </c>
      <c r="J875">
        <v>1571</v>
      </c>
      <c r="K875" t="s">
        <v>1385</v>
      </c>
      <c r="L875">
        <v>1571</v>
      </c>
      <c r="M875" t="s">
        <v>1401</v>
      </c>
    </row>
    <row r="876" spans="1:13" x14ac:dyDescent="0.4">
      <c r="A876" t="s">
        <v>1405</v>
      </c>
      <c r="B876">
        <v>873</v>
      </c>
      <c r="C876" t="s">
        <v>1411</v>
      </c>
      <c r="D876">
        <f>VLOOKUP('Установление связей'!B874,'Перечень узлов'!$B$2:$D$692,3,0)</f>
        <v>5</v>
      </c>
      <c r="E876" t="s">
        <v>1411</v>
      </c>
      <c r="F876">
        <f>VLOOKUP('Установление связей'!D874,'Перечень узлов'!$B$2:$D$692,3,0)</f>
        <v>113</v>
      </c>
      <c r="G876" t="s">
        <v>1407</v>
      </c>
      <c r="H876" t="str">
        <f>IF('Установление связей'!C874="может наблюдаться","RS",IF('Установление связей'!C874="всегда наблюдается","TRA",IF('Установление связей'!C874="может отсутствовать","SN","S")))</f>
        <v>RS</v>
      </c>
      <c r="I876" s="7" t="s">
        <v>1412</v>
      </c>
      <c r="J876">
        <v>1572</v>
      </c>
      <c r="K876" t="s">
        <v>1385</v>
      </c>
      <c r="L876">
        <v>1572</v>
      </c>
      <c r="M876" t="s">
        <v>1401</v>
      </c>
    </row>
    <row r="877" spans="1:13" x14ac:dyDescent="0.4">
      <c r="A877" t="s">
        <v>1405</v>
      </c>
      <c r="B877">
        <v>874</v>
      </c>
      <c r="C877" t="s">
        <v>1411</v>
      </c>
      <c r="D877">
        <f>VLOOKUP('Установление связей'!B875,'Перечень узлов'!$B$2:$D$692,3,0)</f>
        <v>5</v>
      </c>
      <c r="E877" t="s">
        <v>1411</v>
      </c>
      <c r="F877">
        <f>VLOOKUP('Установление связей'!D875,'Перечень узлов'!$B$2:$D$692,3,0)</f>
        <v>114</v>
      </c>
      <c r="G877" t="s">
        <v>1407</v>
      </c>
      <c r="H877" t="str">
        <f>IF('Установление связей'!C875="может наблюдаться","RS",IF('Установление связей'!C875="всегда наблюдается","TRA",IF('Установление связей'!C875="может отсутствовать","SN","S")))</f>
        <v>RS</v>
      </c>
      <c r="I877" s="7" t="s">
        <v>1412</v>
      </c>
      <c r="J877">
        <v>1573</v>
      </c>
      <c r="K877" t="s">
        <v>1385</v>
      </c>
      <c r="L877">
        <v>1573</v>
      </c>
      <c r="M877" t="s">
        <v>1401</v>
      </c>
    </row>
    <row r="878" spans="1:13" x14ac:dyDescent="0.4">
      <c r="A878" t="s">
        <v>1405</v>
      </c>
      <c r="B878">
        <v>875</v>
      </c>
      <c r="C878" t="s">
        <v>1411</v>
      </c>
      <c r="D878">
        <f>VLOOKUP('Установление связей'!B876,'Перечень узлов'!$B$2:$D$692,3,0)</f>
        <v>5</v>
      </c>
      <c r="E878" t="s">
        <v>1411</v>
      </c>
      <c r="F878">
        <f>VLOOKUP('Установление связей'!D876,'Перечень узлов'!$B$2:$D$692,3,0)</f>
        <v>115</v>
      </c>
      <c r="G878" t="s">
        <v>1407</v>
      </c>
      <c r="H878" t="str">
        <f>IF('Установление связей'!C876="может наблюдаться","RS",IF('Установление связей'!C876="всегда наблюдается","TRA",IF('Установление связей'!C876="может отсутствовать","SN","S")))</f>
        <v>RS</v>
      </c>
      <c r="I878" s="7" t="s">
        <v>1412</v>
      </c>
      <c r="J878">
        <v>1574</v>
      </c>
      <c r="K878" t="s">
        <v>1385</v>
      </c>
      <c r="L878">
        <v>1574</v>
      </c>
      <c r="M878" t="s">
        <v>1401</v>
      </c>
    </row>
    <row r="879" spans="1:13" x14ac:dyDescent="0.4">
      <c r="A879" t="s">
        <v>1405</v>
      </c>
      <c r="B879">
        <v>876</v>
      </c>
      <c r="C879" t="s">
        <v>1411</v>
      </c>
      <c r="D879">
        <f>VLOOKUP('Установление связей'!B877,'Перечень узлов'!$B$2:$D$692,3,0)</f>
        <v>5</v>
      </c>
      <c r="E879" t="s">
        <v>1411</v>
      </c>
      <c r="F879">
        <f>VLOOKUP('Установление связей'!D877,'Перечень узлов'!$B$2:$D$692,3,0)</f>
        <v>116</v>
      </c>
      <c r="G879" t="s">
        <v>1407</v>
      </c>
      <c r="H879" t="str">
        <f>IF('Установление связей'!C877="может наблюдаться","RS",IF('Установление связей'!C877="всегда наблюдается","TRA",IF('Установление связей'!C877="может отсутствовать","SN","S")))</f>
        <v>RS</v>
      </c>
      <c r="I879" s="7" t="s">
        <v>1412</v>
      </c>
      <c r="J879">
        <v>1575</v>
      </c>
      <c r="K879" t="s">
        <v>1385</v>
      </c>
      <c r="L879">
        <v>1575</v>
      </c>
      <c r="M879" t="s">
        <v>1401</v>
      </c>
    </row>
    <row r="880" spans="1:13" x14ac:dyDescent="0.4">
      <c r="A880" t="s">
        <v>1405</v>
      </c>
      <c r="B880">
        <v>877</v>
      </c>
      <c r="C880" t="s">
        <v>1411</v>
      </c>
      <c r="D880">
        <f>VLOOKUP('Установление связей'!B878,'Перечень узлов'!$B$2:$D$692,3,0)</f>
        <v>5</v>
      </c>
      <c r="E880" t="s">
        <v>1411</v>
      </c>
      <c r="F880">
        <f>VLOOKUP('Установление связей'!D878,'Перечень узлов'!$B$2:$D$692,3,0)</f>
        <v>117</v>
      </c>
      <c r="G880" t="s">
        <v>1407</v>
      </c>
      <c r="H880" t="str">
        <f>IF('Установление связей'!C878="может наблюдаться","RS",IF('Установление связей'!C878="всегда наблюдается","TRA",IF('Установление связей'!C878="может отсутствовать","SN","S")))</f>
        <v>RS</v>
      </c>
      <c r="I880" s="7" t="s">
        <v>1412</v>
      </c>
      <c r="J880">
        <v>1576</v>
      </c>
      <c r="K880" t="s">
        <v>1385</v>
      </c>
      <c r="L880">
        <v>1576</v>
      </c>
      <c r="M880" t="s">
        <v>1401</v>
      </c>
    </row>
    <row r="881" spans="1:13" x14ac:dyDescent="0.4">
      <c r="A881" t="s">
        <v>1405</v>
      </c>
      <c r="B881">
        <v>878</v>
      </c>
      <c r="C881" t="s">
        <v>1411</v>
      </c>
      <c r="D881">
        <f>VLOOKUP('Установление связей'!B879,'Перечень узлов'!$B$2:$D$692,3,0)</f>
        <v>5</v>
      </c>
      <c r="E881" t="s">
        <v>1411</v>
      </c>
      <c r="F881">
        <f>VLOOKUP('Установление связей'!D879,'Перечень узлов'!$B$2:$D$692,3,0)</f>
        <v>100</v>
      </c>
      <c r="G881" t="s">
        <v>1407</v>
      </c>
      <c r="H881" t="str">
        <f>IF('Установление связей'!C879="может наблюдаться","RS",IF('Установление связей'!C879="всегда наблюдается","TRA",IF('Установление связей'!C879="может отсутствовать","SN","S")))</f>
        <v>RS</v>
      </c>
      <c r="I881" s="7" t="s">
        <v>1412</v>
      </c>
      <c r="J881">
        <v>1577</v>
      </c>
      <c r="K881" t="s">
        <v>1385</v>
      </c>
      <c r="L881">
        <v>1577</v>
      </c>
      <c r="M881" t="s">
        <v>1401</v>
      </c>
    </row>
    <row r="882" spans="1:13" x14ac:dyDescent="0.4">
      <c r="A882" t="s">
        <v>1405</v>
      </c>
      <c r="B882">
        <v>879</v>
      </c>
      <c r="C882" t="s">
        <v>1411</v>
      </c>
      <c r="D882">
        <f>VLOOKUP('Установление связей'!B880,'Перечень узлов'!$B$2:$D$692,3,0)</f>
        <v>5</v>
      </c>
      <c r="E882" t="s">
        <v>1411</v>
      </c>
      <c r="F882">
        <f>VLOOKUP('Установление связей'!D880,'Перечень узлов'!$B$2:$D$692,3,0)</f>
        <v>118</v>
      </c>
      <c r="G882" t="s">
        <v>1407</v>
      </c>
      <c r="H882" t="str">
        <f>IF('Установление связей'!C880="может наблюдаться","RS",IF('Установление связей'!C880="всегда наблюдается","TRA",IF('Установление связей'!C880="может отсутствовать","SN","S")))</f>
        <v>RS</v>
      </c>
      <c r="I882" s="7" t="s">
        <v>1412</v>
      </c>
      <c r="J882">
        <v>1578</v>
      </c>
      <c r="K882" t="s">
        <v>1385</v>
      </c>
      <c r="L882">
        <v>1578</v>
      </c>
      <c r="M882" t="s">
        <v>1401</v>
      </c>
    </row>
    <row r="883" spans="1:13" x14ac:dyDescent="0.4">
      <c r="A883" t="s">
        <v>1405</v>
      </c>
      <c r="B883">
        <v>880</v>
      </c>
      <c r="C883" t="s">
        <v>1411</v>
      </c>
      <c r="D883">
        <f>VLOOKUP('Установление связей'!B881,'Перечень узлов'!$B$2:$D$692,3,0)</f>
        <v>5</v>
      </c>
      <c r="E883" t="s">
        <v>1411</v>
      </c>
      <c r="F883">
        <f>VLOOKUP('Установление связей'!D881,'Перечень узлов'!$B$2:$D$692,3,0)</f>
        <v>119</v>
      </c>
      <c r="G883" t="s">
        <v>1407</v>
      </c>
      <c r="H883" t="str">
        <f>IF('Установление связей'!C881="может наблюдаться","RS",IF('Установление связей'!C881="всегда наблюдается","TRA",IF('Установление связей'!C881="может отсутствовать","SN","S")))</f>
        <v>RS</v>
      </c>
      <c r="I883" s="7" t="s">
        <v>1412</v>
      </c>
      <c r="J883">
        <v>1579</v>
      </c>
      <c r="K883" t="s">
        <v>1385</v>
      </c>
      <c r="L883">
        <v>1579</v>
      </c>
      <c r="M883" t="s">
        <v>1401</v>
      </c>
    </row>
    <row r="884" spans="1:13" x14ac:dyDescent="0.4">
      <c r="A884" t="s">
        <v>1405</v>
      </c>
      <c r="B884">
        <v>881</v>
      </c>
      <c r="C884" t="s">
        <v>1411</v>
      </c>
      <c r="D884">
        <f>VLOOKUP('Установление связей'!B882,'Перечень узлов'!$B$2:$D$692,3,0)</f>
        <v>5</v>
      </c>
      <c r="E884" t="s">
        <v>1411</v>
      </c>
      <c r="F884">
        <f>VLOOKUP('Установление связей'!D882,'Перечень узлов'!$B$2:$D$692,3,0)</f>
        <v>120</v>
      </c>
      <c r="G884" t="s">
        <v>1407</v>
      </c>
      <c r="H884" t="str">
        <f>IF('Установление связей'!C882="может наблюдаться","RS",IF('Установление связей'!C882="всегда наблюдается","TRA",IF('Установление связей'!C882="может отсутствовать","SN","S")))</f>
        <v>RS</v>
      </c>
      <c r="I884" s="7" t="s">
        <v>1412</v>
      </c>
      <c r="J884">
        <v>1580</v>
      </c>
      <c r="K884" t="s">
        <v>1385</v>
      </c>
      <c r="L884">
        <v>1580</v>
      </c>
      <c r="M884" t="s">
        <v>1401</v>
      </c>
    </row>
    <row r="885" spans="1:13" x14ac:dyDescent="0.4">
      <c r="A885" t="s">
        <v>1405</v>
      </c>
      <c r="B885">
        <v>882</v>
      </c>
      <c r="C885" t="s">
        <v>1411</v>
      </c>
      <c r="D885">
        <f>VLOOKUP('Установление связей'!B883,'Перечень узлов'!$B$2:$D$692,3,0)</f>
        <v>5</v>
      </c>
      <c r="E885" t="s">
        <v>1411</v>
      </c>
      <c r="F885">
        <f>VLOOKUP('Установление связей'!D883,'Перечень узлов'!$B$2:$D$692,3,0)</f>
        <v>121</v>
      </c>
      <c r="G885" t="s">
        <v>1407</v>
      </c>
      <c r="H885" t="str">
        <f>IF('Установление связей'!C883="может наблюдаться","RS",IF('Установление связей'!C883="всегда наблюдается","TRA",IF('Установление связей'!C883="может отсутствовать","SN","S")))</f>
        <v>RS</v>
      </c>
      <c r="I885" s="7" t="s">
        <v>1412</v>
      </c>
      <c r="J885">
        <v>1581</v>
      </c>
      <c r="K885" t="s">
        <v>1385</v>
      </c>
      <c r="L885">
        <v>1581</v>
      </c>
      <c r="M885" t="s">
        <v>1401</v>
      </c>
    </row>
    <row r="886" spans="1:13" x14ac:dyDescent="0.4">
      <c r="A886" t="s">
        <v>1405</v>
      </c>
      <c r="B886">
        <v>883</v>
      </c>
      <c r="C886" t="s">
        <v>1411</v>
      </c>
      <c r="D886">
        <f>VLOOKUP('Установление связей'!B884,'Перечень узлов'!$B$2:$D$692,3,0)</f>
        <v>5</v>
      </c>
      <c r="E886" t="s">
        <v>1411</v>
      </c>
      <c r="F886">
        <f>VLOOKUP('Установление связей'!D884,'Перечень узлов'!$B$2:$D$692,3,0)</f>
        <v>122</v>
      </c>
      <c r="G886" t="s">
        <v>1407</v>
      </c>
      <c r="H886" t="str">
        <f>IF('Установление связей'!C884="может наблюдаться","RS",IF('Установление связей'!C884="всегда наблюдается","TRA",IF('Установление связей'!C884="может отсутствовать","SN","S")))</f>
        <v>RS</v>
      </c>
      <c r="I886" s="7" t="s">
        <v>1412</v>
      </c>
      <c r="J886">
        <v>1582</v>
      </c>
      <c r="K886" t="s">
        <v>1385</v>
      </c>
      <c r="L886">
        <v>1582</v>
      </c>
      <c r="M886" t="s">
        <v>1401</v>
      </c>
    </row>
    <row r="887" spans="1:13" x14ac:dyDescent="0.4">
      <c r="A887" t="s">
        <v>1405</v>
      </c>
      <c r="B887">
        <v>884</v>
      </c>
      <c r="C887" t="s">
        <v>1411</v>
      </c>
      <c r="D887">
        <f>VLOOKUP('Установление связей'!B885,'Перечень узлов'!$B$2:$D$692,3,0)</f>
        <v>5</v>
      </c>
      <c r="E887" t="s">
        <v>1411</v>
      </c>
      <c r="F887">
        <f>VLOOKUP('Установление связей'!D885,'Перечень узлов'!$B$2:$D$692,3,0)</f>
        <v>123</v>
      </c>
      <c r="G887" t="s">
        <v>1407</v>
      </c>
      <c r="H887" t="str">
        <f>IF('Установление связей'!C885="может наблюдаться","RS",IF('Установление связей'!C885="всегда наблюдается","TRA",IF('Установление связей'!C885="может отсутствовать","SN","S")))</f>
        <v>RS</v>
      </c>
      <c r="I887" s="7" t="s">
        <v>1412</v>
      </c>
      <c r="J887">
        <v>1583</v>
      </c>
      <c r="K887" t="s">
        <v>1385</v>
      </c>
      <c r="L887">
        <v>1583</v>
      </c>
      <c r="M887" t="s">
        <v>1401</v>
      </c>
    </row>
    <row r="888" spans="1:13" x14ac:dyDescent="0.4">
      <c r="A888" t="s">
        <v>1405</v>
      </c>
      <c r="B888">
        <v>885</v>
      </c>
      <c r="C888" t="s">
        <v>1411</v>
      </c>
      <c r="D888">
        <f>VLOOKUP('Установление связей'!B886,'Перечень узлов'!$B$2:$D$692,3,0)</f>
        <v>5</v>
      </c>
      <c r="E888" t="s">
        <v>1411</v>
      </c>
      <c r="F888">
        <f>VLOOKUP('Установление связей'!D886,'Перечень узлов'!$B$2:$D$692,3,0)</f>
        <v>37</v>
      </c>
      <c r="G888" t="s">
        <v>1407</v>
      </c>
      <c r="H888" t="str">
        <f>IF('Установление связей'!C886="может наблюдаться","RS",IF('Установление связей'!C886="всегда наблюдается","TRA",IF('Установление связей'!C886="может отсутствовать","SN","S")))</f>
        <v>RS</v>
      </c>
      <c r="I888" s="7" t="s">
        <v>1412</v>
      </c>
      <c r="J888">
        <v>1584</v>
      </c>
      <c r="K888" t="s">
        <v>1385</v>
      </c>
      <c r="L888">
        <v>1584</v>
      </c>
      <c r="M888" t="s">
        <v>1401</v>
      </c>
    </row>
    <row r="889" spans="1:13" x14ac:dyDescent="0.4">
      <c r="A889" t="s">
        <v>1405</v>
      </c>
      <c r="B889">
        <v>886</v>
      </c>
      <c r="C889" t="s">
        <v>1411</v>
      </c>
      <c r="D889">
        <f>VLOOKUP('Установление связей'!B887,'Перечень узлов'!$B$2:$D$692,3,0)</f>
        <v>5</v>
      </c>
      <c r="E889" t="s">
        <v>1411</v>
      </c>
      <c r="F889">
        <f>VLOOKUP('Установление связей'!D887,'Перечень узлов'!$B$2:$D$692,3,0)</f>
        <v>74</v>
      </c>
      <c r="G889" t="s">
        <v>1407</v>
      </c>
      <c r="H889" t="str">
        <f>IF('Установление связей'!C887="может наблюдаться","RS",IF('Установление связей'!C887="всегда наблюдается","TRA",IF('Установление связей'!C887="может отсутствовать","SN","S")))</f>
        <v>RS</v>
      </c>
      <c r="I889" s="7" t="s">
        <v>1412</v>
      </c>
      <c r="J889">
        <v>1585</v>
      </c>
      <c r="K889" t="s">
        <v>1385</v>
      </c>
      <c r="L889">
        <v>1585</v>
      </c>
      <c r="M889" t="s">
        <v>1401</v>
      </c>
    </row>
    <row r="890" spans="1:13" x14ac:dyDescent="0.4">
      <c r="A890" t="s">
        <v>1405</v>
      </c>
      <c r="B890">
        <v>887</v>
      </c>
      <c r="C890" t="s">
        <v>1411</v>
      </c>
      <c r="D890">
        <f>VLOOKUP('Установление связей'!B888,'Перечень узлов'!$B$2:$D$692,3,0)</f>
        <v>121</v>
      </c>
      <c r="E890" t="s">
        <v>1411</v>
      </c>
      <c r="F890">
        <f>VLOOKUP('Установление связей'!D888,'Перечень узлов'!$B$2:$D$692,3,0)</f>
        <v>5</v>
      </c>
      <c r="G890" t="s">
        <v>1407</v>
      </c>
      <c r="H890" t="str">
        <f>IF('Установление связей'!C888="может наблюдаться","RS",IF('Установление связей'!C888="всегда наблюдается","TRA",IF('Установление связей'!C888="может отсутствовать","SN","S")))</f>
        <v>RS</v>
      </c>
      <c r="I890" s="7" t="s">
        <v>1412</v>
      </c>
      <c r="J890">
        <v>1586</v>
      </c>
      <c r="K890" t="s">
        <v>1385</v>
      </c>
      <c r="L890">
        <v>1586</v>
      </c>
      <c r="M890" t="s">
        <v>1401</v>
      </c>
    </row>
    <row r="891" spans="1:13" x14ac:dyDescent="0.4">
      <c r="A891" t="s">
        <v>1405</v>
      </c>
      <c r="B891">
        <v>888</v>
      </c>
      <c r="C891" t="s">
        <v>1411</v>
      </c>
      <c r="D891">
        <f>VLOOKUP('Установление связей'!B889,'Перечень узлов'!$B$2:$D$692,3,0)</f>
        <v>293</v>
      </c>
      <c r="E891" t="s">
        <v>1411</v>
      </c>
      <c r="F891">
        <f>VLOOKUP('Установление связей'!D889,'Перечень узлов'!$B$2:$D$692,3,0)</f>
        <v>1</v>
      </c>
      <c r="G891" t="s">
        <v>1407</v>
      </c>
      <c r="H891" t="str">
        <f>IF('Установление связей'!C889="может наблюдаться","RS",IF('Установление связей'!C889="всегда наблюдается","TRA",IF('Установление связей'!C889="может отсутствовать","SN","S")))</f>
        <v>RS</v>
      </c>
      <c r="I891" s="7" t="s">
        <v>1412</v>
      </c>
      <c r="J891">
        <v>1587</v>
      </c>
      <c r="K891" t="s">
        <v>1385</v>
      </c>
      <c r="L891">
        <v>1587</v>
      </c>
      <c r="M891" t="s">
        <v>1401</v>
      </c>
    </row>
    <row r="892" spans="1:13" x14ac:dyDescent="0.4">
      <c r="A892" t="s">
        <v>1405</v>
      </c>
      <c r="B892">
        <v>889</v>
      </c>
      <c r="C892" t="s">
        <v>1411</v>
      </c>
      <c r="D892">
        <f>VLOOKUP('Установление связей'!B890,'Перечень узлов'!$B$2:$D$692,3,0)</f>
        <v>161</v>
      </c>
      <c r="E892" t="s">
        <v>1411</v>
      </c>
      <c r="F892">
        <f>VLOOKUP('Установление связей'!D890,'Перечень узлов'!$B$2:$D$692,3,0)</f>
        <v>1</v>
      </c>
      <c r="G892" t="s">
        <v>1407</v>
      </c>
      <c r="H892" t="str">
        <f>IF('Установление связей'!C890="может наблюдаться","RS",IF('Установление связей'!C890="всегда наблюдается","TRA",IF('Установление связей'!C890="может отсутствовать","SN","S")))</f>
        <v>TRA</v>
      </c>
      <c r="I892" s="7" t="s">
        <v>1412</v>
      </c>
      <c r="J892">
        <v>1588</v>
      </c>
      <c r="K892" t="s">
        <v>1385</v>
      </c>
      <c r="L892">
        <v>1588</v>
      </c>
      <c r="M892" t="s">
        <v>1401</v>
      </c>
    </row>
    <row r="893" spans="1:13" x14ac:dyDescent="0.4">
      <c r="A893" t="s">
        <v>1405</v>
      </c>
      <c r="B893">
        <v>890</v>
      </c>
      <c r="C893" t="s">
        <v>1411</v>
      </c>
      <c r="D893">
        <f>VLOOKUP('Установление связей'!B891,'Перечень узлов'!$B$2:$D$692,3,0)</f>
        <v>161</v>
      </c>
      <c r="E893" t="s">
        <v>1411</v>
      </c>
      <c r="F893">
        <f>VLOOKUP('Установление связей'!D891,'Перечень узлов'!$B$2:$D$692,3,0)</f>
        <v>2</v>
      </c>
      <c r="G893" t="s">
        <v>1407</v>
      </c>
      <c r="H893" t="str">
        <f>IF('Установление связей'!C891="может наблюдаться","RS",IF('Установление связей'!C891="всегда наблюдается","TRA",IF('Установление связей'!C891="может отсутствовать","SN","S")))</f>
        <v>S</v>
      </c>
      <c r="I893" s="7" t="s">
        <v>1412</v>
      </c>
      <c r="J893">
        <v>1589</v>
      </c>
      <c r="K893" t="s">
        <v>1385</v>
      </c>
      <c r="L893">
        <v>1589</v>
      </c>
      <c r="M893" t="s">
        <v>1401</v>
      </c>
    </row>
    <row r="894" spans="1:13" x14ac:dyDescent="0.4">
      <c r="A894" t="s">
        <v>1405</v>
      </c>
      <c r="B894">
        <v>891</v>
      </c>
      <c r="C894" t="s">
        <v>1411</v>
      </c>
      <c r="D894">
        <f>VLOOKUP('Установление связей'!B892,'Перечень узлов'!$B$2:$D$692,3,0)</f>
        <v>161</v>
      </c>
      <c r="E894" t="s">
        <v>1411</v>
      </c>
      <c r="F894">
        <f>VLOOKUP('Установление связей'!D892,'Перечень узлов'!$B$2:$D$692,3,0)</f>
        <v>4</v>
      </c>
      <c r="G894" t="s">
        <v>1407</v>
      </c>
      <c r="H894" t="str">
        <f>IF('Установление связей'!C892="может наблюдаться","RS",IF('Установление связей'!C892="всегда наблюдается","TRA",IF('Установление связей'!C892="может отсутствовать","SN","S")))</f>
        <v>S</v>
      </c>
      <c r="I894" s="7" t="s">
        <v>1412</v>
      </c>
      <c r="J894">
        <v>1590</v>
      </c>
      <c r="K894" t="s">
        <v>1385</v>
      </c>
      <c r="L894">
        <v>1590</v>
      </c>
      <c r="M894" t="s">
        <v>1401</v>
      </c>
    </row>
    <row r="895" spans="1:13" x14ac:dyDescent="0.4">
      <c r="A895" t="s">
        <v>1405</v>
      </c>
      <c r="B895">
        <v>892</v>
      </c>
      <c r="C895" t="s">
        <v>1411</v>
      </c>
      <c r="D895">
        <f>VLOOKUP('Установление связей'!B893,'Перечень узлов'!$B$2:$D$692,3,0)</f>
        <v>161</v>
      </c>
      <c r="E895" t="s">
        <v>1411</v>
      </c>
      <c r="F895">
        <f>VLOOKUP('Установление связей'!D893,'Перечень узлов'!$B$2:$D$692,3,0)</f>
        <v>3</v>
      </c>
      <c r="G895" t="s">
        <v>1407</v>
      </c>
      <c r="H895" t="str">
        <f>IF('Установление связей'!C893="может наблюдаться","RS",IF('Установление связей'!C893="всегда наблюдается","TRA",IF('Установление связей'!C893="может отсутствовать","SN","S")))</f>
        <v>S</v>
      </c>
      <c r="I895" s="7" t="s">
        <v>1412</v>
      </c>
      <c r="J895">
        <v>1591</v>
      </c>
      <c r="K895" t="s">
        <v>1385</v>
      </c>
      <c r="L895">
        <v>1591</v>
      </c>
      <c r="M895" t="s">
        <v>1401</v>
      </c>
    </row>
    <row r="896" spans="1:13" x14ac:dyDescent="0.4">
      <c r="A896" t="s">
        <v>1405</v>
      </c>
      <c r="B896">
        <v>893</v>
      </c>
      <c r="C896" t="s">
        <v>1411</v>
      </c>
      <c r="D896">
        <f>VLOOKUP('Установление связей'!B894,'Перечень узлов'!$B$2:$D$692,3,0)</f>
        <v>46</v>
      </c>
      <c r="E896" t="s">
        <v>1411</v>
      </c>
      <c r="F896">
        <f>VLOOKUP('Установление связей'!D894,'Перечень узлов'!$B$2:$D$692,3,0)</f>
        <v>1</v>
      </c>
      <c r="G896" t="s">
        <v>1407</v>
      </c>
      <c r="H896" t="str">
        <f>IF('Установление связей'!C894="может наблюдаться","RS",IF('Установление связей'!C894="всегда наблюдается","TRA",IF('Установление связей'!C894="может отсутствовать","SN","S")))</f>
        <v>TRA</v>
      </c>
      <c r="I896" s="7" t="s">
        <v>1412</v>
      </c>
      <c r="J896">
        <v>1592</v>
      </c>
      <c r="K896" t="s">
        <v>1385</v>
      </c>
      <c r="L896">
        <v>1592</v>
      </c>
      <c r="M896" t="s">
        <v>1401</v>
      </c>
    </row>
    <row r="897" spans="1:13" x14ac:dyDescent="0.4">
      <c r="A897" t="s">
        <v>1405</v>
      </c>
      <c r="B897">
        <v>894</v>
      </c>
      <c r="C897" t="s">
        <v>1411</v>
      </c>
      <c r="D897">
        <f>VLOOKUP('Установление связей'!B895,'Перечень узлов'!$B$2:$D$692,3,0)</f>
        <v>46</v>
      </c>
      <c r="E897" t="s">
        <v>1411</v>
      </c>
      <c r="F897">
        <f>VLOOKUP('Установление связей'!D895,'Перечень узлов'!$B$2:$D$692,3,0)</f>
        <v>4</v>
      </c>
      <c r="G897" t="s">
        <v>1407</v>
      </c>
      <c r="H897" t="str">
        <f>IF('Установление связей'!C895="может наблюдаться","RS",IF('Установление связей'!C895="всегда наблюдается","TRA",IF('Установление связей'!C895="может отсутствовать","SN","S")))</f>
        <v>S</v>
      </c>
      <c r="I897" s="7" t="s">
        <v>1412</v>
      </c>
      <c r="J897">
        <v>1593</v>
      </c>
      <c r="K897" t="s">
        <v>1385</v>
      </c>
      <c r="L897">
        <v>1593</v>
      </c>
      <c r="M897" t="s">
        <v>1401</v>
      </c>
    </row>
    <row r="898" spans="1:13" x14ac:dyDescent="0.4">
      <c r="A898" t="s">
        <v>1405</v>
      </c>
      <c r="B898">
        <v>895</v>
      </c>
      <c r="C898" t="s">
        <v>1411</v>
      </c>
      <c r="D898">
        <f>VLOOKUP('Установление связей'!B896,'Перечень узлов'!$B$2:$D$692,3,0)</f>
        <v>46</v>
      </c>
      <c r="E898" t="s">
        <v>1411</v>
      </c>
      <c r="F898">
        <f>VLOOKUP('Установление связей'!D896,'Перечень узлов'!$B$2:$D$692,3,0)</f>
        <v>3</v>
      </c>
      <c r="G898" t="s">
        <v>1407</v>
      </c>
      <c r="H898" t="str">
        <f>IF('Установление связей'!C896="может наблюдаться","RS",IF('Установление связей'!C896="всегда наблюдается","TRA",IF('Установление связей'!C896="может отсутствовать","SN","S")))</f>
        <v>S</v>
      </c>
      <c r="I898" s="7" t="s">
        <v>1412</v>
      </c>
      <c r="J898">
        <v>1594</v>
      </c>
      <c r="K898" t="s">
        <v>1385</v>
      </c>
      <c r="L898">
        <v>1594</v>
      </c>
      <c r="M898" t="s">
        <v>1401</v>
      </c>
    </row>
    <row r="899" spans="1:13" x14ac:dyDescent="0.4">
      <c r="A899" t="s">
        <v>1405</v>
      </c>
      <c r="B899">
        <v>896</v>
      </c>
      <c r="C899" t="s">
        <v>1411</v>
      </c>
      <c r="D899">
        <f>VLOOKUP('Установление связей'!B897,'Перечень узлов'!$B$2:$D$692,3,0)</f>
        <v>46</v>
      </c>
      <c r="E899" t="s">
        <v>1411</v>
      </c>
      <c r="F899">
        <f>VLOOKUP('Установление связей'!D897,'Перечень узлов'!$B$2:$D$692,3,0)</f>
        <v>2</v>
      </c>
      <c r="G899" t="s">
        <v>1407</v>
      </c>
      <c r="H899" t="str">
        <f>IF('Установление связей'!C897="может наблюдаться","RS",IF('Установление связей'!C897="всегда наблюдается","TRA",IF('Установление связей'!C897="может отсутствовать","SN","S")))</f>
        <v>S</v>
      </c>
      <c r="I899" s="7" t="s">
        <v>1412</v>
      </c>
      <c r="J899">
        <v>1595</v>
      </c>
      <c r="K899" t="s">
        <v>1385</v>
      </c>
      <c r="L899">
        <v>1595</v>
      </c>
      <c r="M899" t="s">
        <v>1401</v>
      </c>
    </row>
    <row r="900" spans="1:13" x14ac:dyDescent="0.4">
      <c r="A900" t="s">
        <v>1405</v>
      </c>
      <c r="B900">
        <v>897</v>
      </c>
      <c r="C900" t="s">
        <v>1411</v>
      </c>
      <c r="D900">
        <f>VLOOKUP('Установление связей'!B898,'Перечень узлов'!$B$2:$D$692,3,0)</f>
        <v>46</v>
      </c>
      <c r="E900" t="s">
        <v>1411</v>
      </c>
      <c r="F900">
        <f>VLOOKUP('Установление связей'!D898,'Перечень узлов'!$B$2:$D$692,3,0)</f>
        <v>487</v>
      </c>
      <c r="G900" t="s">
        <v>1407</v>
      </c>
      <c r="H900" t="str">
        <f>IF('Установление связей'!C898="может наблюдаться","RS",IF('Установление связей'!C898="всегда наблюдается","TRA",IF('Установление связей'!C898="может отсутствовать","SN","S")))</f>
        <v>S</v>
      </c>
      <c r="I900" s="7" t="s">
        <v>1412</v>
      </c>
      <c r="J900">
        <v>1596</v>
      </c>
      <c r="K900" t="s">
        <v>1385</v>
      </c>
      <c r="L900">
        <v>1596</v>
      </c>
      <c r="M900" t="s">
        <v>1401</v>
      </c>
    </row>
    <row r="901" spans="1:13" x14ac:dyDescent="0.4">
      <c r="A901" t="s">
        <v>1405</v>
      </c>
      <c r="B901">
        <v>898</v>
      </c>
      <c r="C901" t="s">
        <v>1411</v>
      </c>
      <c r="D901">
        <f>VLOOKUP('Установление связей'!B899,'Перечень узлов'!$B$2:$D$692,3,0)</f>
        <v>163</v>
      </c>
      <c r="E901" t="s">
        <v>1411</v>
      </c>
      <c r="F901">
        <f>VLOOKUP('Установление связей'!D899,'Перечень узлов'!$B$2:$D$692,3,0)</f>
        <v>1</v>
      </c>
      <c r="G901" t="s">
        <v>1407</v>
      </c>
      <c r="H901" t="str">
        <f>IF('Установление связей'!C899="может наблюдаться","RS",IF('Установление связей'!C899="всегда наблюдается","TRA",IF('Установление связей'!C899="может отсутствовать","SN","S")))</f>
        <v>TRA</v>
      </c>
      <c r="I901" s="7" t="s">
        <v>1412</v>
      </c>
      <c r="J901">
        <v>1597</v>
      </c>
      <c r="K901" t="s">
        <v>1385</v>
      </c>
      <c r="L901">
        <v>1597</v>
      </c>
      <c r="M901" t="s">
        <v>1401</v>
      </c>
    </row>
    <row r="902" spans="1:13" x14ac:dyDescent="0.4">
      <c r="A902" t="s">
        <v>1405</v>
      </c>
      <c r="B902">
        <v>899</v>
      </c>
      <c r="C902" t="s">
        <v>1411</v>
      </c>
      <c r="D902">
        <f>VLOOKUP('Установление связей'!B900,'Перечень узлов'!$B$2:$D$692,3,0)</f>
        <v>163</v>
      </c>
      <c r="E902" t="s">
        <v>1411</v>
      </c>
      <c r="F902">
        <f>VLOOKUP('Установление связей'!D900,'Перечень узлов'!$B$2:$D$692,3,0)</f>
        <v>4</v>
      </c>
      <c r="G902" t="s">
        <v>1407</v>
      </c>
      <c r="H902" t="str">
        <f>IF('Установление связей'!C900="может наблюдаться","RS",IF('Установление связей'!C900="всегда наблюдается","TRA",IF('Установление связей'!C900="может отсутствовать","SN","S")))</f>
        <v>S</v>
      </c>
      <c r="I902" s="7" t="s">
        <v>1412</v>
      </c>
      <c r="J902">
        <v>1598</v>
      </c>
      <c r="K902" t="s">
        <v>1385</v>
      </c>
      <c r="L902">
        <v>1598</v>
      </c>
      <c r="M902" t="s">
        <v>1401</v>
      </c>
    </row>
    <row r="903" spans="1:13" x14ac:dyDescent="0.4">
      <c r="A903" t="s">
        <v>1405</v>
      </c>
      <c r="B903">
        <v>900</v>
      </c>
      <c r="C903" t="s">
        <v>1411</v>
      </c>
      <c r="D903">
        <f>VLOOKUP('Установление связей'!B901,'Перечень узлов'!$B$2:$D$692,3,0)</f>
        <v>163</v>
      </c>
      <c r="E903" t="s">
        <v>1411</v>
      </c>
      <c r="F903">
        <f>VLOOKUP('Установление связей'!D901,'Перечень узлов'!$B$2:$D$692,3,0)</f>
        <v>3</v>
      </c>
      <c r="G903" t="s">
        <v>1407</v>
      </c>
      <c r="H903" t="str">
        <f>IF('Установление связей'!C901="может наблюдаться","RS",IF('Установление связей'!C901="всегда наблюдается","TRA",IF('Установление связей'!C901="может отсутствовать","SN","S")))</f>
        <v>S</v>
      </c>
      <c r="I903" s="7" t="s">
        <v>1412</v>
      </c>
      <c r="J903">
        <v>1599</v>
      </c>
      <c r="K903" t="s">
        <v>1385</v>
      </c>
      <c r="L903">
        <v>1599</v>
      </c>
      <c r="M903" t="s">
        <v>1401</v>
      </c>
    </row>
    <row r="904" spans="1:13" x14ac:dyDescent="0.4">
      <c r="A904" t="s">
        <v>1405</v>
      </c>
      <c r="B904">
        <v>901</v>
      </c>
      <c r="C904" t="s">
        <v>1411</v>
      </c>
      <c r="D904">
        <f>VLOOKUP('Установление связей'!B902,'Перечень узлов'!$B$2:$D$692,3,0)</f>
        <v>213</v>
      </c>
      <c r="E904" t="s">
        <v>1411</v>
      </c>
      <c r="F904">
        <f>VLOOKUP('Установление связей'!D902,'Перечень узлов'!$B$2:$D$692,3,0)</f>
        <v>1</v>
      </c>
      <c r="G904" t="s">
        <v>1407</v>
      </c>
      <c r="H904" t="str">
        <f>IF('Установление связей'!C902="может наблюдаться","RS",IF('Установление связей'!C902="всегда наблюдается","TRA",IF('Установление связей'!C902="может отсутствовать","SN","S")))</f>
        <v>TRA</v>
      </c>
      <c r="I904" s="7" t="s">
        <v>1412</v>
      </c>
      <c r="J904">
        <v>1600</v>
      </c>
      <c r="K904" t="s">
        <v>1385</v>
      </c>
      <c r="L904">
        <v>1600</v>
      </c>
      <c r="M904" t="s">
        <v>1401</v>
      </c>
    </row>
    <row r="905" spans="1:13" x14ac:dyDescent="0.4">
      <c r="A905" t="s">
        <v>1405</v>
      </c>
      <c r="B905">
        <v>902</v>
      </c>
      <c r="C905" t="s">
        <v>1411</v>
      </c>
      <c r="D905">
        <f>VLOOKUP('Установление связей'!B903,'Перечень узлов'!$B$2:$D$692,3,0)</f>
        <v>213</v>
      </c>
      <c r="E905" t="s">
        <v>1411</v>
      </c>
      <c r="F905">
        <f>VLOOKUP('Установление связей'!D903,'Перечень узлов'!$B$2:$D$692,3,0)</f>
        <v>2</v>
      </c>
      <c r="G905" t="s">
        <v>1407</v>
      </c>
      <c r="H905" t="str">
        <f>IF('Установление связей'!C903="может наблюдаться","RS",IF('Установление связей'!C903="всегда наблюдается","TRA",IF('Установление связей'!C903="может отсутствовать","SN","S")))</f>
        <v>S</v>
      </c>
      <c r="I905" s="7" t="s">
        <v>1412</v>
      </c>
      <c r="J905">
        <v>1601</v>
      </c>
      <c r="K905" t="s">
        <v>1385</v>
      </c>
      <c r="L905">
        <v>1601</v>
      </c>
      <c r="M905" t="s">
        <v>1401</v>
      </c>
    </row>
    <row r="906" spans="1:13" x14ac:dyDescent="0.4">
      <c r="A906" t="s">
        <v>1405</v>
      </c>
      <c r="B906">
        <v>903</v>
      </c>
      <c r="C906" t="s">
        <v>1411</v>
      </c>
      <c r="D906">
        <f>VLOOKUP('Установление связей'!B904,'Перечень узлов'!$B$2:$D$692,3,0)</f>
        <v>213</v>
      </c>
      <c r="E906" t="s">
        <v>1411</v>
      </c>
      <c r="F906">
        <f>VLOOKUP('Установление связей'!D904,'Перечень узлов'!$B$2:$D$692,3,0)</f>
        <v>4</v>
      </c>
      <c r="G906" t="s">
        <v>1407</v>
      </c>
      <c r="H906" t="str">
        <f>IF('Установление связей'!C904="может наблюдаться","RS",IF('Установление связей'!C904="всегда наблюдается","TRA",IF('Установление связей'!C904="может отсутствовать","SN","S")))</f>
        <v>S</v>
      </c>
      <c r="I906" s="7" t="s">
        <v>1412</v>
      </c>
      <c r="J906">
        <v>1602</v>
      </c>
      <c r="K906" t="s">
        <v>1385</v>
      </c>
      <c r="L906">
        <v>1602</v>
      </c>
      <c r="M906" t="s">
        <v>1401</v>
      </c>
    </row>
    <row r="907" spans="1:13" x14ac:dyDescent="0.4">
      <c r="A907" t="s">
        <v>1405</v>
      </c>
      <c r="B907">
        <v>904</v>
      </c>
      <c r="C907" t="s">
        <v>1411</v>
      </c>
      <c r="D907">
        <f>VLOOKUP('Установление связей'!B905,'Перечень узлов'!$B$2:$D$692,3,0)</f>
        <v>213</v>
      </c>
      <c r="E907" t="s">
        <v>1411</v>
      </c>
      <c r="F907">
        <f>VLOOKUP('Установление связей'!D905,'Перечень узлов'!$B$2:$D$692,3,0)</f>
        <v>3</v>
      </c>
      <c r="G907" t="s">
        <v>1407</v>
      </c>
      <c r="H907" t="str">
        <f>IF('Установление связей'!C905="может наблюдаться","RS",IF('Установление связей'!C905="всегда наблюдается","TRA",IF('Установление связей'!C905="может отсутствовать","SN","S")))</f>
        <v>S</v>
      </c>
      <c r="I907" s="7" t="s">
        <v>1412</v>
      </c>
      <c r="J907">
        <v>1603</v>
      </c>
      <c r="K907" t="s">
        <v>1385</v>
      </c>
      <c r="L907">
        <v>1603</v>
      </c>
      <c r="M907" t="s">
        <v>1401</v>
      </c>
    </row>
    <row r="908" spans="1:13" x14ac:dyDescent="0.4">
      <c r="A908" t="s">
        <v>1405</v>
      </c>
      <c r="B908">
        <v>905</v>
      </c>
      <c r="C908" t="s">
        <v>1411</v>
      </c>
      <c r="D908">
        <f>VLOOKUP('Установление связей'!B906,'Перечень узлов'!$B$2:$D$692,3,0)</f>
        <v>160</v>
      </c>
      <c r="E908" t="s">
        <v>1411</v>
      </c>
      <c r="F908">
        <f>VLOOKUP('Установление связей'!D906,'Перечень узлов'!$B$2:$D$692,3,0)</f>
        <v>1</v>
      </c>
      <c r="G908" t="s">
        <v>1407</v>
      </c>
      <c r="H908" t="str">
        <f>IF('Установление связей'!C906="может наблюдаться","RS",IF('Установление связей'!C906="всегда наблюдается","TRA",IF('Установление связей'!C906="может отсутствовать","SN","S")))</f>
        <v>TRA</v>
      </c>
      <c r="I908" s="7" t="s">
        <v>1412</v>
      </c>
      <c r="J908">
        <v>1604</v>
      </c>
      <c r="K908" t="s">
        <v>1385</v>
      </c>
      <c r="L908">
        <v>1604</v>
      </c>
      <c r="M908" t="s">
        <v>1401</v>
      </c>
    </row>
    <row r="909" spans="1:13" x14ac:dyDescent="0.4">
      <c r="A909" t="s">
        <v>1405</v>
      </c>
      <c r="B909">
        <v>906</v>
      </c>
      <c r="C909" t="s">
        <v>1411</v>
      </c>
      <c r="D909">
        <f>VLOOKUP('Установление связей'!B907,'Перечень узлов'!$B$2:$D$692,3,0)</f>
        <v>160</v>
      </c>
      <c r="E909" t="s">
        <v>1411</v>
      </c>
      <c r="F909">
        <f>VLOOKUP('Установление связей'!D907,'Перечень узлов'!$B$2:$D$692,3,0)</f>
        <v>4</v>
      </c>
      <c r="G909" t="s">
        <v>1407</v>
      </c>
      <c r="H909" t="str">
        <f>IF('Установление связей'!C907="может наблюдаться","RS",IF('Установление связей'!C907="всегда наблюдается","TRA",IF('Установление связей'!C907="может отсутствовать","SN","S")))</f>
        <v>S</v>
      </c>
      <c r="I909" s="7" t="s">
        <v>1412</v>
      </c>
      <c r="J909">
        <v>1605</v>
      </c>
      <c r="K909" t="s">
        <v>1385</v>
      </c>
      <c r="L909">
        <v>1605</v>
      </c>
      <c r="M909" t="s">
        <v>1401</v>
      </c>
    </row>
    <row r="910" spans="1:13" x14ac:dyDescent="0.4">
      <c r="A910" t="s">
        <v>1405</v>
      </c>
      <c r="B910">
        <v>907</v>
      </c>
      <c r="C910" t="s">
        <v>1411</v>
      </c>
      <c r="D910">
        <f>VLOOKUP('Установление связей'!B908,'Перечень узлов'!$B$2:$D$692,3,0)</f>
        <v>160</v>
      </c>
      <c r="E910" t="s">
        <v>1411</v>
      </c>
      <c r="F910">
        <f>VLOOKUP('Установление связей'!D908,'Перечень узлов'!$B$2:$D$692,3,0)</f>
        <v>3</v>
      </c>
      <c r="G910" t="s">
        <v>1407</v>
      </c>
      <c r="H910" t="str">
        <f>IF('Установление связей'!C908="может наблюдаться","RS",IF('Установление связей'!C908="всегда наблюдается","TRA",IF('Установление связей'!C908="может отсутствовать","SN","S")))</f>
        <v>S</v>
      </c>
      <c r="I910" s="7" t="s">
        <v>1412</v>
      </c>
      <c r="J910">
        <v>1606</v>
      </c>
      <c r="K910" t="s">
        <v>1385</v>
      </c>
      <c r="L910">
        <v>1606</v>
      </c>
      <c r="M910" t="s">
        <v>1401</v>
      </c>
    </row>
    <row r="911" spans="1:13" x14ac:dyDescent="0.4">
      <c r="A911" t="s">
        <v>1405</v>
      </c>
      <c r="B911">
        <v>908</v>
      </c>
      <c r="C911" t="s">
        <v>1411</v>
      </c>
      <c r="D911">
        <f>VLOOKUP('Установление связей'!B909,'Перечень узлов'!$B$2:$D$692,3,0)</f>
        <v>160</v>
      </c>
      <c r="E911" t="s">
        <v>1411</v>
      </c>
      <c r="F911">
        <f>VLOOKUP('Установление связей'!D909,'Перечень узлов'!$B$2:$D$692,3,0)</f>
        <v>2</v>
      </c>
      <c r="G911" t="s">
        <v>1407</v>
      </c>
      <c r="H911" t="str">
        <f>IF('Установление связей'!C909="может наблюдаться","RS",IF('Установление связей'!C909="всегда наблюдается","TRA",IF('Установление связей'!C909="может отсутствовать","SN","S")))</f>
        <v>S</v>
      </c>
      <c r="I911" s="7" t="s">
        <v>1412</v>
      </c>
      <c r="J911">
        <v>1607</v>
      </c>
      <c r="K911" t="s">
        <v>1385</v>
      </c>
      <c r="L911">
        <v>1607</v>
      </c>
      <c r="M911" t="s">
        <v>1401</v>
      </c>
    </row>
    <row r="912" spans="1:13" x14ac:dyDescent="0.4">
      <c r="A912" t="s">
        <v>1405</v>
      </c>
      <c r="B912">
        <v>909</v>
      </c>
      <c r="C912" t="s">
        <v>1411</v>
      </c>
      <c r="D912">
        <f>VLOOKUP('Установление связей'!B910,'Перечень узлов'!$B$2:$D$692,3,0)</f>
        <v>305</v>
      </c>
      <c r="E912" t="s">
        <v>1411</v>
      </c>
      <c r="F912">
        <f>VLOOKUP('Установление связей'!D910,'Перечень узлов'!$B$2:$D$692,3,0)</f>
        <v>2</v>
      </c>
      <c r="G912" t="s">
        <v>1407</v>
      </c>
      <c r="H912" t="str">
        <f>IF('Установление связей'!C910="может наблюдаться","RS",IF('Установление связей'!C910="всегда наблюдается","TRA",IF('Установление связей'!C910="может отсутствовать","SN","S")))</f>
        <v>RS</v>
      </c>
      <c r="I912" s="7" t="s">
        <v>1412</v>
      </c>
      <c r="J912">
        <v>1608</v>
      </c>
      <c r="K912" t="s">
        <v>1385</v>
      </c>
      <c r="L912">
        <v>1608</v>
      </c>
      <c r="M912" t="s">
        <v>1401</v>
      </c>
    </row>
    <row r="913" spans="1:13" x14ac:dyDescent="0.4">
      <c r="A913" t="s">
        <v>1405</v>
      </c>
      <c r="B913">
        <v>910</v>
      </c>
      <c r="C913" t="s">
        <v>1411</v>
      </c>
      <c r="D913">
        <f>VLOOKUP('Установление связей'!B911,'Перечень узлов'!$B$2:$D$692,3,0)</f>
        <v>307</v>
      </c>
      <c r="E913" t="s">
        <v>1411</v>
      </c>
      <c r="F913">
        <f>VLOOKUP('Установление связей'!D911,'Перечень узлов'!$B$2:$D$692,3,0)</f>
        <v>2</v>
      </c>
      <c r="G913" t="s">
        <v>1407</v>
      </c>
      <c r="H913" t="str">
        <f>IF('Установление связей'!C911="может наблюдаться","RS",IF('Установление связей'!C911="всегда наблюдается","TRA",IF('Установление связей'!C911="может отсутствовать","SN","S")))</f>
        <v>RS</v>
      </c>
      <c r="I913" s="7" t="s">
        <v>1412</v>
      </c>
      <c r="J913">
        <v>1609</v>
      </c>
      <c r="K913" t="s">
        <v>1385</v>
      </c>
      <c r="L913">
        <v>1609</v>
      </c>
      <c r="M913" t="s">
        <v>1401</v>
      </c>
    </row>
    <row r="914" spans="1:13" x14ac:dyDescent="0.4">
      <c r="A914" t="s">
        <v>1405</v>
      </c>
      <c r="B914">
        <v>911</v>
      </c>
      <c r="C914" t="s">
        <v>1411</v>
      </c>
      <c r="D914">
        <f>VLOOKUP('Установление связей'!B912,'Перечень узлов'!$B$2:$D$692,3,0)</f>
        <v>309</v>
      </c>
      <c r="E914" t="s">
        <v>1411</v>
      </c>
      <c r="F914">
        <f>VLOOKUP('Установление связей'!D912,'Перечень узлов'!$B$2:$D$692,3,0)</f>
        <v>2</v>
      </c>
      <c r="G914" t="s">
        <v>1407</v>
      </c>
      <c r="H914" t="str">
        <f>IF('Установление связей'!C912="может наблюдаться","RS",IF('Установление связей'!C912="всегда наблюдается","TRA",IF('Установление связей'!C912="может отсутствовать","SN","S")))</f>
        <v>RS</v>
      </c>
      <c r="I914" s="7" t="s">
        <v>1412</v>
      </c>
      <c r="J914">
        <v>1610</v>
      </c>
      <c r="K914" t="s">
        <v>1385</v>
      </c>
      <c r="L914">
        <v>1610</v>
      </c>
      <c r="M914" t="s">
        <v>1401</v>
      </c>
    </row>
    <row r="915" spans="1:13" x14ac:dyDescent="0.4">
      <c r="A915" t="s">
        <v>1405</v>
      </c>
      <c r="B915">
        <v>912</v>
      </c>
      <c r="C915" t="s">
        <v>1411</v>
      </c>
      <c r="D915">
        <f>VLOOKUP('Установление связей'!B913,'Перечень узлов'!$B$2:$D$692,3,0)</f>
        <v>304</v>
      </c>
      <c r="E915" t="s">
        <v>1411</v>
      </c>
      <c r="F915">
        <f>VLOOKUP('Установление связей'!D913,'Перечень узлов'!$B$2:$D$692,3,0)</f>
        <v>2</v>
      </c>
      <c r="G915" t="s">
        <v>1407</v>
      </c>
      <c r="H915" t="str">
        <f>IF('Установление связей'!C913="может наблюдаться","RS",IF('Установление связей'!C913="всегда наблюдается","TRA",IF('Установление связей'!C913="может отсутствовать","SN","S")))</f>
        <v>RS</v>
      </c>
      <c r="I915" s="7" t="s">
        <v>1412</v>
      </c>
      <c r="J915">
        <v>1611</v>
      </c>
      <c r="K915" t="s">
        <v>1385</v>
      </c>
      <c r="L915">
        <v>1611</v>
      </c>
      <c r="M915" t="s">
        <v>1401</v>
      </c>
    </row>
    <row r="916" spans="1:13" x14ac:dyDescent="0.4">
      <c r="A916" t="s">
        <v>1405</v>
      </c>
      <c r="B916">
        <v>913</v>
      </c>
      <c r="C916" t="s">
        <v>1411</v>
      </c>
      <c r="D916">
        <f>VLOOKUP('Установление связей'!B914,'Перечень узлов'!$B$2:$D$692,3,0)</f>
        <v>308</v>
      </c>
      <c r="E916" t="s">
        <v>1411</v>
      </c>
      <c r="F916">
        <f>VLOOKUP('Установление связей'!D914,'Перечень узлов'!$B$2:$D$692,3,0)</f>
        <v>2</v>
      </c>
      <c r="G916" t="s">
        <v>1407</v>
      </c>
      <c r="H916" t="str">
        <f>IF('Установление связей'!C914="может наблюдаться","RS",IF('Установление связей'!C914="всегда наблюдается","TRA",IF('Установление связей'!C914="может отсутствовать","SN","S")))</f>
        <v>RS</v>
      </c>
      <c r="I916" s="7" t="s">
        <v>1412</v>
      </c>
      <c r="J916">
        <v>1612</v>
      </c>
      <c r="K916" t="s">
        <v>1385</v>
      </c>
      <c r="L916">
        <v>1612</v>
      </c>
      <c r="M916" t="s">
        <v>1401</v>
      </c>
    </row>
    <row r="917" spans="1:13" x14ac:dyDescent="0.4">
      <c r="A917" t="s">
        <v>1405</v>
      </c>
      <c r="B917">
        <v>914</v>
      </c>
      <c r="C917" t="s">
        <v>1411</v>
      </c>
      <c r="D917">
        <f>VLOOKUP('Установление связей'!B915,'Перечень узлов'!$B$2:$D$692,3,0)</f>
        <v>343</v>
      </c>
      <c r="E917" t="s">
        <v>1411</v>
      </c>
      <c r="F917">
        <f>VLOOKUP('Установление связей'!D915,'Перечень узлов'!$B$2:$D$692,3,0)</f>
        <v>2</v>
      </c>
      <c r="G917" t="s">
        <v>1407</v>
      </c>
      <c r="H917" t="str">
        <f>IF('Установление связей'!C915="может наблюдаться","RS",IF('Установление связей'!C915="всегда наблюдается","TRA",IF('Установление связей'!C915="может отсутствовать","SN","S")))</f>
        <v>RS</v>
      </c>
      <c r="I917" s="7" t="s">
        <v>1412</v>
      </c>
      <c r="J917">
        <v>1613</v>
      </c>
      <c r="K917" t="s">
        <v>1385</v>
      </c>
      <c r="L917">
        <v>1613</v>
      </c>
      <c r="M917" t="s">
        <v>1401</v>
      </c>
    </row>
    <row r="918" spans="1:13" x14ac:dyDescent="0.4">
      <c r="A918" t="s">
        <v>1405</v>
      </c>
      <c r="B918">
        <v>915</v>
      </c>
      <c r="C918" t="s">
        <v>1411</v>
      </c>
      <c r="D918">
        <f>VLOOKUP('Установление связей'!B916,'Перечень узлов'!$B$2:$D$692,3,0)</f>
        <v>151</v>
      </c>
      <c r="E918" t="s">
        <v>1411</v>
      </c>
      <c r="F918">
        <f>VLOOKUP('Установление связей'!D916,'Перечень узлов'!$B$2:$D$692,3,0)</f>
        <v>3</v>
      </c>
      <c r="G918" t="s">
        <v>1407</v>
      </c>
      <c r="H918" t="str">
        <f>IF('Установление связей'!C916="может наблюдаться","RS",IF('Установление связей'!C916="всегда наблюдается","TRA",IF('Установление связей'!C916="может отсутствовать","SN","S")))</f>
        <v>RS</v>
      </c>
      <c r="I918" s="7" t="s">
        <v>1412</v>
      </c>
      <c r="J918">
        <v>1614</v>
      </c>
      <c r="K918" t="s">
        <v>1385</v>
      </c>
      <c r="L918">
        <v>1614</v>
      </c>
      <c r="M918" t="s">
        <v>1401</v>
      </c>
    </row>
    <row r="919" spans="1:13" x14ac:dyDescent="0.4">
      <c r="A919" t="s">
        <v>1405</v>
      </c>
      <c r="B919">
        <v>916</v>
      </c>
      <c r="C919" t="s">
        <v>1411</v>
      </c>
      <c r="D919">
        <f>VLOOKUP('Установление связей'!B917,'Перечень узлов'!$B$2:$D$692,3,0)</f>
        <v>151</v>
      </c>
      <c r="E919" t="s">
        <v>1411</v>
      </c>
      <c r="F919">
        <f>VLOOKUP('Установление связей'!D917,'Перечень узлов'!$B$2:$D$692,3,0)</f>
        <v>4</v>
      </c>
      <c r="G919" t="s">
        <v>1407</v>
      </c>
      <c r="H919" t="str">
        <f>IF('Установление связей'!C917="может наблюдаться","RS",IF('Установление связей'!C917="всегда наблюдается","TRA",IF('Установление связей'!C917="может отсутствовать","SN","S")))</f>
        <v>RS</v>
      </c>
      <c r="I919" s="7" t="s">
        <v>1412</v>
      </c>
      <c r="J919">
        <v>1615</v>
      </c>
      <c r="K919" t="s">
        <v>1385</v>
      </c>
      <c r="L919">
        <v>1615</v>
      </c>
      <c r="M919" t="s">
        <v>1401</v>
      </c>
    </row>
    <row r="920" spans="1:13" x14ac:dyDescent="0.4">
      <c r="A920" t="s">
        <v>1405</v>
      </c>
      <c r="B920">
        <v>917</v>
      </c>
      <c r="C920" t="s">
        <v>1411</v>
      </c>
      <c r="D920">
        <f>VLOOKUP('Установление связей'!B918,'Перечень узлов'!$B$2:$D$692,3,0)</f>
        <v>86</v>
      </c>
      <c r="E920" t="s">
        <v>1411</v>
      </c>
      <c r="F920">
        <f>VLOOKUP('Установление связей'!D918,'Перечень узлов'!$B$2:$D$692,3,0)</f>
        <v>6</v>
      </c>
      <c r="G920" t="s">
        <v>1407</v>
      </c>
      <c r="H920" t="str">
        <f>IF('Установление связей'!C918="может наблюдаться","RS",IF('Установление связей'!C918="всегда наблюдается","TRA",IF('Установление связей'!C918="может отсутствовать","SN","S")))</f>
        <v>RS</v>
      </c>
      <c r="I920" s="7" t="s">
        <v>1412</v>
      </c>
      <c r="J920">
        <v>1616</v>
      </c>
      <c r="K920" t="s">
        <v>1385</v>
      </c>
      <c r="L920">
        <v>1616</v>
      </c>
      <c r="M920" t="s">
        <v>1401</v>
      </c>
    </row>
    <row r="921" spans="1:13" x14ac:dyDescent="0.4">
      <c r="A921" t="s">
        <v>1405</v>
      </c>
      <c r="B921">
        <v>918</v>
      </c>
      <c r="C921" t="s">
        <v>1411</v>
      </c>
      <c r="D921">
        <f>VLOOKUP('Установление связей'!B919,'Перечень узлов'!$B$2:$D$692,3,0)</f>
        <v>87</v>
      </c>
      <c r="E921" t="s">
        <v>1411</v>
      </c>
      <c r="F921">
        <f>VLOOKUP('Установление связей'!D919,'Перечень узлов'!$B$2:$D$692,3,0)</f>
        <v>6</v>
      </c>
      <c r="G921" t="s">
        <v>1407</v>
      </c>
      <c r="H921" t="str">
        <f>IF('Установление связей'!C919="может наблюдаться","RS",IF('Установление связей'!C919="всегда наблюдается","TRA",IF('Установление связей'!C919="может отсутствовать","SN","S")))</f>
        <v>RS</v>
      </c>
      <c r="I921" s="7" t="s">
        <v>1412</v>
      </c>
      <c r="J921">
        <v>1617</v>
      </c>
      <c r="K921" t="s">
        <v>1385</v>
      </c>
      <c r="L921">
        <v>1617</v>
      </c>
      <c r="M921" t="s">
        <v>1401</v>
      </c>
    </row>
    <row r="922" spans="1:13" x14ac:dyDescent="0.4">
      <c r="A922" t="s">
        <v>1405</v>
      </c>
      <c r="B922">
        <v>919</v>
      </c>
      <c r="C922" t="s">
        <v>1411</v>
      </c>
      <c r="D922">
        <f>VLOOKUP('Установление связей'!B920,'Перечень узлов'!$B$2:$D$692,3,0)</f>
        <v>98</v>
      </c>
      <c r="E922" t="s">
        <v>1411</v>
      </c>
      <c r="F922">
        <f>VLOOKUP('Установление связей'!D920,'Перечень узлов'!$B$2:$D$692,3,0)</f>
        <v>6</v>
      </c>
      <c r="G922" t="s">
        <v>1407</v>
      </c>
      <c r="H922" t="str">
        <f>IF('Установление связей'!C920="может наблюдаться","RS",IF('Установление связей'!C920="всегда наблюдается","TRA",IF('Установление связей'!C920="может отсутствовать","SN","S")))</f>
        <v>RS</v>
      </c>
      <c r="I922" s="7" t="s">
        <v>1412</v>
      </c>
      <c r="J922">
        <v>1618</v>
      </c>
      <c r="K922" t="s">
        <v>1385</v>
      </c>
      <c r="L922">
        <v>1618</v>
      </c>
      <c r="M922" t="s">
        <v>1401</v>
      </c>
    </row>
    <row r="923" spans="1:13" x14ac:dyDescent="0.4">
      <c r="A923" t="s">
        <v>1405</v>
      </c>
      <c r="B923">
        <v>920</v>
      </c>
      <c r="C923" t="s">
        <v>1411</v>
      </c>
      <c r="D923">
        <f>VLOOKUP('Установление связей'!B921,'Перечень узлов'!$B$2:$D$692,3,0)</f>
        <v>88</v>
      </c>
      <c r="E923" t="s">
        <v>1411</v>
      </c>
      <c r="F923">
        <f>VLOOKUP('Установление связей'!D921,'Перечень узлов'!$B$2:$D$692,3,0)</f>
        <v>6</v>
      </c>
      <c r="G923" t="s">
        <v>1407</v>
      </c>
      <c r="H923" t="str">
        <f>IF('Установление связей'!C921="может наблюдаться","RS",IF('Установление связей'!C921="всегда наблюдается","TRA",IF('Установление связей'!C921="может отсутствовать","SN","S")))</f>
        <v>RS</v>
      </c>
      <c r="I923" s="7" t="s">
        <v>1412</v>
      </c>
      <c r="J923">
        <v>1619</v>
      </c>
      <c r="K923" t="s">
        <v>1385</v>
      </c>
      <c r="L923">
        <v>1619</v>
      </c>
      <c r="M923" t="s">
        <v>1401</v>
      </c>
    </row>
    <row r="924" spans="1:13" x14ac:dyDescent="0.4">
      <c r="A924" t="s">
        <v>1405</v>
      </c>
      <c r="B924">
        <v>921</v>
      </c>
      <c r="C924" t="s">
        <v>1411</v>
      </c>
      <c r="D924">
        <f>VLOOKUP('Установление связей'!B922,'Перечень узлов'!$B$2:$D$692,3,0)</f>
        <v>89</v>
      </c>
      <c r="E924" t="s">
        <v>1411</v>
      </c>
      <c r="F924">
        <f>VLOOKUP('Установление связей'!D922,'Перечень узлов'!$B$2:$D$692,3,0)</f>
        <v>6</v>
      </c>
      <c r="G924" t="s">
        <v>1407</v>
      </c>
      <c r="H924" t="str">
        <f>IF('Установление связей'!C922="может наблюдаться","RS",IF('Установление связей'!C922="всегда наблюдается","TRA",IF('Установление связей'!C922="может отсутствовать","SN","S")))</f>
        <v>RS</v>
      </c>
      <c r="I924" s="7" t="s">
        <v>1412</v>
      </c>
      <c r="J924">
        <v>1620</v>
      </c>
      <c r="K924" t="s">
        <v>1385</v>
      </c>
      <c r="L924">
        <v>1620</v>
      </c>
      <c r="M924" t="s">
        <v>1401</v>
      </c>
    </row>
    <row r="925" spans="1:13" x14ac:dyDescent="0.4">
      <c r="A925" t="s">
        <v>1405</v>
      </c>
      <c r="B925">
        <v>922</v>
      </c>
      <c r="C925" t="s">
        <v>1411</v>
      </c>
      <c r="D925">
        <f>VLOOKUP('Установление связей'!B923,'Перечень узлов'!$B$2:$D$692,3,0)</f>
        <v>90</v>
      </c>
      <c r="E925" t="s">
        <v>1411</v>
      </c>
      <c r="F925">
        <f>VLOOKUP('Установление связей'!D923,'Перечень узлов'!$B$2:$D$692,3,0)</f>
        <v>6</v>
      </c>
      <c r="G925" t="s">
        <v>1407</v>
      </c>
      <c r="H925" t="str">
        <f>IF('Установление связей'!C923="может наблюдаться","RS",IF('Установление связей'!C923="всегда наблюдается","TRA",IF('Установление связей'!C923="может отсутствовать","SN","S")))</f>
        <v>RS</v>
      </c>
      <c r="I925" s="7" t="s">
        <v>1412</v>
      </c>
      <c r="J925">
        <v>1621</v>
      </c>
      <c r="K925" t="s">
        <v>1385</v>
      </c>
      <c r="L925">
        <v>1621</v>
      </c>
      <c r="M925" t="s">
        <v>1401</v>
      </c>
    </row>
    <row r="926" spans="1:13" x14ac:dyDescent="0.4">
      <c r="A926" t="s">
        <v>1405</v>
      </c>
      <c r="B926">
        <v>923</v>
      </c>
      <c r="C926" t="s">
        <v>1411</v>
      </c>
      <c r="D926">
        <f>VLOOKUP('Установление связей'!B924,'Перечень узлов'!$B$2:$D$692,3,0)</f>
        <v>91</v>
      </c>
      <c r="E926" t="s">
        <v>1411</v>
      </c>
      <c r="F926">
        <f>VLOOKUP('Установление связей'!D924,'Перечень узлов'!$B$2:$D$692,3,0)</f>
        <v>6</v>
      </c>
      <c r="G926" t="s">
        <v>1407</v>
      </c>
      <c r="H926" t="str">
        <f>IF('Установление связей'!C924="может наблюдаться","RS",IF('Установление связей'!C924="всегда наблюдается","TRA",IF('Установление связей'!C924="может отсутствовать","SN","S")))</f>
        <v>RS</v>
      </c>
      <c r="I926" s="7" t="s">
        <v>1412</v>
      </c>
      <c r="J926">
        <v>1622</v>
      </c>
      <c r="K926" t="s">
        <v>1385</v>
      </c>
      <c r="L926">
        <v>1622</v>
      </c>
      <c r="M926" t="s">
        <v>1401</v>
      </c>
    </row>
    <row r="927" spans="1:13" x14ac:dyDescent="0.4">
      <c r="A927" t="s">
        <v>1405</v>
      </c>
      <c r="B927">
        <v>924</v>
      </c>
      <c r="C927" t="s">
        <v>1411</v>
      </c>
      <c r="D927">
        <f>VLOOKUP('Установление связей'!B925,'Перечень узлов'!$B$2:$D$692,3,0)</f>
        <v>92</v>
      </c>
      <c r="E927" t="s">
        <v>1411</v>
      </c>
      <c r="F927">
        <f>VLOOKUP('Установление связей'!D925,'Перечень узлов'!$B$2:$D$692,3,0)</f>
        <v>6</v>
      </c>
      <c r="G927" t="s">
        <v>1407</v>
      </c>
      <c r="H927" t="str">
        <f>IF('Установление связей'!C925="может наблюдаться","RS",IF('Установление связей'!C925="всегда наблюдается","TRA",IF('Установление связей'!C925="может отсутствовать","SN","S")))</f>
        <v>RS</v>
      </c>
      <c r="I927" s="7" t="s">
        <v>1412</v>
      </c>
      <c r="J927">
        <v>1623</v>
      </c>
      <c r="K927" t="s">
        <v>1385</v>
      </c>
      <c r="L927">
        <v>1623</v>
      </c>
      <c r="M927" t="s">
        <v>1401</v>
      </c>
    </row>
    <row r="928" spans="1:13" x14ac:dyDescent="0.4">
      <c r="A928" t="s">
        <v>1405</v>
      </c>
      <c r="B928">
        <v>925</v>
      </c>
      <c r="C928" t="s">
        <v>1411</v>
      </c>
      <c r="D928">
        <f>VLOOKUP('Установление связей'!B926,'Перечень узлов'!$B$2:$D$692,3,0)</f>
        <v>93</v>
      </c>
      <c r="E928" t="s">
        <v>1411</v>
      </c>
      <c r="F928">
        <f>VLOOKUP('Установление связей'!D926,'Перечень узлов'!$B$2:$D$692,3,0)</f>
        <v>6</v>
      </c>
      <c r="G928" t="s">
        <v>1407</v>
      </c>
      <c r="H928" t="str">
        <f>IF('Установление связей'!C926="может наблюдаться","RS",IF('Установление связей'!C926="всегда наблюдается","TRA",IF('Установление связей'!C926="может отсутствовать","SN","S")))</f>
        <v>RS</v>
      </c>
      <c r="I928" s="7" t="s">
        <v>1412</v>
      </c>
      <c r="J928">
        <v>1624</v>
      </c>
      <c r="K928" t="s">
        <v>1385</v>
      </c>
      <c r="L928">
        <v>1624</v>
      </c>
      <c r="M928" t="s">
        <v>1401</v>
      </c>
    </row>
    <row r="929" spans="1:13" x14ac:dyDescent="0.4">
      <c r="A929" t="s">
        <v>1405</v>
      </c>
      <c r="B929">
        <v>926</v>
      </c>
      <c r="C929" t="s">
        <v>1411</v>
      </c>
      <c r="D929">
        <f>VLOOKUP('Установление связей'!B927,'Перечень узлов'!$B$2:$D$692,3,0)</f>
        <v>94</v>
      </c>
      <c r="E929" t="s">
        <v>1411</v>
      </c>
      <c r="F929">
        <f>VLOOKUP('Установление связей'!D927,'Перечень узлов'!$B$2:$D$692,3,0)</f>
        <v>6</v>
      </c>
      <c r="G929" t="s">
        <v>1407</v>
      </c>
      <c r="H929" t="str">
        <f>IF('Установление связей'!C927="может наблюдаться","RS",IF('Установление связей'!C927="всегда наблюдается","TRA",IF('Установление связей'!C927="может отсутствовать","SN","S")))</f>
        <v>RS</v>
      </c>
      <c r="I929" s="7" t="s">
        <v>1412</v>
      </c>
      <c r="J929">
        <v>1625</v>
      </c>
      <c r="K929" t="s">
        <v>1385</v>
      </c>
      <c r="L929">
        <v>1625</v>
      </c>
      <c r="M929" t="s">
        <v>1401</v>
      </c>
    </row>
    <row r="930" spans="1:13" x14ac:dyDescent="0.4">
      <c r="A930" t="s">
        <v>1405</v>
      </c>
      <c r="B930">
        <v>927</v>
      </c>
      <c r="C930" t="s">
        <v>1411</v>
      </c>
      <c r="D930">
        <f>VLOOKUP('Установление связей'!B928,'Перечень узлов'!$B$2:$D$692,3,0)</f>
        <v>95</v>
      </c>
      <c r="E930" t="s">
        <v>1411</v>
      </c>
      <c r="F930">
        <f>VLOOKUP('Установление связей'!D928,'Перечень узлов'!$B$2:$D$692,3,0)</f>
        <v>6</v>
      </c>
      <c r="G930" t="s">
        <v>1407</v>
      </c>
      <c r="H930" t="str">
        <f>IF('Установление связей'!C928="может наблюдаться","RS",IF('Установление связей'!C928="всегда наблюдается","TRA",IF('Установление связей'!C928="может отсутствовать","SN","S")))</f>
        <v>RS</v>
      </c>
      <c r="I930" s="7" t="s">
        <v>1412</v>
      </c>
      <c r="J930">
        <v>1626</v>
      </c>
      <c r="K930" t="s">
        <v>1385</v>
      </c>
      <c r="L930">
        <v>1626</v>
      </c>
      <c r="M930" t="s">
        <v>1401</v>
      </c>
    </row>
    <row r="931" spans="1:13" x14ac:dyDescent="0.4">
      <c r="A931" t="s">
        <v>1405</v>
      </c>
      <c r="B931">
        <v>928</v>
      </c>
      <c r="C931" t="s">
        <v>1411</v>
      </c>
      <c r="D931">
        <f>VLOOKUP('Установление связей'!B929,'Перечень узлов'!$B$2:$D$692,3,0)</f>
        <v>96</v>
      </c>
      <c r="E931" t="s">
        <v>1411</v>
      </c>
      <c r="F931">
        <f>VLOOKUP('Установление связей'!D929,'Перечень узлов'!$B$2:$D$692,3,0)</f>
        <v>6</v>
      </c>
      <c r="G931" t="s">
        <v>1407</v>
      </c>
      <c r="H931" t="str">
        <f>IF('Установление связей'!C929="может наблюдаться","RS",IF('Установление связей'!C929="всегда наблюдается","TRA",IF('Установление связей'!C929="может отсутствовать","SN","S")))</f>
        <v>RS</v>
      </c>
      <c r="I931" s="7" t="s">
        <v>1412</v>
      </c>
      <c r="J931">
        <v>1627</v>
      </c>
      <c r="K931" t="s">
        <v>1385</v>
      </c>
      <c r="L931">
        <v>1627</v>
      </c>
      <c r="M931" t="s">
        <v>1401</v>
      </c>
    </row>
    <row r="932" spans="1:13" x14ac:dyDescent="0.4">
      <c r="A932" t="s">
        <v>1405</v>
      </c>
      <c r="B932">
        <v>929</v>
      </c>
      <c r="C932" t="s">
        <v>1411</v>
      </c>
      <c r="D932">
        <f>VLOOKUP('Установление связей'!B930,'Перечень узлов'!$B$2:$D$692,3,0)</f>
        <v>97</v>
      </c>
      <c r="E932" t="s">
        <v>1411</v>
      </c>
      <c r="F932">
        <f>VLOOKUP('Установление связей'!D930,'Перечень узлов'!$B$2:$D$692,3,0)</f>
        <v>6</v>
      </c>
      <c r="G932" t="s">
        <v>1407</v>
      </c>
      <c r="H932" t="str">
        <f>IF('Установление связей'!C930="может наблюдаться","RS",IF('Установление связей'!C930="всегда наблюдается","TRA",IF('Установление связей'!C930="может отсутствовать","SN","S")))</f>
        <v>RS</v>
      </c>
      <c r="I932" s="7" t="s">
        <v>1412</v>
      </c>
      <c r="J932">
        <v>1628</v>
      </c>
      <c r="K932" t="s">
        <v>1385</v>
      </c>
      <c r="L932">
        <v>1628</v>
      </c>
      <c r="M932" t="s">
        <v>1401</v>
      </c>
    </row>
    <row r="933" spans="1:13" x14ac:dyDescent="0.4">
      <c r="A933" t="s">
        <v>1405</v>
      </c>
      <c r="B933">
        <v>930</v>
      </c>
      <c r="C933" t="s">
        <v>1411</v>
      </c>
      <c r="D933">
        <f>VLOOKUP('Установление связей'!B931,'Перечень узлов'!$B$2:$D$692,3,0)</f>
        <v>42</v>
      </c>
      <c r="E933" t="s">
        <v>1411</v>
      </c>
      <c r="F933">
        <f>VLOOKUP('Установление связей'!D931,'Перечень узлов'!$B$2:$D$692,3,0)</f>
        <v>1</v>
      </c>
      <c r="G933" t="s">
        <v>1407</v>
      </c>
      <c r="H933" t="str">
        <f>IF('Установление связей'!C931="может наблюдаться","RS",IF('Установление связей'!C931="всегда наблюдается","TRA",IF('Установление связей'!C931="может отсутствовать","SN","S")))</f>
        <v>RS</v>
      </c>
      <c r="I933" s="7" t="s">
        <v>1412</v>
      </c>
      <c r="J933">
        <v>1629</v>
      </c>
      <c r="K933" t="s">
        <v>1385</v>
      </c>
      <c r="L933">
        <v>1629</v>
      </c>
      <c r="M933" t="s">
        <v>1401</v>
      </c>
    </row>
    <row r="934" spans="1:13" x14ac:dyDescent="0.4">
      <c r="A934" t="s">
        <v>1405</v>
      </c>
      <c r="B934">
        <v>931</v>
      </c>
      <c r="C934" t="s">
        <v>1411</v>
      </c>
      <c r="D934">
        <f>VLOOKUP('Установление связей'!B932,'Перечень узлов'!$B$2:$D$692,3,0)</f>
        <v>42</v>
      </c>
      <c r="E934" t="s">
        <v>1411</v>
      </c>
      <c r="F934">
        <f>VLOOKUP('Установление связей'!D932,'Перечень узлов'!$B$2:$D$692,3,0)</f>
        <v>4</v>
      </c>
      <c r="G934" t="s">
        <v>1407</v>
      </c>
      <c r="H934" t="str">
        <f>IF('Установление связей'!C932="может наблюдаться","RS",IF('Установление связей'!C932="всегда наблюдается","TRA",IF('Установление связей'!C932="может отсутствовать","SN","S")))</f>
        <v>RS</v>
      </c>
      <c r="I934" s="7" t="s">
        <v>1412</v>
      </c>
      <c r="J934">
        <v>1630</v>
      </c>
      <c r="K934" t="s">
        <v>1385</v>
      </c>
      <c r="L934">
        <v>1630</v>
      </c>
      <c r="M934" t="s">
        <v>1401</v>
      </c>
    </row>
    <row r="935" spans="1:13" x14ac:dyDescent="0.4">
      <c r="A935" t="s">
        <v>1405</v>
      </c>
      <c r="B935">
        <v>932</v>
      </c>
      <c r="C935" t="s">
        <v>1411</v>
      </c>
      <c r="D935">
        <f>VLOOKUP('Установление связей'!B933,'Перечень узлов'!$B$2:$D$692,3,0)</f>
        <v>116</v>
      </c>
      <c r="E935" t="s">
        <v>1411</v>
      </c>
      <c r="F935">
        <f>VLOOKUP('Установление связей'!D933,'Перечень узлов'!$B$2:$D$692,3,0)</f>
        <v>5</v>
      </c>
      <c r="G935" t="s">
        <v>1407</v>
      </c>
      <c r="H935" t="str">
        <f>IF('Установление связей'!C933="может наблюдаться","RS",IF('Установление связей'!C933="всегда наблюдается","TRA",IF('Установление связей'!C933="может отсутствовать","SN","S")))</f>
        <v>RS</v>
      </c>
      <c r="I935" s="7" t="s">
        <v>1412</v>
      </c>
      <c r="J935">
        <v>1631</v>
      </c>
      <c r="K935" t="s">
        <v>1385</v>
      </c>
      <c r="L935">
        <v>1631</v>
      </c>
      <c r="M935" t="s">
        <v>1401</v>
      </c>
    </row>
    <row r="936" spans="1:13" x14ac:dyDescent="0.4">
      <c r="A936" t="s">
        <v>1405</v>
      </c>
      <c r="B936">
        <v>933</v>
      </c>
      <c r="C936" t="s">
        <v>1411</v>
      </c>
      <c r="D936">
        <f>VLOOKUP('Установление связей'!B934,'Перечень узлов'!$B$2:$D$692,3,0)</f>
        <v>117</v>
      </c>
      <c r="E936" t="s">
        <v>1411</v>
      </c>
      <c r="F936">
        <f>VLOOKUP('Установление связей'!D934,'Перечень узлов'!$B$2:$D$692,3,0)</f>
        <v>5</v>
      </c>
      <c r="G936" t="s">
        <v>1407</v>
      </c>
      <c r="H936" t="str">
        <f>IF('Установление связей'!C934="может наблюдаться","RS",IF('Установление связей'!C934="всегда наблюдается","TRA",IF('Установление связей'!C934="может отсутствовать","SN","S")))</f>
        <v>RS</v>
      </c>
      <c r="I936" s="7" t="s">
        <v>1412</v>
      </c>
      <c r="J936">
        <v>1632</v>
      </c>
      <c r="K936" t="s">
        <v>1385</v>
      </c>
      <c r="L936">
        <v>1632</v>
      </c>
      <c r="M936" t="s">
        <v>1401</v>
      </c>
    </row>
    <row r="937" spans="1:13" x14ac:dyDescent="0.4">
      <c r="A937" t="s">
        <v>1405</v>
      </c>
      <c r="B937">
        <v>934</v>
      </c>
      <c r="C937" t="s">
        <v>1411</v>
      </c>
      <c r="D937">
        <f>VLOOKUP('Установление связей'!B935,'Перечень узлов'!$B$2:$D$692,3,0)</f>
        <v>124</v>
      </c>
      <c r="E937" t="s">
        <v>1411</v>
      </c>
      <c r="F937">
        <f>VLOOKUP('Установление связей'!D935,'Перечень узлов'!$B$2:$D$692,3,0)</f>
        <v>1</v>
      </c>
      <c r="G937" t="s">
        <v>1407</v>
      </c>
      <c r="H937" t="str">
        <f>IF('Установление связей'!C935="может наблюдаться","RS",IF('Установление связей'!C935="всегда наблюдается","TRA",IF('Установление связей'!C935="может отсутствовать","SN","S")))</f>
        <v>RS</v>
      </c>
      <c r="I937" s="7" t="s">
        <v>1412</v>
      </c>
      <c r="J937">
        <v>1633</v>
      </c>
      <c r="K937" t="s">
        <v>1385</v>
      </c>
      <c r="L937">
        <v>1633</v>
      </c>
      <c r="M937" t="s">
        <v>1401</v>
      </c>
    </row>
    <row r="938" spans="1:13" x14ac:dyDescent="0.4">
      <c r="A938" t="s">
        <v>1405</v>
      </c>
      <c r="B938">
        <v>935</v>
      </c>
      <c r="C938" t="s">
        <v>1411</v>
      </c>
      <c r="D938">
        <f>VLOOKUP('Установление связей'!B936,'Перечень узлов'!$B$2:$D$692,3,0)</f>
        <v>124</v>
      </c>
      <c r="E938" t="s">
        <v>1411</v>
      </c>
      <c r="F938">
        <f>VLOOKUP('Установление связей'!D936,'Перечень узлов'!$B$2:$D$692,3,0)</f>
        <v>3</v>
      </c>
      <c r="G938" t="s">
        <v>1407</v>
      </c>
      <c r="H938" t="str">
        <f>IF('Установление связей'!C936="может наблюдаться","RS",IF('Установление связей'!C936="всегда наблюдается","TRA",IF('Установление связей'!C936="может отсутствовать","SN","S")))</f>
        <v>RS</v>
      </c>
      <c r="I938" s="7" t="s">
        <v>1412</v>
      </c>
      <c r="J938">
        <v>1634</v>
      </c>
      <c r="K938" t="s">
        <v>1385</v>
      </c>
      <c r="L938">
        <v>1634</v>
      </c>
      <c r="M938" t="s">
        <v>1401</v>
      </c>
    </row>
    <row r="939" spans="1:13" x14ac:dyDescent="0.4">
      <c r="A939" t="s">
        <v>1405</v>
      </c>
      <c r="B939">
        <v>936</v>
      </c>
      <c r="C939" t="s">
        <v>1411</v>
      </c>
      <c r="D939">
        <f>VLOOKUP('Установление связей'!B937,'Перечень узлов'!$B$2:$D$692,3,0)</f>
        <v>275</v>
      </c>
      <c r="E939" t="s">
        <v>1411</v>
      </c>
      <c r="F939">
        <f>VLOOKUP('Установление связей'!D937,'Перечень узлов'!$B$2:$D$692,3,0)</f>
        <v>444</v>
      </c>
      <c r="G939" t="s">
        <v>1407</v>
      </c>
      <c r="H939" t="str">
        <f>IF('Установление связей'!C937="может наблюдаться","RS",IF('Установление связей'!C937="всегда наблюдается","TRA",IF('Установление связей'!C937="может отсутствовать","SN","S")))</f>
        <v>RS</v>
      </c>
      <c r="I939" s="7" t="s">
        <v>1412</v>
      </c>
      <c r="J939">
        <v>1635</v>
      </c>
      <c r="K939" t="s">
        <v>1385</v>
      </c>
      <c r="L939">
        <v>1635</v>
      </c>
      <c r="M939" t="s">
        <v>1401</v>
      </c>
    </row>
    <row r="940" spans="1:13" x14ac:dyDescent="0.4">
      <c r="A940" t="s">
        <v>1405</v>
      </c>
      <c r="B940">
        <v>937</v>
      </c>
      <c r="C940" t="s">
        <v>1411</v>
      </c>
      <c r="D940">
        <f>VLOOKUP('Установление связей'!B938,'Перечень узлов'!$B$2:$D$692,3,0)</f>
        <v>275</v>
      </c>
      <c r="E940" t="s">
        <v>1411</v>
      </c>
      <c r="F940">
        <f>VLOOKUP('Установление связей'!D938,'Перечень узлов'!$B$2:$D$692,3,0)</f>
        <v>445</v>
      </c>
      <c r="G940" t="s">
        <v>1407</v>
      </c>
      <c r="H940" t="str">
        <f>IF('Установление связей'!C938="может наблюдаться","RS",IF('Установление связей'!C938="всегда наблюдается","TRA",IF('Установление связей'!C938="может отсутствовать","SN","S")))</f>
        <v>RS</v>
      </c>
      <c r="I940" s="7" t="s">
        <v>1412</v>
      </c>
      <c r="J940">
        <v>1636</v>
      </c>
      <c r="K940" t="s">
        <v>1385</v>
      </c>
      <c r="L940">
        <v>1636</v>
      </c>
      <c r="M940" t="s">
        <v>1401</v>
      </c>
    </row>
    <row r="941" spans="1:13" x14ac:dyDescent="0.4">
      <c r="A941" t="s">
        <v>1405</v>
      </c>
      <c r="B941">
        <v>938</v>
      </c>
      <c r="C941" t="s">
        <v>1411</v>
      </c>
      <c r="D941">
        <f>VLOOKUP('Установление связей'!B939,'Перечень узлов'!$B$2:$D$692,3,0)</f>
        <v>275</v>
      </c>
      <c r="E941" t="s">
        <v>1411</v>
      </c>
      <c r="F941">
        <f>VLOOKUP('Установление связей'!D939,'Перечень узлов'!$B$2:$D$692,3,0)</f>
        <v>446</v>
      </c>
      <c r="G941" t="s">
        <v>1407</v>
      </c>
      <c r="H941" t="str">
        <f>IF('Установление связей'!C939="может наблюдаться","RS",IF('Установление связей'!C939="всегда наблюдается","TRA",IF('Установление связей'!C939="может отсутствовать","SN","S")))</f>
        <v>RS</v>
      </c>
      <c r="I941" s="7" t="s">
        <v>1412</v>
      </c>
      <c r="J941">
        <v>1637</v>
      </c>
      <c r="K941" t="s">
        <v>1385</v>
      </c>
      <c r="L941">
        <v>1637</v>
      </c>
      <c r="M941" t="s">
        <v>1401</v>
      </c>
    </row>
    <row r="942" spans="1:13" x14ac:dyDescent="0.4">
      <c r="A942" t="s">
        <v>1405</v>
      </c>
      <c r="B942">
        <v>939</v>
      </c>
      <c r="C942" t="s">
        <v>1411</v>
      </c>
      <c r="D942">
        <f>VLOOKUP('Установление связей'!B940,'Перечень узлов'!$B$2:$D$692,3,0)</f>
        <v>275</v>
      </c>
      <c r="E942" t="s">
        <v>1411</v>
      </c>
      <c r="F942">
        <f>VLOOKUP('Установление связей'!D940,'Перечень узлов'!$B$2:$D$692,3,0)</f>
        <v>447</v>
      </c>
      <c r="G942" t="s">
        <v>1407</v>
      </c>
      <c r="H942" t="str">
        <f>IF('Установление связей'!C940="может наблюдаться","RS",IF('Установление связей'!C940="всегда наблюдается","TRA",IF('Установление связей'!C940="может отсутствовать","SN","S")))</f>
        <v>RS</v>
      </c>
      <c r="I942" s="7" t="s">
        <v>1412</v>
      </c>
      <c r="J942">
        <v>1638</v>
      </c>
      <c r="K942" t="s">
        <v>1385</v>
      </c>
      <c r="L942">
        <v>1638</v>
      </c>
      <c r="M942" t="s">
        <v>1401</v>
      </c>
    </row>
    <row r="943" spans="1:13" x14ac:dyDescent="0.4">
      <c r="A943" t="s">
        <v>1405</v>
      </c>
      <c r="B943">
        <v>940</v>
      </c>
      <c r="C943" t="s">
        <v>1411</v>
      </c>
      <c r="D943">
        <f>VLOOKUP('Установление связей'!B941,'Перечень узлов'!$B$2:$D$692,3,0)</f>
        <v>430</v>
      </c>
      <c r="E943" t="s">
        <v>1411</v>
      </c>
      <c r="F943">
        <f>VLOOKUP('Установление связей'!D941,'Перечень узлов'!$B$2:$D$692,3,0)</f>
        <v>4</v>
      </c>
      <c r="G943" t="s">
        <v>1407</v>
      </c>
      <c r="H943" t="str">
        <f>IF('Установление связей'!C941="может наблюдаться","RS",IF('Установление связей'!C941="всегда наблюдается","TRA",IF('Установление связей'!C941="может отсутствовать","SN","S")))</f>
        <v>TRA</v>
      </c>
      <c r="I943" s="7" t="s">
        <v>1412</v>
      </c>
      <c r="J943">
        <v>1639</v>
      </c>
      <c r="K943" t="s">
        <v>1385</v>
      </c>
      <c r="L943">
        <v>1639</v>
      </c>
      <c r="M943" t="s">
        <v>1401</v>
      </c>
    </row>
    <row r="944" spans="1:13" x14ac:dyDescent="0.4">
      <c r="A944" t="s">
        <v>1405</v>
      </c>
      <c r="B944">
        <v>941</v>
      </c>
      <c r="C944" t="s">
        <v>1411</v>
      </c>
      <c r="D944">
        <f>VLOOKUP('Установление связей'!B942,'Перечень узлов'!$B$2:$D$692,3,0)</f>
        <v>430</v>
      </c>
      <c r="E944" t="s">
        <v>1411</v>
      </c>
      <c r="F944">
        <f>VLOOKUP('Установление связей'!D942,'Перечень узлов'!$B$2:$D$692,3,0)</f>
        <v>1</v>
      </c>
      <c r="G944" t="s">
        <v>1407</v>
      </c>
      <c r="H944" t="str">
        <f>IF('Установление связей'!C942="может наблюдаться","RS",IF('Установление связей'!C942="всегда наблюдается","TRA",IF('Установление связей'!C942="может отсутствовать","SN","S")))</f>
        <v>S</v>
      </c>
      <c r="I944" s="7" t="s">
        <v>1412</v>
      </c>
      <c r="J944">
        <v>1640</v>
      </c>
      <c r="K944" t="s">
        <v>1385</v>
      </c>
      <c r="L944">
        <v>1640</v>
      </c>
      <c r="M944" t="s">
        <v>1401</v>
      </c>
    </row>
    <row r="945" spans="1:13" x14ac:dyDescent="0.4">
      <c r="A945" t="s">
        <v>1405</v>
      </c>
      <c r="B945">
        <v>942</v>
      </c>
      <c r="C945" t="s">
        <v>1411</v>
      </c>
      <c r="D945">
        <f>VLOOKUP('Установление связей'!B943,'Перечень узлов'!$B$2:$D$692,3,0)</f>
        <v>430</v>
      </c>
      <c r="E945" t="s">
        <v>1411</v>
      </c>
      <c r="F945">
        <f>VLOOKUP('Установление связей'!D943,'Перечень узлов'!$B$2:$D$692,3,0)</f>
        <v>2</v>
      </c>
      <c r="G945" t="s">
        <v>1407</v>
      </c>
      <c r="H945" t="str">
        <f>IF('Установление связей'!C943="может наблюдаться","RS",IF('Установление связей'!C943="всегда наблюдается","TRA",IF('Установление связей'!C943="может отсутствовать","SN","S")))</f>
        <v>S</v>
      </c>
      <c r="I945" s="7" t="s">
        <v>1412</v>
      </c>
      <c r="J945">
        <v>1641</v>
      </c>
      <c r="K945" t="s">
        <v>1385</v>
      </c>
      <c r="L945">
        <v>1641</v>
      </c>
      <c r="M945" t="s">
        <v>1401</v>
      </c>
    </row>
    <row r="946" spans="1:13" x14ac:dyDescent="0.4">
      <c r="A946" t="s">
        <v>1405</v>
      </c>
      <c r="B946">
        <v>943</v>
      </c>
      <c r="C946" t="s">
        <v>1411</v>
      </c>
      <c r="D946">
        <f>VLOOKUP('Установление связей'!B944,'Перечень узлов'!$B$2:$D$692,3,0)</f>
        <v>431</v>
      </c>
      <c r="E946" t="s">
        <v>1411</v>
      </c>
      <c r="F946">
        <f>VLOOKUP('Установление связей'!D944,'Перечень узлов'!$B$2:$D$692,3,0)</f>
        <v>1</v>
      </c>
      <c r="G946" t="s">
        <v>1407</v>
      </c>
      <c r="H946" t="str">
        <f>IF('Установление связей'!C944="может наблюдаться","RS",IF('Установление связей'!C944="всегда наблюдается","TRA",IF('Установление связей'!C944="может отсутствовать","SN","S")))</f>
        <v>S</v>
      </c>
      <c r="I946" s="7" t="s">
        <v>1412</v>
      </c>
      <c r="J946">
        <v>1642</v>
      </c>
      <c r="K946" t="s">
        <v>1385</v>
      </c>
      <c r="L946">
        <v>1642</v>
      </c>
      <c r="M946" t="s">
        <v>1401</v>
      </c>
    </row>
    <row r="947" spans="1:13" x14ac:dyDescent="0.4">
      <c r="A947" t="s">
        <v>1405</v>
      </c>
      <c r="B947">
        <v>944</v>
      </c>
      <c r="C947" t="s">
        <v>1411</v>
      </c>
      <c r="D947">
        <f>VLOOKUP('Установление связей'!B945,'Перечень узлов'!$B$2:$D$692,3,0)</f>
        <v>431</v>
      </c>
      <c r="E947" t="s">
        <v>1411</v>
      </c>
      <c r="F947">
        <f>VLOOKUP('Установление связей'!D945,'Перечень узлов'!$B$2:$D$692,3,0)</f>
        <v>4</v>
      </c>
      <c r="G947" t="s">
        <v>1407</v>
      </c>
      <c r="H947" t="str">
        <f>IF('Установление связей'!C945="может наблюдаться","RS",IF('Установление связей'!C945="всегда наблюдается","TRA",IF('Установление связей'!C945="может отсутствовать","SN","S")))</f>
        <v>TRA</v>
      </c>
      <c r="I947" s="7" t="s">
        <v>1412</v>
      </c>
      <c r="J947">
        <v>1643</v>
      </c>
      <c r="K947" t="s">
        <v>1385</v>
      </c>
      <c r="L947">
        <v>1643</v>
      </c>
      <c r="M947" t="s">
        <v>1401</v>
      </c>
    </row>
    <row r="948" spans="1:13" x14ac:dyDescent="0.4">
      <c r="A948" t="s">
        <v>1405</v>
      </c>
      <c r="B948">
        <v>945</v>
      </c>
      <c r="C948" t="s">
        <v>1411</v>
      </c>
      <c r="D948">
        <f>VLOOKUP('Установление связей'!B946,'Перечень узлов'!$B$2:$D$692,3,0)</f>
        <v>431</v>
      </c>
      <c r="E948" t="s">
        <v>1411</v>
      </c>
      <c r="F948">
        <f>VLOOKUP('Установление связей'!D946,'Перечень узлов'!$B$2:$D$692,3,0)</f>
        <v>2</v>
      </c>
      <c r="G948" t="s">
        <v>1407</v>
      </c>
      <c r="H948" t="str">
        <f>IF('Установление связей'!C946="может наблюдаться","RS",IF('Установление связей'!C946="всегда наблюдается","TRA",IF('Установление связей'!C946="может отсутствовать","SN","S")))</f>
        <v>S</v>
      </c>
      <c r="I948" s="7" t="s">
        <v>1412</v>
      </c>
      <c r="J948">
        <v>1644</v>
      </c>
      <c r="K948" t="s">
        <v>1385</v>
      </c>
      <c r="L948">
        <v>1644</v>
      </c>
      <c r="M948" t="s">
        <v>1401</v>
      </c>
    </row>
    <row r="949" spans="1:13" x14ac:dyDescent="0.4">
      <c r="A949" t="s">
        <v>1405</v>
      </c>
      <c r="B949">
        <v>946</v>
      </c>
      <c r="C949" t="s">
        <v>1411</v>
      </c>
      <c r="D949">
        <f>VLOOKUP('Установление связей'!B947,'Перечень узлов'!$B$2:$D$692,3,0)</f>
        <v>436</v>
      </c>
      <c r="E949" t="s">
        <v>1411</v>
      </c>
      <c r="F949">
        <f>VLOOKUP('Установление связей'!D947,'Перечень узлов'!$B$2:$D$692,3,0)</f>
        <v>1</v>
      </c>
      <c r="G949" t="s">
        <v>1407</v>
      </c>
      <c r="H949" t="str">
        <f>IF('Установление связей'!C947="может наблюдаться","RS",IF('Установление связей'!C947="всегда наблюдается","TRA",IF('Установление связей'!C947="может отсутствовать","SN","S")))</f>
        <v>TRA</v>
      </c>
      <c r="I949" s="7" t="s">
        <v>1412</v>
      </c>
      <c r="J949">
        <v>1645</v>
      </c>
      <c r="K949" t="s">
        <v>1385</v>
      </c>
      <c r="L949">
        <v>1645</v>
      </c>
      <c r="M949" t="s">
        <v>1401</v>
      </c>
    </row>
    <row r="950" spans="1:13" x14ac:dyDescent="0.4">
      <c r="A950" t="s">
        <v>1405</v>
      </c>
      <c r="B950">
        <v>947</v>
      </c>
      <c r="C950" t="s">
        <v>1411</v>
      </c>
      <c r="D950">
        <f>VLOOKUP('Установление связей'!B948,'Перечень узлов'!$B$2:$D$692,3,0)</f>
        <v>55</v>
      </c>
      <c r="E950" t="s">
        <v>1411</v>
      </c>
      <c r="F950">
        <f>VLOOKUP('Установление связей'!D948,'Перечень узлов'!$B$2:$D$692,3,0)</f>
        <v>381</v>
      </c>
      <c r="G950" t="s">
        <v>1407</v>
      </c>
      <c r="H950" t="str">
        <f>IF('Установление связей'!C948="может наблюдаться","RS",IF('Установление связей'!C948="всегда наблюдается","TRA",IF('Установление связей'!C948="может отсутствовать","SN","S")))</f>
        <v>RS</v>
      </c>
      <c r="I950" s="7" t="s">
        <v>1412</v>
      </c>
      <c r="J950">
        <v>1646</v>
      </c>
      <c r="K950" t="s">
        <v>1385</v>
      </c>
      <c r="L950">
        <v>1646</v>
      </c>
      <c r="M950" t="s">
        <v>1401</v>
      </c>
    </row>
    <row r="951" spans="1:13" x14ac:dyDescent="0.4">
      <c r="A951" t="s">
        <v>1405</v>
      </c>
      <c r="B951">
        <v>948</v>
      </c>
      <c r="C951" t="s">
        <v>1411</v>
      </c>
      <c r="D951">
        <f>VLOOKUP('Установление связей'!B949,'Перечень узлов'!$B$2:$D$692,3,0)</f>
        <v>55</v>
      </c>
      <c r="E951" t="s">
        <v>1411</v>
      </c>
      <c r="F951">
        <f>VLOOKUP('Установление связей'!D949,'Перечень узлов'!$B$2:$D$692,3,0)</f>
        <v>386</v>
      </c>
      <c r="G951" t="s">
        <v>1407</v>
      </c>
      <c r="H951" t="str">
        <f>IF('Установление связей'!C949="может наблюдаться","RS",IF('Установление связей'!C949="всегда наблюдается","TRA",IF('Установление связей'!C949="может отсутствовать","SN","S")))</f>
        <v>RS</v>
      </c>
      <c r="I951" s="7" t="s">
        <v>1412</v>
      </c>
      <c r="J951">
        <v>1647</v>
      </c>
      <c r="K951" t="s">
        <v>1385</v>
      </c>
      <c r="L951">
        <v>1647</v>
      </c>
      <c r="M951" t="s">
        <v>1401</v>
      </c>
    </row>
    <row r="952" spans="1:13" x14ac:dyDescent="0.4">
      <c r="A952" t="s">
        <v>1405</v>
      </c>
      <c r="B952">
        <v>949</v>
      </c>
      <c r="C952" t="s">
        <v>1411</v>
      </c>
      <c r="D952">
        <f>VLOOKUP('Установление связей'!B950,'Перечень узлов'!$B$2:$D$692,3,0)</f>
        <v>55</v>
      </c>
      <c r="E952" t="s">
        <v>1411</v>
      </c>
      <c r="F952">
        <f>VLOOKUP('Установление связей'!D950,'Перечень узлов'!$B$2:$D$692,3,0)</f>
        <v>390</v>
      </c>
      <c r="G952" t="s">
        <v>1407</v>
      </c>
      <c r="H952" t="str">
        <f>IF('Установление связей'!C950="может наблюдаться","RS",IF('Установление связей'!C950="всегда наблюдается","TRA",IF('Установление связей'!C950="может отсутствовать","SN","S")))</f>
        <v>RS</v>
      </c>
      <c r="I952" s="7" t="s">
        <v>1412</v>
      </c>
      <c r="J952">
        <v>1648</v>
      </c>
      <c r="K952" t="s">
        <v>1385</v>
      </c>
      <c r="L952">
        <v>1648</v>
      </c>
      <c r="M952" t="s">
        <v>1401</v>
      </c>
    </row>
    <row r="953" spans="1:13" x14ac:dyDescent="0.4">
      <c r="A953" t="s">
        <v>1405</v>
      </c>
      <c r="B953">
        <v>950</v>
      </c>
      <c r="C953" t="s">
        <v>1411</v>
      </c>
      <c r="D953">
        <f>VLOOKUP('Установление связей'!B951,'Перечень узлов'!$B$2:$D$692,3,0)</f>
        <v>55</v>
      </c>
      <c r="E953" t="s">
        <v>1411</v>
      </c>
      <c r="F953">
        <f>VLOOKUP('Установление связей'!D951,'Перечень узлов'!$B$2:$D$692,3,0)</f>
        <v>393</v>
      </c>
      <c r="G953" t="s">
        <v>1407</v>
      </c>
      <c r="H953" t="str">
        <f>IF('Установление связей'!C951="может наблюдаться","RS",IF('Установление связей'!C951="всегда наблюдается","TRA",IF('Установление связей'!C951="может отсутствовать","SN","S")))</f>
        <v>RS</v>
      </c>
      <c r="I953" s="7" t="s">
        <v>1412</v>
      </c>
      <c r="J953">
        <v>1649</v>
      </c>
      <c r="K953" t="s">
        <v>1385</v>
      </c>
      <c r="L953">
        <v>1649</v>
      </c>
      <c r="M953" t="s">
        <v>1401</v>
      </c>
    </row>
    <row r="954" spans="1:13" x14ac:dyDescent="0.4">
      <c r="A954" t="s">
        <v>1405</v>
      </c>
      <c r="B954">
        <v>951</v>
      </c>
      <c r="C954" t="s">
        <v>1411</v>
      </c>
      <c r="D954">
        <f>VLOOKUP('Установление связей'!B952,'Перечень узлов'!$B$2:$D$692,3,0)</f>
        <v>55</v>
      </c>
      <c r="E954" t="s">
        <v>1411</v>
      </c>
      <c r="F954">
        <f>VLOOKUP('Установление связей'!D952,'Перечень узлов'!$B$2:$D$692,3,0)</f>
        <v>395</v>
      </c>
      <c r="G954" t="s">
        <v>1407</v>
      </c>
      <c r="H954" t="str">
        <f>IF('Установление связей'!C952="может наблюдаться","RS",IF('Установление связей'!C952="всегда наблюдается","TRA",IF('Установление связей'!C952="может отсутствовать","SN","S")))</f>
        <v>RS</v>
      </c>
      <c r="I954" s="7" t="s">
        <v>1412</v>
      </c>
      <c r="J954">
        <v>1650</v>
      </c>
      <c r="K954" t="s">
        <v>1385</v>
      </c>
      <c r="L954">
        <v>1650</v>
      </c>
      <c r="M954" t="s">
        <v>1401</v>
      </c>
    </row>
    <row r="955" spans="1:13" x14ac:dyDescent="0.4">
      <c r="A955" t="s">
        <v>1405</v>
      </c>
      <c r="B955">
        <v>952</v>
      </c>
      <c r="C955" t="s">
        <v>1411</v>
      </c>
      <c r="D955">
        <f>VLOOKUP('Установление связей'!B953,'Перечень узлов'!$B$2:$D$692,3,0)</f>
        <v>55</v>
      </c>
      <c r="E955" t="s">
        <v>1411</v>
      </c>
      <c r="F955">
        <f>VLOOKUP('Установление связей'!D953,'Перечень узлов'!$B$2:$D$692,3,0)</f>
        <v>397</v>
      </c>
      <c r="G955" t="s">
        <v>1407</v>
      </c>
      <c r="H955" t="str">
        <f>IF('Установление связей'!C953="может наблюдаться","RS",IF('Установление связей'!C953="всегда наблюдается","TRA",IF('Установление связей'!C953="может отсутствовать","SN","S")))</f>
        <v>RS</v>
      </c>
      <c r="I955" s="7" t="s">
        <v>1412</v>
      </c>
      <c r="J955">
        <v>1651</v>
      </c>
      <c r="K955" t="s">
        <v>1385</v>
      </c>
      <c r="L955">
        <v>1651</v>
      </c>
      <c r="M955" t="s">
        <v>1401</v>
      </c>
    </row>
    <row r="956" spans="1:13" x14ac:dyDescent="0.4">
      <c r="A956" t="s">
        <v>1405</v>
      </c>
      <c r="B956">
        <v>953</v>
      </c>
      <c r="C956" t="s">
        <v>1411</v>
      </c>
      <c r="D956">
        <f>VLOOKUP('Установление связей'!B954,'Перечень узлов'!$B$2:$D$692,3,0)</f>
        <v>54</v>
      </c>
      <c r="E956" t="s">
        <v>1411</v>
      </c>
      <c r="F956">
        <f>VLOOKUP('Установление связей'!D954,'Перечень узлов'!$B$2:$D$692,3,0)</f>
        <v>380</v>
      </c>
      <c r="G956" t="s">
        <v>1407</v>
      </c>
      <c r="H956" t="str">
        <f>IF('Установление связей'!C954="может наблюдаться","RS",IF('Установление связей'!C954="всегда наблюдается","TRA",IF('Установление связей'!C954="может отсутствовать","SN","S")))</f>
        <v>RS</v>
      </c>
      <c r="I956" s="7" t="s">
        <v>1412</v>
      </c>
      <c r="J956">
        <v>1652</v>
      </c>
      <c r="K956" t="s">
        <v>1385</v>
      </c>
      <c r="L956">
        <v>1652</v>
      </c>
      <c r="M956" t="s">
        <v>1401</v>
      </c>
    </row>
    <row r="957" spans="1:13" x14ac:dyDescent="0.4">
      <c r="A957" t="s">
        <v>1405</v>
      </c>
      <c r="B957">
        <v>954</v>
      </c>
      <c r="C957" t="s">
        <v>1411</v>
      </c>
      <c r="D957">
        <f>VLOOKUP('Установление связей'!B955,'Перечень узлов'!$B$2:$D$692,3,0)</f>
        <v>54</v>
      </c>
      <c r="E957" t="s">
        <v>1411</v>
      </c>
      <c r="F957">
        <f>VLOOKUP('Установление связей'!D955,'Перечень узлов'!$B$2:$D$692,3,0)</f>
        <v>385</v>
      </c>
      <c r="G957" t="s">
        <v>1407</v>
      </c>
      <c r="H957" t="str">
        <f>IF('Установление связей'!C955="может наблюдаться","RS",IF('Установление связей'!C955="всегда наблюдается","TRA",IF('Установление связей'!C955="может отсутствовать","SN","S")))</f>
        <v>RS</v>
      </c>
      <c r="I957" s="7" t="s">
        <v>1412</v>
      </c>
      <c r="J957">
        <v>1653</v>
      </c>
      <c r="K957" t="s">
        <v>1385</v>
      </c>
      <c r="L957">
        <v>1653</v>
      </c>
      <c r="M957" t="s">
        <v>1401</v>
      </c>
    </row>
    <row r="958" spans="1:13" x14ac:dyDescent="0.4">
      <c r="A958" t="s">
        <v>1405</v>
      </c>
      <c r="B958">
        <v>955</v>
      </c>
      <c r="C958" t="s">
        <v>1411</v>
      </c>
      <c r="D958">
        <f>VLOOKUP('Установление связей'!B956,'Перечень узлов'!$B$2:$D$692,3,0)</f>
        <v>54</v>
      </c>
      <c r="E958" t="s">
        <v>1411</v>
      </c>
      <c r="F958">
        <f>VLOOKUP('Установление связей'!D956,'Перечень узлов'!$B$2:$D$692,3,0)</f>
        <v>389</v>
      </c>
      <c r="G958" t="s">
        <v>1407</v>
      </c>
      <c r="H958" t="str">
        <f>IF('Установление связей'!C956="может наблюдаться","RS",IF('Установление связей'!C956="всегда наблюдается","TRA",IF('Установление связей'!C956="может отсутствовать","SN","S")))</f>
        <v>RS</v>
      </c>
      <c r="I958" s="7" t="s">
        <v>1412</v>
      </c>
      <c r="J958">
        <v>1654</v>
      </c>
      <c r="K958" t="s">
        <v>1385</v>
      </c>
      <c r="L958">
        <v>1654</v>
      </c>
      <c r="M958" t="s">
        <v>1401</v>
      </c>
    </row>
    <row r="959" spans="1:13" x14ac:dyDescent="0.4">
      <c r="A959" t="s">
        <v>1405</v>
      </c>
      <c r="B959">
        <v>956</v>
      </c>
      <c r="C959" t="s">
        <v>1411</v>
      </c>
      <c r="D959">
        <f>VLOOKUP('Установление связей'!B957,'Перечень узлов'!$B$2:$D$692,3,0)</f>
        <v>54</v>
      </c>
      <c r="E959" t="s">
        <v>1411</v>
      </c>
      <c r="F959">
        <f>VLOOKUP('Установление связей'!D957,'Перечень узлов'!$B$2:$D$692,3,0)</f>
        <v>392</v>
      </c>
      <c r="G959" t="s">
        <v>1407</v>
      </c>
      <c r="H959" t="str">
        <f>IF('Установление связей'!C957="может наблюдаться","RS",IF('Установление связей'!C957="всегда наблюдается","TRA",IF('Установление связей'!C957="может отсутствовать","SN","S")))</f>
        <v>RS</v>
      </c>
      <c r="I959" s="7" t="s">
        <v>1412</v>
      </c>
      <c r="J959">
        <v>1655</v>
      </c>
      <c r="K959" t="s">
        <v>1385</v>
      </c>
      <c r="L959">
        <v>1655</v>
      </c>
      <c r="M959" t="s">
        <v>1401</v>
      </c>
    </row>
    <row r="960" spans="1:13" x14ac:dyDescent="0.4">
      <c r="A960" t="s">
        <v>1405</v>
      </c>
      <c r="B960">
        <v>957</v>
      </c>
      <c r="C960" t="s">
        <v>1411</v>
      </c>
      <c r="D960">
        <f>VLOOKUP('Установление связей'!B958,'Перечень узлов'!$B$2:$D$692,3,0)</f>
        <v>54</v>
      </c>
      <c r="E960" t="s">
        <v>1411</v>
      </c>
      <c r="F960">
        <f>VLOOKUP('Установление связей'!D958,'Перечень узлов'!$B$2:$D$692,3,0)</f>
        <v>395</v>
      </c>
      <c r="G960" t="s">
        <v>1407</v>
      </c>
      <c r="H960" t="str">
        <f>IF('Установление связей'!C958="может наблюдаться","RS",IF('Установление связей'!C958="всегда наблюдается","TRA",IF('Установление связей'!C958="может отсутствовать","SN","S")))</f>
        <v>RS</v>
      </c>
      <c r="I960" s="7" t="s">
        <v>1412</v>
      </c>
      <c r="J960">
        <v>1656</v>
      </c>
      <c r="K960" t="s">
        <v>1385</v>
      </c>
      <c r="L960">
        <v>1656</v>
      </c>
      <c r="M960" t="s">
        <v>1401</v>
      </c>
    </row>
    <row r="961" spans="1:13" x14ac:dyDescent="0.4">
      <c r="A961" t="s">
        <v>1405</v>
      </c>
      <c r="B961">
        <v>958</v>
      </c>
      <c r="C961" t="s">
        <v>1411</v>
      </c>
      <c r="D961">
        <f>VLOOKUP('Установление связей'!B959,'Перечень узлов'!$B$2:$D$692,3,0)</f>
        <v>54</v>
      </c>
      <c r="E961" t="s">
        <v>1411</v>
      </c>
      <c r="F961">
        <f>VLOOKUP('Установление связей'!D959,'Перечень узлов'!$B$2:$D$692,3,0)</f>
        <v>396</v>
      </c>
      <c r="G961" t="s">
        <v>1407</v>
      </c>
      <c r="H961" t="str">
        <f>IF('Установление связей'!C959="может наблюдаться","RS",IF('Установление связей'!C959="всегда наблюдается","TRA",IF('Установление связей'!C959="может отсутствовать","SN","S")))</f>
        <v>RS</v>
      </c>
      <c r="I961" s="7" t="s">
        <v>1412</v>
      </c>
      <c r="J961">
        <v>1657</v>
      </c>
      <c r="K961" t="s">
        <v>1385</v>
      </c>
      <c r="L961">
        <v>1657</v>
      </c>
      <c r="M961" t="s">
        <v>1401</v>
      </c>
    </row>
    <row r="962" spans="1:13" x14ac:dyDescent="0.4">
      <c r="A962" t="s">
        <v>1405</v>
      </c>
      <c r="B962">
        <v>959</v>
      </c>
      <c r="C962" t="s">
        <v>1411</v>
      </c>
      <c r="D962">
        <f>VLOOKUP('Установление связей'!B960,'Перечень узлов'!$B$2:$D$692,3,0)</f>
        <v>9</v>
      </c>
      <c r="E962" t="s">
        <v>1411</v>
      </c>
      <c r="F962">
        <f>VLOOKUP('Установление связей'!D960,'Перечень узлов'!$B$2:$D$692,3,0)</f>
        <v>484</v>
      </c>
      <c r="G962" t="s">
        <v>1407</v>
      </c>
      <c r="H962" t="str">
        <f>IF('Установление связей'!C960="может наблюдаться","RS",IF('Установление связей'!C960="всегда наблюдается","TRA",IF('Установление связей'!C960="может отсутствовать","SN","S")))</f>
        <v>TRA</v>
      </c>
      <c r="I962" s="7" t="s">
        <v>1412</v>
      </c>
      <c r="J962">
        <v>1658</v>
      </c>
      <c r="K962" t="s">
        <v>1385</v>
      </c>
      <c r="L962">
        <v>1658</v>
      </c>
      <c r="M962" t="s">
        <v>1401</v>
      </c>
    </row>
    <row r="963" spans="1:13" x14ac:dyDescent="0.4">
      <c r="A963" t="s">
        <v>1405</v>
      </c>
      <c r="B963">
        <v>960</v>
      </c>
      <c r="C963" t="s">
        <v>1411</v>
      </c>
      <c r="D963">
        <f>VLOOKUP('Установление связей'!B961,'Перечень узлов'!$B$2:$D$692,3,0)</f>
        <v>197</v>
      </c>
      <c r="E963" t="s">
        <v>1411</v>
      </c>
      <c r="F963">
        <f>VLOOKUP('Установление связей'!D961,'Перечень узлов'!$B$2:$D$692,3,0)</f>
        <v>3</v>
      </c>
      <c r="G963" t="s">
        <v>1407</v>
      </c>
      <c r="H963" t="str">
        <f>IF('Установление связей'!C961="может наблюдаться","RS",IF('Установление связей'!C961="всегда наблюдается","TRA",IF('Установление связей'!C961="может отсутствовать","SN","S")))</f>
        <v>RS</v>
      </c>
      <c r="I963" s="7" t="s">
        <v>1412</v>
      </c>
      <c r="J963">
        <v>1659</v>
      </c>
      <c r="K963" t="s">
        <v>1385</v>
      </c>
      <c r="L963">
        <v>1659</v>
      </c>
      <c r="M963" t="s">
        <v>1401</v>
      </c>
    </row>
    <row r="964" spans="1:13" x14ac:dyDescent="0.4">
      <c r="A964" t="s">
        <v>1405</v>
      </c>
      <c r="B964">
        <v>961</v>
      </c>
      <c r="C964" t="s">
        <v>1411</v>
      </c>
      <c r="D964">
        <f>VLOOKUP('Установление связей'!B962,'Перечень узлов'!$B$2:$D$692,3,0)</f>
        <v>354</v>
      </c>
      <c r="E964" t="s">
        <v>1411</v>
      </c>
      <c r="F964">
        <f>VLOOKUP('Установление связей'!D962,'Перечень узлов'!$B$2:$D$692,3,0)</f>
        <v>2</v>
      </c>
      <c r="G964" t="s">
        <v>1407</v>
      </c>
      <c r="H964" t="str">
        <f>IF('Установление связей'!C962="может наблюдаться","RS",IF('Установление связей'!C962="всегда наблюдается","TRA",IF('Установление связей'!C962="может отсутствовать","SN","S")))</f>
        <v>RS</v>
      </c>
      <c r="I964" s="7" t="s">
        <v>1412</v>
      </c>
      <c r="J964">
        <v>1660</v>
      </c>
      <c r="K964" t="s">
        <v>1385</v>
      </c>
      <c r="L964">
        <v>1660</v>
      </c>
      <c r="M964" t="s">
        <v>1401</v>
      </c>
    </row>
    <row r="965" spans="1:13" x14ac:dyDescent="0.4">
      <c r="A965" t="s">
        <v>1405</v>
      </c>
      <c r="B965">
        <v>962</v>
      </c>
      <c r="C965" t="s">
        <v>1411</v>
      </c>
      <c r="D965">
        <f>VLOOKUP('Установление связей'!B963,'Перечень узлов'!$B$2:$D$692,3,0)</f>
        <v>102</v>
      </c>
      <c r="E965" t="s">
        <v>1411</v>
      </c>
      <c r="F965">
        <f>VLOOKUP('Установление связей'!D963,'Перечень узлов'!$B$2:$D$692,3,0)</f>
        <v>101</v>
      </c>
      <c r="G965" t="s">
        <v>1407</v>
      </c>
      <c r="H965" t="str">
        <f>IF('Установление связей'!C963="может наблюдаться","RS",IF('Установление связей'!C963="всегда наблюдается","TRA",IF('Установление связей'!C963="может отсутствовать","SN","S")))</f>
        <v>RS</v>
      </c>
      <c r="I965" s="7" t="s">
        <v>1412</v>
      </c>
      <c r="J965">
        <v>1661</v>
      </c>
      <c r="K965" t="s">
        <v>1385</v>
      </c>
      <c r="L965">
        <v>1661</v>
      </c>
      <c r="M965" t="s">
        <v>1401</v>
      </c>
    </row>
    <row r="966" spans="1:13" x14ac:dyDescent="0.4">
      <c r="A966" t="s">
        <v>1405</v>
      </c>
      <c r="B966">
        <v>963</v>
      </c>
      <c r="C966" t="s">
        <v>1411</v>
      </c>
      <c r="D966">
        <f>VLOOKUP('Установление связей'!B964,'Перечень узлов'!$B$2:$D$692,3,0)</f>
        <v>110</v>
      </c>
      <c r="E966" t="s">
        <v>1411</v>
      </c>
      <c r="F966">
        <f>VLOOKUP('Установление связей'!D964,'Перечень узлов'!$B$2:$D$692,3,0)</f>
        <v>5</v>
      </c>
      <c r="G966" t="s">
        <v>1407</v>
      </c>
      <c r="H966" t="str">
        <f>IF('Установление связей'!C964="может наблюдаться","RS",IF('Установление связей'!C964="всегда наблюдается","TRA",IF('Установление связей'!C964="может отсутствовать","SN","S")))</f>
        <v>RS</v>
      </c>
      <c r="I966" s="7" t="s">
        <v>1412</v>
      </c>
      <c r="J966">
        <v>1662</v>
      </c>
      <c r="K966" t="s">
        <v>1385</v>
      </c>
      <c r="L966">
        <v>1662</v>
      </c>
      <c r="M966" t="s">
        <v>1401</v>
      </c>
    </row>
    <row r="967" spans="1:13" x14ac:dyDescent="0.4">
      <c r="A967" t="s">
        <v>1405</v>
      </c>
      <c r="B967">
        <v>964</v>
      </c>
      <c r="C967" t="s">
        <v>1411</v>
      </c>
      <c r="D967">
        <f>VLOOKUP('Установление связей'!B965,'Перечень узлов'!$B$2:$D$692,3,0)</f>
        <v>80</v>
      </c>
      <c r="E967" t="s">
        <v>1411</v>
      </c>
      <c r="F967">
        <f>VLOOKUP('Установление связей'!D965,'Перечень узлов'!$B$2:$D$692,3,0)</f>
        <v>6</v>
      </c>
      <c r="G967" t="s">
        <v>1407</v>
      </c>
      <c r="H967" t="str">
        <f>IF('Установление связей'!C965="может наблюдаться","RS",IF('Установление связей'!C965="всегда наблюдается","TRA",IF('Установление связей'!C965="может отсутствовать","SN","S")))</f>
        <v>RS</v>
      </c>
      <c r="I967" s="7" t="s">
        <v>1412</v>
      </c>
      <c r="J967">
        <v>1663</v>
      </c>
      <c r="K967" t="s">
        <v>1385</v>
      </c>
      <c r="L967">
        <v>1663</v>
      </c>
      <c r="M967" t="s">
        <v>1401</v>
      </c>
    </row>
    <row r="968" spans="1:13" x14ac:dyDescent="0.4">
      <c r="A968" t="s">
        <v>1405</v>
      </c>
      <c r="B968">
        <v>965</v>
      </c>
      <c r="C968" t="s">
        <v>1411</v>
      </c>
      <c r="D968">
        <f>VLOOKUP('Установление связей'!B966,'Перечень узлов'!$B$2:$D$692,3,0)</f>
        <v>79</v>
      </c>
      <c r="E968" t="s">
        <v>1411</v>
      </c>
      <c r="F968">
        <f>VLOOKUP('Установление связей'!D966,'Перечень узлов'!$B$2:$D$692,3,0)</f>
        <v>6</v>
      </c>
      <c r="G968" t="s">
        <v>1407</v>
      </c>
      <c r="H968" t="str">
        <f>IF('Установление связей'!C966="может наблюдаться","RS",IF('Установление связей'!C966="всегда наблюдается","TRA",IF('Установление связей'!C966="может отсутствовать","SN","S")))</f>
        <v>RS</v>
      </c>
      <c r="I968" s="7" t="s">
        <v>1412</v>
      </c>
      <c r="J968">
        <v>1664</v>
      </c>
      <c r="K968" t="s">
        <v>1385</v>
      </c>
      <c r="L968">
        <v>1664</v>
      </c>
      <c r="M968" t="s">
        <v>1401</v>
      </c>
    </row>
    <row r="969" spans="1:13" x14ac:dyDescent="0.4">
      <c r="A969" t="s">
        <v>1405</v>
      </c>
      <c r="B969">
        <v>966</v>
      </c>
      <c r="C969" t="s">
        <v>1411</v>
      </c>
      <c r="D969">
        <f>VLOOKUP('Установление связей'!B967,'Перечень узлов'!$B$2:$D$692,3,0)</f>
        <v>81</v>
      </c>
      <c r="E969" t="s">
        <v>1411</v>
      </c>
      <c r="F969">
        <f>VLOOKUP('Установление связей'!D967,'Перечень узлов'!$B$2:$D$692,3,0)</f>
        <v>6</v>
      </c>
      <c r="G969" t="s">
        <v>1407</v>
      </c>
      <c r="H969" t="str">
        <f>IF('Установление связей'!C967="может наблюдаться","RS",IF('Установление связей'!C967="всегда наблюдается","TRA",IF('Установление связей'!C967="может отсутствовать","SN","S")))</f>
        <v>RS</v>
      </c>
      <c r="I969" s="7" t="s">
        <v>1412</v>
      </c>
      <c r="J969">
        <v>1665</v>
      </c>
      <c r="K969" t="s">
        <v>1385</v>
      </c>
      <c r="L969">
        <v>1665</v>
      </c>
      <c r="M969" t="s">
        <v>1401</v>
      </c>
    </row>
    <row r="970" spans="1:13" x14ac:dyDescent="0.4">
      <c r="A970" t="s">
        <v>1405</v>
      </c>
      <c r="B970">
        <v>967</v>
      </c>
      <c r="C970" t="s">
        <v>1411</v>
      </c>
      <c r="D970">
        <f>VLOOKUP('Установление связей'!B968,'Перечень узлов'!$B$2:$D$692,3,0)</f>
        <v>82</v>
      </c>
      <c r="E970" t="s">
        <v>1411</v>
      </c>
      <c r="F970">
        <f>VLOOKUP('Установление связей'!D968,'Перечень узлов'!$B$2:$D$692,3,0)</f>
        <v>6</v>
      </c>
      <c r="G970" t="s">
        <v>1407</v>
      </c>
      <c r="H970" t="str">
        <f>IF('Установление связей'!C968="может наблюдаться","RS",IF('Установление связей'!C968="всегда наблюдается","TRA",IF('Установление связей'!C968="может отсутствовать","SN","S")))</f>
        <v>RS</v>
      </c>
      <c r="I970" s="7" t="s">
        <v>1412</v>
      </c>
      <c r="J970">
        <v>1666</v>
      </c>
      <c r="K970" t="s">
        <v>1385</v>
      </c>
      <c r="L970">
        <v>1666</v>
      </c>
      <c r="M970" t="s">
        <v>1401</v>
      </c>
    </row>
    <row r="971" spans="1:13" x14ac:dyDescent="0.4">
      <c r="A971" t="s">
        <v>1405</v>
      </c>
      <c r="B971">
        <v>968</v>
      </c>
      <c r="C971" t="s">
        <v>1411</v>
      </c>
      <c r="D971">
        <f>VLOOKUP('Установление связей'!B969,'Перечень узлов'!$B$2:$D$692,3,0)</f>
        <v>83</v>
      </c>
      <c r="E971" t="s">
        <v>1411</v>
      </c>
      <c r="F971">
        <f>VLOOKUP('Установление связей'!D969,'Перечень узлов'!$B$2:$D$692,3,0)</f>
        <v>6</v>
      </c>
      <c r="G971" t="s">
        <v>1407</v>
      </c>
      <c r="H971" t="str">
        <f>IF('Установление связей'!C969="может наблюдаться","RS",IF('Установление связей'!C969="всегда наблюдается","TRA",IF('Установление связей'!C969="может отсутствовать","SN","S")))</f>
        <v>RS</v>
      </c>
      <c r="I971" s="7" t="s">
        <v>1412</v>
      </c>
      <c r="J971">
        <v>1667</v>
      </c>
      <c r="K971" t="s">
        <v>1385</v>
      </c>
      <c r="L971">
        <v>1667</v>
      </c>
      <c r="M971" t="s">
        <v>1401</v>
      </c>
    </row>
    <row r="972" spans="1:13" x14ac:dyDescent="0.4">
      <c r="A972" t="s">
        <v>1405</v>
      </c>
      <c r="B972">
        <v>969</v>
      </c>
      <c r="C972" t="s">
        <v>1411</v>
      </c>
      <c r="D972">
        <f>VLOOKUP('Установление связей'!B970,'Перечень узлов'!$B$2:$D$692,3,0)</f>
        <v>84</v>
      </c>
      <c r="E972" t="s">
        <v>1411</v>
      </c>
      <c r="F972">
        <f>VLOOKUP('Установление связей'!D970,'Перечень узлов'!$B$2:$D$692,3,0)</f>
        <v>6</v>
      </c>
      <c r="G972" t="s">
        <v>1407</v>
      </c>
      <c r="H972" t="str">
        <f>IF('Установление связей'!C970="может наблюдаться","RS",IF('Установление связей'!C970="всегда наблюдается","TRA",IF('Установление связей'!C970="может отсутствовать","SN","S")))</f>
        <v>RS</v>
      </c>
      <c r="I972" s="7" t="s">
        <v>1412</v>
      </c>
      <c r="J972">
        <v>1668</v>
      </c>
      <c r="K972" t="s">
        <v>1385</v>
      </c>
      <c r="L972">
        <v>1668</v>
      </c>
      <c r="M972" t="s">
        <v>1401</v>
      </c>
    </row>
    <row r="973" spans="1:13" x14ac:dyDescent="0.4">
      <c r="A973" t="s">
        <v>1405</v>
      </c>
      <c r="B973">
        <v>970</v>
      </c>
      <c r="C973" t="s">
        <v>1411</v>
      </c>
      <c r="D973">
        <f>VLOOKUP('Установление связей'!B971,'Перечень узлов'!$B$2:$D$692,3,0)</f>
        <v>85</v>
      </c>
      <c r="E973" t="s">
        <v>1411</v>
      </c>
      <c r="F973">
        <f>VLOOKUP('Установление связей'!D971,'Перечень узлов'!$B$2:$D$692,3,0)</f>
        <v>6</v>
      </c>
      <c r="G973" t="s">
        <v>1407</v>
      </c>
      <c r="H973" t="str">
        <f>IF('Установление связей'!C971="может наблюдаться","RS",IF('Установление связей'!C971="всегда наблюдается","TRA",IF('Установление связей'!C971="может отсутствовать","SN","S")))</f>
        <v>RS</v>
      </c>
      <c r="I973" s="7" t="s">
        <v>1412</v>
      </c>
      <c r="J973">
        <v>1669</v>
      </c>
      <c r="K973" t="s">
        <v>1385</v>
      </c>
      <c r="L973">
        <v>1669</v>
      </c>
      <c r="M973" t="s">
        <v>1401</v>
      </c>
    </row>
    <row r="974" spans="1:13" x14ac:dyDescent="0.4">
      <c r="A974" t="s">
        <v>1405</v>
      </c>
      <c r="B974">
        <v>971</v>
      </c>
      <c r="C974" t="s">
        <v>1411</v>
      </c>
      <c r="D974">
        <f>VLOOKUP('Установление связей'!B972,'Перечень узлов'!$B$2:$D$692,3,0)</f>
        <v>137</v>
      </c>
      <c r="E974" t="s">
        <v>1411</v>
      </c>
      <c r="F974">
        <f>VLOOKUP('Установление связей'!D972,'Перечень узлов'!$B$2:$D$692,3,0)</f>
        <v>138</v>
      </c>
      <c r="G974" t="s">
        <v>1407</v>
      </c>
      <c r="H974" t="str">
        <f>IF('Установление связей'!C972="может наблюдаться","RS",IF('Установление связей'!C972="всегда наблюдается","TRA",IF('Установление связей'!C972="может отсутствовать","SN","S")))</f>
        <v>TRA</v>
      </c>
      <c r="I974" s="7" t="s">
        <v>1412</v>
      </c>
      <c r="J974">
        <v>1670</v>
      </c>
      <c r="K974" t="s">
        <v>1385</v>
      </c>
      <c r="L974">
        <v>1670</v>
      </c>
      <c r="M974" t="s">
        <v>1401</v>
      </c>
    </row>
    <row r="975" spans="1:13" x14ac:dyDescent="0.4">
      <c r="A975" t="s">
        <v>1405</v>
      </c>
      <c r="B975">
        <v>972</v>
      </c>
      <c r="C975" t="s">
        <v>1411</v>
      </c>
      <c r="D975">
        <f>VLOOKUP('Установление связей'!B973,'Перечень узлов'!$B$2:$D$692,3,0)</f>
        <v>44</v>
      </c>
      <c r="E975" t="s">
        <v>1411</v>
      </c>
      <c r="F975">
        <f>VLOOKUP('Установление связей'!D973,'Перечень узлов'!$B$2:$D$692,3,0)</f>
        <v>1</v>
      </c>
      <c r="G975" t="s">
        <v>1407</v>
      </c>
      <c r="H975" t="str">
        <f>IF('Установление связей'!C973="может наблюдаться","RS",IF('Установление связей'!C973="всегда наблюдается","TRA",IF('Установление связей'!C973="может отсутствовать","SN","S")))</f>
        <v>RS</v>
      </c>
      <c r="I975" s="7" t="s">
        <v>1412</v>
      </c>
      <c r="J975">
        <v>1671</v>
      </c>
      <c r="K975" t="s">
        <v>1385</v>
      </c>
      <c r="L975">
        <v>1671</v>
      </c>
      <c r="M975" t="s">
        <v>1401</v>
      </c>
    </row>
    <row r="976" spans="1:13" x14ac:dyDescent="0.4">
      <c r="A976" t="s">
        <v>1405</v>
      </c>
      <c r="B976">
        <v>973</v>
      </c>
      <c r="C976" t="s">
        <v>1411</v>
      </c>
      <c r="D976">
        <f>VLOOKUP('Установление связей'!B974,'Перечень узлов'!$B$2:$D$692,3,0)</f>
        <v>2</v>
      </c>
      <c r="E976" t="s">
        <v>1411</v>
      </c>
      <c r="F976">
        <f>VLOOKUP('Установление связей'!D974,'Перечень узлов'!$B$2:$D$692,3,0)</f>
        <v>175</v>
      </c>
      <c r="G976" t="s">
        <v>1407</v>
      </c>
      <c r="H976" t="str">
        <f>IF('Установление связей'!C974="может наблюдаться","RS",IF('Установление связей'!C974="всегда наблюдается","TRA",IF('Установление связей'!C974="может отсутствовать","SN","S")))</f>
        <v>RS</v>
      </c>
      <c r="I976" s="7" t="s">
        <v>1412</v>
      </c>
      <c r="J976">
        <v>1672</v>
      </c>
      <c r="K976" t="s">
        <v>1385</v>
      </c>
      <c r="L976">
        <v>1672</v>
      </c>
      <c r="M976" t="s">
        <v>1401</v>
      </c>
    </row>
    <row r="977" spans="1:13" x14ac:dyDescent="0.4">
      <c r="A977" t="s">
        <v>1405</v>
      </c>
      <c r="B977">
        <v>974</v>
      </c>
      <c r="C977" t="s">
        <v>1411</v>
      </c>
      <c r="D977">
        <f>VLOOKUP('Установление связей'!B975,'Перечень узлов'!$B$2:$D$692,3,0)</f>
        <v>2</v>
      </c>
      <c r="E977" t="s">
        <v>1411</v>
      </c>
      <c r="F977">
        <f>VLOOKUP('Установление связей'!D975,'Перечень узлов'!$B$2:$D$692,3,0)</f>
        <v>68</v>
      </c>
      <c r="G977" t="s">
        <v>1407</v>
      </c>
      <c r="H977" t="str">
        <f>IF('Установление связей'!C975="может наблюдаться","RS",IF('Установление связей'!C975="всегда наблюдается","TRA",IF('Установление связей'!C975="может отсутствовать","SN","S")))</f>
        <v>RS</v>
      </c>
      <c r="I977" s="7" t="s">
        <v>1412</v>
      </c>
      <c r="J977">
        <v>1673</v>
      </c>
      <c r="K977" t="s">
        <v>1385</v>
      </c>
      <c r="L977">
        <v>1673</v>
      </c>
      <c r="M977" t="s">
        <v>1401</v>
      </c>
    </row>
    <row r="978" spans="1:13" x14ac:dyDescent="0.4">
      <c r="A978" t="s">
        <v>1405</v>
      </c>
      <c r="B978">
        <v>975</v>
      </c>
      <c r="C978" t="s">
        <v>1411</v>
      </c>
      <c r="D978">
        <f>VLOOKUP('Установление связей'!B976,'Перечень узлов'!$B$2:$D$692,3,0)</f>
        <v>2</v>
      </c>
      <c r="E978" t="s">
        <v>1411</v>
      </c>
      <c r="F978">
        <f>VLOOKUP('Установление связей'!D976,'Перечень узлов'!$B$2:$D$692,3,0)</f>
        <v>14</v>
      </c>
      <c r="G978" t="s">
        <v>1407</v>
      </c>
      <c r="H978" t="str">
        <f>IF('Установление связей'!C976="может наблюдаться","RS",IF('Установление связей'!C976="всегда наблюдается","TRA",IF('Установление связей'!C976="может отсутствовать","SN","S")))</f>
        <v>RS</v>
      </c>
      <c r="I978" s="7" t="s">
        <v>1412</v>
      </c>
      <c r="J978">
        <v>1674</v>
      </c>
      <c r="K978" t="s">
        <v>1385</v>
      </c>
      <c r="L978">
        <v>1674</v>
      </c>
      <c r="M978" t="s">
        <v>1401</v>
      </c>
    </row>
    <row r="979" spans="1:13" x14ac:dyDescent="0.4">
      <c r="A979" t="s">
        <v>1405</v>
      </c>
      <c r="B979">
        <v>976</v>
      </c>
      <c r="C979" t="s">
        <v>1411</v>
      </c>
      <c r="D979">
        <f>VLOOKUP('Установление связей'!B977,'Перечень узлов'!$B$2:$D$692,3,0)</f>
        <v>2</v>
      </c>
      <c r="E979" t="s">
        <v>1411</v>
      </c>
      <c r="F979">
        <f>VLOOKUP('Установление связей'!D977,'Перечень узлов'!$B$2:$D$692,3,0)</f>
        <v>17</v>
      </c>
      <c r="G979" t="s">
        <v>1407</v>
      </c>
      <c r="H979" t="str">
        <f>IF('Установление связей'!C977="может наблюдаться","RS",IF('Установление связей'!C977="всегда наблюдается","TRA",IF('Установление связей'!C977="может отсутствовать","SN","S")))</f>
        <v>RS</v>
      </c>
      <c r="I979" s="7" t="s">
        <v>1412</v>
      </c>
      <c r="J979">
        <v>1675</v>
      </c>
      <c r="K979" t="s">
        <v>1385</v>
      </c>
      <c r="L979">
        <v>1675</v>
      </c>
      <c r="M979" t="s">
        <v>1401</v>
      </c>
    </row>
    <row r="980" spans="1:13" x14ac:dyDescent="0.4">
      <c r="A980" t="s">
        <v>1405</v>
      </c>
      <c r="B980">
        <v>977</v>
      </c>
      <c r="C980" t="s">
        <v>1411</v>
      </c>
      <c r="D980">
        <f>VLOOKUP('Установление связей'!B978,'Перечень узлов'!$B$2:$D$692,3,0)</f>
        <v>2</v>
      </c>
      <c r="E980" t="s">
        <v>1411</v>
      </c>
      <c r="F980">
        <f>VLOOKUP('Установление связей'!D978,'Перечень узлов'!$B$2:$D$692,3,0)</f>
        <v>139</v>
      </c>
      <c r="G980" t="s">
        <v>1407</v>
      </c>
      <c r="H980" t="str">
        <f>IF('Установление связей'!C978="может наблюдаться","RS",IF('Установление связей'!C978="всегда наблюдается","TRA",IF('Установление связей'!C978="может отсутствовать","SN","S")))</f>
        <v>RS</v>
      </c>
      <c r="I980" s="7" t="s">
        <v>1412</v>
      </c>
      <c r="J980">
        <v>1676</v>
      </c>
      <c r="K980" t="s">
        <v>1385</v>
      </c>
      <c r="L980">
        <v>1676</v>
      </c>
      <c r="M980" t="s">
        <v>1401</v>
      </c>
    </row>
    <row r="981" spans="1:13" x14ac:dyDescent="0.4">
      <c r="A981" t="s">
        <v>1405</v>
      </c>
      <c r="B981">
        <v>978</v>
      </c>
      <c r="C981" t="s">
        <v>1411</v>
      </c>
      <c r="D981">
        <f>VLOOKUP('Установление связей'!B979,'Перечень узлов'!$B$2:$D$692,3,0)</f>
        <v>2</v>
      </c>
      <c r="E981" t="s">
        <v>1411</v>
      </c>
      <c r="F981">
        <f>VLOOKUP('Установление связей'!D979,'Перечень узлов'!$B$2:$D$692,3,0)</f>
        <v>56</v>
      </c>
      <c r="G981" t="s">
        <v>1407</v>
      </c>
      <c r="H981" t="str">
        <f>IF('Установление связей'!C979="может наблюдаться","RS",IF('Установление связей'!C979="всегда наблюдается","TRA",IF('Установление связей'!C979="может отсутствовать","SN","S")))</f>
        <v>RS</v>
      </c>
      <c r="I981" s="7" t="s">
        <v>1412</v>
      </c>
      <c r="J981">
        <v>1677</v>
      </c>
      <c r="K981" t="s">
        <v>1385</v>
      </c>
      <c r="L981">
        <v>1677</v>
      </c>
      <c r="M981" t="s">
        <v>1401</v>
      </c>
    </row>
    <row r="982" spans="1:13" x14ac:dyDescent="0.4">
      <c r="A982" t="s">
        <v>1405</v>
      </c>
      <c r="B982">
        <v>979</v>
      </c>
      <c r="C982" t="s">
        <v>1411</v>
      </c>
      <c r="D982">
        <f>VLOOKUP('Установление связей'!B980,'Перечень узлов'!$B$2:$D$692,3,0)</f>
        <v>2</v>
      </c>
      <c r="E982" t="s">
        <v>1411</v>
      </c>
      <c r="F982">
        <f>VLOOKUP('Установление связей'!D980,'Перечень узлов'!$B$2:$D$692,3,0)</f>
        <v>141</v>
      </c>
      <c r="G982" t="s">
        <v>1407</v>
      </c>
      <c r="H982" t="str">
        <f>IF('Установление связей'!C980="может наблюдаться","RS",IF('Установление связей'!C980="всегда наблюдается","TRA",IF('Установление связей'!C980="может отсутствовать","SN","S")))</f>
        <v>RS</v>
      </c>
      <c r="I982" s="7" t="s">
        <v>1412</v>
      </c>
      <c r="J982">
        <v>1678</v>
      </c>
      <c r="K982" t="s">
        <v>1385</v>
      </c>
      <c r="L982">
        <v>1678</v>
      </c>
      <c r="M982" t="s">
        <v>1401</v>
      </c>
    </row>
    <row r="983" spans="1:13" x14ac:dyDescent="0.4">
      <c r="A983" t="s">
        <v>1405</v>
      </c>
      <c r="B983">
        <v>980</v>
      </c>
      <c r="C983" t="s">
        <v>1411</v>
      </c>
      <c r="D983">
        <f>VLOOKUP('Установление связей'!B981,'Перечень узлов'!$B$2:$D$692,3,0)</f>
        <v>2</v>
      </c>
      <c r="E983" t="s">
        <v>1411</v>
      </c>
      <c r="F983">
        <f>VLOOKUP('Установление связей'!D981,'Перечень узлов'!$B$2:$D$692,3,0)</f>
        <v>142</v>
      </c>
      <c r="G983" t="s">
        <v>1407</v>
      </c>
      <c r="H983" t="str">
        <f>IF('Установление связей'!C981="может наблюдаться","RS",IF('Установление связей'!C981="всегда наблюдается","TRA",IF('Установление связей'!C981="может отсутствовать","SN","S")))</f>
        <v>RS</v>
      </c>
      <c r="I983" s="7" t="s">
        <v>1412</v>
      </c>
      <c r="J983">
        <v>1679</v>
      </c>
      <c r="K983" t="s">
        <v>1385</v>
      </c>
      <c r="L983">
        <v>1679</v>
      </c>
      <c r="M983" t="s">
        <v>1401</v>
      </c>
    </row>
    <row r="984" spans="1:13" x14ac:dyDescent="0.4">
      <c r="A984" t="s">
        <v>1405</v>
      </c>
      <c r="B984">
        <v>981</v>
      </c>
      <c r="C984" t="s">
        <v>1411</v>
      </c>
      <c r="D984">
        <f>VLOOKUP('Установление связей'!B982,'Перечень узлов'!$B$2:$D$692,3,0)</f>
        <v>2</v>
      </c>
      <c r="E984" t="s">
        <v>1411</v>
      </c>
      <c r="F984">
        <f>VLOOKUP('Установление связей'!D982,'Перечень узлов'!$B$2:$D$692,3,0)</f>
        <v>132</v>
      </c>
      <c r="G984" t="s">
        <v>1407</v>
      </c>
      <c r="H984" t="str">
        <f>IF('Установление связей'!C982="может наблюдаться","RS",IF('Установление связей'!C982="всегда наблюдается","TRA",IF('Установление связей'!C982="может отсутствовать","SN","S")))</f>
        <v>RS</v>
      </c>
      <c r="I984" s="7" t="s">
        <v>1412</v>
      </c>
      <c r="J984">
        <v>1680</v>
      </c>
      <c r="K984" t="s">
        <v>1385</v>
      </c>
      <c r="L984">
        <v>1680</v>
      </c>
      <c r="M984" t="s">
        <v>1401</v>
      </c>
    </row>
    <row r="985" spans="1:13" x14ac:dyDescent="0.4">
      <c r="A985" t="s">
        <v>1405</v>
      </c>
      <c r="B985">
        <v>982</v>
      </c>
      <c r="C985" t="s">
        <v>1411</v>
      </c>
      <c r="D985">
        <f>VLOOKUP('Установление связей'!B983,'Перечень узлов'!$B$2:$D$692,3,0)</f>
        <v>2</v>
      </c>
      <c r="E985" t="s">
        <v>1411</v>
      </c>
      <c r="F985">
        <f>VLOOKUP('Установление связей'!D983,'Перечень узлов'!$B$2:$D$692,3,0)</f>
        <v>133</v>
      </c>
      <c r="G985" t="s">
        <v>1407</v>
      </c>
      <c r="H985" t="str">
        <f>IF('Установление связей'!C983="может наблюдаться","RS",IF('Установление связей'!C983="всегда наблюдается","TRA",IF('Установление связей'!C983="может отсутствовать","SN","S")))</f>
        <v>RS</v>
      </c>
      <c r="I985" s="7" t="s">
        <v>1412</v>
      </c>
      <c r="J985">
        <v>1681</v>
      </c>
      <c r="K985" t="s">
        <v>1385</v>
      </c>
      <c r="L985">
        <v>1681</v>
      </c>
      <c r="M985" t="s">
        <v>1401</v>
      </c>
    </row>
    <row r="986" spans="1:13" x14ac:dyDescent="0.4">
      <c r="A986" t="s">
        <v>1405</v>
      </c>
      <c r="B986">
        <v>983</v>
      </c>
      <c r="C986" t="s">
        <v>1411</v>
      </c>
      <c r="D986">
        <f>VLOOKUP('Установление связей'!B984,'Перечень узлов'!$B$2:$D$692,3,0)</f>
        <v>2</v>
      </c>
      <c r="E986" t="s">
        <v>1411</v>
      </c>
      <c r="F986">
        <f>VLOOKUP('Установление связей'!D984,'Перечень узлов'!$B$2:$D$692,3,0)</f>
        <v>134</v>
      </c>
      <c r="G986" t="s">
        <v>1407</v>
      </c>
      <c r="H986" t="str">
        <f>IF('Установление связей'!C984="может наблюдаться","RS",IF('Установление связей'!C984="всегда наблюдается","TRA",IF('Установление связей'!C984="может отсутствовать","SN","S")))</f>
        <v>RS</v>
      </c>
      <c r="I986" s="7" t="s">
        <v>1412</v>
      </c>
      <c r="J986">
        <v>1682</v>
      </c>
      <c r="K986" t="s">
        <v>1385</v>
      </c>
      <c r="L986">
        <v>1682</v>
      </c>
      <c r="M986" t="s">
        <v>1401</v>
      </c>
    </row>
    <row r="987" spans="1:13" x14ac:dyDescent="0.4">
      <c r="A987" t="s">
        <v>1405</v>
      </c>
      <c r="B987">
        <v>984</v>
      </c>
      <c r="C987" t="s">
        <v>1411</v>
      </c>
      <c r="D987">
        <f>VLOOKUP('Установление связей'!B985,'Перечень узлов'!$B$2:$D$692,3,0)</f>
        <v>2</v>
      </c>
      <c r="E987" t="s">
        <v>1411</v>
      </c>
      <c r="F987">
        <f>VLOOKUP('Установление связей'!D985,'Перечень узлов'!$B$2:$D$692,3,0)</f>
        <v>135</v>
      </c>
      <c r="G987" t="s">
        <v>1407</v>
      </c>
      <c r="H987" t="str">
        <f>IF('Установление связей'!C985="может наблюдаться","RS",IF('Установление связей'!C985="всегда наблюдается","TRA",IF('Установление связей'!C985="может отсутствовать","SN","S")))</f>
        <v>RS</v>
      </c>
      <c r="I987" s="7" t="s">
        <v>1412</v>
      </c>
      <c r="J987">
        <v>1683</v>
      </c>
      <c r="K987" t="s">
        <v>1385</v>
      </c>
      <c r="L987">
        <v>1683</v>
      </c>
      <c r="M987" t="s">
        <v>1401</v>
      </c>
    </row>
    <row r="988" spans="1:13" x14ac:dyDescent="0.4">
      <c r="A988" t="s">
        <v>1405</v>
      </c>
      <c r="B988">
        <v>985</v>
      </c>
      <c r="C988" t="s">
        <v>1411</v>
      </c>
      <c r="D988">
        <f>VLOOKUP('Установление связей'!B986,'Перечень узлов'!$B$2:$D$692,3,0)</f>
        <v>2</v>
      </c>
      <c r="E988" t="s">
        <v>1411</v>
      </c>
      <c r="F988">
        <f>VLOOKUP('Установление связей'!D986,'Перечень узлов'!$B$2:$D$692,3,0)</f>
        <v>136</v>
      </c>
      <c r="G988" t="s">
        <v>1407</v>
      </c>
      <c r="H988" t="str">
        <f>IF('Установление связей'!C986="может наблюдаться","RS",IF('Установление связей'!C986="всегда наблюдается","TRA",IF('Установление связей'!C986="может отсутствовать","SN","S")))</f>
        <v>RS</v>
      </c>
      <c r="I988" s="7" t="s">
        <v>1412</v>
      </c>
      <c r="J988">
        <v>1684</v>
      </c>
      <c r="K988" t="s">
        <v>1385</v>
      </c>
      <c r="L988">
        <v>1684</v>
      </c>
      <c r="M988" t="s">
        <v>1401</v>
      </c>
    </row>
    <row r="989" spans="1:13" x14ac:dyDescent="0.4">
      <c r="A989" t="s">
        <v>1405</v>
      </c>
      <c r="B989">
        <v>986</v>
      </c>
      <c r="C989" t="s">
        <v>1411</v>
      </c>
      <c r="D989">
        <f>VLOOKUP('Установление связей'!B987,'Перечень узлов'!$B$2:$D$692,3,0)</f>
        <v>2</v>
      </c>
      <c r="E989" t="s">
        <v>1411</v>
      </c>
      <c r="F989">
        <f>VLOOKUP('Установление связей'!D987,'Перечень узлов'!$B$2:$D$692,3,0)</f>
        <v>137</v>
      </c>
      <c r="G989" t="s">
        <v>1407</v>
      </c>
      <c r="H989" t="str">
        <f>IF('Установление связей'!C987="может наблюдаться","RS",IF('Установление связей'!C987="всегда наблюдается","TRA",IF('Установление связей'!C987="может отсутствовать","SN","S")))</f>
        <v>RS</v>
      </c>
      <c r="I989" s="7" t="s">
        <v>1412</v>
      </c>
      <c r="J989">
        <v>1685</v>
      </c>
      <c r="K989" t="s">
        <v>1385</v>
      </c>
      <c r="L989">
        <v>1685</v>
      </c>
      <c r="M989" t="s">
        <v>1401</v>
      </c>
    </row>
    <row r="990" spans="1:13" x14ac:dyDescent="0.4">
      <c r="A990" t="s">
        <v>1405</v>
      </c>
      <c r="B990">
        <v>987</v>
      </c>
      <c r="C990" t="s">
        <v>1411</v>
      </c>
      <c r="D990">
        <f>VLOOKUP('Установление связей'!B988,'Перечень узлов'!$B$2:$D$692,3,0)</f>
        <v>2</v>
      </c>
      <c r="E990" t="s">
        <v>1411</v>
      </c>
      <c r="F990">
        <f>VLOOKUP('Установление связей'!D988,'Перечень узлов'!$B$2:$D$692,3,0)</f>
        <v>320</v>
      </c>
      <c r="G990" t="s">
        <v>1407</v>
      </c>
      <c r="H990" t="str">
        <f>IF('Установление связей'!C988="может наблюдаться","RS",IF('Установление связей'!C988="всегда наблюдается","TRA",IF('Установление связей'!C988="может отсутствовать","SN","S")))</f>
        <v>RS</v>
      </c>
      <c r="I990" s="7" t="s">
        <v>1412</v>
      </c>
      <c r="J990">
        <v>1686</v>
      </c>
      <c r="K990" t="s">
        <v>1385</v>
      </c>
      <c r="L990">
        <v>1686</v>
      </c>
      <c r="M990" t="s">
        <v>1401</v>
      </c>
    </row>
    <row r="991" spans="1:13" x14ac:dyDescent="0.4">
      <c r="A991" t="s">
        <v>1405</v>
      </c>
      <c r="B991">
        <v>988</v>
      </c>
      <c r="C991" t="s">
        <v>1411</v>
      </c>
      <c r="D991">
        <f>VLOOKUP('Установление связей'!B989,'Перечень узлов'!$B$2:$D$692,3,0)</f>
        <v>2</v>
      </c>
      <c r="E991" t="s">
        <v>1411</v>
      </c>
      <c r="F991">
        <f>VLOOKUP('Установление связей'!D989,'Перечень узлов'!$B$2:$D$692,3,0)</f>
        <v>321</v>
      </c>
      <c r="G991" t="s">
        <v>1407</v>
      </c>
      <c r="H991" t="str">
        <f>IF('Установление связей'!C989="может наблюдаться","RS",IF('Установление связей'!C989="всегда наблюдается","TRA",IF('Установление связей'!C989="может отсутствовать","SN","S")))</f>
        <v>RS</v>
      </c>
      <c r="I991" s="7" t="s">
        <v>1412</v>
      </c>
      <c r="J991">
        <v>1687</v>
      </c>
      <c r="K991" t="s">
        <v>1385</v>
      </c>
      <c r="L991">
        <v>1687</v>
      </c>
      <c r="M991" t="s">
        <v>1401</v>
      </c>
    </row>
    <row r="992" spans="1:13" x14ac:dyDescent="0.4">
      <c r="A992" t="s">
        <v>1405</v>
      </c>
      <c r="B992">
        <v>989</v>
      </c>
      <c r="C992" t="s">
        <v>1411</v>
      </c>
      <c r="D992">
        <f>VLOOKUP('Установление связей'!B990,'Перечень узлов'!$B$2:$D$692,3,0)</f>
        <v>2</v>
      </c>
      <c r="E992" t="s">
        <v>1411</v>
      </c>
      <c r="F992">
        <f>VLOOKUP('Установление связей'!D990,'Перечень узлов'!$B$2:$D$692,3,0)</f>
        <v>323</v>
      </c>
      <c r="G992" t="s">
        <v>1407</v>
      </c>
      <c r="H992" t="str">
        <f>IF('Установление связей'!C990="может наблюдаться","RS",IF('Установление связей'!C990="всегда наблюдается","TRA",IF('Установление связей'!C990="может отсутствовать","SN","S")))</f>
        <v>RS</v>
      </c>
      <c r="I992" s="7" t="s">
        <v>1412</v>
      </c>
      <c r="J992">
        <v>1688</v>
      </c>
      <c r="K992" t="s">
        <v>1385</v>
      </c>
      <c r="L992">
        <v>1688</v>
      </c>
      <c r="M992" t="s">
        <v>1401</v>
      </c>
    </row>
    <row r="993" spans="1:13" x14ac:dyDescent="0.4">
      <c r="A993" t="s">
        <v>1405</v>
      </c>
      <c r="B993">
        <v>990</v>
      </c>
      <c r="C993" t="s">
        <v>1411</v>
      </c>
      <c r="D993">
        <f>VLOOKUP('Установление связей'!B991,'Перечень узлов'!$B$2:$D$692,3,0)</f>
        <v>2</v>
      </c>
      <c r="E993" t="s">
        <v>1411</v>
      </c>
      <c r="F993">
        <f>VLOOKUP('Установление связей'!D991,'Перечень узлов'!$B$2:$D$692,3,0)</f>
        <v>324</v>
      </c>
      <c r="G993" t="s">
        <v>1407</v>
      </c>
      <c r="H993" t="str">
        <f>IF('Установление связей'!C991="может наблюдаться","RS",IF('Установление связей'!C991="всегда наблюдается","TRA",IF('Установление связей'!C991="может отсутствовать","SN","S")))</f>
        <v>RS</v>
      </c>
      <c r="I993" s="7" t="s">
        <v>1412</v>
      </c>
      <c r="J993">
        <v>1689</v>
      </c>
      <c r="K993" t="s">
        <v>1385</v>
      </c>
      <c r="L993">
        <v>1689</v>
      </c>
      <c r="M993" t="s">
        <v>1401</v>
      </c>
    </row>
    <row r="994" spans="1:13" x14ac:dyDescent="0.4">
      <c r="A994" t="s">
        <v>1405</v>
      </c>
      <c r="B994">
        <v>991</v>
      </c>
      <c r="C994" t="s">
        <v>1411</v>
      </c>
      <c r="D994">
        <f>VLOOKUP('Установление связей'!B992,'Перечень узлов'!$B$2:$D$692,3,0)</f>
        <v>2</v>
      </c>
      <c r="E994" t="s">
        <v>1411</v>
      </c>
      <c r="F994">
        <f>VLOOKUP('Установление связей'!D992,'Перечень узлов'!$B$2:$D$692,3,0)</f>
        <v>325</v>
      </c>
      <c r="G994" t="s">
        <v>1407</v>
      </c>
      <c r="H994" t="str">
        <f>IF('Установление связей'!C992="может наблюдаться","RS",IF('Установление связей'!C992="всегда наблюдается","TRA",IF('Установление связей'!C992="может отсутствовать","SN","S")))</f>
        <v>RS</v>
      </c>
      <c r="I994" s="7" t="s">
        <v>1412</v>
      </c>
      <c r="J994">
        <v>1690</v>
      </c>
      <c r="K994" t="s">
        <v>1385</v>
      </c>
      <c r="L994">
        <v>1690</v>
      </c>
      <c r="M994" t="s">
        <v>1401</v>
      </c>
    </row>
    <row r="995" spans="1:13" x14ac:dyDescent="0.4">
      <c r="A995" t="s">
        <v>1405</v>
      </c>
      <c r="B995">
        <v>992</v>
      </c>
      <c r="C995" t="s">
        <v>1411</v>
      </c>
      <c r="D995">
        <f>VLOOKUP('Установление связей'!B993,'Перечень узлов'!$B$2:$D$692,3,0)</f>
        <v>2</v>
      </c>
      <c r="E995" t="s">
        <v>1411</v>
      </c>
      <c r="F995">
        <f>VLOOKUP('Установление связей'!D993,'Перечень узлов'!$B$2:$D$692,3,0)</f>
        <v>326</v>
      </c>
      <c r="G995" t="s">
        <v>1407</v>
      </c>
      <c r="H995" t="str">
        <f>IF('Установление связей'!C993="может наблюдаться","RS",IF('Установление связей'!C993="всегда наблюдается","TRA",IF('Установление связей'!C993="может отсутствовать","SN","S")))</f>
        <v>RS</v>
      </c>
      <c r="I995" s="7" t="s">
        <v>1412</v>
      </c>
      <c r="J995">
        <v>1691</v>
      </c>
      <c r="K995" t="s">
        <v>1385</v>
      </c>
      <c r="L995">
        <v>1691</v>
      </c>
      <c r="M995" t="s">
        <v>1401</v>
      </c>
    </row>
    <row r="996" spans="1:13" x14ac:dyDescent="0.4">
      <c r="A996" t="s">
        <v>1405</v>
      </c>
      <c r="B996">
        <v>993</v>
      </c>
      <c r="C996" t="s">
        <v>1411</v>
      </c>
      <c r="D996">
        <f>VLOOKUP('Установление связей'!B994,'Перечень узлов'!$B$2:$D$692,3,0)</f>
        <v>2</v>
      </c>
      <c r="E996" t="s">
        <v>1411</v>
      </c>
      <c r="F996">
        <f>VLOOKUP('Установление связей'!D994,'Перечень узлов'!$B$2:$D$692,3,0)</f>
        <v>22</v>
      </c>
      <c r="G996" t="s">
        <v>1407</v>
      </c>
      <c r="H996" t="str">
        <f>IF('Установление связей'!C994="может наблюдаться","RS",IF('Установление связей'!C994="всегда наблюдается","TRA",IF('Установление связей'!C994="может отсутствовать","SN","S")))</f>
        <v>RS</v>
      </c>
      <c r="I996" s="7" t="s">
        <v>1412</v>
      </c>
      <c r="J996">
        <v>1692</v>
      </c>
      <c r="K996" t="s">
        <v>1385</v>
      </c>
      <c r="L996">
        <v>1692</v>
      </c>
      <c r="M996" t="s">
        <v>1401</v>
      </c>
    </row>
    <row r="997" spans="1:13" x14ac:dyDescent="0.4">
      <c r="A997" t="s">
        <v>1405</v>
      </c>
      <c r="B997">
        <v>994</v>
      </c>
      <c r="C997" t="s">
        <v>1411</v>
      </c>
      <c r="D997">
        <f>VLOOKUP('Установление связей'!B995,'Перечень узлов'!$B$2:$D$692,3,0)</f>
        <v>2</v>
      </c>
      <c r="E997" t="s">
        <v>1411</v>
      </c>
      <c r="F997">
        <f>VLOOKUP('Установление связей'!D995,'Перечень узлов'!$B$2:$D$692,3,0)</f>
        <v>25</v>
      </c>
      <c r="G997" t="s">
        <v>1407</v>
      </c>
      <c r="H997" t="str">
        <f>IF('Установление связей'!C995="может наблюдаться","RS",IF('Установление связей'!C995="всегда наблюдается","TRA",IF('Установление связей'!C995="может отсутствовать","SN","S")))</f>
        <v>RS</v>
      </c>
      <c r="I997" s="7" t="s">
        <v>1412</v>
      </c>
      <c r="J997">
        <v>1693</v>
      </c>
      <c r="K997" t="s">
        <v>1385</v>
      </c>
      <c r="L997">
        <v>1693</v>
      </c>
      <c r="M997" t="s">
        <v>1401</v>
      </c>
    </row>
    <row r="998" spans="1:13" x14ac:dyDescent="0.4">
      <c r="A998" t="s">
        <v>1405</v>
      </c>
      <c r="B998">
        <v>995</v>
      </c>
      <c r="C998" t="s">
        <v>1411</v>
      </c>
      <c r="D998">
        <f>VLOOKUP('Установление связей'!B996,'Перечень узлов'!$B$2:$D$692,3,0)</f>
        <v>2</v>
      </c>
      <c r="E998" t="s">
        <v>1411</v>
      </c>
      <c r="F998">
        <f>VLOOKUP('Установление связей'!D996,'Перечень узлов'!$B$2:$D$692,3,0)</f>
        <v>70</v>
      </c>
      <c r="G998" t="s">
        <v>1407</v>
      </c>
      <c r="H998" t="str">
        <f>IF('Установление связей'!C996="может наблюдаться","RS",IF('Установление связей'!C996="всегда наблюдается","TRA",IF('Установление связей'!C996="может отсутствовать","SN","S")))</f>
        <v>RS</v>
      </c>
      <c r="I998" s="7" t="s">
        <v>1412</v>
      </c>
      <c r="J998">
        <v>1694</v>
      </c>
      <c r="K998" t="s">
        <v>1385</v>
      </c>
      <c r="L998">
        <v>1694</v>
      </c>
      <c r="M998" t="s">
        <v>1401</v>
      </c>
    </row>
    <row r="999" spans="1:13" x14ac:dyDescent="0.4">
      <c r="A999" t="s">
        <v>1405</v>
      </c>
      <c r="B999">
        <v>996</v>
      </c>
      <c r="C999" t="s">
        <v>1411</v>
      </c>
      <c r="D999">
        <f>VLOOKUP('Установление связей'!B997,'Перечень узлов'!$B$2:$D$692,3,0)</f>
        <v>2</v>
      </c>
      <c r="E999" t="s">
        <v>1411</v>
      </c>
      <c r="F999">
        <f>VLOOKUP('Установление связей'!D997,'Перечень узлов'!$B$2:$D$692,3,0)</f>
        <v>71</v>
      </c>
      <c r="G999" t="s">
        <v>1407</v>
      </c>
      <c r="H999" t="str">
        <f>IF('Установление связей'!C997="может наблюдаться","RS",IF('Установление связей'!C997="всегда наблюдается","TRA",IF('Установление связей'!C997="может отсутствовать","SN","S")))</f>
        <v>RS</v>
      </c>
      <c r="I999" s="7" t="s">
        <v>1412</v>
      </c>
      <c r="J999">
        <v>1695</v>
      </c>
      <c r="K999" t="s">
        <v>1385</v>
      </c>
      <c r="L999">
        <v>1695</v>
      </c>
      <c r="M999" t="s">
        <v>1401</v>
      </c>
    </row>
    <row r="1000" spans="1:13" x14ac:dyDescent="0.4">
      <c r="A1000" t="s">
        <v>1405</v>
      </c>
      <c r="B1000">
        <v>997</v>
      </c>
      <c r="C1000" t="s">
        <v>1411</v>
      </c>
      <c r="D1000">
        <f>VLOOKUP('Установление связей'!B998,'Перечень узлов'!$B$2:$D$692,3,0)</f>
        <v>2</v>
      </c>
      <c r="E1000" t="s">
        <v>1411</v>
      </c>
      <c r="F1000">
        <f>VLOOKUP('Установление связей'!D998,'Перечень узлов'!$B$2:$D$692,3,0)</f>
        <v>143</v>
      </c>
      <c r="G1000" t="s">
        <v>1407</v>
      </c>
      <c r="H1000" t="str">
        <f>IF('Установление связей'!C998="может наблюдаться","RS",IF('Установление связей'!C998="всегда наблюдается","TRA",IF('Установление связей'!C998="может отсутствовать","SN","S")))</f>
        <v>RS</v>
      </c>
      <c r="I1000" s="7" t="s">
        <v>1412</v>
      </c>
      <c r="J1000">
        <v>1696</v>
      </c>
      <c r="K1000" t="s">
        <v>1385</v>
      </c>
      <c r="L1000">
        <v>1696</v>
      </c>
      <c r="M1000" t="s">
        <v>1401</v>
      </c>
    </row>
    <row r="1001" spans="1:13" x14ac:dyDescent="0.4">
      <c r="A1001" t="s">
        <v>1405</v>
      </c>
      <c r="B1001">
        <v>998</v>
      </c>
      <c r="C1001" t="s">
        <v>1411</v>
      </c>
      <c r="D1001">
        <f>VLOOKUP('Установление связей'!B999,'Перечень узлов'!$B$2:$D$692,3,0)</f>
        <v>2</v>
      </c>
      <c r="E1001" t="s">
        <v>1411</v>
      </c>
      <c r="F1001">
        <f>VLOOKUP('Установление связей'!D999,'Перечень узлов'!$B$2:$D$692,3,0)</f>
        <v>66</v>
      </c>
      <c r="G1001" t="s">
        <v>1407</v>
      </c>
      <c r="H1001" t="str">
        <f>IF('Установление связей'!C999="может наблюдаться","RS",IF('Установление связей'!C999="всегда наблюдается","TRA",IF('Установление связей'!C999="может отсутствовать","SN","S")))</f>
        <v>RS</v>
      </c>
      <c r="I1001" s="7" t="s">
        <v>1412</v>
      </c>
      <c r="J1001">
        <v>1697</v>
      </c>
      <c r="K1001" t="s">
        <v>1385</v>
      </c>
      <c r="L1001">
        <v>1697</v>
      </c>
      <c r="M1001" t="s">
        <v>1401</v>
      </c>
    </row>
    <row r="1002" spans="1:13" x14ac:dyDescent="0.4">
      <c r="A1002" t="s">
        <v>1405</v>
      </c>
      <c r="B1002">
        <v>999</v>
      </c>
      <c r="C1002" t="s">
        <v>1411</v>
      </c>
      <c r="D1002">
        <f>VLOOKUP('Установление связей'!B1000,'Перечень узлов'!$B$2:$D$692,3,0)</f>
        <v>2</v>
      </c>
      <c r="E1002" t="s">
        <v>1411</v>
      </c>
      <c r="F1002">
        <f>VLOOKUP('Установление связей'!D1000,'Перечень узлов'!$B$2:$D$692,3,0)</f>
        <v>67</v>
      </c>
      <c r="G1002" t="s">
        <v>1407</v>
      </c>
      <c r="H1002" t="str">
        <f>IF('Установление связей'!C1000="может наблюдаться","RS",IF('Установление связей'!C1000="всегда наблюдается","TRA",IF('Установление связей'!C1000="может отсутствовать","SN","S")))</f>
        <v>RS</v>
      </c>
      <c r="I1002" s="7" t="s">
        <v>1412</v>
      </c>
      <c r="J1002">
        <v>1698</v>
      </c>
      <c r="K1002" t="s">
        <v>1385</v>
      </c>
      <c r="L1002">
        <v>1698</v>
      </c>
      <c r="M1002" t="s">
        <v>1401</v>
      </c>
    </row>
    <row r="1003" spans="1:13" x14ac:dyDescent="0.4">
      <c r="A1003" t="s">
        <v>1405</v>
      </c>
      <c r="B1003">
        <v>1000</v>
      </c>
      <c r="C1003" t="s">
        <v>1411</v>
      </c>
      <c r="D1003">
        <f>VLOOKUP('Установление связей'!B1001,'Перечень узлов'!$B$2:$D$692,3,0)</f>
        <v>2</v>
      </c>
      <c r="E1003" t="s">
        <v>1411</v>
      </c>
      <c r="F1003">
        <f>VLOOKUP('Установление связей'!D1001,'Перечень узлов'!$B$2:$D$692,3,0)</f>
        <v>26</v>
      </c>
      <c r="G1003" t="s">
        <v>1407</v>
      </c>
      <c r="H1003" t="str">
        <f>IF('Установление связей'!C1001="может наблюдаться","RS",IF('Установление связей'!C1001="всегда наблюдается","TRA",IF('Установление связей'!C1001="может отсутствовать","SN","S")))</f>
        <v>RS</v>
      </c>
      <c r="I1003" s="7" t="s">
        <v>1412</v>
      </c>
      <c r="J1003">
        <v>1699</v>
      </c>
      <c r="K1003" t="s">
        <v>1385</v>
      </c>
      <c r="L1003">
        <v>1699</v>
      </c>
      <c r="M1003" t="s">
        <v>1401</v>
      </c>
    </row>
    <row r="1004" spans="1:13" x14ac:dyDescent="0.4">
      <c r="A1004" t="s">
        <v>1405</v>
      </c>
      <c r="B1004">
        <v>1001</v>
      </c>
      <c r="C1004" t="s">
        <v>1411</v>
      </c>
      <c r="D1004">
        <f>VLOOKUP('Установление связей'!B1002,'Перечень узлов'!$B$2:$D$692,3,0)</f>
        <v>2</v>
      </c>
      <c r="E1004" t="s">
        <v>1411</v>
      </c>
      <c r="F1004">
        <f>VLOOKUP('Установление связей'!D1002,'Перечень узлов'!$B$2:$D$692,3,0)</f>
        <v>27</v>
      </c>
      <c r="G1004" t="s">
        <v>1407</v>
      </c>
      <c r="H1004" t="str">
        <f>IF('Установление связей'!C1002="может наблюдаться","RS",IF('Установление связей'!C1002="всегда наблюдается","TRA",IF('Установление связей'!C1002="может отсутствовать","SN","S")))</f>
        <v>RS</v>
      </c>
      <c r="I1004" s="7" t="s">
        <v>1412</v>
      </c>
      <c r="J1004">
        <v>1700</v>
      </c>
      <c r="K1004" t="s">
        <v>1385</v>
      </c>
      <c r="L1004">
        <v>1700</v>
      </c>
      <c r="M1004" t="s">
        <v>1401</v>
      </c>
    </row>
    <row r="1005" spans="1:13" x14ac:dyDescent="0.4">
      <c r="A1005" t="s">
        <v>1405</v>
      </c>
      <c r="B1005">
        <v>1002</v>
      </c>
      <c r="C1005" t="s">
        <v>1411</v>
      </c>
      <c r="D1005">
        <f>VLOOKUP('Установление связей'!B1003,'Перечень узлов'!$B$2:$D$692,3,0)</f>
        <v>2</v>
      </c>
      <c r="E1005" t="s">
        <v>1411</v>
      </c>
      <c r="F1005">
        <f>VLOOKUP('Установление связей'!D1003,'Перечень узлов'!$B$2:$D$692,3,0)</f>
        <v>28</v>
      </c>
      <c r="G1005" t="s">
        <v>1407</v>
      </c>
      <c r="H1005" t="str">
        <f>IF('Установление связей'!C1003="может наблюдаться","RS",IF('Установление связей'!C1003="всегда наблюдается","TRA",IF('Установление связей'!C1003="может отсутствовать","SN","S")))</f>
        <v>RS</v>
      </c>
      <c r="I1005" s="7" t="s">
        <v>1412</v>
      </c>
      <c r="J1005">
        <v>1701</v>
      </c>
      <c r="K1005" t="s">
        <v>1385</v>
      </c>
      <c r="L1005">
        <v>1701</v>
      </c>
      <c r="M1005" t="s">
        <v>1401</v>
      </c>
    </row>
    <row r="1006" spans="1:13" x14ac:dyDescent="0.4">
      <c r="A1006" t="s">
        <v>1405</v>
      </c>
      <c r="B1006">
        <v>1003</v>
      </c>
      <c r="C1006" t="s">
        <v>1411</v>
      </c>
      <c r="D1006">
        <f>VLOOKUP('Установление связей'!B1004,'Перечень узлов'!$B$2:$D$692,3,0)</f>
        <v>2</v>
      </c>
      <c r="E1006" t="s">
        <v>1411</v>
      </c>
      <c r="F1006">
        <f>VLOOKUP('Установление связей'!D1004,'Перечень узлов'!$B$2:$D$692,3,0)</f>
        <v>102</v>
      </c>
      <c r="G1006" t="s">
        <v>1407</v>
      </c>
      <c r="H1006" t="str">
        <f>IF('Установление связей'!C1004="может наблюдаться","RS",IF('Установление связей'!C1004="всегда наблюдается","TRA",IF('Установление связей'!C1004="может отсутствовать","SN","S")))</f>
        <v>RS</v>
      </c>
      <c r="I1006" s="7" t="s">
        <v>1412</v>
      </c>
      <c r="J1006">
        <v>1702</v>
      </c>
      <c r="K1006" t="s">
        <v>1385</v>
      </c>
      <c r="L1006">
        <v>1702</v>
      </c>
      <c r="M1006" t="s">
        <v>1401</v>
      </c>
    </row>
    <row r="1007" spans="1:13" x14ac:dyDescent="0.4">
      <c r="A1007" t="s">
        <v>1405</v>
      </c>
      <c r="B1007">
        <v>1004</v>
      </c>
      <c r="C1007" t="s">
        <v>1411</v>
      </c>
      <c r="D1007">
        <f>VLOOKUP('Установление связей'!B1005,'Перечень узлов'!$B$2:$D$692,3,0)</f>
        <v>2</v>
      </c>
      <c r="E1007" t="s">
        <v>1411</v>
      </c>
      <c r="F1007">
        <f>VLOOKUP('Установление связей'!D1005,'Перечень узлов'!$B$2:$D$692,3,0)</f>
        <v>103</v>
      </c>
      <c r="G1007" t="s">
        <v>1407</v>
      </c>
      <c r="H1007" t="str">
        <f>IF('Установление связей'!C1005="может наблюдаться","RS",IF('Установление связей'!C1005="всегда наблюдается","TRA",IF('Установление связей'!C1005="может отсутствовать","SN","S")))</f>
        <v>RS</v>
      </c>
      <c r="I1007" s="7" t="s">
        <v>1412</v>
      </c>
      <c r="J1007">
        <v>1703</v>
      </c>
      <c r="K1007" t="s">
        <v>1385</v>
      </c>
      <c r="L1007">
        <v>1703</v>
      </c>
      <c r="M1007" t="s">
        <v>1401</v>
      </c>
    </row>
    <row r="1008" spans="1:13" x14ac:dyDescent="0.4">
      <c r="A1008" t="s">
        <v>1405</v>
      </c>
      <c r="B1008">
        <v>1005</v>
      </c>
      <c r="C1008" t="s">
        <v>1411</v>
      </c>
      <c r="D1008">
        <f>VLOOKUP('Установление связей'!B1006,'Перечень узлов'!$B$2:$D$692,3,0)</f>
        <v>2</v>
      </c>
      <c r="E1008" t="s">
        <v>1411</v>
      </c>
      <c r="F1008">
        <f>VLOOKUP('Установление связей'!D1006,'Перечень узлов'!$B$2:$D$692,3,0)</f>
        <v>104</v>
      </c>
      <c r="G1008" t="s">
        <v>1407</v>
      </c>
      <c r="H1008" t="str">
        <f>IF('Установление связей'!C1006="может наблюдаться","RS",IF('Установление связей'!C1006="всегда наблюдается","TRA",IF('Установление связей'!C1006="может отсутствовать","SN","S")))</f>
        <v>RS</v>
      </c>
      <c r="I1008" s="7" t="s">
        <v>1412</v>
      </c>
      <c r="J1008">
        <v>1704</v>
      </c>
      <c r="K1008" t="s">
        <v>1385</v>
      </c>
      <c r="L1008">
        <v>1704</v>
      </c>
      <c r="M1008" t="s">
        <v>1401</v>
      </c>
    </row>
    <row r="1009" spans="1:13" x14ac:dyDescent="0.4">
      <c r="A1009" t="s">
        <v>1405</v>
      </c>
      <c r="B1009">
        <v>1006</v>
      </c>
      <c r="C1009" t="s">
        <v>1411</v>
      </c>
      <c r="D1009">
        <f>VLOOKUP('Установление связей'!B1007,'Перечень узлов'!$B$2:$D$692,3,0)</f>
        <v>2</v>
      </c>
      <c r="E1009" t="s">
        <v>1411</v>
      </c>
      <c r="F1009">
        <f>VLOOKUP('Установление связей'!D1007,'Перечень узлов'!$B$2:$D$692,3,0)</f>
        <v>30</v>
      </c>
      <c r="G1009" t="s">
        <v>1407</v>
      </c>
      <c r="H1009" t="str">
        <f>IF('Установление связей'!C1007="может наблюдаться","RS",IF('Установление связей'!C1007="всегда наблюдается","TRA",IF('Установление связей'!C1007="может отсутствовать","SN","S")))</f>
        <v>RS</v>
      </c>
      <c r="I1009" s="7" t="s">
        <v>1412</v>
      </c>
      <c r="J1009">
        <v>1705</v>
      </c>
      <c r="K1009" t="s">
        <v>1385</v>
      </c>
      <c r="L1009">
        <v>1705</v>
      </c>
      <c r="M1009" t="s">
        <v>1401</v>
      </c>
    </row>
    <row r="1010" spans="1:13" x14ac:dyDescent="0.4">
      <c r="A1010" t="s">
        <v>1405</v>
      </c>
      <c r="B1010">
        <v>1007</v>
      </c>
      <c r="C1010" t="s">
        <v>1411</v>
      </c>
      <c r="D1010">
        <f>VLOOKUP('Установление связей'!B1008,'Перечень узлов'!$B$2:$D$692,3,0)</f>
        <v>2</v>
      </c>
      <c r="E1010" t="s">
        <v>1411</v>
      </c>
      <c r="F1010">
        <f>VLOOKUP('Установление связей'!D1008,'Перечень узлов'!$B$2:$D$692,3,0)</f>
        <v>34</v>
      </c>
      <c r="G1010" t="s">
        <v>1407</v>
      </c>
      <c r="H1010" t="str">
        <f>IF('Установление связей'!C1008="может наблюдаться","RS",IF('Установление связей'!C1008="всегда наблюдается","TRA",IF('Установление связей'!C1008="может отсутствовать","SN","S")))</f>
        <v>RS</v>
      </c>
      <c r="I1010" s="7" t="s">
        <v>1412</v>
      </c>
      <c r="J1010">
        <v>1706</v>
      </c>
      <c r="K1010" t="s">
        <v>1385</v>
      </c>
      <c r="L1010">
        <v>1706</v>
      </c>
      <c r="M1010" t="s">
        <v>1401</v>
      </c>
    </row>
    <row r="1011" spans="1:13" x14ac:dyDescent="0.4">
      <c r="A1011" t="s">
        <v>1405</v>
      </c>
      <c r="B1011">
        <v>1008</v>
      </c>
      <c r="C1011" t="s">
        <v>1411</v>
      </c>
      <c r="D1011">
        <f>VLOOKUP('Установление связей'!B1009,'Перечень узлов'!$B$2:$D$692,3,0)</f>
        <v>2</v>
      </c>
      <c r="E1011" t="s">
        <v>1411</v>
      </c>
      <c r="F1011">
        <f>VLOOKUP('Установление связей'!D1009,'Перечень узлов'!$B$2:$D$692,3,0)</f>
        <v>10</v>
      </c>
      <c r="G1011" t="s">
        <v>1407</v>
      </c>
      <c r="H1011" t="str">
        <f>IF('Установление связей'!C1009="может наблюдаться","RS",IF('Установление связей'!C1009="всегда наблюдается","TRA",IF('Установление связей'!C1009="может отсутствовать","SN","S")))</f>
        <v>RS</v>
      </c>
      <c r="I1011" s="7" t="s">
        <v>1412</v>
      </c>
      <c r="J1011">
        <v>1707</v>
      </c>
      <c r="K1011" t="s">
        <v>1385</v>
      </c>
      <c r="L1011">
        <v>1707</v>
      </c>
      <c r="M1011" t="s">
        <v>1401</v>
      </c>
    </row>
    <row r="1012" spans="1:13" x14ac:dyDescent="0.4">
      <c r="A1012" t="s">
        <v>1405</v>
      </c>
      <c r="B1012">
        <v>1009</v>
      </c>
      <c r="C1012" t="s">
        <v>1411</v>
      </c>
      <c r="D1012">
        <f>VLOOKUP('Установление связей'!B1010,'Перечень узлов'!$B$2:$D$692,3,0)</f>
        <v>2</v>
      </c>
      <c r="E1012" t="s">
        <v>1411</v>
      </c>
      <c r="F1012">
        <f>VLOOKUP('Установление связей'!D1010,'Перечень узлов'!$B$2:$D$692,3,0)</f>
        <v>19</v>
      </c>
      <c r="G1012" t="s">
        <v>1407</v>
      </c>
      <c r="H1012" t="str">
        <f>IF('Установление связей'!C1010="может наблюдаться","RS",IF('Установление связей'!C1010="всегда наблюдается","TRA",IF('Установление связей'!C1010="может отсутствовать","SN","S")))</f>
        <v>RS</v>
      </c>
      <c r="I1012" s="7" t="s">
        <v>1412</v>
      </c>
      <c r="J1012">
        <v>1708</v>
      </c>
      <c r="K1012" t="s">
        <v>1385</v>
      </c>
      <c r="L1012">
        <v>1708</v>
      </c>
      <c r="M1012" t="s">
        <v>1401</v>
      </c>
    </row>
    <row r="1013" spans="1:13" x14ac:dyDescent="0.4">
      <c r="A1013" t="s">
        <v>1405</v>
      </c>
      <c r="B1013">
        <v>1010</v>
      </c>
      <c r="C1013" t="s">
        <v>1411</v>
      </c>
      <c r="D1013">
        <f>VLOOKUP('Установление связей'!B1011,'Перечень узлов'!$B$2:$D$692,3,0)</f>
        <v>2</v>
      </c>
      <c r="E1013" t="s">
        <v>1411</v>
      </c>
      <c r="F1013">
        <f>VLOOKUP('Установление связей'!D1011,'Перечень узлов'!$B$2:$D$692,3,0)</f>
        <v>20</v>
      </c>
      <c r="G1013" t="s">
        <v>1407</v>
      </c>
      <c r="H1013" t="str">
        <f>IF('Установление связей'!C1011="может наблюдаться","RS",IF('Установление связей'!C1011="всегда наблюдается","TRA",IF('Установление связей'!C1011="может отсутствовать","SN","S")))</f>
        <v>RS</v>
      </c>
      <c r="I1013" s="7" t="s">
        <v>1412</v>
      </c>
      <c r="J1013">
        <v>1709</v>
      </c>
      <c r="K1013" t="s">
        <v>1385</v>
      </c>
      <c r="L1013">
        <v>1709</v>
      </c>
      <c r="M1013" t="s">
        <v>1401</v>
      </c>
    </row>
    <row r="1014" spans="1:13" x14ac:dyDescent="0.4">
      <c r="A1014" t="s">
        <v>1405</v>
      </c>
      <c r="B1014">
        <v>1011</v>
      </c>
      <c r="C1014" t="s">
        <v>1411</v>
      </c>
      <c r="D1014">
        <f>VLOOKUP('Установление связей'!B1012,'Перечень узлов'!$B$2:$D$692,3,0)</f>
        <v>2</v>
      </c>
      <c r="E1014" t="s">
        <v>1411</v>
      </c>
      <c r="F1014">
        <f>VLOOKUP('Установление связей'!D1012,'Перечень узлов'!$B$2:$D$692,3,0)</f>
        <v>153</v>
      </c>
      <c r="G1014" t="s">
        <v>1407</v>
      </c>
      <c r="H1014" t="str">
        <f>IF('Установление связей'!C1012="может наблюдаться","RS",IF('Установление связей'!C1012="всегда наблюдается","TRA",IF('Установление связей'!C1012="может отсутствовать","SN","S")))</f>
        <v>RS</v>
      </c>
      <c r="I1014" s="7" t="s">
        <v>1412</v>
      </c>
      <c r="J1014">
        <v>1710</v>
      </c>
      <c r="K1014" t="s">
        <v>1385</v>
      </c>
      <c r="L1014">
        <v>1710</v>
      </c>
      <c r="M1014" t="s">
        <v>1401</v>
      </c>
    </row>
    <row r="1015" spans="1:13" x14ac:dyDescent="0.4">
      <c r="A1015" t="s">
        <v>1405</v>
      </c>
      <c r="B1015">
        <v>1012</v>
      </c>
      <c r="C1015" t="s">
        <v>1411</v>
      </c>
      <c r="D1015">
        <f>VLOOKUP('Установление связей'!B1013,'Перечень узлов'!$B$2:$D$692,3,0)</f>
        <v>2</v>
      </c>
      <c r="E1015" t="s">
        <v>1411</v>
      </c>
      <c r="F1015">
        <f>VLOOKUP('Установление связей'!D1013,'Перечень узлов'!$B$2:$D$692,3,0)</f>
        <v>15</v>
      </c>
      <c r="G1015" t="s">
        <v>1407</v>
      </c>
      <c r="H1015" t="str">
        <f>IF('Установление связей'!C1013="может наблюдаться","RS",IF('Установление связей'!C1013="всегда наблюдается","TRA",IF('Установление связей'!C1013="может отсутствовать","SN","S")))</f>
        <v>RS</v>
      </c>
      <c r="I1015" s="7" t="s">
        <v>1412</v>
      </c>
      <c r="J1015">
        <v>1711</v>
      </c>
      <c r="K1015" t="s">
        <v>1385</v>
      </c>
      <c r="L1015">
        <v>1711</v>
      </c>
      <c r="M1015" t="s">
        <v>1401</v>
      </c>
    </row>
    <row r="1016" spans="1:13" x14ac:dyDescent="0.4">
      <c r="A1016" t="s">
        <v>1405</v>
      </c>
      <c r="B1016">
        <v>1013</v>
      </c>
      <c r="C1016" t="s">
        <v>1411</v>
      </c>
      <c r="D1016">
        <f>VLOOKUP('Установление связей'!B1014,'Перечень узлов'!$B$2:$D$692,3,0)</f>
        <v>2</v>
      </c>
      <c r="E1016" t="s">
        <v>1411</v>
      </c>
      <c r="F1016">
        <f>VLOOKUP('Установление связей'!D1014,'Перечень узлов'!$B$2:$D$692,3,0)</f>
        <v>40</v>
      </c>
      <c r="G1016" t="s">
        <v>1407</v>
      </c>
      <c r="H1016" t="str">
        <f>IF('Установление связей'!C1014="может наблюдаться","RS",IF('Установление связей'!C1014="всегда наблюдается","TRA",IF('Установление связей'!C1014="может отсутствовать","SN","S")))</f>
        <v>RS</v>
      </c>
      <c r="I1016" s="7" t="s">
        <v>1412</v>
      </c>
      <c r="J1016">
        <v>1712</v>
      </c>
      <c r="K1016" t="s">
        <v>1385</v>
      </c>
      <c r="L1016">
        <v>1712</v>
      </c>
      <c r="M1016" t="s">
        <v>1401</v>
      </c>
    </row>
    <row r="1017" spans="1:13" x14ac:dyDescent="0.4">
      <c r="A1017" t="s">
        <v>1405</v>
      </c>
      <c r="B1017">
        <v>1014</v>
      </c>
      <c r="C1017" t="s">
        <v>1411</v>
      </c>
      <c r="D1017">
        <f>VLOOKUP('Установление связей'!B1015,'Перечень узлов'!$B$2:$D$692,3,0)</f>
        <v>2</v>
      </c>
      <c r="E1017" t="s">
        <v>1411</v>
      </c>
      <c r="F1017">
        <f>VLOOKUP('Установление связей'!D1015,'Перечень узлов'!$B$2:$D$692,3,0)</f>
        <v>140</v>
      </c>
      <c r="G1017" t="s">
        <v>1407</v>
      </c>
      <c r="H1017" t="str">
        <f>IF('Установление связей'!C1015="может наблюдаться","RS",IF('Установление связей'!C1015="всегда наблюдается","TRA",IF('Установление связей'!C1015="может отсутствовать","SN","S")))</f>
        <v>RS</v>
      </c>
      <c r="I1017" s="7" t="s">
        <v>1412</v>
      </c>
      <c r="J1017">
        <v>1713</v>
      </c>
      <c r="K1017" t="s">
        <v>1385</v>
      </c>
      <c r="L1017">
        <v>1713</v>
      </c>
      <c r="M1017" t="s">
        <v>1401</v>
      </c>
    </row>
    <row r="1018" spans="1:13" x14ac:dyDescent="0.4">
      <c r="A1018" t="s">
        <v>1405</v>
      </c>
      <c r="B1018">
        <v>1015</v>
      </c>
      <c r="C1018" t="s">
        <v>1411</v>
      </c>
      <c r="D1018">
        <f>VLOOKUP('Установление связей'!B1016,'Перечень узлов'!$B$2:$D$692,3,0)</f>
        <v>2</v>
      </c>
      <c r="E1018" t="s">
        <v>1411</v>
      </c>
      <c r="F1018">
        <f>VLOOKUP('Установление связей'!D1016,'Перечень узлов'!$B$2:$D$692,3,0)</f>
        <v>50</v>
      </c>
      <c r="G1018" t="s">
        <v>1407</v>
      </c>
      <c r="H1018" t="str">
        <f>IF('Установление связей'!C1016="может наблюдаться","RS",IF('Установление связей'!C1016="всегда наблюдается","TRA",IF('Установление связей'!C1016="может отсутствовать","SN","S")))</f>
        <v>RS</v>
      </c>
      <c r="I1018" s="7" t="s">
        <v>1412</v>
      </c>
      <c r="J1018">
        <v>1714</v>
      </c>
      <c r="K1018" t="s">
        <v>1385</v>
      </c>
      <c r="L1018">
        <v>1714</v>
      </c>
      <c r="M1018" t="s">
        <v>1401</v>
      </c>
    </row>
    <row r="1019" spans="1:13" x14ac:dyDescent="0.4">
      <c r="A1019" t="s">
        <v>1405</v>
      </c>
      <c r="B1019">
        <v>1016</v>
      </c>
      <c r="C1019" t="s">
        <v>1411</v>
      </c>
      <c r="D1019">
        <f>VLOOKUP('Установление связей'!B1017,'Перечень узлов'!$B$2:$D$692,3,0)</f>
        <v>2</v>
      </c>
      <c r="E1019" t="s">
        <v>1411</v>
      </c>
      <c r="F1019">
        <f>VLOOKUP('Установление связей'!D1017,'Перечень узлов'!$B$2:$D$692,3,0)</f>
        <v>51</v>
      </c>
      <c r="G1019" t="s">
        <v>1407</v>
      </c>
      <c r="H1019" t="str">
        <f>IF('Установление связей'!C1017="может наблюдаться","RS",IF('Установление связей'!C1017="всегда наблюдается","TRA",IF('Установление связей'!C1017="может отсутствовать","SN","S")))</f>
        <v>RS</v>
      </c>
      <c r="I1019" s="7" t="s">
        <v>1412</v>
      </c>
      <c r="J1019">
        <v>1715</v>
      </c>
      <c r="K1019" t="s">
        <v>1385</v>
      </c>
      <c r="L1019">
        <v>1715</v>
      </c>
      <c r="M1019" t="s">
        <v>1401</v>
      </c>
    </row>
    <row r="1020" spans="1:13" x14ac:dyDescent="0.4">
      <c r="A1020" t="s">
        <v>1405</v>
      </c>
      <c r="B1020">
        <v>1017</v>
      </c>
      <c r="C1020" t="s">
        <v>1411</v>
      </c>
      <c r="D1020">
        <f>VLOOKUP('Установление связей'!B1018,'Перечень узлов'!$B$2:$D$692,3,0)</f>
        <v>2</v>
      </c>
      <c r="E1020" t="s">
        <v>1411</v>
      </c>
      <c r="F1020">
        <f>VLOOKUP('Установление связей'!D1018,'Перечень узлов'!$B$2:$D$692,3,0)</f>
        <v>52</v>
      </c>
      <c r="G1020" t="s">
        <v>1407</v>
      </c>
      <c r="H1020" t="str">
        <f>IF('Установление связей'!C1018="может наблюдаться","RS",IF('Установление связей'!C1018="всегда наблюдается","TRA",IF('Установление связей'!C1018="может отсутствовать","SN","S")))</f>
        <v>RS</v>
      </c>
      <c r="I1020" s="7" t="s">
        <v>1412</v>
      </c>
      <c r="J1020">
        <v>1716</v>
      </c>
      <c r="K1020" t="s">
        <v>1385</v>
      </c>
      <c r="L1020">
        <v>1716</v>
      </c>
      <c r="M1020" t="s">
        <v>1401</v>
      </c>
    </row>
    <row r="1021" spans="1:13" x14ac:dyDescent="0.4">
      <c r="A1021" t="s">
        <v>1405</v>
      </c>
      <c r="B1021">
        <v>1018</v>
      </c>
      <c r="C1021" t="s">
        <v>1411</v>
      </c>
      <c r="D1021">
        <f>VLOOKUP('Установление связей'!B1019,'Перечень узлов'!$B$2:$D$692,3,0)</f>
        <v>2</v>
      </c>
      <c r="E1021" t="s">
        <v>1411</v>
      </c>
      <c r="F1021">
        <f>VLOOKUP('Установление связей'!D1019,'Перечень узлов'!$B$2:$D$692,3,0)</f>
        <v>53</v>
      </c>
      <c r="G1021" t="s">
        <v>1407</v>
      </c>
      <c r="H1021" t="str">
        <f>IF('Установление связей'!C1019="может наблюдаться","RS",IF('Установление связей'!C1019="всегда наблюдается","TRA",IF('Установление связей'!C1019="может отсутствовать","SN","S")))</f>
        <v>RS</v>
      </c>
      <c r="I1021" s="7" t="s">
        <v>1412</v>
      </c>
      <c r="J1021">
        <v>1717</v>
      </c>
      <c r="K1021" t="s">
        <v>1385</v>
      </c>
      <c r="L1021">
        <v>1717</v>
      </c>
      <c r="M1021" t="s">
        <v>1401</v>
      </c>
    </row>
    <row r="1022" spans="1:13" x14ac:dyDescent="0.4">
      <c r="A1022" t="s">
        <v>1405</v>
      </c>
      <c r="B1022">
        <v>1019</v>
      </c>
      <c r="C1022" t="s">
        <v>1411</v>
      </c>
      <c r="D1022">
        <f>VLOOKUP('Установление связей'!B1020,'Перечень узлов'!$B$2:$D$692,3,0)</f>
        <v>2</v>
      </c>
      <c r="E1022" t="s">
        <v>1411</v>
      </c>
      <c r="F1022">
        <f>VLOOKUP('Установление связей'!D1020,'Перечень узлов'!$B$2:$D$692,3,0)</f>
        <v>54</v>
      </c>
      <c r="G1022" t="s">
        <v>1407</v>
      </c>
      <c r="H1022" t="str">
        <f>IF('Установление связей'!C1020="может наблюдаться","RS",IF('Установление связей'!C1020="всегда наблюдается","TRA",IF('Установление связей'!C1020="может отсутствовать","SN","S")))</f>
        <v>RS</v>
      </c>
      <c r="I1022" s="7" t="s">
        <v>1412</v>
      </c>
      <c r="J1022">
        <v>1718</v>
      </c>
      <c r="K1022" t="s">
        <v>1385</v>
      </c>
      <c r="L1022">
        <v>1718</v>
      </c>
      <c r="M1022" t="s">
        <v>1401</v>
      </c>
    </row>
    <row r="1023" spans="1:13" x14ac:dyDescent="0.4">
      <c r="A1023" t="s">
        <v>1405</v>
      </c>
      <c r="B1023">
        <v>1020</v>
      </c>
      <c r="C1023" t="s">
        <v>1411</v>
      </c>
      <c r="D1023">
        <f>VLOOKUP('Установление связей'!B1021,'Перечень узлов'!$B$2:$D$692,3,0)</f>
        <v>2</v>
      </c>
      <c r="E1023" t="s">
        <v>1411</v>
      </c>
      <c r="F1023">
        <f>VLOOKUP('Установление связей'!D1021,'Перечень узлов'!$B$2:$D$692,3,0)</f>
        <v>55</v>
      </c>
      <c r="G1023" t="s">
        <v>1407</v>
      </c>
      <c r="H1023" t="str">
        <f>IF('Установление связей'!C1021="может наблюдаться","RS",IF('Установление связей'!C1021="всегда наблюдается","TRA",IF('Установление связей'!C1021="может отсутствовать","SN","S")))</f>
        <v>RS</v>
      </c>
      <c r="I1023" s="7" t="s">
        <v>1412</v>
      </c>
      <c r="J1023">
        <v>1719</v>
      </c>
      <c r="K1023" t="s">
        <v>1385</v>
      </c>
      <c r="L1023">
        <v>1719</v>
      </c>
      <c r="M1023" t="s">
        <v>1401</v>
      </c>
    </row>
    <row r="1024" spans="1:13" x14ac:dyDescent="0.4">
      <c r="A1024" t="s">
        <v>1405</v>
      </c>
      <c r="B1024">
        <v>1021</v>
      </c>
      <c r="C1024" t="s">
        <v>1411</v>
      </c>
      <c r="D1024">
        <f>VLOOKUP('Установление связей'!B1022,'Перечень узлов'!$B$2:$D$692,3,0)</f>
        <v>2</v>
      </c>
      <c r="E1024" t="s">
        <v>1411</v>
      </c>
      <c r="F1024">
        <f>VLOOKUP('Установление связей'!D1022,'Перечень узлов'!$B$2:$D$692,3,0)</f>
        <v>56</v>
      </c>
      <c r="G1024" t="s">
        <v>1407</v>
      </c>
      <c r="H1024" t="str">
        <f>IF('Установление связей'!C1022="может наблюдаться","RS",IF('Установление связей'!C1022="всегда наблюдается","TRA",IF('Установление связей'!C1022="может отсутствовать","SN","S")))</f>
        <v>RS</v>
      </c>
      <c r="I1024" s="7" t="s">
        <v>1412</v>
      </c>
      <c r="J1024">
        <v>1720</v>
      </c>
      <c r="K1024" t="s">
        <v>1385</v>
      </c>
      <c r="L1024">
        <v>1720</v>
      </c>
      <c r="M1024" t="s">
        <v>1401</v>
      </c>
    </row>
    <row r="1025" spans="1:13" x14ac:dyDescent="0.4">
      <c r="A1025" t="s">
        <v>1405</v>
      </c>
      <c r="B1025">
        <v>1022</v>
      </c>
      <c r="C1025" t="s">
        <v>1411</v>
      </c>
      <c r="D1025">
        <f>VLOOKUP('Установление связей'!B1023,'Перечень узлов'!$B$2:$D$692,3,0)</f>
        <v>2</v>
      </c>
      <c r="E1025" t="s">
        <v>1411</v>
      </c>
      <c r="F1025">
        <f>VLOOKUP('Установление связей'!D1023,'Перечень узлов'!$B$2:$D$692,3,0)</f>
        <v>61</v>
      </c>
      <c r="G1025" t="s">
        <v>1407</v>
      </c>
      <c r="H1025" t="str">
        <f>IF('Установление связей'!C1023="может наблюдаться","RS",IF('Установление связей'!C1023="всегда наблюдается","TRA",IF('Установление связей'!C1023="может отсутствовать","SN","S")))</f>
        <v>RS</v>
      </c>
      <c r="I1025" s="7" t="s">
        <v>1412</v>
      </c>
      <c r="J1025">
        <v>1721</v>
      </c>
      <c r="K1025" t="s">
        <v>1385</v>
      </c>
      <c r="L1025">
        <v>1721</v>
      </c>
      <c r="M1025" t="s">
        <v>1401</v>
      </c>
    </row>
    <row r="1026" spans="1:13" x14ac:dyDescent="0.4">
      <c r="A1026" t="s">
        <v>1405</v>
      </c>
      <c r="B1026">
        <v>1023</v>
      </c>
      <c r="C1026" t="s">
        <v>1411</v>
      </c>
      <c r="D1026">
        <f>VLOOKUP('Установление связей'!B1024,'Перечень узлов'!$B$2:$D$692,3,0)</f>
        <v>2</v>
      </c>
      <c r="E1026" t="s">
        <v>1411</v>
      </c>
      <c r="F1026">
        <f>VLOOKUP('Установление связей'!D1024,'Перечень узлов'!$B$2:$D$692,3,0)</f>
        <v>62</v>
      </c>
      <c r="G1026" t="s">
        <v>1407</v>
      </c>
      <c r="H1026" t="str">
        <f>IF('Установление связей'!C1024="может наблюдаться","RS",IF('Установление связей'!C1024="всегда наблюдается","TRA",IF('Установление связей'!C1024="может отсутствовать","SN","S")))</f>
        <v>RS</v>
      </c>
      <c r="I1026" s="7" t="s">
        <v>1412</v>
      </c>
      <c r="J1026">
        <v>1722</v>
      </c>
      <c r="K1026" t="s">
        <v>1385</v>
      </c>
      <c r="L1026">
        <v>1722</v>
      </c>
      <c r="M1026" t="s">
        <v>1401</v>
      </c>
    </row>
    <row r="1027" spans="1:13" x14ac:dyDescent="0.4">
      <c r="A1027" t="s">
        <v>1405</v>
      </c>
      <c r="B1027">
        <v>1024</v>
      </c>
      <c r="C1027" t="s">
        <v>1411</v>
      </c>
      <c r="D1027">
        <f>VLOOKUP('Установление связей'!B1025,'Перечень узлов'!$B$2:$D$692,3,0)</f>
        <v>2</v>
      </c>
      <c r="E1027" t="s">
        <v>1411</v>
      </c>
      <c r="F1027">
        <f>VLOOKUP('Установление связей'!D1025,'Перечень узлов'!$B$2:$D$692,3,0)</f>
        <v>59</v>
      </c>
      <c r="G1027" t="s">
        <v>1407</v>
      </c>
      <c r="H1027" t="str">
        <f>IF('Установление связей'!C1025="может наблюдаться","RS",IF('Установление связей'!C1025="всегда наблюдается","TRA",IF('Установление связей'!C1025="может отсутствовать","SN","S")))</f>
        <v>RS</v>
      </c>
      <c r="I1027" s="7" t="s">
        <v>1412</v>
      </c>
      <c r="J1027">
        <v>1723</v>
      </c>
      <c r="K1027" t="s">
        <v>1385</v>
      </c>
      <c r="L1027">
        <v>1723</v>
      </c>
      <c r="M1027" t="s">
        <v>1401</v>
      </c>
    </row>
    <row r="1028" spans="1:13" x14ac:dyDescent="0.4">
      <c r="A1028" t="s">
        <v>1405</v>
      </c>
      <c r="B1028">
        <v>1025</v>
      </c>
      <c r="C1028" t="s">
        <v>1411</v>
      </c>
      <c r="D1028">
        <f>VLOOKUP('Установление связей'!B1026,'Перечень узлов'!$B$2:$D$692,3,0)</f>
        <v>2</v>
      </c>
      <c r="E1028" t="s">
        <v>1411</v>
      </c>
      <c r="F1028">
        <f>VLOOKUP('Установление связей'!D1026,'Перечень узлов'!$B$2:$D$692,3,0)</f>
        <v>131</v>
      </c>
      <c r="G1028" t="s">
        <v>1407</v>
      </c>
      <c r="H1028" t="str">
        <f>IF('Установление связей'!C1026="может наблюдаться","RS",IF('Установление связей'!C1026="всегда наблюдается","TRA",IF('Установление связей'!C1026="может отсутствовать","SN","S")))</f>
        <v>RS</v>
      </c>
      <c r="I1028" s="7" t="s">
        <v>1412</v>
      </c>
      <c r="J1028">
        <v>1724</v>
      </c>
      <c r="K1028" t="s">
        <v>1385</v>
      </c>
      <c r="L1028">
        <v>1724</v>
      </c>
      <c r="M1028" t="s">
        <v>1401</v>
      </c>
    </row>
    <row r="1029" spans="1:13" x14ac:dyDescent="0.4">
      <c r="A1029" t="s">
        <v>1405</v>
      </c>
      <c r="B1029">
        <v>1026</v>
      </c>
      <c r="C1029" t="s">
        <v>1411</v>
      </c>
      <c r="D1029">
        <f>VLOOKUP('Установление связей'!B1027,'Перечень узлов'!$B$2:$D$692,3,0)</f>
        <v>2</v>
      </c>
      <c r="E1029" t="s">
        <v>1411</v>
      </c>
      <c r="F1029">
        <f>VLOOKUP('Установление связей'!D1027,'Перечень узлов'!$B$2:$D$692,3,0)</f>
        <v>9</v>
      </c>
      <c r="G1029" t="s">
        <v>1407</v>
      </c>
      <c r="H1029" t="str">
        <f>IF('Установление связей'!C1027="может наблюдаться","RS",IF('Установление связей'!C1027="всегда наблюдается","TRA",IF('Установление связей'!C1027="может отсутствовать","SN","S")))</f>
        <v>RS</v>
      </c>
      <c r="I1029" s="7" t="s">
        <v>1412</v>
      </c>
      <c r="J1029">
        <v>1725</v>
      </c>
      <c r="K1029" t="s">
        <v>1385</v>
      </c>
      <c r="L1029">
        <v>1725</v>
      </c>
      <c r="M1029" t="s">
        <v>1401</v>
      </c>
    </row>
    <row r="1030" spans="1:13" x14ac:dyDescent="0.4">
      <c r="A1030" t="s">
        <v>1405</v>
      </c>
      <c r="B1030">
        <v>1027</v>
      </c>
      <c r="C1030" t="s">
        <v>1411</v>
      </c>
      <c r="D1030">
        <f>VLOOKUP('Установление связей'!B1028,'Перечень узлов'!$B$2:$D$692,3,0)</f>
        <v>2</v>
      </c>
      <c r="E1030" t="s">
        <v>1411</v>
      </c>
      <c r="F1030">
        <f>VLOOKUP('Установление связей'!D1028,'Перечень узлов'!$B$2:$D$692,3,0)</f>
        <v>16</v>
      </c>
      <c r="G1030" t="s">
        <v>1407</v>
      </c>
      <c r="H1030" t="str">
        <f>IF('Установление связей'!C1028="может наблюдаться","RS",IF('Установление связей'!C1028="всегда наблюдается","TRA",IF('Установление связей'!C1028="может отсутствовать","SN","S")))</f>
        <v>RS</v>
      </c>
      <c r="I1030" s="7" t="s">
        <v>1412</v>
      </c>
      <c r="J1030">
        <v>1726</v>
      </c>
      <c r="K1030" t="s">
        <v>1385</v>
      </c>
      <c r="L1030">
        <v>1726</v>
      </c>
      <c r="M1030" t="s">
        <v>1401</v>
      </c>
    </row>
    <row r="1031" spans="1:13" x14ac:dyDescent="0.4">
      <c r="A1031" t="s">
        <v>1405</v>
      </c>
      <c r="B1031">
        <v>1028</v>
      </c>
      <c r="C1031" t="s">
        <v>1411</v>
      </c>
      <c r="D1031">
        <f>VLOOKUP('Установление связей'!B1029,'Перечень узлов'!$B$2:$D$692,3,0)</f>
        <v>2</v>
      </c>
      <c r="E1031" t="s">
        <v>1411</v>
      </c>
      <c r="F1031">
        <f>VLOOKUP('Установление связей'!D1029,'Перечень узлов'!$B$2:$D$692,3,0)</f>
        <v>304</v>
      </c>
      <c r="G1031" t="s">
        <v>1407</v>
      </c>
      <c r="H1031" t="str">
        <f>IF('Установление связей'!C1029="может наблюдаться","RS",IF('Установление связей'!C1029="всегда наблюдается","TRA",IF('Установление связей'!C1029="может отсутствовать","SN","S")))</f>
        <v>RS</v>
      </c>
      <c r="I1031" s="7" t="s">
        <v>1412</v>
      </c>
      <c r="J1031">
        <v>1727</v>
      </c>
      <c r="K1031" t="s">
        <v>1385</v>
      </c>
      <c r="L1031">
        <v>1727</v>
      </c>
      <c r="M1031" t="s">
        <v>1401</v>
      </c>
    </row>
    <row r="1032" spans="1:13" x14ac:dyDescent="0.4">
      <c r="A1032" t="s">
        <v>1405</v>
      </c>
      <c r="B1032">
        <v>1029</v>
      </c>
      <c r="C1032" t="s">
        <v>1411</v>
      </c>
      <c r="D1032">
        <f>VLOOKUP('Установление связей'!B1030,'Перечень узлов'!$B$2:$D$692,3,0)</f>
        <v>2</v>
      </c>
      <c r="E1032" t="s">
        <v>1411</v>
      </c>
      <c r="F1032">
        <f>VLOOKUP('Установление связей'!D1030,'Перечень узлов'!$B$2:$D$692,3,0)</f>
        <v>305</v>
      </c>
      <c r="G1032" t="s">
        <v>1407</v>
      </c>
      <c r="H1032" t="str">
        <f>IF('Установление связей'!C1030="может наблюдаться","RS",IF('Установление связей'!C1030="всегда наблюдается","TRA",IF('Установление связей'!C1030="может отсутствовать","SN","S")))</f>
        <v>RS</v>
      </c>
      <c r="I1032" s="7" t="s">
        <v>1412</v>
      </c>
      <c r="J1032">
        <v>1728</v>
      </c>
      <c r="K1032" t="s">
        <v>1385</v>
      </c>
      <c r="L1032">
        <v>1728</v>
      </c>
      <c r="M1032" t="s">
        <v>1401</v>
      </c>
    </row>
    <row r="1033" spans="1:13" x14ac:dyDescent="0.4">
      <c r="A1033" t="s">
        <v>1405</v>
      </c>
      <c r="B1033">
        <v>1030</v>
      </c>
      <c r="C1033" t="s">
        <v>1411</v>
      </c>
      <c r="D1033">
        <f>VLOOKUP('Установление связей'!B1031,'Перечень узлов'!$B$2:$D$692,3,0)</f>
        <v>2</v>
      </c>
      <c r="E1033" t="s">
        <v>1411</v>
      </c>
      <c r="F1033">
        <f>VLOOKUP('Установление связей'!D1031,'Перечень узлов'!$B$2:$D$692,3,0)</f>
        <v>306</v>
      </c>
      <c r="G1033" t="s">
        <v>1407</v>
      </c>
      <c r="H1033" t="str">
        <f>IF('Установление связей'!C1031="может наблюдаться","RS",IF('Установление связей'!C1031="всегда наблюдается","TRA",IF('Установление связей'!C1031="может отсутствовать","SN","S")))</f>
        <v>RS</v>
      </c>
      <c r="I1033" s="7" t="s">
        <v>1412</v>
      </c>
      <c r="J1033">
        <v>1729</v>
      </c>
      <c r="K1033" t="s">
        <v>1385</v>
      </c>
      <c r="L1033">
        <v>1729</v>
      </c>
      <c r="M1033" t="s">
        <v>1401</v>
      </c>
    </row>
    <row r="1034" spans="1:13" x14ac:dyDescent="0.4">
      <c r="A1034" t="s">
        <v>1405</v>
      </c>
      <c r="B1034">
        <v>1031</v>
      </c>
      <c r="C1034" t="s">
        <v>1411</v>
      </c>
      <c r="D1034">
        <f>VLOOKUP('Установление связей'!B1032,'Перечень узлов'!$B$2:$D$692,3,0)</f>
        <v>2</v>
      </c>
      <c r="E1034" t="s">
        <v>1411</v>
      </c>
      <c r="F1034">
        <f>VLOOKUP('Установление связей'!D1032,'Перечень узлов'!$B$2:$D$692,3,0)</f>
        <v>307</v>
      </c>
      <c r="G1034" t="s">
        <v>1407</v>
      </c>
      <c r="H1034" t="str">
        <f>IF('Установление связей'!C1032="может наблюдаться","RS",IF('Установление связей'!C1032="всегда наблюдается","TRA",IF('Установление связей'!C1032="может отсутствовать","SN","S")))</f>
        <v>RS</v>
      </c>
      <c r="I1034" s="7" t="s">
        <v>1412</v>
      </c>
      <c r="J1034">
        <v>1730</v>
      </c>
      <c r="K1034" t="s">
        <v>1385</v>
      </c>
      <c r="L1034">
        <v>1730</v>
      </c>
      <c r="M1034" t="s">
        <v>1401</v>
      </c>
    </row>
    <row r="1035" spans="1:13" x14ac:dyDescent="0.4">
      <c r="A1035" t="s">
        <v>1405</v>
      </c>
      <c r="B1035">
        <v>1032</v>
      </c>
      <c r="C1035" t="s">
        <v>1411</v>
      </c>
      <c r="D1035">
        <f>VLOOKUP('Установление связей'!B1033,'Перечень узлов'!$B$2:$D$692,3,0)</f>
        <v>2</v>
      </c>
      <c r="E1035" t="s">
        <v>1411</v>
      </c>
      <c r="F1035">
        <f>VLOOKUP('Установление связей'!D1033,'Перечень узлов'!$B$2:$D$692,3,0)</f>
        <v>308</v>
      </c>
      <c r="G1035" t="s">
        <v>1407</v>
      </c>
      <c r="H1035" t="str">
        <f>IF('Установление связей'!C1033="может наблюдаться","RS",IF('Установление связей'!C1033="всегда наблюдается","TRA",IF('Установление связей'!C1033="может отсутствовать","SN","S")))</f>
        <v>RS</v>
      </c>
      <c r="I1035" s="7" t="s">
        <v>1412</v>
      </c>
      <c r="J1035">
        <v>1731</v>
      </c>
      <c r="K1035" t="s">
        <v>1385</v>
      </c>
      <c r="L1035">
        <v>1731</v>
      </c>
      <c r="M1035" t="s">
        <v>1401</v>
      </c>
    </row>
    <row r="1036" spans="1:13" x14ac:dyDescent="0.4">
      <c r="A1036" t="s">
        <v>1405</v>
      </c>
      <c r="B1036">
        <v>1033</v>
      </c>
      <c r="C1036" t="s">
        <v>1411</v>
      </c>
      <c r="D1036">
        <f>VLOOKUP('Установление связей'!B1034,'Перечень узлов'!$B$2:$D$692,3,0)</f>
        <v>2</v>
      </c>
      <c r="E1036" t="s">
        <v>1411</v>
      </c>
      <c r="F1036">
        <f>VLOOKUP('Установление связей'!D1034,'Перечень узлов'!$B$2:$D$692,3,0)</f>
        <v>309</v>
      </c>
      <c r="G1036" t="s">
        <v>1407</v>
      </c>
      <c r="H1036" t="str">
        <f>IF('Установление связей'!C1034="может наблюдаться","RS",IF('Установление связей'!C1034="всегда наблюдается","TRA",IF('Установление связей'!C1034="может отсутствовать","SN","S")))</f>
        <v>RS</v>
      </c>
      <c r="I1036" s="7" t="s">
        <v>1412</v>
      </c>
      <c r="J1036">
        <v>1732</v>
      </c>
      <c r="K1036" t="s">
        <v>1385</v>
      </c>
      <c r="L1036">
        <v>1732</v>
      </c>
      <c r="M1036" t="s">
        <v>1401</v>
      </c>
    </row>
    <row r="1037" spans="1:13" x14ac:dyDescent="0.4">
      <c r="A1037" t="s">
        <v>1405</v>
      </c>
      <c r="B1037">
        <v>1034</v>
      </c>
      <c r="C1037" t="s">
        <v>1411</v>
      </c>
      <c r="D1037">
        <f>VLOOKUP('Установление связей'!B1035,'Перечень узлов'!$B$2:$D$692,3,0)</f>
        <v>2</v>
      </c>
      <c r="E1037" t="s">
        <v>1411</v>
      </c>
      <c r="F1037">
        <f>VLOOKUP('Установление связей'!D1035,'Перечень узлов'!$B$2:$D$692,3,0)</f>
        <v>331</v>
      </c>
      <c r="G1037" t="s">
        <v>1407</v>
      </c>
      <c r="H1037" t="str">
        <f>IF('Установление связей'!C1035="может наблюдаться","RS",IF('Установление связей'!C1035="всегда наблюдается","TRA",IF('Установление связей'!C1035="может отсутствовать","SN","S")))</f>
        <v>RS</v>
      </c>
      <c r="I1037" s="7" t="s">
        <v>1412</v>
      </c>
      <c r="J1037">
        <v>1733</v>
      </c>
      <c r="K1037" t="s">
        <v>1385</v>
      </c>
      <c r="L1037">
        <v>1733</v>
      </c>
      <c r="M1037" t="s">
        <v>1401</v>
      </c>
    </row>
    <row r="1038" spans="1:13" x14ac:dyDescent="0.4">
      <c r="A1038" t="s">
        <v>1405</v>
      </c>
      <c r="B1038">
        <v>1035</v>
      </c>
      <c r="C1038" t="s">
        <v>1411</v>
      </c>
      <c r="D1038">
        <f>VLOOKUP('Установление связей'!B1036,'Перечень узлов'!$B$2:$D$692,3,0)</f>
        <v>2</v>
      </c>
      <c r="E1038" t="s">
        <v>1411</v>
      </c>
      <c r="F1038">
        <f>VLOOKUP('Установление связей'!D1036,'Перечень узлов'!$B$2:$D$692,3,0)</f>
        <v>332</v>
      </c>
      <c r="G1038" t="s">
        <v>1407</v>
      </c>
      <c r="H1038" t="str">
        <f>IF('Установление связей'!C1036="может наблюдаться","RS",IF('Установление связей'!C1036="всегда наблюдается","TRA",IF('Установление связей'!C1036="может отсутствовать","SN","S")))</f>
        <v>RS</v>
      </c>
      <c r="I1038" s="7" t="s">
        <v>1412</v>
      </c>
      <c r="J1038">
        <v>1734</v>
      </c>
      <c r="K1038" t="s">
        <v>1385</v>
      </c>
      <c r="L1038">
        <v>1734</v>
      </c>
      <c r="M1038" t="s">
        <v>1401</v>
      </c>
    </row>
    <row r="1039" spans="1:13" x14ac:dyDescent="0.4">
      <c r="A1039" t="s">
        <v>1405</v>
      </c>
      <c r="B1039">
        <v>1036</v>
      </c>
      <c r="C1039" t="s">
        <v>1411</v>
      </c>
      <c r="D1039">
        <f>VLOOKUP('Установление связей'!B1037,'Перечень узлов'!$B$2:$D$692,3,0)</f>
        <v>2</v>
      </c>
      <c r="E1039" t="s">
        <v>1411</v>
      </c>
      <c r="F1039">
        <f>VLOOKUP('Установление связей'!D1037,'Перечень узлов'!$B$2:$D$692,3,0)</f>
        <v>333</v>
      </c>
      <c r="G1039" t="s">
        <v>1407</v>
      </c>
      <c r="H1039" t="str">
        <f>IF('Установление связей'!C1037="может наблюдаться","RS",IF('Установление связей'!C1037="всегда наблюдается","TRA",IF('Установление связей'!C1037="может отсутствовать","SN","S")))</f>
        <v>RS</v>
      </c>
      <c r="I1039" s="7" t="s">
        <v>1412</v>
      </c>
      <c r="J1039">
        <v>1735</v>
      </c>
      <c r="K1039" t="s">
        <v>1385</v>
      </c>
      <c r="L1039">
        <v>1735</v>
      </c>
      <c r="M1039" t="s">
        <v>1401</v>
      </c>
    </row>
    <row r="1040" spans="1:13" x14ac:dyDescent="0.4">
      <c r="A1040" t="s">
        <v>1405</v>
      </c>
      <c r="B1040">
        <v>1037</v>
      </c>
      <c r="C1040" t="s">
        <v>1411</v>
      </c>
      <c r="D1040">
        <f>VLOOKUP('Установление связей'!B1038,'Перечень узлов'!$B$2:$D$692,3,0)</f>
        <v>2</v>
      </c>
      <c r="E1040" t="s">
        <v>1411</v>
      </c>
      <c r="F1040">
        <f>VLOOKUP('Установление связей'!D1038,'Перечень узлов'!$B$2:$D$692,3,0)</f>
        <v>334</v>
      </c>
      <c r="G1040" t="s">
        <v>1407</v>
      </c>
      <c r="H1040" t="str">
        <f>IF('Установление связей'!C1038="может наблюдаться","RS",IF('Установление связей'!C1038="всегда наблюдается","TRA",IF('Установление связей'!C1038="может отсутствовать","SN","S")))</f>
        <v>RS</v>
      </c>
      <c r="I1040" s="7" t="s">
        <v>1412</v>
      </c>
      <c r="J1040">
        <v>1736</v>
      </c>
      <c r="K1040" t="s">
        <v>1385</v>
      </c>
      <c r="L1040">
        <v>1736</v>
      </c>
      <c r="M1040" t="s">
        <v>1401</v>
      </c>
    </row>
    <row r="1041" spans="1:13" x14ac:dyDescent="0.4">
      <c r="A1041" t="s">
        <v>1405</v>
      </c>
      <c r="B1041">
        <v>1038</v>
      </c>
      <c r="C1041" t="s">
        <v>1411</v>
      </c>
      <c r="D1041">
        <f>VLOOKUP('Установление связей'!B1039,'Перечень узлов'!$B$2:$D$692,3,0)</f>
        <v>2</v>
      </c>
      <c r="E1041" t="s">
        <v>1411</v>
      </c>
      <c r="F1041">
        <f>VLOOKUP('Установление связей'!D1039,'Перечень узлов'!$B$2:$D$692,3,0)</f>
        <v>240</v>
      </c>
      <c r="G1041" t="s">
        <v>1407</v>
      </c>
      <c r="H1041" t="str">
        <f>IF('Установление связей'!C1039="может наблюдаться","RS",IF('Установление связей'!C1039="всегда наблюдается","TRA",IF('Установление связей'!C1039="может отсутствовать","SN","S")))</f>
        <v>RS</v>
      </c>
      <c r="I1041" s="7" t="s">
        <v>1412</v>
      </c>
      <c r="J1041">
        <v>1737</v>
      </c>
      <c r="K1041" t="s">
        <v>1385</v>
      </c>
      <c r="L1041">
        <v>1737</v>
      </c>
      <c r="M1041" t="s">
        <v>1401</v>
      </c>
    </row>
    <row r="1042" spans="1:13" x14ac:dyDescent="0.4">
      <c r="A1042" t="s">
        <v>1405</v>
      </c>
      <c r="B1042">
        <v>1039</v>
      </c>
      <c r="C1042" t="s">
        <v>1411</v>
      </c>
      <c r="D1042">
        <f>VLOOKUP('Установление связей'!B1040,'Перечень узлов'!$B$2:$D$692,3,0)</f>
        <v>2</v>
      </c>
      <c r="E1042" t="s">
        <v>1411</v>
      </c>
      <c r="F1042">
        <f>VLOOKUP('Установление связей'!D1040,'Перечень узлов'!$B$2:$D$692,3,0)</f>
        <v>339</v>
      </c>
      <c r="G1042" t="s">
        <v>1407</v>
      </c>
      <c r="H1042" t="str">
        <f>IF('Установление связей'!C1040="может наблюдаться","RS",IF('Установление связей'!C1040="всегда наблюдается","TRA",IF('Установление связей'!C1040="может отсутствовать","SN","S")))</f>
        <v>RS</v>
      </c>
      <c r="I1042" s="7" t="s">
        <v>1412</v>
      </c>
      <c r="J1042">
        <v>1738</v>
      </c>
      <c r="K1042" t="s">
        <v>1385</v>
      </c>
      <c r="L1042">
        <v>1738</v>
      </c>
      <c r="M1042" t="s">
        <v>1401</v>
      </c>
    </row>
    <row r="1043" spans="1:13" x14ac:dyDescent="0.4">
      <c r="A1043" t="s">
        <v>1405</v>
      </c>
      <c r="B1043">
        <v>1040</v>
      </c>
      <c r="C1043" t="s">
        <v>1411</v>
      </c>
      <c r="D1043">
        <f>VLOOKUP('Установление связей'!B1041,'Перечень узлов'!$B$2:$D$692,3,0)</f>
        <v>2</v>
      </c>
      <c r="E1043" t="s">
        <v>1411</v>
      </c>
      <c r="F1043">
        <f>VLOOKUP('Установление связей'!D1041,'Перечень узлов'!$B$2:$D$692,3,0)</f>
        <v>340</v>
      </c>
      <c r="G1043" t="s">
        <v>1407</v>
      </c>
      <c r="H1043" t="str">
        <f>IF('Установление связей'!C1041="может наблюдаться","RS",IF('Установление связей'!C1041="всегда наблюдается","TRA",IF('Установление связей'!C1041="может отсутствовать","SN","S")))</f>
        <v>RS</v>
      </c>
      <c r="I1043" s="7" t="s">
        <v>1412</v>
      </c>
      <c r="J1043">
        <v>1739</v>
      </c>
      <c r="K1043" t="s">
        <v>1385</v>
      </c>
      <c r="L1043">
        <v>1739</v>
      </c>
      <c r="M1043" t="s">
        <v>1401</v>
      </c>
    </row>
    <row r="1044" spans="1:13" x14ac:dyDescent="0.4">
      <c r="A1044" t="s">
        <v>1405</v>
      </c>
      <c r="B1044">
        <v>1041</v>
      </c>
      <c r="C1044" t="s">
        <v>1411</v>
      </c>
      <c r="D1044">
        <f>VLOOKUP('Установление связей'!B1042,'Перечень узлов'!$B$2:$D$692,3,0)</f>
        <v>2</v>
      </c>
      <c r="E1044" t="s">
        <v>1411</v>
      </c>
      <c r="F1044">
        <f>VLOOKUP('Установление связей'!D1042,'Перечень узлов'!$B$2:$D$692,3,0)</f>
        <v>341</v>
      </c>
      <c r="G1044" t="s">
        <v>1407</v>
      </c>
      <c r="H1044" t="str">
        <f>IF('Установление связей'!C1042="может наблюдаться","RS",IF('Установление связей'!C1042="всегда наблюдается","TRA",IF('Установление связей'!C1042="может отсутствовать","SN","S")))</f>
        <v>RS</v>
      </c>
      <c r="I1044" s="7" t="s">
        <v>1412</v>
      </c>
      <c r="J1044">
        <v>1740</v>
      </c>
      <c r="K1044" t="s">
        <v>1385</v>
      </c>
      <c r="L1044">
        <v>1740</v>
      </c>
      <c r="M1044" t="s">
        <v>1401</v>
      </c>
    </row>
    <row r="1045" spans="1:13" x14ac:dyDescent="0.4">
      <c r="A1045" t="s">
        <v>1405</v>
      </c>
      <c r="B1045">
        <v>1042</v>
      </c>
      <c r="C1045" t="s">
        <v>1411</v>
      </c>
      <c r="D1045">
        <f>VLOOKUP('Установление связей'!B1043,'Перечень узлов'!$B$2:$D$692,3,0)</f>
        <v>2</v>
      </c>
      <c r="E1045" t="s">
        <v>1411</v>
      </c>
      <c r="F1045">
        <f>VLOOKUP('Установление связей'!D1043,'Перечень узлов'!$B$2:$D$692,3,0)</f>
        <v>237</v>
      </c>
      <c r="G1045" t="s">
        <v>1407</v>
      </c>
      <c r="H1045" t="str">
        <f>IF('Установление связей'!C1043="может наблюдаться","RS",IF('Установление связей'!C1043="всегда наблюдается","TRA",IF('Установление связей'!C1043="может отсутствовать","SN","S")))</f>
        <v>RS</v>
      </c>
      <c r="I1045" s="7" t="s">
        <v>1412</v>
      </c>
      <c r="J1045">
        <v>1741</v>
      </c>
      <c r="K1045" t="s">
        <v>1385</v>
      </c>
      <c r="L1045">
        <v>1741</v>
      </c>
      <c r="M1045" t="s">
        <v>1401</v>
      </c>
    </row>
    <row r="1046" spans="1:13" x14ac:dyDescent="0.4">
      <c r="A1046" t="s">
        <v>1405</v>
      </c>
      <c r="B1046">
        <v>1043</v>
      </c>
      <c r="C1046" t="s">
        <v>1411</v>
      </c>
      <c r="D1046">
        <f>VLOOKUP('Установление связей'!B1044,'Перечень узлов'!$B$2:$D$692,3,0)</f>
        <v>2</v>
      </c>
      <c r="E1046" t="s">
        <v>1411</v>
      </c>
      <c r="F1046">
        <f>VLOOKUP('Установление связей'!D1044,'Перечень узлов'!$B$2:$D$692,3,0)</f>
        <v>342</v>
      </c>
      <c r="G1046" t="s">
        <v>1407</v>
      </c>
      <c r="H1046" t="str">
        <f>IF('Установление связей'!C1044="может наблюдаться","RS",IF('Установление связей'!C1044="всегда наблюдается","TRA",IF('Установление связей'!C1044="может отсутствовать","SN","S")))</f>
        <v>RS</v>
      </c>
      <c r="I1046" s="7" t="s">
        <v>1412</v>
      </c>
      <c r="J1046">
        <v>1742</v>
      </c>
      <c r="K1046" t="s">
        <v>1385</v>
      </c>
      <c r="L1046">
        <v>1742</v>
      </c>
      <c r="M1046" t="s">
        <v>1401</v>
      </c>
    </row>
    <row r="1047" spans="1:13" x14ac:dyDescent="0.4">
      <c r="A1047" t="s">
        <v>1405</v>
      </c>
      <c r="B1047">
        <v>1044</v>
      </c>
      <c r="C1047" t="s">
        <v>1411</v>
      </c>
      <c r="D1047">
        <f>VLOOKUP('Установление связей'!B1045,'Перечень узлов'!$B$2:$D$692,3,0)</f>
        <v>2</v>
      </c>
      <c r="E1047" t="s">
        <v>1411</v>
      </c>
      <c r="F1047">
        <f>VLOOKUP('Установление связей'!D1045,'Перечень узлов'!$B$2:$D$692,3,0)</f>
        <v>343</v>
      </c>
      <c r="G1047" t="s">
        <v>1407</v>
      </c>
      <c r="H1047" t="str">
        <f>IF('Установление связей'!C1045="может наблюдаться","RS",IF('Установление связей'!C1045="всегда наблюдается","TRA",IF('Установление связей'!C1045="может отсутствовать","SN","S")))</f>
        <v>RS</v>
      </c>
      <c r="I1047" s="7" t="s">
        <v>1412</v>
      </c>
      <c r="J1047">
        <v>1743</v>
      </c>
      <c r="K1047" t="s">
        <v>1385</v>
      </c>
      <c r="L1047">
        <v>1743</v>
      </c>
      <c r="M1047" t="s">
        <v>1401</v>
      </c>
    </row>
    <row r="1048" spans="1:13" x14ac:dyDescent="0.4">
      <c r="A1048" t="s">
        <v>1405</v>
      </c>
      <c r="B1048">
        <v>1045</v>
      </c>
      <c r="C1048" t="s">
        <v>1411</v>
      </c>
      <c r="D1048">
        <f>VLOOKUP('Установление связей'!B1046,'Перечень узлов'!$B$2:$D$692,3,0)</f>
        <v>2</v>
      </c>
      <c r="E1048" t="s">
        <v>1411</v>
      </c>
      <c r="F1048">
        <f>VLOOKUP('Установление связей'!D1046,'Перечень узлов'!$B$2:$D$692,3,0)</f>
        <v>157</v>
      </c>
      <c r="G1048" t="s">
        <v>1407</v>
      </c>
      <c r="H1048" t="str">
        <f>IF('Установление связей'!C1046="может наблюдаться","RS",IF('Установление связей'!C1046="всегда наблюдается","TRA",IF('Установление связей'!C1046="может отсутствовать","SN","S")))</f>
        <v>RS</v>
      </c>
      <c r="I1048" s="7" t="s">
        <v>1412</v>
      </c>
      <c r="J1048">
        <v>1744</v>
      </c>
      <c r="K1048" t="s">
        <v>1385</v>
      </c>
      <c r="L1048">
        <v>1744</v>
      </c>
      <c r="M1048" t="s">
        <v>1401</v>
      </c>
    </row>
    <row r="1049" spans="1:13" x14ac:dyDescent="0.4">
      <c r="A1049" t="s">
        <v>1405</v>
      </c>
      <c r="B1049">
        <v>1046</v>
      </c>
      <c r="C1049" t="s">
        <v>1411</v>
      </c>
      <c r="D1049">
        <f>VLOOKUP('Установление связей'!B1047,'Перечень узлов'!$B$2:$D$692,3,0)</f>
        <v>2</v>
      </c>
      <c r="E1049" t="s">
        <v>1411</v>
      </c>
      <c r="F1049">
        <f>VLOOKUP('Установление связей'!D1047,'Перечень узлов'!$B$2:$D$692,3,0)</f>
        <v>156</v>
      </c>
      <c r="G1049" t="s">
        <v>1407</v>
      </c>
      <c r="H1049" t="str">
        <f>IF('Установление связей'!C1047="может наблюдаться","RS",IF('Установление связей'!C1047="всегда наблюдается","TRA",IF('Установление связей'!C1047="может отсутствовать","SN","S")))</f>
        <v>RS</v>
      </c>
      <c r="I1049" s="7" t="s">
        <v>1412</v>
      </c>
      <c r="J1049">
        <v>1745</v>
      </c>
      <c r="K1049" t="s">
        <v>1385</v>
      </c>
      <c r="L1049">
        <v>1745</v>
      </c>
      <c r="M1049" t="s">
        <v>1401</v>
      </c>
    </row>
    <row r="1050" spans="1:13" x14ac:dyDescent="0.4">
      <c r="A1050" t="s">
        <v>1405</v>
      </c>
      <c r="B1050">
        <v>1047</v>
      </c>
      <c r="C1050" t="s">
        <v>1411</v>
      </c>
      <c r="D1050">
        <f>VLOOKUP('Установление связей'!B1048,'Перечень узлов'!$B$2:$D$692,3,0)</f>
        <v>2</v>
      </c>
      <c r="E1050" t="s">
        <v>1411</v>
      </c>
      <c r="F1050">
        <f>VLOOKUP('Установление связей'!D1048,'Перечень узлов'!$B$2:$D$692,3,0)</f>
        <v>303</v>
      </c>
      <c r="G1050" t="s">
        <v>1407</v>
      </c>
      <c r="H1050" t="str">
        <f>IF('Установление связей'!C1048="может наблюдаться","RS",IF('Установление связей'!C1048="всегда наблюдается","TRA",IF('Установление связей'!C1048="может отсутствовать","SN","S")))</f>
        <v>RS</v>
      </c>
      <c r="I1050" s="7" t="s">
        <v>1412</v>
      </c>
      <c r="J1050">
        <v>1746</v>
      </c>
      <c r="K1050" t="s">
        <v>1385</v>
      </c>
      <c r="L1050">
        <v>1746</v>
      </c>
      <c r="M1050" t="s">
        <v>1401</v>
      </c>
    </row>
    <row r="1051" spans="1:13" x14ac:dyDescent="0.4">
      <c r="A1051" t="s">
        <v>1405</v>
      </c>
      <c r="B1051">
        <v>1048</v>
      </c>
      <c r="C1051" t="s">
        <v>1411</v>
      </c>
      <c r="D1051">
        <f>VLOOKUP('Установление связей'!B1049,'Перечень узлов'!$B$2:$D$692,3,0)</f>
        <v>2</v>
      </c>
      <c r="E1051" t="s">
        <v>1411</v>
      </c>
      <c r="F1051">
        <f>VLOOKUP('Установление связей'!D1049,'Перечень узлов'!$B$2:$D$692,3,0)</f>
        <v>345</v>
      </c>
      <c r="G1051" t="s">
        <v>1407</v>
      </c>
      <c r="H1051" t="str">
        <f>IF('Установление связей'!C1049="может наблюдаться","RS",IF('Установление связей'!C1049="всегда наблюдается","TRA",IF('Установление связей'!C1049="может отсутствовать","SN","S")))</f>
        <v>RS</v>
      </c>
      <c r="I1051" s="7" t="s">
        <v>1412</v>
      </c>
      <c r="J1051">
        <v>1747</v>
      </c>
      <c r="K1051" t="s">
        <v>1385</v>
      </c>
      <c r="L1051">
        <v>1747</v>
      </c>
      <c r="M1051" t="s">
        <v>1401</v>
      </c>
    </row>
    <row r="1052" spans="1:13" x14ac:dyDescent="0.4">
      <c r="A1052" t="s">
        <v>1405</v>
      </c>
      <c r="B1052">
        <v>1049</v>
      </c>
      <c r="C1052" t="s">
        <v>1411</v>
      </c>
      <c r="D1052">
        <f>VLOOKUP('Установление связей'!B1050,'Перечень узлов'!$B$2:$D$692,3,0)</f>
        <v>2</v>
      </c>
      <c r="E1052" t="s">
        <v>1411</v>
      </c>
      <c r="F1052">
        <f>VLOOKUP('Установление связей'!D1050,'Перечень узлов'!$B$2:$D$692,3,0)</f>
        <v>346</v>
      </c>
      <c r="G1052" t="s">
        <v>1407</v>
      </c>
      <c r="H1052" t="str">
        <f>IF('Установление связей'!C1050="может наблюдаться","RS",IF('Установление связей'!C1050="всегда наблюдается","TRA",IF('Установление связей'!C1050="может отсутствовать","SN","S")))</f>
        <v>RS</v>
      </c>
      <c r="I1052" s="7" t="s">
        <v>1412</v>
      </c>
      <c r="J1052">
        <v>1748</v>
      </c>
      <c r="K1052" t="s">
        <v>1385</v>
      </c>
      <c r="L1052">
        <v>1748</v>
      </c>
      <c r="M1052" t="s">
        <v>1401</v>
      </c>
    </row>
    <row r="1053" spans="1:13" x14ac:dyDescent="0.4">
      <c r="A1053" t="s">
        <v>1405</v>
      </c>
      <c r="B1053">
        <v>1050</v>
      </c>
      <c r="C1053" t="s">
        <v>1411</v>
      </c>
      <c r="D1053">
        <f>VLOOKUP('Установление связей'!B1051,'Перечень узлов'!$B$2:$D$692,3,0)</f>
        <v>2</v>
      </c>
      <c r="E1053" t="s">
        <v>1411</v>
      </c>
      <c r="F1053">
        <f>VLOOKUP('Установление связей'!D1051,'Перечень узлов'!$B$2:$D$692,3,0)</f>
        <v>347</v>
      </c>
      <c r="G1053" t="s">
        <v>1407</v>
      </c>
      <c r="H1053" t="str">
        <f>IF('Установление связей'!C1051="может наблюдаться","RS",IF('Установление связей'!C1051="всегда наблюдается","TRA",IF('Установление связей'!C1051="может отсутствовать","SN","S")))</f>
        <v>RS</v>
      </c>
      <c r="I1053" s="7" t="s">
        <v>1412</v>
      </c>
      <c r="J1053">
        <v>1749</v>
      </c>
      <c r="K1053" t="s">
        <v>1385</v>
      </c>
      <c r="L1053">
        <v>1749</v>
      </c>
      <c r="M1053" t="s">
        <v>1401</v>
      </c>
    </row>
    <row r="1054" spans="1:13" x14ac:dyDescent="0.4">
      <c r="A1054" t="s">
        <v>1405</v>
      </c>
      <c r="B1054">
        <v>1051</v>
      </c>
      <c r="C1054" t="s">
        <v>1411</v>
      </c>
      <c r="D1054">
        <f>VLOOKUP('Установление связей'!B1052,'Перечень узлов'!$B$2:$D$692,3,0)</f>
        <v>2</v>
      </c>
      <c r="E1054" t="s">
        <v>1411</v>
      </c>
      <c r="F1054">
        <f>VLOOKUP('Установление связей'!D1052,'Перечень узлов'!$B$2:$D$692,3,0)</f>
        <v>348</v>
      </c>
      <c r="G1054" t="s">
        <v>1407</v>
      </c>
      <c r="H1054" t="str">
        <f>IF('Установление связей'!C1052="может наблюдаться","RS",IF('Установление связей'!C1052="всегда наблюдается","TRA",IF('Установление связей'!C1052="может отсутствовать","SN","S")))</f>
        <v>RS</v>
      </c>
      <c r="I1054" s="7" t="s">
        <v>1412</v>
      </c>
      <c r="J1054">
        <v>1750</v>
      </c>
      <c r="K1054" t="s">
        <v>1385</v>
      </c>
      <c r="L1054">
        <v>1750</v>
      </c>
      <c r="M1054" t="s">
        <v>1401</v>
      </c>
    </row>
    <row r="1055" spans="1:13" x14ac:dyDescent="0.4">
      <c r="A1055" t="s">
        <v>1405</v>
      </c>
      <c r="B1055">
        <v>1052</v>
      </c>
      <c r="C1055" t="s">
        <v>1411</v>
      </c>
      <c r="D1055">
        <f>VLOOKUP('Установление связей'!B1053,'Перечень узлов'!$B$2:$D$692,3,0)</f>
        <v>2</v>
      </c>
      <c r="E1055" t="s">
        <v>1411</v>
      </c>
      <c r="F1055">
        <f>VLOOKUP('Установление связей'!D1053,'Перечень узлов'!$B$2:$D$692,3,0)</f>
        <v>349</v>
      </c>
      <c r="G1055" t="s">
        <v>1407</v>
      </c>
      <c r="H1055" t="str">
        <f>IF('Установление связей'!C1053="может наблюдаться","RS",IF('Установление связей'!C1053="всегда наблюдается","TRA",IF('Установление связей'!C1053="может отсутствовать","SN","S")))</f>
        <v>RS</v>
      </c>
      <c r="I1055" s="7" t="s">
        <v>1412</v>
      </c>
      <c r="J1055">
        <v>1751</v>
      </c>
      <c r="K1055" t="s">
        <v>1385</v>
      </c>
      <c r="L1055">
        <v>1751</v>
      </c>
      <c r="M1055" t="s">
        <v>1401</v>
      </c>
    </row>
    <row r="1056" spans="1:13" x14ac:dyDescent="0.4">
      <c r="A1056" t="s">
        <v>1405</v>
      </c>
      <c r="B1056">
        <v>1053</v>
      </c>
      <c r="C1056" t="s">
        <v>1411</v>
      </c>
      <c r="D1056">
        <f>VLOOKUP('Установление связей'!B1054,'Перечень узлов'!$B$2:$D$692,3,0)</f>
        <v>2</v>
      </c>
      <c r="E1056" t="s">
        <v>1411</v>
      </c>
      <c r="F1056">
        <f>VLOOKUP('Установление связей'!D1054,'Перечень узлов'!$B$2:$D$692,3,0)</f>
        <v>350</v>
      </c>
      <c r="G1056" t="s">
        <v>1407</v>
      </c>
      <c r="H1056" t="str">
        <f>IF('Установление связей'!C1054="может наблюдаться","RS",IF('Установление связей'!C1054="всегда наблюдается","TRA",IF('Установление связей'!C1054="может отсутствовать","SN","S")))</f>
        <v>RS</v>
      </c>
      <c r="I1056" s="7" t="s">
        <v>1412</v>
      </c>
      <c r="J1056">
        <v>1752</v>
      </c>
      <c r="K1056" t="s">
        <v>1385</v>
      </c>
      <c r="L1056">
        <v>1752</v>
      </c>
      <c r="M1056" t="s">
        <v>1401</v>
      </c>
    </row>
    <row r="1057" spans="1:13" x14ac:dyDescent="0.4">
      <c r="A1057" t="s">
        <v>1405</v>
      </c>
      <c r="B1057">
        <v>1054</v>
      </c>
      <c r="C1057" t="s">
        <v>1411</v>
      </c>
      <c r="D1057">
        <f>VLOOKUP('Установление связей'!B1055,'Перечень узлов'!$B$2:$D$692,3,0)</f>
        <v>2</v>
      </c>
      <c r="E1057" t="s">
        <v>1411</v>
      </c>
      <c r="F1057">
        <f>VLOOKUP('Установление связей'!D1055,'Перечень узлов'!$B$2:$D$692,3,0)</f>
        <v>351</v>
      </c>
      <c r="G1057" t="s">
        <v>1407</v>
      </c>
      <c r="H1057" t="str">
        <f>IF('Установление связей'!C1055="может наблюдаться","RS",IF('Установление связей'!C1055="всегда наблюдается","TRA",IF('Установление связей'!C1055="может отсутствовать","SN","S")))</f>
        <v>RS</v>
      </c>
      <c r="I1057" s="7" t="s">
        <v>1412</v>
      </c>
      <c r="J1057">
        <v>1753</v>
      </c>
      <c r="K1057" t="s">
        <v>1385</v>
      </c>
      <c r="L1057">
        <v>1753</v>
      </c>
      <c r="M1057" t="s">
        <v>1401</v>
      </c>
    </row>
    <row r="1058" spans="1:13" x14ac:dyDescent="0.4">
      <c r="A1058" t="s">
        <v>1405</v>
      </c>
      <c r="B1058">
        <v>1055</v>
      </c>
      <c r="C1058" t="s">
        <v>1411</v>
      </c>
      <c r="D1058">
        <f>VLOOKUP('Установление связей'!B1056,'Перечень узлов'!$B$2:$D$692,3,0)</f>
        <v>2</v>
      </c>
      <c r="E1058" t="s">
        <v>1411</v>
      </c>
      <c r="F1058">
        <f>VLOOKUP('Установление связей'!D1056,'Перечень узлов'!$B$2:$D$692,3,0)</f>
        <v>352</v>
      </c>
      <c r="G1058" t="s">
        <v>1407</v>
      </c>
      <c r="H1058" t="str">
        <f>IF('Установление связей'!C1056="может наблюдаться","RS",IF('Установление связей'!C1056="всегда наблюдается","TRA",IF('Установление связей'!C1056="может отсутствовать","SN","S")))</f>
        <v>RS</v>
      </c>
      <c r="I1058" s="7" t="s">
        <v>1412</v>
      </c>
      <c r="J1058">
        <v>1754</v>
      </c>
      <c r="K1058" t="s">
        <v>1385</v>
      </c>
      <c r="L1058">
        <v>1754</v>
      </c>
      <c r="M1058" t="s">
        <v>1401</v>
      </c>
    </row>
    <row r="1059" spans="1:13" x14ac:dyDescent="0.4">
      <c r="A1059" t="s">
        <v>1405</v>
      </c>
      <c r="B1059">
        <v>1056</v>
      </c>
      <c r="C1059" t="s">
        <v>1411</v>
      </c>
      <c r="D1059">
        <f>VLOOKUP('Установление связей'!B1057,'Перечень узлов'!$B$2:$D$692,3,0)</f>
        <v>2</v>
      </c>
      <c r="E1059" t="s">
        <v>1411</v>
      </c>
      <c r="F1059">
        <f>VLOOKUP('Установление связей'!D1057,'Перечень узлов'!$B$2:$D$692,3,0)</f>
        <v>353</v>
      </c>
      <c r="G1059" t="s">
        <v>1407</v>
      </c>
      <c r="H1059" t="str">
        <f>IF('Установление связей'!C1057="может наблюдаться","RS",IF('Установление связей'!C1057="всегда наблюдается","TRA",IF('Установление связей'!C1057="может отсутствовать","SN","S")))</f>
        <v>RS</v>
      </c>
      <c r="I1059" s="7" t="s">
        <v>1412</v>
      </c>
      <c r="J1059">
        <v>1755</v>
      </c>
      <c r="K1059" t="s">
        <v>1385</v>
      </c>
      <c r="L1059">
        <v>1755</v>
      </c>
      <c r="M1059" t="s">
        <v>1401</v>
      </c>
    </row>
    <row r="1060" spans="1:13" x14ac:dyDescent="0.4">
      <c r="A1060" t="s">
        <v>1405</v>
      </c>
      <c r="B1060">
        <v>1057</v>
      </c>
      <c r="C1060" t="s">
        <v>1411</v>
      </c>
      <c r="D1060">
        <f>VLOOKUP('Установление связей'!B1058,'Перечень узлов'!$B$2:$D$692,3,0)</f>
        <v>2</v>
      </c>
      <c r="E1060" t="s">
        <v>1411</v>
      </c>
      <c r="F1060">
        <f>VLOOKUP('Установление связей'!D1058,'Перечень узлов'!$B$2:$D$692,3,0)</f>
        <v>354</v>
      </c>
      <c r="G1060" t="s">
        <v>1407</v>
      </c>
      <c r="H1060" t="str">
        <f>IF('Установление связей'!C1058="может наблюдаться","RS",IF('Установление связей'!C1058="всегда наблюдается","TRA",IF('Установление связей'!C1058="может отсутствовать","SN","S")))</f>
        <v>RS</v>
      </c>
      <c r="I1060" s="7" t="s">
        <v>1412</v>
      </c>
      <c r="J1060">
        <v>1756</v>
      </c>
      <c r="K1060" t="s">
        <v>1385</v>
      </c>
      <c r="L1060">
        <v>1756</v>
      </c>
      <c r="M1060" t="s">
        <v>1401</v>
      </c>
    </row>
    <row r="1061" spans="1:13" x14ac:dyDescent="0.4">
      <c r="A1061" t="s">
        <v>1405</v>
      </c>
      <c r="B1061">
        <v>1058</v>
      </c>
      <c r="C1061" t="s">
        <v>1411</v>
      </c>
      <c r="D1061">
        <f>VLOOKUP('Установление связей'!B1059,'Перечень узлов'!$B$2:$D$692,3,0)</f>
        <v>2</v>
      </c>
      <c r="E1061" t="s">
        <v>1411</v>
      </c>
      <c r="F1061">
        <f>VLOOKUP('Установление связей'!D1059,'Перечень узлов'!$B$2:$D$692,3,0)</f>
        <v>355</v>
      </c>
      <c r="G1061" t="s">
        <v>1407</v>
      </c>
      <c r="H1061" t="str">
        <f>IF('Установление связей'!C1059="может наблюдаться","RS",IF('Установление связей'!C1059="всегда наблюдается","TRA",IF('Установление связей'!C1059="может отсутствовать","SN","S")))</f>
        <v>RS</v>
      </c>
      <c r="I1061" s="7" t="s">
        <v>1412</v>
      </c>
      <c r="J1061">
        <v>1757</v>
      </c>
      <c r="K1061" t="s">
        <v>1385</v>
      </c>
      <c r="L1061">
        <v>1757</v>
      </c>
      <c r="M1061" t="s">
        <v>1401</v>
      </c>
    </row>
    <row r="1062" spans="1:13" x14ac:dyDescent="0.4">
      <c r="A1062" t="s">
        <v>1405</v>
      </c>
      <c r="B1062">
        <v>1059</v>
      </c>
      <c r="C1062" t="s">
        <v>1411</v>
      </c>
      <c r="D1062">
        <f>VLOOKUP('Установление связей'!B1060,'Перечень узлов'!$B$2:$D$692,3,0)</f>
        <v>2</v>
      </c>
      <c r="E1062" t="s">
        <v>1411</v>
      </c>
      <c r="F1062">
        <f>VLOOKUP('Установление связей'!D1060,'Перечень узлов'!$B$2:$D$692,3,0)</f>
        <v>356</v>
      </c>
      <c r="G1062" t="s">
        <v>1407</v>
      </c>
      <c r="H1062" t="str">
        <f>IF('Установление связей'!C1060="может наблюдаться","RS",IF('Установление связей'!C1060="всегда наблюдается","TRA",IF('Установление связей'!C1060="может отсутствовать","SN","S")))</f>
        <v>RS</v>
      </c>
      <c r="I1062" s="7" t="s">
        <v>1412</v>
      </c>
      <c r="J1062">
        <v>1758</v>
      </c>
      <c r="K1062" t="s">
        <v>1385</v>
      </c>
      <c r="L1062">
        <v>1758</v>
      </c>
      <c r="M1062" t="s">
        <v>1401</v>
      </c>
    </row>
    <row r="1063" spans="1:13" x14ac:dyDescent="0.4">
      <c r="A1063" t="s">
        <v>1405</v>
      </c>
      <c r="B1063">
        <v>1060</v>
      </c>
      <c r="C1063" t="s">
        <v>1411</v>
      </c>
      <c r="D1063">
        <f>VLOOKUP('Установление связей'!B1061,'Перечень узлов'!$B$2:$D$692,3,0)</f>
        <v>2</v>
      </c>
      <c r="E1063" t="s">
        <v>1411</v>
      </c>
      <c r="F1063">
        <f>VLOOKUP('Установление связей'!D1061,'Перечень узлов'!$B$2:$D$692,3,0)</f>
        <v>357</v>
      </c>
      <c r="G1063" t="s">
        <v>1407</v>
      </c>
      <c r="H1063" t="str">
        <f>IF('Установление связей'!C1061="может наблюдаться","RS",IF('Установление связей'!C1061="всегда наблюдается","TRA",IF('Установление связей'!C1061="может отсутствовать","SN","S")))</f>
        <v>RS</v>
      </c>
      <c r="I1063" s="7" t="s">
        <v>1412</v>
      </c>
      <c r="J1063">
        <v>1759</v>
      </c>
      <c r="K1063" t="s">
        <v>1385</v>
      </c>
      <c r="L1063">
        <v>1759</v>
      </c>
      <c r="M1063" t="s">
        <v>1401</v>
      </c>
    </row>
    <row r="1064" spans="1:13" x14ac:dyDescent="0.4">
      <c r="A1064" t="s">
        <v>1405</v>
      </c>
      <c r="B1064">
        <v>1061</v>
      </c>
      <c r="C1064" t="s">
        <v>1411</v>
      </c>
      <c r="D1064">
        <f>VLOOKUP('Установление связей'!B1062,'Перечень узлов'!$B$2:$D$692,3,0)</f>
        <v>2</v>
      </c>
      <c r="E1064" t="s">
        <v>1411</v>
      </c>
      <c r="F1064">
        <f>VLOOKUP('Установление связей'!D1062,'Перечень узлов'!$B$2:$D$692,3,0)</f>
        <v>359</v>
      </c>
      <c r="G1064" t="s">
        <v>1407</v>
      </c>
      <c r="H1064" t="str">
        <f>IF('Установление связей'!C1062="может наблюдаться","RS",IF('Установление связей'!C1062="всегда наблюдается","TRA",IF('Установление связей'!C1062="может отсутствовать","SN","S")))</f>
        <v>RS</v>
      </c>
      <c r="I1064" s="7" t="s">
        <v>1412</v>
      </c>
      <c r="J1064">
        <v>1760</v>
      </c>
      <c r="K1064" t="s">
        <v>1385</v>
      </c>
      <c r="L1064">
        <v>1760</v>
      </c>
      <c r="M1064" t="s">
        <v>1401</v>
      </c>
    </row>
    <row r="1065" spans="1:13" x14ac:dyDescent="0.4">
      <c r="A1065" t="s">
        <v>1405</v>
      </c>
      <c r="B1065">
        <v>1062</v>
      </c>
      <c r="C1065" t="s">
        <v>1411</v>
      </c>
      <c r="D1065">
        <f>VLOOKUP('Установление связей'!B1063,'Перечень узлов'!$B$2:$D$692,3,0)</f>
        <v>2</v>
      </c>
      <c r="E1065" t="s">
        <v>1411</v>
      </c>
      <c r="F1065">
        <f>VLOOKUP('Установление связей'!D1063,'Перечень узлов'!$B$2:$D$692,3,0)</f>
        <v>360</v>
      </c>
      <c r="G1065" t="s">
        <v>1407</v>
      </c>
      <c r="H1065" t="str">
        <f>IF('Установление связей'!C1063="может наблюдаться","RS",IF('Установление связей'!C1063="всегда наблюдается","TRA",IF('Установление связей'!C1063="может отсутствовать","SN","S")))</f>
        <v>RS</v>
      </c>
      <c r="I1065" s="7" t="s">
        <v>1412</v>
      </c>
      <c r="J1065">
        <v>1761</v>
      </c>
      <c r="K1065" t="s">
        <v>1385</v>
      </c>
      <c r="L1065">
        <v>1761</v>
      </c>
      <c r="M1065" t="s">
        <v>1401</v>
      </c>
    </row>
    <row r="1066" spans="1:13" x14ac:dyDescent="0.4">
      <c r="A1066" t="s">
        <v>1405</v>
      </c>
      <c r="B1066">
        <v>1063</v>
      </c>
      <c r="C1066" t="s">
        <v>1411</v>
      </c>
      <c r="D1066">
        <f>VLOOKUP('Установление связей'!B1064,'Перечень узлов'!$B$2:$D$692,3,0)</f>
        <v>2</v>
      </c>
      <c r="E1066" t="s">
        <v>1411</v>
      </c>
      <c r="F1066">
        <f>VLOOKUP('Установление связей'!D1064,'Перечень узлов'!$B$2:$D$692,3,0)</f>
        <v>361</v>
      </c>
      <c r="G1066" t="s">
        <v>1407</v>
      </c>
      <c r="H1066" t="str">
        <f>IF('Установление связей'!C1064="может наблюдаться","RS",IF('Установление связей'!C1064="всегда наблюдается","TRA",IF('Установление связей'!C1064="может отсутствовать","SN","S")))</f>
        <v>RS</v>
      </c>
      <c r="I1066" s="7" t="s">
        <v>1412</v>
      </c>
      <c r="J1066">
        <v>1762</v>
      </c>
      <c r="K1066" t="s">
        <v>1385</v>
      </c>
      <c r="L1066">
        <v>1762</v>
      </c>
      <c r="M1066" t="s">
        <v>1401</v>
      </c>
    </row>
    <row r="1067" spans="1:13" x14ac:dyDescent="0.4">
      <c r="A1067" t="s">
        <v>1405</v>
      </c>
      <c r="B1067">
        <v>1064</v>
      </c>
      <c r="C1067" t="s">
        <v>1411</v>
      </c>
      <c r="D1067">
        <f>VLOOKUP('Установление связей'!B1065,'Перечень узлов'!$B$2:$D$692,3,0)</f>
        <v>2</v>
      </c>
      <c r="E1067" t="s">
        <v>1411</v>
      </c>
      <c r="F1067">
        <f>VLOOKUP('Установление связей'!D1065,'Перечень узлов'!$B$2:$D$692,3,0)</f>
        <v>362</v>
      </c>
      <c r="G1067" t="s">
        <v>1407</v>
      </c>
      <c r="H1067" t="str">
        <f>IF('Установление связей'!C1065="может наблюдаться","RS",IF('Установление связей'!C1065="всегда наблюдается","TRA",IF('Установление связей'!C1065="может отсутствовать","SN","S")))</f>
        <v>RS</v>
      </c>
      <c r="I1067" s="7" t="s">
        <v>1412</v>
      </c>
      <c r="J1067">
        <v>1763</v>
      </c>
      <c r="K1067" t="s">
        <v>1385</v>
      </c>
      <c r="L1067">
        <v>1763</v>
      </c>
      <c r="M1067" t="s">
        <v>1401</v>
      </c>
    </row>
    <row r="1068" spans="1:13" x14ac:dyDescent="0.4">
      <c r="A1068" t="s">
        <v>1405</v>
      </c>
      <c r="B1068">
        <v>1065</v>
      </c>
      <c r="C1068" t="s">
        <v>1411</v>
      </c>
      <c r="D1068">
        <f>VLOOKUP('Установление связей'!B1066,'Перечень узлов'!$B$2:$D$692,3,0)</f>
        <v>2</v>
      </c>
      <c r="E1068" t="s">
        <v>1411</v>
      </c>
      <c r="F1068">
        <f>VLOOKUP('Установление связей'!D1066,'Перечень узлов'!$B$2:$D$692,3,0)</f>
        <v>170</v>
      </c>
      <c r="G1068" t="s">
        <v>1407</v>
      </c>
      <c r="H1068" t="str">
        <f>IF('Установление связей'!C1066="может наблюдаться","RS",IF('Установление связей'!C1066="всегда наблюдается","TRA",IF('Установление связей'!C1066="может отсутствовать","SN","S")))</f>
        <v>RS</v>
      </c>
      <c r="I1068" s="7" t="s">
        <v>1412</v>
      </c>
      <c r="J1068">
        <v>1764</v>
      </c>
      <c r="K1068" t="s">
        <v>1385</v>
      </c>
      <c r="L1068">
        <v>1764</v>
      </c>
      <c r="M1068" t="s">
        <v>1401</v>
      </c>
    </row>
    <row r="1069" spans="1:13" x14ac:dyDescent="0.4">
      <c r="A1069" t="s">
        <v>1405</v>
      </c>
      <c r="B1069">
        <v>1066</v>
      </c>
      <c r="C1069" t="s">
        <v>1411</v>
      </c>
      <c r="D1069">
        <f>VLOOKUP('Установление связей'!B1067,'Перечень узлов'!$B$2:$D$692,3,0)</f>
        <v>2</v>
      </c>
      <c r="E1069" t="s">
        <v>1411</v>
      </c>
      <c r="F1069">
        <f>VLOOKUP('Установление связей'!D1067,'Перечень узлов'!$B$2:$D$692,3,0)</f>
        <v>43</v>
      </c>
      <c r="G1069" t="s">
        <v>1407</v>
      </c>
      <c r="H1069" t="str">
        <f>IF('Установление связей'!C1067="может наблюдаться","RS",IF('Установление связей'!C1067="всегда наблюдается","TRA",IF('Установление связей'!C1067="может отсутствовать","SN","S")))</f>
        <v>RS</v>
      </c>
      <c r="I1069" s="7" t="s">
        <v>1412</v>
      </c>
      <c r="J1069">
        <v>1765</v>
      </c>
      <c r="K1069" t="s">
        <v>1385</v>
      </c>
      <c r="L1069">
        <v>1765</v>
      </c>
      <c r="M1069" t="s">
        <v>1401</v>
      </c>
    </row>
    <row r="1070" spans="1:13" x14ac:dyDescent="0.4">
      <c r="A1070" t="s">
        <v>1405</v>
      </c>
      <c r="B1070">
        <v>1067</v>
      </c>
      <c r="C1070" t="s">
        <v>1411</v>
      </c>
      <c r="D1070">
        <f>VLOOKUP('Установление связей'!B1068,'Перечень узлов'!$B$2:$D$692,3,0)</f>
        <v>2</v>
      </c>
      <c r="E1070" t="s">
        <v>1411</v>
      </c>
      <c r="F1070">
        <f>VLOOKUP('Установление связей'!D1068,'Перечень узлов'!$B$2:$D$692,3,0)</f>
        <v>310</v>
      </c>
      <c r="G1070" t="s">
        <v>1407</v>
      </c>
      <c r="H1070" t="str">
        <f>IF('Установление связей'!C1068="может наблюдаться","RS",IF('Установление связей'!C1068="всегда наблюдается","TRA",IF('Установление связей'!C1068="может отсутствовать","SN","S")))</f>
        <v>RS</v>
      </c>
      <c r="I1070" s="7" t="s">
        <v>1412</v>
      </c>
      <c r="J1070">
        <v>1766</v>
      </c>
      <c r="K1070" t="s">
        <v>1385</v>
      </c>
      <c r="L1070">
        <v>1766</v>
      </c>
      <c r="M1070" t="s">
        <v>1401</v>
      </c>
    </row>
    <row r="1071" spans="1:13" x14ac:dyDescent="0.4">
      <c r="A1071" t="s">
        <v>1405</v>
      </c>
      <c r="B1071">
        <v>1068</v>
      </c>
      <c r="C1071" t="s">
        <v>1411</v>
      </c>
      <c r="D1071">
        <f>VLOOKUP('Установление связей'!B1069,'Перечень узлов'!$B$2:$D$692,3,0)</f>
        <v>2</v>
      </c>
      <c r="E1071" t="s">
        <v>1411</v>
      </c>
      <c r="F1071">
        <f>VLOOKUP('Установление связей'!D1069,'Перечень узлов'!$B$2:$D$692,3,0)</f>
        <v>311</v>
      </c>
      <c r="G1071" t="s">
        <v>1407</v>
      </c>
      <c r="H1071" t="str">
        <f>IF('Установление связей'!C1069="может наблюдаться","RS",IF('Установление связей'!C1069="всегда наблюдается","TRA",IF('Установление связей'!C1069="может отсутствовать","SN","S")))</f>
        <v>RS</v>
      </c>
      <c r="I1071" s="7" t="s">
        <v>1412</v>
      </c>
      <c r="J1071">
        <v>1767</v>
      </c>
      <c r="K1071" t="s">
        <v>1385</v>
      </c>
      <c r="L1071">
        <v>1767</v>
      </c>
      <c r="M1071" t="s">
        <v>1401</v>
      </c>
    </row>
    <row r="1072" spans="1:13" x14ac:dyDescent="0.4">
      <c r="A1072" t="s">
        <v>1405</v>
      </c>
      <c r="B1072">
        <v>1069</v>
      </c>
      <c r="C1072" t="s">
        <v>1411</v>
      </c>
      <c r="D1072">
        <f>VLOOKUP('Установление связей'!B1070,'Перечень узлов'!$B$2:$D$692,3,0)</f>
        <v>2</v>
      </c>
      <c r="E1072" t="s">
        <v>1411</v>
      </c>
      <c r="F1072">
        <f>VLOOKUP('Установление связей'!D1070,'Перечень узлов'!$B$2:$D$692,3,0)</f>
        <v>312</v>
      </c>
      <c r="G1072" t="s">
        <v>1407</v>
      </c>
      <c r="H1072" t="str">
        <f>IF('Установление связей'!C1070="может наблюдаться","RS",IF('Установление связей'!C1070="всегда наблюдается","TRA",IF('Установление связей'!C1070="может отсутствовать","SN","S")))</f>
        <v>RS</v>
      </c>
      <c r="I1072" s="7" t="s">
        <v>1412</v>
      </c>
      <c r="J1072">
        <v>1768</v>
      </c>
      <c r="K1072" t="s">
        <v>1385</v>
      </c>
      <c r="L1072">
        <v>1768</v>
      </c>
      <c r="M1072" t="s">
        <v>1401</v>
      </c>
    </row>
    <row r="1073" spans="1:13" x14ac:dyDescent="0.4">
      <c r="A1073" t="s">
        <v>1405</v>
      </c>
      <c r="B1073">
        <v>1070</v>
      </c>
      <c r="C1073" t="s">
        <v>1411</v>
      </c>
      <c r="D1073">
        <f>VLOOKUP('Установление связей'!B1071,'Перечень узлов'!$B$2:$D$692,3,0)</f>
        <v>2</v>
      </c>
      <c r="E1073" t="s">
        <v>1411</v>
      </c>
      <c r="F1073">
        <f>VLOOKUP('Установление связей'!D1071,'Перечень узлов'!$B$2:$D$692,3,0)</f>
        <v>313</v>
      </c>
      <c r="G1073" t="s">
        <v>1407</v>
      </c>
      <c r="H1073" t="str">
        <f>IF('Установление связей'!C1071="может наблюдаться","RS",IF('Установление связей'!C1071="всегда наблюдается","TRA",IF('Установление связей'!C1071="может отсутствовать","SN","S")))</f>
        <v>RS</v>
      </c>
      <c r="I1073" s="7" t="s">
        <v>1412</v>
      </c>
      <c r="J1073">
        <v>1769</v>
      </c>
      <c r="K1073" t="s">
        <v>1385</v>
      </c>
      <c r="L1073">
        <v>1769</v>
      </c>
      <c r="M1073" t="s">
        <v>1401</v>
      </c>
    </row>
    <row r="1074" spans="1:13" x14ac:dyDescent="0.4">
      <c r="A1074" t="s">
        <v>1405</v>
      </c>
      <c r="B1074">
        <v>1071</v>
      </c>
      <c r="C1074" t="s">
        <v>1411</v>
      </c>
      <c r="D1074">
        <f>VLOOKUP('Установление связей'!B1072,'Перечень узлов'!$B$2:$D$692,3,0)</f>
        <v>2</v>
      </c>
      <c r="E1074" t="s">
        <v>1411</v>
      </c>
      <c r="F1074">
        <f>VLOOKUP('Установление связей'!D1072,'Перечень узлов'!$B$2:$D$692,3,0)</f>
        <v>314</v>
      </c>
      <c r="G1074" t="s">
        <v>1407</v>
      </c>
      <c r="H1074" t="str">
        <f>IF('Установление связей'!C1072="может наблюдаться","RS",IF('Установление связей'!C1072="всегда наблюдается","TRA",IF('Установление связей'!C1072="может отсутствовать","SN","S")))</f>
        <v>RS</v>
      </c>
      <c r="I1074" s="7" t="s">
        <v>1412</v>
      </c>
      <c r="J1074">
        <v>1770</v>
      </c>
      <c r="K1074" t="s">
        <v>1385</v>
      </c>
      <c r="L1074">
        <v>1770</v>
      </c>
      <c r="M1074" t="s">
        <v>1401</v>
      </c>
    </row>
    <row r="1075" spans="1:13" x14ac:dyDescent="0.4">
      <c r="A1075" t="s">
        <v>1405</v>
      </c>
      <c r="B1075">
        <v>1072</v>
      </c>
      <c r="C1075" t="s">
        <v>1411</v>
      </c>
      <c r="D1075">
        <f>VLOOKUP('Установление связей'!B1073,'Перечень узлов'!$B$2:$D$692,3,0)</f>
        <v>2</v>
      </c>
      <c r="E1075" t="s">
        <v>1411</v>
      </c>
      <c r="F1075">
        <f>VLOOKUP('Установление связей'!D1073,'Перечень узлов'!$B$2:$D$692,3,0)</f>
        <v>315</v>
      </c>
      <c r="G1075" t="s">
        <v>1407</v>
      </c>
      <c r="H1075" t="str">
        <f>IF('Установление связей'!C1073="может наблюдаться","RS",IF('Установление связей'!C1073="всегда наблюдается","TRA",IF('Установление связей'!C1073="может отсутствовать","SN","S")))</f>
        <v>RS</v>
      </c>
      <c r="I1075" s="7" t="s">
        <v>1412</v>
      </c>
      <c r="J1075">
        <v>1771</v>
      </c>
      <c r="K1075" t="s">
        <v>1385</v>
      </c>
      <c r="L1075">
        <v>1771</v>
      </c>
      <c r="M1075" t="s">
        <v>1401</v>
      </c>
    </row>
    <row r="1076" spans="1:13" x14ac:dyDescent="0.4">
      <c r="A1076" t="s">
        <v>1405</v>
      </c>
      <c r="B1076">
        <v>1073</v>
      </c>
      <c r="C1076" t="s">
        <v>1411</v>
      </c>
      <c r="D1076">
        <f>VLOOKUP('Установление связей'!B1074,'Перечень узлов'!$B$2:$D$692,3,0)</f>
        <v>2</v>
      </c>
      <c r="E1076" t="s">
        <v>1411</v>
      </c>
      <c r="F1076">
        <f>VLOOKUP('Установление связей'!D1074,'Перечень узлов'!$B$2:$D$692,3,0)</f>
        <v>316</v>
      </c>
      <c r="G1076" t="s">
        <v>1407</v>
      </c>
      <c r="H1076" t="str">
        <f>IF('Установление связей'!C1074="может наблюдаться","RS",IF('Установление связей'!C1074="всегда наблюдается","TRA",IF('Установление связей'!C1074="может отсутствовать","SN","S")))</f>
        <v>RS</v>
      </c>
      <c r="I1076" s="7" t="s">
        <v>1412</v>
      </c>
      <c r="J1076">
        <v>1772</v>
      </c>
      <c r="K1076" t="s">
        <v>1385</v>
      </c>
      <c r="L1076">
        <v>1772</v>
      </c>
      <c r="M1076" t="s">
        <v>1401</v>
      </c>
    </row>
    <row r="1077" spans="1:13" x14ac:dyDescent="0.4">
      <c r="A1077" t="s">
        <v>1405</v>
      </c>
      <c r="B1077">
        <v>1074</v>
      </c>
      <c r="C1077" t="s">
        <v>1411</v>
      </c>
      <c r="D1077">
        <f>VLOOKUP('Установление связей'!B1075,'Перечень узлов'!$B$2:$D$692,3,0)</f>
        <v>2</v>
      </c>
      <c r="E1077" t="s">
        <v>1411</v>
      </c>
      <c r="F1077">
        <f>VLOOKUP('Установление связей'!D1075,'Перечень узлов'!$B$2:$D$692,3,0)</f>
        <v>317</v>
      </c>
      <c r="G1077" t="s">
        <v>1407</v>
      </c>
      <c r="H1077" t="str">
        <f>IF('Установление связей'!C1075="может наблюдаться","RS",IF('Установление связей'!C1075="всегда наблюдается","TRA",IF('Установление связей'!C1075="может отсутствовать","SN","S")))</f>
        <v>RS</v>
      </c>
      <c r="I1077" s="7" t="s">
        <v>1412</v>
      </c>
      <c r="J1077">
        <v>1773</v>
      </c>
      <c r="K1077" t="s">
        <v>1385</v>
      </c>
      <c r="L1077">
        <v>1773</v>
      </c>
      <c r="M1077" t="s">
        <v>1401</v>
      </c>
    </row>
    <row r="1078" spans="1:13" x14ac:dyDescent="0.4">
      <c r="A1078" t="s">
        <v>1405</v>
      </c>
      <c r="B1078">
        <v>1075</v>
      </c>
      <c r="C1078" t="s">
        <v>1411</v>
      </c>
      <c r="D1078">
        <f>VLOOKUP('Установление связей'!B1076,'Перечень узлов'!$B$2:$D$692,3,0)</f>
        <v>2</v>
      </c>
      <c r="E1078" t="s">
        <v>1411</v>
      </c>
      <c r="F1078">
        <f>VLOOKUP('Установление связей'!D1076,'Перечень узлов'!$B$2:$D$692,3,0)</f>
        <v>364</v>
      </c>
      <c r="G1078" t="s">
        <v>1407</v>
      </c>
      <c r="H1078" t="str">
        <f>IF('Установление связей'!C1076="может наблюдаться","RS",IF('Установление связей'!C1076="всегда наблюдается","TRA",IF('Установление связей'!C1076="может отсутствовать","SN","S")))</f>
        <v>RS</v>
      </c>
      <c r="I1078" s="7" t="s">
        <v>1412</v>
      </c>
      <c r="J1078">
        <v>1774</v>
      </c>
      <c r="K1078" t="s">
        <v>1385</v>
      </c>
      <c r="L1078">
        <v>1774</v>
      </c>
      <c r="M1078" t="s">
        <v>1401</v>
      </c>
    </row>
    <row r="1079" spans="1:13" x14ac:dyDescent="0.4">
      <c r="A1079" t="s">
        <v>1405</v>
      </c>
      <c r="B1079">
        <v>1076</v>
      </c>
      <c r="C1079" t="s">
        <v>1411</v>
      </c>
      <c r="D1079">
        <f>VLOOKUP('Установление связей'!B1077,'Перечень узлов'!$B$2:$D$692,3,0)</f>
        <v>2</v>
      </c>
      <c r="E1079" t="s">
        <v>1411</v>
      </c>
      <c r="F1079">
        <f>VLOOKUP('Установление связей'!D1077,'Перечень узлов'!$B$2:$D$692,3,0)</f>
        <v>365</v>
      </c>
      <c r="G1079" t="s">
        <v>1407</v>
      </c>
      <c r="H1079" t="str">
        <f>IF('Установление связей'!C1077="может наблюдаться","RS",IF('Установление связей'!C1077="всегда наблюдается","TRA",IF('Установление связей'!C1077="может отсутствовать","SN","S")))</f>
        <v>RS</v>
      </c>
      <c r="I1079" s="7" t="s">
        <v>1412</v>
      </c>
      <c r="J1079">
        <v>1775</v>
      </c>
      <c r="K1079" t="s">
        <v>1385</v>
      </c>
      <c r="L1079">
        <v>1775</v>
      </c>
      <c r="M1079" t="s">
        <v>1401</v>
      </c>
    </row>
    <row r="1080" spans="1:13" x14ac:dyDescent="0.4">
      <c r="A1080" t="s">
        <v>1405</v>
      </c>
      <c r="B1080">
        <v>1077</v>
      </c>
      <c r="C1080" t="s">
        <v>1411</v>
      </c>
      <c r="D1080">
        <f>VLOOKUP('Установление связей'!B1078,'Перечень узлов'!$B$2:$D$692,3,0)</f>
        <v>2</v>
      </c>
      <c r="E1080" t="s">
        <v>1411</v>
      </c>
      <c r="F1080">
        <f>VLOOKUP('Установление связей'!D1078,'Перечень узлов'!$B$2:$D$692,3,0)</f>
        <v>432</v>
      </c>
      <c r="G1080" t="s">
        <v>1407</v>
      </c>
      <c r="H1080" t="str">
        <f>IF('Установление связей'!C1078="может наблюдаться","RS",IF('Установление связей'!C1078="всегда наблюдается","TRA",IF('Установление связей'!C1078="может отсутствовать","SN","S")))</f>
        <v>RS</v>
      </c>
      <c r="I1080" s="7" t="s">
        <v>1412</v>
      </c>
      <c r="J1080">
        <v>1776</v>
      </c>
      <c r="K1080" t="s">
        <v>1385</v>
      </c>
      <c r="L1080">
        <v>1776</v>
      </c>
      <c r="M1080" t="s">
        <v>1401</v>
      </c>
    </row>
    <row r="1081" spans="1:13" x14ac:dyDescent="0.4">
      <c r="A1081" t="s">
        <v>1405</v>
      </c>
      <c r="B1081">
        <v>1078</v>
      </c>
      <c r="C1081" t="s">
        <v>1411</v>
      </c>
      <c r="D1081">
        <f>VLOOKUP('Установление связей'!B1079,'Перечень узлов'!$B$2:$D$692,3,0)</f>
        <v>2</v>
      </c>
      <c r="E1081" t="s">
        <v>1411</v>
      </c>
      <c r="F1081">
        <f>VLOOKUP('Установление связей'!D1079,'Перечень узлов'!$B$2:$D$692,3,0)</f>
        <v>435</v>
      </c>
      <c r="G1081" t="s">
        <v>1407</v>
      </c>
      <c r="H1081" t="str">
        <f>IF('Установление связей'!C1079="может наблюдаться","RS",IF('Установление связей'!C1079="всегда наблюдается","TRA",IF('Установление связей'!C1079="может отсутствовать","SN","S")))</f>
        <v>RS</v>
      </c>
      <c r="I1081" s="7" t="s">
        <v>1412</v>
      </c>
      <c r="J1081">
        <v>1777</v>
      </c>
      <c r="K1081" t="s">
        <v>1385</v>
      </c>
      <c r="L1081">
        <v>1777</v>
      </c>
      <c r="M1081" t="s">
        <v>1401</v>
      </c>
    </row>
    <row r="1082" spans="1:13" x14ac:dyDescent="0.4">
      <c r="A1082" t="s">
        <v>1405</v>
      </c>
      <c r="B1082">
        <v>1079</v>
      </c>
      <c r="C1082" t="s">
        <v>1411</v>
      </c>
      <c r="D1082">
        <f>VLOOKUP('Установление связей'!B1080,'Перечень узлов'!$B$2:$D$692,3,0)</f>
        <v>2</v>
      </c>
      <c r="E1082" t="s">
        <v>1411</v>
      </c>
      <c r="F1082">
        <f>VLOOKUP('Установление связей'!D1080,'Перечень узлов'!$B$2:$D$692,3,0)</f>
        <v>38</v>
      </c>
      <c r="G1082" t="s">
        <v>1407</v>
      </c>
      <c r="H1082" t="str">
        <f>IF('Установление связей'!C1080="может наблюдаться","RS",IF('Установление связей'!C1080="всегда наблюдается","TRA",IF('Установление связей'!C1080="может отсутствовать","SN","S")))</f>
        <v>S</v>
      </c>
      <c r="I1082" s="7" t="s">
        <v>1412</v>
      </c>
      <c r="J1082">
        <v>1778</v>
      </c>
      <c r="K1082" t="s">
        <v>1385</v>
      </c>
      <c r="L1082">
        <v>1778</v>
      </c>
      <c r="M1082" t="s">
        <v>1401</v>
      </c>
    </row>
    <row r="1083" spans="1:13" x14ac:dyDescent="0.4">
      <c r="A1083" t="s">
        <v>1405</v>
      </c>
      <c r="B1083">
        <v>1080</v>
      </c>
      <c r="C1083" t="s">
        <v>1411</v>
      </c>
      <c r="D1083">
        <f>VLOOKUP('Установление связей'!B1081,'Перечень узлов'!$B$2:$D$692,3,0)</f>
        <v>2</v>
      </c>
      <c r="E1083" t="s">
        <v>1411</v>
      </c>
      <c r="F1083">
        <f>VLOOKUP('Установление связей'!D1081,'Перечень узлов'!$B$2:$D$692,3,0)</f>
        <v>485</v>
      </c>
      <c r="G1083" t="s">
        <v>1407</v>
      </c>
      <c r="H1083" t="str">
        <f>IF('Установление связей'!C1081="может наблюдаться","RS",IF('Установление связей'!C1081="всегда наблюдается","TRA",IF('Установление связей'!C1081="может отсутствовать","SN","S")))</f>
        <v>TRA</v>
      </c>
      <c r="I1083" s="7" t="s">
        <v>1412</v>
      </c>
      <c r="J1083">
        <v>1779</v>
      </c>
      <c r="K1083" t="s">
        <v>1385</v>
      </c>
      <c r="L1083">
        <v>1779</v>
      </c>
      <c r="M1083" t="s">
        <v>1401</v>
      </c>
    </row>
    <row r="1084" spans="1:13" x14ac:dyDescent="0.4">
      <c r="A1084" t="s">
        <v>1405</v>
      </c>
      <c r="B1084">
        <v>1081</v>
      </c>
      <c r="C1084" t="s">
        <v>1411</v>
      </c>
      <c r="D1084">
        <f>VLOOKUP('Установление связей'!B1082,'Перечень узлов'!$B$2:$D$692,3,0)</f>
        <v>2</v>
      </c>
      <c r="E1084" t="s">
        <v>1411</v>
      </c>
      <c r="F1084">
        <f>VLOOKUP('Установление связей'!D1082,'Перечень узлов'!$B$2:$D$692,3,0)</f>
        <v>13</v>
      </c>
      <c r="G1084" t="s">
        <v>1407</v>
      </c>
      <c r="H1084" t="str">
        <f>IF('Установление связей'!C1082="может наблюдаться","RS",IF('Установление связей'!C1082="всегда наблюдается","TRA",IF('Установление связей'!C1082="может отсутствовать","SN","S")))</f>
        <v>RS</v>
      </c>
      <c r="I1084" s="7" t="s">
        <v>1412</v>
      </c>
      <c r="J1084">
        <v>1780</v>
      </c>
      <c r="K1084" t="s">
        <v>1385</v>
      </c>
      <c r="L1084">
        <v>1780</v>
      </c>
      <c r="M1084" t="s">
        <v>1401</v>
      </c>
    </row>
    <row r="1085" spans="1:13" x14ac:dyDescent="0.4">
      <c r="A1085" t="s">
        <v>1405</v>
      </c>
      <c r="B1085">
        <v>1082</v>
      </c>
      <c r="C1085" t="s">
        <v>1411</v>
      </c>
      <c r="D1085">
        <f>VLOOKUP('Установление связей'!B1083,'Перечень узлов'!$B$2:$D$692,3,0)</f>
        <v>2</v>
      </c>
      <c r="E1085" t="s">
        <v>1411</v>
      </c>
      <c r="F1085">
        <f>VLOOKUP('Установление связей'!D1083,'Перечень узлов'!$B$2:$D$692,3,0)</f>
        <v>46</v>
      </c>
      <c r="G1085" t="s">
        <v>1407</v>
      </c>
      <c r="H1085" t="str">
        <f>IF('Установление связей'!C1083="может наблюдаться","RS",IF('Установление связей'!C1083="всегда наблюдается","TRA",IF('Установление связей'!C1083="может отсутствовать","SN","S")))</f>
        <v>S</v>
      </c>
      <c r="I1085" s="7" t="s">
        <v>1412</v>
      </c>
      <c r="J1085">
        <v>1781</v>
      </c>
      <c r="K1085" t="s">
        <v>1385</v>
      </c>
      <c r="L1085">
        <v>1781</v>
      </c>
      <c r="M1085" t="s">
        <v>1401</v>
      </c>
    </row>
    <row r="1086" spans="1:13" x14ac:dyDescent="0.4">
      <c r="A1086" t="s">
        <v>1405</v>
      </c>
      <c r="B1086">
        <v>1083</v>
      </c>
      <c r="C1086" t="s">
        <v>1411</v>
      </c>
      <c r="D1086">
        <f>VLOOKUP('Установление связей'!B1084,'Перечень узлов'!$B$2:$D$692,3,0)</f>
        <v>425</v>
      </c>
      <c r="E1086" t="s">
        <v>1411</v>
      </c>
      <c r="F1086">
        <f>VLOOKUP('Установление связей'!D1084,'Перечень узлов'!$B$2:$D$692,3,0)</f>
        <v>456</v>
      </c>
      <c r="G1086" t="s">
        <v>1407</v>
      </c>
      <c r="H1086" t="str">
        <f>IF('Установление связей'!C1084="может наблюдаться","RS",IF('Установление связей'!C1084="всегда наблюдается","TRA",IF('Установление связей'!C1084="может отсутствовать","SN","S")))</f>
        <v>RS</v>
      </c>
      <c r="I1086" s="7" t="s">
        <v>1412</v>
      </c>
      <c r="J1086">
        <v>1782</v>
      </c>
      <c r="K1086" t="s">
        <v>1385</v>
      </c>
      <c r="L1086">
        <v>1782</v>
      </c>
      <c r="M1086" t="s">
        <v>1401</v>
      </c>
    </row>
    <row r="1087" spans="1:13" x14ac:dyDescent="0.4">
      <c r="A1087" t="s">
        <v>1405</v>
      </c>
      <c r="B1087">
        <v>1084</v>
      </c>
      <c r="C1087" t="s">
        <v>1411</v>
      </c>
      <c r="D1087">
        <f>VLOOKUP('Установление связей'!B1085,'Перечень узлов'!$B$2:$D$692,3,0)</f>
        <v>425</v>
      </c>
      <c r="E1087" t="s">
        <v>1411</v>
      </c>
      <c r="F1087">
        <f>VLOOKUP('Установление связей'!D1085,'Перечень узлов'!$B$2:$D$692,3,0)</f>
        <v>459</v>
      </c>
      <c r="G1087" t="s">
        <v>1407</v>
      </c>
      <c r="H1087" t="str">
        <f>IF('Установление связей'!C1085="может наблюдаться","RS",IF('Установление связей'!C1085="всегда наблюдается","TRA",IF('Установление связей'!C1085="может отсутствовать","SN","S")))</f>
        <v>RS</v>
      </c>
      <c r="I1087" s="7" t="s">
        <v>1412</v>
      </c>
      <c r="J1087">
        <v>1783</v>
      </c>
      <c r="K1087" t="s">
        <v>1385</v>
      </c>
      <c r="L1087">
        <v>1783</v>
      </c>
      <c r="M1087" t="s">
        <v>1401</v>
      </c>
    </row>
    <row r="1088" spans="1:13" x14ac:dyDescent="0.4">
      <c r="A1088" t="s">
        <v>1405</v>
      </c>
      <c r="B1088">
        <v>1085</v>
      </c>
      <c r="C1088" t="s">
        <v>1411</v>
      </c>
      <c r="D1088">
        <f>VLOOKUP('Установление связей'!B1086,'Перечень узлов'!$B$2:$D$692,3,0)</f>
        <v>425</v>
      </c>
      <c r="E1088" t="s">
        <v>1411</v>
      </c>
      <c r="F1088">
        <f>VLOOKUP('Установление связей'!D1086,'Перечень узлов'!$B$2:$D$692,3,0)</f>
        <v>461</v>
      </c>
      <c r="G1088" t="s">
        <v>1407</v>
      </c>
      <c r="H1088" t="str">
        <f>IF('Установление связей'!C1086="может наблюдаться","RS",IF('Установление связей'!C1086="всегда наблюдается","TRA",IF('Установление связей'!C1086="может отсутствовать","SN","S")))</f>
        <v>RS</v>
      </c>
      <c r="I1088" s="7" t="s">
        <v>1412</v>
      </c>
      <c r="J1088">
        <v>1784</v>
      </c>
      <c r="K1088" t="s">
        <v>1385</v>
      </c>
      <c r="L1088">
        <v>1784</v>
      </c>
      <c r="M1088" t="s">
        <v>1401</v>
      </c>
    </row>
    <row r="1089" spans="1:13" x14ac:dyDescent="0.4">
      <c r="A1089" t="s">
        <v>1405</v>
      </c>
      <c r="B1089">
        <v>1086</v>
      </c>
      <c r="C1089" t="s">
        <v>1411</v>
      </c>
      <c r="D1089">
        <f>VLOOKUP('Установление связей'!B1087,'Перечень узлов'!$B$2:$D$692,3,0)</f>
        <v>425</v>
      </c>
      <c r="E1089" t="s">
        <v>1411</v>
      </c>
      <c r="F1089">
        <f>VLOOKUP('Установление связей'!D1087,'Перечень узлов'!$B$2:$D$692,3,0)</f>
        <v>463</v>
      </c>
      <c r="G1089" t="s">
        <v>1407</v>
      </c>
      <c r="H1089" t="str">
        <f>IF('Установление связей'!C1087="может наблюдаться","RS",IF('Установление связей'!C1087="всегда наблюдается","TRA",IF('Установление связей'!C1087="может отсутствовать","SN","S")))</f>
        <v>RS</v>
      </c>
      <c r="I1089" s="7" t="s">
        <v>1412</v>
      </c>
      <c r="J1089">
        <v>1785</v>
      </c>
      <c r="K1089" t="s">
        <v>1385</v>
      </c>
      <c r="L1089">
        <v>1785</v>
      </c>
      <c r="M1089" t="s">
        <v>1401</v>
      </c>
    </row>
    <row r="1090" spans="1:13" x14ac:dyDescent="0.4">
      <c r="A1090" t="s">
        <v>1405</v>
      </c>
      <c r="B1090">
        <v>1087</v>
      </c>
      <c r="C1090" t="s">
        <v>1411</v>
      </c>
      <c r="D1090">
        <f>VLOOKUP('Установление связей'!B1088,'Перечень узлов'!$B$2:$D$692,3,0)</f>
        <v>303</v>
      </c>
      <c r="E1090" t="s">
        <v>1411</v>
      </c>
      <c r="F1090">
        <f>VLOOKUP('Установление связей'!D1088,'Перечень узлов'!$B$2:$D$692,3,0)</f>
        <v>471</v>
      </c>
      <c r="G1090" t="s">
        <v>1407</v>
      </c>
      <c r="H1090" t="str">
        <f>IF('Установление связей'!C1088="может наблюдаться","RS",IF('Установление связей'!C1088="всегда наблюдается","TRA",IF('Установление связей'!C1088="может отсутствовать","SN","S")))</f>
        <v>RS</v>
      </c>
      <c r="I1090" s="7" t="s">
        <v>1412</v>
      </c>
      <c r="J1090">
        <v>1786</v>
      </c>
      <c r="K1090" t="s">
        <v>1385</v>
      </c>
      <c r="L1090">
        <v>1786</v>
      </c>
      <c r="M1090" t="s">
        <v>1401</v>
      </c>
    </row>
    <row r="1091" spans="1:13" x14ac:dyDescent="0.4">
      <c r="A1091" t="s">
        <v>1405</v>
      </c>
      <c r="B1091">
        <v>1088</v>
      </c>
      <c r="C1091" t="s">
        <v>1411</v>
      </c>
      <c r="D1091">
        <f>VLOOKUP('Установление связей'!B1089,'Перечень узлов'!$B$2:$D$692,3,0)</f>
        <v>303</v>
      </c>
      <c r="E1091" t="s">
        <v>1411</v>
      </c>
      <c r="F1091">
        <f>VLOOKUP('Установление связей'!D1089,'Перечень узлов'!$B$2:$D$692,3,0)</f>
        <v>473</v>
      </c>
      <c r="G1091" t="s">
        <v>1407</v>
      </c>
      <c r="H1091" t="str">
        <f>IF('Установление связей'!C1089="может наблюдаться","RS",IF('Установление связей'!C1089="всегда наблюдается","TRA",IF('Установление связей'!C1089="может отсутствовать","SN","S")))</f>
        <v>RS</v>
      </c>
      <c r="I1091" s="7" t="s">
        <v>1412</v>
      </c>
      <c r="J1091">
        <v>1787</v>
      </c>
      <c r="K1091" t="s">
        <v>1385</v>
      </c>
      <c r="L1091">
        <v>1787</v>
      </c>
      <c r="M1091" t="s">
        <v>1401</v>
      </c>
    </row>
    <row r="1092" spans="1:13" x14ac:dyDescent="0.4">
      <c r="A1092" t="s">
        <v>1405</v>
      </c>
      <c r="B1092">
        <v>1089</v>
      </c>
      <c r="C1092" t="s">
        <v>1411</v>
      </c>
      <c r="D1092">
        <f>VLOOKUP('Установление связей'!B1090,'Перечень узлов'!$B$2:$D$692,3,0)</f>
        <v>303</v>
      </c>
      <c r="E1092" t="s">
        <v>1411</v>
      </c>
      <c r="F1092">
        <f>VLOOKUP('Установление связей'!D1090,'Перечень узлов'!$B$2:$D$692,3,0)</f>
        <v>2</v>
      </c>
      <c r="G1092" t="s">
        <v>1407</v>
      </c>
      <c r="H1092" t="str">
        <f>IF('Установление связей'!C1090="может наблюдаться","RS",IF('Установление связей'!C1090="всегда наблюдается","TRA",IF('Установление связей'!C1090="может отсутствовать","SN","S")))</f>
        <v>RS</v>
      </c>
      <c r="I1092" s="7" t="s">
        <v>1412</v>
      </c>
      <c r="J1092">
        <v>1788</v>
      </c>
      <c r="K1092" t="s">
        <v>1385</v>
      </c>
      <c r="L1092">
        <v>1788</v>
      </c>
      <c r="M1092" t="s">
        <v>1401</v>
      </c>
    </row>
    <row r="1093" spans="1:13" x14ac:dyDescent="0.4">
      <c r="A1093" t="s">
        <v>1405</v>
      </c>
      <c r="B1093">
        <v>1090</v>
      </c>
      <c r="C1093" t="s">
        <v>1411</v>
      </c>
      <c r="D1093">
        <f>VLOOKUP('Установление связей'!B1091,'Перечень узлов'!$B$2:$D$692,3,0)</f>
        <v>149</v>
      </c>
      <c r="E1093" t="s">
        <v>1411</v>
      </c>
      <c r="F1093">
        <f>VLOOKUP('Установление связей'!D1091,'Перечень узлов'!$B$2:$D$692,3,0)</f>
        <v>3</v>
      </c>
      <c r="G1093" t="s">
        <v>1407</v>
      </c>
      <c r="H1093" t="str">
        <f>IF('Установление связей'!C1091="может наблюдаться","RS",IF('Установление связей'!C1091="всегда наблюдается","TRA",IF('Установление связей'!C1091="может отсутствовать","SN","S")))</f>
        <v>RS</v>
      </c>
      <c r="I1093" s="7" t="s">
        <v>1412</v>
      </c>
      <c r="J1093">
        <v>1789</v>
      </c>
      <c r="K1093" t="s">
        <v>1385</v>
      </c>
      <c r="L1093">
        <v>1789</v>
      </c>
      <c r="M1093" t="s">
        <v>1401</v>
      </c>
    </row>
    <row r="1094" spans="1:13" x14ac:dyDescent="0.4">
      <c r="A1094" t="s">
        <v>1405</v>
      </c>
      <c r="B1094">
        <v>1091</v>
      </c>
      <c r="C1094" t="s">
        <v>1411</v>
      </c>
      <c r="D1094">
        <f>VLOOKUP('Установление связей'!B1092,'Перечень узлов'!$B$2:$D$692,3,0)</f>
        <v>71</v>
      </c>
      <c r="E1094" t="s">
        <v>1411</v>
      </c>
      <c r="F1094">
        <f>VLOOKUP('Установление связей'!D1092,'Перечень узлов'!$B$2:$D$692,3,0)</f>
        <v>469</v>
      </c>
      <c r="G1094" t="s">
        <v>1407</v>
      </c>
      <c r="H1094" t="str">
        <f>IF('Установление связей'!C1092="может наблюдаться","RS",IF('Установление связей'!C1092="всегда наблюдается","TRA",IF('Установление связей'!C1092="может отсутствовать","SN","S")))</f>
        <v>RS</v>
      </c>
      <c r="I1094" s="7" t="s">
        <v>1412</v>
      </c>
      <c r="J1094">
        <v>1790</v>
      </c>
      <c r="K1094" t="s">
        <v>1385</v>
      </c>
      <c r="L1094">
        <v>1790</v>
      </c>
      <c r="M1094" t="s">
        <v>1401</v>
      </c>
    </row>
    <row r="1095" spans="1:13" x14ac:dyDescent="0.4">
      <c r="A1095" t="s">
        <v>1405</v>
      </c>
      <c r="B1095">
        <v>1092</v>
      </c>
      <c r="C1095" t="s">
        <v>1411</v>
      </c>
      <c r="D1095">
        <f>VLOOKUP('Установление связей'!B1093,'Перечень узлов'!$B$2:$D$692,3,0)</f>
        <v>71</v>
      </c>
      <c r="E1095" t="s">
        <v>1411</v>
      </c>
      <c r="F1095">
        <f>VLOOKUP('Установление связей'!D1093,'Перечень узлов'!$B$2:$D$692,3,0)</f>
        <v>470</v>
      </c>
      <c r="G1095" t="s">
        <v>1407</v>
      </c>
      <c r="H1095" t="str">
        <f>IF('Установление связей'!C1093="может наблюдаться","RS",IF('Установление связей'!C1093="всегда наблюдается","TRA",IF('Установление связей'!C1093="может отсутствовать","SN","S")))</f>
        <v>RS</v>
      </c>
      <c r="I1095" s="7" t="s">
        <v>1412</v>
      </c>
      <c r="J1095">
        <v>1791</v>
      </c>
      <c r="K1095" t="s">
        <v>1385</v>
      </c>
      <c r="L1095">
        <v>1791</v>
      </c>
      <c r="M1095" t="s">
        <v>1401</v>
      </c>
    </row>
    <row r="1096" spans="1:13" x14ac:dyDescent="0.4">
      <c r="A1096" t="s">
        <v>1405</v>
      </c>
      <c r="B1096">
        <v>1093</v>
      </c>
      <c r="C1096" t="s">
        <v>1411</v>
      </c>
      <c r="D1096">
        <f>VLOOKUP('Установление связей'!B1094,'Перечень узлов'!$B$2:$D$692,3,0)</f>
        <v>71</v>
      </c>
      <c r="E1096" t="s">
        <v>1411</v>
      </c>
      <c r="F1096">
        <f>VLOOKUP('Установление связей'!D1094,'Перечень узлов'!$B$2:$D$692,3,0)</f>
        <v>3</v>
      </c>
      <c r="G1096" t="s">
        <v>1407</v>
      </c>
      <c r="H1096" t="str">
        <f>IF('Установление связей'!C1094="может наблюдаться","RS",IF('Установление связей'!C1094="всегда наблюдается","TRA",IF('Установление связей'!C1094="может отсутствовать","SN","S")))</f>
        <v>RS</v>
      </c>
      <c r="I1096" s="7" t="s">
        <v>1412</v>
      </c>
      <c r="J1096">
        <v>1792</v>
      </c>
      <c r="K1096" t="s">
        <v>1385</v>
      </c>
      <c r="L1096">
        <v>1792</v>
      </c>
      <c r="M1096" t="s">
        <v>1401</v>
      </c>
    </row>
    <row r="1097" spans="1:13" x14ac:dyDescent="0.4">
      <c r="A1097" t="s">
        <v>1405</v>
      </c>
      <c r="B1097">
        <v>1094</v>
      </c>
      <c r="C1097" t="s">
        <v>1411</v>
      </c>
      <c r="D1097">
        <f>VLOOKUP('Установление связей'!B1095,'Перечень узлов'!$B$2:$D$692,3,0)</f>
        <v>71</v>
      </c>
      <c r="E1097" t="s">
        <v>1411</v>
      </c>
      <c r="F1097">
        <f>VLOOKUP('Установление связей'!D1095,'Перечень узлов'!$B$2:$D$692,3,0)</f>
        <v>2</v>
      </c>
      <c r="G1097" t="s">
        <v>1407</v>
      </c>
      <c r="H1097" t="str">
        <f>IF('Установление связей'!C1095="может наблюдаться","RS",IF('Установление связей'!C1095="всегда наблюдается","TRA",IF('Установление связей'!C1095="может отсутствовать","SN","S")))</f>
        <v>RS</v>
      </c>
      <c r="I1097" s="7" t="s">
        <v>1412</v>
      </c>
      <c r="J1097">
        <v>1793</v>
      </c>
      <c r="K1097" t="s">
        <v>1385</v>
      </c>
      <c r="L1097">
        <v>1793</v>
      </c>
      <c r="M1097" t="s">
        <v>1401</v>
      </c>
    </row>
    <row r="1098" spans="1:13" x14ac:dyDescent="0.4">
      <c r="A1098" t="s">
        <v>1405</v>
      </c>
      <c r="B1098">
        <v>1095</v>
      </c>
      <c r="C1098" t="s">
        <v>1411</v>
      </c>
      <c r="D1098">
        <f>VLOOKUP('Установление связей'!B1096,'Перечень узлов'!$B$2:$D$692,3,0)</f>
        <v>298</v>
      </c>
      <c r="E1098" t="s">
        <v>1411</v>
      </c>
      <c r="F1098">
        <f>VLOOKUP('Установление связей'!D1096,'Перечень узлов'!$B$2:$D$692,3,0)</f>
        <v>293</v>
      </c>
      <c r="G1098" t="s">
        <v>1407</v>
      </c>
      <c r="H1098" t="str">
        <f>IF('Установление связей'!C1096="может наблюдаться","RS",IF('Установление связей'!C1096="всегда наблюдается","TRA",IF('Установление связей'!C1096="может отсутствовать","SN","S")))</f>
        <v>TRA</v>
      </c>
      <c r="I1098" s="7" t="s">
        <v>1412</v>
      </c>
      <c r="J1098">
        <v>1794</v>
      </c>
      <c r="K1098" t="s">
        <v>1385</v>
      </c>
      <c r="L1098">
        <v>1794</v>
      </c>
      <c r="M1098" t="s">
        <v>1401</v>
      </c>
    </row>
    <row r="1099" spans="1:13" x14ac:dyDescent="0.4">
      <c r="A1099" t="s">
        <v>1405</v>
      </c>
      <c r="B1099">
        <v>1096</v>
      </c>
      <c r="C1099" t="s">
        <v>1411</v>
      </c>
      <c r="D1099">
        <f>VLOOKUP('Установление связей'!B1097,'Перечень узлов'!$B$2:$D$692,3,0)</f>
        <v>120</v>
      </c>
      <c r="E1099" t="s">
        <v>1411</v>
      </c>
      <c r="F1099">
        <f>VLOOKUP('Установление связей'!D1097,'Перечень узлов'!$B$2:$D$692,3,0)</f>
        <v>5</v>
      </c>
      <c r="G1099" t="s">
        <v>1407</v>
      </c>
      <c r="H1099" t="str">
        <f>IF('Установление связей'!C1097="может наблюдаться","RS",IF('Установление связей'!C1097="всегда наблюдается","TRA",IF('Установление связей'!C1097="может отсутствовать","SN","S")))</f>
        <v>RS</v>
      </c>
      <c r="I1099" s="7" t="s">
        <v>1412</v>
      </c>
      <c r="J1099">
        <v>1795</v>
      </c>
      <c r="K1099" t="s">
        <v>1385</v>
      </c>
      <c r="L1099">
        <v>1795</v>
      </c>
      <c r="M1099" t="s">
        <v>1401</v>
      </c>
    </row>
    <row r="1100" spans="1:13" x14ac:dyDescent="0.4">
      <c r="A1100" t="s">
        <v>1405</v>
      </c>
      <c r="B1100">
        <v>1097</v>
      </c>
      <c r="C1100" t="s">
        <v>1411</v>
      </c>
      <c r="D1100">
        <f>VLOOKUP('Установление связей'!B1098,'Перечень узлов'!$B$2:$D$692,3,0)</f>
        <v>368</v>
      </c>
      <c r="E1100" t="s">
        <v>1411</v>
      </c>
      <c r="F1100">
        <f>VLOOKUP('Установление связей'!D1098,'Перечень узлов'!$B$2:$D$692,3,0)</f>
        <v>1</v>
      </c>
      <c r="G1100" t="s">
        <v>1407</v>
      </c>
      <c r="H1100" t="str">
        <f>IF('Установление связей'!C1098="может наблюдаться","RS",IF('Установление связей'!C1098="всегда наблюдается","TRA",IF('Установление связей'!C1098="может отсутствовать","SN","S")))</f>
        <v>RS</v>
      </c>
      <c r="I1100" s="7" t="s">
        <v>1412</v>
      </c>
      <c r="J1100">
        <v>1796</v>
      </c>
      <c r="K1100" t="s">
        <v>1385</v>
      </c>
      <c r="L1100">
        <v>1796</v>
      </c>
      <c r="M1100" t="s">
        <v>1401</v>
      </c>
    </row>
    <row r="1101" spans="1:13" x14ac:dyDescent="0.4">
      <c r="A1101" t="s">
        <v>1405</v>
      </c>
      <c r="B1101">
        <v>1098</v>
      </c>
      <c r="C1101" t="s">
        <v>1411</v>
      </c>
      <c r="D1101">
        <f>VLOOKUP('Установление связей'!B1099,'Перечень узлов'!$B$2:$D$692,3,0)</f>
        <v>32</v>
      </c>
      <c r="E1101" t="s">
        <v>1411</v>
      </c>
      <c r="F1101">
        <f>VLOOKUP('Установление связей'!D1099,'Перечень узлов'!$B$2:$D$692,3,0)</f>
        <v>3</v>
      </c>
      <c r="G1101" t="s">
        <v>1407</v>
      </c>
      <c r="H1101" t="str">
        <f>IF('Установление связей'!C1099="может наблюдаться","RS",IF('Установление связей'!C1099="всегда наблюдается","TRA",IF('Установление связей'!C1099="может отсутствовать","SN","S")))</f>
        <v>RS</v>
      </c>
      <c r="I1101" s="7" t="s">
        <v>1412</v>
      </c>
      <c r="J1101">
        <v>1797</v>
      </c>
      <c r="K1101" t="s">
        <v>1385</v>
      </c>
      <c r="L1101">
        <v>1797</v>
      </c>
      <c r="M1101" t="s">
        <v>1401</v>
      </c>
    </row>
    <row r="1102" spans="1:13" x14ac:dyDescent="0.4">
      <c r="A1102" t="s">
        <v>1405</v>
      </c>
      <c r="B1102">
        <v>1099</v>
      </c>
      <c r="C1102" t="s">
        <v>1411</v>
      </c>
      <c r="D1102">
        <f>VLOOKUP('Установление связей'!B1100,'Перечень узлов'!$B$2:$D$692,3,0)</f>
        <v>185</v>
      </c>
      <c r="E1102" t="s">
        <v>1411</v>
      </c>
      <c r="F1102">
        <f>VLOOKUP('Установление связей'!D1100,'Перечень узлов'!$B$2:$D$692,3,0)</f>
        <v>1</v>
      </c>
      <c r="G1102" t="s">
        <v>1407</v>
      </c>
      <c r="H1102" t="str">
        <f>IF('Установление связей'!C1100="может наблюдаться","RS",IF('Установление связей'!C1100="всегда наблюдается","TRA",IF('Установление связей'!C1100="может отсутствовать","SN","S")))</f>
        <v>TRA</v>
      </c>
      <c r="I1102" s="7" t="s">
        <v>1412</v>
      </c>
      <c r="J1102">
        <v>1798</v>
      </c>
      <c r="K1102" t="s">
        <v>1385</v>
      </c>
      <c r="L1102">
        <v>1798</v>
      </c>
      <c r="M1102" t="s">
        <v>1401</v>
      </c>
    </row>
    <row r="1103" spans="1:13" x14ac:dyDescent="0.4">
      <c r="A1103" t="s">
        <v>1405</v>
      </c>
      <c r="B1103">
        <v>1100</v>
      </c>
      <c r="C1103" t="s">
        <v>1411</v>
      </c>
      <c r="D1103">
        <f>VLOOKUP('Установление связей'!B1101,'Перечень узлов'!$B$2:$D$692,3,0)</f>
        <v>185</v>
      </c>
      <c r="E1103" t="s">
        <v>1411</v>
      </c>
      <c r="F1103">
        <f>VLOOKUP('Установление связей'!D1101,'Перечень узлов'!$B$2:$D$692,3,0)</f>
        <v>2</v>
      </c>
      <c r="G1103" t="s">
        <v>1407</v>
      </c>
      <c r="H1103" t="str">
        <f>IF('Установление связей'!C1101="может наблюдаться","RS",IF('Установление связей'!C1101="всегда наблюдается","TRA",IF('Установление связей'!C1101="может отсутствовать","SN","S")))</f>
        <v>S</v>
      </c>
      <c r="I1103" s="7" t="s">
        <v>1412</v>
      </c>
      <c r="J1103">
        <v>1799</v>
      </c>
      <c r="K1103" t="s">
        <v>1385</v>
      </c>
      <c r="L1103">
        <v>1799</v>
      </c>
      <c r="M1103" t="s">
        <v>1401</v>
      </c>
    </row>
    <row r="1104" spans="1:13" x14ac:dyDescent="0.4">
      <c r="A1104" t="s">
        <v>1405</v>
      </c>
      <c r="B1104">
        <v>1101</v>
      </c>
      <c r="C1104" t="s">
        <v>1411</v>
      </c>
      <c r="D1104">
        <f>VLOOKUP('Установление связей'!B1102,'Перечень узлов'!$B$2:$D$692,3,0)</f>
        <v>185</v>
      </c>
      <c r="E1104" t="s">
        <v>1411</v>
      </c>
      <c r="F1104">
        <f>VLOOKUP('Установление связей'!D1102,'Перечень узлов'!$B$2:$D$692,3,0)</f>
        <v>4</v>
      </c>
      <c r="G1104" t="s">
        <v>1407</v>
      </c>
      <c r="H1104" t="str">
        <f>IF('Установление связей'!C1102="может наблюдаться","RS",IF('Установление связей'!C1102="всегда наблюдается","TRA",IF('Установление связей'!C1102="может отсутствовать","SN","S")))</f>
        <v>S</v>
      </c>
      <c r="I1104" s="7" t="s">
        <v>1412</v>
      </c>
      <c r="J1104">
        <v>1800</v>
      </c>
      <c r="K1104" t="s">
        <v>1385</v>
      </c>
      <c r="L1104">
        <v>1800</v>
      </c>
      <c r="M1104" t="s">
        <v>1401</v>
      </c>
    </row>
    <row r="1105" spans="1:13" x14ac:dyDescent="0.4">
      <c r="A1105" t="s">
        <v>1405</v>
      </c>
      <c r="B1105">
        <v>1102</v>
      </c>
      <c r="C1105" t="s">
        <v>1411</v>
      </c>
      <c r="D1105">
        <f>VLOOKUP('Установление связей'!B1103,'Перечень узлов'!$B$2:$D$692,3,0)</f>
        <v>185</v>
      </c>
      <c r="E1105" t="s">
        <v>1411</v>
      </c>
      <c r="F1105">
        <f>VLOOKUP('Установление связей'!D1103,'Перечень узлов'!$B$2:$D$692,3,0)</f>
        <v>3</v>
      </c>
      <c r="G1105" t="s">
        <v>1407</v>
      </c>
      <c r="H1105" t="str">
        <f>IF('Установление связей'!C1103="может наблюдаться","RS",IF('Установление связей'!C1103="всегда наблюдается","TRA",IF('Установление связей'!C1103="может отсутствовать","SN","S")))</f>
        <v>S</v>
      </c>
      <c r="I1105" s="7" t="s">
        <v>1412</v>
      </c>
      <c r="J1105">
        <v>1801</v>
      </c>
      <c r="K1105" t="s">
        <v>1385</v>
      </c>
      <c r="L1105">
        <v>1801</v>
      </c>
      <c r="M1105" t="s">
        <v>1401</v>
      </c>
    </row>
    <row r="1106" spans="1:13" x14ac:dyDescent="0.4">
      <c r="A1106" t="s">
        <v>1405</v>
      </c>
      <c r="B1106">
        <v>1103</v>
      </c>
      <c r="C1106" t="s">
        <v>1411</v>
      </c>
      <c r="D1106">
        <f>VLOOKUP('Установление связей'!B1104,'Перечень узлов'!$B$2:$D$692,3,0)</f>
        <v>188</v>
      </c>
      <c r="E1106" t="s">
        <v>1411</v>
      </c>
      <c r="F1106">
        <f>VLOOKUP('Установление связей'!D1104,'Перечень узлов'!$B$2:$D$692,3,0)</f>
        <v>1</v>
      </c>
      <c r="G1106" t="s">
        <v>1407</v>
      </c>
      <c r="H1106" t="str">
        <f>IF('Установление связей'!C1104="может наблюдаться","RS",IF('Установление связей'!C1104="всегда наблюдается","TRA",IF('Установление связей'!C1104="может отсутствовать","SN","S")))</f>
        <v>RS</v>
      </c>
      <c r="I1106" s="7" t="s">
        <v>1412</v>
      </c>
      <c r="J1106">
        <v>1802</v>
      </c>
      <c r="K1106" t="s">
        <v>1385</v>
      </c>
      <c r="L1106">
        <v>1802</v>
      </c>
      <c r="M1106" t="s">
        <v>1401</v>
      </c>
    </row>
    <row r="1107" spans="1:13" x14ac:dyDescent="0.4">
      <c r="A1107" t="s">
        <v>1405</v>
      </c>
      <c r="B1107">
        <v>1104</v>
      </c>
      <c r="C1107" t="s">
        <v>1411</v>
      </c>
      <c r="D1107">
        <f>VLOOKUP('Установление связей'!B1105,'Перечень узлов'!$B$2:$D$692,3,0)</f>
        <v>188</v>
      </c>
      <c r="E1107" t="s">
        <v>1411</v>
      </c>
      <c r="F1107">
        <f>VLOOKUP('Установление связей'!D1105,'Перечень узлов'!$B$2:$D$692,3,0)</f>
        <v>4</v>
      </c>
      <c r="G1107" t="s">
        <v>1407</v>
      </c>
      <c r="H1107" t="str">
        <f>IF('Установление связей'!C1105="может наблюдаться","RS",IF('Установление связей'!C1105="всегда наблюдается","TRA",IF('Установление связей'!C1105="может отсутствовать","SN","S")))</f>
        <v>SN</v>
      </c>
      <c r="I1107" s="7" t="s">
        <v>1412</v>
      </c>
      <c r="J1107">
        <v>1803</v>
      </c>
      <c r="K1107" t="s">
        <v>1385</v>
      </c>
      <c r="L1107">
        <v>1803</v>
      </c>
      <c r="M1107" t="s">
        <v>1401</v>
      </c>
    </row>
    <row r="1108" spans="1:13" x14ac:dyDescent="0.4">
      <c r="A1108" t="s">
        <v>1405</v>
      </c>
      <c r="B1108">
        <v>1105</v>
      </c>
      <c r="C1108" t="s">
        <v>1411</v>
      </c>
      <c r="D1108">
        <f>VLOOKUP('Установление связей'!B1106,'Перечень узлов'!$B$2:$D$692,3,0)</f>
        <v>188</v>
      </c>
      <c r="E1108" t="s">
        <v>1411</v>
      </c>
      <c r="F1108">
        <f>VLOOKUP('Установление связей'!D1106,'Перечень узлов'!$B$2:$D$692,3,0)</f>
        <v>3</v>
      </c>
      <c r="G1108" t="s">
        <v>1407</v>
      </c>
      <c r="H1108" t="str">
        <f>IF('Установление связей'!C1106="может наблюдаться","RS",IF('Установление связей'!C1106="всегда наблюдается","TRA",IF('Установление связей'!C1106="может отсутствовать","SN","S")))</f>
        <v>SN</v>
      </c>
      <c r="I1108" s="7" t="s">
        <v>1412</v>
      </c>
      <c r="J1108">
        <v>1804</v>
      </c>
      <c r="K1108" t="s">
        <v>1385</v>
      </c>
      <c r="L1108">
        <v>1804</v>
      </c>
      <c r="M1108" t="s">
        <v>1401</v>
      </c>
    </row>
    <row r="1109" spans="1:13" x14ac:dyDescent="0.4">
      <c r="A1109" t="s">
        <v>1405</v>
      </c>
      <c r="B1109">
        <v>1106</v>
      </c>
      <c r="C1109" t="s">
        <v>1411</v>
      </c>
      <c r="D1109">
        <f>VLOOKUP('Установление связей'!B1107,'Перечень узлов'!$B$2:$D$692,3,0)</f>
        <v>188</v>
      </c>
      <c r="E1109" t="s">
        <v>1411</v>
      </c>
      <c r="F1109">
        <f>VLOOKUP('Установление связей'!D1107,'Перечень узлов'!$B$2:$D$692,3,0)</f>
        <v>2</v>
      </c>
      <c r="G1109" t="s">
        <v>1407</v>
      </c>
      <c r="H1109" t="str">
        <f>IF('Установление связей'!C1107="может наблюдаться","RS",IF('Установление связей'!C1107="всегда наблюдается","TRA",IF('Установление связей'!C1107="может отсутствовать","SN","S")))</f>
        <v>SN</v>
      </c>
      <c r="I1109" s="7" t="s">
        <v>1412</v>
      </c>
      <c r="J1109">
        <v>1805</v>
      </c>
      <c r="K1109" t="s">
        <v>1385</v>
      </c>
      <c r="L1109">
        <v>1805</v>
      </c>
      <c r="M1109" t="s">
        <v>1401</v>
      </c>
    </row>
    <row r="1110" spans="1:13" x14ac:dyDescent="0.4">
      <c r="A1110" t="s">
        <v>1405</v>
      </c>
      <c r="B1110">
        <v>1107</v>
      </c>
      <c r="C1110" t="s">
        <v>1411</v>
      </c>
      <c r="D1110">
        <f>VLOOKUP('Установление связей'!B1108,'Перечень узлов'!$B$2:$D$692,3,0)</f>
        <v>109</v>
      </c>
      <c r="E1110" t="s">
        <v>1411</v>
      </c>
      <c r="F1110">
        <f>VLOOKUP('Установление связей'!D1108,'Перечень узлов'!$B$2:$D$692,3,0)</f>
        <v>5</v>
      </c>
      <c r="G1110" t="s">
        <v>1407</v>
      </c>
      <c r="H1110" t="str">
        <f>IF('Установление связей'!C1108="может наблюдаться","RS",IF('Установление связей'!C1108="всегда наблюдается","TRA",IF('Установление связей'!C1108="может отсутствовать","SN","S")))</f>
        <v>RS</v>
      </c>
      <c r="I1110" s="7" t="s">
        <v>1412</v>
      </c>
      <c r="J1110">
        <v>1806</v>
      </c>
      <c r="K1110" t="s">
        <v>1385</v>
      </c>
      <c r="L1110">
        <v>1806</v>
      </c>
      <c r="M1110" t="s">
        <v>1401</v>
      </c>
    </row>
    <row r="1111" spans="1:13" x14ac:dyDescent="0.4">
      <c r="A1111" t="s">
        <v>1405</v>
      </c>
      <c r="B1111">
        <v>1108</v>
      </c>
      <c r="C1111" t="s">
        <v>1411</v>
      </c>
      <c r="D1111">
        <f>VLOOKUP('Установление связей'!B1109,'Перечень узлов'!$B$2:$D$692,3,0)</f>
        <v>289</v>
      </c>
      <c r="E1111" t="s">
        <v>1411</v>
      </c>
      <c r="F1111">
        <f>VLOOKUP('Установление связей'!D1109,'Перечень узлов'!$B$2:$D$692,3,0)</f>
        <v>7</v>
      </c>
      <c r="G1111" t="s">
        <v>1407</v>
      </c>
      <c r="H1111" t="str">
        <f>IF('Установление связей'!C1109="может наблюдаться","RS",IF('Установление связей'!C1109="всегда наблюдается","TRA",IF('Установление связей'!C1109="может отсутствовать","SN","S")))</f>
        <v>RS</v>
      </c>
      <c r="I1111" s="7" t="s">
        <v>1412</v>
      </c>
      <c r="J1111">
        <v>1807</v>
      </c>
      <c r="K1111" t="s">
        <v>1385</v>
      </c>
      <c r="L1111">
        <v>1807</v>
      </c>
      <c r="M1111" t="s">
        <v>1401</v>
      </c>
    </row>
    <row r="1112" spans="1:13" x14ac:dyDescent="0.4">
      <c r="A1112" t="s">
        <v>1405</v>
      </c>
      <c r="B1112">
        <v>1109</v>
      </c>
      <c r="C1112" t="s">
        <v>1411</v>
      </c>
      <c r="D1112">
        <f>VLOOKUP('Установление связей'!B1110,'Перечень узлов'!$B$2:$D$692,3,0)</f>
        <v>11</v>
      </c>
      <c r="E1112" t="s">
        <v>1411</v>
      </c>
      <c r="F1112">
        <f>VLOOKUP('Установление связей'!D1110,'Перечень узлов'!$B$2:$D$692,3,0)</f>
        <v>3</v>
      </c>
      <c r="G1112" t="s">
        <v>1407</v>
      </c>
      <c r="H1112" t="str">
        <f>IF('Установление связей'!C1110="может наблюдаться","RS",IF('Установление связей'!C1110="всегда наблюдается","TRA",IF('Установление связей'!C1110="может отсутствовать","SN","S")))</f>
        <v>RS</v>
      </c>
      <c r="I1112" s="7" t="s">
        <v>1412</v>
      </c>
      <c r="J1112">
        <v>1808</v>
      </c>
      <c r="K1112" t="s">
        <v>1385</v>
      </c>
      <c r="L1112">
        <v>1808</v>
      </c>
      <c r="M1112" t="s">
        <v>1401</v>
      </c>
    </row>
    <row r="1113" spans="1:13" x14ac:dyDescent="0.4">
      <c r="A1113" t="s">
        <v>1405</v>
      </c>
      <c r="B1113">
        <v>1110</v>
      </c>
      <c r="C1113" t="s">
        <v>1411</v>
      </c>
      <c r="D1113">
        <f>VLOOKUP('Установление связей'!B1111,'Перечень узлов'!$B$2:$D$692,3,0)</f>
        <v>231</v>
      </c>
      <c r="E1113" t="s">
        <v>1411</v>
      </c>
      <c r="F1113">
        <f>VLOOKUP('Установление связей'!D1111,'Перечень узлов'!$B$2:$D$692,3,0)</f>
        <v>3</v>
      </c>
      <c r="G1113" t="s">
        <v>1407</v>
      </c>
      <c r="H1113" t="str">
        <f>IF('Установление связей'!C1111="может наблюдаться","RS",IF('Установление связей'!C1111="всегда наблюдается","TRA",IF('Установление связей'!C1111="может отсутствовать","SN","S")))</f>
        <v>RS</v>
      </c>
      <c r="I1113" s="7" t="s">
        <v>1412</v>
      </c>
      <c r="J1113">
        <v>1809</v>
      </c>
      <c r="K1113" t="s">
        <v>1385</v>
      </c>
      <c r="L1113">
        <v>1809</v>
      </c>
      <c r="M1113" t="s">
        <v>1401</v>
      </c>
    </row>
    <row r="1114" spans="1:13" x14ac:dyDescent="0.4">
      <c r="A1114" t="s">
        <v>1405</v>
      </c>
      <c r="B1114">
        <v>1111</v>
      </c>
      <c r="C1114" t="s">
        <v>1411</v>
      </c>
      <c r="D1114">
        <f>VLOOKUP('Установление связей'!B1112,'Перечень узлов'!$B$2:$D$692,3,0)</f>
        <v>270</v>
      </c>
      <c r="E1114" t="s">
        <v>1411</v>
      </c>
      <c r="F1114">
        <f>VLOOKUP('Установление связей'!D1112,'Перечень узлов'!$B$2:$D$692,3,0)</f>
        <v>3</v>
      </c>
      <c r="G1114" t="s">
        <v>1407</v>
      </c>
      <c r="H1114" t="str">
        <f>IF('Установление связей'!C1112="может наблюдаться","RS",IF('Установление связей'!C1112="всегда наблюдается","TRA",IF('Установление связей'!C1112="может отсутствовать","SN","S")))</f>
        <v>RS</v>
      </c>
      <c r="I1114" s="7" t="s">
        <v>1412</v>
      </c>
      <c r="J1114">
        <v>1810</v>
      </c>
      <c r="K1114" t="s">
        <v>1385</v>
      </c>
      <c r="L1114">
        <v>1810</v>
      </c>
      <c r="M1114" t="s">
        <v>1401</v>
      </c>
    </row>
    <row r="1115" spans="1:13" x14ac:dyDescent="0.4">
      <c r="A1115" t="s">
        <v>1405</v>
      </c>
      <c r="B1115">
        <v>1112</v>
      </c>
      <c r="C1115" t="s">
        <v>1411</v>
      </c>
      <c r="D1115">
        <f>VLOOKUP('Установление связей'!B1113,'Перечень узлов'!$B$2:$D$692,3,0)</f>
        <v>29</v>
      </c>
      <c r="E1115" t="s">
        <v>1411</v>
      </c>
      <c r="F1115">
        <f>VLOOKUP('Установление связей'!D1113,'Перечень узлов'!$B$2:$D$692,3,0)</f>
        <v>2</v>
      </c>
      <c r="G1115" t="s">
        <v>1407</v>
      </c>
      <c r="H1115" t="str">
        <f>IF('Установление связей'!C1113="может наблюдаться","RS",IF('Установление связей'!C1113="всегда наблюдается","TRA",IF('Установление связей'!C1113="может отсутствовать","SN","S")))</f>
        <v>RS</v>
      </c>
      <c r="I1115" s="7" t="s">
        <v>1412</v>
      </c>
      <c r="J1115">
        <v>1811</v>
      </c>
      <c r="K1115" t="s">
        <v>1385</v>
      </c>
      <c r="L1115">
        <v>1811</v>
      </c>
      <c r="M1115" t="s">
        <v>1401</v>
      </c>
    </row>
    <row r="1116" spans="1:13" x14ac:dyDescent="0.4">
      <c r="A1116" t="s">
        <v>1405</v>
      </c>
      <c r="B1116">
        <v>1113</v>
      </c>
      <c r="C1116" t="s">
        <v>1411</v>
      </c>
      <c r="D1116">
        <f>VLOOKUP('Установление связей'!B1114,'Перечень узлов'!$B$2:$D$692,3,0)</f>
        <v>398</v>
      </c>
      <c r="E1116" t="s">
        <v>1411</v>
      </c>
      <c r="F1116">
        <f>VLOOKUP('Установление связей'!D1114,'Перечень узлов'!$B$2:$D$692,3,0)</f>
        <v>26</v>
      </c>
      <c r="G1116" t="s">
        <v>1407</v>
      </c>
      <c r="H1116" t="str">
        <f>IF('Установление связей'!C1114="может наблюдаться","RS",IF('Установление связей'!C1114="всегда наблюдается","TRA",IF('Установление связей'!C1114="может отсутствовать","SN","S")))</f>
        <v>TRA</v>
      </c>
      <c r="I1116" s="7" t="s">
        <v>1412</v>
      </c>
      <c r="J1116">
        <v>1812</v>
      </c>
      <c r="K1116" t="s">
        <v>1385</v>
      </c>
      <c r="L1116">
        <v>1812</v>
      </c>
      <c r="M1116" t="s">
        <v>1401</v>
      </c>
    </row>
    <row r="1117" spans="1:13" x14ac:dyDescent="0.4">
      <c r="A1117" t="s">
        <v>1405</v>
      </c>
      <c r="B1117">
        <v>1114</v>
      </c>
      <c r="C1117" t="s">
        <v>1411</v>
      </c>
      <c r="D1117">
        <f>VLOOKUP('Установление связей'!B1115,'Перечень узлов'!$B$2:$D$692,3,0)</f>
        <v>398</v>
      </c>
      <c r="E1117" t="s">
        <v>1411</v>
      </c>
      <c r="F1117">
        <f>VLOOKUP('Установление связей'!D1115,'Перечень узлов'!$B$2:$D$692,3,0)</f>
        <v>27</v>
      </c>
      <c r="G1117" t="s">
        <v>1407</v>
      </c>
      <c r="H1117" t="str">
        <f>IF('Установление связей'!C1115="может наблюдаться","RS",IF('Установление связей'!C1115="всегда наблюдается","TRA",IF('Установление связей'!C1115="может отсутствовать","SN","S")))</f>
        <v>TRA</v>
      </c>
      <c r="I1117" s="7" t="s">
        <v>1412</v>
      </c>
      <c r="J1117">
        <v>1813</v>
      </c>
      <c r="K1117" t="s">
        <v>1385</v>
      </c>
      <c r="L1117">
        <v>1813</v>
      </c>
      <c r="M1117" t="s">
        <v>1401</v>
      </c>
    </row>
    <row r="1118" spans="1:13" x14ac:dyDescent="0.4">
      <c r="A1118" t="s">
        <v>1405</v>
      </c>
      <c r="B1118">
        <v>1115</v>
      </c>
      <c r="C1118" t="s">
        <v>1411</v>
      </c>
      <c r="D1118">
        <f>VLOOKUP('Установление связей'!B1116,'Перечень узлов'!$B$2:$D$692,3,0)</f>
        <v>398</v>
      </c>
      <c r="E1118" t="s">
        <v>1411</v>
      </c>
      <c r="F1118">
        <f>VLOOKUP('Установление связей'!D1116,'Перечень узлов'!$B$2:$D$692,3,0)</f>
        <v>29</v>
      </c>
      <c r="G1118" t="s">
        <v>1407</v>
      </c>
      <c r="H1118" t="str">
        <f>IF('Установление связей'!C1116="может наблюдаться","RS",IF('Установление связей'!C1116="всегда наблюдается","TRA",IF('Установление связей'!C1116="может отсутствовать","SN","S")))</f>
        <v>TRA</v>
      </c>
      <c r="I1118" s="7" t="s">
        <v>1412</v>
      </c>
      <c r="J1118">
        <v>1814</v>
      </c>
      <c r="K1118" t="s">
        <v>1385</v>
      </c>
      <c r="L1118">
        <v>1814</v>
      </c>
      <c r="M1118" t="s">
        <v>1401</v>
      </c>
    </row>
    <row r="1119" spans="1:13" x14ac:dyDescent="0.4">
      <c r="A1119" t="s">
        <v>1405</v>
      </c>
      <c r="B1119">
        <v>1116</v>
      </c>
      <c r="C1119" t="s">
        <v>1411</v>
      </c>
      <c r="D1119">
        <f>VLOOKUP('Установление связей'!B1117,'Перечень узлов'!$B$2:$D$692,3,0)</f>
        <v>399</v>
      </c>
      <c r="E1119" t="s">
        <v>1411</v>
      </c>
      <c r="F1119">
        <f>VLOOKUP('Установление связей'!D1117,'Перечень узлов'!$B$2:$D$692,3,0)</f>
        <v>26</v>
      </c>
      <c r="G1119" t="s">
        <v>1407</v>
      </c>
      <c r="H1119" t="str">
        <f>IF('Установление связей'!C1117="может наблюдаться","RS",IF('Установление связей'!C1117="всегда наблюдается","TRA",IF('Установление связей'!C1117="может отсутствовать","SN","S")))</f>
        <v>TRA</v>
      </c>
      <c r="I1119" s="7" t="s">
        <v>1412</v>
      </c>
      <c r="J1119">
        <v>1815</v>
      </c>
      <c r="K1119" t="s">
        <v>1385</v>
      </c>
      <c r="L1119">
        <v>1815</v>
      </c>
      <c r="M1119" t="s">
        <v>1401</v>
      </c>
    </row>
    <row r="1120" spans="1:13" x14ac:dyDescent="0.4">
      <c r="A1120" t="s">
        <v>1405</v>
      </c>
      <c r="B1120">
        <v>1117</v>
      </c>
      <c r="C1120" t="s">
        <v>1411</v>
      </c>
      <c r="D1120">
        <f>VLOOKUP('Установление связей'!B1118,'Перечень узлов'!$B$2:$D$692,3,0)</f>
        <v>399</v>
      </c>
      <c r="E1120" t="s">
        <v>1411</v>
      </c>
      <c r="F1120">
        <f>VLOOKUP('Установление связей'!D1118,'Перечень узлов'!$B$2:$D$692,3,0)</f>
        <v>28</v>
      </c>
      <c r="G1120" t="s">
        <v>1407</v>
      </c>
      <c r="H1120" t="str">
        <f>IF('Установление связей'!C1118="может наблюдаться","RS",IF('Установление связей'!C1118="всегда наблюдается","TRA",IF('Установление связей'!C1118="может отсутствовать","SN","S")))</f>
        <v>TRA</v>
      </c>
      <c r="I1120" s="7" t="s">
        <v>1412</v>
      </c>
      <c r="J1120">
        <v>1816</v>
      </c>
      <c r="K1120" t="s">
        <v>1385</v>
      </c>
      <c r="L1120">
        <v>1816</v>
      </c>
      <c r="M1120" t="s">
        <v>1401</v>
      </c>
    </row>
    <row r="1121" spans="1:13" x14ac:dyDescent="0.4">
      <c r="A1121" t="s">
        <v>1405</v>
      </c>
      <c r="B1121">
        <v>1118</v>
      </c>
      <c r="C1121" t="s">
        <v>1411</v>
      </c>
      <c r="D1121">
        <f>VLOOKUP('Установление связей'!B1119,'Перечень узлов'!$B$2:$D$692,3,0)</f>
        <v>399</v>
      </c>
      <c r="E1121" t="s">
        <v>1411</v>
      </c>
      <c r="F1121">
        <f>VLOOKUP('Установление связей'!D1119,'Перечень узлов'!$B$2:$D$692,3,0)</f>
        <v>29</v>
      </c>
      <c r="G1121" t="s">
        <v>1407</v>
      </c>
      <c r="H1121" t="str">
        <f>IF('Установление связей'!C1119="может наблюдаться","RS",IF('Установление связей'!C1119="всегда наблюдается","TRA",IF('Установление связей'!C1119="может отсутствовать","SN","S")))</f>
        <v>TRA</v>
      </c>
      <c r="I1121" s="7" t="s">
        <v>1412</v>
      </c>
      <c r="J1121">
        <v>1817</v>
      </c>
      <c r="K1121" t="s">
        <v>1385</v>
      </c>
      <c r="L1121">
        <v>1817</v>
      </c>
      <c r="M1121" t="s">
        <v>1401</v>
      </c>
    </row>
    <row r="1122" spans="1:13" x14ac:dyDescent="0.4">
      <c r="A1122" t="s">
        <v>1405</v>
      </c>
      <c r="B1122">
        <v>1119</v>
      </c>
      <c r="C1122" t="s">
        <v>1411</v>
      </c>
      <c r="D1122">
        <f>VLOOKUP('Установление связей'!B1120,'Перечень узлов'!$B$2:$D$692,3,0)</f>
        <v>400</v>
      </c>
      <c r="E1122" t="s">
        <v>1411</v>
      </c>
      <c r="F1122">
        <f>VLOOKUP('Установление связей'!D1120,'Перечень узлов'!$B$2:$D$692,3,0)</f>
        <v>26</v>
      </c>
      <c r="G1122" t="s">
        <v>1407</v>
      </c>
      <c r="H1122" t="str">
        <f>IF('Установление связей'!C1120="может наблюдаться","RS",IF('Установление связей'!C1120="всегда наблюдается","TRA",IF('Установление связей'!C1120="может отсутствовать","SN","S")))</f>
        <v>TRA</v>
      </c>
      <c r="I1122" s="7" t="s">
        <v>1412</v>
      </c>
      <c r="J1122">
        <v>1818</v>
      </c>
      <c r="K1122" t="s">
        <v>1385</v>
      </c>
      <c r="L1122">
        <v>1818</v>
      </c>
      <c r="M1122" t="s">
        <v>1401</v>
      </c>
    </row>
    <row r="1123" spans="1:13" x14ac:dyDescent="0.4">
      <c r="A1123" t="s">
        <v>1405</v>
      </c>
      <c r="B1123">
        <v>1120</v>
      </c>
      <c r="C1123" t="s">
        <v>1411</v>
      </c>
      <c r="D1123">
        <f>VLOOKUP('Установление связей'!B1121,'Перечень узлов'!$B$2:$D$692,3,0)</f>
        <v>400</v>
      </c>
      <c r="E1123" t="s">
        <v>1411</v>
      </c>
      <c r="F1123">
        <f>VLOOKUP('Установление связей'!D1121,'Перечень узлов'!$B$2:$D$692,3,0)</f>
        <v>101</v>
      </c>
      <c r="G1123" t="s">
        <v>1407</v>
      </c>
      <c r="H1123" t="str">
        <f>IF('Установление связей'!C1121="может наблюдаться","RS",IF('Установление связей'!C1121="всегда наблюдается","TRA",IF('Установление связей'!C1121="может отсутствовать","SN","S")))</f>
        <v>TRA</v>
      </c>
      <c r="I1123" s="7" t="s">
        <v>1412</v>
      </c>
      <c r="J1123">
        <v>1819</v>
      </c>
      <c r="K1123" t="s">
        <v>1385</v>
      </c>
      <c r="L1123">
        <v>1819</v>
      </c>
      <c r="M1123" t="s">
        <v>1401</v>
      </c>
    </row>
    <row r="1124" spans="1:13" x14ac:dyDescent="0.4">
      <c r="A1124" t="s">
        <v>1405</v>
      </c>
      <c r="B1124">
        <v>1121</v>
      </c>
      <c r="C1124" t="s">
        <v>1411</v>
      </c>
      <c r="D1124">
        <f>VLOOKUP('Установление связей'!B1122,'Перечень узлов'!$B$2:$D$692,3,0)</f>
        <v>400</v>
      </c>
      <c r="E1124" t="s">
        <v>1411</v>
      </c>
      <c r="F1124">
        <f>VLOOKUP('Установление связей'!D1122,'Перечень узлов'!$B$2:$D$692,3,0)</f>
        <v>29</v>
      </c>
      <c r="G1124" t="s">
        <v>1407</v>
      </c>
      <c r="H1124" t="str">
        <f>IF('Установление связей'!C1122="может наблюдаться","RS",IF('Установление связей'!C1122="всегда наблюдается","TRA",IF('Установление связей'!C1122="может отсутствовать","SN","S")))</f>
        <v>TRA</v>
      </c>
      <c r="I1124" s="7" t="s">
        <v>1412</v>
      </c>
      <c r="J1124">
        <v>1820</v>
      </c>
      <c r="K1124" t="s">
        <v>1385</v>
      </c>
      <c r="L1124">
        <v>1820</v>
      </c>
      <c r="M1124" t="s">
        <v>1401</v>
      </c>
    </row>
    <row r="1125" spans="1:13" x14ac:dyDescent="0.4">
      <c r="A1125" t="s">
        <v>1405</v>
      </c>
      <c r="B1125">
        <v>1122</v>
      </c>
      <c r="C1125" t="s">
        <v>1411</v>
      </c>
      <c r="D1125">
        <f>VLOOKUP('Установление связей'!B1123,'Перечень узлов'!$B$2:$D$692,3,0)</f>
        <v>401</v>
      </c>
      <c r="E1125" t="s">
        <v>1411</v>
      </c>
      <c r="F1125">
        <f>VLOOKUP('Установление связей'!D1123,'Перечень узлов'!$B$2:$D$692,3,0)</f>
        <v>27</v>
      </c>
      <c r="G1125" t="s">
        <v>1407</v>
      </c>
      <c r="H1125" t="str">
        <f>IF('Установление связей'!C1123="может наблюдаться","RS",IF('Установление связей'!C1123="всегда наблюдается","TRA",IF('Установление связей'!C1123="может отсутствовать","SN","S")))</f>
        <v>TRA</v>
      </c>
      <c r="I1125" s="7" t="s">
        <v>1412</v>
      </c>
      <c r="J1125">
        <v>1821</v>
      </c>
      <c r="K1125" t="s">
        <v>1385</v>
      </c>
      <c r="L1125">
        <v>1821</v>
      </c>
      <c r="M1125" t="s">
        <v>1401</v>
      </c>
    </row>
    <row r="1126" spans="1:13" x14ac:dyDescent="0.4">
      <c r="A1126" t="s">
        <v>1405</v>
      </c>
      <c r="B1126">
        <v>1123</v>
      </c>
      <c r="C1126" t="s">
        <v>1411</v>
      </c>
      <c r="D1126">
        <f>VLOOKUP('Установление связей'!B1124,'Перечень узлов'!$B$2:$D$692,3,0)</f>
        <v>401</v>
      </c>
      <c r="E1126" t="s">
        <v>1411</v>
      </c>
      <c r="F1126">
        <f>VLOOKUP('Установление связей'!D1124,'Перечень узлов'!$B$2:$D$692,3,0)</f>
        <v>28</v>
      </c>
      <c r="G1126" t="s">
        <v>1407</v>
      </c>
      <c r="H1126" t="str">
        <f>IF('Установление связей'!C1124="может наблюдаться","RS",IF('Установление связей'!C1124="всегда наблюдается","TRA",IF('Установление связей'!C1124="может отсутствовать","SN","S")))</f>
        <v>TRA</v>
      </c>
      <c r="I1126" s="7" t="s">
        <v>1412</v>
      </c>
      <c r="J1126">
        <v>1822</v>
      </c>
      <c r="K1126" t="s">
        <v>1385</v>
      </c>
      <c r="L1126">
        <v>1822</v>
      </c>
      <c r="M1126" t="s">
        <v>1401</v>
      </c>
    </row>
    <row r="1127" spans="1:13" x14ac:dyDescent="0.4">
      <c r="A1127" t="s">
        <v>1405</v>
      </c>
      <c r="B1127">
        <v>1124</v>
      </c>
      <c r="C1127" t="s">
        <v>1411</v>
      </c>
      <c r="D1127">
        <f>VLOOKUP('Установление связей'!B1125,'Перечень узлов'!$B$2:$D$692,3,0)</f>
        <v>401</v>
      </c>
      <c r="E1127" t="s">
        <v>1411</v>
      </c>
      <c r="F1127">
        <f>VLOOKUP('Установление связей'!D1125,'Перечень узлов'!$B$2:$D$692,3,0)</f>
        <v>29</v>
      </c>
      <c r="G1127" t="s">
        <v>1407</v>
      </c>
      <c r="H1127" t="str">
        <f>IF('Установление связей'!C1125="может наблюдаться","RS",IF('Установление связей'!C1125="всегда наблюдается","TRA",IF('Установление связей'!C1125="может отсутствовать","SN","S")))</f>
        <v>TRA</v>
      </c>
      <c r="I1127" s="7" t="s">
        <v>1412</v>
      </c>
      <c r="J1127">
        <v>1823</v>
      </c>
      <c r="K1127" t="s">
        <v>1385</v>
      </c>
      <c r="L1127">
        <v>1823</v>
      </c>
      <c r="M1127" t="s">
        <v>1401</v>
      </c>
    </row>
    <row r="1128" spans="1:13" x14ac:dyDescent="0.4">
      <c r="A1128" t="s">
        <v>1405</v>
      </c>
      <c r="B1128">
        <v>1125</v>
      </c>
      <c r="C1128" t="s">
        <v>1411</v>
      </c>
      <c r="D1128">
        <f>VLOOKUP('Установление связей'!B1126,'Перечень узлов'!$B$2:$D$692,3,0)</f>
        <v>402</v>
      </c>
      <c r="E1128" t="s">
        <v>1411</v>
      </c>
      <c r="F1128">
        <f>VLOOKUP('Установление связей'!D1126,'Перечень узлов'!$B$2:$D$692,3,0)</f>
        <v>27</v>
      </c>
      <c r="G1128" t="s">
        <v>1407</v>
      </c>
      <c r="H1128" t="str">
        <f>IF('Установление связей'!C1126="может наблюдаться","RS",IF('Установление связей'!C1126="всегда наблюдается","TRA",IF('Установление связей'!C1126="может отсутствовать","SN","S")))</f>
        <v>TRA</v>
      </c>
      <c r="I1128" s="7" t="s">
        <v>1412</v>
      </c>
      <c r="J1128">
        <v>1824</v>
      </c>
      <c r="K1128" t="s">
        <v>1385</v>
      </c>
      <c r="L1128">
        <v>1824</v>
      </c>
      <c r="M1128" t="s">
        <v>1401</v>
      </c>
    </row>
    <row r="1129" spans="1:13" x14ac:dyDescent="0.4">
      <c r="A1129" t="s">
        <v>1405</v>
      </c>
      <c r="B1129">
        <v>1126</v>
      </c>
      <c r="C1129" t="s">
        <v>1411</v>
      </c>
      <c r="D1129">
        <f>VLOOKUP('Установление связей'!B1127,'Перечень узлов'!$B$2:$D$692,3,0)</f>
        <v>402</v>
      </c>
      <c r="E1129" t="s">
        <v>1411</v>
      </c>
      <c r="F1129">
        <f>VLOOKUP('Установление связей'!D1127,'Перечень узлов'!$B$2:$D$692,3,0)</f>
        <v>101</v>
      </c>
      <c r="G1129" t="s">
        <v>1407</v>
      </c>
      <c r="H1129" t="str">
        <f>IF('Установление связей'!C1127="может наблюдаться","RS",IF('Установление связей'!C1127="всегда наблюдается","TRA",IF('Установление связей'!C1127="может отсутствовать","SN","S")))</f>
        <v>TRA</v>
      </c>
      <c r="I1129" s="7" t="s">
        <v>1412</v>
      </c>
      <c r="J1129">
        <v>1825</v>
      </c>
      <c r="K1129" t="s">
        <v>1385</v>
      </c>
      <c r="L1129">
        <v>1825</v>
      </c>
      <c r="M1129" t="s">
        <v>1401</v>
      </c>
    </row>
    <row r="1130" spans="1:13" x14ac:dyDescent="0.4">
      <c r="A1130" t="s">
        <v>1405</v>
      </c>
      <c r="B1130">
        <v>1127</v>
      </c>
      <c r="C1130" t="s">
        <v>1411</v>
      </c>
      <c r="D1130">
        <f>VLOOKUP('Установление связей'!B1128,'Перечень узлов'!$B$2:$D$692,3,0)</f>
        <v>402</v>
      </c>
      <c r="E1130" t="s">
        <v>1411</v>
      </c>
      <c r="F1130">
        <f>VLOOKUP('Установление связей'!D1128,'Перечень узлов'!$B$2:$D$692,3,0)</f>
        <v>29</v>
      </c>
      <c r="G1130" t="s">
        <v>1407</v>
      </c>
      <c r="H1130" t="str">
        <f>IF('Установление связей'!C1128="может наблюдаться","RS",IF('Установление связей'!C1128="всегда наблюдается","TRA",IF('Установление связей'!C1128="может отсутствовать","SN","S")))</f>
        <v>TRA</v>
      </c>
      <c r="I1130" s="7" t="s">
        <v>1412</v>
      </c>
      <c r="J1130">
        <v>1826</v>
      </c>
      <c r="K1130" t="s">
        <v>1385</v>
      </c>
      <c r="L1130">
        <v>1826</v>
      </c>
      <c r="M1130" t="s">
        <v>1401</v>
      </c>
    </row>
    <row r="1131" spans="1:13" x14ac:dyDescent="0.4">
      <c r="A1131" t="s">
        <v>1405</v>
      </c>
      <c r="B1131">
        <v>1128</v>
      </c>
      <c r="C1131" t="s">
        <v>1411</v>
      </c>
      <c r="D1131">
        <f>VLOOKUP('Установление связей'!B1129,'Перечень узлов'!$B$2:$D$692,3,0)</f>
        <v>403</v>
      </c>
      <c r="E1131" t="s">
        <v>1411</v>
      </c>
      <c r="F1131">
        <f>VLOOKUP('Установление связей'!D1129,'Перечень узлов'!$B$2:$D$692,3,0)</f>
        <v>28</v>
      </c>
      <c r="G1131" t="s">
        <v>1407</v>
      </c>
      <c r="H1131" t="str">
        <f>IF('Установление связей'!C1129="может наблюдаться","RS",IF('Установление связей'!C1129="всегда наблюдается","TRA",IF('Установление связей'!C1129="может отсутствовать","SN","S")))</f>
        <v>TRA</v>
      </c>
      <c r="I1131" s="7" t="s">
        <v>1412</v>
      </c>
      <c r="J1131">
        <v>1827</v>
      </c>
      <c r="K1131" t="s">
        <v>1385</v>
      </c>
      <c r="L1131">
        <v>1827</v>
      </c>
      <c r="M1131" t="s">
        <v>1401</v>
      </c>
    </row>
    <row r="1132" spans="1:13" x14ac:dyDescent="0.4">
      <c r="A1132" t="s">
        <v>1405</v>
      </c>
      <c r="B1132">
        <v>1129</v>
      </c>
      <c r="C1132" t="s">
        <v>1411</v>
      </c>
      <c r="D1132">
        <f>VLOOKUP('Установление связей'!B1130,'Перечень узлов'!$B$2:$D$692,3,0)</f>
        <v>403</v>
      </c>
      <c r="E1132" t="s">
        <v>1411</v>
      </c>
      <c r="F1132">
        <f>VLOOKUP('Установление связей'!D1130,'Перечень узлов'!$B$2:$D$692,3,0)</f>
        <v>101</v>
      </c>
      <c r="G1132" t="s">
        <v>1407</v>
      </c>
      <c r="H1132" t="str">
        <f>IF('Установление связей'!C1130="может наблюдаться","RS",IF('Установление связей'!C1130="всегда наблюдается","TRA",IF('Установление связей'!C1130="может отсутствовать","SN","S")))</f>
        <v>TRA</v>
      </c>
      <c r="I1132" s="7" t="s">
        <v>1412</v>
      </c>
      <c r="J1132">
        <v>1828</v>
      </c>
      <c r="K1132" t="s">
        <v>1385</v>
      </c>
      <c r="L1132">
        <v>1828</v>
      </c>
      <c r="M1132" t="s">
        <v>1401</v>
      </c>
    </row>
    <row r="1133" spans="1:13" x14ac:dyDescent="0.4">
      <c r="A1133" t="s">
        <v>1405</v>
      </c>
      <c r="B1133">
        <v>1130</v>
      </c>
      <c r="C1133" t="s">
        <v>1411</v>
      </c>
      <c r="D1133">
        <f>VLOOKUP('Установление связей'!B1131,'Перечень узлов'!$B$2:$D$692,3,0)</f>
        <v>403</v>
      </c>
      <c r="E1133" t="s">
        <v>1411</v>
      </c>
      <c r="F1133">
        <f>VLOOKUP('Установление связей'!D1131,'Перечень узлов'!$B$2:$D$692,3,0)</f>
        <v>29</v>
      </c>
      <c r="G1133" t="s">
        <v>1407</v>
      </c>
      <c r="H1133" t="str">
        <f>IF('Установление связей'!C1131="может наблюдаться","RS",IF('Установление связей'!C1131="всегда наблюдается","TRA",IF('Установление связей'!C1131="может отсутствовать","SN","S")))</f>
        <v>TRA</v>
      </c>
      <c r="I1133" s="7" t="s">
        <v>1412</v>
      </c>
      <c r="J1133">
        <v>1829</v>
      </c>
      <c r="K1133" t="s">
        <v>1385</v>
      </c>
      <c r="L1133">
        <v>1829</v>
      </c>
      <c r="M1133" t="s">
        <v>1401</v>
      </c>
    </row>
    <row r="1134" spans="1:13" x14ac:dyDescent="0.4">
      <c r="A1134" t="s">
        <v>1405</v>
      </c>
      <c r="B1134">
        <v>1131</v>
      </c>
      <c r="C1134" t="s">
        <v>1411</v>
      </c>
      <c r="D1134">
        <f>VLOOKUP('Установление связей'!B1132,'Перечень узлов'!$B$2:$D$692,3,0)</f>
        <v>56</v>
      </c>
      <c r="E1134" t="s">
        <v>1411</v>
      </c>
      <c r="F1134">
        <f>VLOOKUP('Установление связей'!D1132,'Перечень узлов'!$B$2:$D$692,3,0)</f>
        <v>382</v>
      </c>
      <c r="G1134" t="s">
        <v>1407</v>
      </c>
      <c r="H1134" t="str">
        <f>IF('Установление связей'!C1132="может наблюдаться","RS",IF('Установление связей'!C1132="всегда наблюдается","TRA",IF('Установление связей'!C1132="может отсутствовать","SN","S")))</f>
        <v>RS</v>
      </c>
      <c r="I1134" s="7" t="s">
        <v>1412</v>
      </c>
      <c r="J1134">
        <v>1830</v>
      </c>
      <c r="K1134" t="s">
        <v>1385</v>
      </c>
      <c r="L1134">
        <v>1830</v>
      </c>
      <c r="M1134" t="s">
        <v>1401</v>
      </c>
    </row>
    <row r="1135" spans="1:13" x14ac:dyDescent="0.4">
      <c r="A1135" t="s">
        <v>1405</v>
      </c>
      <c r="B1135">
        <v>1132</v>
      </c>
      <c r="C1135" t="s">
        <v>1411</v>
      </c>
      <c r="D1135">
        <f>VLOOKUP('Установление связей'!B1133,'Перечень узлов'!$B$2:$D$692,3,0)</f>
        <v>56</v>
      </c>
      <c r="E1135" t="s">
        <v>1411</v>
      </c>
      <c r="F1135">
        <f>VLOOKUP('Установление связей'!D1133,'Перечень узлов'!$B$2:$D$692,3,0)</f>
        <v>2</v>
      </c>
      <c r="G1135" t="s">
        <v>1407</v>
      </c>
      <c r="H1135" t="str">
        <f>IF('Установление связей'!C1133="может наблюдаться","RS",IF('Установление связей'!C1133="всегда наблюдается","TRA",IF('Установление связей'!C1133="может отсутствовать","SN","S")))</f>
        <v>RS</v>
      </c>
      <c r="I1135" s="7" t="s">
        <v>1412</v>
      </c>
      <c r="J1135">
        <v>1831</v>
      </c>
      <c r="K1135" t="s">
        <v>1385</v>
      </c>
      <c r="L1135">
        <v>1831</v>
      </c>
      <c r="M1135" t="s">
        <v>1401</v>
      </c>
    </row>
    <row r="1136" spans="1:13" x14ac:dyDescent="0.4">
      <c r="A1136" t="s">
        <v>1405</v>
      </c>
      <c r="B1136">
        <v>1133</v>
      </c>
      <c r="C1136" t="s">
        <v>1411</v>
      </c>
      <c r="D1136">
        <f>VLOOKUP('Установление связей'!B1134,'Перечень узлов'!$B$2:$D$692,3,0)</f>
        <v>56</v>
      </c>
      <c r="E1136" t="s">
        <v>1411</v>
      </c>
      <c r="F1136">
        <f>VLOOKUP('Установление связей'!D1134,'Перечень узлов'!$B$2:$D$692,3,0)</f>
        <v>1</v>
      </c>
      <c r="G1136" t="s">
        <v>1407</v>
      </c>
      <c r="H1136" t="str">
        <f>IF('Установление связей'!C1134="может наблюдаться","RS",IF('Установление связей'!C1134="всегда наблюдается","TRA",IF('Установление связей'!C1134="может отсутствовать","SN","S")))</f>
        <v>RS</v>
      </c>
      <c r="I1136" s="7" t="s">
        <v>1412</v>
      </c>
      <c r="J1136">
        <v>1832</v>
      </c>
      <c r="K1136" t="s">
        <v>1385</v>
      </c>
      <c r="L1136">
        <v>1832</v>
      </c>
      <c r="M1136" t="s">
        <v>1401</v>
      </c>
    </row>
    <row r="1137" spans="1:13" x14ac:dyDescent="0.4">
      <c r="A1137" t="s">
        <v>1405</v>
      </c>
      <c r="B1137">
        <v>1134</v>
      </c>
      <c r="C1137" t="s">
        <v>1411</v>
      </c>
      <c r="D1137">
        <f>VLOOKUP('Установление связей'!B1135,'Перечень узлов'!$B$2:$D$692,3,0)</f>
        <v>56</v>
      </c>
      <c r="E1137" t="s">
        <v>1411</v>
      </c>
      <c r="F1137">
        <f>VLOOKUP('Установление связей'!D1135,'Перечень узлов'!$B$2:$D$692,3,0)</f>
        <v>387</v>
      </c>
      <c r="G1137" t="s">
        <v>1407</v>
      </c>
      <c r="H1137" t="str">
        <f>IF('Установление связей'!C1135="может наблюдаться","RS",IF('Установление связей'!C1135="всегда наблюдается","TRA",IF('Установление связей'!C1135="может отсутствовать","SN","S")))</f>
        <v>RS</v>
      </c>
      <c r="I1137" s="7" t="s">
        <v>1412</v>
      </c>
      <c r="J1137">
        <v>1833</v>
      </c>
      <c r="K1137" t="s">
        <v>1385</v>
      </c>
      <c r="L1137">
        <v>1833</v>
      </c>
      <c r="M1137" t="s">
        <v>1401</v>
      </c>
    </row>
    <row r="1138" spans="1:13" x14ac:dyDescent="0.4">
      <c r="A1138" t="s">
        <v>1405</v>
      </c>
      <c r="B1138">
        <v>1135</v>
      </c>
      <c r="C1138" t="s">
        <v>1411</v>
      </c>
      <c r="D1138">
        <f>VLOOKUP('Установление связей'!B1136,'Перечень узлов'!$B$2:$D$692,3,0)</f>
        <v>56</v>
      </c>
      <c r="E1138" t="s">
        <v>1411</v>
      </c>
      <c r="F1138">
        <f>VLOOKUP('Установление связей'!D1136,'Перечень узлов'!$B$2:$D$692,3,0)</f>
        <v>391</v>
      </c>
      <c r="G1138" t="s">
        <v>1407</v>
      </c>
      <c r="H1138" t="str">
        <f>IF('Установление связей'!C1136="может наблюдаться","RS",IF('Установление связей'!C1136="всегда наблюдается","TRA",IF('Установление связей'!C1136="может отсутствовать","SN","S")))</f>
        <v>RS</v>
      </c>
      <c r="I1138" s="7" t="s">
        <v>1412</v>
      </c>
      <c r="J1138">
        <v>1834</v>
      </c>
      <c r="K1138" t="s">
        <v>1385</v>
      </c>
      <c r="L1138">
        <v>1834</v>
      </c>
      <c r="M1138" t="s">
        <v>1401</v>
      </c>
    </row>
    <row r="1139" spans="1:13" x14ac:dyDescent="0.4">
      <c r="A1139" t="s">
        <v>1405</v>
      </c>
      <c r="B1139">
        <v>1136</v>
      </c>
      <c r="C1139" t="s">
        <v>1411</v>
      </c>
      <c r="D1139">
        <f>VLOOKUP('Установление связей'!B1137,'Перечень узлов'!$B$2:$D$692,3,0)</f>
        <v>56</v>
      </c>
      <c r="E1139" t="s">
        <v>1411</v>
      </c>
      <c r="F1139">
        <f>VLOOKUP('Установление связей'!D1137,'Перечень узлов'!$B$2:$D$692,3,0)</f>
        <v>394</v>
      </c>
      <c r="G1139" t="s">
        <v>1407</v>
      </c>
      <c r="H1139" t="str">
        <f>IF('Установление связей'!C1137="может наблюдаться","RS",IF('Установление связей'!C1137="всегда наблюдается","TRA",IF('Установление связей'!C1137="может отсутствовать","SN","S")))</f>
        <v>RS</v>
      </c>
      <c r="I1139" s="7" t="s">
        <v>1412</v>
      </c>
      <c r="J1139">
        <v>1835</v>
      </c>
      <c r="K1139" t="s">
        <v>1385</v>
      </c>
      <c r="L1139">
        <v>1835</v>
      </c>
      <c r="M1139" t="s">
        <v>1401</v>
      </c>
    </row>
    <row r="1140" spans="1:13" x14ac:dyDescent="0.4">
      <c r="A1140" t="s">
        <v>1405</v>
      </c>
      <c r="B1140">
        <v>1137</v>
      </c>
      <c r="C1140" t="s">
        <v>1411</v>
      </c>
      <c r="D1140">
        <f>VLOOKUP('Установление связей'!B1138,'Перечень узлов'!$B$2:$D$692,3,0)</f>
        <v>56</v>
      </c>
      <c r="E1140" t="s">
        <v>1411</v>
      </c>
      <c r="F1140">
        <f>VLOOKUP('Установление связей'!D1138,'Перечень узлов'!$B$2:$D$692,3,0)</f>
        <v>396</v>
      </c>
      <c r="G1140" t="s">
        <v>1407</v>
      </c>
      <c r="H1140" t="str">
        <f>IF('Установление связей'!C1138="может наблюдаться","RS",IF('Установление связей'!C1138="всегда наблюдается","TRA",IF('Установление связей'!C1138="может отсутствовать","SN","S")))</f>
        <v>RS</v>
      </c>
      <c r="I1140" s="7" t="s">
        <v>1412</v>
      </c>
      <c r="J1140">
        <v>1836</v>
      </c>
      <c r="K1140" t="s">
        <v>1385</v>
      </c>
      <c r="L1140">
        <v>1836</v>
      </c>
      <c r="M1140" t="s">
        <v>1401</v>
      </c>
    </row>
    <row r="1141" spans="1:13" x14ac:dyDescent="0.4">
      <c r="A1141" t="s">
        <v>1405</v>
      </c>
      <c r="B1141">
        <v>1138</v>
      </c>
      <c r="C1141" t="s">
        <v>1411</v>
      </c>
      <c r="D1141">
        <f>VLOOKUP('Установление связей'!B1139,'Перечень узлов'!$B$2:$D$692,3,0)</f>
        <v>56</v>
      </c>
      <c r="E1141" t="s">
        <v>1411</v>
      </c>
      <c r="F1141">
        <f>VLOOKUP('Установление связей'!D1139,'Перечень узлов'!$B$2:$D$692,3,0)</f>
        <v>397</v>
      </c>
      <c r="G1141" t="s">
        <v>1407</v>
      </c>
      <c r="H1141" t="str">
        <f>IF('Установление связей'!C1139="может наблюдаться","RS",IF('Установление связей'!C1139="всегда наблюдается","TRA",IF('Установление связей'!C1139="может отсутствовать","SN","S")))</f>
        <v>RS</v>
      </c>
      <c r="I1141" s="7" t="s">
        <v>1412</v>
      </c>
      <c r="J1141">
        <v>1837</v>
      </c>
      <c r="K1141" t="s">
        <v>1385</v>
      </c>
      <c r="L1141">
        <v>1837</v>
      </c>
      <c r="M1141" t="s">
        <v>1401</v>
      </c>
    </row>
    <row r="1142" spans="1:13" x14ac:dyDescent="0.4">
      <c r="A1142" t="s">
        <v>1405</v>
      </c>
      <c r="B1142">
        <v>1139</v>
      </c>
      <c r="C1142" t="s">
        <v>1411</v>
      </c>
      <c r="D1142">
        <f>VLOOKUP('Установление связей'!B1140,'Перечень узлов'!$B$2:$D$692,3,0)</f>
        <v>101</v>
      </c>
      <c r="E1142" t="s">
        <v>1411</v>
      </c>
      <c r="F1142">
        <f>VLOOKUP('Установление связей'!D1140,'Перечень узлов'!$B$2:$D$692,3,0)</f>
        <v>400</v>
      </c>
      <c r="G1142" t="s">
        <v>1407</v>
      </c>
      <c r="H1142" t="str">
        <f>IF('Установление связей'!C1140="может наблюдаться","RS",IF('Установление связей'!C1140="всегда наблюдается","TRA",IF('Установление связей'!C1140="может отсутствовать","SN","S")))</f>
        <v>RS</v>
      </c>
      <c r="I1142" s="7" t="s">
        <v>1412</v>
      </c>
      <c r="J1142">
        <v>1838</v>
      </c>
      <c r="K1142" t="s">
        <v>1385</v>
      </c>
      <c r="L1142">
        <v>1838</v>
      </c>
      <c r="M1142" t="s">
        <v>1401</v>
      </c>
    </row>
    <row r="1143" spans="1:13" x14ac:dyDescent="0.4">
      <c r="A1143" t="s">
        <v>1405</v>
      </c>
      <c r="B1143">
        <v>1140</v>
      </c>
      <c r="C1143" t="s">
        <v>1411</v>
      </c>
      <c r="D1143">
        <f>VLOOKUP('Установление связей'!B1141,'Перечень узлов'!$B$2:$D$692,3,0)</f>
        <v>101</v>
      </c>
      <c r="E1143" t="s">
        <v>1411</v>
      </c>
      <c r="F1143">
        <f>VLOOKUP('Установление связей'!D1141,'Перечень узлов'!$B$2:$D$692,3,0)</f>
        <v>402</v>
      </c>
      <c r="G1143" t="s">
        <v>1407</v>
      </c>
      <c r="H1143" t="str">
        <f>IF('Установление связей'!C1141="может наблюдаться","RS",IF('Установление связей'!C1141="всегда наблюдается","TRA",IF('Установление связей'!C1141="может отсутствовать","SN","S")))</f>
        <v>RS</v>
      </c>
      <c r="I1143" s="7" t="s">
        <v>1412</v>
      </c>
      <c r="J1143">
        <v>1839</v>
      </c>
      <c r="K1143" t="s">
        <v>1385</v>
      </c>
      <c r="L1143">
        <v>1839</v>
      </c>
      <c r="M1143" t="s">
        <v>1401</v>
      </c>
    </row>
    <row r="1144" spans="1:13" x14ac:dyDescent="0.4">
      <c r="A1144" t="s">
        <v>1405</v>
      </c>
      <c r="B1144">
        <v>1141</v>
      </c>
      <c r="C1144" t="s">
        <v>1411</v>
      </c>
      <c r="D1144">
        <f>VLOOKUP('Установление связей'!B1142,'Перечень узлов'!$B$2:$D$692,3,0)</f>
        <v>101</v>
      </c>
      <c r="E1144" t="s">
        <v>1411</v>
      </c>
      <c r="F1144">
        <f>VLOOKUP('Установление связей'!D1142,'Перечень узлов'!$B$2:$D$692,3,0)</f>
        <v>403</v>
      </c>
      <c r="G1144" t="s">
        <v>1407</v>
      </c>
      <c r="H1144" t="str">
        <f>IF('Установление связей'!C1142="может наблюдаться","RS",IF('Установление связей'!C1142="всегда наблюдается","TRA",IF('Установление связей'!C1142="может отсутствовать","SN","S")))</f>
        <v>RS</v>
      </c>
      <c r="I1144" s="7" t="s">
        <v>1412</v>
      </c>
      <c r="J1144">
        <v>1840</v>
      </c>
      <c r="K1144" t="s">
        <v>1385</v>
      </c>
      <c r="L1144">
        <v>1840</v>
      </c>
      <c r="M1144" t="s">
        <v>1401</v>
      </c>
    </row>
    <row r="1145" spans="1:13" x14ac:dyDescent="0.4">
      <c r="A1145" t="s">
        <v>1405</v>
      </c>
      <c r="B1145">
        <v>1142</v>
      </c>
      <c r="C1145" t="s">
        <v>1411</v>
      </c>
      <c r="D1145">
        <f>VLOOKUP('Установление связей'!B1143,'Перечень узлов'!$B$2:$D$692,3,0)</f>
        <v>101</v>
      </c>
      <c r="E1145" t="s">
        <v>1411</v>
      </c>
      <c r="F1145">
        <f>VLOOKUP('Установление связей'!D1143,'Перечень узлов'!$B$2:$D$692,3,0)</f>
        <v>102</v>
      </c>
      <c r="G1145" t="s">
        <v>1407</v>
      </c>
      <c r="H1145" t="str">
        <f>IF('Установление связей'!C1143="может наблюдаться","RS",IF('Установление связей'!C1143="всегда наблюдается","TRA",IF('Установление связей'!C1143="может отсутствовать","SN","S")))</f>
        <v>TRA</v>
      </c>
      <c r="I1145" s="7" t="s">
        <v>1412</v>
      </c>
      <c r="J1145">
        <v>1841</v>
      </c>
      <c r="K1145" t="s">
        <v>1385</v>
      </c>
      <c r="L1145">
        <v>1841</v>
      </c>
      <c r="M1145" t="s">
        <v>1401</v>
      </c>
    </row>
    <row r="1146" spans="1:13" x14ac:dyDescent="0.4">
      <c r="A1146" t="s">
        <v>1405</v>
      </c>
      <c r="B1146">
        <v>1143</v>
      </c>
      <c r="C1146" t="s">
        <v>1411</v>
      </c>
      <c r="D1146">
        <f>VLOOKUP('Установление связей'!B1144,'Перечень узлов'!$B$2:$D$692,3,0)</f>
        <v>101</v>
      </c>
      <c r="E1146" t="s">
        <v>1411</v>
      </c>
      <c r="F1146">
        <f>VLOOKUP('Установление связей'!D1144,'Перечень узлов'!$B$2:$D$692,3,0)</f>
        <v>103</v>
      </c>
      <c r="G1146" t="s">
        <v>1407</v>
      </c>
      <c r="H1146" t="str">
        <f>IF('Установление связей'!C1144="может наблюдаться","RS",IF('Установление связей'!C1144="всегда наблюдается","TRA",IF('Установление связей'!C1144="может отсутствовать","SN","S")))</f>
        <v>TRA</v>
      </c>
      <c r="I1146" s="7" t="s">
        <v>1412</v>
      </c>
      <c r="J1146">
        <v>1842</v>
      </c>
      <c r="K1146" t="s">
        <v>1385</v>
      </c>
      <c r="L1146">
        <v>1842</v>
      </c>
      <c r="M1146" t="s">
        <v>1401</v>
      </c>
    </row>
    <row r="1147" spans="1:13" x14ac:dyDescent="0.4">
      <c r="A1147" t="s">
        <v>1405</v>
      </c>
      <c r="B1147">
        <v>1144</v>
      </c>
      <c r="C1147" t="s">
        <v>1411</v>
      </c>
      <c r="D1147">
        <f>VLOOKUP('Установление связей'!B1145,'Перечень узлов'!$B$2:$D$692,3,0)</f>
        <v>101</v>
      </c>
      <c r="E1147" t="s">
        <v>1411</v>
      </c>
      <c r="F1147">
        <f>VLOOKUP('Установление связей'!D1145,'Перечень узлов'!$B$2:$D$692,3,0)</f>
        <v>104</v>
      </c>
      <c r="G1147" t="s">
        <v>1407</v>
      </c>
      <c r="H1147" t="str">
        <f>IF('Установление связей'!C1145="может наблюдаться","RS",IF('Установление связей'!C1145="всегда наблюдается","TRA",IF('Установление связей'!C1145="может отсутствовать","SN","S")))</f>
        <v>TRA</v>
      </c>
      <c r="I1147" s="7" t="s">
        <v>1412</v>
      </c>
      <c r="J1147">
        <v>1843</v>
      </c>
      <c r="K1147" t="s">
        <v>1385</v>
      </c>
      <c r="L1147">
        <v>1843</v>
      </c>
      <c r="M1147" t="s">
        <v>1401</v>
      </c>
    </row>
    <row r="1148" spans="1:13" x14ac:dyDescent="0.4">
      <c r="A1148" t="s">
        <v>1405</v>
      </c>
      <c r="B1148">
        <v>1145</v>
      </c>
      <c r="C1148" t="s">
        <v>1411</v>
      </c>
      <c r="D1148">
        <f>VLOOKUP('Установление связей'!B1146,'Перечень узлов'!$B$2:$D$692,3,0)</f>
        <v>57</v>
      </c>
      <c r="E1148" t="s">
        <v>1411</v>
      </c>
      <c r="F1148">
        <f>VLOOKUP('Установление связей'!D1146,'Перечень узлов'!$B$2:$D$692,3,0)</f>
        <v>2</v>
      </c>
      <c r="G1148" t="s">
        <v>1407</v>
      </c>
      <c r="H1148" t="str">
        <f>IF('Установление связей'!C1146="может наблюдаться","RS",IF('Установление связей'!C1146="всегда наблюдается","TRA",IF('Установление связей'!C1146="может отсутствовать","SN","S")))</f>
        <v>RS</v>
      </c>
      <c r="I1148" s="7" t="s">
        <v>1412</v>
      </c>
      <c r="J1148">
        <v>1844</v>
      </c>
      <c r="K1148" t="s">
        <v>1385</v>
      </c>
      <c r="L1148">
        <v>1844</v>
      </c>
      <c r="M1148" t="s">
        <v>1401</v>
      </c>
    </row>
    <row r="1149" spans="1:13" x14ac:dyDescent="0.4">
      <c r="A1149" t="s">
        <v>1405</v>
      </c>
      <c r="B1149">
        <v>1146</v>
      </c>
      <c r="C1149" t="s">
        <v>1411</v>
      </c>
      <c r="D1149">
        <f>VLOOKUP('Установление связей'!B1147,'Перечень узлов'!$B$2:$D$692,3,0)</f>
        <v>377</v>
      </c>
      <c r="E1149" t="s">
        <v>1411</v>
      </c>
      <c r="F1149">
        <f>VLOOKUP('Установление связей'!D1147,'Перечень узлов'!$B$2:$D$692,3,0)</f>
        <v>50</v>
      </c>
      <c r="G1149" t="s">
        <v>1407</v>
      </c>
      <c r="H1149" t="str">
        <f>IF('Установление связей'!C1147="может наблюдаться","RS",IF('Установление связей'!C1147="всегда наблюдается","TRA",IF('Установление связей'!C1147="может отсутствовать","SN","S")))</f>
        <v>TRA</v>
      </c>
      <c r="I1149" s="7" t="s">
        <v>1412</v>
      </c>
      <c r="J1149">
        <v>1845</v>
      </c>
      <c r="K1149" t="s">
        <v>1385</v>
      </c>
      <c r="L1149">
        <v>1845</v>
      </c>
      <c r="M1149" t="s">
        <v>1401</v>
      </c>
    </row>
    <row r="1150" spans="1:13" x14ac:dyDescent="0.4">
      <c r="A1150" t="s">
        <v>1405</v>
      </c>
      <c r="B1150">
        <v>1147</v>
      </c>
      <c r="C1150" t="s">
        <v>1411</v>
      </c>
      <c r="D1150">
        <f>VLOOKUP('Установление связей'!B1148,'Перечень узлов'!$B$2:$D$692,3,0)</f>
        <v>377</v>
      </c>
      <c r="E1150" t="s">
        <v>1411</v>
      </c>
      <c r="F1150">
        <f>VLOOKUP('Установление связей'!D1148,'Перечень узлов'!$B$2:$D$692,3,0)</f>
        <v>51</v>
      </c>
      <c r="G1150" t="s">
        <v>1407</v>
      </c>
      <c r="H1150" t="str">
        <f>IF('Установление связей'!C1148="может наблюдаться","RS",IF('Установление связей'!C1148="всегда наблюдается","TRA",IF('Установление связей'!C1148="может отсутствовать","SN","S")))</f>
        <v>TRA</v>
      </c>
      <c r="I1150" s="7" t="s">
        <v>1412</v>
      </c>
      <c r="J1150">
        <v>1846</v>
      </c>
      <c r="K1150" t="s">
        <v>1385</v>
      </c>
      <c r="L1150">
        <v>1846</v>
      </c>
      <c r="M1150" t="s">
        <v>1401</v>
      </c>
    </row>
    <row r="1151" spans="1:13" x14ac:dyDescent="0.4">
      <c r="A1151" t="s">
        <v>1405</v>
      </c>
      <c r="B1151">
        <v>1148</v>
      </c>
      <c r="C1151" t="s">
        <v>1411</v>
      </c>
      <c r="D1151">
        <f>VLOOKUP('Установление связей'!B1149,'Перечень узлов'!$B$2:$D$692,3,0)</f>
        <v>377</v>
      </c>
      <c r="E1151" t="s">
        <v>1411</v>
      </c>
      <c r="F1151">
        <f>VLOOKUP('Установление связей'!D1149,'Перечень узлов'!$B$2:$D$692,3,0)</f>
        <v>57</v>
      </c>
      <c r="G1151" t="s">
        <v>1407</v>
      </c>
      <c r="H1151" t="str">
        <f>IF('Установление связей'!C1149="может наблюдаться","RS",IF('Установление связей'!C1149="всегда наблюдается","TRA",IF('Установление связей'!C1149="может отсутствовать","SN","S")))</f>
        <v>TRA</v>
      </c>
      <c r="I1151" s="7" t="s">
        <v>1412</v>
      </c>
      <c r="J1151">
        <v>1847</v>
      </c>
      <c r="K1151" t="s">
        <v>1385</v>
      </c>
      <c r="L1151">
        <v>1847</v>
      </c>
      <c r="M1151" t="s">
        <v>1401</v>
      </c>
    </row>
    <row r="1152" spans="1:13" x14ac:dyDescent="0.4">
      <c r="A1152" t="s">
        <v>1405</v>
      </c>
      <c r="B1152">
        <v>1149</v>
      </c>
      <c r="C1152" t="s">
        <v>1411</v>
      </c>
      <c r="D1152">
        <f>VLOOKUP('Установление связей'!B1150,'Перечень узлов'!$B$2:$D$692,3,0)</f>
        <v>386</v>
      </c>
      <c r="E1152" t="s">
        <v>1411</v>
      </c>
      <c r="F1152">
        <f>VLOOKUP('Установление связей'!D1150,'Перечень узлов'!$B$2:$D$692,3,0)</f>
        <v>51</v>
      </c>
      <c r="G1152" t="s">
        <v>1407</v>
      </c>
      <c r="H1152" t="str">
        <f>IF('Установление связей'!C1150="может наблюдаться","RS",IF('Установление связей'!C1150="всегда наблюдается","TRA",IF('Установление связей'!C1150="может отсутствовать","SN","S")))</f>
        <v>TRA</v>
      </c>
      <c r="I1152" s="7" t="s">
        <v>1412</v>
      </c>
      <c r="J1152">
        <v>1848</v>
      </c>
      <c r="K1152" t="s">
        <v>1385</v>
      </c>
      <c r="L1152">
        <v>1848</v>
      </c>
      <c r="M1152" t="s">
        <v>1401</v>
      </c>
    </row>
    <row r="1153" spans="1:13" x14ac:dyDescent="0.4">
      <c r="A1153" t="s">
        <v>1405</v>
      </c>
      <c r="B1153">
        <v>1150</v>
      </c>
      <c r="C1153" t="s">
        <v>1411</v>
      </c>
      <c r="D1153">
        <f>VLOOKUP('Установление связей'!B1151,'Перечень узлов'!$B$2:$D$692,3,0)</f>
        <v>386</v>
      </c>
      <c r="E1153" t="s">
        <v>1411</v>
      </c>
      <c r="F1153">
        <f>VLOOKUP('Установление связей'!D1151,'Перечень узлов'!$B$2:$D$692,3,0)</f>
        <v>55</v>
      </c>
      <c r="G1153" t="s">
        <v>1407</v>
      </c>
      <c r="H1153" t="str">
        <f>IF('Установление связей'!C1151="может наблюдаться","RS",IF('Установление связей'!C1151="всегда наблюдается","TRA",IF('Установление связей'!C1151="может отсутствовать","SN","S")))</f>
        <v>TRA</v>
      </c>
      <c r="I1153" s="7" t="s">
        <v>1412</v>
      </c>
      <c r="J1153">
        <v>1849</v>
      </c>
      <c r="K1153" t="s">
        <v>1385</v>
      </c>
      <c r="L1153">
        <v>1849</v>
      </c>
      <c r="M1153" t="s">
        <v>1401</v>
      </c>
    </row>
    <row r="1154" spans="1:13" x14ac:dyDescent="0.4">
      <c r="A1154" t="s">
        <v>1405</v>
      </c>
      <c r="B1154">
        <v>1151</v>
      </c>
      <c r="C1154" t="s">
        <v>1411</v>
      </c>
      <c r="D1154">
        <f>VLOOKUP('Установление связей'!B1152,'Перечень узлов'!$B$2:$D$692,3,0)</f>
        <v>386</v>
      </c>
      <c r="E1154" t="s">
        <v>1411</v>
      </c>
      <c r="F1154">
        <f>VLOOKUP('Установление связей'!D1152,'Перечень узлов'!$B$2:$D$692,3,0)</f>
        <v>57</v>
      </c>
      <c r="G1154" t="s">
        <v>1407</v>
      </c>
      <c r="H1154" t="str">
        <f>IF('Установление связей'!C1152="может наблюдаться","RS",IF('Установление связей'!C1152="всегда наблюдается","TRA",IF('Установление связей'!C1152="может отсутствовать","SN","S")))</f>
        <v>TRA</v>
      </c>
      <c r="I1154" s="7" t="s">
        <v>1412</v>
      </c>
      <c r="J1154">
        <v>1850</v>
      </c>
      <c r="K1154" t="s">
        <v>1385</v>
      </c>
      <c r="L1154">
        <v>1850</v>
      </c>
      <c r="M1154" t="s">
        <v>1401</v>
      </c>
    </row>
    <row r="1155" spans="1:13" x14ac:dyDescent="0.4">
      <c r="A1155" t="s">
        <v>1405</v>
      </c>
      <c r="B1155">
        <v>1152</v>
      </c>
      <c r="C1155" t="s">
        <v>1411</v>
      </c>
      <c r="D1155">
        <f>VLOOKUP('Установление связей'!B1153,'Перечень узлов'!$B$2:$D$692,3,0)</f>
        <v>387</v>
      </c>
      <c r="E1155" t="s">
        <v>1411</v>
      </c>
      <c r="F1155">
        <f>VLOOKUP('Установление связей'!D1153,'Перечень узлов'!$B$2:$D$692,3,0)</f>
        <v>51</v>
      </c>
      <c r="G1155" t="s">
        <v>1407</v>
      </c>
      <c r="H1155" t="str">
        <f>IF('Установление связей'!C1153="может наблюдаться","RS",IF('Установление связей'!C1153="всегда наблюдается","TRA",IF('Установление связей'!C1153="может отсутствовать","SN","S")))</f>
        <v>TRA</v>
      </c>
      <c r="I1155" s="7" t="s">
        <v>1412</v>
      </c>
      <c r="J1155">
        <v>1851</v>
      </c>
      <c r="K1155" t="s">
        <v>1385</v>
      </c>
      <c r="L1155">
        <v>1851</v>
      </c>
      <c r="M1155" t="s">
        <v>1401</v>
      </c>
    </row>
    <row r="1156" spans="1:13" x14ac:dyDescent="0.4">
      <c r="A1156" t="s">
        <v>1405</v>
      </c>
      <c r="B1156">
        <v>1153</v>
      </c>
      <c r="C1156" t="s">
        <v>1411</v>
      </c>
      <c r="D1156">
        <f>VLOOKUP('Установление связей'!B1154,'Перечень узлов'!$B$2:$D$692,3,0)</f>
        <v>387</v>
      </c>
      <c r="E1156" t="s">
        <v>1411</v>
      </c>
      <c r="F1156">
        <f>VLOOKUP('Установление связей'!D1154,'Перечень узлов'!$B$2:$D$692,3,0)</f>
        <v>56</v>
      </c>
      <c r="G1156" t="s">
        <v>1407</v>
      </c>
      <c r="H1156" t="str">
        <f>IF('Установление связей'!C1154="может наблюдаться","RS",IF('Установление связей'!C1154="всегда наблюдается","TRA",IF('Установление связей'!C1154="может отсутствовать","SN","S")))</f>
        <v>TRA</v>
      </c>
      <c r="I1156" s="7" t="s">
        <v>1412</v>
      </c>
      <c r="J1156">
        <v>1852</v>
      </c>
      <c r="K1156" t="s">
        <v>1385</v>
      </c>
      <c r="L1156">
        <v>1852</v>
      </c>
      <c r="M1156" t="s">
        <v>1401</v>
      </c>
    </row>
    <row r="1157" spans="1:13" x14ac:dyDescent="0.4">
      <c r="A1157" t="s">
        <v>1405</v>
      </c>
      <c r="B1157">
        <v>1154</v>
      </c>
      <c r="C1157" t="s">
        <v>1411</v>
      </c>
      <c r="D1157">
        <f>VLOOKUP('Установление связей'!B1155,'Перечень узлов'!$B$2:$D$692,3,0)</f>
        <v>387</v>
      </c>
      <c r="E1157" t="s">
        <v>1411</v>
      </c>
      <c r="F1157">
        <f>VLOOKUP('Установление связей'!D1155,'Перечень узлов'!$B$2:$D$692,3,0)</f>
        <v>57</v>
      </c>
      <c r="G1157" t="s">
        <v>1407</v>
      </c>
      <c r="H1157" t="str">
        <f>IF('Установление связей'!C1155="может наблюдаться","RS",IF('Установление связей'!C1155="всегда наблюдается","TRA",IF('Установление связей'!C1155="может отсутствовать","SN","S")))</f>
        <v>TRA</v>
      </c>
      <c r="I1157" s="7" t="s">
        <v>1412</v>
      </c>
      <c r="J1157">
        <v>1853</v>
      </c>
      <c r="K1157" t="s">
        <v>1385</v>
      </c>
      <c r="L1157">
        <v>1853</v>
      </c>
      <c r="M1157" t="s">
        <v>1401</v>
      </c>
    </row>
    <row r="1158" spans="1:13" x14ac:dyDescent="0.4">
      <c r="A1158" t="s">
        <v>1405</v>
      </c>
      <c r="B1158">
        <v>1155</v>
      </c>
      <c r="C1158" t="s">
        <v>1411</v>
      </c>
      <c r="D1158">
        <f>VLOOKUP('Установление связей'!B1156,'Перечень узлов'!$B$2:$D$692,3,0)</f>
        <v>388</v>
      </c>
      <c r="E1158" t="s">
        <v>1411</v>
      </c>
      <c r="F1158">
        <f>VLOOKUP('Установление связей'!D1156,'Перечень узлов'!$B$2:$D$692,3,0)</f>
        <v>52</v>
      </c>
      <c r="G1158" t="s">
        <v>1407</v>
      </c>
      <c r="H1158" t="str">
        <f>IF('Установление связей'!C1156="может наблюдаться","RS",IF('Установление связей'!C1156="всегда наблюдается","TRA",IF('Установление связей'!C1156="может отсутствовать","SN","S")))</f>
        <v>TRA</v>
      </c>
      <c r="I1158" s="7" t="s">
        <v>1412</v>
      </c>
      <c r="J1158">
        <v>1854</v>
      </c>
      <c r="K1158" t="s">
        <v>1385</v>
      </c>
      <c r="L1158">
        <v>1854</v>
      </c>
      <c r="M1158" t="s">
        <v>1401</v>
      </c>
    </row>
    <row r="1159" spans="1:13" x14ac:dyDescent="0.4">
      <c r="A1159" t="s">
        <v>1405</v>
      </c>
      <c r="B1159">
        <v>1156</v>
      </c>
      <c r="C1159" t="s">
        <v>1411</v>
      </c>
      <c r="D1159">
        <f>VLOOKUP('Установление связей'!B1157,'Перечень узлов'!$B$2:$D$692,3,0)</f>
        <v>388</v>
      </c>
      <c r="E1159" t="s">
        <v>1411</v>
      </c>
      <c r="F1159">
        <f>VLOOKUP('Установление связей'!D1157,'Перечень узлов'!$B$2:$D$692,3,0)</f>
        <v>53</v>
      </c>
      <c r="G1159" t="s">
        <v>1407</v>
      </c>
      <c r="H1159" t="str">
        <f>IF('Установление связей'!C1157="может наблюдаться","RS",IF('Установление связей'!C1157="всегда наблюдается","TRA",IF('Установление связей'!C1157="может отсутствовать","SN","S")))</f>
        <v>TRA</v>
      </c>
      <c r="I1159" s="7" t="s">
        <v>1412</v>
      </c>
      <c r="J1159">
        <v>1855</v>
      </c>
      <c r="K1159" t="s">
        <v>1385</v>
      </c>
      <c r="L1159">
        <v>1855</v>
      </c>
      <c r="M1159" t="s">
        <v>1401</v>
      </c>
    </row>
    <row r="1160" spans="1:13" x14ac:dyDescent="0.4">
      <c r="A1160" t="s">
        <v>1405</v>
      </c>
      <c r="B1160">
        <v>1157</v>
      </c>
      <c r="C1160" t="s">
        <v>1411</v>
      </c>
      <c r="D1160">
        <f>VLOOKUP('Установление связей'!B1158,'Перечень узлов'!$B$2:$D$692,3,0)</f>
        <v>388</v>
      </c>
      <c r="E1160" t="s">
        <v>1411</v>
      </c>
      <c r="F1160">
        <f>VLOOKUP('Установление связей'!D1158,'Перечень узлов'!$B$2:$D$692,3,0)</f>
        <v>57</v>
      </c>
      <c r="G1160" t="s">
        <v>1407</v>
      </c>
      <c r="H1160" t="str">
        <f>IF('Установление связей'!C1158="может наблюдаться","RS",IF('Установление связей'!C1158="всегда наблюдается","TRA",IF('Установление связей'!C1158="может отсутствовать","SN","S")))</f>
        <v>TRA</v>
      </c>
      <c r="I1160" s="7" t="s">
        <v>1412</v>
      </c>
      <c r="J1160">
        <v>1856</v>
      </c>
      <c r="K1160" t="s">
        <v>1385</v>
      </c>
      <c r="L1160">
        <v>1856</v>
      </c>
      <c r="M1160" t="s">
        <v>1401</v>
      </c>
    </row>
    <row r="1161" spans="1:13" x14ac:dyDescent="0.4">
      <c r="A1161" t="s">
        <v>1405</v>
      </c>
      <c r="B1161">
        <v>1158</v>
      </c>
      <c r="C1161" t="s">
        <v>1411</v>
      </c>
      <c r="D1161">
        <f>VLOOKUP('Установление связей'!B1159,'Перечень узлов'!$B$2:$D$692,3,0)</f>
        <v>389</v>
      </c>
      <c r="E1161" t="s">
        <v>1411</v>
      </c>
      <c r="F1161">
        <f>VLOOKUP('Установление связей'!D1159,'Перечень узлов'!$B$2:$D$692,3,0)</f>
        <v>52</v>
      </c>
      <c r="G1161" t="s">
        <v>1407</v>
      </c>
      <c r="H1161" t="str">
        <f>IF('Установление связей'!C1159="может наблюдаться","RS",IF('Установление связей'!C1159="всегда наблюдается","TRA",IF('Установление связей'!C1159="может отсутствовать","SN","S")))</f>
        <v>TRA</v>
      </c>
      <c r="I1161" s="7" t="s">
        <v>1412</v>
      </c>
      <c r="J1161">
        <v>1857</v>
      </c>
      <c r="K1161" t="s">
        <v>1385</v>
      </c>
      <c r="L1161">
        <v>1857</v>
      </c>
      <c r="M1161" t="s">
        <v>1401</v>
      </c>
    </row>
    <row r="1162" spans="1:13" x14ac:dyDescent="0.4">
      <c r="A1162" t="s">
        <v>1405</v>
      </c>
      <c r="B1162">
        <v>1159</v>
      </c>
      <c r="C1162" t="s">
        <v>1411</v>
      </c>
      <c r="D1162">
        <f>VLOOKUP('Установление связей'!B1160,'Перечень узлов'!$B$2:$D$692,3,0)</f>
        <v>389</v>
      </c>
      <c r="E1162" t="s">
        <v>1411</v>
      </c>
      <c r="F1162">
        <f>VLOOKUP('Установление связей'!D1160,'Перечень узлов'!$B$2:$D$692,3,0)</f>
        <v>54</v>
      </c>
      <c r="G1162" t="s">
        <v>1407</v>
      </c>
      <c r="H1162" t="str">
        <f>IF('Установление связей'!C1160="может наблюдаться","RS",IF('Установление связей'!C1160="всегда наблюдается","TRA",IF('Установление связей'!C1160="может отсутствовать","SN","S")))</f>
        <v>TRA</v>
      </c>
      <c r="I1162" s="7" t="s">
        <v>1412</v>
      </c>
      <c r="J1162">
        <v>1858</v>
      </c>
      <c r="K1162" t="s">
        <v>1385</v>
      </c>
      <c r="L1162">
        <v>1858</v>
      </c>
      <c r="M1162" t="s">
        <v>1401</v>
      </c>
    </row>
    <row r="1163" spans="1:13" x14ac:dyDescent="0.4">
      <c r="A1163" t="s">
        <v>1405</v>
      </c>
      <c r="B1163">
        <v>1160</v>
      </c>
      <c r="C1163" t="s">
        <v>1411</v>
      </c>
      <c r="D1163">
        <f>VLOOKUP('Установление связей'!B1161,'Перечень узлов'!$B$2:$D$692,3,0)</f>
        <v>389</v>
      </c>
      <c r="E1163" t="s">
        <v>1411</v>
      </c>
      <c r="F1163">
        <f>VLOOKUP('Установление связей'!D1161,'Перечень узлов'!$B$2:$D$692,3,0)</f>
        <v>57</v>
      </c>
      <c r="G1163" t="s">
        <v>1407</v>
      </c>
      <c r="H1163" t="str">
        <f>IF('Установление связей'!C1161="может наблюдаться","RS",IF('Установление связей'!C1161="всегда наблюдается","TRA",IF('Установление связей'!C1161="может отсутствовать","SN","S")))</f>
        <v>TRA</v>
      </c>
      <c r="I1163" s="7" t="s">
        <v>1412</v>
      </c>
      <c r="J1163">
        <v>1859</v>
      </c>
      <c r="K1163" t="s">
        <v>1385</v>
      </c>
      <c r="L1163">
        <v>1859</v>
      </c>
      <c r="M1163" t="s">
        <v>1401</v>
      </c>
    </row>
    <row r="1164" spans="1:13" x14ac:dyDescent="0.4">
      <c r="A1164" t="s">
        <v>1405</v>
      </c>
      <c r="B1164">
        <v>1161</v>
      </c>
      <c r="C1164" t="s">
        <v>1411</v>
      </c>
      <c r="D1164">
        <f>VLOOKUP('Установление связей'!B1162,'Перечень узлов'!$B$2:$D$692,3,0)</f>
        <v>390</v>
      </c>
      <c r="E1164" t="s">
        <v>1411</v>
      </c>
      <c r="F1164">
        <f>VLOOKUP('Установление связей'!D1162,'Перечень узлов'!$B$2:$D$692,3,0)</f>
        <v>52</v>
      </c>
      <c r="G1164" t="s">
        <v>1407</v>
      </c>
      <c r="H1164" t="str">
        <f>IF('Установление связей'!C1162="может наблюдаться","RS",IF('Установление связей'!C1162="всегда наблюдается","TRA",IF('Установление связей'!C1162="может отсутствовать","SN","S")))</f>
        <v>TRA</v>
      </c>
      <c r="I1164" s="7" t="s">
        <v>1412</v>
      </c>
      <c r="J1164">
        <v>1860</v>
      </c>
      <c r="K1164" t="s">
        <v>1385</v>
      </c>
      <c r="L1164">
        <v>1860</v>
      </c>
      <c r="M1164" t="s">
        <v>1401</v>
      </c>
    </row>
    <row r="1165" spans="1:13" x14ac:dyDescent="0.4">
      <c r="A1165" t="s">
        <v>1405</v>
      </c>
      <c r="B1165">
        <v>1162</v>
      </c>
      <c r="C1165" t="s">
        <v>1411</v>
      </c>
      <c r="D1165">
        <f>VLOOKUP('Установление связей'!B1163,'Перечень узлов'!$B$2:$D$692,3,0)</f>
        <v>390</v>
      </c>
      <c r="E1165" t="s">
        <v>1411</v>
      </c>
      <c r="F1165">
        <f>VLOOKUP('Установление связей'!D1163,'Перечень узлов'!$B$2:$D$692,3,0)</f>
        <v>55</v>
      </c>
      <c r="G1165" t="s">
        <v>1407</v>
      </c>
      <c r="H1165" t="str">
        <f>IF('Установление связей'!C1163="может наблюдаться","RS",IF('Установление связей'!C1163="всегда наблюдается","TRA",IF('Установление связей'!C1163="может отсутствовать","SN","S")))</f>
        <v>TRA</v>
      </c>
      <c r="I1165" s="7" t="s">
        <v>1412</v>
      </c>
      <c r="J1165">
        <v>1861</v>
      </c>
      <c r="K1165" t="s">
        <v>1385</v>
      </c>
      <c r="L1165">
        <v>1861</v>
      </c>
      <c r="M1165" t="s">
        <v>1401</v>
      </c>
    </row>
    <row r="1166" spans="1:13" x14ac:dyDescent="0.4">
      <c r="A1166" t="s">
        <v>1405</v>
      </c>
      <c r="B1166">
        <v>1163</v>
      </c>
      <c r="C1166" t="s">
        <v>1411</v>
      </c>
      <c r="D1166">
        <f>VLOOKUP('Установление связей'!B1164,'Перечень узлов'!$B$2:$D$692,3,0)</f>
        <v>390</v>
      </c>
      <c r="E1166" t="s">
        <v>1411</v>
      </c>
      <c r="F1166">
        <f>VLOOKUP('Установление связей'!D1164,'Перечень узлов'!$B$2:$D$692,3,0)</f>
        <v>57</v>
      </c>
      <c r="G1166" t="s">
        <v>1407</v>
      </c>
      <c r="H1166" t="str">
        <f>IF('Установление связей'!C1164="может наблюдаться","RS",IF('Установление связей'!C1164="всегда наблюдается","TRA",IF('Установление связей'!C1164="может отсутствовать","SN","S")))</f>
        <v>TRA</v>
      </c>
      <c r="I1166" s="7" t="s">
        <v>1412</v>
      </c>
      <c r="J1166">
        <v>1862</v>
      </c>
      <c r="K1166" t="s">
        <v>1385</v>
      </c>
      <c r="L1166">
        <v>1862</v>
      </c>
      <c r="M1166" t="s">
        <v>1401</v>
      </c>
    </row>
    <row r="1167" spans="1:13" x14ac:dyDescent="0.4">
      <c r="A1167" t="s">
        <v>1405</v>
      </c>
      <c r="B1167">
        <v>1164</v>
      </c>
      <c r="C1167" t="s">
        <v>1411</v>
      </c>
      <c r="D1167">
        <f>VLOOKUP('Установление связей'!B1165,'Перечень узлов'!$B$2:$D$692,3,0)</f>
        <v>391</v>
      </c>
      <c r="E1167" t="s">
        <v>1411</v>
      </c>
      <c r="F1167">
        <f>VLOOKUP('Установление связей'!D1165,'Перечень узлов'!$B$2:$D$692,3,0)</f>
        <v>52</v>
      </c>
      <c r="G1167" t="s">
        <v>1407</v>
      </c>
      <c r="H1167" t="str">
        <f>IF('Установление связей'!C1165="может наблюдаться","RS",IF('Установление связей'!C1165="всегда наблюдается","TRA",IF('Установление связей'!C1165="может отсутствовать","SN","S")))</f>
        <v>TRA</v>
      </c>
      <c r="I1167" s="7" t="s">
        <v>1412</v>
      </c>
      <c r="J1167">
        <v>1863</v>
      </c>
      <c r="K1167" t="s">
        <v>1385</v>
      </c>
      <c r="L1167">
        <v>1863</v>
      </c>
      <c r="M1167" t="s">
        <v>1401</v>
      </c>
    </row>
    <row r="1168" spans="1:13" x14ac:dyDescent="0.4">
      <c r="A1168" t="s">
        <v>1405</v>
      </c>
      <c r="B1168">
        <v>1165</v>
      </c>
      <c r="C1168" t="s">
        <v>1411</v>
      </c>
      <c r="D1168">
        <f>VLOOKUP('Установление связей'!B1166,'Перечень узлов'!$B$2:$D$692,3,0)</f>
        <v>391</v>
      </c>
      <c r="E1168" t="s">
        <v>1411</v>
      </c>
      <c r="F1168">
        <f>VLOOKUP('Установление связей'!D1166,'Перечень узлов'!$B$2:$D$692,3,0)</f>
        <v>56</v>
      </c>
      <c r="G1168" t="s">
        <v>1407</v>
      </c>
      <c r="H1168" t="str">
        <f>IF('Установление связей'!C1166="может наблюдаться","RS",IF('Установление связей'!C1166="всегда наблюдается","TRA",IF('Установление связей'!C1166="может отсутствовать","SN","S")))</f>
        <v>TRA</v>
      </c>
      <c r="I1168" s="7" t="s">
        <v>1412</v>
      </c>
      <c r="J1168">
        <v>1864</v>
      </c>
      <c r="K1168" t="s">
        <v>1385</v>
      </c>
      <c r="L1168">
        <v>1864</v>
      </c>
      <c r="M1168" t="s">
        <v>1401</v>
      </c>
    </row>
    <row r="1169" spans="1:13" x14ac:dyDescent="0.4">
      <c r="A1169" t="s">
        <v>1405</v>
      </c>
      <c r="B1169">
        <v>1166</v>
      </c>
      <c r="C1169" t="s">
        <v>1411</v>
      </c>
      <c r="D1169">
        <f>VLOOKUP('Установление связей'!B1167,'Перечень узлов'!$B$2:$D$692,3,0)</f>
        <v>391</v>
      </c>
      <c r="E1169" t="s">
        <v>1411</v>
      </c>
      <c r="F1169">
        <f>VLOOKUP('Установление связей'!D1167,'Перечень узлов'!$B$2:$D$692,3,0)</f>
        <v>57</v>
      </c>
      <c r="G1169" t="s">
        <v>1407</v>
      </c>
      <c r="H1169" t="str">
        <f>IF('Установление связей'!C1167="может наблюдаться","RS",IF('Установление связей'!C1167="всегда наблюдается","TRA",IF('Установление связей'!C1167="может отсутствовать","SN","S")))</f>
        <v>TRA</v>
      </c>
      <c r="I1169" s="7" t="s">
        <v>1412</v>
      </c>
      <c r="J1169">
        <v>1865</v>
      </c>
      <c r="K1169" t="s">
        <v>1385</v>
      </c>
      <c r="L1169">
        <v>1865</v>
      </c>
      <c r="M1169" t="s">
        <v>1401</v>
      </c>
    </row>
    <row r="1170" spans="1:13" x14ac:dyDescent="0.4">
      <c r="A1170" t="s">
        <v>1405</v>
      </c>
      <c r="B1170">
        <v>1167</v>
      </c>
      <c r="C1170" t="s">
        <v>1411</v>
      </c>
      <c r="D1170">
        <f>VLOOKUP('Установление связей'!B1168,'Перечень узлов'!$B$2:$D$692,3,0)</f>
        <v>392</v>
      </c>
      <c r="E1170" t="s">
        <v>1411</v>
      </c>
      <c r="F1170">
        <f>VLOOKUP('Установление связей'!D1168,'Перечень узлов'!$B$2:$D$692,3,0)</f>
        <v>53</v>
      </c>
      <c r="G1170" t="s">
        <v>1407</v>
      </c>
      <c r="H1170" t="str">
        <f>IF('Установление связей'!C1168="может наблюдаться","RS",IF('Установление связей'!C1168="всегда наблюдается","TRA",IF('Установление связей'!C1168="может отсутствовать","SN","S")))</f>
        <v>TRA</v>
      </c>
      <c r="I1170" s="7" t="s">
        <v>1412</v>
      </c>
      <c r="J1170">
        <v>1866</v>
      </c>
      <c r="K1170" t="s">
        <v>1385</v>
      </c>
      <c r="L1170">
        <v>1866</v>
      </c>
      <c r="M1170" t="s">
        <v>1401</v>
      </c>
    </row>
    <row r="1171" spans="1:13" x14ac:dyDescent="0.4">
      <c r="A1171" t="s">
        <v>1405</v>
      </c>
      <c r="B1171">
        <v>1168</v>
      </c>
      <c r="C1171" t="s">
        <v>1411</v>
      </c>
      <c r="D1171">
        <f>VLOOKUP('Установление связей'!B1169,'Перечень узлов'!$B$2:$D$692,3,0)</f>
        <v>392</v>
      </c>
      <c r="E1171" t="s">
        <v>1411</v>
      </c>
      <c r="F1171">
        <f>VLOOKUP('Установление связей'!D1169,'Перечень узлов'!$B$2:$D$692,3,0)</f>
        <v>54</v>
      </c>
      <c r="G1171" t="s">
        <v>1407</v>
      </c>
      <c r="H1171" t="str">
        <f>IF('Установление связей'!C1169="может наблюдаться","RS",IF('Установление связей'!C1169="всегда наблюдается","TRA",IF('Установление связей'!C1169="может отсутствовать","SN","S")))</f>
        <v>TRA</v>
      </c>
      <c r="I1171" s="7" t="s">
        <v>1412</v>
      </c>
      <c r="J1171">
        <v>1867</v>
      </c>
      <c r="K1171" t="s">
        <v>1385</v>
      </c>
      <c r="L1171">
        <v>1867</v>
      </c>
      <c r="M1171" t="s">
        <v>1401</v>
      </c>
    </row>
    <row r="1172" spans="1:13" x14ac:dyDescent="0.4">
      <c r="A1172" t="s">
        <v>1405</v>
      </c>
      <c r="B1172">
        <v>1169</v>
      </c>
      <c r="C1172" t="s">
        <v>1411</v>
      </c>
      <c r="D1172">
        <f>VLOOKUP('Установление связей'!B1170,'Перечень узлов'!$B$2:$D$692,3,0)</f>
        <v>392</v>
      </c>
      <c r="E1172" t="s">
        <v>1411</v>
      </c>
      <c r="F1172">
        <f>VLOOKUP('Установление связей'!D1170,'Перечень узлов'!$B$2:$D$692,3,0)</f>
        <v>57</v>
      </c>
      <c r="G1172" t="s">
        <v>1407</v>
      </c>
      <c r="H1172" t="str">
        <f>IF('Установление связей'!C1170="может наблюдаться","RS",IF('Установление связей'!C1170="всегда наблюдается","TRA",IF('Установление связей'!C1170="может отсутствовать","SN","S")))</f>
        <v>TRA</v>
      </c>
      <c r="I1172" s="7" t="s">
        <v>1412</v>
      </c>
      <c r="J1172">
        <v>1868</v>
      </c>
      <c r="K1172" t="s">
        <v>1385</v>
      </c>
      <c r="L1172">
        <v>1868</v>
      </c>
      <c r="M1172" t="s">
        <v>1401</v>
      </c>
    </row>
    <row r="1173" spans="1:13" x14ac:dyDescent="0.4">
      <c r="A1173" t="s">
        <v>1405</v>
      </c>
      <c r="B1173">
        <v>1170</v>
      </c>
      <c r="C1173" t="s">
        <v>1411</v>
      </c>
      <c r="D1173">
        <f>VLOOKUP('Установление связей'!B1171,'Перечень узлов'!$B$2:$D$692,3,0)</f>
        <v>393</v>
      </c>
      <c r="E1173" t="s">
        <v>1411</v>
      </c>
      <c r="F1173">
        <f>VLOOKUP('Установление связей'!D1171,'Перечень узлов'!$B$2:$D$692,3,0)</f>
        <v>53</v>
      </c>
      <c r="G1173" t="s">
        <v>1407</v>
      </c>
      <c r="H1173" t="str">
        <f>IF('Установление связей'!C1171="может наблюдаться","RS",IF('Установление связей'!C1171="всегда наблюдается","TRA",IF('Установление связей'!C1171="может отсутствовать","SN","S")))</f>
        <v>TRA</v>
      </c>
      <c r="I1173" s="7" t="s">
        <v>1412</v>
      </c>
      <c r="J1173">
        <v>1869</v>
      </c>
      <c r="K1173" t="s">
        <v>1385</v>
      </c>
      <c r="L1173">
        <v>1869</v>
      </c>
      <c r="M1173" t="s">
        <v>1401</v>
      </c>
    </row>
    <row r="1174" spans="1:13" x14ac:dyDescent="0.4">
      <c r="A1174" t="s">
        <v>1405</v>
      </c>
      <c r="B1174">
        <v>1171</v>
      </c>
      <c r="C1174" t="s">
        <v>1411</v>
      </c>
      <c r="D1174">
        <f>VLOOKUP('Установление связей'!B1172,'Перечень узлов'!$B$2:$D$692,3,0)</f>
        <v>393</v>
      </c>
      <c r="E1174" t="s">
        <v>1411</v>
      </c>
      <c r="F1174">
        <f>VLOOKUP('Установление связей'!D1172,'Перечень узлов'!$B$2:$D$692,3,0)</f>
        <v>55</v>
      </c>
      <c r="G1174" t="s">
        <v>1407</v>
      </c>
      <c r="H1174" t="str">
        <f>IF('Установление связей'!C1172="может наблюдаться","RS",IF('Установление связей'!C1172="всегда наблюдается","TRA",IF('Установление связей'!C1172="может отсутствовать","SN","S")))</f>
        <v>TRA</v>
      </c>
      <c r="I1174" s="7" t="s">
        <v>1412</v>
      </c>
      <c r="J1174">
        <v>1870</v>
      </c>
      <c r="K1174" t="s">
        <v>1385</v>
      </c>
      <c r="L1174">
        <v>1870</v>
      </c>
      <c r="M1174" t="s">
        <v>1401</v>
      </c>
    </row>
    <row r="1175" spans="1:13" x14ac:dyDescent="0.4">
      <c r="A1175" t="s">
        <v>1405</v>
      </c>
      <c r="B1175">
        <v>1172</v>
      </c>
      <c r="C1175" t="s">
        <v>1411</v>
      </c>
      <c r="D1175">
        <f>VLOOKUP('Установление связей'!B1173,'Перечень узлов'!$B$2:$D$692,3,0)</f>
        <v>393</v>
      </c>
      <c r="E1175" t="s">
        <v>1411</v>
      </c>
      <c r="F1175">
        <f>VLOOKUP('Установление связей'!D1173,'Перечень узлов'!$B$2:$D$692,3,0)</f>
        <v>57</v>
      </c>
      <c r="G1175" t="s">
        <v>1407</v>
      </c>
      <c r="H1175" t="str">
        <f>IF('Установление связей'!C1173="может наблюдаться","RS",IF('Установление связей'!C1173="всегда наблюдается","TRA",IF('Установление связей'!C1173="может отсутствовать","SN","S")))</f>
        <v>TRA</v>
      </c>
      <c r="I1175" s="7" t="s">
        <v>1412</v>
      </c>
      <c r="J1175">
        <v>1871</v>
      </c>
      <c r="K1175" t="s">
        <v>1385</v>
      </c>
      <c r="L1175">
        <v>1871</v>
      </c>
      <c r="M1175" t="s">
        <v>1401</v>
      </c>
    </row>
    <row r="1176" spans="1:13" x14ac:dyDescent="0.4">
      <c r="A1176" t="s">
        <v>1405</v>
      </c>
      <c r="B1176">
        <v>1173</v>
      </c>
      <c r="C1176" t="s">
        <v>1411</v>
      </c>
      <c r="D1176">
        <f>VLOOKUP('Установление связей'!B1174,'Перечень узлов'!$B$2:$D$692,3,0)</f>
        <v>394</v>
      </c>
      <c r="E1176" t="s">
        <v>1411</v>
      </c>
      <c r="F1176">
        <f>VLOOKUP('Установление связей'!D1174,'Перечень узлов'!$B$2:$D$692,3,0)</f>
        <v>53</v>
      </c>
      <c r="G1176" t="s">
        <v>1407</v>
      </c>
      <c r="H1176" t="str">
        <f>IF('Установление связей'!C1174="может наблюдаться","RS",IF('Установление связей'!C1174="всегда наблюдается","TRA",IF('Установление связей'!C1174="может отсутствовать","SN","S")))</f>
        <v>TRA</v>
      </c>
      <c r="I1176" s="7" t="s">
        <v>1412</v>
      </c>
      <c r="J1176">
        <v>1872</v>
      </c>
      <c r="K1176" t="s">
        <v>1385</v>
      </c>
      <c r="L1176">
        <v>1872</v>
      </c>
      <c r="M1176" t="s">
        <v>1401</v>
      </c>
    </row>
    <row r="1177" spans="1:13" x14ac:dyDescent="0.4">
      <c r="A1177" t="s">
        <v>1405</v>
      </c>
      <c r="B1177">
        <v>1174</v>
      </c>
      <c r="C1177" t="s">
        <v>1411</v>
      </c>
      <c r="D1177">
        <f>VLOOKUP('Установление связей'!B1175,'Перечень узлов'!$B$2:$D$692,3,0)</f>
        <v>394</v>
      </c>
      <c r="E1177" t="s">
        <v>1411</v>
      </c>
      <c r="F1177">
        <f>VLOOKUP('Установление связей'!D1175,'Перечень узлов'!$B$2:$D$692,3,0)</f>
        <v>56</v>
      </c>
      <c r="G1177" t="s">
        <v>1407</v>
      </c>
      <c r="H1177" t="str">
        <f>IF('Установление связей'!C1175="может наблюдаться","RS",IF('Установление связей'!C1175="всегда наблюдается","TRA",IF('Установление связей'!C1175="может отсутствовать","SN","S")))</f>
        <v>TRA</v>
      </c>
      <c r="I1177" s="7" t="s">
        <v>1412</v>
      </c>
      <c r="J1177">
        <v>1873</v>
      </c>
      <c r="K1177" t="s">
        <v>1385</v>
      </c>
      <c r="L1177">
        <v>1873</v>
      </c>
      <c r="M1177" t="s">
        <v>1401</v>
      </c>
    </row>
    <row r="1178" spans="1:13" x14ac:dyDescent="0.4">
      <c r="A1178" t="s">
        <v>1405</v>
      </c>
      <c r="B1178">
        <v>1175</v>
      </c>
      <c r="C1178" t="s">
        <v>1411</v>
      </c>
      <c r="D1178">
        <f>VLOOKUP('Установление связей'!B1176,'Перечень узлов'!$B$2:$D$692,3,0)</f>
        <v>394</v>
      </c>
      <c r="E1178" t="s">
        <v>1411</v>
      </c>
      <c r="F1178">
        <f>VLOOKUP('Установление связей'!D1176,'Перечень узлов'!$B$2:$D$692,3,0)</f>
        <v>57</v>
      </c>
      <c r="G1178" t="s">
        <v>1407</v>
      </c>
      <c r="H1178" t="str">
        <f>IF('Установление связей'!C1176="может наблюдаться","RS",IF('Установление связей'!C1176="всегда наблюдается","TRA",IF('Установление связей'!C1176="может отсутствовать","SN","S")))</f>
        <v>TRA</v>
      </c>
      <c r="I1178" s="7" t="s">
        <v>1412</v>
      </c>
      <c r="J1178">
        <v>1874</v>
      </c>
      <c r="K1178" t="s">
        <v>1385</v>
      </c>
      <c r="L1178">
        <v>1874</v>
      </c>
      <c r="M1178" t="s">
        <v>1401</v>
      </c>
    </row>
    <row r="1179" spans="1:13" x14ac:dyDescent="0.4">
      <c r="A1179" t="s">
        <v>1405</v>
      </c>
      <c r="B1179">
        <v>1176</v>
      </c>
      <c r="C1179" t="s">
        <v>1411</v>
      </c>
      <c r="D1179">
        <f>VLOOKUP('Установление связей'!B1177,'Перечень узлов'!$B$2:$D$692,3,0)</f>
        <v>395</v>
      </c>
      <c r="E1179" t="s">
        <v>1411</v>
      </c>
      <c r="F1179">
        <f>VLOOKUP('Установление связей'!D1177,'Перечень узлов'!$B$2:$D$692,3,0)</f>
        <v>54</v>
      </c>
      <c r="G1179" t="s">
        <v>1407</v>
      </c>
      <c r="H1179" t="str">
        <f>IF('Установление связей'!C1177="может наблюдаться","RS",IF('Установление связей'!C1177="всегда наблюдается","TRA",IF('Установление связей'!C1177="может отсутствовать","SN","S")))</f>
        <v>TRA</v>
      </c>
      <c r="I1179" s="7" t="s">
        <v>1412</v>
      </c>
      <c r="J1179">
        <v>1875</v>
      </c>
      <c r="K1179" t="s">
        <v>1385</v>
      </c>
      <c r="L1179">
        <v>1875</v>
      </c>
      <c r="M1179" t="s">
        <v>1401</v>
      </c>
    </row>
    <row r="1180" spans="1:13" x14ac:dyDescent="0.4">
      <c r="A1180" t="s">
        <v>1405</v>
      </c>
      <c r="B1180">
        <v>1177</v>
      </c>
      <c r="C1180" t="s">
        <v>1411</v>
      </c>
      <c r="D1180">
        <f>VLOOKUP('Установление связей'!B1178,'Перечень узлов'!$B$2:$D$692,3,0)</f>
        <v>395</v>
      </c>
      <c r="E1180" t="s">
        <v>1411</v>
      </c>
      <c r="F1180">
        <f>VLOOKUP('Установление связей'!D1178,'Перечень узлов'!$B$2:$D$692,3,0)</f>
        <v>55</v>
      </c>
      <c r="G1180" t="s">
        <v>1407</v>
      </c>
      <c r="H1180" t="str">
        <f>IF('Установление связей'!C1178="может наблюдаться","RS",IF('Установление связей'!C1178="всегда наблюдается","TRA",IF('Установление связей'!C1178="может отсутствовать","SN","S")))</f>
        <v>TRA</v>
      </c>
      <c r="I1180" s="7" t="s">
        <v>1412</v>
      </c>
      <c r="J1180">
        <v>1876</v>
      </c>
      <c r="K1180" t="s">
        <v>1385</v>
      </c>
      <c r="L1180">
        <v>1876</v>
      </c>
      <c r="M1180" t="s">
        <v>1401</v>
      </c>
    </row>
    <row r="1181" spans="1:13" x14ac:dyDescent="0.4">
      <c r="A1181" t="s">
        <v>1405</v>
      </c>
      <c r="B1181">
        <v>1178</v>
      </c>
      <c r="C1181" t="s">
        <v>1411</v>
      </c>
      <c r="D1181">
        <f>VLOOKUP('Установление связей'!B1179,'Перечень узлов'!$B$2:$D$692,3,0)</f>
        <v>395</v>
      </c>
      <c r="E1181" t="s">
        <v>1411</v>
      </c>
      <c r="F1181">
        <f>VLOOKUP('Установление связей'!D1179,'Перечень узлов'!$B$2:$D$692,3,0)</f>
        <v>57</v>
      </c>
      <c r="G1181" t="s">
        <v>1407</v>
      </c>
      <c r="H1181" t="str">
        <f>IF('Установление связей'!C1179="может наблюдаться","RS",IF('Установление связей'!C1179="всегда наблюдается","TRA",IF('Установление связей'!C1179="может отсутствовать","SN","S")))</f>
        <v>TRA</v>
      </c>
      <c r="I1181" s="7" t="s">
        <v>1412</v>
      </c>
      <c r="J1181">
        <v>1877</v>
      </c>
      <c r="K1181" t="s">
        <v>1385</v>
      </c>
      <c r="L1181">
        <v>1877</v>
      </c>
      <c r="M1181" t="s">
        <v>1401</v>
      </c>
    </row>
    <row r="1182" spans="1:13" x14ac:dyDescent="0.4">
      <c r="A1182" t="s">
        <v>1405</v>
      </c>
      <c r="B1182">
        <v>1179</v>
      </c>
      <c r="C1182" t="s">
        <v>1411</v>
      </c>
      <c r="D1182">
        <f>VLOOKUP('Установление связей'!B1180,'Перечень узлов'!$B$2:$D$692,3,0)</f>
        <v>378</v>
      </c>
      <c r="E1182" t="s">
        <v>1411</v>
      </c>
      <c r="F1182">
        <f>VLOOKUP('Установление связей'!D1180,'Перечень узлов'!$B$2:$D$692,3,0)</f>
        <v>50</v>
      </c>
      <c r="G1182" t="s">
        <v>1407</v>
      </c>
      <c r="H1182" t="str">
        <f>IF('Установление связей'!C1180="может наблюдаться","RS",IF('Установление связей'!C1180="всегда наблюдается","TRA",IF('Установление связей'!C1180="может отсутствовать","SN","S")))</f>
        <v>TRA</v>
      </c>
      <c r="I1182" s="7" t="s">
        <v>1412</v>
      </c>
      <c r="J1182">
        <v>1878</v>
      </c>
      <c r="K1182" t="s">
        <v>1385</v>
      </c>
      <c r="L1182">
        <v>1878</v>
      </c>
      <c r="M1182" t="s">
        <v>1401</v>
      </c>
    </row>
    <row r="1183" spans="1:13" x14ac:dyDescent="0.4">
      <c r="A1183" t="s">
        <v>1405</v>
      </c>
      <c r="B1183">
        <v>1180</v>
      </c>
      <c r="C1183" t="s">
        <v>1411</v>
      </c>
      <c r="D1183">
        <f>VLOOKUP('Установление связей'!B1181,'Перечень узлов'!$B$2:$D$692,3,0)</f>
        <v>378</v>
      </c>
      <c r="E1183" t="s">
        <v>1411</v>
      </c>
      <c r="F1183">
        <f>VLOOKUP('Установление связей'!D1181,'Перечень узлов'!$B$2:$D$692,3,0)</f>
        <v>52</v>
      </c>
      <c r="G1183" t="s">
        <v>1407</v>
      </c>
      <c r="H1183" t="str">
        <f>IF('Установление связей'!C1181="может наблюдаться","RS",IF('Установление связей'!C1181="всегда наблюдается","TRA",IF('Установление связей'!C1181="может отсутствовать","SN","S")))</f>
        <v>TRA</v>
      </c>
      <c r="I1183" s="7" t="s">
        <v>1412</v>
      </c>
      <c r="J1183">
        <v>1879</v>
      </c>
      <c r="K1183" t="s">
        <v>1385</v>
      </c>
      <c r="L1183">
        <v>1879</v>
      </c>
      <c r="M1183" t="s">
        <v>1401</v>
      </c>
    </row>
    <row r="1184" spans="1:13" x14ac:dyDescent="0.4">
      <c r="A1184" t="s">
        <v>1405</v>
      </c>
      <c r="B1184">
        <v>1181</v>
      </c>
      <c r="C1184" t="s">
        <v>1411</v>
      </c>
      <c r="D1184">
        <f>VLOOKUP('Установление связей'!B1182,'Перечень узлов'!$B$2:$D$692,3,0)</f>
        <v>378</v>
      </c>
      <c r="E1184" t="s">
        <v>1411</v>
      </c>
      <c r="F1184">
        <f>VLOOKUP('Установление связей'!D1182,'Перечень узлов'!$B$2:$D$692,3,0)</f>
        <v>57</v>
      </c>
      <c r="G1184" t="s">
        <v>1407</v>
      </c>
      <c r="H1184" t="str">
        <f>IF('Установление связей'!C1182="может наблюдаться","RS",IF('Установление связей'!C1182="всегда наблюдается","TRA",IF('Установление связей'!C1182="может отсутствовать","SN","S")))</f>
        <v>TRA</v>
      </c>
      <c r="I1184" s="7" t="s">
        <v>1412</v>
      </c>
      <c r="J1184">
        <v>1880</v>
      </c>
      <c r="K1184" t="s">
        <v>1385</v>
      </c>
      <c r="L1184">
        <v>1880</v>
      </c>
      <c r="M1184" t="s">
        <v>1401</v>
      </c>
    </row>
    <row r="1185" spans="1:13" x14ac:dyDescent="0.4">
      <c r="A1185" t="s">
        <v>1405</v>
      </c>
      <c r="B1185">
        <v>1182</v>
      </c>
      <c r="C1185" t="s">
        <v>1411</v>
      </c>
      <c r="D1185">
        <f>VLOOKUP('Установление связей'!B1183,'Перечень узлов'!$B$2:$D$692,3,0)</f>
        <v>396</v>
      </c>
      <c r="E1185" t="s">
        <v>1411</v>
      </c>
      <c r="F1185">
        <f>VLOOKUP('Установление связей'!D1183,'Перечень узлов'!$B$2:$D$692,3,0)</f>
        <v>54</v>
      </c>
      <c r="G1185" t="s">
        <v>1407</v>
      </c>
      <c r="H1185" t="str">
        <f>IF('Установление связей'!C1183="может наблюдаться","RS",IF('Установление связей'!C1183="всегда наблюдается","TRA",IF('Установление связей'!C1183="может отсутствовать","SN","S")))</f>
        <v>TRA</v>
      </c>
      <c r="I1185" s="7" t="s">
        <v>1412</v>
      </c>
      <c r="J1185">
        <v>1881</v>
      </c>
      <c r="K1185" t="s">
        <v>1385</v>
      </c>
      <c r="L1185">
        <v>1881</v>
      </c>
      <c r="M1185" t="s">
        <v>1401</v>
      </c>
    </row>
    <row r="1186" spans="1:13" x14ac:dyDescent="0.4">
      <c r="A1186" t="s">
        <v>1405</v>
      </c>
      <c r="B1186">
        <v>1183</v>
      </c>
      <c r="C1186" t="s">
        <v>1411</v>
      </c>
      <c r="D1186">
        <f>VLOOKUP('Установление связей'!B1184,'Перечень узлов'!$B$2:$D$692,3,0)</f>
        <v>396</v>
      </c>
      <c r="E1186" t="s">
        <v>1411</v>
      </c>
      <c r="F1186">
        <f>VLOOKUP('Установление связей'!D1184,'Перечень узлов'!$B$2:$D$692,3,0)</f>
        <v>56</v>
      </c>
      <c r="G1186" t="s">
        <v>1407</v>
      </c>
      <c r="H1186" t="str">
        <f>IF('Установление связей'!C1184="может наблюдаться","RS",IF('Установление связей'!C1184="всегда наблюдается","TRA",IF('Установление связей'!C1184="может отсутствовать","SN","S")))</f>
        <v>TRA</v>
      </c>
      <c r="I1186" s="7" t="s">
        <v>1412</v>
      </c>
      <c r="J1186">
        <v>1882</v>
      </c>
      <c r="K1186" t="s">
        <v>1385</v>
      </c>
      <c r="L1186">
        <v>1882</v>
      </c>
      <c r="M1186" t="s">
        <v>1401</v>
      </c>
    </row>
    <row r="1187" spans="1:13" x14ac:dyDescent="0.4">
      <c r="A1187" t="s">
        <v>1405</v>
      </c>
      <c r="B1187">
        <v>1184</v>
      </c>
      <c r="C1187" t="s">
        <v>1411</v>
      </c>
      <c r="D1187">
        <f>VLOOKUP('Установление связей'!B1185,'Перечень узлов'!$B$2:$D$692,3,0)</f>
        <v>396</v>
      </c>
      <c r="E1187" t="s">
        <v>1411</v>
      </c>
      <c r="F1187">
        <f>VLOOKUP('Установление связей'!D1185,'Перечень узлов'!$B$2:$D$692,3,0)</f>
        <v>57</v>
      </c>
      <c r="G1187" t="s">
        <v>1407</v>
      </c>
      <c r="H1187" t="str">
        <f>IF('Установление связей'!C1185="может наблюдаться","RS",IF('Установление связей'!C1185="всегда наблюдается","TRA",IF('Установление связей'!C1185="может отсутствовать","SN","S")))</f>
        <v>TRA</v>
      </c>
      <c r="I1187" s="7" t="s">
        <v>1412</v>
      </c>
      <c r="J1187">
        <v>1883</v>
      </c>
      <c r="K1187" t="s">
        <v>1385</v>
      </c>
      <c r="L1187">
        <v>1883</v>
      </c>
      <c r="M1187" t="s">
        <v>1401</v>
      </c>
    </row>
    <row r="1188" spans="1:13" x14ac:dyDescent="0.4">
      <c r="A1188" t="s">
        <v>1405</v>
      </c>
      <c r="B1188">
        <v>1185</v>
      </c>
      <c r="C1188" t="s">
        <v>1411</v>
      </c>
      <c r="D1188">
        <f>VLOOKUP('Установление связей'!B1186,'Перечень узлов'!$B$2:$D$692,3,0)</f>
        <v>397</v>
      </c>
      <c r="E1188" t="s">
        <v>1411</v>
      </c>
      <c r="F1188">
        <f>VLOOKUP('Установление связей'!D1186,'Перечень узлов'!$B$2:$D$692,3,0)</f>
        <v>55</v>
      </c>
      <c r="G1188" t="s">
        <v>1407</v>
      </c>
      <c r="H1188" t="str">
        <f>IF('Установление связей'!C1186="может наблюдаться","RS",IF('Установление связей'!C1186="всегда наблюдается","TRA",IF('Установление связей'!C1186="может отсутствовать","SN","S")))</f>
        <v>TRA</v>
      </c>
      <c r="I1188" s="7" t="s">
        <v>1412</v>
      </c>
      <c r="J1188">
        <v>1884</v>
      </c>
      <c r="K1188" t="s">
        <v>1385</v>
      </c>
      <c r="L1188">
        <v>1884</v>
      </c>
      <c r="M1188" t="s">
        <v>1401</v>
      </c>
    </row>
    <row r="1189" spans="1:13" x14ac:dyDescent="0.4">
      <c r="A1189" t="s">
        <v>1405</v>
      </c>
      <c r="B1189">
        <v>1186</v>
      </c>
      <c r="C1189" t="s">
        <v>1411</v>
      </c>
      <c r="D1189">
        <f>VLOOKUP('Установление связей'!B1187,'Перечень узлов'!$B$2:$D$692,3,0)</f>
        <v>397</v>
      </c>
      <c r="E1189" t="s">
        <v>1411</v>
      </c>
      <c r="F1189">
        <f>VLOOKUP('Установление связей'!D1187,'Перечень узлов'!$B$2:$D$692,3,0)</f>
        <v>56</v>
      </c>
      <c r="G1189" t="s">
        <v>1407</v>
      </c>
      <c r="H1189" t="str">
        <f>IF('Установление связей'!C1187="может наблюдаться","RS",IF('Установление связей'!C1187="всегда наблюдается","TRA",IF('Установление связей'!C1187="может отсутствовать","SN","S")))</f>
        <v>TRA</v>
      </c>
      <c r="I1189" s="7" t="s">
        <v>1412</v>
      </c>
      <c r="J1189">
        <v>1885</v>
      </c>
      <c r="K1189" t="s">
        <v>1385</v>
      </c>
      <c r="L1189">
        <v>1885</v>
      </c>
      <c r="M1189" t="s">
        <v>1401</v>
      </c>
    </row>
    <row r="1190" spans="1:13" x14ac:dyDescent="0.4">
      <c r="A1190" t="s">
        <v>1405</v>
      </c>
      <c r="B1190">
        <v>1187</v>
      </c>
      <c r="C1190" t="s">
        <v>1411</v>
      </c>
      <c r="D1190">
        <f>VLOOKUP('Установление связей'!B1188,'Перечень узлов'!$B$2:$D$692,3,0)</f>
        <v>397</v>
      </c>
      <c r="E1190" t="s">
        <v>1411</v>
      </c>
      <c r="F1190">
        <f>VLOOKUP('Установление связей'!D1188,'Перечень узлов'!$B$2:$D$692,3,0)</f>
        <v>57</v>
      </c>
      <c r="G1190" t="s">
        <v>1407</v>
      </c>
      <c r="H1190" t="str">
        <f>IF('Установление связей'!C1188="может наблюдаться","RS",IF('Установление связей'!C1188="всегда наблюдается","TRA",IF('Установление связей'!C1188="может отсутствовать","SN","S")))</f>
        <v>TRA</v>
      </c>
      <c r="I1190" s="7" t="s">
        <v>1412</v>
      </c>
      <c r="J1190">
        <v>1886</v>
      </c>
      <c r="K1190" t="s">
        <v>1385</v>
      </c>
      <c r="L1190">
        <v>1886</v>
      </c>
      <c r="M1190" t="s">
        <v>1401</v>
      </c>
    </row>
    <row r="1191" spans="1:13" x14ac:dyDescent="0.4">
      <c r="A1191" t="s">
        <v>1405</v>
      </c>
      <c r="B1191">
        <v>1188</v>
      </c>
      <c r="C1191" t="s">
        <v>1411</v>
      </c>
      <c r="D1191">
        <f>VLOOKUP('Установление связей'!B1189,'Перечень узлов'!$B$2:$D$692,3,0)</f>
        <v>379</v>
      </c>
      <c r="E1191" t="s">
        <v>1411</v>
      </c>
      <c r="F1191">
        <f>VLOOKUP('Установление связей'!D1189,'Перечень узлов'!$B$2:$D$692,3,0)</f>
        <v>50</v>
      </c>
      <c r="G1191" t="s">
        <v>1407</v>
      </c>
      <c r="H1191" t="str">
        <f>IF('Установление связей'!C1189="может наблюдаться","RS",IF('Установление связей'!C1189="всегда наблюдается","TRA",IF('Установление связей'!C1189="может отсутствовать","SN","S")))</f>
        <v>TRA</v>
      </c>
      <c r="I1191" s="7" t="s">
        <v>1412</v>
      </c>
      <c r="J1191">
        <v>1887</v>
      </c>
      <c r="K1191" t="s">
        <v>1385</v>
      </c>
      <c r="L1191">
        <v>1887</v>
      </c>
      <c r="M1191" t="s">
        <v>1401</v>
      </c>
    </row>
    <row r="1192" spans="1:13" x14ac:dyDescent="0.4">
      <c r="A1192" t="s">
        <v>1405</v>
      </c>
      <c r="B1192">
        <v>1189</v>
      </c>
      <c r="C1192" t="s">
        <v>1411</v>
      </c>
      <c r="D1192">
        <f>VLOOKUP('Установление связей'!B1190,'Перечень узлов'!$B$2:$D$692,3,0)</f>
        <v>379</v>
      </c>
      <c r="E1192" t="s">
        <v>1411</v>
      </c>
      <c r="F1192">
        <f>VLOOKUP('Установление связей'!D1190,'Перечень узлов'!$B$2:$D$692,3,0)</f>
        <v>53</v>
      </c>
      <c r="G1192" t="s">
        <v>1407</v>
      </c>
      <c r="H1192" t="str">
        <f>IF('Установление связей'!C1190="может наблюдаться","RS",IF('Установление связей'!C1190="всегда наблюдается","TRA",IF('Установление связей'!C1190="может отсутствовать","SN","S")))</f>
        <v>TRA</v>
      </c>
      <c r="I1192" s="7" t="s">
        <v>1412</v>
      </c>
      <c r="J1192">
        <v>1888</v>
      </c>
      <c r="K1192" t="s">
        <v>1385</v>
      </c>
      <c r="L1192">
        <v>1888</v>
      </c>
      <c r="M1192" t="s">
        <v>1401</v>
      </c>
    </row>
    <row r="1193" spans="1:13" x14ac:dyDescent="0.4">
      <c r="A1193" t="s">
        <v>1405</v>
      </c>
      <c r="B1193">
        <v>1190</v>
      </c>
      <c r="C1193" t="s">
        <v>1411</v>
      </c>
      <c r="D1193">
        <f>VLOOKUP('Установление связей'!B1191,'Перечень узлов'!$B$2:$D$692,3,0)</f>
        <v>379</v>
      </c>
      <c r="E1193" t="s">
        <v>1411</v>
      </c>
      <c r="F1193">
        <f>VLOOKUP('Установление связей'!D1191,'Перечень узлов'!$B$2:$D$692,3,0)</f>
        <v>57</v>
      </c>
      <c r="G1193" t="s">
        <v>1407</v>
      </c>
      <c r="H1193" t="str">
        <f>IF('Установление связей'!C1191="может наблюдаться","RS",IF('Установление связей'!C1191="всегда наблюдается","TRA",IF('Установление связей'!C1191="может отсутствовать","SN","S")))</f>
        <v>TRA</v>
      </c>
      <c r="I1193" s="7" t="s">
        <v>1412</v>
      </c>
      <c r="J1193">
        <v>1889</v>
      </c>
      <c r="K1193" t="s">
        <v>1385</v>
      </c>
      <c r="L1193">
        <v>1889</v>
      </c>
      <c r="M1193" t="s">
        <v>1401</v>
      </c>
    </row>
    <row r="1194" spans="1:13" x14ac:dyDescent="0.4">
      <c r="A1194" t="s">
        <v>1405</v>
      </c>
      <c r="B1194">
        <v>1191</v>
      </c>
      <c r="C1194" t="s">
        <v>1411</v>
      </c>
      <c r="D1194">
        <f>VLOOKUP('Установление связей'!B1192,'Перечень узлов'!$B$2:$D$692,3,0)</f>
        <v>380</v>
      </c>
      <c r="E1194" t="s">
        <v>1411</v>
      </c>
      <c r="F1194">
        <f>VLOOKUP('Установление связей'!D1192,'Перечень узлов'!$B$2:$D$692,3,0)</f>
        <v>50</v>
      </c>
      <c r="G1194" t="s">
        <v>1407</v>
      </c>
      <c r="H1194" t="str">
        <f>IF('Установление связей'!C1192="может наблюдаться","RS",IF('Установление связей'!C1192="всегда наблюдается","TRA",IF('Установление связей'!C1192="может отсутствовать","SN","S")))</f>
        <v>TRA</v>
      </c>
      <c r="I1194" s="7" t="s">
        <v>1412</v>
      </c>
      <c r="J1194">
        <v>1890</v>
      </c>
      <c r="K1194" t="s">
        <v>1385</v>
      </c>
      <c r="L1194">
        <v>1890</v>
      </c>
      <c r="M1194" t="s">
        <v>1401</v>
      </c>
    </row>
    <row r="1195" spans="1:13" x14ac:dyDescent="0.4">
      <c r="A1195" t="s">
        <v>1405</v>
      </c>
      <c r="B1195">
        <v>1192</v>
      </c>
      <c r="C1195" t="s">
        <v>1411</v>
      </c>
      <c r="D1195">
        <f>VLOOKUP('Установление связей'!B1193,'Перечень узлов'!$B$2:$D$692,3,0)</f>
        <v>380</v>
      </c>
      <c r="E1195" t="s">
        <v>1411</v>
      </c>
      <c r="F1195">
        <f>VLOOKUP('Установление связей'!D1193,'Перечень узлов'!$B$2:$D$692,3,0)</f>
        <v>54</v>
      </c>
      <c r="G1195" t="s">
        <v>1407</v>
      </c>
      <c r="H1195" t="str">
        <f>IF('Установление связей'!C1193="может наблюдаться","RS",IF('Установление связей'!C1193="всегда наблюдается","TRA",IF('Установление связей'!C1193="может отсутствовать","SN","S")))</f>
        <v>TRA</v>
      </c>
      <c r="I1195" s="7" t="s">
        <v>1412</v>
      </c>
      <c r="J1195">
        <v>1891</v>
      </c>
      <c r="K1195" t="s">
        <v>1385</v>
      </c>
      <c r="L1195">
        <v>1891</v>
      </c>
      <c r="M1195" t="s">
        <v>1401</v>
      </c>
    </row>
    <row r="1196" spans="1:13" x14ac:dyDescent="0.4">
      <c r="A1196" t="s">
        <v>1405</v>
      </c>
      <c r="B1196">
        <v>1193</v>
      </c>
      <c r="C1196" t="s">
        <v>1411</v>
      </c>
      <c r="D1196">
        <f>VLOOKUP('Установление связей'!B1194,'Перечень узлов'!$B$2:$D$692,3,0)</f>
        <v>380</v>
      </c>
      <c r="E1196" t="s">
        <v>1411</v>
      </c>
      <c r="F1196">
        <f>VLOOKUP('Установление связей'!D1194,'Перечень узлов'!$B$2:$D$692,3,0)</f>
        <v>57</v>
      </c>
      <c r="G1196" t="s">
        <v>1407</v>
      </c>
      <c r="H1196" t="str">
        <f>IF('Установление связей'!C1194="может наблюдаться","RS",IF('Установление связей'!C1194="всегда наблюдается","TRA",IF('Установление связей'!C1194="может отсутствовать","SN","S")))</f>
        <v>TRA</v>
      </c>
      <c r="I1196" s="7" t="s">
        <v>1412</v>
      </c>
      <c r="J1196">
        <v>1892</v>
      </c>
      <c r="K1196" t="s">
        <v>1385</v>
      </c>
      <c r="L1196">
        <v>1892</v>
      </c>
      <c r="M1196" t="s">
        <v>1401</v>
      </c>
    </row>
    <row r="1197" spans="1:13" x14ac:dyDescent="0.4">
      <c r="A1197" t="s">
        <v>1405</v>
      </c>
      <c r="B1197">
        <v>1194</v>
      </c>
      <c r="C1197" t="s">
        <v>1411</v>
      </c>
      <c r="D1197">
        <f>VLOOKUP('Установление связей'!B1195,'Перечень узлов'!$B$2:$D$692,3,0)</f>
        <v>381</v>
      </c>
      <c r="E1197" t="s">
        <v>1411</v>
      </c>
      <c r="F1197">
        <f>VLOOKUP('Установление связей'!D1195,'Перечень узлов'!$B$2:$D$692,3,0)</f>
        <v>50</v>
      </c>
      <c r="G1197" t="s">
        <v>1407</v>
      </c>
      <c r="H1197" t="str">
        <f>IF('Установление связей'!C1195="может наблюдаться","RS",IF('Установление связей'!C1195="всегда наблюдается","TRA",IF('Установление связей'!C1195="может отсутствовать","SN","S")))</f>
        <v>TRA</v>
      </c>
      <c r="I1197" s="7" t="s">
        <v>1412</v>
      </c>
      <c r="J1197">
        <v>1893</v>
      </c>
      <c r="K1197" t="s">
        <v>1385</v>
      </c>
      <c r="L1197">
        <v>1893</v>
      </c>
      <c r="M1197" t="s">
        <v>1401</v>
      </c>
    </row>
    <row r="1198" spans="1:13" x14ac:dyDescent="0.4">
      <c r="A1198" t="s">
        <v>1405</v>
      </c>
      <c r="B1198">
        <v>1195</v>
      </c>
      <c r="C1198" t="s">
        <v>1411</v>
      </c>
      <c r="D1198">
        <f>VLOOKUP('Установление связей'!B1196,'Перечень узлов'!$B$2:$D$692,3,0)</f>
        <v>381</v>
      </c>
      <c r="E1198" t="s">
        <v>1411</v>
      </c>
      <c r="F1198">
        <f>VLOOKUP('Установление связей'!D1196,'Перечень узлов'!$B$2:$D$692,3,0)</f>
        <v>55</v>
      </c>
      <c r="G1198" t="s">
        <v>1407</v>
      </c>
      <c r="H1198" t="str">
        <f>IF('Установление связей'!C1196="может наблюдаться","RS",IF('Установление связей'!C1196="всегда наблюдается","TRA",IF('Установление связей'!C1196="может отсутствовать","SN","S")))</f>
        <v>TRA</v>
      </c>
      <c r="I1198" s="7" t="s">
        <v>1412</v>
      </c>
      <c r="J1198">
        <v>1894</v>
      </c>
      <c r="K1198" t="s">
        <v>1385</v>
      </c>
      <c r="L1198">
        <v>1894</v>
      </c>
      <c r="M1198" t="s">
        <v>1401</v>
      </c>
    </row>
    <row r="1199" spans="1:13" x14ac:dyDescent="0.4">
      <c r="A1199" t="s">
        <v>1405</v>
      </c>
      <c r="B1199">
        <v>1196</v>
      </c>
      <c r="C1199" t="s">
        <v>1411</v>
      </c>
      <c r="D1199">
        <f>VLOOKUP('Установление связей'!B1197,'Перечень узлов'!$B$2:$D$692,3,0)</f>
        <v>381</v>
      </c>
      <c r="E1199" t="s">
        <v>1411</v>
      </c>
      <c r="F1199">
        <f>VLOOKUP('Установление связей'!D1197,'Перечень узлов'!$B$2:$D$692,3,0)</f>
        <v>57</v>
      </c>
      <c r="G1199" t="s">
        <v>1407</v>
      </c>
      <c r="H1199" t="str">
        <f>IF('Установление связей'!C1197="может наблюдаться","RS",IF('Установление связей'!C1197="всегда наблюдается","TRA",IF('Установление связей'!C1197="может отсутствовать","SN","S")))</f>
        <v>TRA</v>
      </c>
      <c r="I1199" s="7" t="s">
        <v>1412</v>
      </c>
      <c r="J1199">
        <v>1895</v>
      </c>
      <c r="K1199" t="s">
        <v>1385</v>
      </c>
      <c r="L1199">
        <v>1895</v>
      </c>
      <c r="M1199" t="s">
        <v>1401</v>
      </c>
    </row>
    <row r="1200" spans="1:13" x14ac:dyDescent="0.4">
      <c r="A1200" t="s">
        <v>1405</v>
      </c>
      <c r="B1200">
        <v>1197</v>
      </c>
      <c r="C1200" t="s">
        <v>1411</v>
      </c>
      <c r="D1200">
        <f>VLOOKUP('Установление связей'!B1198,'Перечень узлов'!$B$2:$D$692,3,0)</f>
        <v>382</v>
      </c>
      <c r="E1200" t="s">
        <v>1411</v>
      </c>
      <c r="F1200">
        <f>VLOOKUP('Установление связей'!D1198,'Перечень узлов'!$B$2:$D$692,3,0)</f>
        <v>50</v>
      </c>
      <c r="G1200" t="s">
        <v>1407</v>
      </c>
      <c r="H1200" t="str">
        <f>IF('Установление связей'!C1198="может наблюдаться","RS",IF('Установление связей'!C1198="всегда наблюдается","TRA",IF('Установление связей'!C1198="может отсутствовать","SN","S")))</f>
        <v>TRA</v>
      </c>
      <c r="I1200" s="7" t="s">
        <v>1412</v>
      </c>
      <c r="J1200">
        <v>1896</v>
      </c>
      <c r="K1200" t="s">
        <v>1385</v>
      </c>
      <c r="L1200">
        <v>1896</v>
      </c>
      <c r="M1200" t="s">
        <v>1401</v>
      </c>
    </row>
    <row r="1201" spans="1:13" x14ac:dyDescent="0.4">
      <c r="A1201" t="s">
        <v>1405</v>
      </c>
      <c r="B1201">
        <v>1198</v>
      </c>
      <c r="C1201" t="s">
        <v>1411</v>
      </c>
      <c r="D1201">
        <f>VLOOKUP('Установление связей'!B1199,'Перечень узлов'!$B$2:$D$692,3,0)</f>
        <v>382</v>
      </c>
      <c r="E1201" t="s">
        <v>1411</v>
      </c>
      <c r="F1201">
        <f>VLOOKUP('Установление связей'!D1199,'Перечень узлов'!$B$2:$D$692,3,0)</f>
        <v>56</v>
      </c>
      <c r="G1201" t="s">
        <v>1407</v>
      </c>
      <c r="H1201" t="str">
        <f>IF('Установление связей'!C1199="может наблюдаться","RS",IF('Установление связей'!C1199="всегда наблюдается","TRA",IF('Установление связей'!C1199="может отсутствовать","SN","S")))</f>
        <v>TRA</v>
      </c>
      <c r="I1201" s="7" t="s">
        <v>1412</v>
      </c>
      <c r="J1201">
        <v>1897</v>
      </c>
      <c r="K1201" t="s">
        <v>1385</v>
      </c>
      <c r="L1201">
        <v>1897</v>
      </c>
      <c r="M1201" t="s">
        <v>1401</v>
      </c>
    </row>
    <row r="1202" spans="1:13" x14ac:dyDescent="0.4">
      <c r="A1202" t="s">
        <v>1405</v>
      </c>
      <c r="B1202">
        <v>1199</v>
      </c>
      <c r="C1202" t="s">
        <v>1411</v>
      </c>
      <c r="D1202">
        <f>VLOOKUP('Установление связей'!B1200,'Перечень узлов'!$B$2:$D$692,3,0)</f>
        <v>382</v>
      </c>
      <c r="E1202" t="s">
        <v>1411</v>
      </c>
      <c r="F1202">
        <f>VLOOKUP('Установление связей'!D1200,'Перечень узлов'!$B$2:$D$692,3,0)</f>
        <v>57</v>
      </c>
      <c r="G1202" t="s">
        <v>1407</v>
      </c>
      <c r="H1202" t="str">
        <f>IF('Установление связей'!C1200="может наблюдаться","RS",IF('Установление связей'!C1200="всегда наблюдается","TRA",IF('Установление связей'!C1200="может отсутствовать","SN","S")))</f>
        <v>TRA</v>
      </c>
      <c r="I1202" s="7" t="s">
        <v>1412</v>
      </c>
      <c r="J1202">
        <v>1898</v>
      </c>
      <c r="K1202" t="s">
        <v>1385</v>
      </c>
      <c r="L1202">
        <v>1898</v>
      </c>
      <c r="M1202" t="s">
        <v>1401</v>
      </c>
    </row>
    <row r="1203" spans="1:13" x14ac:dyDescent="0.4">
      <c r="A1203" t="s">
        <v>1405</v>
      </c>
      <c r="B1203">
        <v>1200</v>
      </c>
      <c r="C1203" t="s">
        <v>1411</v>
      </c>
      <c r="D1203">
        <f>VLOOKUP('Установление связей'!B1201,'Перечень узлов'!$B$2:$D$692,3,0)</f>
        <v>383</v>
      </c>
      <c r="E1203" t="s">
        <v>1411</v>
      </c>
      <c r="F1203">
        <f>VLOOKUP('Установление связей'!D1201,'Перечень узлов'!$B$2:$D$692,3,0)</f>
        <v>51</v>
      </c>
      <c r="G1203" t="s">
        <v>1407</v>
      </c>
      <c r="H1203" t="str">
        <f>IF('Установление связей'!C1201="может наблюдаться","RS",IF('Установление связей'!C1201="всегда наблюдается","TRA",IF('Установление связей'!C1201="может отсутствовать","SN","S")))</f>
        <v>TRA</v>
      </c>
      <c r="I1203" s="7" t="s">
        <v>1412</v>
      </c>
      <c r="J1203">
        <v>1899</v>
      </c>
      <c r="K1203" t="s">
        <v>1385</v>
      </c>
      <c r="L1203">
        <v>1899</v>
      </c>
      <c r="M1203" t="s">
        <v>1401</v>
      </c>
    </row>
    <row r="1204" spans="1:13" x14ac:dyDescent="0.4">
      <c r="A1204" t="s">
        <v>1405</v>
      </c>
      <c r="B1204">
        <v>1201</v>
      </c>
      <c r="C1204" t="s">
        <v>1411</v>
      </c>
      <c r="D1204">
        <f>VLOOKUP('Установление связей'!B1202,'Перечень узлов'!$B$2:$D$692,3,0)</f>
        <v>383</v>
      </c>
      <c r="E1204" t="s">
        <v>1411</v>
      </c>
      <c r="F1204">
        <f>VLOOKUP('Установление связей'!D1202,'Перечень узлов'!$B$2:$D$692,3,0)</f>
        <v>52</v>
      </c>
      <c r="G1204" t="s">
        <v>1407</v>
      </c>
      <c r="H1204" t="str">
        <f>IF('Установление связей'!C1202="может наблюдаться","RS",IF('Установление связей'!C1202="всегда наблюдается","TRA",IF('Установление связей'!C1202="может отсутствовать","SN","S")))</f>
        <v>TRA</v>
      </c>
      <c r="I1204" s="7" t="s">
        <v>1412</v>
      </c>
      <c r="J1204">
        <v>1900</v>
      </c>
      <c r="K1204" t="s">
        <v>1385</v>
      </c>
      <c r="L1204">
        <v>1900</v>
      </c>
      <c r="M1204" t="s">
        <v>1401</v>
      </c>
    </row>
    <row r="1205" spans="1:13" x14ac:dyDescent="0.4">
      <c r="A1205" t="s">
        <v>1405</v>
      </c>
      <c r="B1205">
        <v>1202</v>
      </c>
      <c r="C1205" t="s">
        <v>1411</v>
      </c>
      <c r="D1205">
        <f>VLOOKUP('Установление связей'!B1203,'Перечень узлов'!$B$2:$D$692,3,0)</f>
        <v>383</v>
      </c>
      <c r="E1205" t="s">
        <v>1411</v>
      </c>
      <c r="F1205">
        <f>VLOOKUP('Установление связей'!D1203,'Перечень узлов'!$B$2:$D$692,3,0)</f>
        <v>57</v>
      </c>
      <c r="G1205" t="s">
        <v>1407</v>
      </c>
      <c r="H1205" t="str">
        <f>IF('Установление связей'!C1203="может наблюдаться","RS",IF('Установление связей'!C1203="всегда наблюдается","TRA",IF('Установление связей'!C1203="может отсутствовать","SN","S")))</f>
        <v>TRA</v>
      </c>
      <c r="I1205" s="7" t="s">
        <v>1412</v>
      </c>
      <c r="J1205">
        <v>1901</v>
      </c>
      <c r="K1205" t="s">
        <v>1385</v>
      </c>
      <c r="L1205">
        <v>1901</v>
      </c>
      <c r="M1205" t="s">
        <v>1401</v>
      </c>
    </row>
    <row r="1206" spans="1:13" x14ac:dyDescent="0.4">
      <c r="A1206" t="s">
        <v>1405</v>
      </c>
      <c r="B1206">
        <v>1203</v>
      </c>
      <c r="C1206" t="s">
        <v>1411</v>
      </c>
      <c r="D1206">
        <f>VLOOKUP('Установление связей'!B1204,'Перечень узлов'!$B$2:$D$692,3,0)</f>
        <v>384</v>
      </c>
      <c r="E1206" t="s">
        <v>1411</v>
      </c>
      <c r="F1206">
        <f>VLOOKUP('Установление связей'!D1204,'Перечень узлов'!$B$2:$D$692,3,0)</f>
        <v>51</v>
      </c>
      <c r="G1206" t="s">
        <v>1407</v>
      </c>
      <c r="H1206" t="str">
        <f>IF('Установление связей'!C1204="может наблюдаться","RS",IF('Установление связей'!C1204="всегда наблюдается","TRA",IF('Установление связей'!C1204="может отсутствовать","SN","S")))</f>
        <v>TRA</v>
      </c>
      <c r="I1206" s="7" t="s">
        <v>1412</v>
      </c>
      <c r="J1206">
        <v>1902</v>
      </c>
      <c r="K1206" t="s">
        <v>1385</v>
      </c>
      <c r="L1206">
        <v>1902</v>
      </c>
      <c r="M1206" t="s">
        <v>1401</v>
      </c>
    </row>
    <row r="1207" spans="1:13" x14ac:dyDescent="0.4">
      <c r="A1207" t="s">
        <v>1405</v>
      </c>
      <c r="B1207">
        <v>1204</v>
      </c>
      <c r="C1207" t="s">
        <v>1411</v>
      </c>
      <c r="D1207">
        <f>VLOOKUP('Установление связей'!B1205,'Перечень узлов'!$B$2:$D$692,3,0)</f>
        <v>384</v>
      </c>
      <c r="E1207" t="s">
        <v>1411</v>
      </c>
      <c r="F1207">
        <f>VLOOKUP('Установление связей'!D1205,'Перечень узлов'!$B$2:$D$692,3,0)</f>
        <v>53</v>
      </c>
      <c r="G1207" t="s">
        <v>1407</v>
      </c>
      <c r="H1207" t="str">
        <f>IF('Установление связей'!C1205="может наблюдаться","RS",IF('Установление связей'!C1205="всегда наблюдается","TRA",IF('Установление связей'!C1205="может отсутствовать","SN","S")))</f>
        <v>TRA</v>
      </c>
      <c r="I1207" s="7" t="s">
        <v>1412</v>
      </c>
      <c r="J1207">
        <v>1903</v>
      </c>
      <c r="K1207" t="s">
        <v>1385</v>
      </c>
      <c r="L1207">
        <v>1903</v>
      </c>
      <c r="M1207" t="s">
        <v>1401</v>
      </c>
    </row>
    <row r="1208" spans="1:13" x14ac:dyDescent="0.4">
      <c r="A1208" t="s">
        <v>1405</v>
      </c>
      <c r="B1208">
        <v>1205</v>
      </c>
      <c r="C1208" t="s">
        <v>1411</v>
      </c>
      <c r="D1208">
        <f>VLOOKUP('Установление связей'!B1206,'Перечень узлов'!$B$2:$D$692,3,0)</f>
        <v>384</v>
      </c>
      <c r="E1208" t="s">
        <v>1411</v>
      </c>
      <c r="F1208">
        <f>VLOOKUP('Установление связей'!D1206,'Перечень узлов'!$B$2:$D$692,3,0)</f>
        <v>57</v>
      </c>
      <c r="G1208" t="s">
        <v>1407</v>
      </c>
      <c r="H1208" t="str">
        <f>IF('Установление связей'!C1206="может наблюдаться","RS",IF('Установление связей'!C1206="всегда наблюдается","TRA",IF('Установление связей'!C1206="может отсутствовать","SN","S")))</f>
        <v>TRA</v>
      </c>
      <c r="I1208" s="7" t="s">
        <v>1412</v>
      </c>
      <c r="J1208">
        <v>1904</v>
      </c>
      <c r="K1208" t="s">
        <v>1385</v>
      </c>
      <c r="L1208">
        <v>1904</v>
      </c>
      <c r="M1208" t="s">
        <v>1401</v>
      </c>
    </row>
    <row r="1209" spans="1:13" x14ac:dyDescent="0.4">
      <c r="A1209" t="s">
        <v>1405</v>
      </c>
      <c r="B1209">
        <v>1206</v>
      </c>
      <c r="C1209" t="s">
        <v>1411</v>
      </c>
      <c r="D1209">
        <f>VLOOKUP('Установление связей'!B1207,'Перечень узлов'!$B$2:$D$692,3,0)</f>
        <v>385</v>
      </c>
      <c r="E1209" t="s">
        <v>1411</v>
      </c>
      <c r="F1209">
        <f>VLOOKUP('Установление связей'!D1207,'Перечень узлов'!$B$2:$D$692,3,0)</f>
        <v>51</v>
      </c>
      <c r="G1209" t="s">
        <v>1407</v>
      </c>
      <c r="H1209" t="str">
        <f>IF('Установление связей'!C1207="может наблюдаться","RS",IF('Установление связей'!C1207="всегда наблюдается","TRA",IF('Установление связей'!C1207="может отсутствовать","SN","S")))</f>
        <v>TRA</v>
      </c>
      <c r="I1209" s="7" t="s">
        <v>1412</v>
      </c>
      <c r="J1209">
        <v>1905</v>
      </c>
      <c r="K1209" t="s">
        <v>1385</v>
      </c>
      <c r="L1209">
        <v>1905</v>
      </c>
      <c r="M1209" t="s">
        <v>1401</v>
      </c>
    </row>
    <row r="1210" spans="1:13" x14ac:dyDescent="0.4">
      <c r="A1210" t="s">
        <v>1405</v>
      </c>
      <c r="B1210">
        <v>1207</v>
      </c>
      <c r="C1210" t="s">
        <v>1411</v>
      </c>
      <c r="D1210">
        <f>VLOOKUP('Установление связей'!B1208,'Перечень узлов'!$B$2:$D$692,3,0)</f>
        <v>385</v>
      </c>
      <c r="E1210" t="s">
        <v>1411</v>
      </c>
      <c r="F1210">
        <f>VLOOKUP('Установление связей'!D1208,'Перечень узлов'!$B$2:$D$692,3,0)</f>
        <v>54</v>
      </c>
      <c r="G1210" t="s">
        <v>1407</v>
      </c>
      <c r="H1210" t="str">
        <f>IF('Установление связей'!C1208="может наблюдаться","RS",IF('Установление связей'!C1208="всегда наблюдается","TRA",IF('Установление связей'!C1208="может отсутствовать","SN","S")))</f>
        <v>TRA</v>
      </c>
      <c r="I1210" s="7" t="s">
        <v>1412</v>
      </c>
      <c r="J1210">
        <v>1906</v>
      </c>
      <c r="K1210" t="s">
        <v>1385</v>
      </c>
      <c r="L1210">
        <v>1906</v>
      </c>
      <c r="M1210" t="s">
        <v>1401</v>
      </c>
    </row>
    <row r="1211" spans="1:13" x14ac:dyDescent="0.4">
      <c r="A1211" t="s">
        <v>1405</v>
      </c>
      <c r="B1211">
        <v>1208</v>
      </c>
      <c r="C1211" t="s">
        <v>1411</v>
      </c>
      <c r="D1211">
        <f>VLOOKUP('Установление связей'!B1209,'Перечень узлов'!$B$2:$D$692,3,0)</f>
        <v>385</v>
      </c>
      <c r="E1211" t="s">
        <v>1411</v>
      </c>
      <c r="F1211">
        <f>VLOOKUP('Установление связей'!D1209,'Перечень узлов'!$B$2:$D$692,3,0)</f>
        <v>57</v>
      </c>
      <c r="G1211" t="s">
        <v>1407</v>
      </c>
      <c r="H1211" t="str">
        <f>IF('Установление связей'!C1209="может наблюдаться","RS",IF('Установление связей'!C1209="всегда наблюдается","TRA",IF('Установление связей'!C1209="может отсутствовать","SN","S")))</f>
        <v>TRA</v>
      </c>
      <c r="I1211" s="7" t="s">
        <v>1412</v>
      </c>
      <c r="J1211">
        <v>1907</v>
      </c>
      <c r="K1211" t="s">
        <v>1385</v>
      </c>
      <c r="L1211">
        <v>1907</v>
      </c>
      <c r="M1211" t="s">
        <v>1401</v>
      </c>
    </row>
    <row r="1212" spans="1:13" x14ac:dyDescent="0.4">
      <c r="A1212" t="s">
        <v>1405</v>
      </c>
      <c r="B1212">
        <v>1209</v>
      </c>
      <c r="C1212" t="s">
        <v>1411</v>
      </c>
      <c r="D1212">
        <f>VLOOKUP('Установление связей'!B1210,'Перечень узлов'!$B$2:$D$692,3,0)</f>
        <v>138</v>
      </c>
      <c r="E1212" t="s">
        <v>1411</v>
      </c>
      <c r="F1212">
        <f>VLOOKUP('Установление связей'!D1210,'Перечень узлов'!$B$2:$D$692,3,0)</f>
        <v>2</v>
      </c>
      <c r="G1212" t="s">
        <v>1407</v>
      </c>
      <c r="H1212" t="str">
        <f>IF('Установление связей'!C1210="может наблюдаться","RS",IF('Установление связей'!C1210="всегда наблюдается","TRA",IF('Установление связей'!C1210="может отсутствовать","SN","S")))</f>
        <v>RS</v>
      </c>
      <c r="I1212" s="7" t="s">
        <v>1412</v>
      </c>
      <c r="J1212">
        <v>1908</v>
      </c>
      <c r="K1212" t="s">
        <v>1385</v>
      </c>
      <c r="L1212">
        <v>1908</v>
      </c>
      <c r="M1212" t="s">
        <v>1401</v>
      </c>
    </row>
    <row r="1213" spans="1:13" x14ac:dyDescent="0.4">
      <c r="A1213" t="s">
        <v>1405</v>
      </c>
      <c r="B1213">
        <v>1210</v>
      </c>
      <c r="C1213" t="s">
        <v>1411</v>
      </c>
      <c r="D1213">
        <f>VLOOKUP('Установление связей'!B1211,'Перечень узлов'!$B$2:$D$692,3,0)</f>
        <v>60</v>
      </c>
      <c r="E1213" t="s">
        <v>1411</v>
      </c>
      <c r="F1213">
        <f>VLOOKUP('Установление связей'!D1211,'Перечень узлов'!$B$2:$D$692,3,0)</f>
        <v>376</v>
      </c>
      <c r="G1213" t="s">
        <v>1407</v>
      </c>
      <c r="H1213" t="str">
        <f>IF('Установление связей'!C1211="может наблюдаться","RS",IF('Установление связей'!C1211="всегда наблюдается","TRA",IF('Установление связей'!C1211="может отсутствовать","SN","S")))</f>
        <v>RS</v>
      </c>
      <c r="I1213" s="7" t="s">
        <v>1412</v>
      </c>
      <c r="J1213">
        <v>1909</v>
      </c>
      <c r="K1213" t="s">
        <v>1385</v>
      </c>
      <c r="L1213">
        <v>1909</v>
      </c>
      <c r="M1213" t="s">
        <v>1401</v>
      </c>
    </row>
    <row r="1214" spans="1:13" x14ac:dyDescent="0.4">
      <c r="A1214" t="s">
        <v>1405</v>
      </c>
      <c r="B1214">
        <v>1211</v>
      </c>
      <c r="C1214" t="s">
        <v>1411</v>
      </c>
      <c r="D1214">
        <f>VLOOKUP('Установление связей'!B1212,'Перечень узлов'!$B$2:$D$692,3,0)</f>
        <v>60</v>
      </c>
      <c r="E1214" t="s">
        <v>1411</v>
      </c>
      <c r="F1214">
        <f>VLOOKUP('Установление связей'!D1212,'Перечень узлов'!$B$2:$D$692,3,0)</f>
        <v>374</v>
      </c>
      <c r="G1214" t="s">
        <v>1407</v>
      </c>
      <c r="H1214" t="str">
        <f>IF('Установление связей'!C1212="может наблюдаться","RS",IF('Установление связей'!C1212="всегда наблюдается","TRA",IF('Установление связей'!C1212="может отсутствовать","SN","S")))</f>
        <v>RS</v>
      </c>
      <c r="I1214" s="7" t="s">
        <v>1412</v>
      </c>
      <c r="J1214">
        <v>1910</v>
      </c>
      <c r="K1214" t="s">
        <v>1385</v>
      </c>
      <c r="L1214">
        <v>1910</v>
      </c>
      <c r="M1214" t="s">
        <v>1401</v>
      </c>
    </row>
    <row r="1215" spans="1:13" x14ac:dyDescent="0.4">
      <c r="A1215" t="s">
        <v>1405</v>
      </c>
      <c r="B1215">
        <v>1212</v>
      </c>
      <c r="C1215" t="s">
        <v>1411</v>
      </c>
      <c r="D1215">
        <f>VLOOKUP('Установление связей'!B1213,'Перечень узлов'!$B$2:$D$692,3,0)</f>
        <v>60</v>
      </c>
      <c r="E1215" t="s">
        <v>1411</v>
      </c>
      <c r="F1215">
        <f>VLOOKUP('Установление связей'!D1213,'Перечень узлов'!$B$2:$D$692,3,0)</f>
        <v>404</v>
      </c>
      <c r="G1215" t="s">
        <v>1407</v>
      </c>
      <c r="H1215" t="str">
        <f>IF('Установление связей'!C1213="может наблюдаться","RS",IF('Установление связей'!C1213="всегда наблюдается","TRA",IF('Установление связей'!C1213="может отсутствовать","SN","S")))</f>
        <v>RS</v>
      </c>
      <c r="I1215" s="7" t="s">
        <v>1412</v>
      </c>
      <c r="J1215">
        <v>1911</v>
      </c>
      <c r="K1215" t="s">
        <v>1385</v>
      </c>
      <c r="L1215">
        <v>1911</v>
      </c>
      <c r="M1215" t="s">
        <v>1401</v>
      </c>
    </row>
    <row r="1216" spans="1:13" x14ac:dyDescent="0.4">
      <c r="A1216" t="s">
        <v>1405</v>
      </c>
      <c r="B1216">
        <v>1213</v>
      </c>
      <c r="C1216" t="s">
        <v>1411</v>
      </c>
      <c r="D1216">
        <f>VLOOKUP('Установление связей'!B1214,'Перечень узлов'!$B$2:$D$692,3,0)</f>
        <v>60</v>
      </c>
      <c r="E1216" t="s">
        <v>1411</v>
      </c>
      <c r="F1216">
        <f>VLOOKUP('Установление связей'!D1214,'Перечень узлов'!$B$2:$D$692,3,0)</f>
        <v>466</v>
      </c>
      <c r="G1216" t="s">
        <v>1407</v>
      </c>
      <c r="H1216" t="str">
        <f>IF('Установление связей'!C1214="может наблюдаться","RS",IF('Установление связей'!C1214="всегда наблюдается","TRA",IF('Установление связей'!C1214="может отсутствовать","SN","S")))</f>
        <v>RS</v>
      </c>
      <c r="I1216" s="7" t="s">
        <v>1412</v>
      </c>
      <c r="J1216">
        <v>1912</v>
      </c>
      <c r="K1216" t="s">
        <v>1385</v>
      </c>
      <c r="L1216">
        <v>1912</v>
      </c>
      <c r="M1216" t="s">
        <v>1401</v>
      </c>
    </row>
    <row r="1217" spans="1:13" x14ac:dyDescent="0.4">
      <c r="A1217" t="s">
        <v>1405</v>
      </c>
      <c r="B1217">
        <v>1214</v>
      </c>
      <c r="C1217" t="s">
        <v>1411</v>
      </c>
      <c r="D1217">
        <f>VLOOKUP('Установление связей'!B1215,'Перечень узлов'!$B$2:$D$692,3,0)</f>
        <v>60</v>
      </c>
      <c r="E1217" t="s">
        <v>1411</v>
      </c>
      <c r="F1217">
        <f>VLOOKUP('Установление связей'!D1215,'Перечень узлов'!$B$2:$D$692,3,0)</f>
        <v>467</v>
      </c>
      <c r="G1217" t="s">
        <v>1407</v>
      </c>
      <c r="H1217" t="str">
        <f>IF('Установление связей'!C1215="может наблюдаться","RS",IF('Установление связей'!C1215="всегда наблюдается","TRA",IF('Установление связей'!C1215="может отсутствовать","SN","S")))</f>
        <v>RS</v>
      </c>
      <c r="I1217" s="7" t="s">
        <v>1412</v>
      </c>
      <c r="J1217">
        <v>1913</v>
      </c>
      <c r="K1217" t="s">
        <v>1385</v>
      </c>
      <c r="L1217">
        <v>1913</v>
      </c>
      <c r="M1217" t="s">
        <v>1401</v>
      </c>
    </row>
    <row r="1218" spans="1:13" x14ac:dyDescent="0.4">
      <c r="A1218" t="s">
        <v>1405</v>
      </c>
      <c r="B1218">
        <v>1215</v>
      </c>
      <c r="C1218" t="s">
        <v>1411</v>
      </c>
      <c r="D1218">
        <f>VLOOKUP('Установление связей'!B1216,'Перечень узлов'!$B$2:$D$692,3,0)</f>
        <v>61</v>
      </c>
      <c r="E1218" t="s">
        <v>1411</v>
      </c>
      <c r="F1218">
        <f>VLOOKUP('Установление связей'!D1216,'Перечень узлов'!$B$2:$D$692,3,0)</f>
        <v>2</v>
      </c>
      <c r="G1218" t="s">
        <v>1407</v>
      </c>
      <c r="H1218" t="str">
        <f>IF('Установление связей'!C1216="может наблюдаться","RS",IF('Установление связей'!C1216="всегда наблюдается","TRA",IF('Установление связей'!C1216="может отсутствовать","SN","S")))</f>
        <v>RS</v>
      </c>
      <c r="I1218" s="7" t="s">
        <v>1412</v>
      </c>
      <c r="J1218">
        <v>1914</v>
      </c>
      <c r="K1218" t="s">
        <v>1385</v>
      </c>
      <c r="L1218">
        <v>1914</v>
      </c>
      <c r="M1218" t="s">
        <v>1401</v>
      </c>
    </row>
    <row r="1219" spans="1:13" x14ac:dyDescent="0.4">
      <c r="A1219" t="s">
        <v>1405</v>
      </c>
      <c r="B1219">
        <v>1216</v>
      </c>
      <c r="C1219" t="s">
        <v>1411</v>
      </c>
      <c r="D1219">
        <f>VLOOKUP('Установление связей'!B1217,'Перечень узлов'!$B$2:$D$692,3,0)</f>
        <v>249</v>
      </c>
      <c r="E1219" t="s">
        <v>1411</v>
      </c>
      <c r="F1219">
        <f>VLOOKUP('Установление связей'!D1217,'Перечень узлов'!$B$2:$D$692,3,0)</f>
        <v>1</v>
      </c>
      <c r="G1219" t="s">
        <v>1407</v>
      </c>
      <c r="H1219" t="str">
        <f>IF('Установление связей'!C1217="может наблюдаться","RS",IF('Установление связей'!C1217="всегда наблюдается","TRA",IF('Установление связей'!C1217="может отсутствовать","SN","S")))</f>
        <v>RS</v>
      </c>
      <c r="I1219" s="7" t="s">
        <v>1412</v>
      </c>
      <c r="J1219">
        <v>1915</v>
      </c>
      <c r="K1219" t="s">
        <v>1385</v>
      </c>
      <c r="L1219">
        <v>1915</v>
      </c>
      <c r="M1219" t="s">
        <v>1401</v>
      </c>
    </row>
    <row r="1220" spans="1:13" x14ac:dyDescent="0.4">
      <c r="A1220" t="s">
        <v>1405</v>
      </c>
      <c r="B1220">
        <v>1217</v>
      </c>
      <c r="C1220" t="s">
        <v>1411</v>
      </c>
      <c r="D1220">
        <f>VLOOKUP('Установление связей'!B1218,'Перечень узлов'!$B$2:$D$692,3,0)</f>
        <v>14</v>
      </c>
      <c r="E1220" t="s">
        <v>1411</v>
      </c>
      <c r="F1220">
        <f>VLOOKUP('Установление связей'!D1218,'Перечень узлов'!$B$2:$D$692,3,0)</f>
        <v>4</v>
      </c>
      <c r="G1220" t="s">
        <v>1407</v>
      </c>
      <c r="H1220" t="str">
        <f>IF('Установление связей'!C1218="может наблюдаться","RS",IF('Установление связей'!C1218="всегда наблюдается","TRA",IF('Установление связей'!C1218="может отсутствовать","SN","S")))</f>
        <v>RS</v>
      </c>
      <c r="I1220" s="7" t="s">
        <v>1412</v>
      </c>
      <c r="J1220">
        <v>1916</v>
      </c>
      <c r="K1220" t="s">
        <v>1385</v>
      </c>
      <c r="L1220">
        <v>1916</v>
      </c>
      <c r="M1220" t="s">
        <v>1401</v>
      </c>
    </row>
    <row r="1221" spans="1:13" x14ac:dyDescent="0.4">
      <c r="A1221" t="s">
        <v>1405</v>
      </c>
      <c r="B1221">
        <v>1218</v>
      </c>
      <c r="C1221" t="s">
        <v>1411</v>
      </c>
      <c r="D1221">
        <f>VLOOKUP('Установление связей'!B1219,'Перечень узлов'!$B$2:$D$692,3,0)</f>
        <v>14</v>
      </c>
      <c r="E1221" t="s">
        <v>1411</v>
      </c>
      <c r="F1221">
        <f>VLOOKUP('Установление связей'!D1219,'Перечень узлов'!$B$2:$D$692,3,0)</f>
        <v>3</v>
      </c>
      <c r="G1221" t="s">
        <v>1407</v>
      </c>
      <c r="H1221" t="str">
        <f>IF('Установление связей'!C1219="может наблюдаться","RS",IF('Установление связей'!C1219="всегда наблюдается","TRA",IF('Установление связей'!C1219="может отсутствовать","SN","S")))</f>
        <v>RS</v>
      </c>
      <c r="I1221" s="7" t="s">
        <v>1412</v>
      </c>
      <c r="J1221">
        <v>1917</v>
      </c>
      <c r="K1221" t="s">
        <v>1385</v>
      </c>
      <c r="L1221">
        <v>1917</v>
      </c>
      <c r="M1221" t="s">
        <v>1401</v>
      </c>
    </row>
    <row r="1222" spans="1:13" x14ac:dyDescent="0.4">
      <c r="A1222" t="s">
        <v>1405</v>
      </c>
      <c r="B1222">
        <v>1219</v>
      </c>
      <c r="C1222" t="s">
        <v>1411</v>
      </c>
      <c r="D1222">
        <f>VLOOKUP('Установление связей'!B1220,'Перечень узлов'!$B$2:$D$692,3,0)</f>
        <v>14</v>
      </c>
      <c r="E1222" t="s">
        <v>1411</v>
      </c>
      <c r="F1222">
        <f>VLOOKUP('Установление связей'!D1220,'Перечень узлов'!$B$2:$D$692,3,0)</f>
        <v>2</v>
      </c>
      <c r="G1222" t="s">
        <v>1407</v>
      </c>
      <c r="H1222" t="str">
        <f>IF('Установление связей'!C1220="может наблюдаться","RS",IF('Установление связей'!C1220="всегда наблюдается","TRA",IF('Установление связей'!C1220="может отсутствовать","SN","S")))</f>
        <v>RS</v>
      </c>
      <c r="I1222" s="7" t="s">
        <v>1412</v>
      </c>
      <c r="J1222">
        <v>1918</v>
      </c>
      <c r="K1222" t="s">
        <v>1385</v>
      </c>
      <c r="L1222">
        <v>1918</v>
      </c>
      <c r="M1222" t="s">
        <v>1401</v>
      </c>
    </row>
    <row r="1223" spans="1:13" x14ac:dyDescent="0.4">
      <c r="A1223" t="s">
        <v>1405</v>
      </c>
      <c r="B1223">
        <v>1220</v>
      </c>
      <c r="C1223" t="s">
        <v>1411</v>
      </c>
      <c r="D1223">
        <f>VLOOKUP('Установление связей'!B1221,'Перечень узлов'!$B$2:$D$692,3,0)</f>
        <v>12</v>
      </c>
      <c r="E1223" t="s">
        <v>1411</v>
      </c>
      <c r="F1223">
        <f>VLOOKUP('Установление связей'!D1221,'Перечень узлов'!$B$2:$D$692,3,0)</f>
        <v>4</v>
      </c>
      <c r="G1223" t="s">
        <v>1407</v>
      </c>
      <c r="H1223" t="str">
        <f>IF('Установление связей'!C1221="может наблюдаться","RS",IF('Установление связей'!C1221="всегда наблюдается","TRA",IF('Установление связей'!C1221="может отсутствовать","SN","S")))</f>
        <v>RS</v>
      </c>
      <c r="I1223" s="7" t="s">
        <v>1412</v>
      </c>
      <c r="J1223">
        <v>1919</v>
      </c>
      <c r="K1223" t="s">
        <v>1385</v>
      </c>
      <c r="L1223">
        <v>1919</v>
      </c>
      <c r="M1223" t="s">
        <v>1401</v>
      </c>
    </row>
    <row r="1224" spans="1:13" x14ac:dyDescent="0.4">
      <c r="A1224" t="s">
        <v>1405</v>
      </c>
      <c r="B1224">
        <v>1221</v>
      </c>
      <c r="C1224" t="s">
        <v>1411</v>
      </c>
      <c r="D1224">
        <f>VLOOKUP('Установление связей'!B1222,'Перечень узлов'!$B$2:$D$692,3,0)</f>
        <v>12</v>
      </c>
      <c r="E1224" t="s">
        <v>1411</v>
      </c>
      <c r="F1224">
        <f>VLOOKUP('Установление связей'!D1222,'Перечень узлов'!$B$2:$D$692,3,0)</f>
        <v>3</v>
      </c>
      <c r="G1224" t="s">
        <v>1407</v>
      </c>
      <c r="H1224" t="str">
        <f>IF('Установление связей'!C1222="может наблюдаться","RS",IF('Установление связей'!C1222="всегда наблюдается","TRA",IF('Установление связей'!C1222="может отсутствовать","SN","S")))</f>
        <v>SN</v>
      </c>
      <c r="I1224" s="7" t="s">
        <v>1412</v>
      </c>
      <c r="J1224">
        <v>1920</v>
      </c>
      <c r="K1224" t="s">
        <v>1385</v>
      </c>
      <c r="L1224">
        <v>1920</v>
      </c>
      <c r="M1224" t="s">
        <v>1401</v>
      </c>
    </row>
    <row r="1225" spans="1:13" x14ac:dyDescent="0.4">
      <c r="A1225" t="s">
        <v>1405</v>
      </c>
      <c r="B1225">
        <v>1222</v>
      </c>
      <c r="C1225" t="s">
        <v>1411</v>
      </c>
      <c r="D1225">
        <f>VLOOKUP('Установление связей'!B1223,'Перечень узлов'!$B$2:$D$692,3,0)</f>
        <v>62</v>
      </c>
      <c r="E1225" t="s">
        <v>1411</v>
      </c>
      <c r="F1225">
        <f>VLOOKUP('Установление связей'!D1223,'Перечень узлов'!$B$2:$D$692,3,0)</f>
        <v>1</v>
      </c>
      <c r="G1225" t="s">
        <v>1407</v>
      </c>
      <c r="H1225" t="str">
        <f>IF('Установление связей'!C1223="может наблюдаться","RS",IF('Установление связей'!C1223="всегда наблюдается","TRA",IF('Установление связей'!C1223="может отсутствовать","SN","S")))</f>
        <v>RS</v>
      </c>
      <c r="I1225" s="7" t="s">
        <v>1412</v>
      </c>
      <c r="J1225">
        <v>1921</v>
      </c>
      <c r="K1225" t="s">
        <v>1385</v>
      </c>
      <c r="L1225">
        <v>1921</v>
      </c>
      <c r="M1225" t="s">
        <v>1401</v>
      </c>
    </row>
    <row r="1226" spans="1:13" x14ac:dyDescent="0.4">
      <c r="A1226" t="s">
        <v>1405</v>
      </c>
      <c r="B1226">
        <v>1223</v>
      </c>
      <c r="C1226" t="s">
        <v>1411</v>
      </c>
      <c r="D1226">
        <f>VLOOKUP('Установление связей'!B1224,'Перечень узлов'!$B$2:$D$692,3,0)</f>
        <v>62</v>
      </c>
      <c r="E1226" t="s">
        <v>1411</v>
      </c>
      <c r="F1226">
        <f>VLOOKUP('Установление связей'!D1224,'Перечень узлов'!$B$2:$D$692,3,0)</f>
        <v>2</v>
      </c>
      <c r="G1226" t="s">
        <v>1407</v>
      </c>
      <c r="H1226" t="str">
        <f>IF('Установление связей'!C1224="может наблюдаться","RS",IF('Установление связей'!C1224="всегда наблюдается","TRA",IF('Установление связей'!C1224="может отсутствовать","SN","S")))</f>
        <v>RS</v>
      </c>
      <c r="I1226" s="7" t="s">
        <v>1412</v>
      </c>
      <c r="J1226">
        <v>1922</v>
      </c>
      <c r="K1226" t="s">
        <v>1385</v>
      </c>
      <c r="L1226">
        <v>1922</v>
      </c>
      <c r="M1226" t="s">
        <v>1401</v>
      </c>
    </row>
    <row r="1227" spans="1:13" x14ac:dyDescent="0.4">
      <c r="A1227" t="s">
        <v>1405</v>
      </c>
      <c r="B1227">
        <v>1224</v>
      </c>
      <c r="C1227" t="s">
        <v>1411</v>
      </c>
      <c r="D1227">
        <f>VLOOKUP('Установление связей'!B1225,'Перечень узлов'!$B$2:$D$692,3,0)</f>
        <v>43</v>
      </c>
      <c r="E1227" t="s">
        <v>1411</v>
      </c>
      <c r="F1227">
        <f>VLOOKUP('Установление связей'!D1225,'Перечень узлов'!$B$2:$D$692,3,0)</f>
        <v>1</v>
      </c>
      <c r="G1227" t="s">
        <v>1407</v>
      </c>
      <c r="H1227" t="str">
        <f>IF('Установление связей'!C1225="может наблюдаться","RS",IF('Установление связей'!C1225="всегда наблюдается","TRA",IF('Установление связей'!C1225="может отсутствовать","SN","S")))</f>
        <v>RS</v>
      </c>
      <c r="I1227" s="7" t="s">
        <v>1412</v>
      </c>
      <c r="J1227">
        <v>1923</v>
      </c>
      <c r="K1227" t="s">
        <v>1385</v>
      </c>
      <c r="L1227">
        <v>1923</v>
      </c>
      <c r="M1227" t="s">
        <v>1401</v>
      </c>
    </row>
    <row r="1228" spans="1:13" x14ac:dyDescent="0.4">
      <c r="A1228" t="s">
        <v>1405</v>
      </c>
      <c r="B1228">
        <v>1225</v>
      </c>
      <c r="C1228" t="s">
        <v>1411</v>
      </c>
      <c r="D1228">
        <f>VLOOKUP('Установление связей'!B1226,'Перечень узлов'!$B$2:$D$692,3,0)</f>
        <v>43</v>
      </c>
      <c r="E1228" t="s">
        <v>1411</v>
      </c>
      <c r="F1228">
        <f>VLOOKUP('Установление связей'!D1226,'Перечень узлов'!$B$2:$D$692,3,0)</f>
        <v>2</v>
      </c>
      <c r="G1228" t="s">
        <v>1407</v>
      </c>
      <c r="H1228" t="str">
        <f>IF('Установление связей'!C1226="может наблюдаться","RS",IF('Установление связей'!C1226="всегда наблюдается","TRA",IF('Установление связей'!C1226="может отсутствовать","SN","S")))</f>
        <v>RS</v>
      </c>
      <c r="I1228" s="7" t="s">
        <v>1412</v>
      </c>
      <c r="J1228">
        <v>1924</v>
      </c>
      <c r="K1228" t="s">
        <v>1385</v>
      </c>
      <c r="L1228">
        <v>1924</v>
      </c>
      <c r="M1228" t="s">
        <v>1401</v>
      </c>
    </row>
    <row r="1229" spans="1:13" x14ac:dyDescent="0.4">
      <c r="A1229" t="s">
        <v>1405</v>
      </c>
      <c r="B1229">
        <v>1226</v>
      </c>
      <c r="C1229" t="s">
        <v>1411</v>
      </c>
      <c r="D1229">
        <f>VLOOKUP('Установление связей'!B1227,'Перечень узлов'!$B$2:$D$692,3,0)</f>
        <v>64</v>
      </c>
      <c r="E1229" t="s">
        <v>1411</v>
      </c>
      <c r="F1229">
        <f>VLOOKUP('Установление связей'!D1227,'Перечень узлов'!$B$2:$D$692,3,0)</f>
        <v>404</v>
      </c>
      <c r="G1229" t="s">
        <v>1407</v>
      </c>
      <c r="H1229" t="str">
        <f>IF('Установление связей'!C1227="может наблюдаться","RS",IF('Установление связей'!C1227="всегда наблюдается","TRA",IF('Установление связей'!C1227="может отсутствовать","SN","S")))</f>
        <v>RS</v>
      </c>
      <c r="I1229" s="7" t="s">
        <v>1412</v>
      </c>
      <c r="J1229">
        <v>1925</v>
      </c>
      <c r="K1229" t="s">
        <v>1385</v>
      </c>
      <c r="L1229">
        <v>1925</v>
      </c>
      <c r="M1229" t="s">
        <v>1401</v>
      </c>
    </row>
    <row r="1230" spans="1:13" x14ac:dyDescent="0.4">
      <c r="A1230" t="s">
        <v>1405</v>
      </c>
      <c r="B1230">
        <v>1227</v>
      </c>
      <c r="C1230" t="s">
        <v>1411</v>
      </c>
      <c r="D1230">
        <f>VLOOKUP('Установление связей'!B1228,'Перечень узлов'!$B$2:$D$692,3,0)</f>
        <v>64</v>
      </c>
      <c r="E1230" t="s">
        <v>1411</v>
      </c>
      <c r="F1230">
        <f>VLOOKUP('Установление связей'!D1228,'Перечень узлов'!$B$2:$D$692,3,0)</f>
        <v>464</v>
      </c>
      <c r="G1230" t="s">
        <v>1407</v>
      </c>
      <c r="H1230" t="str">
        <f>IF('Установление связей'!C1228="может наблюдаться","RS",IF('Установление связей'!C1228="всегда наблюдается","TRA",IF('Установление связей'!C1228="может отсутствовать","SN","S")))</f>
        <v>RS</v>
      </c>
      <c r="I1230" s="7" t="s">
        <v>1412</v>
      </c>
      <c r="J1230">
        <v>1926</v>
      </c>
      <c r="K1230" t="s">
        <v>1385</v>
      </c>
      <c r="L1230">
        <v>1926</v>
      </c>
      <c r="M1230" t="s">
        <v>1401</v>
      </c>
    </row>
    <row r="1231" spans="1:13" x14ac:dyDescent="0.4">
      <c r="A1231" t="s">
        <v>1405</v>
      </c>
      <c r="B1231">
        <v>1228</v>
      </c>
      <c r="C1231" t="s">
        <v>1411</v>
      </c>
      <c r="D1231">
        <f>VLOOKUP('Установление связей'!B1229,'Перечень узлов'!$B$2:$D$692,3,0)</f>
        <v>64</v>
      </c>
      <c r="E1231" t="s">
        <v>1411</v>
      </c>
      <c r="F1231">
        <f>VLOOKUP('Установление связей'!D1229,'Перечень узлов'!$B$2:$D$692,3,0)</f>
        <v>465</v>
      </c>
      <c r="G1231" t="s">
        <v>1407</v>
      </c>
      <c r="H1231" t="str">
        <f>IF('Установление связей'!C1229="может наблюдаться","RS",IF('Установление связей'!C1229="всегда наблюдается","TRA",IF('Установление связей'!C1229="может отсутствовать","SN","S")))</f>
        <v>RS</v>
      </c>
      <c r="I1231" s="7" t="s">
        <v>1412</v>
      </c>
      <c r="J1231">
        <v>1927</v>
      </c>
      <c r="K1231" t="s">
        <v>1385</v>
      </c>
      <c r="L1231">
        <v>1927</v>
      </c>
      <c r="M1231" t="s">
        <v>1401</v>
      </c>
    </row>
    <row r="1232" spans="1:13" x14ac:dyDescent="0.4">
      <c r="A1232" t="s">
        <v>1405</v>
      </c>
      <c r="B1232">
        <v>1229</v>
      </c>
      <c r="C1232" t="s">
        <v>1411</v>
      </c>
      <c r="D1232">
        <f>VLOOKUP('Установление связей'!B1230,'Перечень узлов'!$B$2:$D$692,3,0)</f>
        <v>205</v>
      </c>
      <c r="E1232" t="s">
        <v>1411</v>
      </c>
      <c r="F1232">
        <f>VLOOKUP('Установление связей'!D1230,'Перечень узлов'!$B$2:$D$692,3,0)</f>
        <v>3</v>
      </c>
      <c r="G1232" t="s">
        <v>1407</v>
      </c>
      <c r="H1232" t="str">
        <f>IF('Установление связей'!C1230="может наблюдаться","RS",IF('Установление связей'!C1230="всегда наблюдается","TRA",IF('Установление связей'!C1230="может отсутствовать","SN","S")))</f>
        <v>RS</v>
      </c>
      <c r="I1232" s="7" t="s">
        <v>1412</v>
      </c>
      <c r="J1232">
        <v>1928</v>
      </c>
      <c r="K1232" t="s">
        <v>1385</v>
      </c>
      <c r="L1232">
        <v>1928</v>
      </c>
      <c r="M1232" t="s">
        <v>1401</v>
      </c>
    </row>
    <row r="1233" spans="1:13" x14ac:dyDescent="0.4">
      <c r="A1233" t="s">
        <v>1405</v>
      </c>
      <c r="B1233">
        <v>1230</v>
      </c>
      <c r="C1233" t="s">
        <v>1411</v>
      </c>
      <c r="D1233">
        <f>VLOOKUP('Установление связей'!B1231,'Перечень узлов'!$B$2:$D$692,3,0)</f>
        <v>204</v>
      </c>
      <c r="E1233" t="s">
        <v>1411</v>
      </c>
      <c r="F1233">
        <f>VLOOKUP('Установление связей'!D1231,'Перечень узлов'!$B$2:$D$692,3,0)</f>
        <v>205</v>
      </c>
      <c r="G1233" t="s">
        <v>1407</v>
      </c>
      <c r="H1233" t="str">
        <f>IF('Установление связей'!C1231="может наблюдаться","RS",IF('Установление связей'!C1231="всегда наблюдается","TRA",IF('Установление связей'!C1231="может отсутствовать","SN","S")))</f>
        <v>TRA</v>
      </c>
      <c r="I1233" s="7" t="s">
        <v>1412</v>
      </c>
      <c r="J1233">
        <v>1929</v>
      </c>
      <c r="K1233" t="s">
        <v>1385</v>
      </c>
      <c r="L1233">
        <v>1929</v>
      </c>
      <c r="M1233" t="s">
        <v>1401</v>
      </c>
    </row>
    <row r="1234" spans="1:13" x14ac:dyDescent="0.4">
      <c r="A1234" t="s">
        <v>1405</v>
      </c>
      <c r="B1234">
        <v>1231</v>
      </c>
      <c r="C1234" t="s">
        <v>1411</v>
      </c>
      <c r="D1234">
        <f>VLOOKUP('Установление связей'!B1232,'Перечень узлов'!$B$2:$D$692,3,0)</f>
        <v>206</v>
      </c>
      <c r="E1234" t="s">
        <v>1411</v>
      </c>
      <c r="F1234">
        <f>VLOOKUP('Установление связей'!D1232,'Перечень узлов'!$B$2:$D$692,3,0)</f>
        <v>205</v>
      </c>
      <c r="G1234" t="s">
        <v>1407</v>
      </c>
      <c r="H1234" t="str">
        <f>IF('Установление связей'!C1232="может наблюдаться","RS",IF('Установление связей'!C1232="всегда наблюдается","TRA",IF('Установление связей'!C1232="может отсутствовать","SN","S")))</f>
        <v>TRA</v>
      </c>
      <c r="I1234" s="7" t="s">
        <v>1412</v>
      </c>
      <c r="J1234">
        <v>1930</v>
      </c>
      <c r="K1234" t="s">
        <v>1385</v>
      </c>
      <c r="L1234">
        <v>1930</v>
      </c>
      <c r="M1234" t="s">
        <v>1401</v>
      </c>
    </row>
    <row r="1235" spans="1:13" x14ac:dyDescent="0.4">
      <c r="A1235" t="s">
        <v>1405</v>
      </c>
      <c r="B1235">
        <v>1232</v>
      </c>
      <c r="C1235" t="s">
        <v>1411</v>
      </c>
      <c r="D1235">
        <f>VLOOKUP('Установление связей'!B1233,'Перечень узлов'!$B$2:$D$692,3,0)</f>
        <v>203</v>
      </c>
      <c r="E1235" t="s">
        <v>1411</v>
      </c>
      <c r="F1235">
        <f>VLOOKUP('Установление связей'!D1233,'Перечень узлов'!$B$2:$D$692,3,0)</f>
        <v>209</v>
      </c>
      <c r="G1235" t="s">
        <v>1407</v>
      </c>
      <c r="H1235" t="str">
        <f>IF('Установление связей'!C1233="может наблюдаться","RS",IF('Установление связей'!C1233="всегда наблюдается","TRA",IF('Установление связей'!C1233="может отсутствовать","SN","S")))</f>
        <v>RS</v>
      </c>
      <c r="I1235" s="7" t="s">
        <v>1412</v>
      </c>
      <c r="J1235">
        <v>1931</v>
      </c>
      <c r="K1235" t="s">
        <v>1385</v>
      </c>
      <c r="L1235">
        <v>1931</v>
      </c>
      <c r="M1235" t="s">
        <v>1401</v>
      </c>
    </row>
    <row r="1236" spans="1:13" x14ac:dyDescent="0.4">
      <c r="A1236" t="s">
        <v>1405</v>
      </c>
      <c r="B1236">
        <v>1233</v>
      </c>
      <c r="C1236" t="s">
        <v>1411</v>
      </c>
      <c r="D1236">
        <f>VLOOKUP('Установление связей'!B1234,'Перечень узлов'!$B$2:$D$692,3,0)</f>
        <v>202</v>
      </c>
      <c r="E1236" t="s">
        <v>1411</v>
      </c>
      <c r="F1236">
        <f>VLOOKUP('Установление связей'!D1234,'Перечень узлов'!$B$2:$D$692,3,0)</f>
        <v>208</v>
      </c>
      <c r="G1236" t="s">
        <v>1407</v>
      </c>
      <c r="H1236" t="str">
        <f>IF('Установление связей'!C1234="может наблюдаться","RS",IF('Установление связей'!C1234="всегда наблюдается","TRA",IF('Установление связей'!C1234="может отсутствовать","SN","S")))</f>
        <v>RS</v>
      </c>
      <c r="I1236" s="7" t="s">
        <v>1412</v>
      </c>
      <c r="J1236">
        <v>1932</v>
      </c>
      <c r="K1236" t="s">
        <v>1385</v>
      </c>
      <c r="L1236">
        <v>1932</v>
      </c>
      <c r="M1236" t="s">
        <v>1401</v>
      </c>
    </row>
    <row r="1237" spans="1:13" x14ac:dyDescent="0.4">
      <c r="A1237" t="s">
        <v>1405</v>
      </c>
      <c r="B1237">
        <v>1234</v>
      </c>
      <c r="C1237" t="s">
        <v>1411</v>
      </c>
      <c r="D1237">
        <f>VLOOKUP('Установление связей'!B1235,'Перечень узлов'!$B$2:$D$692,3,0)</f>
        <v>66</v>
      </c>
      <c r="E1237" t="s">
        <v>1411</v>
      </c>
      <c r="F1237">
        <f>VLOOKUP('Установление связей'!D1235,'Перечень узлов'!$B$2:$D$692,3,0)</f>
        <v>405</v>
      </c>
      <c r="G1237" t="s">
        <v>1407</v>
      </c>
      <c r="H1237" t="str">
        <f>IF('Установление связей'!C1235="может наблюдаться","RS",IF('Установление связей'!C1235="всегда наблюдается","TRA",IF('Установление связей'!C1235="может отсутствовать","SN","S")))</f>
        <v>RS</v>
      </c>
      <c r="I1237" s="7" t="s">
        <v>1412</v>
      </c>
      <c r="J1237">
        <v>1933</v>
      </c>
      <c r="K1237" t="s">
        <v>1385</v>
      </c>
      <c r="L1237">
        <v>1933</v>
      </c>
      <c r="M1237" t="s">
        <v>1401</v>
      </c>
    </row>
    <row r="1238" spans="1:13" x14ac:dyDescent="0.4">
      <c r="A1238" t="s">
        <v>1405</v>
      </c>
      <c r="B1238">
        <v>1235</v>
      </c>
      <c r="C1238" t="s">
        <v>1411</v>
      </c>
      <c r="D1238">
        <f>VLOOKUP('Установление связей'!B1236,'Перечень узлов'!$B$2:$D$692,3,0)</f>
        <v>66</v>
      </c>
      <c r="E1238" t="s">
        <v>1411</v>
      </c>
      <c r="F1238">
        <f>VLOOKUP('Установление связей'!D1236,'Перечень узлов'!$B$2:$D$692,3,0)</f>
        <v>2</v>
      </c>
      <c r="G1238" t="s">
        <v>1407</v>
      </c>
      <c r="H1238" t="str">
        <f>IF('Установление связей'!C1236="может наблюдаться","RS",IF('Установление связей'!C1236="всегда наблюдается","TRA",IF('Установление связей'!C1236="может отсутствовать","SN","S")))</f>
        <v>RS</v>
      </c>
      <c r="I1238" s="7" t="s">
        <v>1412</v>
      </c>
      <c r="J1238">
        <v>1934</v>
      </c>
      <c r="K1238" t="s">
        <v>1385</v>
      </c>
      <c r="L1238">
        <v>1934</v>
      </c>
      <c r="M1238" t="s">
        <v>1401</v>
      </c>
    </row>
    <row r="1239" spans="1:13" x14ac:dyDescent="0.4">
      <c r="A1239" t="s">
        <v>1405</v>
      </c>
      <c r="B1239">
        <v>1236</v>
      </c>
      <c r="C1239" t="s">
        <v>1411</v>
      </c>
      <c r="D1239">
        <f>VLOOKUP('Установление связей'!B1237,'Перечень узлов'!$B$2:$D$692,3,0)</f>
        <v>106</v>
      </c>
      <c r="E1239" t="s">
        <v>1411</v>
      </c>
      <c r="F1239">
        <f>VLOOKUP('Установление связей'!D1237,'Перечень узлов'!$B$2:$D$692,3,0)</f>
        <v>5</v>
      </c>
      <c r="G1239" t="s">
        <v>1407</v>
      </c>
      <c r="H1239" t="str">
        <f>IF('Установление связей'!C1237="может наблюдаться","RS",IF('Установление связей'!C1237="всегда наблюдается","TRA",IF('Установление связей'!C1237="может отсутствовать","SN","S")))</f>
        <v>RS</v>
      </c>
      <c r="I1239" s="7" t="s">
        <v>1412</v>
      </c>
      <c r="J1239">
        <v>1935</v>
      </c>
      <c r="K1239" t="s">
        <v>1385</v>
      </c>
      <c r="L1239">
        <v>1935</v>
      </c>
      <c r="M1239" t="s">
        <v>1401</v>
      </c>
    </row>
    <row r="1240" spans="1:13" x14ac:dyDescent="0.4">
      <c r="A1240" t="s">
        <v>1405</v>
      </c>
      <c r="B1240">
        <v>1237</v>
      </c>
      <c r="C1240" t="s">
        <v>1411</v>
      </c>
      <c r="D1240">
        <f>VLOOKUP('Установление связей'!B1238,'Перечень узлов'!$B$2:$D$692,3,0)</f>
        <v>105</v>
      </c>
      <c r="E1240" t="s">
        <v>1411</v>
      </c>
      <c r="F1240">
        <f>VLOOKUP('Установление связей'!D1238,'Перечень узлов'!$B$2:$D$692,3,0)</f>
        <v>5</v>
      </c>
      <c r="G1240" t="s">
        <v>1407</v>
      </c>
      <c r="H1240" t="str">
        <f>IF('Установление связей'!C1238="может наблюдаться","RS",IF('Установление связей'!C1238="всегда наблюдается","TRA",IF('Установление связей'!C1238="может отсутствовать","SN","S")))</f>
        <v>RS</v>
      </c>
      <c r="I1240" s="7" t="s">
        <v>1412</v>
      </c>
      <c r="J1240">
        <v>1936</v>
      </c>
      <c r="K1240" t="s">
        <v>1385</v>
      </c>
      <c r="L1240">
        <v>1936</v>
      </c>
      <c r="M1240" t="s">
        <v>1401</v>
      </c>
    </row>
    <row r="1241" spans="1:13" x14ac:dyDescent="0.4">
      <c r="A1241" t="s">
        <v>1405</v>
      </c>
      <c r="B1241">
        <v>1238</v>
      </c>
      <c r="C1241" t="s">
        <v>1411</v>
      </c>
      <c r="D1241">
        <f>VLOOKUP('Установление связей'!B1239,'Перечень узлов'!$B$2:$D$692,3,0)</f>
        <v>108</v>
      </c>
      <c r="E1241" t="s">
        <v>1411</v>
      </c>
      <c r="F1241">
        <f>VLOOKUP('Установление связей'!D1239,'Перечень узлов'!$B$2:$D$692,3,0)</f>
        <v>5</v>
      </c>
      <c r="G1241" t="s">
        <v>1407</v>
      </c>
      <c r="H1241" t="str">
        <f>IF('Установление связей'!C1239="может наблюдаться","RS",IF('Установление связей'!C1239="всегда наблюдается","TRA",IF('Установление связей'!C1239="может отсутствовать","SN","S")))</f>
        <v>RS</v>
      </c>
      <c r="I1241" s="7" t="s">
        <v>1412</v>
      </c>
      <c r="J1241">
        <v>1937</v>
      </c>
      <c r="K1241" t="s">
        <v>1385</v>
      </c>
      <c r="L1241">
        <v>1937</v>
      </c>
      <c r="M1241" t="s">
        <v>1401</v>
      </c>
    </row>
    <row r="1242" spans="1:13" x14ac:dyDescent="0.4">
      <c r="A1242" t="s">
        <v>1405</v>
      </c>
      <c r="B1242">
        <v>1239</v>
      </c>
      <c r="C1242" t="s">
        <v>1411</v>
      </c>
      <c r="D1242">
        <f>VLOOKUP('Установление связей'!B1240,'Перечень узлов'!$B$2:$D$692,3,0)</f>
        <v>351</v>
      </c>
      <c r="E1242" t="s">
        <v>1411</v>
      </c>
      <c r="F1242">
        <f>VLOOKUP('Установление связей'!D1240,'Перечень узлов'!$B$2:$D$692,3,0)</f>
        <v>344</v>
      </c>
      <c r="G1242" t="s">
        <v>1407</v>
      </c>
      <c r="H1242" t="str">
        <f>IF('Установление связей'!C1240="может наблюдаться","RS",IF('Установление связей'!C1240="всегда наблюдается","TRA",IF('Установление связей'!C1240="может отсутствовать","SN","S")))</f>
        <v>TRA</v>
      </c>
      <c r="I1242" s="7" t="s">
        <v>1412</v>
      </c>
      <c r="J1242">
        <v>1938</v>
      </c>
      <c r="K1242" t="s">
        <v>1385</v>
      </c>
      <c r="L1242">
        <v>1938</v>
      </c>
      <c r="M1242" t="s">
        <v>1401</v>
      </c>
    </row>
    <row r="1243" spans="1:13" x14ac:dyDescent="0.4">
      <c r="A1243" t="s">
        <v>1405</v>
      </c>
      <c r="B1243">
        <v>1240</v>
      </c>
      <c r="C1243" t="s">
        <v>1411</v>
      </c>
      <c r="D1243">
        <f>VLOOKUP('Установление связей'!B1241,'Перечень узлов'!$B$2:$D$692,3,0)</f>
        <v>171</v>
      </c>
      <c r="E1243" t="s">
        <v>1411</v>
      </c>
      <c r="F1243">
        <f>VLOOKUP('Установление связей'!D1241,'Перечень узлов'!$B$2:$D$692,3,0)</f>
        <v>174</v>
      </c>
      <c r="G1243" t="s">
        <v>1407</v>
      </c>
      <c r="H1243" t="str">
        <f>IF('Установление связей'!C1241="может наблюдаться","RS",IF('Установление связей'!C1241="всегда наблюдается","TRA",IF('Установление связей'!C1241="может отсутствовать","SN","S")))</f>
        <v>TRA</v>
      </c>
      <c r="I1243" s="7" t="s">
        <v>1412</v>
      </c>
      <c r="J1243">
        <v>1939</v>
      </c>
      <c r="K1243" t="s">
        <v>1385</v>
      </c>
      <c r="L1243">
        <v>1939</v>
      </c>
      <c r="M1243" t="s">
        <v>1401</v>
      </c>
    </row>
    <row r="1244" spans="1:13" x14ac:dyDescent="0.4">
      <c r="A1244" t="s">
        <v>1405</v>
      </c>
      <c r="B1244">
        <v>1241</v>
      </c>
      <c r="C1244" t="s">
        <v>1411</v>
      </c>
      <c r="D1244">
        <f>VLOOKUP('Установление связей'!B1242,'Перечень узлов'!$B$2:$D$692,3,0)</f>
        <v>143</v>
      </c>
      <c r="E1244" t="s">
        <v>1411</v>
      </c>
      <c r="F1244">
        <f>VLOOKUP('Установление связей'!D1242,'Перечень узлов'!$B$2:$D$692,3,0)</f>
        <v>2</v>
      </c>
      <c r="G1244" t="s">
        <v>1407</v>
      </c>
      <c r="H1244" t="str">
        <f>IF('Установление связей'!C1242="может наблюдаться","RS",IF('Установление связей'!C1242="всегда наблюдается","TRA",IF('Установление связей'!C1242="может отсутствовать","SN","S")))</f>
        <v>RS</v>
      </c>
      <c r="I1244" s="7" t="s">
        <v>1412</v>
      </c>
      <c r="J1244">
        <v>1940</v>
      </c>
      <c r="K1244" t="s">
        <v>1385</v>
      </c>
      <c r="L1244">
        <v>1940</v>
      </c>
      <c r="M1244" t="s">
        <v>1401</v>
      </c>
    </row>
    <row r="1245" spans="1:13" x14ac:dyDescent="0.4">
      <c r="A1245" t="s">
        <v>1405</v>
      </c>
      <c r="B1245">
        <v>1242</v>
      </c>
      <c r="C1245" t="s">
        <v>1411</v>
      </c>
      <c r="D1245">
        <f>VLOOKUP('Установление связей'!B1243,'Перечень узлов'!$B$2:$D$692,3,0)</f>
        <v>178</v>
      </c>
      <c r="E1245" t="s">
        <v>1411</v>
      </c>
      <c r="F1245">
        <f>VLOOKUP('Установление связей'!D1243,'Перечень узлов'!$B$2:$D$692,3,0)</f>
        <v>3</v>
      </c>
      <c r="G1245" t="s">
        <v>1407</v>
      </c>
      <c r="H1245" t="str">
        <f>IF('Установление связей'!C1243="может наблюдаться","RS",IF('Установление связей'!C1243="всегда наблюдается","TRA",IF('Установление связей'!C1243="может отсутствовать","SN","S")))</f>
        <v>RS</v>
      </c>
      <c r="I1245" s="7" t="s">
        <v>1412</v>
      </c>
      <c r="J1245">
        <v>1941</v>
      </c>
      <c r="K1245" t="s">
        <v>1385</v>
      </c>
      <c r="L1245">
        <v>1941</v>
      </c>
      <c r="M1245" t="s">
        <v>1401</v>
      </c>
    </row>
    <row r="1246" spans="1:13" x14ac:dyDescent="0.4">
      <c r="A1246" t="s">
        <v>1405</v>
      </c>
      <c r="B1246">
        <v>1243</v>
      </c>
      <c r="C1246" t="s">
        <v>1411</v>
      </c>
      <c r="D1246">
        <f>VLOOKUP('Установление связей'!B1244,'Перечень узлов'!$B$2:$D$692,3,0)</f>
        <v>15</v>
      </c>
      <c r="E1246" t="s">
        <v>1411</v>
      </c>
      <c r="F1246">
        <f>VLOOKUP('Установление связей'!D1244,'Перечень узлов'!$B$2:$D$692,3,0)</f>
        <v>1</v>
      </c>
      <c r="G1246" t="s">
        <v>1407</v>
      </c>
      <c r="H1246" t="str">
        <f>IF('Установление связей'!C1244="может наблюдаться","RS",IF('Установление связей'!C1244="всегда наблюдается","TRA",IF('Установление связей'!C1244="может отсутствовать","SN","S")))</f>
        <v>RS</v>
      </c>
      <c r="I1246" s="7" t="s">
        <v>1412</v>
      </c>
      <c r="J1246">
        <v>1942</v>
      </c>
      <c r="K1246" t="s">
        <v>1385</v>
      </c>
      <c r="L1246">
        <v>1942</v>
      </c>
      <c r="M1246" t="s">
        <v>1401</v>
      </c>
    </row>
    <row r="1247" spans="1:13" x14ac:dyDescent="0.4">
      <c r="A1247" t="s">
        <v>1405</v>
      </c>
      <c r="B1247">
        <v>1244</v>
      </c>
      <c r="C1247" t="s">
        <v>1411</v>
      </c>
      <c r="D1247">
        <f>VLOOKUP('Установление связей'!B1245,'Перечень узлов'!$B$2:$D$692,3,0)</f>
        <v>15</v>
      </c>
      <c r="E1247" t="s">
        <v>1411</v>
      </c>
      <c r="F1247">
        <f>VLOOKUP('Установление связей'!D1245,'Перечень узлов'!$B$2:$D$692,3,0)</f>
        <v>4</v>
      </c>
      <c r="G1247" t="s">
        <v>1407</v>
      </c>
      <c r="H1247" t="str">
        <f>IF('Установление связей'!C1245="может наблюдаться","RS",IF('Установление связей'!C1245="всегда наблюдается","TRA",IF('Установление связей'!C1245="может отсутствовать","SN","S")))</f>
        <v>RS</v>
      </c>
      <c r="I1247" s="7" t="s">
        <v>1412</v>
      </c>
      <c r="J1247">
        <v>1943</v>
      </c>
      <c r="K1247" t="s">
        <v>1385</v>
      </c>
      <c r="L1247">
        <v>1943</v>
      </c>
      <c r="M1247" t="s">
        <v>1401</v>
      </c>
    </row>
    <row r="1248" spans="1:13" x14ac:dyDescent="0.4">
      <c r="A1248" t="s">
        <v>1405</v>
      </c>
      <c r="B1248">
        <v>1245</v>
      </c>
      <c r="C1248" t="s">
        <v>1411</v>
      </c>
      <c r="D1248">
        <f>VLOOKUP('Установление связей'!B1246,'Перечень узлов'!$B$2:$D$692,3,0)</f>
        <v>15</v>
      </c>
      <c r="E1248" t="s">
        <v>1411</v>
      </c>
      <c r="F1248">
        <f>VLOOKUP('Установление связей'!D1246,'Перечень узлов'!$B$2:$D$692,3,0)</f>
        <v>3</v>
      </c>
      <c r="G1248" t="s">
        <v>1407</v>
      </c>
      <c r="H1248" t="str">
        <f>IF('Установление связей'!C1246="может наблюдаться","RS",IF('Установление связей'!C1246="всегда наблюдается","TRA",IF('Установление связей'!C1246="может отсутствовать","SN","S")))</f>
        <v>RS</v>
      </c>
      <c r="I1248" s="7" t="s">
        <v>1412</v>
      </c>
      <c r="J1248">
        <v>1944</v>
      </c>
      <c r="K1248" t="s">
        <v>1385</v>
      </c>
      <c r="L1248">
        <v>1944</v>
      </c>
      <c r="M1248" t="s">
        <v>1401</v>
      </c>
    </row>
    <row r="1249" spans="1:13" x14ac:dyDescent="0.4">
      <c r="A1249" t="s">
        <v>1405</v>
      </c>
      <c r="B1249">
        <v>1246</v>
      </c>
      <c r="C1249" t="s">
        <v>1411</v>
      </c>
      <c r="D1249">
        <f>VLOOKUP('Установление связей'!B1247,'Перечень узлов'!$B$2:$D$692,3,0)</f>
        <v>15</v>
      </c>
      <c r="E1249" t="s">
        <v>1411</v>
      </c>
      <c r="F1249">
        <f>VLOOKUP('Установление связей'!D1247,'Перечень узлов'!$B$2:$D$692,3,0)</f>
        <v>2</v>
      </c>
      <c r="G1249" t="s">
        <v>1407</v>
      </c>
      <c r="H1249" t="str">
        <f>IF('Установление связей'!C1247="может наблюдаться","RS",IF('Установление связей'!C1247="всегда наблюдается","TRA",IF('Установление связей'!C1247="может отсутствовать","SN","S")))</f>
        <v>RS</v>
      </c>
      <c r="I1249" s="7" t="s">
        <v>1412</v>
      </c>
      <c r="J1249">
        <v>1945</v>
      </c>
      <c r="K1249" t="s">
        <v>1385</v>
      </c>
      <c r="L1249">
        <v>1945</v>
      </c>
      <c r="M1249" t="s">
        <v>1401</v>
      </c>
    </row>
    <row r="1250" spans="1:13" x14ac:dyDescent="0.4">
      <c r="A1250" t="s">
        <v>1405</v>
      </c>
      <c r="B1250">
        <v>1247</v>
      </c>
      <c r="C1250" t="s">
        <v>1411</v>
      </c>
      <c r="D1250">
        <f>VLOOKUP('Установление связей'!B1248,'Перечень узлов'!$B$2:$D$692,3,0)</f>
        <v>155</v>
      </c>
      <c r="E1250" t="s">
        <v>1411</v>
      </c>
      <c r="F1250">
        <f>VLOOKUP('Установление связей'!D1248,'Перечень узлов'!$B$2:$D$692,3,0)</f>
        <v>4</v>
      </c>
      <c r="G1250" t="s">
        <v>1407</v>
      </c>
      <c r="H1250" t="str">
        <f>IF('Установление связей'!C1248="может наблюдаться","RS",IF('Установление связей'!C1248="всегда наблюдается","TRA",IF('Установление связей'!C1248="может отсутствовать","SN","S")))</f>
        <v>RS</v>
      </c>
      <c r="I1250" s="7" t="s">
        <v>1412</v>
      </c>
      <c r="J1250">
        <v>1946</v>
      </c>
      <c r="K1250" t="s">
        <v>1385</v>
      </c>
      <c r="L1250">
        <v>1946</v>
      </c>
      <c r="M1250" t="s">
        <v>1401</v>
      </c>
    </row>
    <row r="1251" spans="1:13" x14ac:dyDescent="0.4">
      <c r="A1251" t="s">
        <v>1405</v>
      </c>
      <c r="B1251">
        <v>1248</v>
      </c>
      <c r="C1251" t="s">
        <v>1411</v>
      </c>
      <c r="D1251">
        <f>VLOOKUP('Установление связей'!B1249,'Перечень узлов'!$B$2:$D$692,3,0)</f>
        <v>155</v>
      </c>
      <c r="E1251" t="s">
        <v>1411</v>
      </c>
      <c r="F1251">
        <f>VLOOKUP('Установление связей'!D1249,'Перечень узлов'!$B$2:$D$692,3,0)</f>
        <v>3</v>
      </c>
      <c r="G1251" t="s">
        <v>1407</v>
      </c>
      <c r="H1251" t="str">
        <f>IF('Установление связей'!C1249="может наблюдаться","RS",IF('Установление связей'!C1249="всегда наблюдается","TRA",IF('Установление связей'!C1249="может отсутствовать","SN","S")))</f>
        <v>RS</v>
      </c>
      <c r="I1251" s="7" t="s">
        <v>1412</v>
      </c>
      <c r="J1251">
        <v>1947</v>
      </c>
      <c r="K1251" t="s">
        <v>1385</v>
      </c>
      <c r="L1251">
        <v>1947</v>
      </c>
      <c r="M1251" t="s">
        <v>1401</v>
      </c>
    </row>
    <row r="1252" spans="1:13" x14ac:dyDescent="0.4">
      <c r="A1252" t="s">
        <v>1405</v>
      </c>
      <c r="B1252">
        <v>1249</v>
      </c>
      <c r="C1252" t="s">
        <v>1411</v>
      </c>
      <c r="D1252">
        <f>VLOOKUP('Установление связей'!B1250,'Перечень узлов'!$B$2:$D$692,3,0)</f>
        <v>70</v>
      </c>
      <c r="E1252" t="s">
        <v>1411</v>
      </c>
      <c r="F1252">
        <f>VLOOKUP('Установление связей'!D1250,'Перечень узлов'!$B$2:$D$692,3,0)</f>
        <v>406</v>
      </c>
      <c r="G1252" t="s">
        <v>1407</v>
      </c>
      <c r="H1252" t="str">
        <f>IF('Установление связей'!C1250="может наблюдаться","RS",IF('Установление связей'!C1250="всегда наблюдается","TRA",IF('Установление связей'!C1250="может отсутствовать","SN","S")))</f>
        <v>RS</v>
      </c>
      <c r="I1252" s="7" t="s">
        <v>1412</v>
      </c>
      <c r="J1252">
        <v>1948</v>
      </c>
      <c r="K1252" t="s">
        <v>1385</v>
      </c>
      <c r="L1252">
        <v>1948</v>
      </c>
      <c r="M1252" t="s">
        <v>1401</v>
      </c>
    </row>
    <row r="1253" spans="1:13" x14ac:dyDescent="0.4">
      <c r="A1253" t="s">
        <v>1405</v>
      </c>
      <c r="B1253">
        <v>1250</v>
      </c>
      <c r="C1253" t="s">
        <v>1411</v>
      </c>
      <c r="D1253">
        <f>VLOOKUP('Установление связей'!B1251,'Перечень узлов'!$B$2:$D$692,3,0)</f>
        <v>70</v>
      </c>
      <c r="E1253" t="s">
        <v>1411</v>
      </c>
      <c r="F1253">
        <f>VLOOKUP('Установление связей'!D1251,'Перечень узлов'!$B$2:$D$692,3,0)</f>
        <v>470</v>
      </c>
      <c r="G1253" t="s">
        <v>1407</v>
      </c>
      <c r="H1253" t="str">
        <f>IF('Установление связей'!C1251="может наблюдаться","RS",IF('Установление связей'!C1251="всегда наблюдается","TRA",IF('Установление связей'!C1251="может отсутствовать","SN","S")))</f>
        <v>RS</v>
      </c>
      <c r="I1253" s="7" t="s">
        <v>1412</v>
      </c>
      <c r="J1253">
        <v>1949</v>
      </c>
      <c r="K1253" t="s">
        <v>1385</v>
      </c>
      <c r="L1253">
        <v>1949</v>
      </c>
      <c r="M1253" t="s">
        <v>1401</v>
      </c>
    </row>
    <row r="1254" spans="1:13" x14ac:dyDescent="0.4">
      <c r="A1254" t="s">
        <v>1405</v>
      </c>
      <c r="B1254">
        <v>1251</v>
      </c>
      <c r="C1254" t="s">
        <v>1411</v>
      </c>
      <c r="D1254">
        <f>VLOOKUP('Установление связей'!B1252,'Перечень узлов'!$B$2:$D$692,3,0)</f>
        <v>70</v>
      </c>
      <c r="E1254" t="s">
        <v>1411</v>
      </c>
      <c r="F1254">
        <f>VLOOKUP('Установление связей'!D1252,'Перечень узлов'!$B$2:$D$692,3,0)</f>
        <v>2</v>
      </c>
      <c r="G1254" t="s">
        <v>1407</v>
      </c>
      <c r="H1254" t="str">
        <f>IF('Установление связей'!C1252="может наблюдаться","RS",IF('Установление связей'!C1252="всегда наблюдается","TRA",IF('Установление связей'!C1252="может отсутствовать","SN","S")))</f>
        <v>RS</v>
      </c>
      <c r="I1254" s="7" t="s">
        <v>1412</v>
      </c>
      <c r="J1254">
        <v>1950</v>
      </c>
      <c r="K1254" t="s">
        <v>1385</v>
      </c>
      <c r="L1254">
        <v>1950</v>
      </c>
      <c r="M1254" t="s">
        <v>1401</v>
      </c>
    </row>
    <row r="1255" spans="1:13" x14ac:dyDescent="0.4">
      <c r="A1255" t="s">
        <v>1405</v>
      </c>
      <c r="B1255">
        <v>1252</v>
      </c>
      <c r="C1255" t="s">
        <v>1411</v>
      </c>
      <c r="D1255">
        <f>VLOOKUP('Установление связей'!B1253,'Перечень узлов'!$B$2:$D$692,3,0)</f>
        <v>201</v>
      </c>
      <c r="E1255" t="s">
        <v>1411</v>
      </c>
      <c r="F1255">
        <f>VLOOKUP('Установление связей'!D1253,'Перечень узлов'!$B$2:$D$692,3,0)</f>
        <v>3</v>
      </c>
      <c r="G1255" t="s">
        <v>1407</v>
      </c>
      <c r="H1255" t="str">
        <f>IF('Установление связей'!C1253="может наблюдаться","RS",IF('Установление связей'!C1253="всегда наблюдается","TRA",IF('Установление связей'!C1253="может отсутствовать","SN","S")))</f>
        <v>RS</v>
      </c>
      <c r="I1255" s="7" t="s">
        <v>1412</v>
      </c>
      <c r="J1255">
        <v>1951</v>
      </c>
      <c r="K1255" t="s">
        <v>1385</v>
      </c>
      <c r="L1255">
        <v>1951</v>
      </c>
      <c r="M1255" t="s">
        <v>1401</v>
      </c>
    </row>
    <row r="1256" spans="1:13" x14ac:dyDescent="0.4">
      <c r="A1256" t="s">
        <v>1405</v>
      </c>
      <c r="B1256">
        <v>1253</v>
      </c>
      <c r="C1256" t="s">
        <v>1411</v>
      </c>
      <c r="D1256">
        <f>VLOOKUP('Установление связей'!B1254,'Перечень узлов'!$B$2:$D$692,3,0)</f>
        <v>74</v>
      </c>
      <c r="E1256" t="s">
        <v>1411</v>
      </c>
      <c r="F1256">
        <f>VLOOKUP('Установление связей'!D1254,'Перечень узлов'!$B$2:$D$692,3,0)</f>
        <v>5</v>
      </c>
      <c r="G1256" t="s">
        <v>1407</v>
      </c>
      <c r="H1256" t="str">
        <f>IF('Установление связей'!C1254="может наблюдаться","RS",IF('Установление связей'!C1254="всегда наблюдается","TRA",IF('Установление связей'!C1254="может отсутствовать","SN","S")))</f>
        <v>RS</v>
      </c>
      <c r="I1256" s="7" t="s">
        <v>1412</v>
      </c>
      <c r="J1256">
        <v>1952</v>
      </c>
      <c r="K1256" t="s">
        <v>1385</v>
      </c>
      <c r="L1256">
        <v>1952</v>
      </c>
      <c r="M1256" t="s">
        <v>1401</v>
      </c>
    </row>
    <row r="1257" spans="1:13" x14ac:dyDescent="0.4">
      <c r="A1257" t="s">
        <v>1405</v>
      </c>
      <c r="B1257">
        <v>1254</v>
      </c>
      <c r="C1257" t="s">
        <v>1411</v>
      </c>
      <c r="D1257">
        <f>VLOOKUP('Установление связей'!B1255,'Перечень узлов'!$B$2:$D$692,3,0)</f>
        <v>1</v>
      </c>
      <c r="E1257" t="s">
        <v>1411</v>
      </c>
      <c r="F1257">
        <f>VLOOKUP('Установление связей'!D1255,'Перечень узлов'!$B$2:$D$692,3,0)</f>
        <v>238</v>
      </c>
      <c r="G1257" t="s">
        <v>1407</v>
      </c>
      <c r="H1257" t="str">
        <f>IF('Установление связей'!C1255="может наблюдаться","RS",IF('Установление связей'!C1255="всегда наблюдается","TRA",IF('Установление связей'!C1255="может отсутствовать","SN","S")))</f>
        <v>RS</v>
      </c>
      <c r="I1257" s="7" t="s">
        <v>1412</v>
      </c>
      <c r="J1257">
        <v>1953</v>
      </c>
      <c r="K1257" t="s">
        <v>1385</v>
      </c>
      <c r="L1257">
        <v>1953</v>
      </c>
      <c r="M1257" t="s">
        <v>1401</v>
      </c>
    </row>
    <row r="1258" spans="1:13" x14ac:dyDescent="0.4">
      <c r="A1258" t="s">
        <v>1405</v>
      </c>
      <c r="B1258">
        <v>1255</v>
      </c>
      <c r="C1258" t="s">
        <v>1411</v>
      </c>
      <c r="D1258">
        <f>VLOOKUP('Установление связей'!B1256,'Перечень узлов'!$B$2:$D$692,3,0)</f>
        <v>1</v>
      </c>
      <c r="E1258" t="s">
        <v>1411</v>
      </c>
      <c r="F1258">
        <f>VLOOKUP('Установление связей'!D1256,'Перечень узлов'!$B$2:$D$692,3,0)</f>
        <v>56</v>
      </c>
      <c r="G1258" t="s">
        <v>1407</v>
      </c>
      <c r="H1258" t="str">
        <f>IF('Установление связей'!C1256="может наблюдаться","RS",IF('Установление связей'!C1256="всегда наблюдается","TRA",IF('Установление связей'!C1256="может отсутствовать","SN","S")))</f>
        <v>RS</v>
      </c>
      <c r="I1258" s="7" t="s">
        <v>1412</v>
      </c>
      <c r="J1258">
        <v>1954</v>
      </c>
      <c r="K1258" t="s">
        <v>1385</v>
      </c>
      <c r="L1258">
        <v>1954</v>
      </c>
      <c r="M1258" t="s">
        <v>1401</v>
      </c>
    </row>
    <row r="1259" spans="1:13" x14ac:dyDescent="0.4">
      <c r="A1259" t="s">
        <v>1405</v>
      </c>
      <c r="B1259">
        <v>1256</v>
      </c>
      <c r="C1259" t="s">
        <v>1411</v>
      </c>
      <c r="D1259">
        <f>VLOOKUP('Установление связей'!B1257,'Перечень узлов'!$B$2:$D$692,3,0)</f>
        <v>1</v>
      </c>
      <c r="E1259" t="s">
        <v>1411</v>
      </c>
      <c r="F1259">
        <f>VLOOKUP('Установление связей'!D1257,'Перечень узлов'!$B$2:$D$692,3,0)</f>
        <v>9</v>
      </c>
      <c r="G1259" t="s">
        <v>1407</v>
      </c>
      <c r="H1259" t="str">
        <f>IF('Установление связей'!C1257="может наблюдаться","RS",IF('Установление связей'!C1257="всегда наблюдается","TRA",IF('Установление связей'!C1257="может отсутствовать","SN","S")))</f>
        <v>RS</v>
      </c>
      <c r="I1259" s="7" t="s">
        <v>1412</v>
      </c>
      <c r="J1259">
        <v>1955</v>
      </c>
      <c r="K1259" t="s">
        <v>1385</v>
      </c>
      <c r="L1259">
        <v>1955</v>
      </c>
      <c r="M1259" t="s">
        <v>1401</v>
      </c>
    </row>
    <row r="1260" spans="1:13" x14ac:dyDescent="0.4">
      <c r="A1260" t="s">
        <v>1405</v>
      </c>
      <c r="B1260">
        <v>1257</v>
      </c>
      <c r="C1260" t="s">
        <v>1411</v>
      </c>
      <c r="D1260">
        <f>VLOOKUP('Установление связей'!B1258,'Перечень узлов'!$B$2:$D$692,3,0)</f>
        <v>1</v>
      </c>
      <c r="E1260" t="s">
        <v>1411</v>
      </c>
      <c r="F1260">
        <f>VLOOKUP('Установление связей'!D1258,'Перечень узлов'!$B$2:$D$692,3,0)</f>
        <v>15</v>
      </c>
      <c r="G1260" t="s">
        <v>1407</v>
      </c>
      <c r="H1260" t="str">
        <f>IF('Установление связей'!C1258="может наблюдаться","RS",IF('Установление связей'!C1258="всегда наблюдается","TRA",IF('Установление связей'!C1258="может отсутствовать","SN","S")))</f>
        <v>RS</v>
      </c>
      <c r="I1260" s="7" t="s">
        <v>1412</v>
      </c>
      <c r="J1260">
        <v>1956</v>
      </c>
      <c r="K1260" t="s">
        <v>1385</v>
      </c>
      <c r="L1260">
        <v>1956</v>
      </c>
      <c r="M1260" t="s">
        <v>1401</v>
      </c>
    </row>
    <row r="1261" spans="1:13" x14ac:dyDescent="0.4">
      <c r="A1261" t="s">
        <v>1405</v>
      </c>
      <c r="B1261">
        <v>1258</v>
      </c>
      <c r="C1261" t="s">
        <v>1411</v>
      </c>
      <c r="D1261">
        <f>VLOOKUP('Установление связей'!B1259,'Перечень узлов'!$B$2:$D$692,3,0)</f>
        <v>1</v>
      </c>
      <c r="E1261" t="s">
        <v>1411</v>
      </c>
      <c r="F1261">
        <f>VLOOKUP('Установление связей'!D1259,'Перечень узлов'!$B$2:$D$692,3,0)</f>
        <v>19</v>
      </c>
      <c r="G1261" t="s">
        <v>1407</v>
      </c>
      <c r="H1261" t="str">
        <f>IF('Установление связей'!C1259="может наблюдаться","RS",IF('Установление связей'!C1259="всегда наблюдается","TRA",IF('Установление связей'!C1259="может отсутствовать","SN","S")))</f>
        <v>RS</v>
      </c>
      <c r="I1261" s="7" t="s">
        <v>1412</v>
      </c>
      <c r="J1261">
        <v>1957</v>
      </c>
      <c r="K1261" t="s">
        <v>1385</v>
      </c>
      <c r="L1261">
        <v>1957</v>
      </c>
      <c r="M1261" t="s">
        <v>1401</v>
      </c>
    </row>
    <row r="1262" spans="1:13" x14ac:dyDescent="0.4">
      <c r="A1262" t="s">
        <v>1405</v>
      </c>
      <c r="B1262">
        <v>1259</v>
      </c>
      <c r="C1262" t="s">
        <v>1411</v>
      </c>
      <c r="D1262">
        <f>VLOOKUP('Установление связей'!B1260,'Перечень узлов'!$B$2:$D$692,3,0)</f>
        <v>1</v>
      </c>
      <c r="E1262" t="s">
        <v>1411</v>
      </c>
      <c r="F1262">
        <f>VLOOKUP('Установление связей'!D1260,'Перечень узлов'!$B$2:$D$692,3,0)</f>
        <v>38</v>
      </c>
      <c r="G1262" t="s">
        <v>1407</v>
      </c>
      <c r="H1262" t="str">
        <f>IF('Установление связей'!C1260="может наблюдаться","RS",IF('Установление связей'!C1260="всегда наблюдается","TRA",IF('Установление связей'!C1260="может отсутствовать","SN","S")))</f>
        <v>RS</v>
      </c>
      <c r="I1262" s="7" t="s">
        <v>1412</v>
      </c>
      <c r="J1262">
        <v>1958</v>
      </c>
      <c r="K1262" t="s">
        <v>1385</v>
      </c>
      <c r="L1262">
        <v>1958</v>
      </c>
      <c r="M1262" t="s">
        <v>1401</v>
      </c>
    </row>
    <row r="1263" spans="1:13" x14ac:dyDescent="0.4">
      <c r="A1263" t="s">
        <v>1405</v>
      </c>
      <c r="B1263">
        <v>1260</v>
      </c>
      <c r="C1263" t="s">
        <v>1411</v>
      </c>
      <c r="D1263">
        <f>VLOOKUP('Установление связей'!B1261,'Перечень узлов'!$B$2:$D$692,3,0)</f>
        <v>1</v>
      </c>
      <c r="E1263" t="s">
        <v>1411</v>
      </c>
      <c r="F1263">
        <f>VLOOKUP('Установление связей'!D1261,'Перечень узлов'!$B$2:$D$692,3,0)</f>
        <v>39</v>
      </c>
      <c r="G1263" t="s">
        <v>1407</v>
      </c>
      <c r="H1263" t="str">
        <f>IF('Установление связей'!C1261="может наблюдаться","RS",IF('Установление связей'!C1261="всегда наблюдается","TRA",IF('Установление связей'!C1261="может отсутствовать","SN","S")))</f>
        <v>RS</v>
      </c>
      <c r="I1263" s="7" t="s">
        <v>1412</v>
      </c>
      <c r="J1263">
        <v>1959</v>
      </c>
      <c r="K1263" t="s">
        <v>1385</v>
      </c>
      <c r="L1263">
        <v>1959</v>
      </c>
      <c r="M1263" t="s">
        <v>1401</v>
      </c>
    </row>
    <row r="1264" spans="1:13" x14ac:dyDescent="0.4">
      <c r="A1264" t="s">
        <v>1405</v>
      </c>
      <c r="B1264">
        <v>1261</v>
      </c>
      <c r="C1264" t="s">
        <v>1411</v>
      </c>
      <c r="D1264">
        <f>VLOOKUP('Установление связей'!B1262,'Перечень узлов'!$B$2:$D$692,3,0)</f>
        <v>1</v>
      </c>
      <c r="E1264" t="s">
        <v>1411</v>
      </c>
      <c r="F1264">
        <f>VLOOKUP('Установление связей'!D1262,'Перечень узлов'!$B$2:$D$692,3,0)</f>
        <v>40</v>
      </c>
      <c r="G1264" t="s">
        <v>1407</v>
      </c>
      <c r="H1264" t="str">
        <f>IF('Установление связей'!C1262="может наблюдаться","RS",IF('Установление связей'!C1262="всегда наблюдается","TRA",IF('Установление связей'!C1262="может отсутствовать","SN","S")))</f>
        <v>RS</v>
      </c>
      <c r="I1264" s="7" t="s">
        <v>1412</v>
      </c>
      <c r="J1264">
        <v>1960</v>
      </c>
      <c r="K1264" t="s">
        <v>1385</v>
      </c>
      <c r="L1264">
        <v>1960</v>
      </c>
      <c r="M1264" t="s">
        <v>1401</v>
      </c>
    </row>
    <row r="1265" spans="1:13" x14ac:dyDescent="0.4">
      <c r="A1265" t="s">
        <v>1405</v>
      </c>
      <c r="B1265">
        <v>1262</v>
      </c>
      <c r="C1265" t="s">
        <v>1411</v>
      </c>
      <c r="D1265">
        <f>VLOOKUP('Установление связей'!B1263,'Перечень узлов'!$B$2:$D$692,3,0)</f>
        <v>1</v>
      </c>
      <c r="E1265" t="s">
        <v>1411</v>
      </c>
      <c r="F1265">
        <f>VLOOKUP('Установление связей'!D1263,'Перечень узлов'!$B$2:$D$692,3,0)</f>
        <v>41</v>
      </c>
      <c r="G1265" t="s">
        <v>1407</v>
      </c>
      <c r="H1265" t="str">
        <f>IF('Установление связей'!C1263="может наблюдаться","RS",IF('Установление связей'!C1263="всегда наблюдается","TRA",IF('Установление связей'!C1263="может отсутствовать","SN","S")))</f>
        <v>RS</v>
      </c>
      <c r="I1265" s="7" t="s">
        <v>1412</v>
      </c>
      <c r="J1265">
        <v>1961</v>
      </c>
      <c r="K1265" t="s">
        <v>1385</v>
      </c>
      <c r="L1265">
        <v>1961</v>
      </c>
      <c r="M1265" t="s">
        <v>1401</v>
      </c>
    </row>
    <row r="1266" spans="1:13" x14ac:dyDescent="0.4">
      <c r="A1266" t="s">
        <v>1405</v>
      </c>
      <c r="B1266">
        <v>1263</v>
      </c>
      <c r="C1266" t="s">
        <v>1411</v>
      </c>
      <c r="D1266">
        <f>VLOOKUP('Установление связей'!B1264,'Перечень узлов'!$B$2:$D$692,3,0)</f>
        <v>1</v>
      </c>
      <c r="E1266" t="s">
        <v>1411</v>
      </c>
      <c r="F1266">
        <f>VLOOKUP('Установление связей'!D1264,'Перечень узлов'!$B$2:$D$692,3,0)</f>
        <v>42</v>
      </c>
      <c r="G1266" t="s">
        <v>1407</v>
      </c>
      <c r="H1266" t="str">
        <f>IF('Установление связей'!C1264="может наблюдаться","RS",IF('Установление связей'!C1264="всегда наблюдается","TRA",IF('Установление связей'!C1264="может отсутствовать","SN","S")))</f>
        <v>RS</v>
      </c>
      <c r="I1266" s="7" t="s">
        <v>1412</v>
      </c>
      <c r="J1266">
        <v>1962</v>
      </c>
      <c r="K1266" t="s">
        <v>1385</v>
      </c>
      <c r="L1266">
        <v>1962</v>
      </c>
      <c r="M1266" t="s">
        <v>1401</v>
      </c>
    </row>
    <row r="1267" spans="1:13" x14ac:dyDescent="0.4">
      <c r="A1267" t="s">
        <v>1405</v>
      </c>
      <c r="B1267">
        <v>1264</v>
      </c>
      <c r="C1267" t="s">
        <v>1411</v>
      </c>
      <c r="D1267">
        <f>VLOOKUP('Установление связей'!B1265,'Перечень узлов'!$B$2:$D$692,3,0)</f>
        <v>1</v>
      </c>
      <c r="E1267" t="s">
        <v>1411</v>
      </c>
      <c r="F1267">
        <f>VLOOKUP('Установление связей'!D1265,'Перечень узлов'!$B$2:$D$692,3,0)</f>
        <v>43</v>
      </c>
      <c r="G1267" t="s">
        <v>1407</v>
      </c>
      <c r="H1267" t="str">
        <f>IF('Установление связей'!C1265="может наблюдаться","RS",IF('Установление связей'!C1265="всегда наблюдается","TRA",IF('Установление связей'!C1265="может отсутствовать","SN","S")))</f>
        <v>RS</v>
      </c>
      <c r="I1267" s="7" t="s">
        <v>1412</v>
      </c>
      <c r="J1267">
        <v>1963</v>
      </c>
      <c r="K1267" t="s">
        <v>1385</v>
      </c>
      <c r="L1267">
        <v>1963</v>
      </c>
      <c r="M1267" t="s">
        <v>1401</v>
      </c>
    </row>
    <row r="1268" spans="1:13" x14ac:dyDescent="0.4">
      <c r="A1268" t="s">
        <v>1405</v>
      </c>
      <c r="B1268">
        <v>1265</v>
      </c>
      <c r="C1268" t="s">
        <v>1411</v>
      </c>
      <c r="D1268">
        <f>VLOOKUP('Установление связей'!B1266,'Перечень узлов'!$B$2:$D$692,3,0)</f>
        <v>1</v>
      </c>
      <c r="E1268" t="s">
        <v>1411</v>
      </c>
      <c r="F1268">
        <f>VLOOKUP('Установление связей'!D1266,'Перечень узлов'!$B$2:$D$692,3,0)</f>
        <v>25</v>
      </c>
      <c r="G1268" t="s">
        <v>1407</v>
      </c>
      <c r="H1268" t="str">
        <f>IF('Установление связей'!C1266="может наблюдаться","RS",IF('Установление связей'!C1266="всегда наблюдается","TRA",IF('Установление связей'!C1266="может отсутствовать","SN","S")))</f>
        <v>RS</v>
      </c>
      <c r="I1268" s="7" t="s">
        <v>1412</v>
      </c>
      <c r="J1268">
        <v>1964</v>
      </c>
      <c r="K1268" t="s">
        <v>1385</v>
      </c>
      <c r="L1268">
        <v>1964</v>
      </c>
      <c r="M1268" t="s">
        <v>1401</v>
      </c>
    </row>
    <row r="1269" spans="1:13" x14ac:dyDescent="0.4">
      <c r="A1269" t="s">
        <v>1405</v>
      </c>
      <c r="B1269">
        <v>1266</v>
      </c>
      <c r="C1269" t="s">
        <v>1411</v>
      </c>
      <c r="D1269">
        <f>VLOOKUP('Установление связей'!B1267,'Перечень узлов'!$B$2:$D$692,3,0)</f>
        <v>1</v>
      </c>
      <c r="E1269" t="s">
        <v>1411</v>
      </c>
      <c r="F1269">
        <f>VLOOKUP('Установление связей'!D1267,'Перечень узлов'!$B$2:$D$692,3,0)</f>
        <v>44</v>
      </c>
      <c r="G1269" t="s">
        <v>1407</v>
      </c>
      <c r="H1269" t="str">
        <f>IF('Установление связей'!C1267="может наблюдаться","RS",IF('Установление связей'!C1267="всегда наблюдается","TRA",IF('Установление связей'!C1267="может отсутствовать","SN","S")))</f>
        <v>RS</v>
      </c>
      <c r="I1269" s="7" t="s">
        <v>1412</v>
      </c>
      <c r="J1269">
        <v>1965</v>
      </c>
      <c r="K1269" t="s">
        <v>1385</v>
      </c>
      <c r="L1269">
        <v>1965</v>
      </c>
      <c r="M1269" t="s">
        <v>1401</v>
      </c>
    </row>
    <row r="1270" spans="1:13" x14ac:dyDescent="0.4">
      <c r="A1270" t="s">
        <v>1405</v>
      </c>
      <c r="B1270">
        <v>1267</v>
      </c>
      <c r="C1270" t="s">
        <v>1411</v>
      </c>
      <c r="D1270">
        <f>VLOOKUP('Установление связей'!B1268,'Перечень узлов'!$B$2:$D$692,3,0)</f>
        <v>1</v>
      </c>
      <c r="E1270" t="s">
        <v>1411</v>
      </c>
      <c r="F1270">
        <f>VLOOKUP('Установление связей'!D1268,'Перечень узлов'!$B$2:$D$692,3,0)</f>
        <v>367</v>
      </c>
      <c r="G1270" t="s">
        <v>1407</v>
      </c>
      <c r="H1270" t="str">
        <f>IF('Установление связей'!C1268="может наблюдаться","RS",IF('Установление связей'!C1268="всегда наблюдается","TRA",IF('Установление связей'!C1268="может отсутствовать","SN","S")))</f>
        <v>RS</v>
      </c>
      <c r="I1270" s="7" t="s">
        <v>1412</v>
      </c>
      <c r="J1270">
        <v>1966</v>
      </c>
      <c r="K1270" t="s">
        <v>1385</v>
      </c>
      <c r="L1270">
        <v>1966</v>
      </c>
      <c r="M1270" t="s">
        <v>1401</v>
      </c>
    </row>
    <row r="1271" spans="1:13" x14ac:dyDescent="0.4">
      <c r="A1271" t="s">
        <v>1405</v>
      </c>
      <c r="B1271">
        <v>1268</v>
      </c>
      <c r="C1271" t="s">
        <v>1411</v>
      </c>
      <c r="D1271">
        <f>VLOOKUP('Установление связей'!B1269,'Перечень узлов'!$B$2:$D$692,3,0)</f>
        <v>1</v>
      </c>
      <c r="E1271" t="s">
        <v>1411</v>
      </c>
      <c r="F1271">
        <f>VLOOKUP('Установление связей'!D1269,'Перечень узлов'!$B$2:$D$692,3,0)</f>
        <v>368</v>
      </c>
      <c r="G1271" t="s">
        <v>1407</v>
      </c>
      <c r="H1271" t="str">
        <f>IF('Установление связей'!C1269="может наблюдаться","RS",IF('Установление связей'!C1269="всегда наблюдается","TRA",IF('Установление связей'!C1269="может отсутствовать","SN","S")))</f>
        <v>RS</v>
      </c>
      <c r="I1271" s="7" t="s">
        <v>1412</v>
      </c>
      <c r="J1271">
        <v>1967</v>
      </c>
      <c r="K1271" t="s">
        <v>1385</v>
      </c>
      <c r="L1271">
        <v>1967</v>
      </c>
      <c r="M1271" t="s">
        <v>1401</v>
      </c>
    </row>
    <row r="1272" spans="1:13" x14ac:dyDescent="0.4">
      <c r="A1272" t="s">
        <v>1405</v>
      </c>
      <c r="B1272">
        <v>1269</v>
      </c>
      <c r="C1272" t="s">
        <v>1411</v>
      </c>
      <c r="D1272">
        <f>VLOOKUP('Установление связей'!B1270,'Перечень узлов'!$B$2:$D$692,3,0)</f>
        <v>1</v>
      </c>
      <c r="E1272" t="s">
        <v>1411</v>
      </c>
      <c r="F1272">
        <f>VLOOKUP('Установление связей'!D1270,'Перечень узлов'!$B$2:$D$692,3,0)</f>
        <v>369</v>
      </c>
      <c r="G1272" t="s">
        <v>1407</v>
      </c>
      <c r="H1272" t="str">
        <f>IF('Установление связей'!C1270="может наблюдаться","RS",IF('Установление связей'!C1270="всегда наблюдается","TRA",IF('Установление связей'!C1270="может отсутствовать","SN","S")))</f>
        <v>RS</v>
      </c>
      <c r="I1272" s="7" t="s">
        <v>1412</v>
      </c>
      <c r="J1272">
        <v>1968</v>
      </c>
      <c r="K1272" t="s">
        <v>1385</v>
      </c>
      <c r="L1272">
        <v>1968</v>
      </c>
      <c r="M1272" t="s">
        <v>1401</v>
      </c>
    </row>
    <row r="1273" spans="1:13" x14ac:dyDescent="0.4">
      <c r="A1273" t="s">
        <v>1405</v>
      </c>
      <c r="B1273">
        <v>1270</v>
      </c>
      <c r="C1273" t="s">
        <v>1411</v>
      </c>
      <c r="D1273">
        <f>VLOOKUP('Установление связей'!B1271,'Перечень узлов'!$B$2:$D$692,3,0)</f>
        <v>1</v>
      </c>
      <c r="E1273" t="s">
        <v>1411</v>
      </c>
      <c r="F1273">
        <f>VLOOKUP('Установление связей'!D1271,'Перечень узлов'!$B$2:$D$692,3,0)</f>
        <v>370</v>
      </c>
      <c r="G1273" t="s">
        <v>1407</v>
      </c>
      <c r="H1273" t="str">
        <f>IF('Установление связей'!C1271="может наблюдаться","RS",IF('Установление связей'!C1271="всегда наблюдается","TRA",IF('Установление связей'!C1271="может отсутствовать","SN","S")))</f>
        <v>RS</v>
      </c>
      <c r="I1273" s="7" t="s">
        <v>1412</v>
      </c>
      <c r="J1273">
        <v>1969</v>
      </c>
      <c r="K1273" t="s">
        <v>1385</v>
      </c>
      <c r="L1273">
        <v>1969</v>
      </c>
      <c r="M1273" t="s">
        <v>1401</v>
      </c>
    </row>
    <row r="1274" spans="1:13" x14ac:dyDescent="0.4">
      <c r="A1274" t="s">
        <v>1405</v>
      </c>
      <c r="B1274">
        <v>1271</v>
      </c>
      <c r="C1274" t="s">
        <v>1411</v>
      </c>
      <c r="D1274">
        <f>VLOOKUP('Установление связей'!B1272,'Перечень узлов'!$B$2:$D$692,3,0)</f>
        <v>1</v>
      </c>
      <c r="E1274" t="s">
        <v>1411</v>
      </c>
      <c r="F1274">
        <f>VLOOKUP('Установление связей'!D1272,'Перечень узлов'!$B$2:$D$692,3,0)</f>
        <v>371</v>
      </c>
      <c r="G1274" t="s">
        <v>1407</v>
      </c>
      <c r="H1274" t="str">
        <f>IF('Установление связей'!C1272="может наблюдаться","RS",IF('Установление связей'!C1272="всегда наблюдается","TRA",IF('Установление связей'!C1272="может отсутствовать","SN","S")))</f>
        <v>RS</v>
      </c>
      <c r="I1274" s="7" t="s">
        <v>1412</v>
      </c>
      <c r="J1274">
        <v>1970</v>
      </c>
      <c r="K1274" t="s">
        <v>1385</v>
      </c>
      <c r="L1274">
        <v>1970</v>
      </c>
      <c r="M1274" t="s">
        <v>1401</v>
      </c>
    </row>
    <row r="1275" spans="1:13" x14ac:dyDescent="0.4">
      <c r="A1275" t="s">
        <v>1405</v>
      </c>
      <c r="B1275">
        <v>1272</v>
      </c>
      <c r="C1275" t="s">
        <v>1411</v>
      </c>
      <c r="D1275">
        <f>VLOOKUP('Установление связей'!B1273,'Перечень узлов'!$B$2:$D$692,3,0)</f>
        <v>1</v>
      </c>
      <c r="E1275" t="s">
        <v>1411</v>
      </c>
      <c r="F1275">
        <f>VLOOKUP('Установление связей'!D1273,'Перечень узлов'!$B$2:$D$692,3,0)</f>
        <v>372</v>
      </c>
      <c r="G1275" t="s">
        <v>1407</v>
      </c>
      <c r="H1275" t="str">
        <f>IF('Установление связей'!C1273="может наблюдаться","RS",IF('Установление связей'!C1273="всегда наблюдается","TRA",IF('Установление связей'!C1273="может отсутствовать","SN","S")))</f>
        <v>RS</v>
      </c>
      <c r="I1275" s="7" t="s">
        <v>1412</v>
      </c>
      <c r="J1275">
        <v>1971</v>
      </c>
      <c r="K1275" t="s">
        <v>1385</v>
      </c>
      <c r="L1275">
        <v>1971</v>
      </c>
      <c r="M1275" t="s">
        <v>1401</v>
      </c>
    </row>
    <row r="1276" spans="1:13" x14ac:dyDescent="0.4">
      <c r="A1276" t="s">
        <v>1405</v>
      </c>
      <c r="B1276">
        <v>1273</v>
      </c>
      <c r="C1276" t="s">
        <v>1411</v>
      </c>
      <c r="D1276">
        <f>VLOOKUP('Установление связей'!B1274,'Перечень узлов'!$B$2:$D$692,3,0)</f>
        <v>1</v>
      </c>
      <c r="E1276" t="s">
        <v>1411</v>
      </c>
      <c r="F1276">
        <f>VLOOKUP('Установление связей'!D1274,'Перечень узлов'!$B$2:$D$692,3,0)</f>
        <v>373</v>
      </c>
      <c r="G1276" t="s">
        <v>1407</v>
      </c>
      <c r="H1276" t="str">
        <f>IF('Установление связей'!C1274="может наблюдаться","RS",IF('Установление связей'!C1274="всегда наблюдается","TRA",IF('Установление связей'!C1274="может отсутствовать","SN","S")))</f>
        <v>RS</v>
      </c>
      <c r="I1276" s="7" t="s">
        <v>1412</v>
      </c>
      <c r="J1276">
        <v>1972</v>
      </c>
      <c r="K1276" t="s">
        <v>1385</v>
      </c>
      <c r="L1276">
        <v>1972</v>
      </c>
      <c r="M1276" t="s">
        <v>1401</v>
      </c>
    </row>
    <row r="1277" spans="1:13" x14ac:dyDescent="0.4">
      <c r="A1277" t="s">
        <v>1405</v>
      </c>
      <c r="B1277">
        <v>1274</v>
      </c>
      <c r="C1277" t="s">
        <v>1411</v>
      </c>
      <c r="D1277">
        <f>VLOOKUP('Установление связей'!B1275,'Перечень узлов'!$B$2:$D$692,3,0)</f>
        <v>1</v>
      </c>
      <c r="E1277" t="s">
        <v>1411</v>
      </c>
      <c r="F1277">
        <f>VLOOKUP('Установление связей'!D1275,'Перечень узлов'!$B$2:$D$692,3,0)</f>
        <v>46</v>
      </c>
      <c r="G1277" t="s">
        <v>1407</v>
      </c>
      <c r="H1277" t="str">
        <f>IF('Установление связей'!C1275="может наблюдаться","RS",IF('Установление связей'!C1275="всегда наблюдается","TRA",IF('Установление связей'!C1275="может отсутствовать","SN","S")))</f>
        <v>RS</v>
      </c>
      <c r="I1277" s="7" t="s">
        <v>1412</v>
      </c>
      <c r="J1277">
        <v>1973</v>
      </c>
      <c r="K1277" t="s">
        <v>1385</v>
      </c>
      <c r="L1277">
        <v>1973</v>
      </c>
      <c r="M1277" t="s">
        <v>1401</v>
      </c>
    </row>
    <row r="1278" spans="1:13" x14ac:dyDescent="0.4">
      <c r="A1278" t="s">
        <v>1405</v>
      </c>
      <c r="B1278">
        <v>1275</v>
      </c>
      <c r="C1278" t="s">
        <v>1411</v>
      </c>
      <c r="D1278">
        <f>VLOOKUP('Установление связей'!B1276,'Перечень узлов'!$B$2:$D$692,3,0)</f>
        <v>1</v>
      </c>
      <c r="E1278" t="s">
        <v>1411</v>
      </c>
      <c r="F1278">
        <f>VLOOKUP('Установление связей'!D1276,'Перечень узлов'!$B$2:$D$692,3,0)</f>
        <v>59</v>
      </c>
      <c r="G1278" t="s">
        <v>1407</v>
      </c>
      <c r="H1278" t="str">
        <f>IF('Установление связей'!C1276="может наблюдаться","RS",IF('Установление связей'!C1276="всегда наблюдается","TRA",IF('Установление связей'!C1276="может отсутствовать","SN","S")))</f>
        <v>RS</v>
      </c>
      <c r="I1278" s="7" t="s">
        <v>1412</v>
      </c>
      <c r="J1278">
        <v>1974</v>
      </c>
      <c r="K1278" t="s">
        <v>1385</v>
      </c>
      <c r="L1278">
        <v>1974</v>
      </c>
      <c r="M1278" t="s">
        <v>1401</v>
      </c>
    </row>
    <row r="1279" spans="1:13" x14ac:dyDescent="0.4">
      <c r="A1279" t="s">
        <v>1405</v>
      </c>
      <c r="B1279">
        <v>1276</v>
      </c>
      <c r="C1279" t="s">
        <v>1411</v>
      </c>
      <c r="D1279">
        <f>VLOOKUP('Установление связей'!B1277,'Перечень узлов'!$B$2:$D$692,3,0)</f>
        <v>1</v>
      </c>
      <c r="E1279" t="s">
        <v>1411</v>
      </c>
      <c r="F1279">
        <f>VLOOKUP('Установление связей'!D1277,'Перечень узлов'!$B$2:$D$692,3,0)</f>
        <v>60</v>
      </c>
      <c r="G1279" t="s">
        <v>1407</v>
      </c>
      <c r="H1279" t="str">
        <f>IF('Установление связей'!C1277="может наблюдаться","RS",IF('Установление связей'!C1277="всегда наблюдается","TRA",IF('Установление связей'!C1277="может отсутствовать","SN","S")))</f>
        <v>RS</v>
      </c>
      <c r="I1279" s="7" t="s">
        <v>1412</v>
      </c>
      <c r="J1279">
        <v>1975</v>
      </c>
      <c r="K1279" t="s">
        <v>1385</v>
      </c>
      <c r="L1279">
        <v>1975</v>
      </c>
      <c r="M1279" t="s">
        <v>1401</v>
      </c>
    </row>
    <row r="1280" spans="1:13" x14ac:dyDescent="0.4">
      <c r="A1280" t="s">
        <v>1405</v>
      </c>
      <c r="B1280">
        <v>1277</v>
      </c>
      <c r="C1280" t="s">
        <v>1411</v>
      </c>
      <c r="D1280">
        <f>VLOOKUP('Установление связей'!B1278,'Перечень узлов'!$B$2:$D$692,3,0)</f>
        <v>1</v>
      </c>
      <c r="E1280" t="s">
        <v>1411</v>
      </c>
      <c r="F1280">
        <f>VLOOKUP('Установление связей'!D1278,'Перечень узлов'!$B$2:$D$692,3,0)</f>
        <v>214</v>
      </c>
      <c r="G1280" t="s">
        <v>1407</v>
      </c>
      <c r="H1280" t="str">
        <f>IF('Установление связей'!C1278="может наблюдаться","RS",IF('Установление связей'!C1278="всегда наблюдается","TRA",IF('Установление связей'!C1278="может отсутствовать","SN","S")))</f>
        <v>RS</v>
      </c>
      <c r="I1280" s="7" t="s">
        <v>1412</v>
      </c>
      <c r="J1280">
        <v>1976</v>
      </c>
      <c r="K1280" t="s">
        <v>1385</v>
      </c>
      <c r="L1280">
        <v>1976</v>
      </c>
      <c r="M1280" t="s">
        <v>1401</v>
      </c>
    </row>
    <row r="1281" spans="1:13" x14ac:dyDescent="0.4">
      <c r="A1281" t="s">
        <v>1405</v>
      </c>
      <c r="B1281">
        <v>1278</v>
      </c>
      <c r="C1281" t="s">
        <v>1411</v>
      </c>
      <c r="D1281">
        <f>VLOOKUP('Установление связей'!B1279,'Перечень узлов'!$B$2:$D$692,3,0)</f>
        <v>1</v>
      </c>
      <c r="E1281" t="s">
        <v>1411</v>
      </c>
      <c r="F1281">
        <f>VLOOKUP('Установление связей'!D1279,'Перечень узлов'!$B$2:$D$692,3,0)</f>
        <v>216</v>
      </c>
      <c r="G1281" t="s">
        <v>1407</v>
      </c>
      <c r="H1281" t="str">
        <f>IF('Установление связей'!C1279="может наблюдаться","RS",IF('Установление связей'!C1279="всегда наблюдается","TRA",IF('Установление связей'!C1279="может отсутствовать","SN","S")))</f>
        <v>RS</v>
      </c>
      <c r="I1281" s="7" t="s">
        <v>1412</v>
      </c>
      <c r="J1281">
        <v>1977</v>
      </c>
      <c r="K1281" t="s">
        <v>1385</v>
      </c>
      <c r="L1281">
        <v>1977</v>
      </c>
      <c r="M1281" t="s">
        <v>1401</v>
      </c>
    </row>
    <row r="1282" spans="1:13" x14ac:dyDescent="0.4">
      <c r="A1282" t="s">
        <v>1405</v>
      </c>
      <c r="B1282">
        <v>1279</v>
      </c>
      <c r="C1282" t="s">
        <v>1411</v>
      </c>
      <c r="D1282">
        <f>VLOOKUP('Установление связей'!B1280,'Перечень узлов'!$B$2:$D$692,3,0)</f>
        <v>1</v>
      </c>
      <c r="E1282" t="s">
        <v>1411</v>
      </c>
      <c r="F1282">
        <f>VLOOKUP('Установление связей'!D1280,'Перечень узлов'!$B$2:$D$692,3,0)</f>
        <v>217</v>
      </c>
      <c r="G1282" t="s">
        <v>1407</v>
      </c>
      <c r="H1282" t="str">
        <f>IF('Установление связей'!C1280="может наблюдаться","RS",IF('Установление связей'!C1280="всегда наблюдается","TRA",IF('Установление связей'!C1280="может отсутствовать","SN","S")))</f>
        <v>RS</v>
      </c>
      <c r="I1282" s="7" t="s">
        <v>1412</v>
      </c>
      <c r="J1282">
        <v>1978</v>
      </c>
      <c r="K1282" t="s">
        <v>1385</v>
      </c>
      <c r="L1282">
        <v>1978</v>
      </c>
      <c r="M1282" t="s">
        <v>1401</v>
      </c>
    </row>
    <row r="1283" spans="1:13" x14ac:dyDescent="0.4">
      <c r="A1283" t="s">
        <v>1405</v>
      </c>
      <c r="B1283">
        <v>1280</v>
      </c>
      <c r="C1283" t="s">
        <v>1411</v>
      </c>
      <c r="D1283">
        <f>VLOOKUP('Установление связей'!B1281,'Перечень узлов'!$B$2:$D$692,3,0)</f>
        <v>1</v>
      </c>
      <c r="E1283" t="s">
        <v>1411</v>
      </c>
      <c r="F1283">
        <f>VLOOKUP('Установление связей'!D1281,'Перечень узлов'!$B$2:$D$692,3,0)</f>
        <v>124</v>
      </c>
      <c r="G1283" t="s">
        <v>1407</v>
      </c>
      <c r="H1283" t="str">
        <f>IF('Установление связей'!C1281="может наблюдаться","RS",IF('Установление связей'!C1281="всегда наблюдается","TRA",IF('Установление связей'!C1281="может отсутствовать","SN","S")))</f>
        <v>RS</v>
      </c>
      <c r="I1283" s="7" t="s">
        <v>1412</v>
      </c>
      <c r="J1283">
        <v>1979</v>
      </c>
      <c r="K1283" t="s">
        <v>1385</v>
      </c>
      <c r="L1283">
        <v>1979</v>
      </c>
      <c r="M1283" t="s">
        <v>1401</v>
      </c>
    </row>
    <row r="1284" spans="1:13" x14ac:dyDescent="0.4">
      <c r="A1284" t="s">
        <v>1405</v>
      </c>
      <c r="B1284">
        <v>1281</v>
      </c>
      <c r="C1284" t="s">
        <v>1411</v>
      </c>
      <c r="D1284">
        <f>VLOOKUP('Установление связей'!B1282,'Перечень узлов'!$B$2:$D$692,3,0)</f>
        <v>1</v>
      </c>
      <c r="E1284" t="s">
        <v>1411</v>
      </c>
      <c r="F1284">
        <f>VLOOKUP('Установление связей'!D1282,'Перечень узлов'!$B$2:$D$692,3,0)</f>
        <v>62</v>
      </c>
      <c r="G1284" t="s">
        <v>1407</v>
      </c>
      <c r="H1284" t="str">
        <f>IF('Установление связей'!C1282="может наблюдаться","RS",IF('Установление связей'!C1282="всегда наблюдается","TRA",IF('Установление связей'!C1282="может отсутствовать","SN","S")))</f>
        <v>RS</v>
      </c>
      <c r="I1284" s="7" t="s">
        <v>1412</v>
      </c>
      <c r="J1284">
        <v>1980</v>
      </c>
      <c r="K1284" t="s">
        <v>1385</v>
      </c>
      <c r="L1284">
        <v>1980</v>
      </c>
      <c r="M1284" t="s">
        <v>1401</v>
      </c>
    </row>
    <row r="1285" spans="1:13" x14ac:dyDescent="0.4">
      <c r="A1285" t="s">
        <v>1405</v>
      </c>
      <c r="B1285">
        <v>1282</v>
      </c>
      <c r="C1285" t="s">
        <v>1411</v>
      </c>
      <c r="D1285">
        <f>VLOOKUP('Установление связей'!B1283,'Перечень узлов'!$B$2:$D$692,3,0)</f>
        <v>1</v>
      </c>
      <c r="E1285" t="s">
        <v>1411</v>
      </c>
      <c r="F1285">
        <f>VLOOKUP('Установление связей'!D1283,'Перечень узлов'!$B$2:$D$692,3,0)</f>
        <v>34</v>
      </c>
      <c r="G1285" t="s">
        <v>1407</v>
      </c>
      <c r="H1285" t="str">
        <f>IF('Установление связей'!C1283="может наблюдаться","RS",IF('Установление связей'!C1283="всегда наблюдается","TRA",IF('Установление связей'!C1283="может отсутствовать","SN","S")))</f>
        <v>RS</v>
      </c>
      <c r="I1285" s="7" t="s">
        <v>1412</v>
      </c>
      <c r="J1285">
        <v>1981</v>
      </c>
      <c r="K1285" t="s">
        <v>1385</v>
      </c>
      <c r="L1285">
        <v>1981</v>
      </c>
      <c r="M1285" t="s">
        <v>1401</v>
      </c>
    </row>
    <row r="1286" spans="1:13" x14ac:dyDescent="0.4">
      <c r="A1286" t="s">
        <v>1405</v>
      </c>
      <c r="B1286">
        <v>1283</v>
      </c>
      <c r="C1286" t="s">
        <v>1411</v>
      </c>
      <c r="D1286">
        <f>VLOOKUP('Установление связей'!B1284,'Перечень узлов'!$B$2:$D$692,3,0)</f>
        <v>1</v>
      </c>
      <c r="E1286" t="s">
        <v>1411</v>
      </c>
      <c r="F1286">
        <f>VLOOKUP('Установление связей'!D1284,'Перечень узлов'!$B$2:$D$692,3,0)</f>
        <v>280</v>
      </c>
      <c r="G1286" t="s">
        <v>1407</v>
      </c>
      <c r="H1286" t="str">
        <f>IF('Установление связей'!C1284="может наблюдаться","RS",IF('Установление связей'!C1284="всегда наблюдается","TRA",IF('Установление связей'!C1284="может отсутствовать","SN","S")))</f>
        <v>RS</v>
      </c>
      <c r="I1286" s="7" t="s">
        <v>1412</v>
      </c>
      <c r="J1286">
        <v>1982</v>
      </c>
      <c r="K1286" t="s">
        <v>1385</v>
      </c>
      <c r="L1286">
        <v>1982</v>
      </c>
      <c r="M1286" t="s">
        <v>1401</v>
      </c>
    </row>
    <row r="1287" spans="1:13" x14ac:dyDescent="0.4">
      <c r="A1287" t="s">
        <v>1405</v>
      </c>
      <c r="B1287">
        <v>1284</v>
      </c>
      <c r="C1287" t="s">
        <v>1411</v>
      </c>
      <c r="D1287">
        <f>VLOOKUP('Установление связей'!B1285,'Перечень узлов'!$B$2:$D$692,3,0)</f>
        <v>1</v>
      </c>
      <c r="E1287" t="s">
        <v>1411</v>
      </c>
      <c r="F1287">
        <f>VLOOKUP('Установление связей'!D1285,'Перечень узлов'!$B$2:$D$692,3,0)</f>
        <v>252</v>
      </c>
      <c r="G1287" t="s">
        <v>1407</v>
      </c>
      <c r="H1287" t="str">
        <f>IF('Установление связей'!C1285="может наблюдаться","RS",IF('Установление связей'!C1285="всегда наблюдается","TRA",IF('Установление связей'!C1285="может отсутствовать","SN","S")))</f>
        <v>RS</v>
      </c>
      <c r="I1287" s="7" t="s">
        <v>1412</v>
      </c>
      <c r="J1287">
        <v>1983</v>
      </c>
      <c r="K1287" t="s">
        <v>1385</v>
      </c>
      <c r="L1287">
        <v>1983</v>
      </c>
      <c r="M1287" t="s">
        <v>1401</v>
      </c>
    </row>
    <row r="1288" spans="1:13" x14ac:dyDescent="0.4">
      <c r="A1288" t="s">
        <v>1405</v>
      </c>
      <c r="B1288">
        <v>1285</v>
      </c>
      <c r="C1288" t="s">
        <v>1411</v>
      </c>
      <c r="D1288">
        <f>VLOOKUP('Установление связей'!B1286,'Перечень узлов'!$B$2:$D$692,3,0)</f>
        <v>1</v>
      </c>
      <c r="E1288" t="s">
        <v>1411</v>
      </c>
      <c r="F1288">
        <f>VLOOKUP('Установление связей'!D1286,'Перечень узлов'!$B$2:$D$692,3,0)</f>
        <v>250</v>
      </c>
      <c r="G1288" t="s">
        <v>1407</v>
      </c>
      <c r="H1288" t="str">
        <f>IF('Установление связей'!C1286="может наблюдаться","RS",IF('Установление связей'!C1286="всегда наблюдается","TRA",IF('Установление связей'!C1286="может отсутствовать","SN","S")))</f>
        <v>RS</v>
      </c>
      <c r="I1288" s="7" t="s">
        <v>1412</v>
      </c>
      <c r="J1288">
        <v>1984</v>
      </c>
      <c r="K1288" t="s">
        <v>1385</v>
      </c>
      <c r="L1288">
        <v>1984</v>
      </c>
      <c r="M1288" t="s">
        <v>1401</v>
      </c>
    </row>
    <row r="1289" spans="1:13" x14ac:dyDescent="0.4">
      <c r="A1289" t="s">
        <v>1405</v>
      </c>
      <c r="B1289">
        <v>1286</v>
      </c>
      <c r="C1289" t="s">
        <v>1411</v>
      </c>
      <c r="D1289">
        <f>VLOOKUP('Установление связей'!B1287,'Перечень узлов'!$B$2:$D$692,3,0)</f>
        <v>1</v>
      </c>
      <c r="E1289" t="s">
        <v>1411</v>
      </c>
      <c r="F1289">
        <f>VLOOKUP('Установление связей'!D1287,'Перечень узлов'!$B$2:$D$692,3,0)</f>
        <v>251</v>
      </c>
      <c r="G1289" t="s">
        <v>1407</v>
      </c>
      <c r="H1289" t="str">
        <f>IF('Установление связей'!C1287="может наблюдаться","RS",IF('Установление связей'!C1287="всегда наблюдается","TRA",IF('Установление связей'!C1287="может отсутствовать","SN","S")))</f>
        <v>RS</v>
      </c>
      <c r="I1289" s="7" t="s">
        <v>1412</v>
      </c>
      <c r="J1289">
        <v>1985</v>
      </c>
      <c r="K1289" t="s">
        <v>1385</v>
      </c>
      <c r="L1289">
        <v>1985</v>
      </c>
      <c r="M1289" t="s">
        <v>1401</v>
      </c>
    </row>
    <row r="1290" spans="1:13" x14ac:dyDescent="0.4">
      <c r="A1290" t="s">
        <v>1405</v>
      </c>
      <c r="B1290">
        <v>1287</v>
      </c>
      <c r="C1290" t="s">
        <v>1411</v>
      </c>
      <c r="D1290">
        <f>VLOOKUP('Установление связей'!B1288,'Перечень узлов'!$B$2:$D$692,3,0)</f>
        <v>1</v>
      </c>
      <c r="E1290" t="s">
        <v>1411</v>
      </c>
      <c r="F1290">
        <f>VLOOKUP('Установление связей'!D1288,'Перечень узлов'!$B$2:$D$692,3,0)</f>
        <v>254</v>
      </c>
      <c r="G1290" t="s">
        <v>1407</v>
      </c>
      <c r="H1290" t="str">
        <f>IF('Установление связей'!C1288="может наблюдаться","RS",IF('Установление связей'!C1288="всегда наблюдается","TRA",IF('Установление связей'!C1288="может отсутствовать","SN","S")))</f>
        <v>RS</v>
      </c>
      <c r="I1290" s="7" t="s">
        <v>1412</v>
      </c>
      <c r="J1290">
        <v>1986</v>
      </c>
      <c r="K1290" t="s">
        <v>1385</v>
      </c>
      <c r="L1290">
        <v>1986</v>
      </c>
      <c r="M1290" t="s">
        <v>1401</v>
      </c>
    </row>
    <row r="1291" spans="1:13" x14ac:dyDescent="0.4">
      <c r="A1291" t="s">
        <v>1405</v>
      </c>
      <c r="B1291">
        <v>1288</v>
      </c>
      <c r="C1291" t="s">
        <v>1411</v>
      </c>
      <c r="D1291">
        <f>VLOOKUP('Установление связей'!B1289,'Перечень узлов'!$B$2:$D$692,3,0)</f>
        <v>1</v>
      </c>
      <c r="E1291" t="s">
        <v>1411</v>
      </c>
      <c r="F1291">
        <f>VLOOKUP('Установление связей'!D1289,'Перечень узлов'!$B$2:$D$692,3,0)</f>
        <v>255</v>
      </c>
      <c r="G1291" t="s">
        <v>1407</v>
      </c>
      <c r="H1291" t="str">
        <f>IF('Установление связей'!C1289="может наблюдаться","RS",IF('Установление связей'!C1289="всегда наблюдается","TRA",IF('Установление связей'!C1289="может отсутствовать","SN","S")))</f>
        <v>RS</v>
      </c>
      <c r="I1291" s="7" t="s">
        <v>1412</v>
      </c>
      <c r="J1291">
        <v>1987</v>
      </c>
      <c r="K1291" t="s">
        <v>1385</v>
      </c>
      <c r="L1291">
        <v>1987</v>
      </c>
      <c r="M1291" t="s">
        <v>1401</v>
      </c>
    </row>
    <row r="1292" spans="1:13" x14ac:dyDescent="0.4">
      <c r="A1292" t="s">
        <v>1405</v>
      </c>
      <c r="B1292">
        <v>1289</v>
      </c>
      <c r="C1292" t="s">
        <v>1411</v>
      </c>
      <c r="D1292">
        <f>VLOOKUP('Установление связей'!B1290,'Перечень узлов'!$B$2:$D$692,3,0)</f>
        <v>1</v>
      </c>
      <c r="E1292" t="s">
        <v>1411</v>
      </c>
      <c r="F1292">
        <f>VLOOKUP('Установление связей'!D1290,'Перечень узлов'!$B$2:$D$692,3,0)</f>
        <v>256</v>
      </c>
      <c r="G1292" t="s">
        <v>1407</v>
      </c>
      <c r="H1292" t="str">
        <f>IF('Установление связей'!C1290="может наблюдаться","RS",IF('Установление связей'!C1290="всегда наблюдается","TRA",IF('Установление связей'!C1290="может отсутствовать","SN","S")))</f>
        <v>RS</v>
      </c>
      <c r="I1292" s="7" t="s">
        <v>1412</v>
      </c>
      <c r="J1292">
        <v>1988</v>
      </c>
      <c r="K1292" t="s">
        <v>1385</v>
      </c>
      <c r="L1292">
        <v>1988</v>
      </c>
      <c r="M1292" t="s">
        <v>1401</v>
      </c>
    </row>
    <row r="1293" spans="1:13" x14ac:dyDescent="0.4">
      <c r="A1293" t="s">
        <v>1405</v>
      </c>
      <c r="B1293">
        <v>1290</v>
      </c>
      <c r="C1293" t="s">
        <v>1411</v>
      </c>
      <c r="D1293">
        <f>VLOOKUP('Установление связей'!B1291,'Перечень узлов'!$B$2:$D$692,3,0)</f>
        <v>1</v>
      </c>
      <c r="E1293" t="s">
        <v>1411</v>
      </c>
      <c r="F1293">
        <f>VLOOKUP('Установление связей'!D1291,'Перечень узлов'!$B$2:$D$692,3,0)</f>
        <v>257</v>
      </c>
      <c r="G1293" t="s">
        <v>1407</v>
      </c>
      <c r="H1293" t="str">
        <f>IF('Установление связей'!C1291="может наблюдаться","RS",IF('Установление связей'!C1291="всегда наблюдается","TRA",IF('Установление связей'!C1291="может отсутствовать","SN","S")))</f>
        <v>RS</v>
      </c>
      <c r="I1293" s="7" t="s">
        <v>1412</v>
      </c>
      <c r="J1293">
        <v>1989</v>
      </c>
      <c r="K1293" t="s">
        <v>1385</v>
      </c>
      <c r="L1293">
        <v>1989</v>
      </c>
      <c r="M1293" t="s">
        <v>1401</v>
      </c>
    </row>
    <row r="1294" spans="1:13" x14ac:dyDescent="0.4">
      <c r="A1294" t="s">
        <v>1405</v>
      </c>
      <c r="B1294">
        <v>1291</v>
      </c>
      <c r="C1294" t="s">
        <v>1411</v>
      </c>
      <c r="D1294">
        <f>VLOOKUP('Установление связей'!B1292,'Перечень узлов'!$B$2:$D$692,3,0)</f>
        <v>1</v>
      </c>
      <c r="E1294" t="s">
        <v>1411</v>
      </c>
      <c r="F1294">
        <f>VLOOKUP('Установление связей'!D1292,'Перечень узлов'!$B$2:$D$692,3,0)</f>
        <v>245</v>
      </c>
      <c r="G1294" t="s">
        <v>1407</v>
      </c>
      <c r="H1294" t="str">
        <f>IF('Установление связей'!C1292="может наблюдаться","RS",IF('Установление связей'!C1292="всегда наблюдается","TRA",IF('Установление связей'!C1292="может отсутствовать","SN","S")))</f>
        <v>RS</v>
      </c>
      <c r="I1294" s="7" t="s">
        <v>1412</v>
      </c>
      <c r="J1294">
        <v>1990</v>
      </c>
      <c r="K1294" t="s">
        <v>1385</v>
      </c>
      <c r="L1294">
        <v>1990</v>
      </c>
      <c r="M1294" t="s">
        <v>1401</v>
      </c>
    </row>
    <row r="1295" spans="1:13" x14ac:dyDescent="0.4">
      <c r="A1295" t="s">
        <v>1405</v>
      </c>
      <c r="B1295">
        <v>1292</v>
      </c>
      <c r="C1295" t="s">
        <v>1411</v>
      </c>
      <c r="D1295">
        <f>VLOOKUP('Установление связей'!B1293,'Перечень узлов'!$B$2:$D$692,3,0)</f>
        <v>1</v>
      </c>
      <c r="E1295" t="s">
        <v>1411</v>
      </c>
      <c r="F1295">
        <f>VLOOKUP('Установление связей'!D1293,'Перечень узлов'!$B$2:$D$692,3,0)</f>
        <v>249</v>
      </c>
      <c r="G1295" t="s">
        <v>1407</v>
      </c>
      <c r="H1295" t="str">
        <f>IF('Установление связей'!C1293="может наблюдаться","RS",IF('Установление связей'!C1293="всегда наблюдается","TRA",IF('Установление связей'!C1293="может отсутствовать","SN","S")))</f>
        <v>RS</v>
      </c>
      <c r="I1295" s="7" t="s">
        <v>1412</v>
      </c>
      <c r="J1295">
        <v>1991</v>
      </c>
      <c r="K1295" t="s">
        <v>1385</v>
      </c>
      <c r="L1295">
        <v>1991</v>
      </c>
      <c r="M1295" t="s">
        <v>1401</v>
      </c>
    </row>
    <row r="1296" spans="1:13" x14ac:dyDescent="0.4">
      <c r="A1296" t="s">
        <v>1405</v>
      </c>
      <c r="B1296">
        <v>1293</v>
      </c>
      <c r="C1296" t="s">
        <v>1411</v>
      </c>
      <c r="D1296">
        <f>VLOOKUP('Установление связей'!B1294,'Перечень узлов'!$B$2:$D$692,3,0)</f>
        <v>1</v>
      </c>
      <c r="E1296" t="s">
        <v>1411</v>
      </c>
      <c r="F1296">
        <f>VLOOKUP('Установление связей'!D1294,'Перечень узлов'!$B$2:$D$692,3,0)</f>
        <v>242</v>
      </c>
      <c r="G1296" t="s">
        <v>1407</v>
      </c>
      <c r="H1296" t="str">
        <f>IF('Установление связей'!C1294="может наблюдаться","RS",IF('Установление связей'!C1294="всегда наблюдается","TRA",IF('Установление связей'!C1294="может отсутствовать","SN","S")))</f>
        <v>RS</v>
      </c>
      <c r="I1296" s="7" t="s">
        <v>1412</v>
      </c>
      <c r="J1296">
        <v>1992</v>
      </c>
      <c r="K1296" t="s">
        <v>1385</v>
      </c>
      <c r="L1296">
        <v>1992</v>
      </c>
      <c r="M1296" t="s">
        <v>1401</v>
      </c>
    </row>
    <row r="1297" spans="1:13" x14ac:dyDescent="0.4">
      <c r="A1297" t="s">
        <v>1405</v>
      </c>
      <c r="B1297">
        <v>1294</v>
      </c>
      <c r="C1297" t="s">
        <v>1411</v>
      </c>
      <c r="D1297">
        <f>VLOOKUP('Установление связей'!B1295,'Перечень узлов'!$B$2:$D$692,3,0)</f>
        <v>1</v>
      </c>
      <c r="E1297" t="s">
        <v>1411</v>
      </c>
      <c r="F1297">
        <f>VLOOKUP('Установление связей'!D1295,'Перечень узлов'!$B$2:$D$692,3,0)</f>
        <v>243</v>
      </c>
      <c r="G1297" t="s">
        <v>1407</v>
      </c>
      <c r="H1297" t="str">
        <f>IF('Установление связей'!C1295="может наблюдаться","RS",IF('Установление связей'!C1295="всегда наблюдается","TRA",IF('Установление связей'!C1295="может отсутствовать","SN","S")))</f>
        <v>RS</v>
      </c>
      <c r="I1297" s="7" t="s">
        <v>1412</v>
      </c>
      <c r="J1297">
        <v>1993</v>
      </c>
      <c r="K1297" t="s">
        <v>1385</v>
      </c>
      <c r="L1297">
        <v>1993</v>
      </c>
      <c r="M1297" t="s">
        <v>1401</v>
      </c>
    </row>
    <row r="1298" spans="1:13" x14ac:dyDescent="0.4">
      <c r="A1298" t="s">
        <v>1405</v>
      </c>
      <c r="B1298">
        <v>1295</v>
      </c>
      <c r="C1298" t="s">
        <v>1411</v>
      </c>
      <c r="D1298">
        <f>VLOOKUP('Установление связей'!B1296,'Перечень узлов'!$B$2:$D$692,3,0)</f>
        <v>1</v>
      </c>
      <c r="E1298" t="s">
        <v>1411</v>
      </c>
      <c r="F1298">
        <f>VLOOKUP('Установление связей'!D1296,'Перечень узлов'!$B$2:$D$692,3,0)</f>
        <v>246</v>
      </c>
      <c r="G1298" t="s">
        <v>1407</v>
      </c>
      <c r="H1298" t="str">
        <f>IF('Установление связей'!C1296="может наблюдаться","RS",IF('Установление связей'!C1296="всегда наблюдается","TRA",IF('Установление связей'!C1296="может отсутствовать","SN","S")))</f>
        <v>RS</v>
      </c>
      <c r="I1298" s="7" t="s">
        <v>1412</v>
      </c>
      <c r="J1298">
        <v>1994</v>
      </c>
      <c r="K1298" t="s">
        <v>1385</v>
      </c>
      <c r="L1298">
        <v>1994</v>
      </c>
      <c r="M1298" t="s">
        <v>1401</v>
      </c>
    </row>
    <row r="1299" spans="1:13" x14ac:dyDescent="0.4">
      <c r="A1299" t="s">
        <v>1405</v>
      </c>
      <c r="B1299">
        <v>1296</v>
      </c>
      <c r="C1299" t="s">
        <v>1411</v>
      </c>
      <c r="D1299">
        <f>VLOOKUP('Установление связей'!B1297,'Перечень узлов'!$B$2:$D$692,3,0)</f>
        <v>1</v>
      </c>
      <c r="E1299" t="s">
        <v>1411</v>
      </c>
      <c r="F1299">
        <f>VLOOKUP('Установление связей'!D1297,'Перечень узлов'!$B$2:$D$692,3,0)</f>
        <v>247</v>
      </c>
      <c r="G1299" t="s">
        <v>1407</v>
      </c>
      <c r="H1299" t="str">
        <f>IF('Установление связей'!C1297="может наблюдаться","RS",IF('Установление связей'!C1297="всегда наблюдается","TRA",IF('Установление связей'!C1297="может отсутствовать","SN","S")))</f>
        <v>RS</v>
      </c>
      <c r="I1299" s="7" t="s">
        <v>1412</v>
      </c>
      <c r="J1299">
        <v>1995</v>
      </c>
      <c r="K1299" t="s">
        <v>1385</v>
      </c>
      <c r="L1299">
        <v>1995</v>
      </c>
      <c r="M1299" t="s">
        <v>1401</v>
      </c>
    </row>
    <row r="1300" spans="1:13" x14ac:dyDescent="0.4">
      <c r="A1300" t="s">
        <v>1405</v>
      </c>
      <c r="B1300">
        <v>1297</v>
      </c>
      <c r="C1300" t="s">
        <v>1411</v>
      </c>
      <c r="D1300">
        <f>VLOOKUP('Установление связей'!B1298,'Перечень узлов'!$B$2:$D$692,3,0)</f>
        <v>1</v>
      </c>
      <c r="E1300" t="s">
        <v>1411</v>
      </c>
      <c r="F1300">
        <f>VLOOKUP('Установление связей'!D1298,'Перечень узлов'!$B$2:$D$692,3,0)</f>
        <v>491</v>
      </c>
      <c r="G1300" t="s">
        <v>1407</v>
      </c>
      <c r="H1300" t="str">
        <f>IF('Установление связей'!C1298="может наблюдаться","RS",IF('Установление связей'!C1298="всегда наблюдается","TRA",IF('Установление связей'!C1298="может отсутствовать","SN","S")))</f>
        <v>RS</v>
      </c>
      <c r="I1300" s="7" t="s">
        <v>1412</v>
      </c>
      <c r="J1300">
        <v>1996</v>
      </c>
      <c r="K1300" t="s">
        <v>1385</v>
      </c>
      <c r="L1300">
        <v>1996</v>
      </c>
      <c r="M1300" t="s">
        <v>1401</v>
      </c>
    </row>
    <row r="1301" spans="1:13" x14ac:dyDescent="0.4">
      <c r="A1301" t="s">
        <v>1405</v>
      </c>
      <c r="B1301">
        <v>1298</v>
      </c>
      <c r="C1301" t="s">
        <v>1411</v>
      </c>
      <c r="D1301">
        <f>VLOOKUP('Установление связей'!B1299,'Перечень узлов'!$B$2:$D$692,3,0)</f>
        <v>1</v>
      </c>
      <c r="E1301" t="s">
        <v>1411</v>
      </c>
      <c r="F1301">
        <f>VLOOKUP('Установление связей'!D1299,'Перечень узлов'!$B$2:$D$692,3,0)</f>
        <v>282</v>
      </c>
      <c r="G1301" t="s">
        <v>1407</v>
      </c>
      <c r="H1301" t="str">
        <f>IF('Установление связей'!C1299="может наблюдаться","RS",IF('Установление связей'!C1299="всегда наблюдается","TRA",IF('Установление связей'!C1299="может отсутствовать","SN","S")))</f>
        <v>RS</v>
      </c>
      <c r="I1301" s="7" t="s">
        <v>1412</v>
      </c>
      <c r="J1301">
        <v>1997</v>
      </c>
      <c r="K1301" t="s">
        <v>1385</v>
      </c>
      <c r="L1301">
        <v>1997</v>
      </c>
      <c r="M1301" t="s">
        <v>1401</v>
      </c>
    </row>
    <row r="1302" spans="1:13" x14ac:dyDescent="0.4">
      <c r="A1302" t="s">
        <v>1405</v>
      </c>
      <c r="B1302">
        <v>1299</v>
      </c>
      <c r="C1302" t="s">
        <v>1411</v>
      </c>
      <c r="D1302">
        <f>VLOOKUP('Установление связей'!B1300,'Перечень узлов'!$B$2:$D$692,3,0)</f>
        <v>1</v>
      </c>
      <c r="E1302" t="s">
        <v>1411</v>
      </c>
      <c r="F1302">
        <f>VLOOKUP('Установление связей'!D1300,'Перечень узлов'!$B$2:$D$692,3,0)</f>
        <v>283</v>
      </c>
      <c r="G1302" t="s">
        <v>1407</v>
      </c>
      <c r="H1302" t="str">
        <f>IF('Установление связей'!C1300="может наблюдаться","RS",IF('Установление связей'!C1300="всегда наблюдается","TRA",IF('Установление связей'!C1300="может отсутствовать","SN","S")))</f>
        <v>RS</v>
      </c>
      <c r="I1302" s="7" t="s">
        <v>1412</v>
      </c>
      <c r="J1302">
        <v>1998</v>
      </c>
      <c r="K1302" t="s">
        <v>1385</v>
      </c>
      <c r="L1302">
        <v>1998</v>
      </c>
      <c r="M1302" t="s">
        <v>1401</v>
      </c>
    </row>
    <row r="1303" spans="1:13" x14ac:dyDescent="0.4">
      <c r="A1303" t="s">
        <v>1405</v>
      </c>
      <c r="B1303">
        <v>1300</v>
      </c>
      <c r="C1303" t="s">
        <v>1411</v>
      </c>
      <c r="D1303">
        <f>VLOOKUP('Установление связей'!B1301,'Перечень узлов'!$B$2:$D$692,3,0)</f>
        <v>1</v>
      </c>
      <c r="E1303" t="s">
        <v>1411</v>
      </c>
      <c r="F1303">
        <f>VLOOKUP('Установление связей'!D1301,'Перечень узлов'!$B$2:$D$692,3,0)</f>
        <v>284</v>
      </c>
      <c r="G1303" t="s">
        <v>1407</v>
      </c>
      <c r="H1303" t="str">
        <f>IF('Установление связей'!C1301="может наблюдаться","RS",IF('Установление связей'!C1301="всегда наблюдается","TRA",IF('Установление связей'!C1301="может отсутствовать","SN","S")))</f>
        <v>RS</v>
      </c>
      <c r="I1303" s="7" t="s">
        <v>1412</v>
      </c>
      <c r="J1303">
        <v>1999</v>
      </c>
      <c r="K1303" t="s">
        <v>1385</v>
      </c>
      <c r="L1303">
        <v>1999</v>
      </c>
      <c r="M1303" t="s">
        <v>1401</v>
      </c>
    </row>
    <row r="1304" spans="1:13" x14ac:dyDescent="0.4">
      <c r="A1304" t="s">
        <v>1405</v>
      </c>
      <c r="B1304">
        <v>1301</v>
      </c>
      <c r="C1304" t="s">
        <v>1411</v>
      </c>
      <c r="D1304">
        <f>VLOOKUP('Установление связей'!B1302,'Перечень узлов'!$B$2:$D$692,3,0)</f>
        <v>1</v>
      </c>
      <c r="E1304" t="s">
        <v>1411</v>
      </c>
      <c r="F1304">
        <f>VLOOKUP('Установление связей'!D1302,'Перечень узлов'!$B$2:$D$692,3,0)</f>
        <v>285</v>
      </c>
      <c r="G1304" t="s">
        <v>1407</v>
      </c>
      <c r="H1304" t="str">
        <f>IF('Установление связей'!C1302="может наблюдаться","RS",IF('Установление связей'!C1302="всегда наблюдается","TRA",IF('Установление связей'!C1302="может отсутствовать","SN","S")))</f>
        <v>RS</v>
      </c>
      <c r="I1304" s="7" t="s">
        <v>1412</v>
      </c>
      <c r="J1304">
        <v>2000</v>
      </c>
      <c r="K1304" t="s">
        <v>1385</v>
      </c>
      <c r="L1304">
        <v>2000</v>
      </c>
      <c r="M1304" t="s">
        <v>1401</v>
      </c>
    </row>
    <row r="1305" spans="1:13" x14ac:dyDescent="0.4">
      <c r="A1305" t="s">
        <v>1405</v>
      </c>
      <c r="B1305">
        <v>1302</v>
      </c>
      <c r="C1305" t="s">
        <v>1411</v>
      </c>
      <c r="D1305">
        <f>VLOOKUP('Установление связей'!B1303,'Перечень узлов'!$B$2:$D$692,3,0)</f>
        <v>1</v>
      </c>
      <c r="E1305" t="s">
        <v>1411</v>
      </c>
      <c r="F1305">
        <f>VLOOKUP('Установление связей'!D1303,'Перечень узлов'!$B$2:$D$692,3,0)</f>
        <v>202</v>
      </c>
      <c r="G1305" t="s">
        <v>1407</v>
      </c>
      <c r="H1305" t="str">
        <f>IF('Установление связей'!C1303="может наблюдаться","RS",IF('Установление связей'!C1303="всегда наблюдается","TRA",IF('Установление связей'!C1303="может отсутствовать","SN","S")))</f>
        <v>RS</v>
      </c>
      <c r="I1305" s="7" t="s">
        <v>1412</v>
      </c>
      <c r="J1305">
        <v>2001</v>
      </c>
      <c r="K1305" t="s">
        <v>1385</v>
      </c>
      <c r="L1305">
        <v>2001</v>
      </c>
      <c r="M1305" t="s">
        <v>1401</v>
      </c>
    </row>
    <row r="1306" spans="1:13" x14ac:dyDescent="0.4">
      <c r="A1306" t="s">
        <v>1405</v>
      </c>
      <c r="B1306">
        <v>1303</v>
      </c>
      <c r="C1306" t="s">
        <v>1411</v>
      </c>
      <c r="D1306">
        <f>VLOOKUP('Установление связей'!B1304,'Перечень узлов'!$B$2:$D$692,3,0)</f>
        <v>1</v>
      </c>
      <c r="E1306" t="s">
        <v>1411</v>
      </c>
      <c r="F1306">
        <f>VLOOKUP('Установление связей'!D1304,'Перечень узлов'!$B$2:$D$692,3,0)</f>
        <v>203</v>
      </c>
      <c r="G1306" t="s">
        <v>1407</v>
      </c>
      <c r="H1306" t="str">
        <f>IF('Установление связей'!C1304="может наблюдаться","RS",IF('Установление связей'!C1304="всегда наблюдается","TRA",IF('Установление связей'!C1304="может отсутствовать","SN","S")))</f>
        <v>RS</v>
      </c>
      <c r="I1306" s="7" t="s">
        <v>1412</v>
      </c>
      <c r="J1306">
        <v>2002</v>
      </c>
      <c r="K1306" t="s">
        <v>1385</v>
      </c>
      <c r="L1306">
        <v>2002</v>
      </c>
      <c r="M1306" t="s">
        <v>1401</v>
      </c>
    </row>
    <row r="1307" spans="1:13" x14ac:dyDescent="0.4">
      <c r="A1307" t="s">
        <v>1405</v>
      </c>
      <c r="B1307">
        <v>1304</v>
      </c>
      <c r="C1307" t="s">
        <v>1411</v>
      </c>
      <c r="D1307">
        <f>VLOOKUP('Установление связей'!B1305,'Перечень узлов'!$B$2:$D$692,3,0)</f>
        <v>1</v>
      </c>
      <c r="E1307" t="s">
        <v>1411</v>
      </c>
      <c r="F1307">
        <f>VLOOKUP('Установление связей'!D1305,'Перечень узлов'!$B$2:$D$692,3,0)</f>
        <v>294</v>
      </c>
      <c r="G1307" t="s">
        <v>1407</v>
      </c>
      <c r="H1307" t="str">
        <f>IF('Установление связей'!C1305="может наблюдаться","RS",IF('Установление связей'!C1305="всегда наблюдается","TRA",IF('Установление связей'!C1305="может отсутствовать","SN","S")))</f>
        <v>RS</v>
      </c>
      <c r="I1307" s="7" t="s">
        <v>1412</v>
      </c>
      <c r="J1307">
        <v>2003</v>
      </c>
      <c r="K1307" t="s">
        <v>1385</v>
      </c>
      <c r="L1307">
        <v>2003</v>
      </c>
      <c r="M1307" t="s">
        <v>1401</v>
      </c>
    </row>
    <row r="1308" spans="1:13" x14ac:dyDescent="0.4">
      <c r="A1308" t="s">
        <v>1405</v>
      </c>
      <c r="B1308">
        <v>1305</v>
      </c>
      <c r="C1308" t="s">
        <v>1411</v>
      </c>
      <c r="D1308">
        <f>VLOOKUP('Установление связей'!B1306,'Перечень узлов'!$B$2:$D$692,3,0)</f>
        <v>1</v>
      </c>
      <c r="E1308" t="s">
        <v>1411</v>
      </c>
      <c r="F1308">
        <f>VLOOKUP('Установление связей'!D1306,'Перечень узлов'!$B$2:$D$692,3,0)</f>
        <v>295</v>
      </c>
      <c r="G1308" t="s">
        <v>1407</v>
      </c>
      <c r="H1308" t="str">
        <f>IF('Установление связей'!C1306="может наблюдаться","RS",IF('Установление связей'!C1306="всегда наблюдается","TRA",IF('Установление связей'!C1306="может отсутствовать","SN","S")))</f>
        <v>RS</v>
      </c>
      <c r="I1308" s="7" t="s">
        <v>1412</v>
      </c>
      <c r="J1308">
        <v>2004</v>
      </c>
      <c r="K1308" t="s">
        <v>1385</v>
      </c>
      <c r="L1308">
        <v>2004</v>
      </c>
      <c r="M1308" t="s">
        <v>1401</v>
      </c>
    </row>
    <row r="1309" spans="1:13" x14ac:dyDescent="0.4">
      <c r="A1309" t="s">
        <v>1405</v>
      </c>
      <c r="B1309">
        <v>1306</v>
      </c>
      <c r="C1309" t="s">
        <v>1411</v>
      </c>
      <c r="D1309">
        <f>VLOOKUP('Установление связей'!B1307,'Перечень узлов'!$B$2:$D$692,3,0)</f>
        <v>1</v>
      </c>
      <c r="E1309" t="s">
        <v>1411</v>
      </c>
      <c r="F1309">
        <f>VLOOKUP('Установление связей'!D1307,'Перечень узлов'!$B$2:$D$692,3,0)</f>
        <v>296</v>
      </c>
      <c r="G1309" t="s">
        <v>1407</v>
      </c>
      <c r="H1309" t="str">
        <f>IF('Установление связей'!C1307="может наблюдаться","RS",IF('Установление связей'!C1307="всегда наблюдается","TRA",IF('Установление связей'!C1307="может отсутствовать","SN","S")))</f>
        <v>RS</v>
      </c>
      <c r="I1309" s="7" t="s">
        <v>1412</v>
      </c>
      <c r="J1309">
        <v>2005</v>
      </c>
      <c r="K1309" t="s">
        <v>1385</v>
      </c>
      <c r="L1309">
        <v>2005</v>
      </c>
      <c r="M1309" t="s">
        <v>1401</v>
      </c>
    </row>
    <row r="1310" spans="1:13" x14ac:dyDescent="0.4">
      <c r="A1310" t="s">
        <v>1405</v>
      </c>
      <c r="B1310">
        <v>1307</v>
      </c>
      <c r="C1310" t="s">
        <v>1411</v>
      </c>
      <c r="D1310">
        <f>VLOOKUP('Установление связей'!B1308,'Перечень узлов'!$B$2:$D$692,3,0)</f>
        <v>1</v>
      </c>
      <c r="E1310" t="s">
        <v>1411</v>
      </c>
      <c r="F1310">
        <f>VLOOKUP('Установление связей'!D1308,'Перечень узлов'!$B$2:$D$692,3,0)</f>
        <v>297</v>
      </c>
      <c r="G1310" t="s">
        <v>1407</v>
      </c>
      <c r="H1310" t="str">
        <f>IF('Установление связей'!C1308="может наблюдаться","RS",IF('Установление связей'!C1308="всегда наблюдается","TRA",IF('Установление связей'!C1308="может отсутствовать","SN","S")))</f>
        <v>RS</v>
      </c>
      <c r="I1310" s="7" t="s">
        <v>1412</v>
      </c>
      <c r="J1310">
        <v>2006</v>
      </c>
      <c r="K1310" t="s">
        <v>1385</v>
      </c>
      <c r="L1310">
        <v>2006</v>
      </c>
      <c r="M1310" t="s">
        <v>1401</v>
      </c>
    </row>
    <row r="1311" spans="1:13" x14ac:dyDescent="0.4">
      <c r="A1311" t="s">
        <v>1405</v>
      </c>
      <c r="B1311">
        <v>1308</v>
      </c>
      <c r="C1311" t="s">
        <v>1411</v>
      </c>
      <c r="D1311">
        <f>VLOOKUP('Установление связей'!B1309,'Перечень узлов'!$B$2:$D$692,3,0)</f>
        <v>1</v>
      </c>
      <c r="E1311" t="s">
        <v>1411</v>
      </c>
      <c r="F1311">
        <f>VLOOKUP('Установление связей'!D1309,'Перечень узлов'!$B$2:$D$692,3,0)</f>
        <v>298</v>
      </c>
      <c r="G1311" t="s">
        <v>1407</v>
      </c>
      <c r="H1311" t="str">
        <f>IF('Установление связей'!C1309="может наблюдаться","RS",IF('Установление связей'!C1309="всегда наблюдается","TRA",IF('Установление связей'!C1309="может отсутствовать","SN","S")))</f>
        <v>RS</v>
      </c>
      <c r="I1311" s="7" t="s">
        <v>1412</v>
      </c>
      <c r="J1311">
        <v>2007</v>
      </c>
      <c r="K1311" t="s">
        <v>1385</v>
      </c>
      <c r="L1311">
        <v>2007</v>
      </c>
      <c r="M1311" t="s">
        <v>1401</v>
      </c>
    </row>
    <row r="1312" spans="1:13" x14ac:dyDescent="0.4">
      <c r="A1312" t="s">
        <v>1405</v>
      </c>
      <c r="B1312">
        <v>1309</v>
      </c>
      <c r="C1312" t="s">
        <v>1411</v>
      </c>
      <c r="D1312">
        <f>VLOOKUP('Установление связей'!B1310,'Перечень узлов'!$B$2:$D$692,3,0)</f>
        <v>1</v>
      </c>
      <c r="E1312" t="s">
        <v>1411</v>
      </c>
      <c r="F1312">
        <f>VLOOKUP('Установление связей'!D1310,'Перечень узлов'!$B$2:$D$692,3,0)</f>
        <v>240</v>
      </c>
      <c r="G1312" t="s">
        <v>1407</v>
      </c>
      <c r="H1312" t="str">
        <f>IF('Установление связей'!C1310="может наблюдаться","RS",IF('Установление связей'!C1310="всегда наблюдается","TRA",IF('Установление связей'!C1310="может отсутствовать","SN","S")))</f>
        <v>RS</v>
      </c>
      <c r="I1312" s="7" t="s">
        <v>1412</v>
      </c>
      <c r="J1312">
        <v>2008</v>
      </c>
      <c r="K1312" t="s">
        <v>1385</v>
      </c>
      <c r="L1312">
        <v>2008</v>
      </c>
      <c r="M1312" t="s">
        <v>1401</v>
      </c>
    </row>
    <row r="1313" spans="1:13" x14ac:dyDescent="0.4">
      <c r="A1313" t="s">
        <v>1405</v>
      </c>
      <c r="B1313">
        <v>1310</v>
      </c>
      <c r="C1313" t="s">
        <v>1411</v>
      </c>
      <c r="D1313">
        <f>VLOOKUP('Установление связей'!B1311,'Перечень узлов'!$B$2:$D$692,3,0)</f>
        <v>1</v>
      </c>
      <c r="E1313" t="s">
        <v>1411</v>
      </c>
      <c r="F1313">
        <f>VLOOKUP('Установление связей'!D1311,'Перечень узлов'!$B$2:$D$692,3,0)</f>
        <v>125</v>
      </c>
      <c r="G1313" t="s">
        <v>1407</v>
      </c>
      <c r="H1313" t="str">
        <f>IF('Установление связей'!C1311="может наблюдаться","RS",IF('Установление связей'!C1311="всегда наблюдается","TRA",IF('Установление связей'!C1311="может отсутствовать","SN","S")))</f>
        <v>RS</v>
      </c>
      <c r="I1313" s="7" t="s">
        <v>1412</v>
      </c>
      <c r="J1313">
        <v>2009</v>
      </c>
      <c r="K1313" t="s">
        <v>1385</v>
      </c>
      <c r="L1313">
        <v>2009</v>
      </c>
      <c r="M1313" t="s">
        <v>1401</v>
      </c>
    </row>
    <row r="1314" spans="1:13" x14ac:dyDescent="0.4">
      <c r="A1314" t="s">
        <v>1405</v>
      </c>
      <c r="B1314">
        <v>1311</v>
      </c>
      <c r="C1314" t="s">
        <v>1411</v>
      </c>
      <c r="D1314">
        <f>VLOOKUP('Установление связей'!B1312,'Перечень узлов'!$B$2:$D$692,3,0)</f>
        <v>1</v>
      </c>
      <c r="E1314" t="s">
        <v>1411</v>
      </c>
      <c r="F1314">
        <f>VLOOKUP('Установление связей'!D1312,'Перечень узлов'!$B$2:$D$692,3,0)</f>
        <v>126</v>
      </c>
      <c r="G1314" t="s">
        <v>1407</v>
      </c>
      <c r="H1314" t="str">
        <f>IF('Установление связей'!C1312="может наблюдаться","RS",IF('Установление связей'!C1312="всегда наблюдается","TRA",IF('Установление связей'!C1312="может отсутствовать","SN","S")))</f>
        <v>RS</v>
      </c>
      <c r="I1314" s="7" t="s">
        <v>1412</v>
      </c>
      <c r="J1314">
        <v>2010</v>
      </c>
      <c r="K1314" t="s">
        <v>1385</v>
      </c>
      <c r="L1314">
        <v>2010</v>
      </c>
      <c r="M1314" t="s">
        <v>1401</v>
      </c>
    </row>
    <row r="1315" spans="1:13" x14ac:dyDescent="0.4">
      <c r="A1315" t="s">
        <v>1405</v>
      </c>
      <c r="B1315">
        <v>1312</v>
      </c>
      <c r="C1315" t="s">
        <v>1411</v>
      </c>
      <c r="D1315">
        <f>VLOOKUP('Установление связей'!B1313,'Перечень узлов'!$B$2:$D$692,3,0)</f>
        <v>1</v>
      </c>
      <c r="E1315" t="s">
        <v>1411</v>
      </c>
      <c r="F1315">
        <f>VLOOKUP('Установление связей'!D1313,'Перечень узлов'!$B$2:$D$692,3,0)</f>
        <v>158</v>
      </c>
      <c r="G1315" t="s">
        <v>1407</v>
      </c>
      <c r="H1315" t="str">
        <f>IF('Установление связей'!C1313="может наблюдаться","RS",IF('Установление связей'!C1313="всегда наблюдается","TRA",IF('Установление связей'!C1313="может отсутствовать","SN","S")))</f>
        <v>RS</v>
      </c>
      <c r="I1315" s="7" t="s">
        <v>1412</v>
      </c>
      <c r="J1315">
        <v>2011</v>
      </c>
      <c r="K1315" t="s">
        <v>1385</v>
      </c>
      <c r="L1315">
        <v>2011</v>
      </c>
      <c r="M1315" t="s">
        <v>1401</v>
      </c>
    </row>
    <row r="1316" spans="1:13" x14ac:dyDescent="0.4">
      <c r="A1316" t="s">
        <v>1405</v>
      </c>
      <c r="B1316">
        <v>1313</v>
      </c>
      <c r="C1316" t="s">
        <v>1411</v>
      </c>
      <c r="D1316">
        <f>VLOOKUP('Установление связей'!B1314,'Перечень узлов'!$B$2:$D$692,3,0)</f>
        <v>1</v>
      </c>
      <c r="E1316" t="s">
        <v>1411</v>
      </c>
      <c r="F1316">
        <f>VLOOKUP('Установление связей'!D1314,'Перечень узлов'!$B$2:$D$692,3,0)</f>
        <v>159</v>
      </c>
      <c r="G1316" t="s">
        <v>1407</v>
      </c>
      <c r="H1316" t="str">
        <f>IF('Установление связей'!C1314="может наблюдаться","RS",IF('Установление связей'!C1314="всегда наблюдается","TRA",IF('Установление связей'!C1314="может отсутствовать","SN","S")))</f>
        <v>RS</v>
      </c>
      <c r="I1316" s="7" t="s">
        <v>1412</v>
      </c>
      <c r="J1316">
        <v>2012</v>
      </c>
      <c r="K1316" t="s">
        <v>1385</v>
      </c>
      <c r="L1316">
        <v>2012</v>
      </c>
      <c r="M1316" t="s">
        <v>1401</v>
      </c>
    </row>
    <row r="1317" spans="1:13" x14ac:dyDescent="0.4">
      <c r="A1317" t="s">
        <v>1405</v>
      </c>
      <c r="B1317">
        <v>1314</v>
      </c>
      <c r="C1317" t="s">
        <v>1411</v>
      </c>
      <c r="D1317">
        <f>VLOOKUP('Установление связей'!B1315,'Перечень узлов'!$B$2:$D$692,3,0)</f>
        <v>1</v>
      </c>
      <c r="E1317" t="s">
        <v>1411</v>
      </c>
      <c r="F1317">
        <f>VLOOKUP('Установление связей'!D1315,'Перечень узлов'!$B$2:$D$692,3,0)</f>
        <v>160</v>
      </c>
      <c r="G1317" t="s">
        <v>1407</v>
      </c>
      <c r="H1317" t="str">
        <f>IF('Установление связей'!C1315="может наблюдаться","RS",IF('Установление связей'!C1315="всегда наблюдается","TRA",IF('Установление связей'!C1315="может отсутствовать","SN","S")))</f>
        <v>RS</v>
      </c>
      <c r="I1317" s="7" t="s">
        <v>1412</v>
      </c>
      <c r="J1317">
        <v>2013</v>
      </c>
      <c r="K1317" t="s">
        <v>1385</v>
      </c>
      <c r="L1317">
        <v>2013</v>
      </c>
      <c r="M1317" t="s">
        <v>1401</v>
      </c>
    </row>
    <row r="1318" spans="1:13" x14ac:dyDescent="0.4">
      <c r="A1318" t="s">
        <v>1405</v>
      </c>
      <c r="B1318">
        <v>1315</v>
      </c>
      <c r="C1318" t="s">
        <v>1411</v>
      </c>
      <c r="D1318">
        <f>VLOOKUP('Установление связей'!B1316,'Перечень узлов'!$B$2:$D$692,3,0)</f>
        <v>1</v>
      </c>
      <c r="E1318" t="s">
        <v>1411</v>
      </c>
      <c r="F1318">
        <f>VLOOKUP('Установление связей'!D1316,'Перечень узлов'!$B$2:$D$692,3,0)</f>
        <v>161</v>
      </c>
      <c r="G1318" t="s">
        <v>1407</v>
      </c>
      <c r="H1318" t="str">
        <f>IF('Установление связей'!C1316="может наблюдаться","RS",IF('Установление связей'!C1316="всегда наблюдается","TRA",IF('Установление связей'!C1316="может отсутствовать","SN","S")))</f>
        <v>RS</v>
      </c>
      <c r="I1318" s="7" t="s">
        <v>1412</v>
      </c>
      <c r="J1318">
        <v>2014</v>
      </c>
      <c r="K1318" t="s">
        <v>1385</v>
      </c>
      <c r="L1318">
        <v>2014</v>
      </c>
      <c r="M1318" t="s">
        <v>1401</v>
      </c>
    </row>
    <row r="1319" spans="1:13" x14ac:dyDescent="0.4">
      <c r="A1319" t="s">
        <v>1405</v>
      </c>
      <c r="B1319">
        <v>1316</v>
      </c>
      <c r="C1319" t="s">
        <v>1411</v>
      </c>
      <c r="D1319">
        <f>VLOOKUP('Установление связей'!B1317,'Перечень узлов'!$B$2:$D$692,3,0)</f>
        <v>1</v>
      </c>
      <c r="E1319" t="s">
        <v>1411</v>
      </c>
      <c r="F1319">
        <f>VLOOKUP('Установление связей'!D1317,'Перечень узлов'!$B$2:$D$692,3,0)</f>
        <v>162</v>
      </c>
      <c r="G1319" t="s">
        <v>1407</v>
      </c>
      <c r="H1319" t="str">
        <f>IF('Установление связей'!C1317="может наблюдаться","RS",IF('Установление связей'!C1317="всегда наблюдается","TRA",IF('Установление связей'!C1317="может отсутствовать","SN","S")))</f>
        <v>RS</v>
      </c>
      <c r="I1319" s="7" t="s">
        <v>1412</v>
      </c>
      <c r="J1319">
        <v>2015</v>
      </c>
      <c r="K1319" t="s">
        <v>1385</v>
      </c>
      <c r="L1319">
        <v>2015</v>
      </c>
      <c r="M1319" t="s">
        <v>1401</v>
      </c>
    </row>
    <row r="1320" spans="1:13" x14ac:dyDescent="0.4">
      <c r="A1320" t="s">
        <v>1405</v>
      </c>
      <c r="B1320">
        <v>1317</v>
      </c>
      <c r="C1320" t="s">
        <v>1411</v>
      </c>
      <c r="D1320">
        <f>VLOOKUP('Установление связей'!B1318,'Перечень узлов'!$B$2:$D$692,3,0)</f>
        <v>1</v>
      </c>
      <c r="E1320" t="s">
        <v>1411</v>
      </c>
      <c r="F1320">
        <f>VLOOKUP('Установление связей'!D1318,'Перечень узлов'!$B$2:$D$692,3,0)</f>
        <v>163</v>
      </c>
      <c r="G1320" t="s">
        <v>1407</v>
      </c>
      <c r="H1320" t="str">
        <f>IF('Установление связей'!C1318="может наблюдаться","RS",IF('Установление связей'!C1318="всегда наблюдается","TRA",IF('Установление связей'!C1318="может отсутствовать","SN","S")))</f>
        <v>RS</v>
      </c>
      <c r="I1320" s="7" t="s">
        <v>1412</v>
      </c>
      <c r="J1320">
        <v>2016</v>
      </c>
      <c r="K1320" t="s">
        <v>1385</v>
      </c>
      <c r="L1320">
        <v>2016</v>
      </c>
      <c r="M1320" t="s">
        <v>1401</v>
      </c>
    </row>
    <row r="1321" spans="1:13" x14ac:dyDescent="0.4">
      <c r="A1321" t="s">
        <v>1405</v>
      </c>
      <c r="B1321">
        <v>1318</v>
      </c>
      <c r="C1321" t="s">
        <v>1411</v>
      </c>
      <c r="D1321">
        <f>VLOOKUP('Установление связей'!B1319,'Перечень узлов'!$B$2:$D$692,3,0)</f>
        <v>1</v>
      </c>
      <c r="E1321" t="s">
        <v>1411</v>
      </c>
      <c r="F1321">
        <f>VLOOKUP('Установление связей'!D1319,'Перечень узлов'!$B$2:$D$692,3,0)</f>
        <v>164</v>
      </c>
      <c r="G1321" t="s">
        <v>1407</v>
      </c>
      <c r="H1321" t="str">
        <f>IF('Установление связей'!C1319="может наблюдаться","RS",IF('Установление связей'!C1319="всегда наблюдается","TRA",IF('Установление связей'!C1319="может отсутствовать","SN","S")))</f>
        <v>RS</v>
      </c>
      <c r="I1321" s="7" t="s">
        <v>1412</v>
      </c>
      <c r="J1321">
        <v>2017</v>
      </c>
      <c r="K1321" t="s">
        <v>1385</v>
      </c>
      <c r="L1321">
        <v>2017</v>
      </c>
      <c r="M1321" t="s">
        <v>1401</v>
      </c>
    </row>
    <row r="1322" spans="1:13" x14ac:dyDescent="0.4">
      <c r="A1322" t="s">
        <v>1405</v>
      </c>
      <c r="B1322">
        <v>1319</v>
      </c>
      <c r="C1322" t="s">
        <v>1411</v>
      </c>
      <c r="D1322">
        <f>VLOOKUP('Установление связей'!B1320,'Перечень узлов'!$B$2:$D$692,3,0)</f>
        <v>1</v>
      </c>
      <c r="E1322" t="s">
        <v>1411</v>
      </c>
      <c r="F1322">
        <f>VLOOKUP('Установление связей'!D1320,'Перечень узлов'!$B$2:$D$692,3,0)</f>
        <v>165</v>
      </c>
      <c r="G1322" t="s">
        <v>1407</v>
      </c>
      <c r="H1322" t="str">
        <f>IF('Установление связей'!C1320="может наблюдаться","RS",IF('Установление связей'!C1320="всегда наблюдается","TRA",IF('Установление связей'!C1320="может отсутствовать","SN","S")))</f>
        <v>RS</v>
      </c>
      <c r="I1322" s="7" t="s">
        <v>1412</v>
      </c>
      <c r="J1322">
        <v>2018</v>
      </c>
      <c r="K1322" t="s">
        <v>1385</v>
      </c>
      <c r="L1322">
        <v>2018</v>
      </c>
      <c r="M1322" t="s">
        <v>1401</v>
      </c>
    </row>
    <row r="1323" spans="1:13" x14ac:dyDescent="0.4">
      <c r="A1323" t="s">
        <v>1405</v>
      </c>
      <c r="B1323">
        <v>1320</v>
      </c>
      <c r="C1323" t="s">
        <v>1411</v>
      </c>
      <c r="D1323">
        <f>VLOOKUP('Установление связей'!B1321,'Перечень узлов'!$B$2:$D$692,3,0)</f>
        <v>1</v>
      </c>
      <c r="E1323" t="s">
        <v>1411</v>
      </c>
      <c r="F1323">
        <f>VLOOKUP('Установление связей'!D1321,'Перечень узлов'!$B$2:$D$692,3,0)</f>
        <v>166</v>
      </c>
      <c r="G1323" t="s">
        <v>1407</v>
      </c>
      <c r="H1323" t="str">
        <f>IF('Установление связей'!C1321="может наблюдаться","RS",IF('Установление связей'!C1321="всегда наблюдается","TRA",IF('Установление связей'!C1321="может отсутствовать","SN","S")))</f>
        <v>RS</v>
      </c>
      <c r="I1323" s="7" t="s">
        <v>1412</v>
      </c>
      <c r="J1323">
        <v>2019</v>
      </c>
      <c r="K1323" t="s">
        <v>1385</v>
      </c>
      <c r="L1323">
        <v>2019</v>
      </c>
      <c r="M1323" t="s">
        <v>1401</v>
      </c>
    </row>
    <row r="1324" spans="1:13" x14ac:dyDescent="0.4">
      <c r="A1324" t="s">
        <v>1405</v>
      </c>
      <c r="B1324">
        <v>1321</v>
      </c>
      <c r="C1324" t="s">
        <v>1411</v>
      </c>
      <c r="D1324">
        <f>VLOOKUP('Установление связей'!B1322,'Перечень узлов'!$B$2:$D$692,3,0)</f>
        <v>1</v>
      </c>
      <c r="E1324" t="s">
        <v>1411</v>
      </c>
      <c r="F1324">
        <f>VLOOKUP('Установление связей'!D1322,'Перечень узлов'!$B$2:$D$692,3,0)</f>
        <v>167</v>
      </c>
      <c r="G1324" t="s">
        <v>1407</v>
      </c>
      <c r="H1324" t="str">
        <f>IF('Установление связей'!C1322="может наблюдаться","RS",IF('Установление связей'!C1322="всегда наблюдается","TRA",IF('Установление связей'!C1322="может отсутствовать","SN","S")))</f>
        <v>RS</v>
      </c>
      <c r="I1324" s="7" t="s">
        <v>1412</v>
      </c>
      <c r="J1324">
        <v>2020</v>
      </c>
      <c r="K1324" t="s">
        <v>1385</v>
      </c>
      <c r="L1324">
        <v>2020</v>
      </c>
      <c r="M1324" t="s">
        <v>1401</v>
      </c>
    </row>
    <row r="1325" spans="1:13" x14ac:dyDescent="0.4">
      <c r="A1325" t="s">
        <v>1405</v>
      </c>
      <c r="B1325">
        <v>1322</v>
      </c>
      <c r="C1325" t="s">
        <v>1411</v>
      </c>
      <c r="D1325">
        <f>VLOOKUP('Установление связей'!B1323,'Перечень узлов'!$B$2:$D$692,3,0)</f>
        <v>1</v>
      </c>
      <c r="E1325" t="s">
        <v>1411</v>
      </c>
      <c r="F1325">
        <f>VLOOKUP('Установление связей'!D1323,'Перечень узлов'!$B$2:$D$692,3,0)</f>
        <v>168</v>
      </c>
      <c r="G1325" t="s">
        <v>1407</v>
      </c>
      <c r="H1325" t="str">
        <f>IF('Установление связей'!C1323="может наблюдаться","RS",IF('Установление связей'!C1323="всегда наблюдается","TRA",IF('Установление связей'!C1323="может отсутствовать","SN","S")))</f>
        <v>RS</v>
      </c>
      <c r="I1325" s="7" t="s">
        <v>1412</v>
      </c>
      <c r="J1325">
        <v>2021</v>
      </c>
      <c r="K1325" t="s">
        <v>1385</v>
      </c>
      <c r="L1325">
        <v>2021</v>
      </c>
      <c r="M1325" t="s">
        <v>1401</v>
      </c>
    </row>
    <row r="1326" spans="1:13" x14ac:dyDescent="0.4">
      <c r="A1326" t="s">
        <v>1405</v>
      </c>
      <c r="B1326">
        <v>1323</v>
      </c>
      <c r="C1326" t="s">
        <v>1411</v>
      </c>
      <c r="D1326">
        <f>VLOOKUP('Установление связей'!B1324,'Перечень узлов'!$B$2:$D$692,3,0)</f>
        <v>1</v>
      </c>
      <c r="E1326" t="s">
        <v>1411</v>
      </c>
      <c r="F1326">
        <f>VLOOKUP('Установление связей'!D1324,'Перечень узлов'!$B$2:$D$692,3,0)</f>
        <v>169</v>
      </c>
      <c r="G1326" t="s">
        <v>1407</v>
      </c>
      <c r="H1326" t="str">
        <f>IF('Установление связей'!C1324="может наблюдаться","RS",IF('Установление связей'!C1324="всегда наблюдается","TRA",IF('Установление связей'!C1324="может отсутствовать","SN","S")))</f>
        <v>RS</v>
      </c>
      <c r="I1326" s="7" t="s">
        <v>1412</v>
      </c>
      <c r="J1326">
        <v>2022</v>
      </c>
      <c r="K1326" t="s">
        <v>1385</v>
      </c>
      <c r="L1326">
        <v>2022</v>
      </c>
      <c r="M1326" t="s">
        <v>1401</v>
      </c>
    </row>
    <row r="1327" spans="1:13" x14ac:dyDescent="0.4">
      <c r="A1327" t="s">
        <v>1405</v>
      </c>
      <c r="B1327">
        <v>1324</v>
      </c>
      <c r="C1327" t="s">
        <v>1411</v>
      </c>
      <c r="D1327">
        <f>VLOOKUP('Установление связей'!B1325,'Перечень узлов'!$B$2:$D$692,3,0)</f>
        <v>1</v>
      </c>
      <c r="E1327" t="s">
        <v>1411</v>
      </c>
      <c r="F1327">
        <f>VLOOKUP('Установление связей'!D1325,'Перечень узлов'!$B$2:$D$692,3,0)</f>
        <v>184</v>
      </c>
      <c r="G1327" t="s">
        <v>1407</v>
      </c>
      <c r="H1327" t="str">
        <f>IF('Установление связей'!C1325="может наблюдаться","RS",IF('Установление связей'!C1325="всегда наблюдается","TRA",IF('Установление связей'!C1325="может отсутствовать","SN","S")))</f>
        <v>RS</v>
      </c>
      <c r="I1327" s="7" t="s">
        <v>1412</v>
      </c>
      <c r="J1327">
        <v>2023</v>
      </c>
      <c r="K1327" t="s">
        <v>1385</v>
      </c>
      <c r="L1327">
        <v>2023</v>
      </c>
      <c r="M1327" t="s">
        <v>1401</v>
      </c>
    </row>
    <row r="1328" spans="1:13" x14ac:dyDescent="0.4">
      <c r="A1328" t="s">
        <v>1405</v>
      </c>
      <c r="B1328">
        <v>1325</v>
      </c>
      <c r="C1328" t="s">
        <v>1411</v>
      </c>
      <c r="D1328">
        <f>VLOOKUP('Установление связей'!B1326,'Перечень узлов'!$B$2:$D$692,3,0)</f>
        <v>1</v>
      </c>
      <c r="E1328" t="s">
        <v>1411</v>
      </c>
      <c r="F1328">
        <f>VLOOKUP('Установление связей'!D1326,'Перечень узлов'!$B$2:$D$692,3,0)</f>
        <v>185</v>
      </c>
      <c r="G1328" t="s">
        <v>1407</v>
      </c>
      <c r="H1328" t="str">
        <f>IF('Установление связей'!C1326="может наблюдаться","RS",IF('Установление связей'!C1326="всегда наблюдается","TRA",IF('Установление связей'!C1326="может отсутствовать","SN","S")))</f>
        <v>RS</v>
      </c>
      <c r="I1328" s="7" t="s">
        <v>1412</v>
      </c>
      <c r="J1328">
        <v>2024</v>
      </c>
      <c r="K1328" t="s">
        <v>1385</v>
      </c>
      <c r="L1328">
        <v>2024</v>
      </c>
      <c r="M1328" t="s">
        <v>1401</v>
      </c>
    </row>
    <row r="1329" spans="1:13" x14ac:dyDescent="0.4">
      <c r="A1329" t="s">
        <v>1405</v>
      </c>
      <c r="B1329">
        <v>1326</v>
      </c>
      <c r="C1329" t="s">
        <v>1411</v>
      </c>
      <c r="D1329">
        <f>VLOOKUP('Установление связей'!B1327,'Перечень узлов'!$B$2:$D$692,3,0)</f>
        <v>1</v>
      </c>
      <c r="E1329" t="s">
        <v>1411</v>
      </c>
      <c r="F1329">
        <f>VLOOKUP('Установление связей'!D1327,'Перечень узлов'!$B$2:$D$692,3,0)</f>
        <v>186</v>
      </c>
      <c r="G1329" t="s">
        <v>1407</v>
      </c>
      <c r="H1329" t="str">
        <f>IF('Установление связей'!C1327="может наблюдаться","RS",IF('Установление связей'!C1327="всегда наблюдается","TRA",IF('Установление связей'!C1327="может отсутствовать","SN","S")))</f>
        <v>RS</v>
      </c>
      <c r="I1329" s="7" t="s">
        <v>1412</v>
      </c>
      <c r="J1329">
        <v>2025</v>
      </c>
      <c r="K1329" t="s">
        <v>1385</v>
      </c>
      <c r="L1329">
        <v>2025</v>
      </c>
      <c r="M1329" t="s">
        <v>1401</v>
      </c>
    </row>
    <row r="1330" spans="1:13" x14ac:dyDescent="0.4">
      <c r="A1330" t="s">
        <v>1405</v>
      </c>
      <c r="B1330">
        <v>1327</v>
      </c>
      <c r="C1330" t="s">
        <v>1411</v>
      </c>
      <c r="D1330">
        <f>VLOOKUP('Установление связей'!B1328,'Перечень узлов'!$B$2:$D$692,3,0)</f>
        <v>1</v>
      </c>
      <c r="E1330" t="s">
        <v>1411</v>
      </c>
      <c r="F1330">
        <f>VLOOKUP('Установление связей'!D1328,'Перечень узлов'!$B$2:$D$692,3,0)</f>
        <v>187</v>
      </c>
      <c r="G1330" t="s">
        <v>1407</v>
      </c>
      <c r="H1330" t="str">
        <f>IF('Установление связей'!C1328="может наблюдаться","RS",IF('Установление связей'!C1328="всегда наблюдается","TRA",IF('Установление связей'!C1328="может отсутствовать","SN","S")))</f>
        <v>RS</v>
      </c>
      <c r="I1330" s="7" t="s">
        <v>1412</v>
      </c>
      <c r="J1330">
        <v>2026</v>
      </c>
      <c r="K1330" t="s">
        <v>1385</v>
      </c>
      <c r="L1330">
        <v>2026</v>
      </c>
      <c r="M1330" t="s">
        <v>1401</v>
      </c>
    </row>
    <row r="1331" spans="1:13" x14ac:dyDescent="0.4">
      <c r="A1331" t="s">
        <v>1405</v>
      </c>
      <c r="B1331">
        <v>1328</v>
      </c>
      <c r="C1331" t="s">
        <v>1411</v>
      </c>
      <c r="D1331">
        <f>VLOOKUP('Установление связей'!B1329,'Перечень узлов'!$B$2:$D$692,3,0)</f>
        <v>1</v>
      </c>
      <c r="E1331" t="s">
        <v>1411</v>
      </c>
      <c r="F1331">
        <f>VLOOKUP('Установление связей'!D1329,'Перечень узлов'!$B$2:$D$692,3,0)</f>
        <v>188</v>
      </c>
      <c r="G1331" t="s">
        <v>1407</v>
      </c>
      <c r="H1331" t="str">
        <f>IF('Установление связей'!C1329="может наблюдаться","RS",IF('Установление связей'!C1329="всегда наблюдается","TRA",IF('Установление связей'!C1329="может отсутствовать","SN","S")))</f>
        <v>RS</v>
      </c>
      <c r="I1331" s="7" t="s">
        <v>1412</v>
      </c>
      <c r="J1331">
        <v>2027</v>
      </c>
      <c r="K1331" t="s">
        <v>1385</v>
      </c>
      <c r="L1331">
        <v>2027</v>
      </c>
      <c r="M1331" t="s">
        <v>1401</v>
      </c>
    </row>
    <row r="1332" spans="1:13" x14ac:dyDescent="0.4">
      <c r="A1332" t="s">
        <v>1405</v>
      </c>
      <c r="B1332">
        <v>1329</v>
      </c>
      <c r="C1332" t="s">
        <v>1411</v>
      </c>
      <c r="D1332">
        <f>VLOOKUP('Установление связей'!B1330,'Перечень узлов'!$B$2:$D$692,3,0)</f>
        <v>1</v>
      </c>
      <c r="E1332" t="s">
        <v>1411</v>
      </c>
      <c r="F1332">
        <f>VLOOKUP('Установление связей'!D1330,'Перечень узлов'!$B$2:$D$692,3,0)</f>
        <v>199</v>
      </c>
      <c r="G1332" t="s">
        <v>1407</v>
      </c>
      <c r="H1332" t="str">
        <f>IF('Установление связей'!C1330="может наблюдаться","RS",IF('Установление связей'!C1330="всегда наблюдается","TRA",IF('Установление связей'!C1330="может отсутствовать","SN","S")))</f>
        <v>RS</v>
      </c>
      <c r="I1332" s="7" t="s">
        <v>1412</v>
      </c>
      <c r="J1332">
        <v>2028</v>
      </c>
      <c r="K1332" t="s">
        <v>1385</v>
      </c>
      <c r="L1332">
        <v>2028</v>
      </c>
      <c r="M1332" t="s">
        <v>1401</v>
      </c>
    </row>
    <row r="1333" spans="1:13" x14ac:dyDescent="0.4">
      <c r="A1333" t="s">
        <v>1405</v>
      </c>
      <c r="B1333">
        <v>1330</v>
      </c>
      <c r="C1333" t="s">
        <v>1411</v>
      </c>
      <c r="D1333">
        <f>VLOOKUP('Установление связей'!B1331,'Перечень узлов'!$B$2:$D$692,3,0)</f>
        <v>1</v>
      </c>
      <c r="E1333" t="s">
        <v>1411</v>
      </c>
      <c r="F1333">
        <f>VLOOKUP('Установление связей'!D1331,'Перечень узлов'!$B$2:$D$692,3,0)</f>
        <v>213</v>
      </c>
      <c r="G1333" t="s">
        <v>1407</v>
      </c>
      <c r="H1333" t="str">
        <f>IF('Установление связей'!C1331="может наблюдаться","RS",IF('Установление связей'!C1331="всегда наблюдается","TRA",IF('Установление связей'!C1331="может отсутствовать","SN","S")))</f>
        <v>RS</v>
      </c>
      <c r="I1333" s="7" t="s">
        <v>1412</v>
      </c>
      <c r="J1333">
        <v>2029</v>
      </c>
      <c r="K1333" t="s">
        <v>1385</v>
      </c>
      <c r="L1333">
        <v>2029</v>
      </c>
      <c r="M1333" t="s">
        <v>1401</v>
      </c>
    </row>
    <row r="1334" spans="1:13" x14ac:dyDescent="0.4">
      <c r="A1334" t="s">
        <v>1405</v>
      </c>
      <c r="B1334">
        <v>1331</v>
      </c>
      <c r="C1334" t="s">
        <v>1411</v>
      </c>
      <c r="D1334">
        <f>VLOOKUP('Установление связей'!B1332,'Перечень узлов'!$B$2:$D$692,3,0)</f>
        <v>1</v>
      </c>
      <c r="E1334" t="s">
        <v>1411</v>
      </c>
      <c r="F1334">
        <f>VLOOKUP('Установление связей'!D1332,'Перечень узлов'!$B$2:$D$692,3,0)</f>
        <v>286</v>
      </c>
      <c r="G1334" t="s">
        <v>1407</v>
      </c>
      <c r="H1334" t="str">
        <f>IF('Установление связей'!C1332="может наблюдаться","RS",IF('Установление связей'!C1332="всегда наблюдается","TRA",IF('Установление связей'!C1332="может отсутствовать","SN","S")))</f>
        <v>RS</v>
      </c>
      <c r="I1334" s="7" t="s">
        <v>1412</v>
      </c>
      <c r="J1334">
        <v>2030</v>
      </c>
      <c r="K1334" t="s">
        <v>1385</v>
      </c>
      <c r="L1334">
        <v>2030</v>
      </c>
      <c r="M1334" t="s">
        <v>1401</v>
      </c>
    </row>
    <row r="1335" spans="1:13" x14ac:dyDescent="0.4">
      <c r="A1335" t="s">
        <v>1405</v>
      </c>
      <c r="B1335">
        <v>1332</v>
      </c>
      <c r="C1335" t="s">
        <v>1411</v>
      </c>
      <c r="D1335">
        <f>VLOOKUP('Установление связей'!B1333,'Перечень узлов'!$B$2:$D$692,3,0)</f>
        <v>1</v>
      </c>
      <c r="E1335" t="s">
        <v>1411</v>
      </c>
      <c r="F1335">
        <f>VLOOKUP('Установление связей'!D1333,'Перечень узлов'!$B$2:$D$692,3,0)</f>
        <v>436</v>
      </c>
      <c r="G1335" t="s">
        <v>1407</v>
      </c>
      <c r="H1335" t="str">
        <f>IF('Установление связей'!C1333="может наблюдаться","RS",IF('Установление связей'!C1333="всегда наблюдается","TRA",IF('Установление связей'!C1333="может отсутствовать","SN","S")))</f>
        <v>RS</v>
      </c>
      <c r="I1335" s="7" t="s">
        <v>1412</v>
      </c>
      <c r="J1335">
        <v>2031</v>
      </c>
      <c r="K1335" t="s">
        <v>1385</v>
      </c>
      <c r="L1335">
        <v>2031</v>
      </c>
      <c r="M1335" t="s">
        <v>1401</v>
      </c>
    </row>
    <row r="1336" spans="1:13" x14ac:dyDescent="0.4">
      <c r="A1336" t="s">
        <v>1405</v>
      </c>
      <c r="B1336">
        <v>1333</v>
      </c>
      <c r="C1336" t="s">
        <v>1411</v>
      </c>
      <c r="D1336">
        <f>VLOOKUP('Установление связей'!B1334,'Перечень узлов'!$B$2:$D$692,3,0)</f>
        <v>1</v>
      </c>
      <c r="E1336" t="s">
        <v>1411</v>
      </c>
      <c r="F1336">
        <f>VLOOKUP('Установление связей'!D1334,'Перечень узлов'!$B$2:$D$692,3,0)</f>
        <v>17</v>
      </c>
      <c r="G1336" t="s">
        <v>1407</v>
      </c>
      <c r="H1336" t="str">
        <f>IF('Установление связей'!C1334="может наблюдаться","RS",IF('Установление связей'!C1334="всегда наблюдается","TRA",IF('Установление связей'!C1334="может отсутствовать","SN","S")))</f>
        <v>RS</v>
      </c>
      <c r="I1336" s="7" t="s">
        <v>1412</v>
      </c>
      <c r="J1336">
        <v>2032</v>
      </c>
      <c r="K1336" t="s">
        <v>1385</v>
      </c>
      <c r="L1336">
        <v>2032</v>
      </c>
      <c r="M1336" t="s">
        <v>1401</v>
      </c>
    </row>
    <row r="1337" spans="1:13" x14ac:dyDescent="0.4">
      <c r="A1337" t="s">
        <v>1405</v>
      </c>
      <c r="B1337">
        <v>1334</v>
      </c>
      <c r="C1337" t="s">
        <v>1411</v>
      </c>
      <c r="D1337">
        <f>VLOOKUP('Установление связей'!B1335,'Перечень узлов'!$B$2:$D$692,3,0)</f>
        <v>1</v>
      </c>
      <c r="E1337" t="s">
        <v>1411</v>
      </c>
      <c r="F1337">
        <f>VLOOKUP('Установление связей'!D1335,'Перечень узлов'!$B$2:$D$692,3,0)</f>
        <v>485</v>
      </c>
      <c r="G1337" t="s">
        <v>1407</v>
      </c>
      <c r="H1337" t="str">
        <f>IF('Установление связей'!C1335="может наблюдаться","RS",IF('Установление связей'!C1335="всегда наблюдается","TRA",IF('Установление связей'!C1335="может отсутствовать","SN","S")))</f>
        <v>RS</v>
      </c>
      <c r="I1337" s="7" t="s">
        <v>1412</v>
      </c>
      <c r="J1337">
        <v>2033</v>
      </c>
      <c r="K1337" t="s">
        <v>1385</v>
      </c>
      <c r="L1337">
        <v>2033</v>
      </c>
      <c r="M1337" t="s">
        <v>1401</v>
      </c>
    </row>
    <row r="1338" spans="1:13" x14ac:dyDescent="0.4">
      <c r="A1338" t="s">
        <v>1405</v>
      </c>
      <c r="B1338">
        <v>1335</v>
      </c>
      <c r="C1338" t="s">
        <v>1411</v>
      </c>
      <c r="D1338">
        <f>VLOOKUP('Установление связей'!B1336,'Перечень узлов'!$B$2:$D$692,3,0)</f>
        <v>1</v>
      </c>
      <c r="E1338" t="s">
        <v>1411</v>
      </c>
      <c r="F1338">
        <f>VLOOKUP('Установление связей'!D1336,'Перечень узлов'!$B$2:$D$692,3,0)</f>
        <v>16</v>
      </c>
      <c r="G1338" t="s">
        <v>1407</v>
      </c>
      <c r="H1338" t="str">
        <f>IF('Установление связей'!C1336="может наблюдаться","RS",IF('Установление связей'!C1336="всегда наблюдается","TRA",IF('Установление связей'!C1336="может отсутствовать","SN","S")))</f>
        <v>RS</v>
      </c>
      <c r="I1338" s="7" t="s">
        <v>1412</v>
      </c>
      <c r="J1338">
        <v>2034</v>
      </c>
      <c r="K1338" t="s">
        <v>1385</v>
      </c>
      <c r="L1338">
        <v>2034</v>
      </c>
      <c r="M1338" t="s">
        <v>1401</v>
      </c>
    </row>
    <row r="1339" spans="1:13" x14ac:dyDescent="0.4">
      <c r="A1339" t="s">
        <v>1405</v>
      </c>
      <c r="B1339">
        <v>1336</v>
      </c>
      <c r="C1339" t="s">
        <v>1411</v>
      </c>
      <c r="D1339">
        <f>VLOOKUP('Установление связей'!B1337,'Перечень узлов'!$B$2:$D$692,3,0)</f>
        <v>1</v>
      </c>
      <c r="E1339" t="s">
        <v>1411</v>
      </c>
      <c r="F1339">
        <f>VLOOKUP('Установление связей'!D1337,'Перечень узлов'!$B$2:$D$692,3,0)</f>
        <v>13</v>
      </c>
      <c r="G1339" t="s">
        <v>1407</v>
      </c>
      <c r="H1339" t="str">
        <f>IF('Установление связей'!C1337="может наблюдаться","RS",IF('Установление связей'!C1337="всегда наблюдается","TRA",IF('Установление связей'!C1337="может отсутствовать","SN","S")))</f>
        <v>RS</v>
      </c>
      <c r="I1339" s="7" t="s">
        <v>1412</v>
      </c>
      <c r="J1339">
        <v>2035</v>
      </c>
      <c r="K1339" t="s">
        <v>1385</v>
      </c>
      <c r="L1339">
        <v>2035</v>
      </c>
      <c r="M1339" t="s">
        <v>1401</v>
      </c>
    </row>
    <row r="1340" spans="1:13" x14ac:dyDescent="0.4">
      <c r="A1340" t="s">
        <v>1405</v>
      </c>
      <c r="B1340">
        <v>1337</v>
      </c>
      <c r="C1340" t="s">
        <v>1411</v>
      </c>
      <c r="D1340">
        <f>VLOOKUP('Установление связей'!B1338,'Перечень узлов'!$B$2:$D$692,3,0)</f>
        <v>1</v>
      </c>
      <c r="E1340" t="s">
        <v>1411</v>
      </c>
      <c r="F1340">
        <f>VLOOKUP('Установление связей'!D1338,'Перечень узлов'!$B$2:$D$692,3,0)</f>
        <v>489</v>
      </c>
      <c r="G1340" t="s">
        <v>1407</v>
      </c>
      <c r="H1340" t="str">
        <f>IF('Установление связей'!C1338="может наблюдаться","RS",IF('Установление связей'!C1338="всегда наблюдается","TRA",IF('Установление связей'!C1338="может отсутствовать","SN","S")))</f>
        <v>S</v>
      </c>
      <c r="I1340" s="7" t="s">
        <v>1412</v>
      </c>
      <c r="J1340">
        <v>2036</v>
      </c>
      <c r="K1340" t="s">
        <v>1385</v>
      </c>
      <c r="L1340">
        <v>2036</v>
      </c>
      <c r="M1340" t="s">
        <v>1401</v>
      </c>
    </row>
    <row r="1341" spans="1:13" x14ac:dyDescent="0.4">
      <c r="A1341" t="s">
        <v>1405</v>
      </c>
      <c r="B1341">
        <v>1338</v>
      </c>
      <c r="C1341" t="s">
        <v>1411</v>
      </c>
      <c r="D1341">
        <f>VLOOKUP('Установление связей'!B1339,'Перечень узлов'!$B$2:$D$692,3,0)</f>
        <v>295</v>
      </c>
      <c r="E1341" t="s">
        <v>1411</v>
      </c>
      <c r="F1341">
        <f>VLOOKUP('Установление связей'!D1339,'Перечень узлов'!$B$2:$D$692,3,0)</f>
        <v>293</v>
      </c>
      <c r="G1341" t="s">
        <v>1407</v>
      </c>
      <c r="H1341" t="str">
        <f>IF('Установление связей'!C1339="может наблюдаться","RS",IF('Установление связей'!C1339="всегда наблюдается","TRA",IF('Установление связей'!C1339="может отсутствовать","SN","S")))</f>
        <v>TRA</v>
      </c>
      <c r="I1341" s="7" t="s">
        <v>1412</v>
      </c>
      <c r="J1341">
        <v>2037</v>
      </c>
      <c r="K1341" t="s">
        <v>1385</v>
      </c>
      <c r="L1341">
        <v>2037</v>
      </c>
      <c r="M1341" t="s">
        <v>1401</v>
      </c>
    </row>
    <row r="1342" spans="1:13" x14ac:dyDescent="0.4">
      <c r="A1342" t="s">
        <v>1405</v>
      </c>
      <c r="B1342">
        <v>1339</v>
      </c>
      <c r="C1342" t="s">
        <v>1411</v>
      </c>
      <c r="D1342">
        <f>VLOOKUP('Установление связей'!B1340,'Перечень узлов'!$B$2:$D$692,3,0)</f>
        <v>153</v>
      </c>
      <c r="E1342" t="s">
        <v>1411</v>
      </c>
      <c r="F1342">
        <f>VLOOKUP('Установление связей'!D1340,'Перечень узлов'!$B$2:$D$692,3,0)</f>
        <v>2</v>
      </c>
      <c r="G1342" t="s">
        <v>1407</v>
      </c>
      <c r="H1342" t="str">
        <f>IF('Установление связей'!C1340="может наблюдаться","RS",IF('Установление связей'!C1340="всегда наблюдается","TRA",IF('Установление связей'!C1340="может отсутствовать","SN","S")))</f>
        <v>RS</v>
      </c>
      <c r="I1342" s="7" t="s">
        <v>1412</v>
      </c>
      <c r="J1342">
        <v>2038</v>
      </c>
      <c r="K1342" t="s">
        <v>1385</v>
      </c>
      <c r="L1342">
        <v>2038</v>
      </c>
      <c r="M1342" t="s">
        <v>1401</v>
      </c>
    </row>
    <row r="1343" spans="1:13" x14ac:dyDescent="0.4">
      <c r="A1343" t="s">
        <v>1405</v>
      </c>
      <c r="B1343">
        <v>1340</v>
      </c>
      <c r="C1343" t="s">
        <v>1411</v>
      </c>
      <c r="D1343">
        <f>VLOOKUP('Установление связей'!B1341,'Перечень узлов'!$B$2:$D$692,3,0)</f>
        <v>197</v>
      </c>
      <c r="E1343" t="s">
        <v>1411</v>
      </c>
      <c r="F1343">
        <f>VLOOKUP('Установление связей'!D1341,'Перечень узлов'!$B$2:$D$692,3,0)</f>
        <v>4</v>
      </c>
      <c r="G1343" t="s">
        <v>1407</v>
      </c>
      <c r="H1343" t="str">
        <f>IF('Установление связей'!C1341="может наблюдаться","RS",IF('Установление связей'!C1341="всегда наблюдается","TRA",IF('Установление связей'!C1341="может отсутствовать","SN","S")))</f>
        <v>SN</v>
      </c>
      <c r="I1343" s="7" t="s">
        <v>1412</v>
      </c>
      <c r="J1343">
        <v>2039</v>
      </c>
      <c r="K1343" t="s">
        <v>1385</v>
      </c>
      <c r="L1343">
        <v>2039</v>
      </c>
      <c r="M1343" t="s">
        <v>1401</v>
      </c>
    </row>
    <row r="1344" spans="1:13" x14ac:dyDescent="0.4">
      <c r="A1344" t="s">
        <v>1405</v>
      </c>
      <c r="B1344">
        <v>1341</v>
      </c>
      <c r="C1344" t="s">
        <v>1411</v>
      </c>
      <c r="D1344">
        <f>VLOOKUP('Установление связей'!B1342,'Перечень узлов'!$B$2:$D$692,3,0)</f>
        <v>195</v>
      </c>
      <c r="E1344" t="s">
        <v>1411</v>
      </c>
      <c r="F1344">
        <f>VLOOKUP('Установление связей'!D1342,'Перечень узлов'!$B$2:$D$692,3,0)</f>
        <v>4</v>
      </c>
      <c r="G1344" t="s">
        <v>1407</v>
      </c>
      <c r="H1344" t="str">
        <f>IF('Установление связей'!C1342="может наблюдаться","RS",IF('Установление связей'!C1342="всегда наблюдается","TRA",IF('Установление связей'!C1342="может отсутствовать","SN","S")))</f>
        <v>RS</v>
      </c>
      <c r="I1344" s="7" t="s">
        <v>1412</v>
      </c>
      <c r="J1344">
        <v>2040</v>
      </c>
      <c r="K1344" t="s">
        <v>1385</v>
      </c>
      <c r="L1344">
        <v>2040</v>
      </c>
      <c r="M1344" t="s">
        <v>1401</v>
      </c>
    </row>
    <row r="1345" spans="1:13" x14ac:dyDescent="0.4">
      <c r="A1345" t="s">
        <v>1405</v>
      </c>
      <c r="B1345">
        <v>1342</v>
      </c>
      <c r="C1345" t="s">
        <v>1411</v>
      </c>
      <c r="D1345">
        <f>VLOOKUP('Установление связей'!B1343,'Перечень узлов'!$B$2:$D$692,3,0)</f>
        <v>488</v>
      </c>
      <c r="E1345" t="s">
        <v>1411</v>
      </c>
      <c r="F1345">
        <f>VLOOKUP('Установление связей'!D1343,'Перечень узлов'!$B$2:$D$692,3,0)</f>
        <v>4</v>
      </c>
      <c r="G1345" t="s">
        <v>1407</v>
      </c>
      <c r="H1345" t="str">
        <f>IF('Установление связей'!C1343="может наблюдаться","RS",IF('Установление связей'!C1343="всегда наблюдается","TRA",IF('Установление связей'!C1343="может отсутствовать","SN","S")))</f>
        <v>TRA</v>
      </c>
      <c r="I1345" s="7" t="s">
        <v>1412</v>
      </c>
      <c r="J1345">
        <v>2041</v>
      </c>
      <c r="K1345" t="s">
        <v>1385</v>
      </c>
      <c r="L1345">
        <v>2041</v>
      </c>
      <c r="M1345" t="s">
        <v>1401</v>
      </c>
    </row>
    <row r="1346" spans="1:13" x14ac:dyDescent="0.4">
      <c r="A1346" t="s">
        <v>1405</v>
      </c>
      <c r="B1346">
        <v>1343</v>
      </c>
      <c r="C1346" t="s">
        <v>1411</v>
      </c>
      <c r="D1346">
        <f>VLOOKUP('Установление связей'!B1344,'Перечень узлов'!$B$2:$D$692,3,0)</f>
        <v>207</v>
      </c>
      <c r="E1346" t="s">
        <v>1411</v>
      </c>
      <c r="F1346">
        <f>VLOOKUP('Установление связей'!D1344,'Перечень узлов'!$B$2:$D$692,3,0)</f>
        <v>1</v>
      </c>
      <c r="G1346" t="s">
        <v>1407</v>
      </c>
      <c r="H1346" t="str">
        <f>IF('Установление связей'!C1344="может наблюдаться","RS",IF('Установление связей'!C1344="всегда наблюдается","TRA",IF('Установление связей'!C1344="может отсутствовать","SN","S")))</f>
        <v>RS</v>
      </c>
      <c r="I1346" s="7" t="s">
        <v>1412</v>
      </c>
      <c r="J1346">
        <v>2042</v>
      </c>
      <c r="K1346" t="s">
        <v>1385</v>
      </c>
      <c r="L1346">
        <v>2042</v>
      </c>
      <c r="M1346" t="s">
        <v>1401</v>
      </c>
    </row>
    <row r="1347" spans="1:13" x14ac:dyDescent="0.4">
      <c r="A1347" t="s">
        <v>1405</v>
      </c>
      <c r="B1347">
        <v>1344</v>
      </c>
      <c r="C1347" t="s">
        <v>1411</v>
      </c>
      <c r="D1347">
        <f>VLOOKUP('Установление связей'!B1345,'Перечень узлов'!$B$2:$D$692,3,0)</f>
        <v>207</v>
      </c>
      <c r="E1347" t="s">
        <v>1411</v>
      </c>
      <c r="F1347">
        <f>VLOOKUP('Установление связей'!D1345,'Перечень узлов'!$B$2:$D$692,3,0)</f>
        <v>4</v>
      </c>
      <c r="G1347" t="s">
        <v>1407</v>
      </c>
      <c r="H1347" t="str">
        <f>IF('Установление связей'!C1345="может наблюдаться","RS",IF('Установление связей'!C1345="всегда наблюдается","TRA",IF('Установление связей'!C1345="может отсутствовать","SN","S")))</f>
        <v>RS</v>
      </c>
      <c r="I1347" s="7" t="s">
        <v>1412</v>
      </c>
      <c r="J1347">
        <v>2043</v>
      </c>
      <c r="K1347" t="s">
        <v>1385</v>
      </c>
      <c r="L1347">
        <v>2043</v>
      </c>
      <c r="M1347" t="s">
        <v>1401</v>
      </c>
    </row>
    <row r="1348" spans="1:13" x14ac:dyDescent="0.4">
      <c r="A1348" t="s">
        <v>1405</v>
      </c>
      <c r="B1348">
        <v>1345</v>
      </c>
      <c r="C1348" t="s">
        <v>1411</v>
      </c>
      <c r="D1348">
        <f>VLOOKUP('Установление связей'!B1346,'Перечень узлов'!$B$2:$D$692,3,0)</f>
        <v>207</v>
      </c>
      <c r="E1348" t="s">
        <v>1411</v>
      </c>
      <c r="F1348">
        <f>VLOOKUP('Установление связей'!D1346,'Перечень узлов'!$B$2:$D$692,3,0)</f>
        <v>3</v>
      </c>
      <c r="G1348" t="s">
        <v>1407</v>
      </c>
      <c r="H1348" t="str">
        <f>IF('Установление связей'!C1346="может наблюдаться","RS",IF('Установление связей'!C1346="всегда наблюдается","TRA",IF('Установление связей'!C1346="может отсутствовать","SN","S")))</f>
        <v>RS</v>
      </c>
      <c r="I1348" s="7" t="s">
        <v>1412</v>
      </c>
      <c r="J1348">
        <v>2044</v>
      </c>
      <c r="K1348" t="s">
        <v>1385</v>
      </c>
      <c r="L1348">
        <v>2044</v>
      </c>
      <c r="M1348" t="s">
        <v>1401</v>
      </c>
    </row>
    <row r="1349" spans="1:13" x14ac:dyDescent="0.4">
      <c r="A1349" t="s">
        <v>1405</v>
      </c>
      <c r="B1349">
        <v>1346</v>
      </c>
      <c r="C1349" t="s">
        <v>1411</v>
      </c>
      <c r="D1349">
        <f>VLOOKUP('Установление связей'!B1347,'Перечень узлов'!$B$2:$D$692,3,0)</f>
        <v>207</v>
      </c>
      <c r="E1349" t="s">
        <v>1411</v>
      </c>
      <c r="F1349">
        <f>VLOOKUP('Установление связей'!D1347,'Перечень узлов'!$B$2:$D$692,3,0)</f>
        <v>2</v>
      </c>
      <c r="G1349" t="s">
        <v>1407</v>
      </c>
      <c r="H1349" t="str">
        <f>IF('Установление связей'!C1347="может наблюдаться","RS",IF('Установление связей'!C1347="всегда наблюдается","TRA",IF('Установление связей'!C1347="может отсутствовать","SN","S")))</f>
        <v>RS</v>
      </c>
      <c r="I1349" s="7" t="s">
        <v>1412</v>
      </c>
      <c r="J1349">
        <v>2045</v>
      </c>
      <c r="K1349" t="s">
        <v>1385</v>
      </c>
      <c r="L1349">
        <v>2045</v>
      </c>
      <c r="M1349" t="s">
        <v>1401</v>
      </c>
    </row>
    <row r="1350" spans="1:13" x14ac:dyDescent="0.4">
      <c r="A1350" t="s">
        <v>1405</v>
      </c>
      <c r="B1350">
        <v>1347</v>
      </c>
      <c r="C1350" t="s">
        <v>1411</v>
      </c>
      <c r="D1350">
        <f>VLOOKUP('Установление связей'!B1348,'Перечень узлов'!$B$2:$D$692,3,0)</f>
        <v>208</v>
      </c>
      <c r="E1350" t="s">
        <v>1411</v>
      </c>
      <c r="F1350">
        <f>VLOOKUP('Установление связей'!D1348,'Перечень узлов'!$B$2:$D$692,3,0)</f>
        <v>207</v>
      </c>
      <c r="G1350" t="s">
        <v>1407</v>
      </c>
      <c r="H1350" t="str">
        <f>IF('Установление связей'!C1348="может наблюдаться","RS",IF('Установление связей'!C1348="всегда наблюдается","TRA",IF('Установление связей'!C1348="может отсутствовать","SN","S")))</f>
        <v>TRA</v>
      </c>
      <c r="I1350" s="7" t="s">
        <v>1412</v>
      </c>
      <c r="J1350">
        <v>2046</v>
      </c>
      <c r="K1350" t="s">
        <v>1385</v>
      </c>
      <c r="L1350">
        <v>2046</v>
      </c>
      <c r="M1350" t="s">
        <v>1401</v>
      </c>
    </row>
    <row r="1351" spans="1:13" x14ac:dyDescent="0.4">
      <c r="A1351" t="s">
        <v>1405</v>
      </c>
      <c r="B1351">
        <v>1348</v>
      </c>
      <c r="C1351" t="s">
        <v>1411</v>
      </c>
      <c r="D1351">
        <f>VLOOKUP('Установление связей'!B1349,'Перечень узлов'!$B$2:$D$692,3,0)</f>
        <v>208</v>
      </c>
      <c r="E1351" t="s">
        <v>1411</v>
      </c>
      <c r="F1351">
        <f>VLOOKUP('Установление связей'!D1349,'Перечень узлов'!$B$2:$D$692,3,0)</f>
        <v>36</v>
      </c>
      <c r="G1351" t="s">
        <v>1407</v>
      </c>
      <c r="H1351" t="str">
        <f>IF('Установление связей'!C1349="может наблюдаться","RS",IF('Установление связей'!C1349="всегда наблюдается","TRA",IF('Установление связей'!C1349="может отсутствовать","SN","S")))</f>
        <v>TRA</v>
      </c>
      <c r="I1351" s="7" t="s">
        <v>1412</v>
      </c>
      <c r="J1351">
        <v>2047</v>
      </c>
      <c r="K1351" t="s">
        <v>1385</v>
      </c>
      <c r="L1351">
        <v>2047</v>
      </c>
      <c r="M1351" t="s">
        <v>1401</v>
      </c>
    </row>
    <row r="1352" spans="1:13" x14ac:dyDescent="0.4">
      <c r="A1352" t="s">
        <v>1405</v>
      </c>
      <c r="B1352">
        <v>1349</v>
      </c>
      <c r="C1352" t="s">
        <v>1411</v>
      </c>
      <c r="D1352">
        <f>VLOOKUP('Установление связей'!B1350,'Перечень узлов'!$B$2:$D$692,3,0)</f>
        <v>208</v>
      </c>
      <c r="E1352" t="s">
        <v>1411</v>
      </c>
      <c r="F1352">
        <f>VLOOKUP('Установление связей'!D1350,'Перечень узлов'!$B$2:$D$692,3,0)</f>
        <v>202</v>
      </c>
      <c r="G1352" t="s">
        <v>1407</v>
      </c>
      <c r="H1352" t="str">
        <f>IF('Установление связей'!C1350="может наблюдаться","RS",IF('Установление связей'!C1350="всегда наблюдается","TRA",IF('Установление связей'!C1350="может отсутствовать","SN","S")))</f>
        <v>TRA</v>
      </c>
      <c r="I1352" s="7" t="s">
        <v>1412</v>
      </c>
      <c r="J1352">
        <v>2048</v>
      </c>
      <c r="K1352" t="s">
        <v>1385</v>
      </c>
      <c r="L1352">
        <v>2048</v>
      </c>
      <c r="M1352" t="s">
        <v>1401</v>
      </c>
    </row>
    <row r="1353" spans="1:13" x14ac:dyDescent="0.4">
      <c r="A1353" t="s">
        <v>1405</v>
      </c>
      <c r="B1353">
        <v>1350</v>
      </c>
      <c r="C1353" t="s">
        <v>1411</v>
      </c>
      <c r="D1353">
        <f>VLOOKUP('Установление связей'!B1351,'Перечень узлов'!$B$2:$D$692,3,0)</f>
        <v>209</v>
      </c>
      <c r="E1353" t="s">
        <v>1411</v>
      </c>
      <c r="F1353">
        <f>VLOOKUP('Установление связей'!D1351,'Перечень узлов'!$B$2:$D$692,3,0)</f>
        <v>207</v>
      </c>
      <c r="G1353" t="s">
        <v>1407</v>
      </c>
      <c r="H1353" t="str">
        <f>IF('Установление связей'!C1351="может наблюдаться","RS",IF('Установление связей'!C1351="всегда наблюдается","TRA",IF('Установление связей'!C1351="может отсутствовать","SN","S")))</f>
        <v>TRA</v>
      </c>
      <c r="I1353" s="7" t="s">
        <v>1412</v>
      </c>
      <c r="J1353">
        <v>2049</v>
      </c>
      <c r="K1353" t="s">
        <v>1385</v>
      </c>
      <c r="L1353">
        <v>2049</v>
      </c>
      <c r="M1353" t="s">
        <v>1401</v>
      </c>
    </row>
    <row r="1354" spans="1:13" x14ac:dyDescent="0.4">
      <c r="A1354" t="s">
        <v>1405</v>
      </c>
      <c r="B1354">
        <v>1351</v>
      </c>
      <c r="C1354" t="s">
        <v>1411</v>
      </c>
      <c r="D1354">
        <f>VLOOKUP('Установление связей'!B1352,'Перечень узлов'!$B$2:$D$692,3,0)</f>
        <v>209</v>
      </c>
      <c r="E1354" t="s">
        <v>1411</v>
      </c>
      <c r="F1354">
        <f>VLOOKUP('Установление связей'!D1352,'Перечень узлов'!$B$2:$D$692,3,0)</f>
        <v>35</v>
      </c>
      <c r="G1354" t="s">
        <v>1407</v>
      </c>
      <c r="H1354" t="str">
        <f>IF('Установление связей'!C1352="может наблюдаться","RS",IF('Установление связей'!C1352="всегда наблюдается","TRA",IF('Установление связей'!C1352="может отсутствовать","SN","S")))</f>
        <v>TRA</v>
      </c>
      <c r="I1354" s="7" t="s">
        <v>1412</v>
      </c>
      <c r="J1354">
        <v>2050</v>
      </c>
      <c r="K1354" t="s">
        <v>1385</v>
      </c>
      <c r="L1354">
        <v>2050</v>
      </c>
      <c r="M1354" t="s">
        <v>1401</v>
      </c>
    </row>
    <row r="1355" spans="1:13" x14ac:dyDescent="0.4">
      <c r="A1355" t="s">
        <v>1405</v>
      </c>
      <c r="B1355">
        <v>1352</v>
      </c>
      <c r="C1355" t="s">
        <v>1411</v>
      </c>
      <c r="D1355">
        <f>VLOOKUP('Установление связей'!B1353,'Перечень узлов'!$B$2:$D$692,3,0)</f>
        <v>209</v>
      </c>
      <c r="E1355" t="s">
        <v>1411</v>
      </c>
      <c r="F1355">
        <f>VLOOKUP('Установление связей'!D1353,'Перечень узлов'!$B$2:$D$692,3,0)</f>
        <v>203</v>
      </c>
      <c r="G1355" t="s">
        <v>1407</v>
      </c>
      <c r="H1355" t="str">
        <f>IF('Установление связей'!C1353="может наблюдаться","RS",IF('Установление связей'!C1353="всегда наблюдается","TRA",IF('Установление связей'!C1353="может отсутствовать","SN","S")))</f>
        <v>TRA</v>
      </c>
      <c r="I1355" s="7" t="s">
        <v>1412</v>
      </c>
      <c r="J1355">
        <v>2051</v>
      </c>
      <c r="K1355" t="s">
        <v>1385</v>
      </c>
      <c r="L1355">
        <v>2051</v>
      </c>
      <c r="M1355" t="s">
        <v>1401</v>
      </c>
    </row>
    <row r="1356" spans="1:13" x14ac:dyDescent="0.4">
      <c r="A1356" t="s">
        <v>1405</v>
      </c>
      <c r="B1356">
        <v>1353</v>
      </c>
      <c r="C1356" t="s">
        <v>1411</v>
      </c>
      <c r="D1356">
        <f>VLOOKUP('Установление связей'!B1354,'Перечень узлов'!$B$2:$D$692,3,0)</f>
        <v>224</v>
      </c>
      <c r="E1356" t="s">
        <v>1411</v>
      </c>
      <c r="F1356">
        <f>VLOOKUP('Установление связей'!D1354,'Перечень узлов'!$B$2:$D$692,3,0)</f>
        <v>3</v>
      </c>
      <c r="G1356" t="s">
        <v>1407</v>
      </c>
      <c r="H1356" t="str">
        <f>IF('Установление связей'!C1354="может наблюдаться","RS",IF('Установление связей'!C1354="всегда наблюдается","TRA",IF('Установление связей'!C1354="может отсутствовать","SN","S")))</f>
        <v>TRA</v>
      </c>
      <c r="I1356" s="7" t="s">
        <v>1412</v>
      </c>
      <c r="J1356">
        <v>2052</v>
      </c>
      <c r="K1356" t="s">
        <v>1385</v>
      </c>
      <c r="L1356">
        <v>2052</v>
      </c>
      <c r="M1356" t="s">
        <v>1401</v>
      </c>
    </row>
    <row r="1357" spans="1:13" x14ac:dyDescent="0.4">
      <c r="A1357" t="s">
        <v>1405</v>
      </c>
      <c r="B1357">
        <v>1354</v>
      </c>
      <c r="C1357" t="s">
        <v>1411</v>
      </c>
      <c r="D1357">
        <f>VLOOKUP('Установление связей'!B1355,'Перечень узлов'!$B$2:$D$692,3,0)</f>
        <v>194</v>
      </c>
      <c r="E1357" t="s">
        <v>1411</v>
      </c>
      <c r="F1357">
        <f>VLOOKUP('Установление связей'!D1355,'Перечень узлов'!$B$2:$D$692,3,0)</f>
        <v>3</v>
      </c>
      <c r="G1357" t="s">
        <v>1407</v>
      </c>
      <c r="H1357" t="str">
        <f>IF('Установление связей'!C1355="может наблюдаться","RS",IF('Установление связей'!C1355="всегда наблюдается","TRA",IF('Установление связей'!C1355="может отсутствовать","SN","S")))</f>
        <v>RS</v>
      </c>
      <c r="I1357" s="7" t="s">
        <v>1412</v>
      </c>
      <c r="J1357">
        <v>2053</v>
      </c>
      <c r="K1357" t="s">
        <v>1385</v>
      </c>
      <c r="L1357">
        <v>2053</v>
      </c>
      <c r="M1357" t="s">
        <v>1401</v>
      </c>
    </row>
    <row r="1358" spans="1:13" x14ac:dyDescent="0.4">
      <c r="A1358" t="s">
        <v>1405</v>
      </c>
      <c r="B1358">
        <v>1355</v>
      </c>
      <c r="C1358" t="s">
        <v>1411</v>
      </c>
      <c r="D1358">
        <f>VLOOKUP('Установление связей'!B1356,'Перечень узлов'!$B$2:$D$692,3,0)</f>
        <v>192</v>
      </c>
      <c r="E1358" t="s">
        <v>1411</v>
      </c>
      <c r="F1358">
        <f>VLOOKUP('Установление связей'!D1356,'Перечень узлов'!$B$2:$D$692,3,0)</f>
        <v>4</v>
      </c>
      <c r="G1358" t="s">
        <v>1407</v>
      </c>
      <c r="H1358" t="str">
        <f>IF('Установление связей'!C1356="может наблюдаться","RS",IF('Установление связей'!C1356="всегда наблюдается","TRA",IF('Установление связей'!C1356="может отсутствовать","SN","S")))</f>
        <v>RS</v>
      </c>
      <c r="I1358" s="7" t="s">
        <v>1412</v>
      </c>
      <c r="J1358">
        <v>2054</v>
      </c>
      <c r="K1358" t="s">
        <v>1385</v>
      </c>
      <c r="L1358">
        <v>2054</v>
      </c>
      <c r="M1358" t="s">
        <v>1401</v>
      </c>
    </row>
    <row r="1359" spans="1:13" x14ac:dyDescent="0.4">
      <c r="A1359" t="s">
        <v>1405</v>
      </c>
      <c r="B1359">
        <v>1356</v>
      </c>
      <c r="C1359" t="s">
        <v>1411</v>
      </c>
      <c r="D1359">
        <f>VLOOKUP('Установление связей'!B1357,'Перечень узлов'!$B$2:$D$692,3,0)</f>
        <v>193</v>
      </c>
      <c r="E1359" t="s">
        <v>1411</v>
      </c>
      <c r="F1359">
        <f>VLOOKUP('Установление связей'!D1357,'Перечень узлов'!$B$2:$D$692,3,0)</f>
        <v>4</v>
      </c>
      <c r="G1359" t="s">
        <v>1407</v>
      </c>
      <c r="H1359" t="str">
        <f>IF('Установление связей'!C1357="может наблюдаться","RS",IF('Установление связей'!C1357="всегда наблюдается","TRA",IF('Установление связей'!C1357="может отсутствовать","SN","S")))</f>
        <v>TRA</v>
      </c>
      <c r="I1359" s="7" t="s">
        <v>1412</v>
      </c>
      <c r="J1359">
        <v>2055</v>
      </c>
      <c r="K1359" t="s">
        <v>1385</v>
      </c>
      <c r="L1359">
        <v>2055</v>
      </c>
      <c r="M1359" t="s">
        <v>1401</v>
      </c>
    </row>
    <row r="1360" spans="1:13" x14ac:dyDescent="0.4">
      <c r="A1360" t="s">
        <v>1405</v>
      </c>
      <c r="B1360">
        <v>1357</v>
      </c>
      <c r="C1360" t="s">
        <v>1411</v>
      </c>
      <c r="D1360">
        <f>VLOOKUP('Установление связей'!B1358,'Перечень узлов'!$B$2:$D$692,3,0)</f>
        <v>199</v>
      </c>
      <c r="E1360" t="s">
        <v>1411</v>
      </c>
      <c r="F1360">
        <f>VLOOKUP('Установление связей'!D1358,'Перечень узлов'!$B$2:$D$692,3,0)</f>
        <v>1</v>
      </c>
      <c r="G1360" t="s">
        <v>1407</v>
      </c>
      <c r="H1360" t="str">
        <f>IF('Установление связей'!C1358="может наблюдаться","RS",IF('Установление связей'!C1358="всегда наблюдается","TRA",IF('Установление связей'!C1358="может отсутствовать","SN","S")))</f>
        <v>RS</v>
      </c>
      <c r="I1360" s="7" t="s">
        <v>1412</v>
      </c>
      <c r="J1360">
        <v>2056</v>
      </c>
      <c r="K1360" t="s">
        <v>1385</v>
      </c>
      <c r="L1360">
        <v>2056</v>
      </c>
      <c r="M1360" t="s">
        <v>1401</v>
      </c>
    </row>
    <row r="1361" spans="1:13" x14ac:dyDescent="0.4">
      <c r="A1361" t="s">
        <v>1405</v>
      </c>
      <c r="B1361">
        <v>1358</v>
      </c>
      <c r="C1361" t="s">
        <v>1411</v>
      </c>
      <c r="D1361">
        <f>VLOOKUP('Установление связей'!B1359,'Перечень узлов'!$B$2:$D$692,3,0)</f>
        <v>152</v>
      </c>
      <c r="E1361" t="s">
        <v>1411</v>
      </c>
      <c r="F1361">
        <f>VLOOKUP('Установление связей'!D1359,'Перечень узлов'!$B$2:$D$692,3,0)</f>
        <v>3</v>
      </c>
      <c r="G1361" t="s">
        <v>1407</v>
      </c>
      <c r="H1361" t="str">
        <f>IF('Установление связей'!C1359="может наблюдаться","RS",IF('Установление связей'!C1359="всегда наблюдается","TRA",IF('Установление связей'!C1359="может отсутствовать","SN","S")))</f>
        <v>RS</v>
      </c>
      <c r="I1361" s="7" t="s">
        <v>1412</v>
      </c>
      <c r="J1361">
        <v>2057</v>
      </c>
      <c r="K1361" t="s">
        <v>1385</v>
      </c>
      <c r="L1361">
        <v>2057</v>
      </c>
      <c r="M1361" t="s">
        <v>1401</v>
      </c>
    </row>
    <row r="1362" spans="1:13" x14ac:dyDescent="0.4">
      <c r="A1362" t="s">
        <v>1405</v>
      </c>
      <c r="B1362">
        <v>1359</v>
      </c>
      <c r="C1362" t="s">
        <v>1411</v>
      </c>
      <c r="D1362">
        <f>VLOOKUP('Установление связей'!B1360,'Перечень узлов'!$B$2:$D$692,3,0)</f>
        <v>123</v>
      </c>
      <c r="E1362" t="s">
        <v>1411</v>
      </c>
      <c r="F1362">
        <f>VLOOKUP('Установление связей'!D1360,'Перечень узлов'!$B$2:$D$692,3,0)</f>
        <v>5</v>
      </c>
      <c r="G1362" t="s">
        <v>1407</v>
      </c>
      <c r="H1362" t="str">
        <f>IF('Установление связей'!C1360="может наблюдаться","RS",IF('Установление связей'!C1360="всегда наблюдается","TRA",IF('Установление связей'!C1360="может отсутствовать","SN","S")))</f>
        <v>RS</v>
      </c>
      <c r="I1362" s="7" t="s">
        <v>1412</v>
      </c>
      <c r="J1362">
        <v>2058</v>
      </c>
      <c r="K1362" t="s">
        <v>1385</v>
      </c>
      <c r="L1362">
        <v>2058</v>
      </c>
      <c r="M1362" t="s">
        <v>1401</v>
      </c>
    </row>
    <row r="1363" spans="1:13" x14ac:dyDescent="0.4">
      <c r="A1363" t="s">
        <v>1405</v>
      </c>
      <c r="B1363">
        <v>1360</v>
      </c>
      <c r="C1363" t="s">
        <v>1411</v>
      </c>
      <c r="D1363">
        <f>VLOOKUP('Установление связей'!B1361,'Перечень узлов'!$B$2:$D$692,3,0)</f>
        <v>175</v>
      </c>
      <c r="E1363" t="s">
        <v>1411</v>
      </c>
      <c r="F1363">
        <f>VLOOKUP('Установление связей'!D1361,'Перечень узлов'!$B$2:$D$692,3,0)</f>
        <v>4</v>
      </c>
      <c r="G1363" t="s">
        <v>1407</v>
      </c>
      <c r="H1363" t="str">
        <f>IF('Установление связей'!C1361="может наблюдаться","RS",IF('Установление связей'!C1361="всегда наблюдается","TRA",IF('Установление связей'!C1361="может отсутствовать","SN","S")))</f>
        <v>RS</v>
      </c>
      <c r="I1363" s="7" t="s">
        <v>1412</v>
      </c>
      <c r="J1363">
        <v>2059</v>
      </c>
      <c r="K1363" t="s">
        <v>1385</v>
      </c>
      <c r="L1363">
        <v>2059</v>
      </c>
      <c r="M1363" t="s">
        <v>1401</v>
      </c>
    </row>
    <row r="1364" spans="1:13" x14ac:dyDescent="0.4">
      <c r="A1364" t="s">
        <v>1405</v>
      </c>
      <c r="B1364">
        <v>1361</v>
      </c>
      <c r="C1364" t="s">
        <v>1411</v>
      </c>
      <c r="D1364">
        <f>VLOOKUP('Установление связей'!B1362,'Перечень узлов'!$B$2:$D$692,3,0)</f>
        <v>175</v>
      </c>
      <c r="E1364" t="s">
        <v>1411</v>
      </c>
      <c r="F1364">
        <f>VLOOKUP('Установление связей'!D1362,'Перечень узлов'!$B$2:$D$692,3,0)</f>
        <v>2</v>
      </c>
      <c r="G1364" t="s">
        <v>1407</v>
      </c>
      <c r="H1364" t="str">
        <f>IF('Установление связей'!C1362="может наблюдаться","RS",IF('Установление связей'!C1362="всегда наблюдается","TRA",IF('Установление связей'!C1362="может отсутствовать","SN","S")))</f>
        <v>RS</v>
      </c>
      <c r="I1364" s="7" t="s">
        <v>1412</v>
      </c>
      <c r="J1364">
        <v>2060</v>
      </c>
      <c r="K1364" t="s">
        <v>1385</v>
      </c>
      <c r="L1364">
        <v>2060</v>
      </c>
      <c r="M1364" t="s">
        <v>1401</v>
      </c>
    </row>
    <row r="1365" spans="1:13" x14ac:dyDescent="0.4">
      <c r="A1365" t="s">
        <v>1405</v>
      </c>
      <c r="B1365">
        <v>1362</v>
      </c>
      <c r="C1365" t="s">
        <v>1411</v>
      </c>
      <c r="D1365">
        <f>VLOOKUP('Установление связей'!B1363,'Перечень узлов'!$B$2:$D$692,3,0)</f>
        <v>175</v>
      </c>
      <c r="E1365" t="s">
        <v>1411</v>
      </c>
      <c r="F1365">
        <f>VLOOKUP('Установление связей'!D1363,'Перечень узлов'!$B$2:$D$692,3,0)</f>
        <v>3</v>
      </c>
      <c r="G1365" t="s">
        <v>1407</v>
      </c>
      <c r="H1365" t="str">
        <f>IF('Установление связей'!C1363="может наблюдаться","RS",IF('Установление связей'!C1363="всегда наблюдается","TRA",IF('Установление связей'!C1363="может отсутствовать","SN","S")))</f>
        <v>RS</v>
      </c>
      <c r="I1365" s="7" t="s">
        <v>1412</v>
      </c>
      <c r="J1365">
        <v>2061</v>
      </c>
      <c r="K1365" t="s">
        <v>1385</v>
      </c>
      <c r="L1365">
        <v>2061</v>
      </c>
      <c r="M1365" t="s">
        <v>1401</v>
      </c>
    </row>
    <row r="1366" spans="1:13" x14ac:dyDescent="0.4">
      <c r="A1366" t="s">
        <v>1405</v>
      </c>
      <c r="B1366">
        <v>1363</v>
      </c>
      <c r="C1366" t="s">
        <v>1411</v>
      </c>
      <c r="D1366">
        <f>VLOOKUP('Установление связей'!B1364,'Перечень узлов'!$B$2:$D$692,3,0)</f>
        <v>372</v>
      </c>
      <c r="E1366" t="s">
        <v>1411</v>
      </c>
      <c r="F1366">
        <f>VLOOKUP('Установление связей'!D1364,'Перечень узлов'!$B$2:$D$692,3,0)</f>
        <v>1</v>
      </c>
      <c r="G1366" t="s">
        <v>1407</v>
      </c>
      <c r="H1366" t="str">
        <f>IF('Установление связей'!C1364="может наблюдаться","RS",IF('Установление связей'!C1364="всегда наблюдается","TRA",IF('Установление связей'!C1364="может отсутствовать","SN","S")))</f>
        <v>RS</v>
      </c>
      <c r="I1366" s="7" t="s">
        <v>1412</v>
      </c>
      <c r="J1366">
        <v>2062</v>
      </c>
      <c r="K1366" t="s">
        <v>1385</v>
      </c>
      <c r="L1366">
        <v>2062</v>
      </c>
      <c r="M1366" t="s">
        <v>1401</v>
      </c>
    </row>
    <row r="1367" spans="1:13" x14ac:dyDescent="0.4">
      <c r="A1367" t="s">
        <v>1405</v>
      </c>
      <c r="B1367">
        <v>1364</v>
      </c>
      <c r="C1367" t="s">
        <v>1411</v>
      </c>
      <c r="D1367">
        <f>VLOOKUP('Установление связей'!B1365,'Перечень узлов'!$B$2:$D$692,3,0)</f>
        <v>369</v>
      </c>
      <c r="E1367" t="s">
        <v>1411</v>
      </c>
      <c r="F1367">
        <f>VLOOKUP('Установление связей'!D1365,'Перечень узлов'!$B$2:$D$692,3,0)</f>
        <v>1</v>
      </c>
      <c r="G1367" t="s">
        <v>1407</v>
      </c>
      <c r="H1367" t="str">
        <f>IF('Установление связей'!C1365="может наблюдаться","RS",IF('Установление связей'!C1365="всегда наблюдается","TRA",IF('Установление связей'!C1365="может отсутствовать","SN","S")))</f>
        <v>RS</v>
      </c>
      <c r="I1367" s="7" t="s">
        <v>1412</v>
      </c>
      <c r="J1367">
        <v>2063</v>
      </c>
      <c r="K1367" t="s">
        <v>1385</v>
      </c>
      <c r="L1367">
        <v>2063</v>
      </c>
      <c r="M1367" t="s">
        <v>1401</v>
      </c>
    </row>
    <row r="1368" spans="1:13" x14ac:dyDescent="0.4">
      <c r="A1368" t="s">
        <v>1405</v>
      </c>
      <c r="B1368">
        <v>1365</v>
      </c>
      <c r="C1368" t="s">
        <v>1411</v>
      </c>
      <c r="D1368">
        <f>VLOOKUP('Установление связей'!B1366,'Перечень узлов'!$B$2:$D$692,3,0)</f>
        <v>371</v>
      </c>
      <c r="E1368" t="s">
        <v>1411</v>
      </c>
      <c r="F1368">
        <f>VLOOKUP('Установление связей'!D1366,'Перечень узлов'!$B$2:$D$692,3,0)</f>
        <v>1</v>
      </c>
      <c r="G1368" t="s">
        <v>1407</v>
      </c>
      <c r="H1368" t="str">
        <f>IF('Установление связей'!C1366="может наблюдаться","RS",IF('Установление связей'!C1366="всегда наблюдается","TRA",IF('Установление связей'!C1366="может отсутствовать","SN","S")))</f>
        <v>RS</v>
      </c>
      <c r="I1368" s="7" t="s">
        <v>1412</v>
      </c>
      <c r="J1368">
        <v>2064</v>
      </c>
      <c r="K1368" t="s">
        <v>1385</v>
      </c>
      <c r="L1368">
        <v>2064</v>
      </c>
      <c r="M1368" t="s">
        <v>1401</v>
      </c>
    </row>
    <row r="1369" spans="1:13" x14ac:dyDescent="0.4">
      <c r="A1369" t="s">
        <v>1405</v>
      </c>
      <c r="B1369">
        <v>1366</v>
      </c>
      <c r="C1369" t="s">
        <v>1411</v>
      </c>
      <c r="D1369">
        <f>VLOOKUP('Установление связей'!B1367,'Перечень узлов'!$B$2:$D$692,3,0)</f>
        <v>370</v>
      </c>
      <c r="E1369" t="s">
        <v>1411</v>
      </c>
      <c r="F1369">
        <f>VLOOKUP('Установление связей'!D1367,'Перечень узлов'!$B$2:$D$692,3,0)</f>
        <v>1</v>
      </c>
      <c r="G1369" t="s">
        <v>1407</v>
      </c>
      <c r="H1369" t="str">
        <f>IF('Установление связей'!C1367="может наблюдаться","RS",IF('Установление связей'!C1367="всегда наблюдается","TRA",IF('Установление связей'!C1367="может отсутствовать","SN","S")))</f>
        <v>RS</v>
      </c>
      <c r="I1369" s="7" t="s">
        <v>1412</v>
      </c>
      <c r="J1369">
        <v>2065</v>
      </c>
      <c r="K1369" t="s">
        <v>1385</v>
      </c>
      <c r="L1369">
        <v>2065</v>
      </c>
      <c r="M1369" t="s">
        <v>1401</v>
      </c>
    </row>
    <row r="1370" spans="1:13" x14ac:dyDescent="0.4">
      <c r="A1370" t="s">
        <v>1405</v>
      </c>
      <c r="B1370">
        <v>1367</v>
      </c>
      <c r="C1370" t="s">
        <v>1411</v>
      </c>
      <c r="D1370">
        <f>VLOOKUP('Установление связей'!B1368,'Перечень узлов'!$B$2:$D$692,3,0)</f>
        <v>373</v>
      </c>
      <c r="E1370" t="s">
        <v>1411</v>
      </c>
      <c r="F1370">
        <f>VLOOKUP('Установление связей'!D1368,'Перечень узлов'!$B$2:$D$692,3,0)</f>
        <v>1</v>
      </c>
      <c r="G1370" t="s">
        <v>1407</v>
      </c>
      <c r="H1370" t="str">
        <f>IF('Установление связей'!C1368="может наблюдаться","RS",IF('Установление связей'!C1368="всегда наблюдается","TRA",IF('Установление связей'!C1368="может отсутствовать","SN","S")))</f>
        <v>RS</v>
      </c>
      <c r="I1370" s="7" t="s">
        <v>1412</v>
      </c>
      <c r="J1370">
        <v>2066</v>
      </c>
      <c r="K1370" t="s">
        <v>1385</v>
      </c>
      <c r="L1370">
        <v>2066</v>
      </c>
      <c r="M1370" t="s">
        <v>1401</v>
      </c>
    </row>
    <row r="1371" spans="1:13" x14ac:dyDescent="0.4">
      <c r="A1371" t="s">
        <v>1405</v>
      </c>
      <c r="B1371">
        <v>1368</v>
      </c>
      <c r="C1371" t="s">
        <v>1411</v>
      </c>
      <c r="D1371">
        <f>VLOOKUP('Установление связей'!B1369,'Перечень узлов'!$B$2:$D$692,3,0)</f>
        <v>271</v>
      </c>
      <c r="E1371" t="s">
        <v>1411</v>
      </c>
      <c r="F1371">
        <f>VLOOKUP('Установление связей'!D1369,'Перечень узлов'!$B$2:$D$692,3,0)</f>
        <v>3</v>
      </c>
      <c r="G1371" t="s">
        <v>1407</v>
      </c>
      <c r="H1371" t="str">
        <f>IF('Установление связей'!C1369="может наблюдаться","RS",IF('Установление связей'!C1369="всегда наблюдается","TRA",IF('Установление связей'!C1369="может отсутствовать","SN","S")))</f>
        <v>RS</v>
      </c>
      <c r="I1371" s="7" t="s">
        <v>1412</v>
      </c>
      <c r="J1371">
        <v>2067</v>
      </c>
      <c r="K1371" t="s">
        <v>1385</v>
      </c>
      <c r="L1371">
        <v>2067</v>
      </c>
      <c r="M1371" t="s">
        <v>1401</v>
      </c>
    </row>
    <row r="1372" spans="1:13" x14ac:dyDescent="0.4">
      <c r="A1372" t="s">
        <v>1405</v>
      </c>
      <c r="B1372">
        <v>1369</v>
      </c>
      <c r="C1372" t="s">
        <v>1411</v>
      </c>
      <c r="D1372">
        <f>VLOOKUP('Установление связей'!B1370,'Перечень узлов'!$B$2:$D$692,3,0)</f>
        <v>50</v>
      </c>
      <c r="E1372" t="s">
        <v>1411</v>
      </c>
      <c r="F1372">
        <f>VLOOKUP('Установление связей'!D1370,'Перечень узлов'!$B$2:$D$692,3,0)</f>
        <v>377</v>
      </c>
      <c r="G1372" t="s">
        <v>1407</v>
      </c>
      <c r="H1372" t="str">
        <f>IF('Установление связей'!C1370="может наблюдаться","RS",IF('Установление связей'!C1370="всегда наблюдается","TRA",IF('Установление связей'!C1370="может отсутствовать","SN","S")))</f>
        <v>RS</v>
      </c>
      <c r="I1372" s="7" t="s">
        <v>1412</v>
      </c>
      <c r="J1372">
        <v>2068</v>
      </c>
      <c r="K1372" t="s">
        <v>1385</v>
      </c>
      <c r="L1372">
        <v>2068</v>
      </c>
      <c r="M1372" t="s">
        <v>1401</v>
      </c>
    </row>
    <row r="1373" spans="1:13" x14ac:dyDescent="0.4">
      <c r="A1373" t="s">
        <v>1405</v>
      </c>
      <c r="B1373">
        <v>1370</v>
      </c>
      <c r="C1373" t="s">
        <v>1411</v>
      </c>
      <c r="D1373">
        <f>VLOOKUP('Установление связей'!B1371,'Перечень узлов'!$B$2:$D$692,3,0)</f>
        <v>50</v>
      </c>
      <c r="E1373" t="s">
        <v>1411</v>
      </c>
      <c r="F1373">
        <f>VLOOKUP('Установление связей'!D1371,'Перечень узлов'!$B$2:$D$692,3,0)</f>
        <v>378</v>
      </c>
      <c r="G1373" t="s">
        <v>1407</v>
      </c>
      <c r="H1373" t="str">
        <f>IF('Установление связей'!C1371="может наблюдаться","RS",IF('Установление связей'!C1371="всегда наблюдается","TRA",IF('Установление связей'!C1371="может отсутствовать","SN","S")))</f>
        <v>RS</v>
      </c>
      <c r="I1373" s="7" t="s">
        <v>1412</v>
      </c>
      <c r="J1373">
        <v>2069</v>
      </c>
      <c r="K1373" t="s">
        <v>1385</v>
      </c>
      <c r="L1373">
        <v>2069</v>
      </c>
      <c r="M1373" t="s">
        <v>1401</v>
      </c>
    </row>
    <row r="1374" spans="1:13" x14ac:dyDescent="0.4">
      <c r="A1374" t="s">
        <v>1405</v>
      </c>
      <c r="B1374">
        <v>1371</v>
      </c>
      <c r="C1374" t="s">
        <v>1411</v>
      </c>
      <c r="D1374">
        <f>VLOOKUP('Установление связей'!B1372,'Перечень узлов'!$B$2:$D$692,3,0)</f>
        <v>50</v>
      </c>
      <c r="E1374" t="s">
        <v>1411</v>
      </c>
      <c r="F1374">
        <f>VLOOKUP('Установление связей'!D1372,'Перечень узлов'!$B$2:$D$692,3,0)</f>
        <v>379</v>
      </c>
      <c r="G1374" t="s">
        <v>1407</v>
      </c>
      <c r="H1374" t="str">
        <f>IF('Установление связей'!C1372="может наблюдаться","RS",IF('Установление связей'!C1372="всегда наблюдается","TRA",IF('Установление связей'!C1372="может отсутствовать","SN","S")))</f>
        <v>RS</v>
      </c>
      <c r="I1374" s="7" t="s">
        <v>1412</v>
      </c>
      <c r="J1374">
        <v>2070</v>
      </c>
      <c r="K1374" t="s">
        <v>1385</v>
      </c>
      <c r="L1374">
        <v>2070</v>
      </c>
      <c r="M1374" t="s">
        <v>1401</v>
      </c>
    </row>
    <row r="1375" spans="1:13" x14ac:dyDescent="0.4">
      <c r="A1375" t="s">
        <v>1405</v>
      </c>
      <c r="B1375">
        <v>1372</v>
      </c>
      <c r="C1375" t="s">
        <v>1411</v>
      </c>
      <c r="D1375">
        <f>VLOOKUP('Установление связей'!B1373,'Перечень узлов'!$B$2:$D$692,3,0)</f>
        <v>50</v>
      </c>
      <c r="E1375" t="s">
        <v>1411</v>
      </c>
      <c r="F1375">
        <f>VLOOKUP('Установление связей'!D1373,'Перечень узлов'!$B$2:$D$692,3,0)</f>
        <v>380</v>
      </c>
      <c r="G1375" t="s">
        <v>1407</v>
      </c>
      <c r="H1375" t="str">
        <f>IF('Установление связей'!C1373="может наблюдаться","RS",IF('Установление связей'!C1373="всегда наблюдается","TRA",IF('Установление связей'!C1373="может отсутствовать","SN","S")))</f>
        <v>RS</v>
      </c>
      <c r="I1375" s="7" t="s">
        <v>1412</v>
      </c>
      <c r="J1375">
        <v>2071</v>
      </c>
      <c r="K1375" t="s">
        <v>1385</v>
      </c>
      <c r="L1375">
        <v>2071</v>
      </c>
      <c r="M1375" t="s">
        <v>1401</v>
      </c>
    </row>
    <row r="1376" spans="1:13" x14ac:dyDescent="0.4">
      <c r="A1376" t="s">
        <v>1405</v>
      </c>
      <c r="B1376">
        <v>1373</v>
      </c>
      <c r="C1376" t="s">
        <v>1411</v>
      </c>
      <c r="D1376">
        <f>VLOOKUP('Установление связей'!B1374,'Перечень узлов'!$B$2:$D$692,3,0)</f>
        <v>50</v>
      </c>
      <c r="E1376" t="s">
        <v>1411</v>
      </c>
      <c r="F1376">
        <f>VLOOKUP('Установление связей'!D1374,'Перечень узлов'!$B$2:$D$692,3,0)</f>
        <v>381</v>
      </c>
      <c r="G1376" t="s">
        <v>1407</v>
      </c>
      <c r="H1376" t="str">
        <f>IF('Установление связей'!C1374="может наблюдаться","RS",IF('Установление связей'!C1374="всегда наблюдается","TRA",IF('Установление связей'!C1374="может отсутствовать","SN","S")))</f>
        <v>RS</v>
      </c>
      <c r="I1376" s="7" t="s">
        <v>1412</v>
      </c>
      <c r="J1376">
        <v>2072</v>
      </c>
      <c r="K1376" t="s">
        <v>1385</v>
      </c>
      <c r="L1376">
        <v>2072</v>
      </c>
      <c r="M1376" t="s">
        <v>1401</v>
      </c>
    </row>
    <row r="1377" spans="1:13" x14ac:dyDescent="0.4">
      <c r="A1377" t="s">
        <v>1405</v>
      </c>
      <c r="B1377">
        <v>1374</v>
      </c>
      <c r="C1377" t="s">
        <v>1411</v>
      </c>
      <c r="D1377">
        <f>VLOOKUP('Установление связей'!B1375,'Перечень узлов'!$B$2:$D$692,3,0)</f>
        <v>50</v>
      </c>
      <c r="E1377" t="s">
        <v>1411</v>
      </c>
      <c r="F1377">
        <f>VLOOKUP('Установление связей'!D1375,'Перечень узлов'!$B$2:$D$692,3,0)</f>
        <v>382</v>
      </c>
      <c r="G1377" t="s">
        <v>1407</v>
      </c>
      <c r="H1377" t="str">
        <f>IF('Установление связей'!C1375="может наблюдаться","RS",IF('Установление связей'!C1375="всегда наблюдается","TRA",IF('Установление связей'!C1375="может отсутствовать","SN","S")))</f>
        <v>RS</v>
      </c>
      <c r="I1377" s="7" t="s">
        <v>1412</v>
      </c>
      <c r="J1377">
        <v>2073</v>
      </c>
      <c r="K1377" t="s">
        <v>1385</v>
      </c>
      <c r="L1377">
        <v>2073</v>
      </c>
      <c r="M1377" t="s">
        <v>1401</v>
      </c>
    </row>
    <row r="1378" spans="1:13" x14ac:dyDescent="0.4">
      <c r="A1378" t="s">
        <v>1405</v>
      </c>
      <c r="B1378">
        <v>1375</v>
      </c>
      <c r="C1378" t="s">
        <v>1411</v>
      </c>
      <c r="D1378">
        <f>VLOOKUP('Установление связей'!B1376,'Перечень узлов'!$B$2:$D$692,3,0)</f>
        <v>52</v>
      </c>
      <c r="E1378" t="s">
        <v>1411</v>
      </c>
      <c r="F1378">
        <f>VLOOKUP('Установление связей'!D1376,'Перечень узлов'!$B$2:$D$692,3,0)</f>
        <v>378</v>
      </c>
      <c r="G1378" t="s">
        <v>1407</v>
      </c>
      <c r="H1378" t="str">
        <f>IF('Установление связей'!C1376="может наблюдаться","RS",IF('Установление связей'!C1376="всегда наблюдается","TRA",IF('Установление связей'!C1376="может отсутствовать","SN","S")))</f>
        <v>RS</v>
      </c>
      <c r="I1378" s="7" t="s">
        <v>1412</v>
      </c>
      <c r="J1378">
        <v>2074</v>
      </c>
      <c r="K1378" t="s">
        <v>1385</v>
      </c>
      <c r="L1378">
        <v>2074</v>
      </c>
      <c r="M1378" t="s">
        <v>1401</v>
      </c>
    </row>
    <row r="1379" spans="1:13" x14ac:dyDescent="0.4">
      <c r="A1379" t="s">
        <v>1405</v>
      </c>
      <c r="B1379">
        <v>1376</v>
      </c>
      <c r="C1379" t="s">
        <v>1411</v>
      </c>
      <c r="D1379">
        <f>VLOOKUP('Установление связей'!B1377,'Перечень узлов'!$B$2:$D$692,3,0)</f>
        <v>52</v>
      </c>
      <c r="E1379" t="s">
        <v>1411</v>
      </c>
      <c r="F1379">
        <f>VLOOKUP('Установление связей'!D1377,'Перечень узлов'!$B$2:$D$692,3,0)</f>
        <v>383</v>
      </c>
      <c r="G1379" t="s">
        <v>1407</v>
      </c>
      <c r="H1379" t="str">
        <f>IF('Установление связей'!C1377="может наблюдаться","RS",IF('Установление связей'!C1377="всегда наблюдается","TRA",IF('Установление связей'!C1377="может отсутствовать","SN","S")))</f>
        <v>RS</v>
      </c>
      <c r="I1379" s="7" t="s">
        <v>1412</v>
      </c>
      <c r="J1379">
        <v>2075</v>
      </c>
      <c r="K1379" t="s">
        <v>1385</v>
      </c>
      <c r="L1379">
        <v>2075</v>
      </c>
      <c r="M1379" t="s">
        <v>1401</v>
      </c>
    </row>
    <row r="1380" spans="1:13" x14ac:dyDescent="0.4">
      <c r="A1380" t="s">
        <v>1405</v>
      </c>
      <c r="B1380">
        <v>1377</v>
      </c>
      <c r="C1380" t="s">
        <v>1411</v>
      </c>
      <c r="D1380">
        <f>VLOOKUP('Установление связей'!B1378,'Перечень узлов'!$B$2:$D$692,3,0)</f>
        <v>52</v>
      </c>
      <c r="E1380" t="s">
        <v>1411</v>
      </c>
      <c r="F1380">
        <f>VLOOKUP('Установление связей'!D1378,'Перечень узлов'!$B$2:$D$692,3,0)</f>
        <v>388</v>
      </c>
      <c r="G1380" t="s">
        <v>1407</v>
      </c>
      <c r="H1380" t="str">
        <f>IF('Установление связей'!C1378="может наблюдаться","RS",IF('Установление связей'!C1378="всегда наблюдается","TRA",IF('Установление связей'!C1378="может отсутствовать","SN","S")))</f>
        <v>RS</v>
      </c>
      <c r="I1380" s="7" t="s">
        <v>1412</v>
      </c>
      <c r="J1380">
        <v>2076</v>
      </c>
      <c r="K1380" t="s">
        <v>1385</v>
      </c>
      <c r="L1380">
        <v>2076</v>
      </c>
      <c r="M1380" t="s">
        <v>1401</v>
      </c>
    </row>
    <row r="1381" spans="1:13" x14ac:dyDescent="0.4">
      <c r="A1381" t="s">
        <v>1405</v>
      </c>
      <c r="B1381">
        <v>1378</v>
      </c>
      <c r="C1381" t="s">
        <v>1411</v>
      </c>
      <c r="D1381">
        <f>VLOOKUP('Установление связей'!B1379,'Перечень узлов'!$B$2:$D$692,3,0)</f>
        <v>52</v>
      </c>
      <c r="E1381" t="s">
        <v>1411</v>
      </c>
      <c r="F1381">
        <f>VLOOKUP('Установление связей'!D1379,'Перечень узлов'!$B$2:$D$692,3,0)</f>
        <v>389</v>
      </c>
      <c r="G1381" t="s">
        <v>1407</v>
      </c>
      <c r="H1381" t="str">
        <f>IF('Установление связей'!C1379="может наблюдаться","RS",IF('Установление связей'!C1379="всегда наблюдается","TRA",IF('Установление связей'!C1379="может отсутствовать","SN","S")))</f>
        <v>RS</v>
      </c>
      <c r="I1381" s="7" t="s">
        <v>1412</v>
      </c>
      <c r="J1381">
        <v>2077</v>
      </c>
      <c r="K1381" t="s">
        <v>1385</v>
      </c>
      <c r="L1381">
        <v>2077</v>
      </c>
      <c r="M1381" t="s">
        <v>1401</v>
      </c>
    </row>
    <row r="1382" spans="1:13" x14ac:dyDescent="0.4">
      <c r="A1382" t="s">
        <v>1405</v>
      </c>
      <c r="B1382">
        <v>1379</v>
      </c>
      <c r="C1382" t="s">
        <v>1411</v>
      </c>
      <c r="D1382">
        <f>VLOOKUP('Установление связей'!B1380,'Перечень узлов'!$B$2:$D$692,3,0)</f>
        <v>52</v>
      </c>
      <c r="E1382" t="s">
        <v>1411</v>
      </c>
      <c r="F1382">
        <f>VLOOKUP('Установление связей'!D1380,'Перечень узлов'!$B$2:$D$692,3,0)</f>
        <v>390</v>
      </c>
      <c r="G1382" t="s">
        <v>1407</v>
      </c>
      <c r="H1382" t="str">
        <f>IF('Установление связей'!C1380="может наблюдаться","RS",IF('Установление связей'!C1380="всегда наблюдается","TRA",IF('Установление связей'!C1380="может отсутствовать","SN","S")))</f>
        <v>RS</v>
      </c>
      <c r="I1382" s="7" t="s">
        <v>1412</v>
      </c>
      <c r="J1382">
        <v>2078</v>
      </c>
      <c r="K1382" t="s">
        <v>1385</v>
      </c>
      <c r="L1382">
        <v>2078</v>
      </c>
      <c r="M1382" t="s">
        <v>1401</v>
      </c>
    </row>
    <row r="1383" spans="1:13" x14ac:dyDescent="0.4">
      <c r="A1383" t="s">
        <v>1405</v>
      </c>
      <c r="B1383">
        <v>1380</v>
      </c>
      <c r="C1383" t="s">
        <v>1411</v>
      </c>
      <c r="D1383">
        <f>VLOOKUP('Установление связей'!B1381,'Перечень узлов'!$B$2:$D$692,3,0)</f>
        <v>52</v>
      </c>
      <c r="E1383" t="s">
        <v>1411</v>
      </c>
      <c r="F1383">
        <f>VLOOKUP('Установление связей'!D1381,'Перечень узлов'!$B$2:$D$692,3,0)</f>
        <v>391</v>
      </c>
      <c r="G1383" t="s">
        <v>1407</v>
      </c>
      <c r="H1383" t="str">
        <f>IF('Установление связей'!C1381="может наблюдаться","RS",IF('Установление связей'!C1381="всегда наблюдается","TRA",IF('Установление связей'!C1381="может отсутствовать","SN","S")))</f>
        <v>RS</v>
      </c>
      <c r="I1383" s="7" t="s">
        <v>1412</v>
      </c>
      <c r="J1383">
        <v>2079</v>
      </c>
      <c r="K1383" t="s">
        <v>1385</v>
      </c>
      <c r="L1383">
        <v>2079</v>
      </c>
      <c r="M1383" t="s">
        <v>1401</v>
      </c>
    </row>
    <row r="1384" spans="1:13" x14ac:dyDescent="0.4">
      <c r="A1384" t="s">
        <v>1405</v>
      </c>
      <c r="B1384">
        <v>1381</v>
      </c>
      <c r="C1384" t="s">
        <v>1411</v>
      </c>
      <c r="D1384">
        <f>VLOOKUP('Установление связей'!B1382,'Перечень узлов'!$B$2:$D$692,3,0)</f>
        <v>51</v>
      </c>
      <c r="E1384" t="s">
        <v>1411</v>
      </c>
      <c r="F1384">
        <f>VLOOKUP('Установление связей'!D1382,'Перечень узлов'!$B$2:$D$692,3,0)</f>
        <v>377</v>
      </c>
      <c r="G1384" t="s">
        <v>1407</v>
      </c>
      <c r="H1384" t="str">
        <f>IF('Установление связей'!C1382="может наблюдаться","RS",IF('Установление связей'!C1382="всегда наблюдается","TRA",IF('Установление связей'!C1382="может отсутствовать","SN","S")))</f>
        <v>RS</v>
      </c>
      <c r="I1384" s="7" t="s">
        <v>1412</v>
      </c>
      <c r="J1384">
        <v>2080</v>
      </c>
      <c r="K1384" t="s">
        <v>1385</v>
      </c>
      <c r="L1384">
        <v>2080</v>
      </c>
      <c r="M1384" t="s">
        <v>1401</v>
      </c>
    </row>
    <row r="1385" spans="1:13" x14ac:dyDescent="0.4">
      <c r="A1385" t="s">
        <v>1405</v>
      </c>
      <c r="B1385">
        <v>1382</v>
      </c>
      <c r="C1385" t="s">
        <v>1411</v>
      </c>
      <c r="D1385">
        <f>VLOOKUP('Установление связей'!B1383,'Перечень узлов'!$B$2:$D$692,3,0)</f>
        <v>51</v>
      </c>
      <c r="E1385" t="s">
        <v>1411</v>
      </c>
      <c r="F1385">
        <f>VLOOKUP('Установление связей'!D1383,'Перечень узлов'!$B$2:$D$692,3,0)</f>
        <v>383</v>
      </c>
      <c r="G1385" t="s">
        <v>1407</v>
      </c>
      <c r="H1385" t="str">
        <f>IF('Установление связей'!C1383="может наблюдаться","RS",IF('Установление связей'!C1383="всегда наблюдается","TRA",IF('Установление связей'!C1383="может отсутствовать","SN","S")))</f>
        <v>RS</v>
      </c>
      <c r="I1385" s="7" t="s">
        <v>1412</v>
      </c>
      <c r="J1385">
        <v>2081</v>
      </c>
      <c r="K1385" t="s">
        <v>1385</v>
      </c>
      <c r="L1385">
        <v>2081</v>
      </c>
      <c r="M1385" t="s">
        <v>1401</v>
      </c>
    </row>
    <row r="1386" spans="1:13" x14ac:dyDescent="0.4">
      <c r="A1386" t="s">
        <v>1405</v>
      </c>
      <c r="B1386">
        <v>1383</v>
      </c>
      <c r="C1386" t="s">
        <v>1411</v>
      </c>
      <c r="D1386">
        <f>VLOOKUP('Установление связей'!B1384,'Перечень узлов'!$B$2:$D$692,3,0)</f>
        <v>51</v>
      </c>
      <c r="E1386" t="s">
        <v>1411</v>
      </c>
      <c r="F1386">
        <f>VLOOKUP('Установление связей'!D1384,'Перечень узлов'!$B$2:$D$692,3,0)</f>
        <v>384</v>
      </c>
      <c r="G1386" t="s">
        <v>1407</v>
      </c>
      <c r="H1386" t="str">
        <f>IF('Установление связей'!C1384="может наблюдаться","RS",IF('Установление связей'!C1384="всегда наблюдается","TRA",IF('Установление связей'!C1384="может отсутствовать","SN","S")))</f>
        <v>RS</v>
      </c>
      <c r="I1386" s="7" t="s">
        <v>1412</v>
      </c>
      <c r="J1386">
        <v>2082</v>
      </c>
      <c r="K1386" t="s">
        <v>1385</v>
      </c>
      <c r="L1386">
        <v>2082</v>
      </c>
      <c r="M1386" t="s">
        <v>1401</v>
      </c>
    </row>
    <row r="1387" spans="1:13" x14ac:dyDescent="0.4">
      <c r="A1387" t="s">
        <v>1405</v>
      </c>
      <c r="B1387">
        <v>1384</v>
      </c>
      <c r="C1387" t="s">
        <v>1411</v>
      </c>
      <c r="D1387">
        <f>VLOOKUP('Установление связей'!B1385,'Перечень узлов'!$B$2:$D$692,3,0)</f>
        <v>51</v>
      </c>
      <c r="E1387" t="s">
        <v>1411</v>
      </c>
      <c r="F1387">
        <f>VLOOKUP('Установление связей'!D1385,'Перечень узлов'!$B$2:$D$692,3,0)</f>
        <v>385</v>
      </c>
      <c r="G1387" t="s">
        <v>1407</v>
      </c>
      <c r="H1387" t="str">
        <f>IF('Установление связей'!C1385="может наблюдаться","RS",IF('Установление связей'!C1385="всегда наблюдается","TRA",IF('Установление связей'!C1385="может отсутствовать","SN","S")))</f>
        <v>RS</v>
      </c>
      <c r="I1387" s="7" t="s">
        <v>1412</v>
      </c>
      <c r="J1387">
        <v>2083</v>
      </c>
      <c r="K1387" t="s">
        <v>1385</v>
      </c>
      <c r="L1387">
        <v>2083</v>
      </c>
      <c r="M1387" t="s">
        <v>1401</v>
      </c>
    </row>
    <row r="1388" spans="1:13" x14ac:dyDescent="0.4">
      <c r="A1388" t="s">
        <v>1405</v>
      </c>
      <c r="B1388">
        <v>1385</v>
      </c>
      <c r="C1388" t="s">
        <v>1411</v>
      </c>
      <c r="D1388">
        <f>VLOOKUP('Установление связей'!B1386,'Перечень узлов'!$B$2:$D$692,3,0)</f>
        <v>51</v>
      </c>
      <c r="E1388" t="s">
        <v>1411</v>
      </c>
      <c r="F1388">
        <f>VLOOKUP('Установление связей'!D1386,'Перечень узлов'!$B$2:$D$692,3,0)</f>
        <v>386</v>
      </c>
      <c r="G1388" t="s">
        <v>1407</v>
      </c>
      <c r="H1388" t="str">
        <f>IF('Установление связей'!C1386="может наблюдаться","RS",IF('Установление связей'!C1386="всегда наблюдается","TRA",IF('Установление связей'!C1386="может отсутствовать","SN","S")))</f>
        <v>RS</v>
      </c>
      <c r="I1388" s="7" t="s">
        <v>1412</v>
      </c>
      <c r="J1388">
        <v>2084</v>
      </c>
      <c r="K1388" t="s">
        <v>1385</v>
      </c>
      <c r="L1388">
        <v>2084</v>
      </c>
      <c r="M1388" t="s">
        <v>1401</v>
      </c>
    </row>
    <row r="1389" spans="1:13" x14ac:dyDescent="0.4">
      <c r="A1389" t="s">
        <v>1405</v>
      </c>
      <c r="B1389">
        <v>1386</v>
      </c>
      <c r="C1389" t="s">
        <v>1411</v>
      </c>
      <c r="D1389">
        <f>VLOOKUP('Установление связей'!B1387,'Перечень узлов'!$B$2:$D$692,3,0)</f>
        <v>51</v>
      </c>
      <c r="E1389" t="s">
        <v>1411</v>
      </c>
      <c r="F1389">
        <f>VLOOKUP('Установление связей'!D1387,'Перечень узлов'!$B$2:$D$692,3,0)</f>
        <v>387</v>
      </c>
      <c r="G1389" t="s">
        <v>1407</v>
      </c>
      <c r="H1389" t="str">
        <f>IF('Установление связей'!C1387="может наблюдаться","RS",IF('Установление связей'!C1387="всегда наблюдается","TRA",IF('Установление связей'!C1387="может отсутствовать","SN","S")))</f>
        <v>RS</v>
      </c>
      <c r="I1389" s="7" t="s">
        <v>1412</v>
      </c>
      <c r="J1389">
        <v>2085</v>
      </c>
      <c r="K1389" t="s">
        <v>1385</v>
      </c>
      <c r="L1389">
        <v>2085</v>
      </c>
      <c r="M1389" t="s">
        <v>1401</v>
      </c>
    </row>
    <row r="1390" spans="1:13" x14ac:dyDescent="0.4">
      <c r="A1390" t="s">
        <v>1405</v>
      </c>
      <c r="B1390">
        <v>1387</v>
      </c>
      <c r="C1390" t="s">
        <v>1411</v>
      </c>
      <c r="D1390">
        <f>VLOOKUP('Установление связей'!B1388,'Перечень узлов'!$B$2:$D$692,3,0)</f>
        <v>53</v>
      </c>
      <c r="E1390" t="s">
        <v>1411</v>
      </c>
      <c r="F1390">
        <f>VLOOKUP('Установление связей'!D1388,'Перечень узлов'!$B$2:$D$692,3,0)</f>
        <v>379</v>
      </c>
      <c r="G1390" t="s">
        <v>1407</v>
      </c>
      <c r="H1390" t="str">
        <f>IF('Установление связей'!C1388="может наблюдаться","RS",IF('Установление связей'!C1388="всегда наблюдается","TRA",IF('Установление связей'!C1388="может отсутствовать","SN","S")))</f>
        <v>RS</v>
      </c>
      <c r="I1390" s="7" t="s">
        <v>1412</v>
      </c>
      <c r="J1390">
        <v>2086</v>
      </c>
      <c r="K1390" t="s">
        <v>1385</v>
      </c>
      <c r="L1390">
        <v>2086</v>
      </c>
      <c r="M1390" t="s">
        <v>1401</v>
      </c>
    </row>
    <row r="1391" spans="1:13" x14ac:dyDescent="0.4">
      <c r="A1391" t="s">
        <v>1405</v>
      </c>
      <c r="B1391">
        <v>1388</v>
      </c>
      <c r="C1391" t="s">
        <v>1411</v>
      </c>
      <c r="D1391">
        <f>VLOOKUP('Установление связей'!B1389,'Перечень узлов'!$B$2:$D$692,3,0)</f>
        <v>53</v>
      </c>
      <c r="E1391" t="s">
        <v>1411</v>
      </c>
      <c r="F1391">
        <f>VLOOKUP('Установление связей'!D1389,'Перечень узлов'!$B$2:$D$692,3,0)</f>
        <v>384</v>
      </c>
      <c r="G1391" t="s">
        <v>1407</v>
      </c>
      <c r="H1391" t="str">
        <f>IF('Установление связей'!C1389="может наблюдаться","RS",IF('Установление связей'!C1389="всегда наблюдается","TRA",IF('Установление связей'!C1389="может отсутствовать","SN","S")))</f>
        <v>RS</v>
      </c>
      <c r="I1391" s="7" t="s">
        <v>1412</v>
      </c>
      <c r="J1391">
        <v>2087</v>
      </c>
      <c r="K1391" t="s">
        <v>1385</v>
      </c>
      <c r="L1391">
        <v>2087</v>
      </c>
      <c r="M1391" t="s">
        <v>1401</v>
      </c>
    </row>
    <row r="1392" spans="1:13" x14ac:dyDescent="0.4">
      <c r="A1392" t="s">
        <v>1405</v>
      </c>
      <c r="B1392">
        <v>1389</v>
      </c>
      <c r="C1392" t="s">
        <v>1411</v>
      </c>
      <c r="D1392">
        <f>VLOOKUP('Установление связей'!B1390,'Перечень узлов'!$B$2:$D$692,3,0)</f>
        <v>53</v>
      </c>
      <c r="E1392" t="s">
        <v>1411</v>
      </c>
      <c r="F1392">
        <f>VLOOKUP('Установление связей'!D1390,'Перечень узлов'!$B$2:$D$692,3,0)</f>
        <v>388</v>
      </c>
      <c r="G1392" t="s">
        <v>1407</v>
      </c>
      <c r="H1392" t="str">
        <f>IF('Установление связей'!C1390="может наблюдаться","RS",IF('Установление связей'!C1390="всегда наблюдается","TRA",IF('Установление связей'!C1390="может отсутствовать","SN","S")))</f>
        <v>RS</v>
      </c>
      <c r="I1392" s="7" t="s">
        <v>1412</v>
      </c>
      <c r="J1392">
        <v>2088</v>
      </c>
      <c r="K1392" t="s">
        <v>1385</v>
      </c>
      <c r="L1392">
        <v>2088</v>
      </c>
      <c r="M1392" t="s">
        <v>1401</v>
      </c>
    </row>
    <row r="1393" spans="1:13" x14ac:dyDescent="0.4">
      <c r="A1393" t="s">
        <v>1405</v>
      </c>
      <c r="B1393">
        <v>1390</v>
      </c>
      <c r="C1393" t="s">
        <v>1411</v>
      </c>
      <c r="D1393">
        <f>VLOOKUP('Установление связей'!B1391,'Перечень узлов'!$B$2:$D$692,3,0)</f>
        <v>53</v>
      </c>
      <c r="E1393" t="s">
        <v>1411</v>
      </c>
      <c r="F1393">
        <f>VLOOKUP('Установление связей'!D1391,'Перечень узлов'!$B$2:$D$692,3,0)</f>
        <v>392</v>
      </c>
      <c r="G1393" t="s">
        <v>1407</v>
      </c>
      <c r="H1393" t="str">
        <f>IF('Установление связей'!C1391="может наблюдаться","RS",IF('Установление связей'!C1391="всегда наблюдается","TRA",IF('Установление связей'!C1391="может отсутствовать","SN","S")))</f>
        <v>RS</v>
      </c>
      <c r="I1393" s="7" t="s">
        <v>1412</v>
      </c>
      <c r="J1393">
        <v>2089</v>
      </c>
      <c r="K1393" t="s">
        <v>1385</v>
      </c>
      <c r="L1393">
        <v>2089</v>
      </c>
      <c r="M1393" t="s">
        <v>1401</v>
      </c>
    </row>
    <row r="1394" spans="1:13" x14ac:dyDescent="0.4">
      <c r="A1394" t="s">
        <v>1405</v>
      </c>
      <c r="B1394">
        <v>1391</v>
      </c>
      <c r="C1394" t="s">
        <v>1411</v>
      </c>
      <c r="D1394">
        <f>VLOOKUP('Установление связей'!B1392,'Перечень узлов'!$B$2:$D$692,3,0)</f>
        <v>53</v>
      </c>
      <c r="E1394" t="s">
        <v>1411</v>
      </c>
      <c r="F1394">
        <f>VLOOKUP('Установление связей'!D1392,'Перечень узлов'!$B$2:$D$692,3,0)</f>
        <v>393</v>
      </c>
      <c r="G1394" t="s">
        <v>1407</v>
      </c>
      <c r="H1394" t="str">
        <f>IF('Установление связей'!C1392="может наблюдаться","RS",IF('Установление связей'!C1392="всегда наблюдается","TRA",IF('Установление связей'!C1392="может отсутствовать","SN","S")))</f>
        <v>RS</v>
      </c>
      <c r="I1394" s="7" t="s">
        <v>1412</v>
      </c>
      <c r="J1394">
        <v>2090</v>
      </c>
      <c r="K1394" t="s">
        <v>1385</v>
      </c>
      <c r="L1394">
        <v>2090</v>
      </c>
      <c r="M1394" t="s">
        <v>1401</v>
      </c>
    </row>
    <row r="1395" spans="1:13" x14ac:dyDescent="0.4">
      <c r="A1395" t="s">
        <v>1405</v>
      </c>
      <c r="B1395">
        <v>1392</v>
      </c>
      <c r="C1395" t="s">
        <v>1411</v>
      </c>
      <c r="D1395">
        <f>VLOOKUP('Установление связей'!B1393,'Перечень узлов'!$B$2:$D$692,3,0)</f>
        <v>53</v>
      </c>
      <c r="E1395" t="s">
        <v>1411</v>
      </c>
      <c r="F1395">
        <f>VLOOKUP('Установление связей'!D1393,'Перечень узлов'!$B$2:$D$692,3,0)</f>
        <v>394</v>
      </c>
      <c r="G1395" t="s">
        <v>1407</v>
      </c>
      <c r="H1395" t="str">
        <f>IF('Установление связей'!C1393="может наблюдаться","RS",IF('Установление связей'!C1393="всегда наблюдается","TRA",IF('Установление связей'!C1393="может отсутствовать","SN","S")))</f>
        <v>RS</v>
      </c>
      <c r="I1395" s="7" t="s">
        <v>1412</v>
      </c>
      <c r="J1395">
        <v>2091</v>
      </c>
      <c r="K1395" t="s">
        <v>1385</v>
      </c>
      <c r="L1395">
        <v>2091</v>
      </c>
      <c r="M1395" t="s">
        <v>1401</v>
      </c>
    </row>
    <row r="1396" spans="1:13" x14ac:dyDescent="0.4">
      <c r="A1396" t="s">
        <v>1405</v>
      </c>
      <c r="B1396">
        <v>1393</v>
      </c>
      <c r="C1396" t="s">
        <v>1411</v>
      </c>
      <c r="D1396">
        <f>VLOOKUP('Установление связей'!B1394,'Перечень узлов'!$B$2:$D$692,3,0)</f>
        <v>59</v>
      </c>
      <c r="E1396" t="s">
        <v>1411</v>
      </c>
      <c r="F1396">
        <f>VLOOKUP('Установление связей'!D1394,'Перечень узлов'!$B$2:$D$692,3,0)</f>
        <v>376</v>
      </c>
      <c r="G1396" t="s">
        <v>1407</v>
      </c>
      <c r="H1396" t="str">
        <f>IF('Установление связей'!C1394="может наблюдаться","RS",IF('Установление связей'!C1394="всегда наблюдается","TRA",IF('Установление связей'!C1394="может отсутствовать","SN","S")))</f>
        <v>RS</v>
      </c>
      <c r="I1396" s="7" t="s">
        <v>1412</v>
      </c>
      <c r="J1396">
        <v>2092</v>
      </c>
      <c r="K1396" t="s">
        <v>1385</v>
      </c>
      <c r="L1396">
        <v>2092</v>
      </c>
      <c r="M1396" t="s">
        <v>1401</v>
      </c>
    </row>
    <row r="1397" spans="1:13" x14ac:dyDescent="0.4">
      <c r="A1397" t="s">
        <v>1405</v>
      </c>
      <c r="B1397">
        <v>1394</v>
      </c>
      <c r="C1397" t="s">
        <v>1411</v>
      </c>
      <c r="D1397">
        <f>VLOOKUP('Установление связей'!B1395,'Перечень узлов'!$B$2:$D$692,3,0)</f>
        <v>59</v>
      </c>
      <c r="E1397" t="s">
        <v>1411</v>
      </c>
      <c r="F1397">
        <f>VLOOKUP('Установление связей'!D1395,'Перечень узлов'!$B$2:$D$692,3,0)</f>
        <v>375</v>
      </c>
      <c r="G1397" t="s">
        <v>1407</v>
      </c>
      <c r="H1397" t="str">
        <f>IF('Установление связей'!C1395="может наблюдаться","RS",IF('Установление связей'!C1395="всегда наблюдается","TRA",IF('Установление связей'!C1395="может отсутствовать","SN","S")))</f>
        <v>RS</v>
      </c>
      <c r="I1397" s="7" t="s">
        <v>1412</v>
      </c>
      <c r="J1397">
        <v>2093</v>
      </c>
      <c r="K1397" t="s">
        <v>1385</v>
      </c>
      <c r="L1397">
        <v>2093</v>
      </c>
      <c r="M1397" t="s">
        <v>1401</v>
      </c>
    </row>
    <row r="1398" spans="1:13" x14ac:dyDescent="0.4">
      <c r="A1398" t="s">
        <v>1405</v>
      </c>
      <c r="B1398">
        <v>1395</v>
      </c>
      <c r="C1398" t="s">
        <v>1411</v>
      </c>
      <c r="D1398">
        <f>VLOOKUP('Установление связей'!B1396,'Перечень узлов'!$B$2:$D$692,3,0)</f>
        <v>59</v>
      </c>
      <c r="E1398" t="s">
        <v>1411</v>
      </c>
      <c r="F1398">
        <f>VLOOKUP('Установление связей'!D1396,'Перечень узлов'!$B$2:$D$692,3,0)</f>
        <v>464</v>
      </c>
      <c r="G1398" t="s">
        <v>1407</v>
      </c>
      <c r="H1398" t="str">
        <f>IF('Установление связей'!C1396="может наблюдаться","RS",IF('Установление связей'!C1396="всегда наблюдается","TRA",IF('Установление связей'!C1396="может отсутствовать","SN","S")))</f>
        <v>RS</v>
      </c>
      <c r="I1398" s="7" t="s">
        <v>1412</v>
      </c>
      <c r="J1398">
        <v>2094</v>
      </c>
      <c r="K1398" t="s">
        <v>1385</v>
      </c>
      <c r="L1398">
        <v>2094</v>
      </c>
      <c r="M1398" t="s">
        <v>1401</v>
      </c>
    </row>
    <row r="1399" spans="1:13" x14ac:dyDescent="0.4">
      <c r="A1399" t="s">
        <v>1405</v>
      </c>
      <c r="B1399">
        <v>1396</v>
      </c>
      <c r="C1399" t="s">
        <v>1411</v>
      </c>
      <c r="D1399">
        <f>VLOOKUP('Установление связей'!B1397,'Перечень узлов'!$B$2:$D$692,3,0)</f>
        <v>59</v>
      </c>
      <c r="E1399" t="s">
        <v>1411</v>
      </c>
      <c r="F1399">
        <f>VLOOKUP('Установление связей'!D1397,'Перечень узлов'!$B$2:$D$692,3,0)</f>
        <v>466</v>
      </c>
      <c r="G1399" t="s">
        <v>1407</v>
      </c>
      <c r="H1399" t="str">
        <f>IF('Установление связей'!C1397="может наблюдаться","RS",IF('Установление связей'!C1397="всегда наблюдается","TRA",IF('Установление связей'!C1397="может отсутствовать","SN","S")))</f>
        <v>RS</v>
      </c>
      <c r="I1399" s="7" t="s">
        <v>1412</v>
      </c>
      <c r="J1399">
        <v>2095</v>
      </c>
      <c r="K1399" t="s">
        <v>1385</v>
      </c>
      <c r="L1399">
        <v>2095</v>
      </c>
      <c r="M1399" t="s">
        <v>1401</v>
      </c>
    </row>
    <row r="1400" spans="1:13" x14ac:dyDescent="0.4">
      <c r="A1400" t="s">
        <v>1405</v>
      </c>
      <c r="B1400">
        <v>1397</v>
      </c>
      <c r="C1400" t="s">
        <v>1411</v>
      </c>
      <c r="D1400">
        <f>VLOOKUP('Установление связей'!B1398,'Перечень узлов'!$B$2:$D$692,3,0)</f>
        <v>59</v>
      </c>
      <c r="E1400" t="s">
        <v>1411</v>
      </c>
      <c r="F1400">
        <f>VLOOKUP('Установление связей'!D1398,'Перечень узлов'!$B$2:$D$692,3,0)</f>
        <v>468</v>
      </c>
      <c r="G1400" t="s">
        <v>1407</v>
      </c>
      <c r="H1400" t="str">
        <f>IF('Установление связей'!C1398="может наблюдаться","RS",IF('Установление связей'!C1398="всегда наблюдается","TRA",IF('Установление связей'!C1398="может отсутствовать","SN","S")))</f>
        <v>RS</v>
      </c>
      <c r="I1400" s="7" t="s">
        <v>1412</v>
      </c>
      <c r="J1400">
        <v>2096</v>
      </c>
      <c r="K1400" t="s">
        <v>1385</v>
      </c>
      <c r="L1400">
        <v>2096</v>
      </c>
      <c r="M1400" t="s">
        <v>1401</v>
      </c>
    </row>
    <row r="1401" spans="1:13" x14ac:dyDescent="0.4">
      <c r="A1401" t="s">
        <v>1405</v>
      </c>
      <c r="B1401">
        <v>1398</v>
      </c>
      <c r="C1401" t="s">
        <v>1411</v>
      </c>
      <c r="D1401">
        <f>VLOOKUP('Установление связей'!B1399,'Перечень узлов'!$B$2:$D$692,3,0)</f>
        <v>59</v>
      </c>
      <c r="E1401" t="s">
        <v>1411</v>
      </c>
      <c r="F1401">
        <f>VLOOKUP('Установление связей'!D1399,'Перечень узлов'!$B$2:$D$692,3,0)</f>
        <v>2</v>
      </c>
      <c r="G1401" t="s">
        <v>1407</v>
      </c>
      <c r="H1401" t="str">
        <f>IF('Установление связей'!C1399="может наблюдаться","RS",IF('Установление связей'!C1399="всегда наблюдается","TRA",IF('Установление связей'!C1399="может отсутствовать","SN","S")))</f>
        <v>RS</v>
      </c>
      <c r="I1401" s="7" t="s">
        <v>1412</v>
      </c>
      <c r="J1401">
        <v>2097</v>
      </c>
      <c r="K1401" t="s">
        <v>1385</v>
      </c>
      <c r="L1401">
        <v>2097</v>
      </c>
      <c r="M1401" t="s">
        <v>1401</v>
      </c>
    </row>
    <row r="1402" spans="1:13" x14ac:dyDescent="0.4">
      <c r="A1402" t="s">
        <v>1405</v>
      </c>
      <c r="B1402">
        <v>1399</v>
      </c>
      <c r="C1402" t="s">
        <v>1411</v>
      </c>
      <c r="D1402">
        <f>VLOOKUP('Установление связей'!B1400,'Перечень узлов'!$B$2:$D$692,3,0)</f>
        <v>237</v>
      </c>
      <c r="E1402" t="s">
        <v>1411</v>
      </c>
      <c r="F1402">
        <f>VLOOKUP('Установление связей'!D1400,'Перечень узлов'!$B$2:$D$692,3,0)</f>
        <v>2</v>
      </c>
      <c r="G1402" t="s">
        <v>1407</v>
      </c>
      <c r="H1402" t="str">
        <f>IF('Установление связей'!C1400="может наблюдаться","RS",IF('Установление связей'!C1400="всегда наблюдается","TRA",IF('Установление связей'!C1400="может отсутствовать","SN","S")))</f>
        <v>RS</v>
      </c>
      <c r="I1402" s="7" t="s">
        <v>1412</v>
      </c>
      <c r="J1402">
        <v>2098</v>
      </c>
      <c r="K1402" t="s">
        <v>1385</v>
      </c>
      <c r="L1402">
        <v>2098</v>
      </c>
      <c r="M1402" t="s">
        <v>1401</v>
      </c>
    </row>
    <row r="1403" spans="1:13" x14ac:dyDescent="0.4">
      <c r="A1403" t="s">
        <v>1405</v>
      </c>
      <c r="B1403">
        <v>1400</v>
      </c>
      <c r="C1403" t="s">
        <v>1411</v>
      </c>
      <c r="D1403">
        <f>VLOOKUP('Установление связей'!B1401,'Перечень узлов'!$B$2:$D$692,3,0)</f>
        <v>172</v>
      </c>
      <c r="E1403" t="s">
        <v>1411</v>
      </c>
      <c r="F1403">
        <f>VLOOKUP('Установление связей'!D1401,'Перечень узлов'!$B$2:$D$692,3,0)</f>
        <v>174</v>
      </c>
      <c r="G1403" t="s">
        <v>1407</v>
      </c>
      <c r="H1403" t="str">
        <f>IF('Установление связей'!C1401="может наблюдаться","RS",IF('Установление связей'!C1401="всегда наблюдается","TRA",IF('Установление связей'!C1401="может отсутствовать","SN","S")))</f>
        <v>TRA</v>
      </c>
      <c r="I1403" s="7" t="s">
        <v>1412</v>
      </c>
      <c r="J1403">
        <v>2099</v>
      </c>
      <c r="K1403" t="s">
        <v>1385</v>
      </c>
      <c r="L1403">
        <v>2099</v>
      </c>
      <c r="M1403" t="s">
        <v>1401</v>
      </c>
    </row>
    <row r="1404" spans="1:13" x14ac:dyDescent="0.4">
      <c r="A1404" t="s">
        <v>1405</v>
      </c>
      <c r="B1404">
        <v>1401</v>
      </c>
      <c r="C1404" t="s">
        <v>1411</v>
      </c>
      <c r="D1404">
        <f>VLOOKUP('Установление связей'!B1402,'Перечень узлов'!$B$2:$D$692,3,0)</f>
        <v>122</v>
      </c>
      <c r="E1404" t="s">
        <v>1411</v>
      </c>
      <c r="F1404">
        <f>VLOOKUP('Установление связей'!D1402,'Перечень узлов'!$B$2:$D$692,3,0)</f>
        <v>5</v>
      </c>
      <c r="G1404" t="s">
        <v>1407</v>
      </c>
      <c r="H1404" t="str">
        <f>IF('Установление связей'!C1402="может наблюдаться","RS",IF('Установление связей'!C1402="всегда наблюдается","TRA",IF('Установление связей'!C1402="может отсутствовать","SN","S")))</f>
        <v>RS</v>
      </c>
      <c r="I1404" s="7" t="s">
        <v>1412</v>
      </c>
      <c r="J1404">
        <v>2100</v>
      </c>
      <c r="K1404" t="s">
        <v>1385</v>
      </c>
      <c r="L1404">
        <v>2100</v>
      </c>
      <c r="M1404" t="s">
        <v>1401</v>
      </c>
    </row>
    <row r="1405" spans="1:13" x14ac:dyDescent="0.4">
      <c r="A1405" t="s">
        <v>1405</v>
      </c>
      <c r="B1405">
        <v>1402</v>
      </c>
      <c r="C1405" t="s">
        <v>1411</v>
      </c>
      <c r="D1405">
        <f>VLOOKUP('Установление связей'!B1403,'Перечень узлов'!$B$2:$D$692,3,0)</f>
        <v>435</v>
      </c>
      <c r="E1405" t="s">
        <v>1411</v>
      </c>
      <c r="F1405">
        <f>VLOOKUP('Установление связей'!D1403,'Перечень узлов'!$B$2:$D$692,3,0)</f>
        <v>2</v>
      </c>
      <c r="G1405" t="s">
        <v>1407</v>
      </c>
      <c r="H1405" t="str">
        <f>IF('Установление связей'!C1403="может наблюдаться","RS",IF('Установление связей'!C1403="всегда наблюдается","TRA",IF('Установление связей'!C1403="может отсутствовать","SN","S")))</f>
        <v>TRA</v>
      </c>
      <c r="I1405" s="7" t="s">
        <v>1412</v>
      </c>
      <c r="J1405">
        <v>2101</v>
      </c>
      <c r="K1405" t="s">
        <v>1385</v>
      </c>
      <c r="L1405">
        <v>2101</v>
      </c>
      <c r="M1405" t="s">
        <v>1401</v>
      </c>
    </row>
    <row r="1406" spans="1:13" x14ac:dyDescent="0.4">
      <c r="A1406" t="s">
        <v>1405</v>
      </c>
      <c r="B1406">
        <v>1403</v>
      </c>
      <c r="C1406" t="s">
        <v>1411</v>
      </c>
      <c r="D1406">
        <f>VLOOKUP('Установление связей'!B1404,'Перечень узлов'!$B$2:$D$692,3,0)</f>
        <v>435</v>
      </c>
      <c r="E1406" t="s">
        <v>1411</v>
      </c>
      <c r="F1406">
        <f>VLOOKUP('Установление связей'!D1404,'Перечень узлов'!$B$2:$D$692,3,0)</f>
        <v>1</v>
      </c>
      <c r="G1406" t="s">
        <v>1407</v>
      </c>
      <c r="H1406" t="str">
        <f>IF('Установление связей'!C1404="может наблюдаться","RS",IF('Установление связей'!C1404="всегда наблюдается","TRA",IF('Установление связей'!C1404="может отсутствовать","SN","S")))</f>
        <v>S</v>
      </c>
      <c r="I1406" s="7" t="s">
        <v>1412</v>
      </c>
      <c r="J1406">
        <v>2102</v>
      </c>
      <c r="K1406" t="s">
        <v>1385</v>
      </c>
      <c r="L1406">
        <v>2102</v>
      </c>
      <c r="M1406" t="s">
        <v>1401</v>
      </c>
    </row>
    <row r="1407" spans="1:13" x14ac:dyDescent="0.4">
      <c r="A1407" t="s">
        <v>1405</v>
      </c>
      <c r="B1407">
        <v>1404</v>
      </c>
      <c r="C1407" t="s">
        <v>1411</v>
      </c>
      <c r="D1407">
        <f>VLOOKUP('Установление связей'!B1405,'Перечень узлов'!$B$2:$D$692,3,0)</f>
        <v>435</v>
      </c>
      <c r="E1407" t="s">
        <v>1411</v>
      </c>
      <c r="F1407">
        <f>VLOOKUP('Установление связей'!D1405,'Перечень узлов'!$B$2:$D$692,3,0)</f>
        <v>4</v>
      </c>
      <c r="G1407" t="s">
        <v>1407</v>
      </c>
      <c r="H1407" t="str">
        <f>IF('Установление связей'!C1405="может наблюдаться","RS",IF('Установление связей'!C1405="всегда наблюдается","TRA",IF('Установление связей'!C1405="может отсутствовать","SN","S")))</f>
        <v>S</v>
      </c>
      <c r="I1407" s="7" t="s">
        <v>1412</v>
      </c>
      <c r="J1407">
        <v>2103</v>
      </c>
      <c r="K1407" t="s">
        <v>1385</v>
      </c>
      <c r="L1407">
        <v>2103</v>
      </c>
      <c r="M1407" t="s">
        <v>1401</v>
      </c>
    </row>
    <row r="1408" spans="1:13" x14ac:dyDescent="0.4">
      <c r="A1408" t="s">
        <v>1405</v>
      </c>
      <c r="B1408">
        <v>1405</v>
      </c>
      <c r="C1408" t="s">
        <v>1411</v>
      </c>
      <c r="D1408">
        <f>VLOOKUP('Установление связей'!B1406,'Перечень узлов'!$B$2:$D$692,3,0)</f>
        <v>435</v>
      </c>
      <c r="E1408" t="s">
        <v>1411</v>
      </c>
      <c r="F1408">
        <f>VLOOKUP('Установление связей'!D1406,'Перечень узлов'!$B$2:$D$692,3,0)</f>
        <v>3</v>
      </c>
      <c r="G1408" t="s">
        <v>1407</v>
      </c>
      <c r="H1408" t="str">
        <f>IF('Установление связей'!C1406="может наблюдаться","RS",IF('Установление связей'!C1406="всегда наблюдается","TRA",IF('Установление связей'!C1406="может отсутствовать","SN","S")))</f>
        <v>S</v>
      </c>
      <c r="I1408" s="7" t="s">
        <v>1412</v>
      </c>
      <c r="J1408">
        <v>2104</v>
      </c>
      <c r="K1408" t="s">
        <v>1385</v>
      </c>
      <c r="L1408">
        <v>2104</v>
      </c>
      <c r="M1408" t="s">
        <v>1401</v>
      </c>
    </row>
    <row r="1409" spans="1:13" x14ac:dyDescent="0.4">
      <c r="A1409" t="s">
        <v>1405</v>
      </c>
      <c r="B1409">
        <v>1406</v>
      </c>
      <c r="C1409" t="s">
        <v>1411</v>
      </c>
      <c r="D1409">
        <f>VLOOKUP('Установление связей'!B1407,'Перечень узлов'!$B$2:$D$692,3,0)</f>
        <v>112</v>
      </c>
      <c r="E1409" t="s">
        <v>1411</v>
      </c>
      <c r="F1409">
        <f>VLOOKUP('Установление связей'!D1407,'Перечень узлов'!$B$2:$D$692,3,0)</f>
        <v>6</v>
      </c>
      <c r="G1409" t="s">
        <v>1407</v>
      </c>
      <c r="H1409" t="str">
        <f>IF('Установление связей'!C1407="может наблюдаться","RS",IF('Установление связей'!C1407="всегда наблюдается","TRA",IF('Установление связей'!C1407="может отсутствовать","SN","S")))</f>
        <v>RS</v>
      </c>
      <c r="I1409" s="7" t="s">
        <v>1412</v>
      </c>
      <c r="J1409">
        <v>2105</v>
      </c>
      <c r="K1409" t="s">
        <v>1385</v>
      </c>
      <c r="L1409">
        <v>2105</v>
      </c>
      <c r="M1409" t="s">
        <v>1401</v>
      </c>
    </row>
    <row r="1410" spans="1:13" x14ac:dyDescent="0.4">
      <c r="A1410" t="s">
        <v>1405</v>
      </c>
      <c r="B1410">
        <v>1407</v>
      </c>
      <c r="C1410" t="s">
        <v>1411</v>
      </c>
      <c r="D1410">
        <f>VLOOKUP('Установление связей'!B1408,'Перечень узлов'!$B$2:$D$692,3,0)</f>
        <v>112</v>
      </c>
      <c r="E1410" t="s">
        <v>1411</v>
      </c>
      <c r="F1410">
        <f>VLOOKUP('Установление связей'!D1408,'Перечень узлов'!$B$2:$D$692,3,0)</f>
        <v>5</v>
      </c>
      <c r="G1410" t="s">
        <v>1407</v>
      </c>
      <c r="H1410" t="str">
        <f>IF('Установление связей'!C1408="может наблюдаться","RS",IF('Установление связей'!C1408="всегда наблюдается","TRA",IF('Установление связей'!C1408="может отсутствовать","SN","S")))</f>
        <v>RS</v>
      </c>
      <c r="I1410" s="7" t="s">
        <v>1412</v>
      </c>
      <c r="J1410">
        <v>2106</v>
      </c>
      <c r="K1410" t="s">
        <v>1385</v>
      </c>
      <c r="L1410">
        <v>2106</v>
      </c>
      <c r="M1410" t="s">
        <v>1401</v>
      </c>
    </row>
    <row r="1411" spans="1:13" x14ac:dyDescent="0.4">
      <c r="A1411" t="s">
        <v>1405</v>
      </c>
      <c r="B1411">
        <v>1408</v>
      </c>
      <c r="C1411" t="s">
        <v>1411</v>
      </c>
      <c r="D1411">
        <f>VLOOKUP('Установление связей'!B1409,'Перечень узлов'!$B$2:$D$692,3,0)</f>
        <v>111</v>
      </c>
      <c r="E1411" t="s">
        <v>1411</v>
      </c>
      <c r="F1411">
        <f>VLOOKUP('Установление связей'!D1409,'Перечень узлов'!$B$2:$D$692,3,0)</f>
        <v>5</v>
      </c>
      <c r="G1411" t="s">
        <v>1407</v>
      </c>
      <c r="H1411" t="str">
        <f>IF('Установление связей'!C1409="может наблюдаться","RS",IF('Установление связей'!C1409="всегда наблюдается","TRA",IF('Установление связей'!C1409="может отсутствовать","SN","S")))</f>
        <v>RS</v>
      </c>
      <c r="I1411" s="7" t="s">
        <v>1412</v>
      </c>
      <c r="J1411">
        <v>2107</v>
      </c>
      <c r="K1411" t="s">
        <v>1385</v>
      </c>
      <c r="L1411">
        <v>2107</v>
      </c>
      <c r="M1411" t="s">
        <v>1401</v>
      </c>
    </row>
    <row r="1412" spans="1:13" x14ac:dyDescent="0.4">
      <c r="A1412" t="s">
        <v>1405</v>
      </c>
      <c r="B1412">
        <v>1409</v>
      </c>
      <c r="C1412" t="s">
        <v>1411</v>
      </c>
      <c r="D1412">
        <f>VLOOKUP('Установление связей'!B1410,'Перечень узлов'!$B$2:$D$692,3,0)</f>
        <v>133</v>
      </c>
      <c r="E1412" t="s">
        <v>1411</v>
      </c>
      <c r="F1412">
        <f>VLOOKUP('Установление связей'!D1410,'Перечень узлов'!$B$2:$D$692,3,0)</f>
        <v>138</v>
      </c>
      <c r="G1412" t="s">
        <v>1407</v>
      </c>
      <c r="H1412" t="str">
        <f>IF('Установление связей'!C1410="может наблюдаться","RS",IF('Установление связей'!C1410="всегда наблюдается","TRA",IF('Установление связей'!C1410="может отсутствовать","SN","S")))</f>
        <v>TRA</v>
      </c>
      <c r="I1412" s="7" t="s">
        <v>1412</v>
      </c>
      <c r="J1412">
        <v>2108</v>
      </c>
      <c r="K1412" t="s">
        <v>1385</v>
      </c>
      <c r="L1412">
        <v>2108</v>
      </c>
      <c r="M1412" t="s">
        <v>1401</v>
      </c>
    </row>
    <row r="1413" spans="1:13" x14ac:dyDescent="0.4">
      <c r="A1413" t="s">
        <v>1405</v>
      </c>
      <c r="B1413">
        <v>1410</v>
      </c>
      <c r="C1413" t="s">
        <v>1411</v>
      </c>
      <c r="D1413">
        <f>VLOOKUP('Установление связей'!B1411,'Перечень узлов'!$B$2:$D$692,3,0)</f>
        <v>130</v>
      </c>
      <c r="E1413" t="s">
        <v>1411</v>
      </c>
      <c r="F1413">
        <f>VLOOKUP('Установление связей'!D1411,'Перечень узлов'!$B$2:$D$692,3,0)</f>
        <v>3</v>
      </c>
      <c r="G1413" t="s">
        <v>1407</v>
      </c>
      <c r="H1413" t="str">
        <f>IF('Установление связей'!C1411="может наблюдаться","RS",IF('Установление связей'!C1411="всегда наблюдается","TRA",IF('Установление связей'!C1411="может отсутствовать","SN","S")))</f>
        <v>RS</v>
      </c>
      <c r="I1413" s="7" t="s">
        <v>1412</v>
      </c>
      <c r="J1413">
        <v>2109</v>
      </c>
      <c r="K1413" t="s">
        <v>1385</v>
      </c>
      <c r="L1413">
        <v>2109</v>
      </c>
      <c r="M1413" t="s">
        <v>1401</v>
      </c>
    </row>
    <row r="1414" spans="1:13" x14ac:dyDescent="0.4">
      <c r="A1414" t="s">
        <v>1405</v>
      </c>
      <c r="B1414">
        <v>1411</v>
      </c>
      <c r="C1414" t="s">
        <v>1411</v>
      </c>
      <c r="D1414">
        <f>VLOOKUP('Установление связей'!B1412,'Перечень узлов'!$B$2:$D$692,3,0)</f>
        <v>131</v>
      </c>
      <c r="E1414" t="s">
        <v>1411</v>
      </c>
      <c r="F1414">
        <f>VLOOKUP('Установление связей'!D1412,'Перечень узлов'!$B$2:$D$692,3,0)</f>
        <v>2</v>
      </c>
      <c r="G1414" t="s">
        <v>1407</v>
      </c>
      <c r="H1414" t="str">
        <f>IF('Установление связей'!C1412="может наблюдаться","RS",IF('Установление связей'!C1412="всегда наблюдается","TRA",IF('Установление связей'!C1412="может отсутствовать","SN","S")))</f>
        <v>RS</v>
      </c>
      <c r="I1414" s="7" t="s">
        <v>1412</v>
      </c>
      <c r="J1414">
        <v>2110</v>
      </c>
      <c r="K1414" t="s">
        <v>1385</v>
      </c>
      <c r="L1414">
        <v>2110</v>
      </c>
      <c r="M1414" t="s">
        <v>1401</v>
      </c>
    </row>
    <row r="1415" spans="1:13" x14ac:dyDescent="0.4">
      <c r="A1415" t="s">
        <v>1405</v>
      </c>
      <c r="B1415">
        <v>1412</v>
      </c>
      <c r="C1415" t="s">
        <v>1411</v>
      </c>
      <c r="D1415">
        <f>VLOOKUP('Установление связей'!B1413,'Перечень узлов'!$B$2:$D$692,3,0)</f>
        <v>141</v>
      </c>
      <c r="E1415" t="s">
        <v>1411</v>
      </c>
      <c r="F1415">
        <f>VLOOKUP('Установление связей'!D1413,'Перечень узлов'!$B$2:$D$692,3,0)</f>
        <v>3</v>
      </c>
      <c r="G1415" t="s">
        <v>1407</v>
      </c>
      <c r="H1415" t="str">
        <f>IF('Установление связей'!C1413="может наблюдаться","RS",IF('Установление связей'!C1413="всегда наблюдается","TRA",IF('Установление связей'!C1413="может отсутствовать","SN","S")))</f>
        <v>RS</v>
      </c>
      <c r="I1415" s="7" t="s">
        <v>1412</v>
      </c>
      <c r="J1415">
        <v>2111</v>
      </c>
      <c r="K1415" t="s">
        <v>1385</v>
      </c>
      <c r="L1415">
        <v>2111</v>
      </c>
      <c r="M1415" t="s">
        <v>1401</v>
      </c>
    </row>
    <row r="1416" spans="1:13" x14ac:dyDescent="0.4">
      <c r="A1416" t="s">
        <v>1405</v>
      </c>
      <c r="B1416">
        <v>1413</v>
      </c>
      <c r="C1416" t="s">
        <v>1411</v>
      </c>
      <c r="D1416">
        <f>VLOOKUP('Установление связей'!B1414,'Перечень узлов'!$B$2:$D$692,3,0)</f>
        <v>141</v>
      </c>
      <c r="E1416" t="s">
        <v>1411</v>
      </c>
      <c r="F1416">
        <f>VLOOKUP('Установление связей'!D1414,'Перечень узлов'!$B$2:$D$692,3,0)</f>
        <v>138</v>
      </c>
      <c r="G1416" t="s">
        <v>1407</v>
      </c>
      <c r="H1416" t="str">
        <f>IF('Установление связей'!C1414="может наблюдаться","RS",IF('Установление связей'!C1414="всегда наблюдается","TRA",IF('Установление связей'!C1414="может отсутствовать","SN","S")))</f>
        <v>TRA</v>
      </c>
      <c r="I1416" s="7" t="s">
        <v>1412</v>
      </c>
      <c r="J1416">
        <v>2112</v>
      </c>
      <c r="K1416" t="s">
        <v>1385</v>
      </c>
      <c r="L1416">
        <v>2112</v>
      </c>
      <c r="M1416" t="s">
        <v>1401</v>
      </c>
    </row>
    <row r="1417" spans="1:13" x14ac:dyDescent="0.4">
      <c r="A1417" t="s">
        <v>1405</v>
      </c>
      <c r="B1417">
        <v>1414</v>
      </c>
      <c r="C1417" t="s">
        <v>1411</v>
      </c>
      <c r="D1417">
        <f>VLOOKUP('Установление связей'!B1415,'Перечень узлов'!$B$2:$D$692,3,0)</f>
        <v>132</v>
      </c>
      <c r="E1417" t="s">
        <v>1411</v>
      </c>
      <c r="F1417">
        <f>VLOOKUP('Установление связей'!D1415,'Перечень узлов'!$B$2:$D$692,3,0)</f>
        <v>138</v>
      </c>
      <c r="G1417" t="s">
        <v>1407</v>
      </c>
      <c r="H1417" t="str">
        <f>IF('Установление связей'!C1415="может наблюдаться","RS",IF('Установление связей'!C1415="всегда наблюдается","TRA",IF('Установление связей'!C1415="может отсутствовать","SN","S")))</f>
        <v>TRA</v>
      </c>
      <c r="I1417" s="7" t="s">
        <v>1412</v>
      </c>
      <c r="J1417">
        <v>2113</v>
      </c>
      <c r="K1417" t="s">
        <v>1385</v>
      </c>
      <c r="L1417">
        <v>2113</v>
      </c>
      <c r="M1417" t="s">
        <v>1401</v>
      </c>
    </row>
    <row r="1418" spans="1:13" x14ac:dyDescent="0.4">
      <c r="A1418" t="s">
        <v>1405</v>
      </c>
      <c r="B1418">
        <v>1415</v>
      </c>
      <c r="C1418" t="s">
        <v>1411</v>
      </c>
      <c r="D1418">
        <f>VLOOKUP('Установление связей'!B1416,'Перечень узлов'!$B$2:$D$692,3,0)</f>
        <v>33</v>
      </c>
      <c r="E1418" t="s">
        <v>1411</v>
      </c>
      <c r="F1418">
        <f>VLOOKUP('Установление связей'!D1416,'Перечень узлов'!$B$2:$D$692,3,0)</f>
        <v>3</v>
      </c>
      <c r="G1418" t="s">
        <v>1407</v>
      </c>
      <c r="H1418" t="str">
        <f>IF('Установление связей'!C1416="может наблюдаться","RS",IF('Установление связей'!C1416="всегда наблюдается","TRA",IF('Установление связей'!C1416="может отсутствовать","SN","S")))</f>
        <v>RS</v>
      </c>
      <c r="I1418" s="7" t="s">
        <v>1412</v>
      </c>
      <c r="J1418">
        <v>2114</v>
      </c>
      <c r="K1418" t="s">
        <v>1385</v>
      </c>
      <c r="L1418">
        <v>2114</v>
      </c>
      <c r="M1418" t="s">
        <v>1401</v>
      </c>
    </row>
    <row r="1419" spans="1:13" x14ac:dyDescent="0.4">
      <c r="A1419" t="s">
        <v>1405</v>
      </c>
      <c r="B1419">
        <v>1416</v>
      </c>
      <c r="C1419" t="s">
        <v>1411</v>
      </c>
      <c r="D1419">
        <f>VLOOKUP('Установление связей'!B1417,'Перечень узлов'!$B$2:$D$692,3,0)</f>
        <v>150</v>
      </c>
      <c r="E1419" t="s">
        <v>1411</v>
      </c>
      <c r="F1419">
        <f>VLOOKUP('Установление связей'!D1417,'Перечень узлов'!$B$2:$D$692,3,0)</f>
        <v>3</v>
      </c>
      <c r="G1419" t="s">
        <v>1407</v>
      </c>
      <c r="H1419" t="str">
        <f>IF('Установление связей'!C1417="может наблюдаться","RS",IF('Установление связей'!C1417="всегда наблюдается","TRA",IF('Установление связей'!C1417="может отсутствовать","SN","S")))</f>
        <v>RS</v>
      </c>
      <c r="I1419" s="7" t="s">
        <v>1412</v>
      </c>
      <c r="J1419">
        <v>2115</v>
      </c>
      <c r="K1419" t="s">
        <v>1385</v>
      </c>
      <c r="L1419">
        <v>2115</v>
      </c>
      <c r="M1419" t="s">
        <v>1401</v>
      </c>
    </row>
    <row r="1420" spans="1:13" x14ac:dyDescent="0.4">
      <c r="A1420" t="s">
        <v>1405</v>
      </c>
      <c r="B1420">
        <v>1417</v>
      </c>
      <c r="C1420" t="s">
        <v>1411</v>
      </c>
      <c r="D1420">
        <f>VLOOKUP('Установление связей'!B1418,'Перечень узлов'!$B$2:$D$692,3,0)</f>
        <v>119</v>
      </c>
      <c r="E1420" t="s">
        <v>1411</v>
      </c>
      <c r="F1420">
        <f>VLOOKUP('Установление связей'!D1418,'Перечень узлов'!$B$2:$D$692,3,0)</f>
        <v>5</v>
      </c>
      <c r="G1420" t="s">
        <v>1407</v>
      </c>
      <c r="H1420" t="str">
        <f>IF('Установление связей'!C1418="может наблюдаться","RS",IF('Установление связей'!C1418="всегда наблюдается","TRA",IF('Установление связей'!C1418="может отсутствовать","SN","S")))</f>
        <v>RS</v>
      </c>
      <c r="I1420" s="7" t="s">
        <v>1412</v>
      </c>
      <c r="J1420">
        <v>2116</v>
      </c>
      <c r="K1420" t="s">
        <v>1385</v>
      </c>
      <c r="L1420">
        <v>2116</v>
      </c>
      <c r="M1420" t="s">
        <v>1401</v>
      </c>
    </row>
    <row r="1421" spans="1:13" x14ac:dyDescent="0.4">
      <c r="A1421" t="s">
        <v>1405</v>
      </c>
      <c r="B1421">
        <v>1418</v>
      </c>
      <c r="C1421" t="s">
        <v>1411</v>
      </c>
      <c r="D1421">
        <f>VLOOKUP('Установление связей'!B1419,'Перечень узлов'!$B$2:$D$692,3,0)</f>
        <v>306</v>
      </c>
      <c r="E1421" t="s">
        <v>1411</v>
      </c>
      <c r="F1421">
        <f>VLOOKUP('Установление связей'!D1419,'Перечень узлов'!$B$2:$D$692,3,0)</f>
        <v>2</v>
      </c>
      <c r="G1421" t="s">
        <v>1407</v>
      </c>
      <c r="H1421" t="str">
        <f>IF('Установление связей'!C1419="может наблюдаться","RS",IF('Установление связей'!C1419="всегда наблюдается","TRA",IF('Установление связей'!C1419="может отсутствовать","SN","S")))</f>
        <v>RS</v>
      </c>
      <c r="I1421" s="7" t="s">
        <v>1412</v>
      </c>
      <c r="J1421">
        <v>2117</v>
      </c>
      <c r="K1421" t="s">
        <v>1385</v>
      </c>
      <c r="L1421">
        <v>2117</v>
      </c>
      <c r="M1421" t="s">
        <v>1401</v>
      </c>
    </row>
    <row r="1422" spans="1:13" x14ac:dyDescent="0.4">
      <c r="A1422" t="s">
        <v>1405</v>
      </c>
      <c r="B1422">
        <v>1419</v>
      </c>
      <c r="C1422" t="s">
        <v>1411</v>
      </c>
      <c r="D1422">
        <f>VLOOKUP('Установление связей'!B1420,'Перечень узлов'!$B$2:$D$692,3,0)</f>
        <v>157</v>
      </c>
      <c r="E1422" t="s">
        <v>1411</v>
      </c>
      <c r="F1422">
        <f>VLOOKUP('Установление связей'!D1420,'Перечень узлов'!$B$2:$D$692,3,0)</f>
        <v>2</v>
      </c>
      <c r="G1422" t="s">
        <v>1407</v>
      </c>
      <c r="H1422" t="str">
        <f>IF('Установление связей'!C1420="может наблюдаться","RS",IF('Установление связей'!C1420="всегда наблюдается","TRA",IF('Установление связей'!C1420="может отсутствовать","SN","S")))</f>
        <v>RS</v>
      </c>
      <c r="I1422" s="7" t="s">
        <v>1412</v>
      </c>
      <c r="J1422">
        <v>2118</v>
      </c>
      <c r="K1422" t="s">
        <v>1385</v>
      </c>
      <c r="L1422">
        <v>2118</v>
      </c>
      <c r="M1422" t="s">
        <v>1401</v>
      </c>
    </row>
    <row r="1423" spans="1:13" x14ac:dyDescent="0.4">
      <c r="A1423" t="s">
        <v>1405</v>
      </c>
      <c r="B1423">
        <v>1420</v>
      </c>
      <c r="C1423" t="s">
        <v>1411</v>
      </c>
      <c r="D1423">
        <f>VLOOKUP('Установление связей'!B1421,'Перечень узлов'!$B$2:$D$692,3,0)</f>
        <v>104</v>
      </c>
      <c r="E1423" t="s">
        <v>1411</v>
      </c>
      <c r="F1423">
        <f>VLOOKUP('Установление связей'!D1421,'Перечень узлов'!$B$2:$D$692,3,0)</f>
        <v>101</v>
      </c>
      <c r="G1423" t="s">
        <v>1407</v>
      </c>
      <c r="H1423" t="str">
        <f>IF('Установление связей'!C1421="может наблюдаться","RS",IF('Установление связей'!C1421="всегда наблюдается","TRA",IF('Установление связей'!C1421="может отсутствовать","SN","S")))</f>
        <v>RS</v>
      </c>
      <c r="I1423" s="7" t="s">
        <v>1412</v>
      </c>
      <c r="J1423">
        <v>2119</v>
      </c>
      <c r="K1423" t="s">
        <v>1385</v>
      </c>
      <c r="L1423">
        <v>2119</v>
      </c>
      <c r="M1423" t="s">
        <v>1401</v>
      </c>
    </row>
    <row r="1424" spans="1:13" x14ac:dyDescent="0.4">
      <c r="A1424" t="s">
        <v>1405</v>
      </c>
      <c r="B1424">
        <v>1421</v>
      </c>
      <c r="C1424" t="s">
        <v>1411</v>
      </c>
      <c r="D1424">
        <f>VLOOKUP('Установление связей'!B1422,'Перечень узлов'!$B$2:$D$692,3,0)</f>
        <v>329</v>
      </c>
      <c r="E1424" t="s">
        <v>1411</v>
      </c>
      <c r="F1424">
        <f>VLOOKUP('Установление связей'!D1422,'Перечень узлов'!$B$2:$D$692,3,0)</f>
        <v>328</v>
      </c>
      <c r="G1424" t="s">
        <v>1407</v>
      </c>
      <c r="H1424" t="str">
        <f>IF('Установление связей'!C1422="может наблюдаться","RS",IF('Установление связей'!C1422="всегда наблюдается","TRA",IF('Установление связей'!C1422="может отсутствовать","SN","S")))</f>
        <v>TRA</v>
      </c>
      <c r="I1424" s="7" t="s">
        <v>1412</v>
      </c>
      <c r="J1424">
        <v>2120</v>
      </c>
      <c r="K1424" t="s">
        <v>1385</v>
      </c>
      <c r="L1424">
        <v>2120</v>
      </c>
      <c r="M1424" t="s">
        <v>1401</v>
      </c>
    </row>
    <row r="1425" spans="1:13" x14ac:dyDescent="0.4">
      <c r="A1425" t="s">
        <v>1405</v>
      </c>
      <c r="B1425">
        <v>1422</v>
      </c>
      <c r="C1425" t="s">
        <v>1411</v>
      </c>
      <c r="D1425">
        <f>VLOOKUP('Установление связей'!B1423,'Перечень узлов'!$B$2:$D$692,3,0)</f>
        <v>331</v>
      </c>
      <c r="E1425" t="s">
        <v>1411</v>
      </c>
      <c r="F1425">
        <f>VLOOKUP('Установление связей'!D1423,'Перечень узлов'!$B$2:$D$692,3,0)</f>
        <v>335</v>
      </c>
      <c r="G1425" t="s">
        <v>1407</v>
      </c>
      <c r="H1425" t="str">
        <f>IF('Установление связей'!C1423="может наблюдаться","RS",IF('Установление связей'!C1423="всегда наблюдается","TRA",IF('Установление связей'!C1423="может отсутствовать","SN","S")))</f>
        <v>RS</v>
      </c>
      <c r="I1425" s="7" t="s">
        <v>1412</v>
      </c>
      <c r="J1425">
        <v>2121</v>
      </c>
      <c r="K1425" t="s">
        <v>1385</v>
      </c>
      <c r="L1425">
        <v>2121</v>
      </c>
      <c r="M1425" t="s">
        <v>1401</v>
      </c>
    </row>
    <row r="1426" spans="1:13" x14ac:dyDescent="0.4">
      <c r="A1426" t="s">
        <v>1405</v>
      </c>
      <c r="B1426">
        <v>1423</v>
      </c>
      <c r="C1426" t="s">
        <v>1411</v>
      </c>
      <c r="D1426">
        <f>VLOOKUP('Установление связей'!B1424,'Перечень узлов'!$B$2:$D$692,3,0)</f>
        <v>332</v>
      </c>
      <c r="E1426" t="s">
        <v>1411</v>
      </c>
      <c r="F1426">
        <f>VLOOKUP('Установление связей'!D1424,'Перечень узлов'!$B$2:$D$692,3,0)</f>
        <v>336</v>
      </c>
      <c r="G1426" t="s">
        <v>1407</v>
      </c>
      <c r="H1426" t="str">
        <f>IF('Установление связей'!C1424="может наблюдаться","RS",IF('Установление связей'!C1424="всегда наблюдается","TRA",IF('Установление связей'!C1424="может отсутствовать","SN","S")))</f>
        <v>RS</v>
      </c>
      <c r="I1426" s="7" t="s">
        <v>1412</v>
      </c>
      <c r="J1426">
        <v>2122</v>
      </c>
      <c r="K1426" t="s">
        <v>1385</v>
      </c>
      <c r="L1426">
        <v>2122</v>
      </c>
      <c r="M1426" t="s">
        <v>1401</v>
      </c>
    </row>
    <row r="1427" spans="1:13" x14ac:dyDescent="0.4">
      <c r="A1427" t="s">
        <v>1405</v>
      </c>
      <c r="B1427">
        <v>1424</v>
      </c>
      <c r="C1427" t="s">
        <v>1411</v>
      </c>
      <c r="D1427">
        <f>VLOOKUP('Установление связей'!B1425,'Перечень узлов'!$B$2:$D$692,3,0)</f>
        <v>335</v>
      </c>
      <c r="E1427" t="s">
        <v>1411</v>
      </c>
      <c r="F1427">
        <f>VLOOKUP('Установление связей'!D1425,'Перечень узлов'!$B$2:$D$692,3,0)</f>
        <v>329</v>
      </c>
      <c r="G1427" t="s">
        <v>1407</v>
      </c>
      <c r="H1427" t="str">
        <f>IF('Установление связей'!C1425="может наблюдаться","RS",IF('Установление связей'!C1425="всегда наблюдается","TRA",IF('Установление связей'!C1425="может отсутствовать","SN","S")))</f>
        <v>TRA</v>
      </c>
      <c r="I1427" s="7" t="s">
        <v>1412</v>
      </c>
      <c r="J1427">
        <v>2123</v>
      </c>
      <c r="K1427" t="s">
        <v>1385</v>
      </c>
      <c r="L1427">
        <v>2123</v>
      </c>
      <c r="M1427" t="s">
        <v>1401</v>
      </c>
    </row>
    <row r="1428" spans="1:13" x14ac:dyDescent="0.4">
      <c r="A1428" t="s">
        <v>1405</v>
      </c>
      <c r="B1428">
        <v>1425</v>
      </c>
      <c r="C1428" t="s">
        <v>1411</v>
      </c>
      <c r="D1428">
        <f>VLOOKUP('Установление связей'!B1426,'Перечень узлов'!$B$2:$D$692,3,0)</f>
        <v>335</v>
      </c>
      <c r="E1428" t="s">
        <v>1411</v>
      </c>
      <c r="F1428">
        <f>VLOOKUP('Установление связей'!D1426,'Перечень узлов'!$B$2:$D$692,3,0)</f>
        <v>36</v>
      </c>
      <c r="G1428" t="s">
        <v>1407</v>
      </c>
      <c r="H1428" t="str">
        <f>IF('Установление связей'!C1426="может наблюдаться","RS",IF('Установление связей'!C1426="всегда наблюдается","TRA",IF('Установление связей'!C1426="может отсутствовать","SN","S")))</f>
        <v>TRA</v>
      </c>
      <c r="I1428" s="7" t="s">
        <v>1412</v>
      </c>
      <c r="J1428">
        <v>2124</v>
      </c>
      <c r="K1428" t="s">
        <v>1385</v>
      </c>
      <c r="L1428">
        <v>2124</v>
      </c>
      <c r="M1428" t="s">
        <v>1401</v>
      </c>
    </row>
    <row r="1429" spans="1:13" x14ac:dyDescent="0.4">
      <c r="A1429" t="s">
        <v>1405</v>
      </c>
      <c r="B1429">
        <v>1426</v>
      </c>
      <c r="C1429" t="s">
        <v>1411</v>
      </c>
      <c r="D1429">
        <f>VLOOKUP('Установление связей'!B1427,'Перечень узлов'!$B$2:$D$692,3,0)</f>
        <v>335</v>
      </c>
      <c r="E1429" t="s">
        <v>1411</v>
      </c>
      <c r="F1429">
        <f>VLOOKUP('Установление связей'!D1427,'Перечень узлов'!$B$2:$D$692,3,0)</f>
        <v>331</v>
      </c>
      <c r="G1429" t="s">
        <v>1407</v>
      </c>
      <c r="H1429" t="str">
        <f>IF('Установление связей'!C1427="может наблюдаться","RS",IF('Установление связей'!C1427="всегда наблюдается","TRA",IF('Установление связей'!C1427="может отсутствовать","SN","S")))</f>
        <v>TRA</v>
      </c>
      <c r="I1429" s="7" t="s">
        <v>1412</v>
      </c>
      <c r="J1429">
        <v>2125</v>
      </c>
      <c r="K1429" t="s">
        <v>1385</v>
      </c>
      <c r="L1429">
        <v>2125</v>
      </c>
      <c r="M1429" t="s">
        <v>1401</v>
      </c>
    </row>
    <row r="1430" spans="1:13" x14ac:dyDescent="0.4">
      <c r="A1430" t="s">
        <v>1405</v>
      </c>
      <c r="B1430">
        <v>1427</v>
      </c>
      <c r="C1430" t="s">
        <v>1411</v>
      </c>
      <c r="D1430">
        <f>VLOOKUP('Установление связей'!B1428,'Перечень узлов'!$B$2:$D$692,3,0)</f>
        <v>336</v>
      </c>
      <c r="E1430" t="s">
        <v>1411</v>
      </c>
      <c r="F1430">
        <f>VLOOKUP('Установление связей'!D1428,'Перечень узлов'!$B$2:$D$692,3,0)</f>
        <v>329</v>
      </c>
      <c r="G1430" t="s">
        <v>1407</v>
      </c>
      <c r="H1430" t="str">
        <f>IF('Установление связей'!C1428="может наблюдаться","RS",IF('Установление связей'!C1428="всегда наблюдается","TRA",IF('Установление связей'!C1428="может отсутствовать","SN","S")))</f>
        <v>TRA</v>
      </c>
      <c r="I1430" s="7" t="s">
        <v>1412</v>
      </c>
      <c r="J1430">
        <v>2126</v>
      </c>
      <c r="K1430" t="s">
        <v>1385</v>
      </c>
      <c r="L1430">
        <v>2126</v>
      </c>
      <c r="M1430" t="s">
        <v>1401</v>
      </c>
    </row>
    <row r="1431" spans="1:13" x14ac:dyDescent="0.4">
      <c r="A1431" t="s">
        <v>1405</v>
      </c>
      <c r="B1431">
        <v>1428</v>
      </c>
      <c r="C1431" t="s">
        <v>1411</v>
      </c>
      <c r="D1431">
        <f>VLOOKUP('Установление связей'!B1429,'Перечень узлов'!$B$2:$D$692,3,0)</f>
        <v>336</v>
      </c>
      <c r="E1431" t="s">
        <v>1411</v>
      </c>
      <c r="F1431">
        <f>VLOOKUP('Установление связей'!D1429,'Перечень узлов'!$B$2:$D$692,3,0)</f>
        <v>35</v>
      </c>
      <c r="G1431" t="s">
        <v>1407</v>
      </c>
      <c r="H1431" t="str">
        <f>IF('Установление связей'!C1429="может наблюдаться","RS",IF('Установление связей'!C1429="всегда наблюдается","TRA",IF('Установление связей'!C1429="может отсутствовать","SN","S")))</f>
        <v>TRA</v>
      </c>
      <c r="I1431" s="7" t="s">
        <v>1412</v>
      </c>
      <c r="J1431">
        <v>2127</v>
      </c>
      <c r="K1431" t="s">
        <v>1385</v>
      </c>
      <c r="L1431">
        <v>2127</v>
      </c>
      <c r="M1431" t="s">
        <v>1401</v>
      </c>
    </row>
    <row r="1432" spans="1:13" x14ac:dyDescent="0.4">
      <c r="A1432" t="s">
        <v>1405</v>
      </c>
      <c r="B1432">
        <v>1429</v>
      </c>
      <c r="C1432" t="s">
        <v>1411</v>
      </c>
      <c r="D1432">
        <f>VLOOKUP('Установление связей'!B1430,'Перечень узлов'!$B$2:$D$692,3,0)</f>
        <v>336</v>
      </c>
      <c r="E1432" t="s">
        <v>1411</v>
      </c>
      <c r="F1432">
        <f>VLOOKUP('Установление связей'!D1430,'Перечень узлов'!$B$2:$D$692,3,0)</f>
        <v>332</v>
      </c>
      <c r="G1432" t="s">
        <v>1407</v>
      </c>
      <c r="H1432" t="str">
        <f>IF('Установление связей'!C1430="может наблюдаться","RS",IF('Установление связей'!C1430="всегда наблюдается","TRA",IF('Установление связей'!C1430="может отсутствовать","SN","S")))</f>
        <v>TRA</v>
      </c>
      <c r="I1432" s="7" t="s">
        <v>1412</v>
      </c>
      <c r="J1432">
        <v>2128</v>
      </c>
      <c r="K1432" t="s">
        <v>1385</v>
      </c>
      <c r="L1432">
        <v>2128</v>
      </c>
      <c r="M1432" t="s">
        <v>1401</v>
      </c>
    </row>
    <row r="1433" spans="1:13" x14ac:dyDescent="0.4">
      <c r="A1433" t="s">
        <v>1405</v>
      </c>
      <c r="B1433">
        <v>1430</v>
      </c>
      <c r="C1433" t="s">
        <v>1411</v>
      </c>
      <c r="D1433">
        <f>VLOOKUP('Установление связей'!B1431,'Перечень узлов'!$B$2:$D$692,3,0)</f>
        <v>522</v>
      </c>
      <c r="E1433" t="s">
        <v>1411</v>
      </c>
      <c r="F1433">
        <f>VLOOKUP('Установление связей'!D1431,'Перечень узлов'!$B$2:$D$692,3,0)</f>
        <v>516</v>
      </c>
      <c r="G1433" t="s">
        <v>1407</v>
      </c>
      <c r="H1433" t="str">
        <f>IF('Установление связей'!C1431="может наблюдаться","RS",IF('Установление связей'!C1431="всегда наблюдается","TRA",IF('Установление связей'!C1431="может отсутствовать","SN","S")))</f>
        <v>RS</v>
      </c>
      <c r="I1433" s="7" t="s">
        <v>1412</v>
      </c>
      <c r="J1433">
        <v>2129</v>
      </c>
      <c r="K1433" t="s">
        <v>1385</v>
      </c>
      <c r="L1433">
        <v>2129</v>
      </c>
      <c r="M1433" t="s">
        <v>1401</v>
      </c>
    </row>
    <row r="1434" spans="1:13" x14ac:dyDescent="0.4">
      <c r="A1434" t="s">
        <v>1405</v>
      </c>
      <c r="B1434">
        <v>1431</v>
      </c>
      <c r="C1434" t="s">
        <v>1411</v>
      </c>
      <c r="D1434">
        <f>VLOOKUP('Установление связей'!B1432,'Перечень узлов'!$B$2:$D$692,3,0)</f>
        <v>521</v>
      </c>
      <c r="E1434" t="s">
        <v>1411</v>
      </c>
      <c r="F1434">
        <f>VLOOKUP('Установление связей'!D1432,'Перечень узлов'!$B$2:$D$692,3,0)</f>
        <v>522</v>
      </c>
      <c r="G1434" t="s">
        <v>1407</v>
      </c>
      <c r="H1434" t="str">
        <f>IF('Установление связей'!C1432="может наблюдаться","RS",IF('Установление связей'!C1432="всегда наблюдается","TRA",IF('Установление связей'!C1432="может отсутствовать","SN","S")))</f>
        <v>TRA</v>
      </c>
      <c r="I1434" s="7" t="s">
        <v>1412</v>
      </c>
      <c r="J1434">
        <v>2130</v>
      </c>
      <c r="K1434" t="s">
        <v>1385</v>
      </c>
      <c r="L1434">
        <v>2130</v>
      </c>
      <c r="M1434" t="s">
        <v>1401</v>
      </c>
    </row>
    <row r="1435" spans="1:13" x14ac:dyDescent="0.4">
      <c r="A1435" t="s">
        <v>1405</v>
      </c>
      <c r="B1435">
        <v>1432</v>
      </c>
      <c r="C1435" t="s">
        <v>1411</v>
      </c>
      <c r="D1435">
        <f>VLOOKUP('Установление связей'!B1433,'Перечень узлов'!$B$2:$D$692,3,0)</f>
        <v>519</v>
      </c>
      <c r="E1435" t="s">
        <v>1411</v>
      </c>
      <c r="F1435">
        <f>VLOOKUP('Установление связей'!D1433,'Перечень узлов'!$B$2:$D$692,3,0)</f>
        <v>517</v>
      </c>
      <c r="G1435" t="s">
        <v>1407</v>
      </c>
      <c r="H1435" t="str">
        <f>IF('Установление связей'!C1433="может наблюдаться","RS",IF('Установление связей'!C1433="всегда наблюдается","TRA",IF('Установление связей'!C1433="может отсутствовать","SN","S")))</f>
        <v>TRA</v>
      </c>
      <c r="I1435" s="7" t="s">
        <v>1412</v>
      </c>
      <c r="J1435">
        <v>2131</v>
      </c>
      <c r="K1435" t="s">
        <v>1385</v>
      </c>
      <c r="L1435">
        <v>2131</v>
      </c>
      <c r="M1435" t="s">
        <v>1401</v>
      </c>
    </row>
    <row r="1436" spans="1:13" x14ac:dyDescent="0.4">
      <c r="A1436" t="s">
        <v>1405</v>
      </c>
      <c r="B1436">
        <v>1433</v>
      </c>
      <c r="C1436" t="s">
        <v>1411</v>
      </c>
      <c r="D1436">
        <f>VLOOKUP('Установление связей'!B1434,'Перечень узлов'!$B$2:$D$692,3,0)</f>
        <v>519</v>
      </c>
      <c r="E1436" t="s">
        <v>1411</v>
      </c>
      <c r="F1436">
        <f>VLOOKUP('Установление связей'!D1434,'Перечень узлов'!$B$2:$D$692,3,0)</f>
        <v>35</v>
      </c>
      <c r="G1436" t="s">
        <v>1407</v>
      </c>
      <c r="H1436" t="str">
        <f>IF('Установление связей'!C1434="может наблюдаться","RS",IF('Установление связей'!C1434="всегда наблюдается","TRA",IF('Установление связей'!C1434="может отсутствовать","SN","S")))</f>
        <v>TRA</v>
      </c>
      <c r="I1436" s="7" t="s">
        <v>1412</v>
      </c>
      <c r="J1436">
        <v>2132</v>
      </c>
      <c r="K1436" t="s">
        <v>1385</v>
      </c>
      <c r="L1436">
        <v>2132</v>
      </c>
      <c r="M1436" t="s">
        <v>1401</v>
      </c>
    </row>
    <row r="1437" spans="1:13" x14ac:dyDescent="0.4">
      <c r="A1437" t="s">
        <v>1405</v>
      </c>
      <c r="B1437">
        <v>1434</v>
      </c>
      <c r="C1437" t="s">
        <v>1411</v>
      </c>
      <c r="D1437">
        <f>VLOOKUP('Установление связей'!B1435,'Перечень узлов'!$B$2:$D$692,3,0)</f>
        <v>517</v>
      </c>
      <c r="E1437" t="s">
        <v>1411</v>
      </c>
      <c r="F1437">
        <f>VLOOKUP('Установление связей'!D1435,'Перечень узлов'!$B$2:$D$692,3,0)</f>
        <v>519</v>
      </c>
      <c r="G1437" t="s">
        <v>1407</v>
      </c>
      <c r="H1437" t="str">
        <f>IF('Установление связей'!C1435="может наблюдаться","RS",IF('Установление связей'!C1435="всегда наблюдается","TRA",IF('Установление связей'!C1435="может отсутствовать","SN","S")))</f>
        <v>RS</v>
      </c>
      <c r="I1437" s="7" t="s">
        <v>1412</v>
      </c>
      <c r="J1437">
        <v>2133</v>
      </c>
      <c r="K1437" t="s">
        <v>1385</v>
      </c>
      <c r="L1437">
        <v>2133</v>
      </c>
      <c r="M1437" t="s">
        <v>1401</v>
      </c>
    </row>
    <row r="1438" spans="1:13" x14ac:dyDescent="0.4">
      <c r="A1438" t="s">
        <v>1405</v>
      </c>
      <c r="B1438">
        <v>1435</v>
      </c>
      <c r="C1438" t="s">
        <v>1411</v>
      </c>
      <c r="D1438">
        <f>VLOOKUP('Установление связей'!B1436,'Перечень узлов'!$B$2:$D$692,3,0)</f>
        <v>35</v>
      </c>
      <c r="E1438" t="s">
        <v>1411</v>
      </c>
      <c r="F1438">
        <f>VLOOKUP('Установление связей'!D1436,'Перечень узлов'!$B$2:$D$692,3,0)</f>
        <v>519</v>
      </c>
      <c r="G1438" t="s">
        <v>1407</v>
      </c>
      <c r="H1438" t="str">
        <f>IF('Установление связей'!C1436="может наблюдаться","RS",IF('Установление связей'!C1436="всегда наблюдается","TRA",IF('Установление связей'!C1436="может отсутствовать","SN","S")))</f>
        <v>RS</v>
      </c>
      <c r="I1438" s="7" t="s">
        <v>1412</v>
      </c>
      <c r="J1438">
        <v>2134</v>
      </c>
      <c r="K1438" t="s">
        <v>1385</v>
      </c>
      <c r="L1438">
        <v>2134</v>
      </c>
      <c r="M1438" t="s">
        <v>1401</v>
      </c>
    </row>
    <row r="1439" spans="1:13" x14ac:dyDescent="0.4">
      <c r="A1439" t="s">
        <v>1405</v>
      </c>
      <c r="B1439">
        <v>1436</v>
      </c>
      <c r="C1439" t="s">
        <v>1411</v>
      </c>
      <c r="D1439">
        <f>VLOOKUP('Установление связей'!B1437,'Перечень узлов'!$B$2:$D$692,3,0)</f>
        <v>519</v>
      </c>
      <c r="E1439" t="s">
        <v>1411</v>
      </c>
      <c r="F1439">
        <f>VLOOKUP('Установление связей'!D1437,'Перечень узлов'!$B$2:$D$692,3,0)</f>
        <v>521</v>
      </c>
      <c r="G1439" t="s">
        <v>1407</v>
      </c>
      <c r="H1439" t="str">
        <f>IF('Установление связей'!C1437="может наблюдаться","RS",IF('Установление связей'!C1437="всегда наблюдается","TRA",IF('Установление связей'!C1437="может отсутствовать","SN","S")))</f>
        <v>TRA</v>
      </c>
      <c r="I1439" s="7" t="s">
        <v>1412</v>
      </c>
      <c r="J1439">
        <v>2135</v>
      </c>
      <c r="K1439" t="s">
        <v>1385</v>
      </c>
      <c r="L1439">
        <v>2135</v>
      </c>
      <c r="M1439" t="s">
        <v>1401</v>
      </c>
    </row>
    <row r="1440" spans="1:13" x14ac:dyDescent="0.4">
      <c r="A1440" t="s">
        <v>1405</v>
      </c>
      <c r="B1440">
        <v>1437</v>
      </c>
      <c r="C1440" t="s">
        <v>1411</v>
      </c>
      <c r="D1440">
        <f>VLOOKUP('Установление связей'!B1438,'Перечень узлов'!$B$2:$D$692,3,0)</f>
        <v>520</v>
      </c>
      <c r="E1440" t="s">
        <v>1411</v>
      </c>
      <c r="F1440">
        <f>VLOOKUP('Установление связей'!D1438,'Перечень узлов'!$B$2:$D$692,3,0)</f>
        <v>518</v>
      </c>
      <c r="G1440" t="s">
        <v>1407</v>
      </c>
      <c r="H1440" t="str">
        <f>IF('Установление связей'!C1438="может наблюдаться","RS",IF('Установление связей'!C1438="всегда наблюдается","TRA",IF('Установление связей'!C1438="может отсутствовать","SN","S")))</f>
        <v>TRA</v>
      </c>
      <c r="I1440" s="7" t="s">
        <v>1412</v>
      </c>
      <c r="J1440">
        <v>2136</v>
      </c>
      <c r="K1440" t="s">
        <v>1385</v>
      </c>
      <c r="L1440">
        <v>2136</v>
      </c>
      <c r="M1440" t="s">
        <v>1401</v>
      </c>
    </row>
    <row r="1441" spans="1:13" x14ac:dyDescent="0.4">
      <c r="A1441" t="s">
        <v>1405</v>
      </c>
      <c r="B1441">
        <v>1438</v>
      </c>
      <c r="C1441" t="s">
        <v>1411</v>
      </c>
      <c r="D1441">
        <f>VLOOKUP('Установление связей'!B1439,'Перечень узлов'!$B$2:$D$692,3,0)</f>
        <v>520</v>
      </c>
      <c r="E1441" t="s">
        <v>1411</v>
      </c>
      <c r="F1441">
        <f>VLOOKUP('Установление связей'!D1439,'Перечень узлов'!$B$2:$D$692,3,0)</f>
        <v>36</v>
      </c>
      <c r="G1441" t="s">
        <v>1407</v>
      </c>
      <c r="H1441" t="str">
        <f>IF('Установление связей'!C1439="может наблюдаться","RS",IF('Установление связей'!C1439="всегда наблюдается","TRA",IF('Установление связей'!C1439="может отсутствовать","SN","S")))</f>
        <v>TRA</v>
      </c>
      <c r="I1441" s="7" t="s">
        <v>1412</v>
      </c>
      <c r="J1441">
        <v>2137</v>
      </c>
      <c r="K1441" t="s">
        <v>1385</v>
      </c>
      <c r="L1441">
        <v>2137</v>
      </c>
      <c r="M1441" t="s">
        <v>1401</v>
      </c>
    </row>
    <row r="1442" spans="1:13" x14ac:dyDescent="0.4">
      <c r="A1442" t="s">
        <v>1405</v>
      </c>
      <c r="B1442">
        <v>1439</v>
      </c>
      <c r="C1442" t="s">
        <v>1411</v>
      </c>
      <c r="D1442">
        <f>VLOOKUP('Установление связей'!B1440,'Перечень узлов'!$B$2:$D$692,3,0)</f>
        <v>518</v>
      </c>
      <c r="E1442" t="s">
        <v>1411</v>
      </c>
      <c r="F1442">
        <f>VLOOKUP('Установление связей'!D1440,'Перечень узлов'!$B$2:$D$692,3,0)</f>
        <v>520</v>
      </c>
      <c r="G1442" t="s">
        <v>1407</v>
      </c>
      <c r="H1442" t="str">
        <f>IF('Установление связей'!C1440="может наблюдаться","RS",IF('Установление связей'!C1440="всегда наблюдается","TRA",IF('Установление связей'!C1440="может отсутствовать","SN","S")))</f>
        <v>RS</v>
      </c>
      <c r="I1442" s="7" t="s">
        <v>1412</v>
      </c>
      <c r="J1442">
        <v>2138</v>
      </c>
      <c r="K1442" t="s">
        <v>1385</v>
      </c>
      <c r="L1442">
        <v>2138</v>
      </c>
      <c r="M1442" t="s">
        <v>1401</v>
      </c>
    </row>
    <row r="1443" spans="1:13" x14ac:dyDescent="0.4">
      <c r="A1443" t="s">
        <v>1405</v>
      </c>
      <c r="B1443">
        <v>1440</v>
      </c>
      <c r="C1443" t="s">
        <v>1411</v>
      </c>
      <c r="D1443">
        <f>VLOOKUP('Установление связей'!B1441,'Перечень узлов'!$B$2:$D$692,3,0)</f>
        <v>36</v>
      </c>
      <c r="E1443" t="s">
        <v>1411</v>
      </c>
      <c r="F1443">
        <f>VLOOKUP('Установление связей'!D1441,'Перечень узлов'!$B$2:$D$692,3,0)</f>
        <v>520</v>
      </c>
      <c r="G1443" t="s">
        <v>1407</v>
      </c>
      <c r="H1443" t="str">
        <f>IF('Установление связей'!C1441="может наблюдаться","RS",IF('Установление связей'!C1441="всегда наблюдается","TRA",IF('Установление связей'!C1441="может отсутствовать","SN","S")))</f>
        <v>RS</v>
      </c>
      <c r="I1443" s="7" t="s">
        <v>1412</v>
      </c>
      <c r="J1443">
        <v>2139</v>
      </c>
      <c r="K1443" t="s">
        <v>1385</v>
      </c>
      <c r="L1443">
        <v>2139</v>
      </c>
      <c r="M1443" t="s">
        <v>1401</v>
      </c>
    </row>
    <row r="1444" spans="1:13" x14ac:dyDescent="0.4">
      <c r="A1444" t="s">
        <v>1405</v>
      </c>
      <c r="B1444">
        <v>1441</v>
      </c>
      <c r="C1444" t="s">
        <v>1411</v>
      </c>
      <c r="D1444">
        <f>VLOOKUP('Установление связей'!B1442,'Перечень узлов'!$B$2:$D$692,3,0)</f>
        <v>520</v>
      </c>
      <c r="E1444" t="s">
        <v>1411</v>
      </c>
      <c r="F1444">
        <f>VLOOKUP('Установление связей'!D1442,'Перечень узлов'!$B$2:$D$692,3,0)</f>
        <v>521</v>
      </c>
      <c r="G1444" t="s">
        <v>1407</v>
      </c>
      <c r="H1444" t="str">
        <f>IF('Установление связей'!C1442="может наблюдаться","RS",IF('Установление связей'!C1442="всегда наблюдается","TRA",IF('Установление связей'!C1442="может отсутствовать","SN","S")))</f>
        <v>TRA</v>
      </c>
      <c r="I1444" s="7" t="s">
        <v>1412</v>
      </c>
      <c r="J1444">
        <v>2140</v>
      </c>
      <c r="K1444" t="s">
        <v>1385</v>
      </c>
      <c r="L1444">
        <v>2140</v>
      </c>
      <c r="M1444" t="s">
        <v>1401</v>
      </c>
    </row>
    <row r="1445" spans="1:13" x14ac:dyDescent="0.4">
      <c r="A1445" t="s">
        <v>1405</v>
      </c>
      <c r="B1445">
        <v>1442</v>
      </c>
      <c r="C1445" t="s">
        <v>1411</v>
      </c>
      <c r="D1445">
        <f>VLOOKUP('Установление связей'!B1443,'Перечень узлов'!$B$2:$D$692,3,0)</f>
        <v>516</v>
      </c>
      <c r="E1445" t="s">
        <v>1411</v>
      </c>
      <c r="F1445">
        <f>VLOOKUP('Установление связей'!D1443,'Перечень узлов'!$B$2:$D$692,3,0)</f>
        <v>517</v>
      </c>
      <c r="G1445" t="s">
        <v>1407</v>
      </c>
      <c r="H1445" t="str">
        <f>IF('Установление связей'!C1443="может наблюдаться","RS",IF('Установление связей'!C1443="всегда наблюдается","TRA",IF('Установление связей'!C1443="может отсутствовать","SN","S")))</f>
        <v>RS</v>
      </c>
      <c r="I1445" s="7" t="s">
        <v>1412</v>
      </c>
      <c r="J1445">
        <v>2141</v>
      </c>
      <c r="K1445" t="s">
        <v>1385</v>
      </c>
      <c r="L1445">
        <v>2141</v>
      </c>
      <c r="M1445" t="s">
        <v>1401</v>
      </c>
    </row>
    <row r="1446" spans="1:13" x14ac:dyDescent="0.4">
      <c r="A1446" t="s">
        <v>1405</v>
      </c>
      <c r="B1446">
        <v>1443</v>
      </c>
      <c r="C1446" t="s">
        <v>1411</v>
      </c>
      <c r="D1446">
        <f>VLOOKUP('Установление связей'!B1444,'Перечень узлов'!$B$2:$D$692,3,0)</f>
        <v>516</v>
      </c>
      <c r="E1446" t="s">
        <v>1411</v>
      </c>
      <c r="F1446">
        <f>VLOOKUP('Установление связей'!D1444,'Перечень узлов'!$B$2:$D$692,3,0)</f>
        <v>35</v>
      </c>
      <c r="G1446" t="s">
        <v>1407</v>
      </c>
      <c r="H1446" t="str">
        <f>IF('Установление связей'!C1444="может наблюдаться","RS",IF('Установление связей'!C1444="всегда наблюдается","TRA",IF('Установление связей'!C1444="может отсутствовать","SN","S")))</f>
        <v>RS</v>
      </c>
      <c r="I1446" s="7" t="s">
        <v>1412</v>
      </c>
      <c r="J1446">
        <v>2142</v>
      </c>
      <c r="K1446" t="s">
        <v>1385</v>
      </c>
      <c r="L1446">
        <v>2142</v>
      </c>
      <c r="M1446" t="s">
        <v>1401</v>
      </c>
    </row>
    <row r="1447" spans="1:13" x14ac:dyDescent="0.4">
      <c r="A1447" t="s">
        <v>1405</v>
      </c>
      <c r="B1447">
        <v>1444</v>
      </c>
      <c r="C1447" t="s">
        <v>1411</v>
      </c>
      <c r="D1447">
        <f>VLOOKUP('Установление связей'!B1445,'Перечень узлов'!$B$2:$D$692,3,0)</f>
        <v>516</v>
      </c>
      <c r="E1447" t="s">
        <v>1411</v>
      </c>
      <c r="F1447">
        <f>VLOOKUP('Установление связей'!D1445,'Перечень узлов'!$B$2:$D$692,3,0)</f>
        <v>518</v>
      </c>
      <c r="G1447" t="s">
        <v>1407</v>
      </c>
      <c r="H1447" t="str">
        <f>IF('Установление связей'!C1445="может наблюдаться","RS",IF('Установление связей'!C1445="всегда наблюдается","TRA",IF('Установление связей'!C1445="может отсутствовать","SN","S")))</f>
        <v>RS</v>
      </c>
      <c r="I1447" s="7" t="s">
        <v>1412</v>
      </c>
      <c r="J1447">
        <v>2143</v>
      </c>
      <c r="K1447" t="s">
        <v>1385</v>
      </c>
      <c r="L1447">
        <v>2143</v>
      </c>
      <c r="M1447" t="s">
        <v>1401</v>
      </c>
    </row>
    <row r="1448" spans="1:13" x14ac:dyDescent="0.4">
      <c r="A1448" t="s">
        <v>1405</v>
      </c>
      <c r="B1448">
        <v>1445</v>
      </c>
      <c r="C1448" t="s">
        <v>1411</v>
      </c>
      <c r="D1448">
        <f>VLOOKUP('Установление связей'!B1446,'Перечень узлов'!$B$2:$D$692,3,0)</f>
        <v>516</v>
      </c>
      <c r="E1448" t="s">
        <v>1411</v>
      </c>
      <c r="F1448">
        <f>VLOOKUP('Установление связей'!D1446,'Перечень узлов'!$B$2:$D$692,3,0)</f>
        <v>36</v>
      </c>
      <c r="G1448" t="s">
        <v>1407</v>
      </c>
      <c r="H1448" t="str">
        <f>IF('Установление связей'!C1446="может наблюдаться","RS",IF('Установление связей'!C1446="всегда наблюдается","TRA",IF('Установление связей'!C1446="может отсутствовать","SN","S")))</f>
        <v>RS</v>
      </c>
      <c r="I1448" s="7" t="s">
        <v>1412</v>
      </c>
      <c r="J1448">
        <v>2144</v>
      </c>
      <c r="K1448" t="s">
        <v>1385</v>
      </c>
      <c r="L1448">
        <v>2144</v>
      </c>
      <c r="M1448" t="s">
        <v>1401</v>
      </c>
    </row>
    <row r="1449" spans="1:13" x14ac:dyDescent="0.4">
      <c r="A1449" t="s">
        <v>1405</v>
      </c>
      <c r="B1449">
        <v>1446</v>
      </c>
      <c r="C1449" t="s">
        <v>1411</v>
      </c>
      <c r="D1449">
        <f>VLOOKUP('Установление связей'!B1447,'Перечень узлов'!$B$2:$D$692,3,0)</f>
        <v>34</v>
      </c>
      <c r="E1449" t="s">
        <v>1411</v>
      </c>
      <c r="F1449">
        <f>VLOOKUP('Установление связей'!D1447,'Перечень узлов'!$B$2:$D$692,3,0)</f>
        <v>516</v>
      </c>
      <c r="G1449" t="s">
        <v>1407</v>
      </c>
      <c r="H1449" t="str">
        <f>IF('Установление связей'!C1447="может наблюдаться","RS",IF('Установление связей'!C1447="всегда наблюдается","TRA",IF('Установление связей'!C1447="может отсутствовать","SN","S")))</f>
        <v>RS</v>
      </c>
      <c r="I1449" s="7" t="s">
        <v>1412</v>
      </c>
      <c r="J1449">
        <v>2145</v>
      </c>
      <c r="K1449" t="s">
        <v>1385</v>
      </c>
      <c r="L1449">
        <v>2145</v>
      </c>
      <c r="M1449" t="s">
        <v>1401</v>
      </c>
    </row>
    <row r="1450" spans="1:13" x14ac:dyDescent="0.4">
      <c r="A1450" t="s">
        <v>1405</v>
      </c>
      <c r="B1450">
        <v>1447</v>
      </c>
      <c r="C1450" t="s">
        <v>1411</v>
      </c>
      <c r="D1450">
        <f>VLOOKUP('Установление связей'!B1448,'Перечень узлов'!$B$2:$D$692,3,0)</f>
        <v>516</v>
      </c>
      <c r="E1450" t="s">
        <v>1411</v>
      </c>
      <c r="F1450">
        <f>VLOOKUP('Установление связей'!D1448,'Перечень узлов'!$B$2:$D$692,3,0)</f>
        <v>34</v>
      </c>
      <c r="G1450" t="s">
        <v>1407</v>
      </c>
      <c r="H1450" t="str">
        <f>IF('Установление связей'!C1448="может наблюдаться","RS",IF('Установление связей'!C1448="всегда наблюдается","TRA",IF('Установление связей'!C1448="может отсутствовать","SN","S")))</f>
        <v>RS</v>
      </c>
      <c r="I1450" s="7" t="s">
        <v>1412</v>
      </c>
      <c r="J1450">
        <v>2146</v>
      </c>
      <c r="K1450" t="s">
        <v>1385</v>
      </c>
      <c r="L1450">
        <v>2146</v>
      </c>
      <c r="M1450" t="s">
        <v>1401</v>
      </c>
    </row>
    <row r="1451" spans="1:13" x14ac:dyDescent="0.4">
      <c r="A1451" t="s">
        <v>1405</v>
      </c>
      <c r="B1451">
        <v>1448</v>
      </c>
      <c r="C1451" t="s">
        <v>1411</v>
      </c>
      <c r="D1451">
        <f>VLOOKUP('Установление связей'!B1449,'Перечень узлов'!$B$2:$D$692,3,0)</f>
        <v>500</v>
      </c>
      <c r="E1451" t="s">
        <v>1411</v>
      </c>
      <c r="F1451">
        <f>VLOOKUP('Установление связей'!D1449,'Перечень узлов'!$B$2:$D$692,3,0)</f>
        <v>516</v>
      </c>
      <c r="G1451" t="s">
        <v>1407</v>
      </c>
      <c r="H1451" t="str">
        <f>IF('Установление связей'!C1449="может наблюдаться","RS",IF('Установление связей'!C1449="всегда наблюдается","TRA",IF('Установление связей'!C1449="может отсутствовать","SN","S")))</f>
        <v>RS</v>
      </c>
      <c r="I1451" s="7" t="s">
        <v>1412</v>
      </c>
      <c r="J1451">
        <v>2147</v>
      </c>
      <c r="K1451" t="s">
        <v>1385</v>
      </c>
      <c r="L1451">
        <v>2147</v>
      </c>
      <c r="M1451" t="s">
        <v>1401</v>
      </c>
    </row>
    <row r="1452" spans="1:13" x14ac:dyDescent="0.4">
      <c r="A1452" t="s">
        <v>1405</v>
      </c>
      <c r="B1452">
        <v>1449</v>
      </c>
      <c r="C1452" t="s">
        <v>1411</v>
      </c>
      <c r="D1452">
        <f>VLOOKUP('Установление связей'!B1450,'Перечень узлов'!$B$2:$D$692,3,0)</f>
        <v>516</v>
      </c>
      <c r="E1452" t="s">
        <v>1411</v>
      </c>
      <c r="F1452">
        <f>VLOOKUP('Установление связей'!D1450,'Перечень узлов'!$B$2:$D$692,3,0)</f>
        <v>500</v>
      </c>
      <c r="G1452" t="s">
        <v>1407</v>
      </c>
      <c r="H1452" t="str">
        <f>IF('Установление связей'!C1450="может наблюдаться","RS",IF('Установление связей'!C1450="всегда наблюдается","TRA",IF('Установление связей'!C1450="может отсутствовать","SN","S")))</f>
        <v>RS</v>
      </c>
      <c r="I1452" s="7" t="s">
        <v>1412</v>
      </c>
      <c r="J1452">
        <v>2148</v>
      </c>
      <c r="K1452" t="s">
        <v>1385</v>
      </c>
      <c r="L1452">
        <v>2148</v>
      </c>
      <c r="M1452" t="s">
        <v>1401</v>
      </c>
    </row>
    <row r="1453" spans="1:13" x14ac:dyDescent="0.4">
      <c r="A1453" t="s">
        <v>1405</v>
      </c>
      <c r="B1453">
        <v>1450</v>
      </c>
      <c r="C1453" t="s">
        <v>1411</v>
      </c>
      <c r="D1453">
        <f>VLOOKUP('Установление связей'!B1451,'Перечень узлов'!$B$2:$D$692,3,0)</f>
        <v>501</v>
      </c>
      <c r="E1453" t="s">
        <v>1411</v>
      </c>
      <c r="F1453">
        <f>VLOOKUP('Установление связей'!D1451,'Перечень узлов'!$B$2:$D$692,3,0)</f>
        <v>516</v>
      </c>
      <c r="G1453" t="s">
        <v>1407</v>
      </c>
      <c r="H1453" t="str">
        <f>IF('Установление связей'!C1451="может наблюдаться","RS",IF('Установление связей'!C1451="всегда наблюдается","TRA",IF('Установление связей'!C1451="может отсутствовать","SN","S")))</f>
        <v>RS</v>
      </c>
      <c r="I1453" s="7" t="s">
        <v>1412</v>
      </c>
      <c r="J1453">
        <v>2149</v>
      </c>
      <c r="K1453" t="s">
        <v>1385</v>
      </c>
      <c r="L1453">
        <v>2149</v>
      </c>
      <c r="M1453" t="s">
        <v>1401</v>
      </c>
    </row>
    <row r="1454" spans="1:13" x14ac:dyDescent="0.4">
      <c r="A1454" t="s">
        <v>1405</v>
      </c>
      <c r="B1454">
        <v>1451</v>
      </c>
      <c r="C1454" t="s">
        <v>1411</v>
      </c>
      <c r="D1454">
        <f>VLOOKUP('Установление связей'!B1452,'Перечень узлов'!$B$2:$D$692,3,0)</f>
        <v>516</v>
      </c>
      <c r="E1454" t="s">
        <v>1411</v>
      </c>
      <c r="F1454">
        <f>VLOOKUP('Установление связей'!D1452,'Перечень узлов'!$B$2:$D$692,3,0)</f>
        <v>501</v>
      </c>
      <c r="G1454" t="s">
        <v>1407</v>
      </c>
      <c r="H1454" t="str">
        <f>IF('Установление связей'!C1452="может наблюдаться","RS",IF('Установление связей'!C1452="всегда наблюдается","TRA",IF('Установление связей'!C1452="может отсутствовать","SN","S")))</f>
        <v>RS</v>
      </c>
      <c r="I1454" s="7" t="s">
        <v>1412</v>
      </c>
      <c r="J1454">
        <v>2150</v>
      </c>
      <c r="K1454" t="s">
        <v>1385</v>
      </c>
      <c r="L1454">
        <v>2150</v>
      </c>
      <c r="M1454" t="s">
        <v>1401</v>
      </c>
    </row>
    <row r="1455" spans="1:13" x14ac:dyDescent="0.4">
      <c r="A1455" t="s">
        <v>1405</v>
      </c>
      <c r="B1455">
        <v>1452</v>
      </c>
      <c r="C1455" t="s">
        <v>1411</v>
      </c>
      <c r="D1455">
        <f>VLOOKUP('Установление связей'!B1453,'Перечень узлов'!$B$2:$D$692,3,0)</f>
        <v>523</v>
      </c>
      <c r="E1455" t="s">
        <v>1411</v>
      </c>
      <c r="F1455">
        <f>VLOOKUP('Установление связей'!D1453,'Перечень узлов'!$B$2:$D$692,3,0)</f>
        <v>501</v>
      </c>
      <c r="G1455" t="s">
        <v>1407</v>
      </c>
      <c r="H1455" t="str">
        <f>IF('Установление связей'!C1453="может наблюдаться","RS",IF('Установление связей'!C1453="всегда наблюдается","TRA",IF('Установление связей'!C1453="может отсутствовать","SN","S")))</f>
        <v>TRA</v>
      </c>
      <c r="I1455" s="7" t="s">
        <v>1412</v>
      </c>
      <c r="J1455">
        <v>2151</v>
      </c>
      <c r="K1455" t="s">
        <v>1385</v>
      </c>
      <c r="L1455">
        <v>2151</v>
      </c>
      <c r="M1455" t="s">
        <v>1401</v>
      </c>
    </row>
    <row r="1456" spans="1:13" x14ac:dyDescent="0.4">
      <c r="A1456" t="s">
        <v>1405</v>
      </c>
      <c r="B1456">
        <v>1453</v>
      </c>
      <c r="C1456" t="s">
        <v>1411</v>
      </c>
      <c r="D1456">
        <f>VLOOKUP('Установление связей'!B1454,'Перечень узлов'!$B$2:$D$692,3,0)</f>
        <v>523</v>
      </c>
      <c r="E1456" t="s">
        <v>1411</v>
      </c>
      <c r="F1456">
        <f>VLOOKUP('Установление связей'!D1454,'Перечень узлов'!$B$2:$D$692,3,0)</f>
        <v>484</v>
      </c>
      <c r="G1456" t="s">
        <v>1407</v>
      </c>
      <c r="H1456" t="str">
        <f>IF('Установление связей'!C1454="может наблюдаться","RS",IF('Установление связей'!C1454="всегда наблюдается","TRA",IF('Установление связей'!C1454="может отсутствовать","SN","S")))</f>
        <v>TRA</v>
      </c>
      <c r="I1456" s="7" t="s">
        <v>1412</v>
      </c>
      <c r="J1456">
        <v>2152</v>
      </c>
      <c r="K1456" t="s">
        <v>1385</v>
      </c>
      <c r="L1456">
        <v>2152</v>
      </c>
      <c r="M1456" t="s">
        <v>1401</v>
      </c>
    </row>
    <row r="1457" spans="1:13" x14ac:dyDescent="0.4">
      <c r="A1457" t="s">
        <v>1405</v>
      </c>
      <c r="B1457">
        <v>1454</v>
      </c>
      <c r="C1457" t="s">
        <v>1411</v>
      </c>
      <c r="D1457">
        <f>VLOOKUP('Установление связей'!B1455,'Перечень узлов'!$B$2:$D$692,3,0)</f>
        <v>501</v>
      </c>
      <c r="E1457" t="s">
        <v>1411</v>
      </c>
      <c r="F1457">
        <f>VLOOKUP('Установление связей'!D1455,'Перечень узлов'!$B$2:$D$692,3,0)</f>
        <v>523</v>
      </c>
      <c r="G1457" t="s">
        <v>1407</v>
      </c>
      <c r="H1457" t="str">
        <f>IF('Установление связей'!C1455="может наблюдаться","RS",IF('Установление связей'!C1455="всегда наблюдается","TRA",IF('Установление связей'!C1455="может отсутствовать","SN","S")))</f>
        <v>RS</v>
      </c>
      <c r="I1457" s="7" t="s">
        <v>1412</v>
      </c>
      <c r="J1457">
        <v>2153</v>
      </c>
      <c r="K1457" t="s">
        <v>1385</v>
      </c>
      <c r="L1457">
        <v>2153</v>
      </c>
      <c r="M1457" t="s">
        <v>1401</v>
      </c>
    </row>
    <row r="1458" spans="1:13" x14ac:dyDescent="0.4">
      <c r="A1458" t="s">
        <v>1405</v>
      </c>
      <c r="B1458">
        <v>1455</v>
      </c>
      <c r="C1458" t="s">
        <v>1411</v>
      </c>
      <c r="D1458">
        <f>VLOOKUP('Установление связей'!B1456,'Перечень узлов'!$B$2:$D$692,3,0)</f>
        <v>484</v>
      </c>
      <c r="E1458" t="s">
        <v>1411</v>
      </c>
      <c r="F1458">
        <f>VLOOKUP('Установление связей'!D1456,'Перечень узлов'!$B$2:$D$692,3,0)</f>
        <v>523</v>
      </c>
      <c r="G1458" t="s">
        <v>1407</v>
      </c>
      <c r="H1458" t="str">
        <f>IF('Установление связей'!C1456="может наблюдаться","RS",IF('Установление связей'!C1456="всегда наблюдается","TRA",IF('Установление связей'!C1456="может отсутствовать","SN","S")))</f>
        <v>RS</v>
      </c>
      <c r="I1458" s="7" t="s">
        <v>1412</v>
      </c>
      <c r="J1458">
        <v>2154</v>
      </c>
      <c r="K1458" t="s">
        <v>1385</v>
      </c>
      <c r="L1458">
        <v>2154</v>
      </c>
      <c r="M1458" t="s">
        <v>1401</v>
      </c>
    </row>
    <row r="1459" spans="1:13" x14ac:dyDescent="0.4">
      <c r="A1459" t="s">
        <v>1405</v>
      </c>
      <c r="B1459">
        <v>1456</v>
      </c>
      <c r="C1459" t="s">
        <v>1411</v>
      </c>
      <c r="D1459">
        <f>VLOOKUP('Установление связей'!B1457,'Перечень узлов'!$B$2:$D$692,3,0)</f>
        <v>523</v>
      </c>
      <c r="E1459" t="s">
        <v>1411</v>
      </c>
      <c r="F1459">
        <f>VLOOKUP('Установление связей'!D1457,'Перечень узлов'!$B$2:$D$692,3,0)</f>
        <v>516</v>
      </c>
      <c r="G1459" t="s">
        <v>1407</v>
      </c>
      <c r="H1459" t="str">
        <f>IF('Установление связей'!C1457="может наблюдаться","RS",IF('Установление связей'!C1457="всегда наблюдается","TRA",IF('Установление связей'!C1457="может отсутствовать","SN","S")))</f>
        <v>RS</v>
      </c>
      <c r="I1459" s="7" t="s">
        <v>1412</v>
      </c>
      <c r="J1459">
        <v>2155</v>
      </c>
      <c r="K1459" t="s">
        <v>1385</v>
      </c>
      <c r="L1459">
        <v>2155</v>
      </c>
      <c r="M1459" t="s">
        <v>1401</v>
      </c>
    </row>
    <row r="1460" spans="1:13" x14ac:dyDescent="0.4">
      <c r="A1460" t="s">
        <v>1405</v>
      </c>
      <c r="B1460">
        <v>1457</v>
      </c>
      <c r="C1460" t="s">
        <v>1411</v>
      </c>
      <c r="D1460">
        <f>VLOOKUP('Установление связей'!B1458,'Перечень узлов'!$B$2:$D$692,3,0)</f>
        <v>524</v>
      </c>
      <c r="E1460" t="s">
        <v>1411</v>
      </c>
      <c r="F1460">
        <f>VLOOKUP('Установление связей'!D1458,'Перечень узлов'!$B$2:$D$692,3,0)</f>
        <v>501</v>
      </c>
      <c r="G1460" t="s">
        <v>1407</v>
      </c>
      <c r="H1460" t="str">
        <f>IF('Установление связей'!C1458="может наблюдаться","RS",IF('Установление связей'!C1458="всегда наблюдается","TRA",IF('Установление связей'!C1458="может отсутствовать","SN","S")))</f>
        <v>TRA</v>
      </c>
      <c r="I1460" s="7" t="s">
        <v>1412</v>
      </c>
      <c r="J1460">
        <v>2156</v>
      </c>
      <c r="K1460" t="s">
        <v>1385</v>
      </c>
      <c r="L1460">
        <v>2156</v>
      </c>
      <c r="M1460" t="s">
        <v>1401</v>
      </c>
    </row>
    <row r="1461" spans="1:13" x14ac:dyDescent="0.4">
      <c r="A1461" t="s">
        <v>1405</v>
      </c>
      <c r="B1461">
        <v>1458</v>
      </c>
      <c r="C1461" t="s">
        <v>1411</v>
      </c>
      <c r="D1461">
        <f>VLOOKUP('Установление связей'!B1459,'Перечень узлов'!$B$2:$D$692,3,0)</f>
        <v>524</v>
      </c>
      <c r="E1461" t="s">
        <v>1411</v>
      </c>
      <c r="F1461">
        <f>VLOOKUP('Установление связей'!D1459,'Перечень узлов'!$B$2:$D$692,3,0)</f>
        <v>15</v>
      </c>
      <c r="G1461" t="s">
        <v>1407</v>
      </c>
      <c r="H1461" t="str">
        <f>IF('Установление связей'!C1459="может наблюдаться","RS",IF('Установление связей'!C1459="всегда наблюдается","TRA",IF('Установление связей'!C1459="может отсутствовать","SN","S")))</f>
        <v>TRA</v>
      </c>
      <c r="I1461" s="7" t="s">
        <v>1412</v>
      </c>
      <c r="J1461">
        <v>2157</v>
      </c>
      <c r="K1461" t="s">
        <v>1385</v>
      </c>
      <c r="L1461">
        <v>2157</v>
      </c>
      <c r="M1461" t="s">
        <v>1401</v>
      </c>
    </row>
    <row r="1462" spans="1:13" x14ac:dyDescent="0.4">
      <c r="A1462" t="s">
        <v>1405</v>
      </c>
      <c r="B1462">
        <v>1459</v>
      </c>
      <c r="C1462" t="s">
        <v>1411</v>
      </c>
      <c r="D1462">
        <f>VLOOKUP('Установление связей'!B1460,'Перечень узлов'!$B$2:$D$692,3,0)</f>
        <v>501</v>
      </c>
      <c r="E1462" t="s">
        <v>1411</v>
      </c>
      <c r="F1462">
        <f>VLOOKUP('Установление связей'!D1460,'Перечень узлов'!$B$2:$D$692,3,0)</f>
        <v>524</v>
      </c>
      <c r="G1462" t="s">
        <v>1407</v>
      </c>
      <c r="H1462" t="str">
        <f>IF('Установление связей'!C1460="может наблюдаться","RS",IF('Установление связей'!C1460="всегда наблюдается","TRA",IF('Установление связей'!C1460="может отсутствовать","SN","S")))</f>
        <v>RS</v>
      </c>
      <c r="I1462" s="7" t="s">
        <v>1412</v>
      </c>
      <c r="J1462">
        <v>2158</v>
      </c>
      <c r="K1462" t="s">
        <v>1385</v>
      </c>
      <c r="L1462">
        <v>2158</v>
      </c>
      <c r="M1462" t="s">
        <v>1401</v>
      </c>
    </row>
    <row r="1463" spans="1:13" x14ac:dyDescent="0.4">
      <c r="A1463" t="s">
        <v>1405</v>
      </c>
      <c r="B1463">
        <v>1460</v>
      </c>
      <c r="C1463" t="s">
        <v>1411</v>
      </c>
      <c r="D1463">
        <f>VLOOKUP('Установление связей'!B1461,'Перечень узлов'!$B$2:$D$692,3,0)</f>
        <v>15</v>
      </c>
      <c r="E1463" t="s">
        <v>1411</v>
      </c>
      <c r="F1463">
        <f>VLOOKUP('Установление связей'!D1461,'Перечень узлов'!$B$2:$D$692,3,0)</f>
        <v>524</v>
      </c>
      <c r="G1463" t="s">
        <v>1407</v>
      </c>
      <c r="H1463" t="str">
        <f>IF('Установление связей'!C1461="может наблюдаться","RS",IF('Установление связей'!C1461="всегда наблюдается","TRA",IF('Установление связей'!C1461="может отсутствовать","SN","S")))</f>
        <v>RS</v>
      </c>
      <c r="I1463" s="7" t="s">
        <v>1412</v>
      </c>
      <c r="J1463">
        <v>2159</v>
      </c>
      <c r="K1463" t="s">
        <v>1385</v>
      </c>
      <c r="L1463">
        <v>2159</v>
      </c>
      <c r="M1463" t="s">
        <v>1401</v>
      </c>
    </row>
    <row r="1464" spans="1:13" x14ac:dyDescent="0.4">
      <c r="A1464" t="s">
        <v>1405</v>
      </c>
      <c r="B1464">
        <v>1461</v>
      </c>
      <c r="C1464" t="s">
        <v>1411</v>
      </c>
      <c r="D1464">
        <f>VLOOKUP('Установление связей'!B1462,'Перечень узлов'!$B$2:$D$692,3,0)</f>
        <v>524</v>
      </c>
      <c r="E1464" t="s">
        <v>1411</v>
      </c>
      <c r="F1464">
        <f>VLOOKUP('Установление связей'!D1462,'Перечень узлов'!$B$2:$D$692,3,0)</f>
        <v>516</v>
      </c>
      <c r="G1464" t="s">
        <v>1407</v>
      </c>
      <c r="H1464" t="str">
        <f>IF('Установление связей'!C1462="может наблюдаться","RS",IF('Установление связей'!C1462="всегда наблюдается","TRA",IF('Установление связей'!C1462="может отсутствовать","SN","S")))</f>
        <v>RS</v>
      </c>
      <c r="I1464" s="7" t="s">
        <v>1412</v>
      </c>
      <c r="J1464">
        <v>2160</v>
      </c>
      <c r="K1464" t="s">
        <v>1385</v>
      </c>
      <c r="L1464">
        <v>2160</v>
      </c>
      <c r="M1464" t="s">
        <v>1401</v>
      </c>
    </row>
    <row r="1465" spans="1:13" x14ac:dyDescent="0.4">
      <c r="A1465" t="s">
        <v>1405</v>
      </c>
      <c r="B1465">
        <v>1462</v>
      </c>
      <c r="C1465" t="s">
        <v>1411</v>
      </c>
      <c r="D1465">
        <f>VLOOKUP('Установление связей'!B1463,'Перечень узлов'!$B$2:$D$692,3,0)</f>
        <v>516</v>
      </c>
      <c r="E1465" t="s">
        <v>1411</v>
      </c>
      <c r="F1465">
        <f>VLOOKUP('Установление связей'!D1463,'Перечень узлов'!$B$2:$D$692,3,0)</f>
        <v>15</v>
      </c>
      <c r="G1465" t="s">
        <v>1407</v>
      </c>
      <c r="H1465" t="str">
        <f>IF('Установление связей'!C1463="может наблюдаться","RS",IF('Установление связей'!C1463="всегда наблюдается","TRA",IF('Установление связей'!C1463="может отсутствовать","SN","S")))</f>
        <v>RS</v>
      </c>
      <c r="I1465" s="7" t="s">
        <v>1412</v>
      </c>
      <c r="J1465">
        <v>2161</v>
      </c>
      <c r="K1465" t="s">
        <v>1385</v>
      </c>
      <c r="L1465">
        <v>2161</v>
      </c>
      <c r="M1465" t="s">
        <v>1401</v>
      </c>
    </row>
    <row r="1466" spans="1:13" x14ac:dyDescent="0.4">
      <c r="A1466" t="s">
        <v>1405</v>
      </c>
      <c r="B1466">
        <v>1463</v>
      </c>
      <c r="C1466" t="s">
        <v>1411</v>
      </c>
      <c r="D1466">
        <f>VLOOKUP('Установление связей'!B1464,'Перечень узлов'!$B$2:$D$692,3,0)</f>
        <v>516</v>
      </c>
      <c r="E1466" t="s">
        <v>1411</v>
      </c>
      <c r="F1466">
        <f>VLOOKUP('Установление связей'!D1464,'Перечень узлов'!$B$2:$D$692,3,0)</f>
        <v>9</v>
      </c>
      <c r="G1466" t="s">
        <v>1407</v>
      </c>
      <c r="H1466" t="str">
        <f>IF('Установление связей'!C1464="может наблюдаться","RS",IF('Установление связей'!C1464="всегда наблюдается","TRA",IF('Установление связей'!C1464="может отсутствовать","SN","S")))</f>
        <v>RS</v>
      </c>
      <c r="I1466" s="7" t="s">
        <v>1412</v>
      </c>
      <c r="J1466">
        <v>2162</v>
      </c>
      <c r="K1466" t="s">
        <v>1385</v>
      </c>
      <c r="L1466">
        <v>2162</v>
      </c>
      <c r="M1466" t="s">
        <v>1401</v>
      </c>
    </row>
    <row r="1467" spans="1:13" x14ac:dyDescent="0.4">
      <c r="A1467" t="s">
        <v>1405</v>
      </c>
      <c r="B1467">
        <v>1464</v>
      </c>
      <c r="C1467" t="s">
        <v>1411</v>
      </c>
      <c r="D1467">
        <f>VLOOKUP('Установление связей'!B1465,'Перечень узлов'!$B$2:$D$692,3,0)</f>
        <v>516</v>
      </c>
      <c r="E1467" t="s">
        <v>1411</v>
      </c>
      <c r="F1467">
        <f>VLOOKUP('Установление связей'!D1465,'Перечень узлов'!$B$2:$D$692,3,0)</f>
        <v>17</v>
      </c>
      <c r="G1467" t="s">
        <v>1407</v>
      </c>
      <c r="H1467" t="str">
        <f>IF('Установление связей'!C1465="может наблюдаться","RS",IF('Установление связей'!C1465="всегда наблюдается","TRA",IF('Установление связей'!C1465="может отсутствовать","SN","S")))</f>
        <v>RS</v>
      </c>
      <c r="I1467" s="7" t="s">
        <v>1412</v>
      </c>
      <c r="J1467">
        <v>2163</v>
      </c>
      <c r="K1467" t="s">
        <v>1385</v>
      </c>
      <c r="L1467">
        <v>2163</v>
      </c>
      <c r="M1467" t="s">
        <v>1401</v>
      </c>
    </row>
    <row r="1468" spans="1:13" x14ac:dyDescent="0.4">
      <c r="A1468" t="s">
        <v>1405</v>
      </c>
      <c r="B1468">
        <v>1465</v>
      </c>
      <c r="C1468" t="s">
        <v>1411</v>
      </c>
      <c r="D1468">
        <f>VLOOKUP('Установление связей'!B1466,'Перечень узлов'!$B$2:$D$692,3,0)</f>
        <v>516</v>
      </c>
      <c r="E1468" t="s">
        <v>1411</v>
      </c>
      <c r="F1468">
        <f>VLOOKUP('Установление связей'!D1466,'Перечень узлов'!$B$2:$D$692,3,0)</f>
        <v>501</v>
      </c>
      <c r="G1468" t="s">
        <v>1407</v>
      </c>
      <c r="H1468" t="str">
        <f>IF('Установление связей'!C1466="может наблюдаться","RS",IF('Установление связей'!C1466="всегда наблюдается","TRA",IF('Установление связей'!C1466="может отсутствовать","SN","S")))</f>
        <v>RS</v>
      </c>
      <c r="I1468" s="7" t="s">
        <v>1412</v>
      </c>
      <c r="J1468">
        <v>2164</v>
      </c>
      <c r="K1468" t="s">
        <v>1385</v>
      </c>
      <c r="L1468">
        <v>2164</v>
      </c>
      <c r="M1468" t="s">
        <v>1401</v>
      </c>
    </row>
    <row r="1469" spans="1:13" x14ac:dyDescent="0.4">
      <c r="A1469" t="s">
        <v>1405</v>
      </c>
      <c r="B1469">
        <v>1466</v>
      </c>
      <c r="C1469" t="s">
        <v>1411</v>
      </c>
      <c r="D1469">
        <f>VLOOKUP('Установление связей'!B1467,'Перечень узлов'!$B$2:$D$692,3,0)</f>
        <v>15</v>
      </c>
      <c r="E1469" t="s">
        <v>1411</v>
      </c>
      <c r="F1469">
        <f>VLOOKUP('Установление связей'!D1467,'Перечень узлов'!$B$2:$D$692,3,0)</f>
        <v>516</v>
      </c>
      <c r="G1469" t="s">
        <v>1407</v>
      </c>
      <c r="H1469" t="str">
        <f>IF('Установление связей'!C1467="может наблюдаться","RS",IF('Установление связей'!C1467="всегда наблюдается","TRA",IF('Установление связей'!C1467="может отсутствовать","SN","S")))</f>
        <v>RS</v>
      </c>
      <c r="I1469" s="7" t="s">
        <v>1412</v>
      </c>
      <c r="J1469">
        <v>2165</v>
      </c>
      <c r="K1469" t="s">
        <v>1385</v>
      </c>
      <c r="L1469">
        <v>2165</v>
      </c>
      <c r="M1469" t="s">
        <v>1401</v>
      </c>
    </row>
    <row r="1470" spans="1:13" x14ac:dyDescent="0.4">
      <c r="A1470" t="s">
        <v>1405</v>
      </c>
      <c r="B1470">
        <v>1467</v>
      </c>
      <c r="C1470" t="s">
        <v>1411</v>
      </c>
      <c r="D1470">
        <f>VLOOKUP('Установление связей'!B1468,'Перечень узлов'!$B$2:$D$692,3,0)</f>
        <v>484</v>
      </c>
      <c r="E1470" t="s">
        <v>1411</v>
      </c>
      <c r="F1470">
        <f>VLOOKUP('Установление связей'!D1468,'Перечень узлов'!$B$2:$D$692,3,0)</f>
        <v>516</v>
      </c>
      <c r="G1470" t="s">
        <v>1407</v>
      </c>
      <c r="H1470" t="str">
        <f>IF('Установление связей'!C1468="может наблюдаться","RS",IF('Установление связей'!C1468="всегда наблюдается","TRA",IF('Установление связей'!C1468="может отсутствовать","SN","S")))</f>
        <v>RS</v>
      </c>
      <c r="I1470" s="7" t="s">
        <v>1412</v>
      </c>
      <c r="J1470">
        <v>2166</v>
      </c>
      <c r="K1470" t="s">
        <v>1385</v>
      </c>
      <c r="L1470">
        <v>2166</v>
      </c>
      <c r="M1470" t="s">
        <v>1401</v>
      </c>
    </row>
    <row r="1471" spans="1:13" x14ac:dyDescent="0.4">
      <c r="A1471" t="s">
        <v>1405</v>
      </c>
      <c r="B1471">
        <v>1468</v>
      </c>
      <c r="C1471" t="s">
        <v>1411</v>
      </c>
      <c r="D1471">
        <f>VLOOKUP('Установление связей'!B1469,'Перечень узлов'!$B$2:$D$692,3,0)</f>
        <v>503</v>
      </c>
      <c r="E1471" t="s">
        <v>1411</v>
      </c>
      <c r="F1471">
        <f>VLOOKUP('Установление связей'!D1469,'Перечень узлов'!$B$2:$D$692,3,0)</f>
        <v>525</v>
      </c>
      <c r="G1471" t="s">
        <v>1407</v>
      </c>
      <c r="H1471" t="str">
        <f>IF('Установление связей'!C1469="может наблюдаться","RS",IF('Установление связей'!C1469="всегда наблюдается","TRA",IF('Установление связей'!C1469="может отсутствовать","SN","S")))</f>
        <v>TRA</v>
      </c>
      <c r="I1471" s="7" t="s">
        <v>1412</v>
      </c>
      <c r="J1471">
        <v>2167</v>
      </c>
      <c r="K1471" t="s">
        <v>1385</v>
      </c>
      <c r="L1471">
        <v>2167</v>
      </c>
      <c r="M1471" t="s">
        <v>1401</v>
      </c>
    </row>
    <row r="1472" spans="1:13" x14ac:dyDescent="0.4">
      <c r="A1472" t="s">
        <v>1405</v>
      </c>
      <c r="B1472">
        <v>1469</v>
      </c>
      <c r="C1472" t="s">
        <v>1411</v>
      </c>
      <c r="D1472">
        <f>VLOOKUP('Установление связей'!B1470,'Перечень узлов'!$B$2:$D$692,3,0)</f>
        <v>504</v>
      </c>
      <c r="E1472" t="s">
        <v>1411</v>
      </c>
      <c r="F1472">
        <f>VLOOKUP('Установление связей'!D1470,'Перечень узлов'!$B$2:$D$692,3,0)</f>
        <v>525</v>
      </c>
      <c r="G1472" t="s">
        <v>1407</v>
      </c>
      <c r="H1472" t="str">
        <f>IF('Установление связей'!C1470="может наблюдаться","RS",IF('Установление связей'!C1470="всегда наблюдается","TRA",IF('Установление связей'!C1470="может отсутствовать","SN","S")))</f>
        <v>TRA</v>
      </c>
      <c r="I1472" s="7" t="s">
        <v>1412</v>
      </c>
      <c r="J1472">
        <v>2168</v>
      </c>
      <c r="K1472" t="s">
        <v>1385</v>
      </c>
      <c r="L1472">
        <v>2168</v>
      </c>
      <c r="M1472" t="s">
        <v>1401</v>
      </c>
    </row>
    <row r="1473" spans="1:13" x14ac:dyDescent="0.4">
      <c r="A1473" t="s">
        <v>1405</v>
      </c>
      <c r="B1473">
        <v>1470</v>
      </c>
      <c r="C1473" t="s">
        <v>1411</v>
      </c>
      <c r="D1473">
        <f>VLOOKUP('Установление связей'!B1471,'Перечень узлов'!$B$2:$D$692,3,0)</f>
        <v>525</v>
      </c>
      <c r="E1473" t="s">
        <v>1411</v>
      </c>
      <c r="F1473">
        <f>VLOOKUP('Установление связей'!D1471,'Перечень узлов'!$B$2:$D$692,3,0)</f>
        <v>516</v>
      </c>
      <c r="G1473" t="s">
        <v>1407</v>
      </c>
      <c r="H1473" t="str">
        <f>IF('Установление связей'!C1471="может наблюдаться","RS",IF('Установление связей'!C1471="всегда наблюдается","TRA",IF('Установление связей'!C1471="может отсутствовать","SN","S")))</f>
        <v>RS</v>
      </c>
      <c r="I1473" s="7" t="s">
        <v>1412</v>
      </c>
      <c r="J1473">
        <v>2169</v>
      </c>
      <c r="K1473" t="s">
        <v>1385</v>
      </c>
      <c r="L1473">
        <v>2169</v>
      </c>
      <c r="M1473" t="s">
        <v>1401</v>
      </c>
    </row>
    <row r="1474" spans="1:13" x14ac:dyDescent="0.4">
      <c r="A1474" t="s">
        <v>1405</v>
      </c>
      <c r="B1474">
        <v>1471</v>
      </c>
      <c r="C1474" t="s">
        <v>1411</v>
      </c>
      <c r="D1474">
        <f>VLOOKUP('Установление связей'!B1472,'Перечень узлов'!$B$2:$D$692,3,0)</f>
        <v>155</v>
      </c>
      <c r="E1474" t="s">
        <v>1411</v>
      </c>
      <c r="F1474">
        <f>VLOOKUP('Установление связей'!D1472,'Перечень узлов'!$B$2:$D$692,3,0)</f>
        <v>516</v>
      </c>
      <c r="G1474" t="s">
        <v>1407</v>
      </c>
      <c r="H1474" t="str">
        <f>IF('Установление связей'!C1472="может наблюдаться","RS",IF('Установление связей'!C1472="всегда наблюдается","TRA",IF('Установление связей'!C1472="может отсутствовать","SN","S")))</f>
        <v>RS</v>
      </c>
      <c r="I1474" s="7" t="s">
        <v>1412</v>
      </c>
      <c r="J1474">
        <v>2170</v>
      </c>
      <c r="K1474" t="s">
        <v>1385</v>
      </c>
      <c r="L1474">
        <v>2170</v>
      </c>
      <c r="M1474" t="s">
        <v>1401</v>
      </c>
    </row>
    <row r="1475" spans="1:13" x14ac:dyDescent="0.4">
      <c r="A1475" t="s">
        <v>1405</v>
      </c>
      <c r="B1475">
        <v>1472</v>
      </c>
      <c r="C1475" t="s">
        <v>1411</v>
      </c>
      <c r="D1475">
        <f>VLOOKUP('Установление связей'!B1473,'Перечень узлов'!$B$2:$D$692,3,0)</f>
        <v>526</v>
      </c>
      <c r="E1475" t="s">
        <v>1411</v>
      </c>
      <c r="F1475">
        <f>VLOOKUP('Установление связей'!D1473,'Перечень узлов'!$B$2:$D$692,3,0)</f>
        <v>525</v>
      </c>
      <c r="G1475" t="s">
        <v>1407</v>
      </c>
      <c r="H1475" t="str">
        <f>IF('Установление связей'!C1473="может наблюдаться","RS",IF('Установление связей'!C1473="всегда наблюдается","TRA",IF('Установление связей'!C1473="может отсутствовать","SN","S")))</f>
        <v>TRA</v>
      </c>
      <c r="I1475" s="7" t="s">
        <v>1412</v>
      </c>
      <c r="J1475">
        <v>2171</v>
      </c>
      <c r="K1475" t="s">
        <v>1385</v>
      </c>
      <c r="L1475">
        <v>2171</v>
      </c>
      <c r="M1475" t="s">
        <v>1401</v>
      </c>
    </row>
    <row r="1476" spans="1:13" x14ac:dyDescent="0.4">
      <c r="A1476" t="s">
        <v>1405</v>
      </c>
      <c r="B1476">
        <v>1473</v>
      </c>
      <c r="C1476" t="s">
        <v>1411</v>
      </c>
      <c r="D1476">
        <f>VLOOKUP('Установление связей'!B1474,'Перечень узлов'!$B$2:$D$692,3,0)</f>
        <v>526</v>
      </c>
      <c r="E1476" t="s">
        <v>1411</v>
      </c>
      <c r="F1476">
        <f>VLOOKUP('Установление связей'!D1474,'Перечень узлов'!$B$2:$D$692,3,0)</f>
        <v>155</v>
      </c>
      <c r="G1476" t="s">
        <v>1407</v>
      </c>
      <c r="H1476" t="str">
        <f>IF('Установление связей'!C1474="может наблюдаться","RS",IF('Установление связей'!C1474="всегда наблюдается","TRA",IF('Установление связей'!C1474="может отсутствовать","SN","S")))</f>
        <v>TRA</v>
      </c>
      <c r="I1476" s="7" t="s">
        <v>1412</v>
      </c>
      <c r="J1476">
        <v>2172</v>
      </c>
      <c r="K1476" t="s">
        <v>1385</v>
      </c>
      <c r="L1476">
        <v>2172</v>
      </c>
      <c r="M1476" t="s">
        <v>1401</v>
      </c>
    </row>
    <row r="1477" spans="1:13" x14ac:dyDescent="0.4">
      <c r="A1477" t="s">
        <v>1405</v>
      </c>
      <c r="B1477">
        <v>1474</v>
      </c>
      <c r="C1477" t="s">
        <v>1411</v>
      </c>
      <c r="D1477">
        <f>VLOOKUP('Установление связей'!B1475,'Перечень узлов'!$B$2:$D$692,3,0)</f>
        <v>525</v>
      </c>
      <c r="E1477" t="s">
        <v>1411</v>
      </c>
      <c r="F1477">
        <f>VLOOKUP('Установление связей'!D1475,'Перечень узлов'!$B$2:$D$692,3,0)</f>
        <v>526</v>
      </c>
      <c r="G1477" t="s">
        <v>1407</v>
      </c>
      <c r="H1477" t="str">
        <f>IF('Установление связей'!C1475="может наблюдаться","RS",IF('Установление связей'!C1475="всегда наблюдается","TRA",IF('Установление связей'!C1475="может отсутствовать","SN","S")))</f>
        <v>RS</v>
      </c>
      <c r="I1477" s="7" t="s">
        <v>1412</v>
      </c>
      <c r="J1477">
        <v>2173</v>
      </c>
      <c r="K1477" t="s">
        <v>1385</v>
      </c>
      <c r="L1477">
        <v>2173</v>
      </c>
      <c r="M1477" t="s">
        <v>1401</v>
      </c>
    </row>
    <row r="1478" spans="1:13" x14ac:dyDescent="0.4">
      <c r="A1478" t="s">
        <v>1405</v>
      </c>
      <c r="B1478">
        <v>1475</v>
      </c>
      <c r="C1478" t="s">
        <v>1411</v>
      </c>
      <c r="D1478">
        <f>VLOOKUP('Установление связей'!B1476,'Перечень узлов'!$B$2:$D$692,3,0)</f>
        <v>155</v>
      </c>
      <c r="E1478" t="s">
        <v>1411</v>
      </c>
      <c r="F1478">
        <f>VLOOKUP('Установление связей'!D1476,'Перечень узлов'!$B$2:$D$692,3,0)</f>
        <v>526</v>
      </c>
      <c r="G1478" t="s">
        <v>1407</v>
      </c>
      <c r="H1478" t="str">
        <f>IF('Установление связей'!C1476="может наблюдаться","RS",IF('Установление связей'!C1476="всегда наблюдается","TRA",IF('Установление связей'!C1476="может отсутствовать","SN","S")))</f>
        <v>RS</v>
      </c>
      <c r="I1478" s="7" t="s">
        <v>1412</v>
      </c>
      <c r="J1478">
        <v>2174</v>
      </c>
      <c r="K1478" t="s">
        <v>1385</v>
      </c>
      <c r="L1478">
        <v>2174</v>
      </c>
      <c r="M1478" t="s">
        <v>1401</v>
      </c>
    </row>
    <row r="1479" spans="1:13" x14ac:dyDescent="0.4">
      <c r="A1479" t="s">
        <v>1405</v>
      </c>
      <c r="B1479">
        <v>1476</v>
      </c>
      <c r="C1479" t="s">
        <v>1411</v>
      </c>
      <c r="D1479">
        <f>VLOOKUP('Установление связей'!B1477,'Перечень узлов'!$B$2:$D$692,3,0)</f>
        <v>526</v>
      </c>
      <c r="E1479" t="s">
        <v>1411</v>
      </c>
      <c r="F1479">
        <f>VLOOKUP('Установление связей'!D1477,'Перечень узлов'!$B$2:$D$692,3,0)</f>
        <v>516</v>
      </c>
      <c r="G1479" t="s">
        <v>1407</v>
      </c>
      <c r="H1479" t="str">
        <f>IF('Установление связей'!C1477="может наблюдаться","RS",IF('Установление связей'!C1477="всегда наблюдается","TRA",IF('Установление связей'!C1477="может отсутствовать","SN","S")))</f>
        <v>RS</v>
      </c>
      <c r="I1479" s="7" t="s">
        <v>1412</v>
      </c>
      <c r="J1479">
        <v>2175</v>
      </c>
      <c r="K1479" t="s">
        <v>1385</v>
      </c>
      <c r="L1479">
        <v>2175</v>
      </c>
      <c r="M1479" t="s">
        <v>1401</v>
      </c>
    </row>
    <row r="1480" spans="1:13" x14ac:dyDescent="0.4">
      <c r="A1480" t="s">
        <v>1405</v>
      </c>
      <c r="B1480">
        <v>1477</v>
      </c>
      <c r="C1480" t="s">
        <v>1411</v>
      </c>
      <c r="D1480">
        <f>VLOOKUP('Установление связей'!B1478,'Перечень узлов'!$B$2:$D$692,3,0)</f>
        <v>516</v>
      </c>
      <c r="E1480" t="s">
        <v>1411</v>
      </c>
      <c r="F1480">
        <f>VLOOKUP('Установление связей'!D1478,'Перечень узлов'!$B$2:$D$692,3,0)</f>
        <v>503</v>
      </c>
      <c r="G1480" t="s">
        <v>1407</v>
      </c>
      <c r="H1480" t="str">
        <f>IF('Установление связей'!C1478="может наблюдаться","RS",IF('Установление связей'!C1478="всегда наблюдается","TRA",IF('Установление связей'!C1478="может отсутствовать","SN","S")))</f>
        <v>RS</v>
      </c>
      <c r="I1480" s="7" t="s">
        <v>1412</v>
      </c>
      <c r="J1480">
        <v>2176</v>
      </c>
      <c r="K1480" t="s">
        <v>1385</v>
      </c>
      <c r="L1480">
        <v>2176</v>
      </c>
      <c r="M1480" t="s">
        <v>1401</v>
      </c>
    </row>
    <row r="1481" spans="1:13" x14ac:dyDescent="0.4">
      <c r="A1481" t="s">
        <v>1405</v>
      </c>
      <c r="B1481">
        <v>1478</v>
      </c>
      <c r="C1481" t="s">
        <v>1411</v>
      </c>
      <c r="D1481">
        <f>VLOOKUP('Установление связей'!B1479,'Перечень узлов'!$B$2:$D$692,3,0)</f>
        <v>516</v>
      </c>
      <c r="E1481" t="s">
        <v>1411</v>
      </c>
      <c r="F1481">
        <f>VLOOKUP('Установление связей'!D1479,'Перечень узлов'!$B$2:$D$692,3,0)</f>
        <v>504</v>
      </c>
      <c r="G1481" t="s">
        <v>1407</v>
      </c>
      <c r="H1481" t="str">
        <f>IF('Установление связей'!C1479="может наблюдаться","RS",IF('Установление связей'!C1479="всегда наблюдается","TRA",IF('Установление связей'!C1479="может отсутствовать","SN","S")))</f>
        <v>RS</v>
      </c>
      <c r="I1481" s="7" t="s">
        <v>1412</v>
      </c>
      <c r="J1481">
        <v>2177</v>
      </c>
      <c r="K1481" t="s">
        <v>1385</v>
      </c>
      <c r="L1481">
        <v>2177</v>
      </c>
      <c r="M1481" t="s">
        <v>1401</v>
      </c>
    </row>
    <row r="1482" spans="1:13" x14ac:dyDescent="0.4">
      <c r="A1482" t="s">
        <v>1405</v>
      </c>
      <c r="B1482">
        <v>1479</v>
      </c>
      <c r="C1482" t="s">
        <v>1411</v>
      </c>
      <c r="D1482">
        <f>VLOOKUP('Установление связей'!B1480,'Перечень узлов'!$B$2:$D$692,3,0)</f>
        <v>516</v>
      </c>
      <c r="E1482" t="s">
        <v>1411</v>
      </c>
      <c r="F1482">
        <f>VLOOKUP('Установление связей'!D1480,'Перечень узлов'!$B$2:$D$692,3,0)</f>
        <v>155</v>
      </c>
      <c r="G1482" t="s">
        <v>1407</v>
      </c>
      <c r="H1482" t="str">
        <f>IF('Установление связей'!C1480="может наблюдаться","RS",IF('Установление связей'!C1480="всегда наблюдается","TRA",IF('Установление связей'!C1480="может отсутствовать","SN","S")))</f>
        <v>RS</v>
      </c>
      <c r="I1482" s="7" t="s">
        <v>1412</v>
      </c>
      <c r="J1482">
        <v>2178</v>
      </c>
      <c r="K1482" t="s">
        <v>1385</v>
      </c>
      <c r="L1482">
        <v>2178</v>
      </c>
      <c r="M1482" t="s">
        <v>1401</v>
      </c>
    </row>
    <row r="1483" spans="1:13" x14ac:dyDescent="0.4">
      <c r="A1483" t="s">
        <v>1405</v>
      </c>
      <c r="B1483">
        <v>1480</v>
      </c>
      <c r="C1483" t="s">
        <v>1411</v>
      </c>
      <c r="D1483">
        <f>VLOOKUP('Установление связей'!B1481,'Перечень узлов'!$B$2:$D$692,3,0)</f>
        <v>505</v>
      </c>
      <c r="E1483" t="s">
        <v>1411</v>
      </c>
      <c r="F1483">
        <f>VLOOKUP('Установление связей'!D1481,'Перечень узлов'!$B$2:$D$692,3,0)</f>
        <v>516</v>
      </c>
      <c r="G1483" t="s">
        <v>1407</v>
      </c>
      <c r="H1483" t="str">
        <f>IF('Установление связей'!C1481="может наблюдаться","RS",IF('Установление связей'!C1481="всегда наблюдается","TRA",IF('Установление связей'!C1481="может отсутствовать","SN","S")))</f>
        <v>TRA</v>
      </c>
      <c r="I1483" s="7" t="s">
        <v>1412</v>
      </c>
      <c r="J1483">
        <v>2179</v>
      </c>
      <c r="K1483" t="s">
        <v>1385</v>
      </c>
      <c r="L1483">
        <v>2179</v>
      </c>
      <c r="M1483" t="s">
        <v>1401</v>
      </c>
    </row>
    <row r="1484" spans="1:13" x14ac:dyDescent="0.4">
      <c r="A1484" t="s">
        <v>1405</v>
      </c>
      <c r="B1484">
        <v>1481</v>
      </c>
      <c r="C1484" t="s">
        <v>1411</v>
      </c>
      <c r="D1484">
        <f>VLOOKUP('Установление связей'!B1482,'Перечень узлов'!$B$2:$D$692,3,0)</f>
        <v>112</v>
      </c>
      <c r="E1484" t="s">
        <v>1411</v>
      </c>
      <c r="F1484">
        <f>VLOOKUP('Установление связей'!D1482,'Перечень узлов'!$B$2:$D$692,3,0)</f>
        <v>516</v>
      </c>
      <c r="G1484" t="s">
        <v>1407</v>
      </c>
      <c r="H1484" t="str">
        <f>IF('Установление связей'!C1482="может наблюдаться","RS",IF('Установление связей'!C1482="всегда наблюдается","TRA",IF('Установление связей'!C1482="может отсутствовать","SN","S")))</f>
        <v>TRA</v>
      </c>
      <c r="I1484" s="7" t="s">
        <v>1412</v>
      </c>
      <c r="J1484">
        <v>2180</v>
      </c>
      <c r="K1484" t="s">
        <v>1385</v>
      </c>
      <c r="L1484">
        <v>2180</v>
      </c>
      <c r="M1484" t="s">
        <v>1401</v>
      </c>
    </row>
    <row r="1485" spans="1:13" x14ac:dyDescent="0.4">
      <c r="A1485" t="s">
        <v>1405</v>
      </c>
      <c r="B1485">
        <v>1482</v>
      </c>
      <c r="C1485" t="s">
        <v>1411</v>
      </c>
      <c r="D1485">
        <f>VLOOKUP('Установление связей'!B1483,'Перечень узлов'!$B$2:$D$692,3,0)</f>
        <v>516</v>
      </c>
      <c r="E1485" t="s">
        <v>1411</v>
      </c>
      <c r="F1485">
        <f>VLOOKUP('Установление связей'!D1483,'Перечень узлов'!$B$2:$D$692,3,0)</f>
        <v>505</v>
      </c>
      <c r="G1485" t="s">
        <v>1407</v>
      </c>
      <c r="H1485" t="str">
        <f>IF('Установление связей'!C1483="может наблюдаться","RS",IF('Установление связей'!C1483="всегда наблюдается","TRA",IF('Установление связей'!C1483="может отсутствовать","SN","S")))</f>
        <v>RS</v>
      </c>
      <c r="I1485" s="7" t="s">
        <v>1412</v>
      </c>
      <c r="J1485">
        <v>2181</v>
      </c>
      <c r="K1485" t="s">
        <v>1385</v>
      </c>
      <c r="L1485">
        <v>2181</v>
      </c>
      <c r="M1485" t="s">
        <v>1401</v>
      </c>
    </row>
    <row r="1486" spans="1:13" x14ac:dyDescent="0.4">
      <c r="A1486" t="s">
        <v>1405</v>
      </c>
      <c r="B1486">
        <v>1483</v>
      </c>
      <c r="C1486" t="s">
        <v>1411</v>
      </c>
      <c r="D1486">
        <f>VLOOKUP('Установление связей'!B1484,'Перечень узлов'!$B$2:$D$692,3,0)</f>
        <v>516</v>
      </c>
      <c r="E1486" t="s">
        <v>1411</v>
      </c>
      <c r="F1486">
        <f>VLOOKUP('Установление связей'!D1484,'Перечень узлов'!$B$2:$D$692,3,0)</f>
        <v>112</v>
      </c>
      <c r="G1486" t="s">
        <v>1407</v>
      </c>
      <c r="H1486" t="str">
        <f>IF('Установление связей'!C1484="может наблюдаться","RS",IF('Установление связей'!C1484="всегда наблюдается","TRA",IF('Установление связей'!C1484="может отсутствовать","SN","S")))</f>
        <v>RS</v>
      </c>
      <c r="I1486" s="7" t="s">
        <v>1412</v>
      </c>
      <c r="J1486">
        <v>2182</v>
      </c>
      <c r="K1486" t="s">
        <v>1385</v>
      </c>
      <c r="L1486">
        <v>2182</v>
      </c>
      <c r="M1486" t="s">
        <v>1401</v>
      </c>
    </row>
    <row r="1487" spans="1:13" x14ac:dyDescent="0.4">
      <c r="A1487" t="s">
        <v>1405</v>
      </c>
      <c r="B1487">
        <v>1484</v>
      </c>
      <c r="C1487" t="s">
        <v>1411</v>
      </c>
      <c r="D1487">
        <f>VLOOKUP('Установление связей'!B1485,'Перечень узлов'!$B$2:$D$692,3,0)</f>
        <v>505</v>
      </c>
      <c r="E1487" t="s">
        <v>1411</v>
      </c>
      <c r="F1487">
        <f>VLOOKUP('Установление связей'!D1485,'Перечень узлов'!$B$2:$D$692,3,0)</f>
        <v>2</v>
      </c>
      <c r="G1487" t="s">
        <v>1407</v>
      </c>
      <c r="H1487" t="str">
        <f>IF('Установление связей'!C1485="может наблюдаться","RS",IF('Установление связей'!C1485="всегда наблюдается","TRA",IF('Установление связей'!C1485="может отсутствовать","SN","S")))</f>
        <v>SN</v>
      </c>
      <c r="I1487" s="7" t="s">
        <v>1412</v>
      </c>
      <c r="J1487">
        <v>2183</v>
      </c>
      <c r="K1487" t="s">
        <v>1385</v>
      </c>
      <c r="L1487">
        <v>2183</v>
      </c>
      <c r="M1487" t="s">
        <v>1401</v>
      </c>
    </row>
    <row r="1488" spans="1:13" x14ac:dyDescent="0.4">
      <c r="A1488" t="s">
        <v>1405</v>
      </c>
      <c r="B1488">
        <v>1485</v>
      </c>
      <c r="C1488" t="s">
        <v>1411</v>
      </c>
      <c r="D1488">
        <f>VLOOKUP('Установление связей'!B1486,'Перечень узлов'!$B$2:$D$692,3,0)</f>
        <v>112</v>
      </c>
      <c r="E1488" t="s">
        <v>1411</v>
      </c>
      <c r="F1488">
        <f>VLOOKUP('Установление связей'!D1486,'Перечень узлов'!$B$2:$D$692,3,0)</f>
        <v>2</v>
      </c>
      <c r="G1488" t="s">
        <v>1407</v>
      </c>
      <c r="H1488" t="str">
        <f>IF('Установление связей'!C1486="может наблюдаться","RS",IF('Установление связей'!C1486="всегда наблюдается","TRA",IF('Установление связей'!C1486="может отсутствовать","SN","S")))</f>
        <v>SN</v>
      </c>
      <c r="I1488" s="7" t="s">
        <v>1412</v>
      </c>
      <c r="J1488">
        <v>2184</v>
      </c>
      <c r="K1488" t="s">
        <v>1385</v>
      </c>
      <c r="L1488">
        <v>2184</v>
      </c>
      <c r="M1488" t="s">
        <v>1401</v>
      </c>
    </row>
    <row r="1489" spans="1:13" x14ac:dyDescent="0.4">
      <c r="A1489" t="s">
        <v>1405</v>
      </c>
      <c r="B1489">
        <v>1486</v>
      </c>
      <c r="C1489" t="s">
        <v>1411</v>
      </c>
      <c r="D1489">
        <f>VLOOKUP('Установление связей'!B1487,'Перечень узлов'!$B$2:$D$692,3,0)</f>
        <v>505</v>
      </c>
      <c r="E1489" t="s">
        <v>1411</v>
      </c>
      <c r="F1489">
        <f>VLOOKUP('Установление связей'!D1487,'Перечень узлов'!$B$2:$D$692,3,0)</f>
        <v>3</v>
      </c>
      <c r="G1489" t="s">
        <v>1407</v>
      </c>
      <c r="H1489" t="str">
        <f>IF('Установление связей'!C1487="может наблюдаться","RS",IF('Установление связей'!C1487="всегда наблюдается","TRA",IF('Установление связей'!C1487="может отсутствовать","SN","S")))</f>
        <v>SN</v>
      </c>
      <c r="I1489" s="7" t="s">
        <v>1412</v>
      </c>
      <c r="J1489">
        <v>2185</v>
      </c>
      <c r="K1489" t="s">
        <v>1385</v>
      </c>
      <c r="L1489">
        <v>2185</v>
      </c>
      <c r="M1489" t="s">
        <v>1401</v>
      </c>
    </row>
    <row r="1490" spans="1:13" x14ac:dyDescent="0.4">
      <c r="A1490" t="s">
        <v>1405</v>
      </c>
      <c r="B1490">
        <v>1487</v>
      </c>
      <c r="C1490" t="s">
        <v>1411</v>
      </c>
      <c r="D1490">
        <f>VLOOKUP('Установление связей'!B1488,'Перечень узлов'!$B$2:$D$692,3,0)</f>
        <v>112</v>
      </c>
      <c r="E1490" t="s">
        <v>1411</v>
      </c>
      <c r="F1490">
        <f>VLOOKUP('Установление связей'!D1488,'Перечень узлов'!$B$2:$D$692,3,0)</f>
        <v>3</v>
      </c>
      <c r="G1490" t="s">
        <v>1407</v>
      </c>
      <c r="H1490" t="str">
        <f>IF('Установление связей'!C1488="может наблюдаться","RS",IF('Установление связей'!C1488="всегда наблюдается","TRA",IF('Установление связей'!C1488="может отсутствовать","SN","S")))</f>
        <v>SN</v>
      </c>
      <c r="I1490" s="7" t="s">
        <v>1412</v>
      </c>
      <c r="J1490">
        <v>2186</v>
      </c>
      <c r="K1490" t="s">
        <v>1385</v>
      </c>
      <c r="L1490">
        <v>2186</v>
      </c>
      <c r="M1490" t="s">
        <v>1401</v>
      </c>
    </row>
    <row r="1491" spans="1:13" x14ac:dyDescent="0.4">
      <c r="A1491" t="s">
        <v>1405</v>
      </c>
      <c r="B1491">
        <v>1488</v>
      </c>
      <c r="C1491" t="s">
        <v>1411</v>
      </c>
      <c r="D1491">
        <f>VLOOKUP('Установление связей'!B1489,'Перечень узлов'!$B$2:$D$692,3,0)</f>
        <v>505</v>
      </c>
      <c r="E1491" t="s">
        <v>1411</v>
      </c>
      <c r="F1491">
        <f>VLOOKUP('Установление связей'!D1489,'Перечень узлов'!$B$2:$D$692,3,0)</f>
        <v>4</v>
      </c>
      <c r="G1491" t="s">
        <v>1407</v>
      </c>
      <c r="H1491" t="str">
        <f>IF('Установление связей'!C1489="может наблюдаться","RS",IF('Установление связей'!C1489="всегда наблюдается","TRA",IF('Установление связей'!C1489="может отсутствовать","SN","S")))</f>
        <v>SN</v>
      </c>
      <c r="I1491" s="7" t="s">
        <v>1412</v>
      </c>
      <c r="J1491">
        <v>2187</v>
      </c>
      <c r="K1491" t="s">
        <v>1385</v>
      </c>
      <c r="L1491">
        <v>2187</v>
      </c>
      <c r="M1491" t="s">
        <v>1401</v>
      </c>
    </row>
    <row r="1492" spans="1:13" x14ac:dyDescent="0.4">
      <c r="A1492" t="s">
        <v>1405</v>
      </c>
      <c r="B1492">
        <v>1489</v>
      </c>
      <c r="C1492" t="s">
        <v>1411</v>
      </c>
      <c r="D1492">
        <f>VLOOKUP('Установление связей'!B1490,'Перечень узлов'!$B$2:$D$692,3,0)</f>
        <v>112</v>
      </c>
      <c r="E1492" t="s">
        <v>1411</v>
      </c>
      <c r="F1492">
        <f>VLOOKUP('Установление связей'!D1490,'Перечень узлов'!$B$2:$D$692,3,0)</f>
        <v>4</v>
      </c>
      <c r="G1492" t="s">
        <v>1407</v>
      </c>
      <c r="H1492" t="str">
        <f>IF('Установление связей'!C1490="может наблюдаться","RS",IF('Установление связей'!C1490="всегда наблюдается","TRA",IF('Установление связей'!C1490="может отсутствовать","SN","S")))</f>
        <v>SN</v>
      </c>
      <c r="I1492" s="7" t="s">
        <v>1412</v>
      </c>
      <c r="J1492">
        <v>2188</v>
      </c>
      <c r="K1492" t="s">
        <v>1385</v>
      </c>
      <c r="L1492">
        <v>2188</v>
      </c>
      <c r="M1492" t="s">
        <v>1401</v>
      </c>
    </row>
    <row r="1493" spans="1:13" x14ac:dyDescent="0.4">
      <c r="A1493" t="s">
        <v>1405</v>
      </c>
      <c r="B1493">
        <v>1490</v>
      </c>
      <c r="C1493" t="s">
        <v>1411</v>
      </c>
      <c r="D1493">
        <f>VLOOKUP('Установление связей'!B1491,'Перечень узлов'!$B$2:$D$692,3,0)</f>
        <v>505</v>
      </c>
      <c r="E1493" t="s">
        <v>1411</v>
      </c>
      <c r="F1493">
        <f>VLOOKUP('Установление связей'!D1491,'Перечень узлов'!$B$2:$D$692,3,0)</f>
        <v>1</v>
      </c>
      <c r="G1493" t="s">
        <v>1407</v>
      </c>
      <c r="H1493" t="str">
        <f>IF('Установление связей'!C1491="может наблюдаться","RS",IF('Установление связей'!C1491="всегда наблюдается","TRA",IF('Установление связей'!C1491="может отсутствовать","SN","S")))</f>
        <v>SN</v>
      </c>
      <c r="I1493" s="7" t="s">
        <v>1412</v>
      </c>
      <c r="J1493">
        <v>2189</v>
      </c>
      <c r="K1493" t="s">
        <v>1385</v>
      </c>
      <c r="L1493">
        <v>2189</v>
      </c>
      <c r="M1493" t="s">
        <v>1401</v>
      </c>
    </row>
    <row r="1494" spans="1:13" x14ac:dyDescent="0.4">
      <c r="A1494" t="s">
        <v>1405</v>
      </c>
      <c r="B1494">
        <v>1491</v>
      </c>
      <c r="C1494" t="s">
        <v>1411</v>
      </c>
      <c r="D1494">
        <f>VLOOKUP('Установление связей'!B1492,'Перечень узлов'!$B$2:$D$692,3,0)</f>
        <v>112</v>
      </c>
      <c r="E1494" t="s">
        <v>1411</v>
      </c>
      <c r="F1494">
        <f>VLOOKUP('Установление связей'!D1492,'Перечень узлов'!$B$2:$D$692,3,0)</f>
        <v>1</v>
      </c>
      <c r="G1494" t="s">
        <v>1407</v>
      </c>
      <c r="H1494" t="str">
        <f>IF('Установление связей'!C1492="может наблюдаться","RS",IF('Установление связей'!C1492="всегда наблюдается","TRA",IF('Установление связей'!C1492="может отсутствовать","SN","S")))</f>
        <v>SN</v>
      </c>
      <c r="I1494" s="7" t="s">
        <v>1412</v>
      </c>
      <c r="J1494">
        <v>2190</v>
      </c>
      <c r="K1494" t="s">
        <v>1385</v>
      </c>
      <c r="L1494">
        <v>2190</v>
      </c>
      <c r="M1494" t="s">
        <v>1401</v>
      </c>
    </row>
    <row r="1495" spans="1:13" x14ac:dyDescent="0.4">
      <c r="A1495" t="s">
        <v>1405</v>
      </c>
      <c r="B1495">
        <v>1492</v>
      </c>
      <c r="C1495" t="s">
        <v>1411</v>
      </c>
      <c r="D1495">
        <f>VLOOKUP('Установление связей'!B1493,'Перечень узлов'!$B$2:$D$692,3,0)</f>
        <v>506</v>
      </c>
      <c r="E1495" t="s">
        <v>1411</v>
      </c>
      <c r="F1495">
        <f>VLOOKUP('Установление связей'!D1493,'Перечень узлов'!$B$2:$D$692,3,0)</f>
        <v>516</v>
      </c>
      <c r="G1495" t="s">
        <v>1407</v>
      </c>
      <c r="H1495" t="str">
        <f>IF('Установление связей'!C1493="может наблюдаться","RS",IF('Установление связей'!C1493="всегда наблюдается","TRA",IF('Установление связей'!C1493="может отсутствовать","SN","S")))</f>
        <v>RS</v>
      </c>
      <c r="I1495" s="7" t="s">
        <v>1412</v>
      </c>
      <c r="J1495">
        <v>2191</v>
      </c>
      <c r="K1495" t="s">
        <v>1385</v>
      </c>
      <c r="L1495">
        <v>2191</v>
      </c>
      <c r="M1495" t="s">
        <v>1401</v>
      </c>
    </row>
    <row r="1496" spans="1:13" x14ac:dyDescent="0.4">
      <c r="A1496" t="s">
        <v>1405</v>
      </c>
      <c r="B1496">
        <v>1493</v>
      </c>
      <c r="C1496" t="s">
        <v>1411</v>
      </c>
      <c r="D1496">
        <f>VLOOKUP('Установление связей'!B1494,'Перечень узлов'!$B$2:$D$692,3,0)</f>
        <v>507</v>
      </c>
      <c r="E1496" t="s">
        <v>1411</v>
      </c>
      <c r="F1496">
        <f>VLOOKUP('Установление связей'!D1494,'Перечень узлов'!$B$2:$D$692,3,0)</f>
        <v>516</v>
      </c>
      <c r="G1496" t="s">
        <v>1407</v>
      </c>
      <c r="H1496" t="str">
        <f>IF('Установление связей'!C1494="может наблюдаться","RS",IF('Установление связей'!C1494="всегда наблюдается","TRA",IF('Установление связей'!C1494="может отсутствовать","SN","S")))</f>
        <v>RS</v>
      </c>
      <c r="I1496" s="7" t="s">
        <v>1412</v>
      </c>
      <c r="J1496">
        <v>2192</v>
      </c>
      <c r="K1496" t="s">
        <v>1385</v>
      </c>
      <c r="L1496">
        <v>2192</v>
      </c>
      <c r="M1496" t="s">
        <v>1401</v>
      </c>
    </row>
    <row r="1497" spans="1:13" x14ac:dyDescent="0.4">
      <c r="A1497" t="s">
        <v>1405</v>
      </c>
      <c r="B1497">
        <v>1494</v>
      </c>
      <c r="C1497" t="s">
        <v>1411</v>
      </c>
      <c r="D1497">
        <f>VLOOKUP('Установление связей'!B1495,'Перечень узлов'!$B$2:$D$692,3,0)</f>
        <v>516</v>
      </c>
      <c r="E1497" t="s">
        <v>1411</v>
      </c>
      <c r="F1497">
        <f>VLOOKUP('Установление связей'!D1495,'Перечень узлов'!$B$2:$D$692,3,0)</f>
        <v>506</v>
      </c>
      <c r="G1497" t="s">
        <v>1407</v>
      </c>
      <c r="H1497" t="str">
        <f>IF('Установление связей'!C1495="может наблюдаться","RS",IF('Установление связей'!C1495="всегда наблюдается","TRA",IF('Установление связей'!C1495="может отсутствовать","SN","S")))</f>
        <v>RS</v>
      </c>
      <c r="I1497" s="7" t="s">
        <v>1412</v>
      </c>
      <c r="J1497">
        <v>2193</v>
      </c>
      <c r="K1497" t="s">
        <v>1385</v>
      </c>
      <c r="L1497">
        <v>2193</v>
      </c>
      <c r="M1497" t="s">
        <v>1401</v>
      </c>
    </row>
    <row r="1498" spans="1:13" x14ac:dyDescent="0.4">
      <c r="A1498" t="s">
        <v>1405</v>
      </c>
      <c r="B1498">
        <v>1495</v>
      </c>
      <c r="C1498" t="s">
        <v>1411</v>
      </c>
      <c r="D1498">
        <f>VLOOKUP('Установление связей'!B1496,'Перечень узлов'!$B$2:$D$692,3,0)</f>
        <v>516</v>
      </c>
      <c r="E1498" t="s">
        <v>1411</v>
      </c>
      <c r="F1498">
        <f>VLOOKUP('Установление связей'!D1496,'Перечень узлов'!$B$2:$D$692,3,0)</f>
        <v>507</v>
      </c>
      <c r="G1498" t="s">
        <v>1407</v>
      </c>
      <c r="H1498" t="str">
        <f>IF('Установление связей'!C1496="может наблюдаться","RS",IF('Установление связей'!C1496="всегда наблюдается","TRA",IF('Установление связей'!C1496="может отсутствовать","SN","S")))</f>
        <v>RS</v>
      </c>
      <c r="I1498" s="7" t="s">
        <v>1412</v>
      </c>
      <c r="J1498">
        <v>2194</v>
      </c>
      <c r="K1498" t="s">
        <v>1385</v>
      </c>
      <c r="L1498">
        <v>2194</v>
      </c>
      <c r="M1498" t="s">
        <v>1401</v>
      </c>
    </row>
    <row r="1499" spans="1:13" x14ac:dyDescent="0.4">
      <c r="A1499" t="s">
        <v>1405</v>
      </c>
      <c r="B1499">
        <v>1496</v>
      </c>
      <c r="C1499" t="s">
        <v>1411</v>
      </c>
      <c r="D1499">
        <f>VLOOKUP('Установление связей'!B1497,'Перечень узлов'!$B$2:$D$692,3,0)</f>
        <v>151</v>
      </c>
      <c r="E1499" t="s">
        <v>1411</v>
      </c>
      <c r="F1499">
        <f>VLOOKUP('Установление связей'!D1497,'Перечень узлов'!$B$2:$D$692,3,0)</f>
        <v>516</v>
      </c>
      <c r="G1499" t="s">
        <v>1407</v>
      </c>
      <c r="H1499" t="str">
        <f>IF('Установление связей'!C1497="может наблюдаться","RS",IF('Установление связей'!C1497="всегда наблюдается","TRA",IF('Установление связей'!C1497="может отсутствовать","SN","S")))</f>
        <v>RS</v>
      </c>
      <c r="I1499" s="7" t="s">
        <v>1412</v>
      </c>
      <c r="J1499">
        <v>2195</v>
      </c>
      <c r="K1499" t="s">
        <v>1385</v>
      </c>
      <c r="L1499">
        <v>2195</v>
      </c>
      <c r="M1499" t="s">
        <v>1401</v>
      </c>
    </row>
    <row r="1500" spans="1:13" x14ac:dyDescent="0.4">
      <c r="A1500" t="s">
        <v>1405</v>
      </c>
      <c r="B1500">
        <v>1497</v>
      </c>
      <c r="C1500" t="s">
        <v>1411</v>
      </c>
      <c r="D1500">
        <f>VLOOKUP('Установление связей'!B1498,'Перечень узлов'!$B$2:$D$692,3,0)</f>
        <v>516</v>
      </c>
      <c r="E1500" t="s">
        <v>1411</v>
      </c>
      <c r="F1500">
        <f>VLOOKUP('Установление связей'!D1498,'Перечень узлов'!$B$2:$D$692,3,0)</f>
        <v>151</v>
      </c>
      <c r="G1500" t="s">
        <v>1407</v>
      </c>
      <c r="H1500" t="str">
        <f>IF('Установление связей'!C1498="может наблюдаться","RS",IF('Установление связей'!C1498="всегда наблюдается","TRA",IF('Установление связей'!C1498="может отсутствовать","SN","S")))</f>
        <v>RS</v>
      </c>
      <c r="I1500" s="7" t="s">
        <v>1412</v>
      </c>
      <c r="J1500">
        <v>2196</v>
      </c>
      <c r="K1500" t="s">
        <v>1385</v>
      </c>
      <c r="L1500">
        <v>2196</v>
      </c>
      <c r="M1500" t="s">
        <v>1401</v>
      </c>
    </row>
    <row r="1501" spans="1:13" x14ac:dyDescent="0.4">
      <c r="A1501" t="s">
        <v>1405</v>
      </c>
      <c r="B1501">
        <v>1498</v>
      </c>
      <c r="C1501" t="s">
        <v>1411</v>
      </c>
      <c r="D1501">
        <f>VLOOKUP('Установление связей'!B1499,'Перечень узлов'!$B$2:$D$692,3,0)</f>
        <v>191</v>
      </c>
      <c r="E1501" t="s">
        <v>1411</v>
      </c>
      <c r="F1501">
        <f>VLOOKUP('Установление связей'!D1499,'Перечень узлов'!$B$2:$D$692,3,0)</f>
        <v>516</v>
      </c>
      <c r="G1501" t="s">
        <v>1407</v>
      </c>
      <c r="H1501" t="str">
        <f>IF('Установление связей'!C1499="может наблюдаться","RS",IF('Установление связей'!C1499="всегда наблюдается","TRA",IF('Установление связей'!C1499="может отсутствовать","SN","S")))</f>
        <v>RS</v>
      </c>
      <c r="I1501" s="7" t="s">
        <v>1412</v>
      </c>
      <c r="J1501">
        <v>2197</v>
      </c>
      <c r="K1501" t="s">
        <v>1385</v>
      </c>
      <c r="L1501">
        <v>2197</v>
      </c>
      <c r="M1501" t="s">
        <v>1401</v>
      </c>
    </row>
    <row r="1502" spans="1:13" x14ac:dyDescent="0.4">
      <c r="A1502" t="s">
        <v>1405</v>
      </c>
      <c r="B1502">
        <v>1499</v>
      </c>
      <c r="C1502" t="s">
        <v>1411</v>
      </c>
      <c r="D1502">
        <f>VLOOKUP('Установление связей'!B1500,'Перечень узлов'!$B$2:$D$692,3,0)</f>
        <v>192</v>
      </c>
      <c r="E1502" t="s">
        <v>1411</v>
      </c>
      <c r="F1502">
        <f>VLOOKUP('Установление связей'!D1500,'Перечень узлов'!$B$2:$D$692,3,0)</f>
        <v>516</v>
      </c>
      <c r="G1502" t="s">
        <v>1407</v>
      </c>
      <c r="H1502" t="str">
        <f>IF('Установление связей'!C1500="может наблюдаться","RS",IF('Установление связей'!C1500="всегда наблюдается","TRA",IF('Установление связей'!C1500="может отсутствовать","SN","S")))</f>
        <v>RS</v>
      </c>
      <c r="I1502" s="7" t="s">
        <v>1412</v>
      </c>
      <c r="J1502">
        <v>2198</v>
      </c>
      <c r="K1502" t="s">
        <v>1385</v>
      </c>
      <c r="L1502">
        <v>2198</v>
      </c>
      <c r="M1502" t="s">
        <v>1401</v>
      </c>
    </row>
    <row r="1503" spans="1:13" x14ac:dyDescent="0.4">
      <c r="A1503" t="s">
        <v>1405</v>
      </c>
      <c r="B1503">
        <v>1500</v>
      </c>
      <c r="C1503" t="s">
        <v>1411</v>
      </c>
      <c r="D1503">
        <f>VLOOKUP('Установление связей'!B1501,'Перечень узлов'!$B$2:$D$692,3,0)</f>
        <v>193</v>
      </c>
      <c r="E1503" t="s">
        <v>1411</v>
      </c>
      <c r="F1503">
        <f>VLOOKUP('Установление связей'!D1501,'Перечень узлов'!$B$2:$D$692,3,0)</f>
        <v>516</v>
      </c>
      <c r="G1503" t="s">
        <v>1407</v>
      </c>
      <c r="H1503" t="str">
        <f>IF('Установление связей'!C1501="может наблюдаться","RS",IF('Установление связей'!C1501="всегда наблюдается","TRA",IF('Установление связей'!C1501="может отсутствовать","SN","S")))</f>
        <v>RS</v>
      </c>
      <c r="I1503" s="7" t="s">
        <v>1412</v>
      </c>
      <c r="J1503">
        <v>2199</v>
      </c>
      <c r="K1503" t="s">
        <v>1385</v>
      </c>
      <c r="L1503">
        <v>2199</v>
      </c>
      <c r="M1503" t="s">
        <v>1401</v>
      </c>
    </row>
    <row r="1504" spans="1:13" x14ac:dyDescent="0.4">
      <c r="A1504" t="s">
        <v>1405</v>
      </c>
      <c r="B1504">
        <v>1501</v>
      </c>
      <c r="C1504" t="s">
        <v>1411</v>
      </c>
      <c r="D1504">
        <f>VLOOKUP('Установление связей'!B1502,'Перечень узлов'!$B$2:$D$692,3,0)</f>
        <v>194</v>
      </c>
      <c r="E1504" t="s">
        <v>1411</v>
      </c>
      <c r="F1504">
        <f>VLOOKUP('Установление связей'!D1502,'Перечень узлов'!$B$2:$D$692,3,0)</f>
        <v>516</v>
      </c>
      <c r="G1504" t="s">
        <v>1407</v>
      </c>
      <c r="H1504" t="str">
        <f>IF('Установление связей'!C1502="может наблюдаться","RS",IF('Установление связей'!C1502="всегда наблюдается","TRA",IF('Установление связей'!C1502="может отсутствовать","SN","S")))</f>
        <v>RS</v>
      </c>
      <c r="I1504" s="7" t="s">
        <v>1412</v>
      </c>
      <c r="J1504">
        <v>2200</v>
      </c>
      <c r="K1504" t="s">
        <v>1385</v>
      </c>
      <c r="L1504">
        <v>2200</v>
      </c>
      <c r="M1504" t="s">
        <v>1401</v>
      </c>
    </row>
    <row r="1505" spans="1:13" x14ac:dyDescent="0.4">
      <c r="A1505" t="s">
        <v>1405</v>
      </c>
      <c r="B1505">
        <v>1502</v>
      </c>
      <c r="C1505" t="s">
        <v>1411</v>
      </c>
      <c r="D1505">
        <f>VLOOKUP('Установление связей'!B1503,'Перечень узлов'!$B$2:$D$692,3,0)</f>
        <v>516</v>
      </c>
      <c r="E1505" t="s">
        <v>1411</v>
      </c>
      <c r="F1505">
        <f>VLOOKUP('Установление связей'!D1503,'Перечень узлов'!$B$2:$D$692,3,0)</f>
        <v>191</v>
      </c>
      <c r="G1505" t="s">
        <v>1407</v>
      </c>
      <c r="H1505" t="str">
        <f>IF('Установление связей'!C1503="может наблюдаться","RS",IF('Установление связей'!C1503="всегда наблюдается","TRA",IF('Установление связей'!C1503="может отсутствовать","SN","S")))</f>
        <v>RS</v>
      </c>
      <c r="I1505" s="7" t="s">
        <v>1412</v>
      </c>
      <c r="J1505">
        <v>2201</v>
      </c>
      <c r="K1505" t="s">
        <v>1385</v>
      </c>
      <c r="L1505">
        <v>2201</v>
      </c>
      <c r="M1505" t="s">
        <v>1401</v>
      </c>
    </row>
    <row r="1506" spans="1:13" x14ac:dyDescent="0.4">
      <c r="A1506" t="s">
        <v>1405</v>
      </c>
      <c r="B1506">
        <v>1503</v>
      </c>
      <c r="C1506" t="s">
        <v>1411</v>
      </c>
      <c r="D1506">
        <f>VLOOKUP('Установление связей'!B1504,'Перечень узлов'!$B$2:$D$692,3,0)</f>
        <v>516</v>
      </c>
      <c r="E1506" t="s">
        <v>1411</v>
      </c>
      <c r="F1506">
        <f>VLOOKUP('Установление связей'!D1504,'Перечень узлов'!$B$2:$D$692,3,0)</f>
        <v>192</v>
      </c>
      <c r="G1506" t="s">
        <v>1407</v>
      </c>
      <c r="H1506" t="str">
        <f>IF('Установление связей'!C1504="может наблюдаться","RS",IF('Установление связей'!C1504="всегда наблюдается","TRA",IF('Установление связей'!C1504="может отсутствовать","SN","S")))</f>
        <v>RS</v>
      </c>
      <c r="I1506" s="7" t="s">
        <v>1412</v>
      </c>
      <c r="J1506">
        <v>2202</v>
      </c>
      <c r="K1506" t="s">
        <v>1385</v>
      </c>
      <c r="L1506">
        <v>2202</v>
      </c>
      <c r="M1506" t="s">
        <v>1401</v>
      </c>
    </row>
    <row r="1507" spans="1:13" x14ac:dyDescent="0.4">
      <c r="A1507" t="s">
        <v>1405</v>
      </c>
      <c r="B1507">
        <v>1504</v>
      </c>
      <c r="C1507" t="s">
        <v>1411</v>
      </c>
      <c r="D1507">
        <f>VLOOKUP('Установление связей'!B1505,'Перечень узлов'!$B$2:$D$692,3,0)</f>
        <v>516</v>
      </c>
      <c r="E1507" t="s">
        <v>1411</v>
      </c>
      <c r="F1507">
        <f>VLOOKUP('Установление связей'!D1505,'Перечень узлов'!$B$2:$D$692,3,0)</f>
        <v>193</v>
      </c>
      <c r="G1507" t="s">
        <v>1407</v>
      </c>
      <c r="H1507" t="str">
        <f>IF('Установление связей'!C1505="может наблюдаться","RS",IF('Установление связей'!C1505="всегда наблюдается","TRA",IF('Установление связей'!C1505="может отсутствовать","SN","S")))</f>
        <v>RS</v>
      </c>
      <c r="I1507" s="7" t="s">
        <v>1412</v>
      </c>
      <c r="J1507">
        <v>2203</v>
      </c>
      <c r="K1507" t="s">
        <v>1385</v>
      </c>
      <c r="L1507">
        <v>2203</v>
      </c>
      <c r="M1507" t="s">
        <v>1401</v>
      </c>
    </row>
    <row r="1508" spans="1:13" x14ac:dyDescent="0.4">
      <c r="A1508" t="s">
        <v>1405</v>
      </c>
      <c r="B1508">
        <v>1505</v>
      </c>
      <c r="C1508" t="s">
        <v>1411</v>
      </c>
      <c r="D1508">
        <f>VLOOKUP('Установление связей'!B1506,'Перечень узлов'!$B$2:$D$692,3,0)</f>
        <v>516</v>
      </c>
      <c r="E1508" t="s">
        <v>1411</v>
      </c>
      <c r="F1508">
        <f>VLOOKUP('Установление связей'!D1506,'Перечень узлов'!$B$2:$D$692,3,0)</f>
        <v>194</v>
      </c>
      <c r="G1508" t="s">
        <v>1407</v>
      </c>
      <c r="H1508" t="str">
        <f>IF('Установление связей'!C1506="может наблюдаться","RS",IF('Установление связей'!C1506="всегда наблюдается","TRA",IF('Установление связей'!C1506="может отсутствовать","SN","S")))</f>
        <v>RS</v>
      </c>
      <c r="I1508" s="7" t="s">
        <v>1412</v>
      </c>
      <c r="J1508">
        <v>2204</v>
      </c>
      <c r="K1508" t="s">
        <v>1385</v>
      </c>
      <c r="L1508">
        <v>2204</v>
      </c>
      <c r="M1508" t="s">
        <v>1401</v>
      </c>
    </row>
    <row r="1509" spans="1:13" x14ac:dyDescent="0.4">
      <c r="A1509" t="s">
        <v>1405</v>
      </c>
      <c r="B1509">
        <v>1506</v>
      </c>
      <c r="C1509" t="s">
        <v>1411</v>
      </c>
      <c r="D1509">
        <f>VLOOKUP('Установление связей'!B1507,'Перечень узлов'!$B$2:$D$692,3,0)</f>
        <v>508</v>
      </c>
      <c r="E1509" t="s">
        <v>1411</v>
      </c>
      <c r="F1509">
        <f>VLOOKUP('Установление связей'!D1507,'Перечень узлов'!$B$2:$D$692,3,0)</f>
        <v>514</v>
      </c>
      <c r="G1509" t="s">
        <v>1407</v>
      </c>
      <c r="H1509" t="str">
        <f>IF('Установление связей'!C1507="может наблюдаться","RS",IF('Установление связей'!C1507="всегда наблюдается","TRA",IF('Установление связей'!C1507="может отсутствовать","SN","S")))</f>
        <v>TRA</v>
      </c>
      <c r="I1509" s="7" t="s">
        <v>1412</v>
      </c>
      <c r="J1509">
        <v>2205</v>
      </c>
      <c r="K1509" t="s">
        <v>1385</v>
      </c>
      <c r="L1509">
        <v>2205</v>
      </c>
      <c r="M1509" t="s">
        <v>1401</v>
      </c>
    </row>
    <row r="1510" spans="1:13" x14ac:dyDescent="0.4">
      <c r="A1510" t="s">
        <v>1405</v>
      </c>
      <c r="B1510">
        <v>1507</v>
      </c>
      <c r="C1510" t="s">
        <v>1411</v>
      </c>
      <c r="D1510">
        <f>VLOOKUP('Установление связей'!B1508,'Перечень узлов'!$B$2:$D$692,3,0)</f>
        <v>509</v>
      </c>
      <c r="E1510" t="s">
        <v>1411</v>
      </c>
      <c r="F1510">
        <f>VLOOKUP('Установление связей'!D1508,'Перечень узлов'!$B$2:$D$692,3,0)</f>
        <v>514</v>
      </c>
      <c r="G1510" t="s">
        <v>1407</v>
      </c>
      <c r="H1510" t="str">
        <f>IF('Установление связей'!C1508="может наблюдаться","RS",IF('Установление связей'!C1508="всегда наблюдается","TRA",IF('Установление связей'!C1508="может отсутствовать","SN","S")))</f>
        <v>TRA</v>
      </c>
      <c r="I1510" s="7" t="s">
        <v>1412</v>
      </c>
      <c r="J1510">
        <v>2206</v>
      </c>
      <c r="K1510" t="s">
        <v>1385</v>
      </c>
      <c r="L1510">
        <v>2206</v>
      </c>
      <c r="M1510" t="s">
        <v>1401</v>
      </c>
    </row>
    <row r="1511" spans="1:13" x14ac:dyDescent="0.4">
      <c r="A1511" t="s">
        <v>1405</v>
      </c>
      <c r="B1511">
        <v>1508</v>
      </c>
      <c r="C1511" t="s">
        <v>1411</v>
      </c>
      <c r="D1511">
        <f>VLOOKUP('Установление связей'!B1509,'Перечень узлов'!$B$2:$D$692,3,0)</f>
        <v>510</v>
      </c>
      <c r="E1511" t="s">
        <v>1411</v>
      </c>
      <c r="F1511">
        <f>VLOOKUP('Установление связей'!D1509,'Перечень узлов'!$B$2:$D$692,3,0)</f>
        <v>514</v>
      </c>
      <c r="G1511" t="s">
        <v>1407</v>
      </c>
      <c r="H1511" t="str">
        <f>IF('Установление связей'!C1509="может наблюдаться","RS",IF('Установление связей'!C1509="всегда наблюдается","TRA",IF('Установление связей'!C1509="может отсутствовать","SN","S")))</f>
        <v>TRA</v>
      </c>
      <c r="I1511" s="7" t="s">
        <v>1412</v>
      </c>
      <c r="J1511">
        <v>2207</v>
      </c>
      <c r="K1511" t="s">
        <v>1385</v>
      </c>
      <c r="L1511">
        <v>2207</v>
      </c>
      <c r="M1511" t="s">
        <v>1401</v>
      </c>
    </row>
    <row r="1512" spans="1:13" x14ac:dyDescent="0.4">
      <c r="A1512" t="s">
        <v>1405</v>
      </c>
      <c r="B1512">
        <v>1509</v>
      </c>
      <c r="C1512" t="s">
        <v>1411</v>
      </c>
      <c r="D1512">
        <f>VLOOKUP('Установление связей'!B1510,'Перечень узлов'!$B$2:$D$692,3,0)</f>
        <v>511</v>
      </c>
      <c r="E1512" t="s">
        <v>1411</v>
      </c>
      <c r="F1512">
        <f>VLOOKUP('Установление связей'!D1510,'Перечень узлов'!$B$2:$D$692,3,0)</f>
        <v>514</v>
      </c>
      <c r="G1512" t="s">
        <v>1407</v>
      </c>
      <c r="H1512" t="str">
        <f>IF('Установление связей'!C1510="может наблюдаться","RS",IF('Установление связей'!C1510="всегда наблюдается","TRA",IF('Установление связей'!C1510="может отсутствовать","SN","S")))</f>
        <v>TRA</v>
      </c>
      <c r="I1512" s="7" t="s">
        <v>1412</v>
      </c>
      <c r="J1512">
        <v>2208</v>
      </c>
      <c r="K1512" t="s">
        <v>1385</v>
      </c>
      <c r="L1512">
        <v>2208</v>
      </c>
      <c r="M1512" t="s">
        <v>1401</v>
      </c>
    </row>
    <row r="1513" spans="1:13" x14ac:dyDescent="0.4">
      <c r="A1513" t="s">
        <v>1405</v>
      </c>
      <c r="B1513">
        <v>1510</v>
      </c>
      <c r="C1513" t="s">
        <v>1411</v>
      </c>
      <c r="D1513">
        <f>VLOOKUP('Установление связей'!B1511,'Перечень узлов'!$B$2:$D$692,3,0)</f>
        <v>512</v>
      </c>
      <c r="E1513" t="s">
        <v>1411</v>
      </c>
      <c r="F1513">
        <f>VLOOKUP('Установление связей'!D1511,'Перечень узлов'!$B$2:$D$692,3,0)</f>
        <v>514</v>
      </c>
      <c r="G1513" t="s">
        <v>1407</v>
      </c>
      <c r="H1513" t="str">
        <f>IF('Установление связей'!C1511="может наблюдаться","RS",IF('Установление связей'!C1511="всегда наблюдается","TRA",IF('Установление связей'!C1511="может отсутствовать","SN","S")))</f>
        <v>TRA</v>
      </c>
      <c r="I1513" s="7" t="s">
        <v>1412</v>
      </c>
      <c r="J1513">
        <v>2209</v>
      </c>
      <c r="K1513" t="s">
        <v>1385</v>
      </c>
      <c r="L1513">
        <v>2209</v>
      </c>
      <c r="M1513" t="s">
        <v>1401</v>
      </c>
    </row>
    <row r="1514" spans="1:13" x14ac:dyDescent="0.4">
      <c r="A1514" t="s">
        <v>1405</v>
      </c>
      <c r="B1514">
        <v>1511</v>
      </c>
      <c r="C1514" t="s">
        <v>1411</v>
      </c>
      <c r="D1514">
        <f>VLOOKUP('Установление связей'!B1512,'Перечень узлов'!$B$2:$D$692,3,0)</f>
        <v>513</v>
      </c>
      <c r="E1514" t="s">
        <v>1411</v>
      </c>
      <c r="F1514">
        <f>VLOOKUP('Установление связей'!D1512,'Перечень узлов'!$B$2:$D$692,3,0)</f>
        <v>514</v>
      </c>
      <c r="G1514" t="s">
        <v>1407</v>
      </c>
      <c r="H1514" t="str">
        <f>IF('Установление связей'!C1512="может наблюдаться","RS",IF('Установление связей'!C1512="всегда наблюдается","TRA",IF('Установление связей'!C1512="может отсутствовать","SN","S")))</f>
        <v>TRA</v>
      </c>
      <c r="I1514" s="7" t="s">
        <v>1412</v>
      </c>
      <c r="J1514">
        <v>2210</v>
      </c>
      <c r="K1514" t="s">
        <v>1385</v>
      </c>
      <c r="L1514">
        <v>2210</v>
      </c>
      <c r="M1514" t="s">
        <v>1401</v>
      </c>
    </row>
    <row r="1515" spans="1:13" x14ac:dyDescent="0.4">
      <c r="A1515" t="s">
        <v>1405</v>
      </c>
      <c r="B1515">
        <v>1512</v>
      </c>
      <c r="C1515" t="s">
        <v>1411</v>
      </c>
      <c r="D1515">
        <f>VLOOKUP('Установление связей'!B1513,'Перечень узлов'!$B$2:$D$692,3,0)</f>
        <v>157</v>
      </c>
      <c r="E1515" t="s">
        <v>1411</v>
      </c>
      <c r="F1515">
        <f>VLOOKUP('Установление связей'!D1513,'Перечень узлов'!$B$2:$D$692,3,0)</f>
        <v>514</v>
      </c>
      <c r="G1515" t="s">
        <v>1407</v>
      </c>
      <c r="H1515" t="str">
        <f>IF('Установление связей'!C1513="может наблюдаться","RS",IF('Установление связей'!C1513="всегда наблюдается","TRA",IF('Установление связей'!C1513="может отсутствовать","SN","S")))</f>
        <v>TRA</v>
      </c>
      <c r="I1515" s="7" t="s">
        <v>1412</v>
      </c>
      <c r="J1515">
        <v>2211</v>
      </c>
      <c r="K1515" t="s">
        <v>1385</v>
      </c>
      <c r="L1515">
        <v>2211</v>
      </c>
      <c r="M1515" t="s">
        <v>1401</v>
      </c>
    </row>
    <row r="1516" spans="1:13" x14ac:dyDescent="0.4">
      <c r="A1516" t="s">
        <v>1405</v>
      </c>
      <c r="B1516">
        <v>1513</v>
      </c>
      <c r="C1516" t="s">
        <v>1411</v>
      </c>
      <c r="D1516">
        <f>VLOOKUP('Установление связей'!B1514,'Перечень узлов'!$B$2:$D$692,3,0)</f>
        <v>514</v>
      </c>
      <c r="E1516" t="s">
        <v>1411</v>
      </c>
      <c r="F1516">
        <f>VLOOKUP('Установление связей'!D1514,'Перечень узлов'!$B$2:$D$692,3,0)</f>
        <v>516</v>
      </c>
      <c r="G1516" t="s">
        <v>1407</v>
      </c>
      <c r="H1516" t="str">
        <f>IF('Установление связей'!C1514="может наблюдаться","RS",IF('Установление связей'!C1514="всегда наблюдается","TRA",IF('Установление связей'!C1514="может отсутствовать","SN","S")))</f>
        <v>TRA</v>
      </c>
      <c r="I1516" s="7" t="s">
        <v>1412</v>
      </c>
      <c r="J1516">
        <v>2212</v>
      </c>
      <c r="K1516" t="s">
        <v>1385</v>
      </c>
      <c r="L1516">
        <v>2212</v>
      </c>
      <c r="M1516" t="s">
        <v>1401</v>
      </c>
    </row>
    <row r="1517" spans="1:13" x14ac:dyDescent="0.4">
      <c r="A1517" t="s">
        <v>1405</v>
      </c>
      <c r="B1517">
        <v>1514</v>
      </c>
      <c r="C1517" t="s">
        <v>1411</v>
      </c>
      <c r="D1517">
        <f>VLOOKUP('Установление связей'!B1515,'Перечень узлов'!$B$2:$D$692,3,0)</f>
        <v>516</v>
      </c>
      <c r="E1517" t="s">
        <v>1411</v>
      </c>
      <c r="F1517">
        <f>VLOOKUP('Установление связей'!D1515,'Перечень узлов'!$B$2:$D$692,3,0)</f>
        <v>508</v>
      </c>
      <c r="G1517" t="s">
        <v>1407</v>
      </c>
      <c r="H1517" t="str">
        <f>IF('Установление связей'!C1515="может наблюдаться","RS",IF('Установление связей'!C1515="всегда наблюдается","TRA",IF('Установление связей'!C1515="может отсутствовать","SN","S")))</f>
        <v>RS</v>
      </c>
      <c r="I1517" s="7" t="s">
        <v>1412</v>
      </c>
      <c r="J1517">
        <v>2213</v>
      </c>
      <c r="K1517" t="s">
        <v>1385</v>
      </c>
      <c r="L1517">
        <v>2213</v>
      </c>
      <c r="M1517" t="s">
        <v>1401</v>
      </c>
    </row>
    <row r="1518" spans="1:13" x14ac:dyDescent="0.4">
      <c r="A1518" t="s">
        <v>1405</v>
      </c>
      <c r="B1518">
        <v>1515</v>
      </c>
      <c r="C1518" t="s">
        <v>1411</v>
      </c>
      <c r="D1518">
        <f>VLOOKUP('Установление связей'!B1516,'Перечень узлов'!$B$2:$D$692,3,0)</f>
        <v>516</v>
      </c>
      <c r="E1518" t="s">
        <v>1411</v>
      </c>
      <c r="F1518">
        <f>VLOOKUP('Установление связей'!D1516,'Перечень узлов'!$B$2:$D$692,3,0)</f>
        <v>509</v>
      </c>
      <c r="G1518" t="s">
        <v>1407</v>
      </c>
      <c r="H1518" t="str">
        <f>IF('Установление связей'!C1516="может наблюдаться","RS",IF('Установление связей'!C1516="всегда наблюдается","TRA",IF('Установление связей'!C1516="может отсутствовать","SN","S")))</f>
        <v>RS</v>
      </c>
      <c r="I1518" s="7" t="s">
        <v>1412</v>
      </c>
      <c r="J1518">
        <v>2214</v>
      </c>
      <c r="K1518" t="s">
        <v>1385</v>
      </c>
      <c r="L1518">
        <v>2214</v>
      </c>
      <c r="M1518" t="s">
        <v>1401</v>
      </c>
    </row>
    <row r="1519" spans="1:13" x14ac:dyDescent="0.4">
      <c r="A1519" t="s">
        <v>1405</v>
      </c>
      <c r="B1519">
        <v>1516</v>
      </c>
      <c r="C1519" t="s">
        <v>1411</v>
      </c>
      <c r="D1519">
        <f>VLOOKUP('Установление связей'!B1517,'Перечень узлов'!$B$2:$D$692,3,0)</f>
        <v>516</v>
      </c>
      <c r="E1519" t="s">
        <v>1411</v>
      </c>
      <c r="F1519">
        <f>VLOOKUP('Установление связей'!D1517,'Перечень узлов'!$B$2:$D$692,3,0)</f>
        <v>510</v>
      </c>
      <c r="G1519" t="s">
        <v>1407</v>
      </c>
      <c r="H1519" t="str">
        <f>IF('Установление связей'!C1517="может наблюдаться","RS",IF('Установление связей'!C1517="всегда наблюдается","TRA",IF('Установление связей'!C1517="может отсутствовать","SN","S")))</f>
        <v>RS</v>
      </c>
      <c r="I1519" s="7" t="s">
        <v>1412</v>
      </c>
      <c r="J1519">
        <v>2215</v>
      </c>
      <c r="K1519" t="s">
        <v>1385</v>
      </c>
      <c r="L1519">
        <v>2215</v>
      </c>
      <c r="M1519" t="s">
        <v>1401</v>
      </c>
    </row>
    <row r="1520" spans="1:13" x14ac:dyDescent="0.4">
      <c r="A1520" t="s">
        <v>1405</v>
      </c>
      <c r="B1520">
        <v>1517</v>
      </c>
      <c r="C1520" t="s">
        <v>1411</v>
      </c>
      <c r="D1520">
        <f>VLOOKUP('Установление связей'!B1518,'Перечень узлов'!$B$2:$D$692,3,0)</f>
        <v>516</v>
      </c>
      <c r="E1520" t="s">
        <v>1411</v>
      </c>
      <c r="F1520">
        <f>VLOOKUP('Установление связей'!D1518,'Перечень узлов'!$B$2:$D$692,3,0)</f>
        <v>511</v>
      </c>
      <c r="G1520" t="s">
        <v>1407</v>
      </c>
      <c r="H1520" t="str">
        <f>IF('Установление связей'!C1518="может наблюдаться","RS",IF('Установление связей'!C1518="всегда наблюдается","TRA",IF('Установление связей'!C1518="может отсутствовать","SN","S")))</f>
        <v>RS</v>
      </c>
      <c r="I1520" s="7" t="s">
        <v>1412</v>
      </c>
      <c r="J1520">
        <v>2216</v>
      </c>
      <c r="K1520" t="s">
        <v>1385</v>
      </c>
      <c r="L1520">
        <v>2216</v>
      </c>
      <c r="M1520" t="s">
        <v>1401</v>
      </c>
    </row>
    <row r="1521" spans="1:13" x14ac:dyDescent="0.4">
      <c r="A1521" t="s">
        <v>1405</v>
      </c>
      <c r="B1521">
        <v>1518</v>
      </c>
      <c r="C1521" t="s">
        <v>1411</v>
      </c>
      <c r="D1521">
        <f>VLOOKUP('Установление связей'!B1519,'Перечень узлов'!$B$2:$D$692,3,0)</f>
        <v>516</v>
      </c>
      <c r="E1521" t="s">
        <v>1411</v>
      </c>
      <c r="F1521">
        <f>VLOOKUP('Установление связей'!D1519,'Перечень узлов'!$B$2:$D$692,3,0)</f>
        <v>512</v>
      </c>
      <c r="G1521" t="s">
        <v>1407</v>
      </c>
      <c r="H1521" t="str">
        <f>IF('Установление связей'!C1519="может наблюдаться","RS",IF('Установление связей'!C1519="всегда наблюдается","TRA",IF('Установление связей'!C1519="может отсутствовать","SN","S")))</f>
        <v>RS</v>
      </c>
      <c r="I1521" s="7" t="s">
        <v>1412</v>
      </c>
      <c r="J1521">
        <v>2217</v>
      </c>
      <c r="K1521" t="s">
        <v>1385</v>
      </c>
      <c r="L1521">
        <v>2217</v>
      </c>
      <c r="M1521" t="s">
        <v>1401</v>
      </c>
    </row>
    <row r="1522" spans="1:13" x14ac:dyDescent="0.4">
      <c r="A1522" t="s">
        <v>1405</v>
      </c>
      <c r="B1522">
        <v>1519</v>
      </c>
      <c r="C1522" t="s">
        <v>1411</v>
      </c>
      <c r="D1522">
        <f>VLOOKUP('Установление связей'!B1520,'Перечень узлов'!$B$2:$D$692,3,0)</f>
        <v>516</v>
      </c>
      <c r="E1522" t="s">
        <v>1411</v>
      </c>
      <c r="F1522">
        <f>VLOOKUP('Установление связей'!D1520,'Перечень узлов'!$B$2:$D$692,3,0)</f>
        <v>513</v>
      </c>
      <c r="G1522" t="s">
        <v>1407</v>
      </c>
      <c r="H1522" t="str">
        <f>IF('Установление связей'!C1520="может наблюдаться","RS",IF('Установление связей'!C1520="всегда наблюдается","TRA",IF('Установление связей'!C1520="может отсутствовать","SN","S")))</f>
        <v>RS</v>
      </c>
      <c r="I1522" s="7" t="s">
        <v>1412</v>
      </c>
      <c r="J1522">
        <v>2218</v>
      </c>
      <c r="K1522" t="s">
        <v>1385</v>
      </c>
      <c r="L1522">
        <v>2218</v>
      </c>
      <c r="M1522" t="s">
        <v>1401</v>
      </c>
    </row>
    <row r="1523" spans="1:13" x14ac:dyDescent="0.4">
      <c r="A1523" t="s">
        <v>1405</v>
      </c>
      <c r="B1523">
        <v>1520</v>
      </c>
      <c r="C1523" t="s">
        <v>1411</v>
      </c>
      <c r="D1523">
        <f>VLOOKUP('Установление связей'!B1521,'Перечень узлов'!$B$2:$D$692,3,0)</f>
        <v>516</v>
      </c>
      <c r="E1523" t="s">
        <v>1411</v>
      </c>
      <c r="F1523">
        <f>VLOOKUP('Установление связей'!D1521,'Перечень узлов'!$B$2:$D$692,3,0)</f>
        <v>157</v>
      </c>
      <c r="G1523" t="s">
        <v>1407</v>
      </c>
      <c r="H1523" t="str">
        <f>IF('Установление связей'!C1521="может наблюдаться","RS",IF('Установление связей'!C1521="всегда наблюдается","TRA",IF('Установление связей'!C1521="может отсутствовать","SN","S")))</f>
        <v>RS</v>
      </c>
      <c r="I1523" s="7" t="s">
        <v>1412</v>
      </c>
      <c r="J1523">
        <v>2219</v>
      </c>
      <c r="K1523" t="s">
        <v>1385</v>
      </c>
      <c r="L1523">
        <v>2219</v>
      </c>
      <c r="M1523" t="s">
        <v>1401</v>
      </c>
    </row>
    <row r="1524" spans="1:13" x14ac:dyDescent="0.4">
      <c r="A1524" t="s">
        <v>1405</v>
      </c>
      <c r="B1524">
        <v>1521</v>
      </c>
      <c r="C1524" t="s">
        <v>1411</v>
      </c>
      <c r="D1524">
        <f>VLOOKUP('Установление связей'!B1522,'Перечень узлов'!$B$2:$D$692,3,0)</f>
        <v>125</v>
      </c>
      <c r="E1524" t="s">
        <v>1411</v>
      </c>
      <c r="F1524">
        <f>VLOOKUP('Установление связей'!D1522,'Перечень узлов'!$B$2:$D$692,3,0)</f>
        <v>516</v>
      </c>
      <c r="G1524" t="s">
        <v>1407</v>
      </c>
      <c r="H1524" t="str">
        <f>IF('Установление связей'!C1522="может наблюдаться","RS",IF('Установление связей'!C1522="всегда наблюдается","TRA",IF('Установление связей'!C1522="может отсутствовать","SN","S")))</f>
        <v>RS</v>
      </c>
      <c r="I1524" s="7" t="s">
        <v>1412</v>
      </c>
      <c r="J1524">
        <v>2220</v>
      </c>
      <c r="K1524" t="s">
        <v>1385</v>
      </c>
      <c r="L1524">
        <v>2220</v>
      </c>
      <c r="M1524" t="s">
        <v>1401</v>
      </c>
    </row>
    <row r="1525" spans="1:13" x14ac:dyDescent="0.4">
      <c r="A1525" t="s">
        <v>1405</v>
      </c>
      <c r="B1525">
        <v>1522</v>
      </c>
      <c r="C1525" t="s">
        <v>1411</v>
      </c>
      <c r="D1525">
        <f>VLOOKUP('Установление связей'!B1523,'Перечень узлов'!$B$2:$D$692,3,0)</f>
        <v>516</v>
      </c>
      <c r="E1525" t="s">
        <v>1411</v>
      </c>
      <c r="F1525">
        <f>VLOOKUP('Установление связей'!D1523,'Перечень узлов'!$B$2:$D$692,3,0)</f>
        <v>125</v>
      </c>
      <c r="G1525" t="s">
        <v>1407</v>
      </c>
      <c r="H1525" t="str">
        <f>IF('Установление связей'!C1523="может наблюдаться","RS",IF('Установление связей'!C1523="всегда наблюдается","TRA",IF('Установление связей'!C1523="может отсутствовать","SN","S")))</f>
        <v>RS</v>
      </c>
      <c r="I1525" s="7" t="s">
        <v>1412</v>
      </c>
      <c r="J1525">
        <v>2221</v>
      </c>
      <c r="K1525" t="s">
        <v>1385</v>
      </c>
      <c r="L1525">
        <v>2221</v>
      </c>
      <c r="M1525" t="s">
        <v>1401</v>
      </c>
    </row>
    <row r="1526" spans="1:13" x14ac:dyDescent="0.4">
      <c r="A1526" t="s">
        <v>1405</v>
      </c>
      <c r="B1526">
        <v>1523</v>
      </c>
      <c r="C1526" t="s">
        <v>1411</v>
      </c>
      <c r="D1526">
        <f>VLOOKUP('Установление связей'!B1524,'Перечень узлов'!$B$2:$D$692,3,0)</f>
        <v>76</v>
      </c>
      <c r="E1526" t="s">
        <v>1411</v>
      </c>
      <c r="F1526">
        <f>VLOOKUP('Установление связей'!D1524,'Перечень узлов'!$B$2:$D$692,3,0)</f>
        <v>527</v>
      </c>
      <c r="G1526" t="s">
        <v>1407</v>
      </c>
      <c r="H1526" t="str">
        <f>IF('Установление связей'!C1524="может наблюдаться","RS",IF('Установление связей'!C1524="всегда наблюдается","TRA",IF('Установление связей'!C1524="может отсутствовать","SN","S")))</f>
        <v>TRA</v>
      </c>
      <c r="I1526" s="7" t="s">
        <v>1412</v>
      </c>
      <c r="J1526">
        <v>2222</v>
      </c>
      <c r="K1526" t="s">
        <v>1385</v>
      </c>
      <c r="L1526">
        <v>2222</v>
      </c>
      <c r="M1526" t="s">
        <v>1401</v>
      </c>
    </row>
    <row r="1527" spans="1:13" x14ac:dyDescent="0.4">
      <c r="A1527" t="s">
        <v>1405</v>
      </c>
      <c r="B1527">
        <v>1524</v>
      </c>
      <c r="C1527" t="s">
        <v>1411</v>
      </c>
      <c r="D1527">
        <f>VLOOKUP('Установление связей'!B1525,'Перечень узлов'!$B$2:$D$692,3,0)</f>
        <v>428</v>
      </c>
      <c r="E1527" t="s">
        <v>1411</v>
      </c>
      <c r="F1527">
        <f>VLOOKUP('Установление связей'!D1525,'Перечень узлов'!$B$2:$D$692,3,0)</f>
        <v>527</v>
      </c>
      <c r="G1527" t="s">
        <v>1407</v>
      </c>
      <c r="H1527" t="str">
        <f>IF('Установление связей'!C1525="может наблюдаться","RS",IF('Установление связей'!C1525="всегда наблюдается","TRA",IF('Установление связей'!C1525="может отсутствовать","SN","S")))</f>
        <v>TRA</v>
      </c>
      <c r="I1527" s="7" t="s">
        <v>1412</v>
      </c>
      <c r="J1527">
        <v>2223</v>
      </c>
      <c r="K1527" t="s">
        <v>1385</v>
      </c>
      <c r="L1527">
        <v>2223</v>
      </c>
      <c r="M1527" t="s">
        <v>1401</v>
      </c>
    </row>
    <row r="1528" spans="1:13" x14ac:dyDescent="0.4">
      <c r="A1528" t="s">
        <v>1405</v>
      </c>
      <c r="B1528">
        <v>1525</v>
      </c>
      <c r="C1528" t="s">
        <v>1411</v>
      </c>
      <c r="D1528">
        <f>VLOOKUP('Установление связей'!B1526,'Перечень узлов'!$B$2:$D$692,3,0)</f>
        <v>529</v>
      </c>
      <c r="E1528" t="s">
        <v>1411</v>
      </c>
      <c r="F1528">
        <f>VLOOKUP('Установление связей'!D1526,'Перечень узлов'!$B$2:$D$692,3,0)</f>
        <v>527</v>
      </c>
      <c r="G1528" t="s">
        <v>1407</v>
      </c>
      <c r="H1528" t="str">
        <f>IF('Установление связей'!C1526="может наблюдаться","RS",IF('Установление связей'!C1526="всегда наблюдается","TRA",IF('Установление связей'!C1526="может отсутствовать","SN","S")))</f>
        <v>TRA</v>
      </c>
      <c r="I1528" s="7" t="s">
        <v>1412</v>
      </c>
      <c r="J1528">
        <v>2224</v>
      </c>
      <c r="K1528" t="s">
        <v>1385</v>
      </c>
      <c r="L1528">
        <v>2224</v>
      </c>
      <c r="M1528" t="s">
        <v>1401</v>
      </c>
    </row>
    <row r="1529" spans="1:13" x14ac:dyDescent="0.4">
      <c r="A1529" t="s">
        <v>1405</v>
      </c>
      <c r="B1529">
        <v>1526</v>
      </c>
      <c r="C1529" t="s">
        <v>1411</v>
      </c>
      <c r="D1529">
        <f>VLOOKUP('Установление связей'!B1527,'Перечень узлов'!$B$2:$D$692,3,0)</f>
        <v>529</v>
      </c>
      <c r="E1529" t="s">
        <v>1411</v>
      </c>
      <c r="F1529">
        <f>VLOOKUP('Установление связей'!D1527,'Перечень узлов'!$B$2:$D$692,3,0)</f>
        <v>528</v>
      </c>
      <c r="G1529" t="s">
        <v>1407</v>
      </c>
      <c r="H1529" t="str">
        <f>IF('Установление связей'!C1527="может наблюдаться","RS",IF('Установление связей'!C1527="всегда наблюдается","TRA",IF('Установление связей'!C1527="может отсутствовать","SN","S")))</f>
        <v>TRA</v>
      </c>
      <c r="I1529" s="7" t="s">
        <v>1412</v>
      </c>
      <c r="J1529">
        <v>2225</v>
      </c>
      <c r="K1529" t="s">
        <v>1385</v>
      </c>
      <c r="L1529">
        <v>2225</v>
      </c>
      <c r="M1529" t="s">
        <v>1401</v>
      </c>
    </row>
    <row r="1530" spans="1:13" x14ac:dyDescent="0.4">
      <c r="A1530" t="s">
        <v>1405</v>
      </c>
      <c r="B1530">
        <v>1527</v>
      </c>
      <c r="C1530" t="s">
        <v>1411</v>
      </c>
      <c r="D1530">
        <f>VLOOKUP('Установление связей'!B1528,'Перечень узлов'!$B$2:$D$692,3,0)</f>
        <v>527</v>
      </c>
      <c r="E1530" t="s">
        <v>1411</v>
      </c>
      <c r="F1530">
        <f>VLOOKUP('Установление связей'!D1528,'Перечень узлов'!$B$2:$D$692,3,0)</f>
        <v>529</v>
      </c>
      <c r="G1530" t="s">
        <v>1407</v>
      </c>
      <c r="H1530" t="str">
        <f>IF('Установление связей'!C1528="может наблюдаться","RS",IF('Установление связей'!C1528="всегда наблюдается","TRA",IF('Установление связей'!C1528="может отсутствовать","SN","S")))</f>
        <v>RS</v>
      </c>
      <c r="I1530" s="7" t="s">
        <v>1412</v>
      </c>
      <c r="J1530">
        <v>2226</v>
      </c>
      <c r="K1530" t="s">
        <v>1385</v>
      </c>
      <c r="L1530">
        <v>2226</v>
      </c>
      <c r="M1530" t="s">
        <v>1401</v>
      </c>
    </row>
    <row r="1531" spans="1:13" x14ac:dyDescent="0.4">
      <c r="A1531" t="s">
        <v>1405</v>
      </c>
      <c r="B1531">
        <v>1528</v>
      </c>
      <c r="C1531" t="s">
        <v>1411</v>
      </c>
      <c r="D1531">
        <f>VLOOKUP('Установление связей'!B1529,'Перечень узлов'!$B$2:$D$692,3,0)</f>
        <v>528</v>
      </c>
      <c r="E1531" t="s">
        <v>1411</v>
      </c>
      <c r="F1531">
        <f>VLOOKUP('Установление связей'!D1529,'Перечень узлов'!$B$2:$D$692,3,0)</f>
        <v>529</v>
      </c>
      <c r="G1531" t="s">
        <v>1407</v>
      </c>
      <c r="H1531" t="str">
        <f>IF('Установление связей'!C1529="может наблюдаться","RS",IF('Установление связей'!C1529="всегда наблюдается","TRA",IF('Установление связей'!C1529="может отсутствовать","SN","S")))</f>
        <v>RS</v>
      </c>
      <c r="I1531" s="7" t="s">
        <v>1412</v>
      </c>
      <c r="J1531">
        <v>2227</v>
      </c>
      <c r="K1531" t="s">
        <v>1385</v>
      </c>
      <c r="L1531">
        <v>2227</v>
      </c>
      <c r="M1531" t="s">
        <v>1401</v>
      </c>
    </row>
    <row r="1532" spans="1:13" x14ac:dyDescent="0.4">
      <c r="A1532" t="s">
        <v>1405</v>
      </c>
      <c r="B1532">
        <v>1529</v>
      </c>
      <c r="C1532" t="s">
        <v>1411</v>
      </c>
      <c r="D1532">
        <f>VLOOKUP('Установление связей'!B1530,'Перечень узлов'!$B$2:$D$692,3,0)</f>
        <v>529</v>
      </c>
      <c r="E1532" t="s">
        <v>1411</v>
      </c>
      <c r="F1532">
        <f>VLOOKUP('Установление связей'!D1530,'Перечень узлов'!$B$2:$D$692,3,0)</f>
        <v>516</v>
      </c>
      <c r="G1532" t="s">
        <v>1407</v>
      </c>
      <c r="H1532" t="str">
        <f>IF('Установление связей'!C1530="может наблюдаться","RS",IF('Установление связей'!C1530="всегда наблюдается","TRA",IF('Установление связей'!C1530="может отсутствовать","SN","S")))</f>
        <v>RS</v>
      </c>
      <c r="I1532" s="7" t="s">
        <v>1412</v>
      </c>
      <c r="J1532">
        <v>2228</v>
      </c>
      <c r="K1532" t="s">
        <v>1385</v>
      </c>
      <c r="L1532">
        <v>2228</v>
      </c>
      <c r="M1532" t="s">
        <v>1401</v>
      </c>
    </row>
    <row r="1533" spans="1:13" x14ac:dyDescent="0.4">
      <c r="A1533" t="s">
        <v>1405</v>
      </c>
      <c r="B1533">
        <v>1530</v>
      </c>
      <c r="C1533" t="s">
        <v>1411</v>
      </c>
      <c r="D1533">
        <f>VLOOKUP('Установление связей'!B1531,'Перечень узлов'!$B$2:$D$692,3,0)</f>
        <v>516</v>
      </c>
      <c r="E1533" t="s">
        <v>1411</v>
      </c>
      <c r="F1533">
        <f>VLOOKUP('Установление связей'!D1531,'Перечень узлов'!$B$2:$D$692,3,0)</f>
        <v>76</v>
      </c>
      <c r="G1533" t="s">
        <v>1407</v>
      </c>
      <c r="H1533" t="str">
        <f>IF('Установление связей'!C1531="может наблюдаться","RS",IF('Установление связей'!C1531="всегда наблюдается","TRA",IF('Установление связей'!C1531="может отсутствовать","SN","S")))</f>
        <v>RS</v>
      </c>
      <c r="I1533" s="7" t="s">
        <v>1412</v>
      </c>
      <c r="J1533">
        <v>2229</v>
      </c>
      <c r="K1533" t="s">
        <v>1385</v>
      </c>
      <c r="L1533">
        <v>2229</v>
      </c>
      <c r="M1533" t="s">
        <v>1401</v>
      </c>
    </row>
    <row r="1534" spans="1:13" x14ac:dyDescent="0.4">
      <c r="A1534" t="s">
        <v>1405</v>
      </c>
      <c r="B1534">
        <v>1531</v>
      </c>
      <c r="C1534" t="s">
        <v>1411</v>
      </c>
      <c r="D1534">
        <f>VLOOKUP('Установление связей'!B1532,'Перечень узлов'!$B$2:$D$692,3,0)</f>
        <v>516</v>
      </c>
      <c r="E1534" t="s">
        <v>1411</v>
      </c>
      <c r="F1534">
        <f>VLOOKUP('Установление связей'!D1532,'Перечень узлов'!$B$2:$D$692,3,0)</f>
        <v>428</v>
      </c>
      <c r="G1534" t="s">
        <v>1407</v>
      </c>
      <c r="H1534" t="str">
        <f>IF('Установление связей'!C1532="может наблюдаться","RS",IF('Установление связей'!C1532="всегда наблюдается","TRA",IF('Установление связей'!C1532="может отсутствовать","SN","S")))</f>
        <v>RS</v>
      </c>
      <c r="I1534" s="7" t="s">
        <v>1412</v>
      </c>
      <c r="J1534">
        <v>2230</v>
      </c>
      <c r="K1534" t="s">
        <v>1385</v>
      </c>
      <c r="L1534">
        <v>2230</v>
      </c>
      <c r="M1534" t="s">
        <v>1401</v>
      </c>
    </row>
    <row r="1535" spans="1:13" x14ac:dyDescent="0.4">
      <c r="A1535" t="s">
        <v>1405</v>
      </c>
      <c r="B1535">
        <v>1532</v>
      </c>
      <c r="C1535" t="s">
        <v>1411</v>
      </c>
      <c r="D1535">
        <f>VLOOKUP('Установление связей'!B1533,'Перечень узлов'!$B$2:$D$692,3,0)</f>
        <v>516</v>
      </c>
      <c r="E1535" t="s">
        <v>1411</v>
      </c>
      <c r="F1535">
        <f>VLOOKUP('Установление связей'!D1533,'Перечень узлов'!$B$2:$D$692,3,0)</f>
        <v>528</v>
      </c>
      <c r="G1535" t="s">
        <v>1407</v>
      </c>
      <c r="H1535" t="str">
        <f>IF('Установление связей'!C1533="может наблюдаться","RS",IF('Установление связей'!C1533="всегда наблюдается","TRA",IF('Установление связей'!C1533="может отсутствовать","SN","S")))</f>
        <v>RS</v>
      </c>
      <c r="I1535" s="7" t="s">
        <v>1412</v>
      </c>
      <c r="J1535">
        <v>2231</v>
      </c>
      <c r="K1535" t="s">
        <v>1385</v>
      </c>
      <c r="L1535">
        <v>2231</v>
      </c>
      <c r="M1535" t="s">
        <v>1401</v>
      </c>
    </row>
    <row r="1536" spans="1:13" x14ac:dyDescent="0.4">
      <c r="A1536" t="s">
        <v>1405</v>
      </c>
      <c r="B1536">
        <v>1533</v>
      </c>
      <c r="C1536" t="s">
        <v>1411</v>
      </c>
      <c r="D1536">
        <f>VLOOKUP('Установление связей'!B1534,'Перечень узлов'!$B$2:$D$692,3,0)</f>
        <v>530</v>
      </c>
      <c r="E1536" t="s">
        <v>1411</v>
      </c>
      <c r="F1536">
        <f>VLOOKUP('Установление связей'!D1534,'Перечень узлов'!$B$2:$D$692,3,0)</f>
        <v>516</v>
      </c>
      <c r="G1536" t="s">
        <v>1407</v>
      </c>
      <c r="H1536" t="str">
        <f>IF('Установление связей'!C1534="может наблюдаться","RS",IF('Установление связей'!C1534="всегда наблюдается","TRA",IF('Установление связей'!C1534="может отсутствовать","SN","S")))</f>
        <v>TRA</v>
      </c>
      <c r="I1536" s="7" t="s">
        <v>1412</v>
      </c>
      <c r="J1536">
        <v>2232</v>
      </c>
      <c r="K1536" t="s">
        <v>1385</v>
      </c>
      <c r="L1536">
        <v>2232</v>
      </c>
      <c r="M1536" t="s">
        <v>1401</v>
      </c>
    </row>
    <row r="1537" spans="1:13" x14ac:dyDescent="0.4">
      <c r="A1537" t="s">
        <v>1405</v>
      </c>
      <c r="B1537">
        <v>1534</v>
      </c>
      <c r="C1537" t="s">
        <v>1411</v>
      </c>
      <c r="D1537">
        <f>VLOOKUP('Установление связей'!B1535,'Перечень узлов'!$B$2:$D$692,3,0)</f>
        <v>531</v>
      </c>
      <c r="E1537" t="s">
        <v>1411</v>
      </c>
      <c r="F1537">
        <f>VLOOKUP('Установление связей'!D1535,'Перечень узлов'!$B$2:$D$692,3,0)</f>
        <v>516</v>
      </c>
      <c r="G1537" t="s">
        <v>1407</v>
      </c>
      <c r="H1537" t="str">
        <f>IF('Установление связей'!C1535="может наблюдаться","RS",IF('Установление связей'!C1535="всегда наблюдается","TRA",IF('Установление связей'!C1535="может отсутствовать","SN","S")))</f>
        <v>TRA</v>
      </c>
      <c r="I1537" s="7" t="s">
        <v>1412</v>
      </c>
      <c r="J1537">
        <v>2233</v>
      </c>
      <c r="K1537" t="s">
        <v>1385</v>
      </c>
      <c r="L1537">
        <v>2233</v>
      </c>
      <c r="M1537" t="s">
        <v>1401</v>
      </c>
    </row>
    <row r="1538" spans="1:13" x14ac:dyDescent="0.4">
      <c r="A1538" t="s">
        <v>1405</v>
      </c>
      <c r="B1538">
        <v>1535</v>
      </c>
      <c r="C1538" t="s">
        <v>1411</v>
      </c>
      <c r="D1538">
        <f>VLOOKUP('Установление связей'!B1536,'Перечень узлов'!$B$2:$D$692,3,0)</f>
        <v>532</v>
      </c>
      <c r="E1538" t="s">
        <v>1411</v>
      </c>
      <c r="F1538">
        <f>VLOOKUP('Установление связей'!D1536,'Перечень узлов'!$B$2:$D$692,3,0)</f>
        <v>516</v>
      </c>
      <c r="G1538" t="s">
        <v>1407</v>
      </c>
      <c r="H1538" t="str">
        <f>IF('Установление связей'!C1536="может наблюдаться","RS",IF('Установление связей'!C1536="всегда наблюдается","TRA",IF('Установление связей'!C1536="может отсутствовать","SN","S")))</f>
        <v>TRA</v>
      </c>
      <c r="I1538" s="7" t="s">
        <v>1412</v>
      </c>
      <c r="J1538">
        <v>2234</v>
      </c>
      <c r="K1538" t="s">
        <v>1385</v>
      </c>
      <c r="L1538">
        <v>2234</v>
      </c>
      <c r="M1538" t="s">
        <v>1401</v>
      </c>
    </row>
    <row r="1539" spans="1:13" x14ac:dyDescent="0.4">
      <c r="A1539" t="s">
        <v>1405</v>
      </c>
      <c r="B1539">
        <v>1536</v>
      </c>
      <c r="C1539" t="s">
        <v>1411</v>
      </c>
      <c r="D1539">
        <f>VLOOKUP('Установление связей'!B1537,'Перечень узлов'!$B$2:$D$692,3,0)</f>
        <v>533</v>
      </c>
      <c r="E1539" t="s">
        <v>1411</v>
      </c>
      <c r="F1539">
        <f>VLOOKUP('Установление связей'!D1537,'Перечень узлов'!$B$2:$D$692,3,0)</f>
        <v>516</v>
      </c>
      <c r="G1539" t="s">
        <v>1407</v>
      </c>
      <c r="H1539" t="str">
        <f>IF('Установление связей'!C1537="может наблюдаться","RS",IF('Установление связей'!C1537="всегда наблюдается","TRA",IF('Установление связей'!C1537="может отсутствовать","SN","S")))</f>
        <v>TRA</v>
      </c>
      <c r="I1539" s="7" t="s">
        <v>1412</v>
      </c>
      <c r="J1539">
        <v>2235</v>
      </c>
      <c r="K1539" t="s">
        <v>1385</v>
      </c>
      <c r="L1539">
        <v>2235</v>
      </c>
      <c r="M1539" t="s">
        <v>1401</v>
      </c>
    </row>
    <row r="1540" spans="1:13" x14ac:dyDescent="0.4">
      <c r="A1540" t="s">
        <v>1405</v>
      </c>
      <c r="B1540">
        <v>1537</v>
      </c>
      <c r="C1540" t="s">
        <v>1411</v>
      </c>
      <c r="D1540">
        <f>VLOOKUP('Установление связей'!B1538,'Перечень узлов'!$B$2:$D$692,3,0)</f>
        <v>516</v>
      </c>
      <c r="E1540" t="s">
        <v>1411</v>
      </c>
      <c r="F1540">
        <f>VLOOKUP('Установление связей'!D1538,'Перечень узлов'!$B$2:$D$692,3,0)</f>
        <v>530</v>
      </c>
      <c r="G1540" t="s">
        <v>1407</v>
      </c>
      <c r="H1540" t="str">
        <f>IF('Установление связей'!C1538="может наблюдаться","RS",IF('Установление связей'!C1538="всегда наблюдается","TRA",IF('Установление связей'!C1538="может отсутствовать","SN","S")))</f>
        <v>RS</v>
      </c>
      <c r="I1540" s="7" t="s">
        <v>1412</v>
      </c>
      <c r="J1540">
        <v>2236</v>
      </c>
      <c r="K1540" t="s">
        <v>1385</v>
      </c>
      <c r="L1540">
        <v>2236</v>
      </c>
      <c r="M1540" t="s">
        <v>1401</v>
      </c>
    </row>
    <row r="1541" spans="1:13" x14ac:dyDescent="0.4">
      <c r="A1541" t="s">
        <v>1405</v>
      </c>
      <c r="B1541">
        <v>1538</v>
      </c>
      <c r="C1541" t="s">
        <v>1411</v>
      </c>
      <c r="D1541">
        <f>VLOOKUP('Установление связей'!B1539,'Перечень узлов'!$B$2:$D$692,3,0)</f>
        <v>516</v>
      </c>
      <c r="E1541" t="s">
        <v>1411</v>
      </c>
      <c r="F1541">
        <f>VLOOKUP('Установление связей'!D1539,'Перечень узлов'!$B$2:$D$692,3,0)</f>
        <v>531</v>
      </c>
      <c r="G1541" t="s">
        <v>1407</v>
      </c>
      <c r="H1541" t="str">
        <f>IF('Установление связей'!C1539="может наблюдаться","RS",IF('Установление связей'!C1539="всегда наблюдается","TRA",IF('Установление связей'!C1539="может отсутствовать","SN","S")))</f>
        <v>RS</v>
      </c>
      <c r="I1541" s="7" t="s">
        <v>1412</v>
      </c>
      <c r="J1541">
        <v>2237</v>
      </c>
      <c r="K1541" t="s">
        <v>1385</v>
      </c>
      <c r="L1541">
        <v>2237</v>
      </c>
      <c r="M1541" t="s">
        <v>1401</v>
      </c>
    </row>
    <row r="1542" spans="1:13" x14ac:dyDescent="0.4">
      <c r="A1542" t="s">
        <v>1405</v>
      </c>
      <c r="B1542">
        <v>1539</v>
      </c>
      <c r="C1542" t="s">
        <v>1411</v>
      </c>
      <c r="D1542">
        <f>VLOOKUP('Установление связей'!B1540,'Перечень узлов'!$B$2:$D$692,3,0)</f>
        <v>516</v>
      </c>
      <c r="E1542" t="s">
        <v>1411</v>
      </c>
      <c r="F1542">
        <f>VLOOKUP('Установление связей'!D1540,'Перечень узлов'!$B$2:$D$692,3,0)</f>
        <v>532</v>
      </c>
      <c r="G1542" t="s">
        <v>1407</v>
      </c>
      <c r="H1542" t="str">
        <f>IF('Установление связей'!C1540="может наблюдаться","RS",IF('Установление связей'!C1540="всегда наблюдается","TRA",IF('Установление связей'!C1540="может отсутствовать","SN","S")))</f>
        <v>RS</v>
      </c>
      <c r="I1542" s="7" t="s">
        <v>1412</v>
      </c>
      <c r="J1542">
        <v>2238</v>
      </c>
      <c r="K1542" t="s">
        <v>1385</v>
      </c>
      <c r="L1542">
        <v>2238</v>
      </c>
      <c r="M1542" t="s">
        <v>1401</v>
      </c>
    </row>
    <row r="1543" spans="1:13" x14ac:dyDescent="0.4">
      <c r="A1543" t="s">
        <v>1405</v>
      </c>
      <c r="B1543">
        <v>1540</v>
      </c>
      <c r="C1543" t="s">
        <v>1411</v>
      </c>
      <c r="D1543">
        <f>VLOOKUP('Установление связей'!B1541,'Перечень узлов'!$B$2:$D$692,3,0)</f>
        <v>516</v>
      </c>
      <c r="E1543" t="s">
        <v>1411</v>
      </c>
      <c r="F1543">
        <f>VLOOKUP('Установление связей'!D1541,'Перечень узлов'!$B$2:$D$692,3,0)</f>
        <v>533</v>
      </c>
      <c r="G1543" t="s">
        <v>1407</v>
      </c>
      <c r="H1543" t="str">
        <f>IF('Установление связей'!C1541="может наблюдаться","RS",IF('Установление связей'!C1541="всегда наблюдается","TRA",IF('Установление связей'!C1541="может отсутствовать","SN","S")))</f>
        <v>RS</v>
      </c>
      <c r="I1543" s="7" t="s">
        <v>1412</v>
      </c>
      <c r="J1543">
        <v>2239</v>
      </c>
      <c r="K1543" t="s">
        <v>1385</v>
      </c>
      <c r="L1543">
        <v>2239</v>
      </c>
      <c r="M1543" t="s">
        <v>1401</v>
      </c>
    </row>
    <row r="1544" spans="1:13" x14ac:dyDescent="0.4">
      <c r="A1544" t="s">
        <v>1405</v>
      </c>
      <c r="B1544">
        <v>1541</v>
      </c>
      <c r="C1544" t="s">
        <v>1411</v>
      </c>
      <c r="D1544">
        <f>VLOOKUP('Установление связей'!B1542,'Перечень узлов'!$B$2:$D$692,3,0)</f>
        <v>515</v>
      </c>
      <c r="E1544" t="s">
        <v>1411</v>
      </c>
      <c r="F1544">
        <f>VLOOKUP('Установление связей'!D1542,'Перечень узлов'!$B$2:$D$692,3,0)</f>
        <v>516</v>
      </c>
      <c r="G1544" t="s">
        <v>1407</v>
      </c>
      <c r="H1544" t="str">
        <f>IF('Установление связей'!C1542="может наблюдаться","RS",IF('Установление связей'!C1542="всегда наблюдается","TRA",IF('Установление связей'!C1542="может отсутствовать","SN","S")))</f>
        <v>TRA</v>
      </c>
      <c r="I1544" s="7" t="s">
        <v>1412</v>
      </c>
      <c r="J1544">
        <v>2240</v>
      </c>
      <c r="K1544" t="s">
        <v>1385</v>
      </c>
      <c r="L1544">
        <v>2240</v>
      </c>
      <c r="M1544" t="s">
        <v>1401</v>
      </c>
    </row>
    <row r="1545" spans="1:13" x14ac:dyDescent="0.4">
      <c r="A1545" t="s">
        <v>1405</v>
      </c>
      <c r="B1545">
        <v>1542</v>
      </c>
      <c r="C1545" t="s">
        <v>1411</v>
      </c>
      <c r="D1545">
        <f>VLOOKUP('Установление связей'!B1543,'Перечень узлов'!$B$2:$D$692,3,0)</f>
        <v>516</v>
      </c>
      <c r="E1545" t="s">
        <v>1411</v>
      </c>
      <c r="F1545">
        <f>VLOOKUP('Установление связей'!D1543,'Перечень узлов'!$B$2:$D$692,3,0)</f>
        <v>515</v>
      </c>
      <c r="G1545" t="s">
        <v>1407</v>
      </c>
      <c r="H1545" t="str">
        <f>IF('Установление связей'!C1543="может наблюдаться","RS",IF('Установление связей'!C1543="всегда наблюдается","TRA",IF('Установление связей'!C1543="может отсутствовать","SN","S")))</f>
        <v>RS</v>
      </c>
      <c r="I1545" s="7" t="s">
        <v>1412</v>
      </c>
      <c r="J1545">
        <v>2241</v>
      </c>
      <c r="K1545" t="s">
        <v>1385</v>
      </c>
      <c r="L1545">
        <v>2241</v>
      </c>
      <c r="M1545" t="s">
        <v>1401</v>
      </c>
    </row>
    <row r="1546" spans="1:13" x14ac:dyDescent="0.4">
      <c r="A1546" t="s">
        <v>1405</v>
      </c>
      <c r="B1546">
        <v>1543</v>
      </c>
      <c r="C1546" t="s">
        <v>1411</v>
      </c>
      <c r="D1546">
        <f>VLOOKUP('Установление связей'!B1544,'Перечень узлов'!$B$2:$D$692,3,0)</f>
        <v>534</v>
      </c>
      <c r="E1546" t="s">
        <v>1411</v>
      </c>
      <c r="F1546">
        <f>VLOOKUP('Установление связей'!D1544,'Перечень узлов'!$B$2:$D$692,3,0)</f>
        <v>516</v>
      </c>
      <c r="G1546" t="s">
        <v>1407</v>
      </c>
      <c r="H1546" t="str">
        <f>IF('Установление связей'!C1544="может наблюдаться","RS",IF('Установление связей'!C1544="всегда наблюдается","TRA",IF('Установление связей'!C1544="может отсутствовать","SN","S")))</f>
        <v>RS</v>
      </c>
      <c r="I1546" s="7" t="s">
        <v>1412</v>
      </c>
      <c r="J1546">
        <v>2242</v>
      </c>
      <c r="K1546" t="s">
        <v>1385</v>
      </c>
      <c r="L1546">
        <v>2242</v>
      </c>
      <c r="M1546" t="s">
        <v>1401</v>
      </c>
    </row>
    <row r="1547" spans="1:13" x14ac:dyDescent="0.4">
      <c r="A1547" t="s">
        <v>1405</v>
      </c>
      <c r="B1547">
        <v>1544</v>
      </c>
      <c r="C1547" t="s">
        <v>1411</v>
      </c>
      <c r="D1547">
        <f>VLOOKUP('Установление связей'!B1545,'Перечень узлов'!$B$2:$D$692,3,0)</f>
        <v>516</v>
      </c>
      <c r="E1547" t="s">
        <v>1411</v>
      </c>
      <c r="F1547">
        <f>VLOOKUP('Установление связей'!D1545,'Перечень узлов'!$B$2:$D$692,3,0)</f>
        <v>534</v>
      </c>
      <c r="G1547" t="s">
        <v>1407</v>
      </c>
      <c r="H1547" t="str">
        <f>IF('Установление связей'!C1545="может наблюдаться","RS",IF('Установление связей'!C1545="всегда наблюдается","TRA",IF('Установление связей'!C1545="может отсутствовать","SN","S")))</f>
        <v>RS</v>
      </c>
      <c r="I1547" s="7" t="s">
        <v>1412</v>
      </c>
      <c r="J1547">
        <v>2243</v>
      </c>
      <c r="K1547" t="s">
        <v>1385</v>
      </c>
      <c r="L1547">
        <v>2243</v>
      </c>
      <c r="M1547" t="s">
        <v>1401</v>
      </c>
    </row>
    <row r="1548" spans="1:13" x14ac:dyDescent="0.4">
      <c r="A1548" t="s">
        <v>1405</v>
      </c>
      <c r="B1548">
        <v>1545</v>
      </c>
      <c r="C1548" t="s">
        <v>1411</v>
      </c>
      <c r="D1548">
        <f>VLOOKUP('Установление связей'!B1546,'Перечень узлов'!$B$2:$D$692,3,0)</f>
        <v>544</v>
      </c>
      <c r="E1548" t="s">
        <v>1411</v>
      </c>
      <c r="F1548">
        <f>VLOOKUP('Установление связей'!D1546,'Перечень узлов'!$B$2:$D$692,3,0)</f>
        <v>550</v>
      </c>
      <c r="G1548" t="s">
        <v>1407</v>
      </c>
      <c r="H1548" t="str">
        <f>IF('Установление связей'!C1546="может наблюдаться","RS",IF('Установление связей'!C1546="всегда наблюдается","TRA",IF('Установление связей'!C1546="может отсутствовать","SN","S")))</f>
        <v>TRA</v>
      </c>
      <c r="I1548" s="7" t="s">
        <v>1412</v>
      </c>
      <c r="J1548">
        <v>2244</v>
      </c>
      <c r="K1548" t="s">
        <v>1385</v>
      </c>
      <c r="L1548">
        <v>2244</v>
      </c>
      <c r="M1548" t="s">
        <v>1401</v>
      </c>
    </row>
    <row r="1549" spans="1:13" x14ac:dyDescent="0.4">
      <c r="A1549" t="s">
        <v>1405</v>
      </c>
      <c r="B1549">
        <v>1546</v>
      </c>
      <c r="C1549" t="s">
        <v>1411</v>
      </c>
      <c r="D1549">
        <f>VLOOKUP('Установление связей'!B1547,'Перечень узлов'!$B$2:$D$692,3,0)</f>
        <v>545</v>
      </c>
      <c r="E1549" t="s">
        <v>1411</v>
      </c>
      <c r="F1549">
        <f>VLOOKUP('Установление связей'!D1547,'Перечень узлов'!$B$2:$D$692,3,0)</f>
        <v>550</v>
      </c>
      <c r="G1549" t="s">
        <v>1407</v>
      </c>
      <c r="H1549" t="str">
        <f>IF('Установление связей'!C1547="может наблюдаться","RS",IF('Установление связей'!C1547="всегда наблюдается","TRA",IF('Установление связей'!C1547="может отсутствовать","SN","S")))</f>
        <v>TRA</v>
      </c>
      <c r="I1549" s="7" t="s">
        <v>1412</v>
      </c>
      <c r="J1549">
        <v>2245</v>
      </c>
      <c r="K1549" t="s">
        <v>1385</v>
      </c>
      <c r="L1549">
        <v>2245</v>
      </c>
      <c r="M1549" t="s">
        <v>1401</v>
      </c>
    </row>
    <row r="1550" spans="1:13" x14ac:dyDescent="0.4">
      <c r="A1550" t="s">
        <v>1405</v>
      </c>
      <c r="B1550">
        <v>1547</v>
      </c>
      <c r="C1550" t="s">
        <v>1411</v>
      </c>
      <c r="D1550">
        <f>VLOOKUP('Установление связей'!B1548,'Перечень узлов'!$B$2:$D$692,3,0)</f>
        <v>546</v>
      </c>
      <c r="E1550" t="s">
        <v>1411</v>
      </c>
      <c r="F1550">
        <f>VLOOKUP('Установление связей'!D1548,'Перечень узлов'!$B$2:$D$692,3,0)</f>
        <v>550</v>
      </c>
      <c r="G1550" t="s">
        <v>1407</v>
      </c>
      <c r="H1550" t="str">
        <f>IF('Установление связей'!C1548="может наблюдаться","RS",IF('Установление связей'!C1548="всегда наблюдается","TRA",IF('Установление связей'!C1548="может отсутствовать","SN","S")))</f>
        <v>TRA</v>
      </c>
      <c r="I1550" s="7" t="s">
        <v>1412</v>
      </c>
      <c r="J1550">
        <v>2246</v>
      </c>
      <c r="K1550" t="s">
        <v>1385</v>
      </c>
      <c r="L1550">
        <v>2246</v>
      </c>
      <c r="M1550" t="s">
        <v>1401</v>
      </c>
    </row>
    <row r="1551" spans="1:13" x14ac:dyDescent="0.4">
      <c r="A1551" t="s">
        <v>1405</v>
      </c>
      <c r="B1551">
        <v>1548</v>
      </c>
      <c r="C1551" t="s">
        <v>1411</v>
      </c>
      <c r="D1551">
        <f>VLOOKUP('Установление связей'!B1549,'Перечень узлов'!$B$2:$D$692,3,0)</f>
        <v>547</v>
      </c>
      <c r="E1551" t="s">
        <v>1411</v>
      </c>
      <c r="F1551">
        <f>VLOOKUP('Установление связей'!D1549,'Перечень узлов'!$B$2:$D$692,3,0)</f>
        <v>551</v>
      </c>
      <c r="G1551" t="s">
        <v>1407</v>
      </c>
      <c r="H1551" t="str">
        <f>IF('Установление связей'!C1549="может наблюдаться","RS",IF('Установление связей'!C1549="всегда наблюдается","TRA",IF('Установление связей'!C1549="может отсутствовать","SN","S")))</f>
        <v>TRA</v>
      </c>
      <c r="I1551" s="7" t="s">
        <v>1412</v>
      </c>
      <c r="J1551">
        <v>2247</v>
      </c>
      <c r="K1551" t="s">
        <v>1385</v>
      </c>
      <c r="L1551">
        <v>2247</v>
      </c>
      <c r="M1551" t="s">
        <v>1401</v>
      </c>
    </row>
    <row r="1552" spans="1:13" x14ac:dyDescent="0.4">
      <c r="A1552" t="s">
        <v>1405</v>
      </c>
      <c r="B1552">
        <v>1549</v>
      </c>
      <c r="C1552" t="s">
        <v>1411</v>
      </c>
      <c r="D1552">
        <f>VLOOKUP('Установление связей'!B1550,'Перечень узлов'!$B$2:$D$692,3,0)</f>
        <v>548</v>
      </c>
      <c r="E1552" t="s">
        <v>1411</v>
      </c>
      <c r="F1552">
        <f>VLOOKUP('Установление связей'!D1550,'Перечень узлов'!$B$2:$D$692,3,0)</f>
        <v>551</v>
      </c>
      <c r="G1552" t="s">
        <v>1407</v>
      </c>
      <c r="H1552" t="str">
        <f>IF('Установление связей'!C1550="может наблюдаться","RS",IF('Установление связей'!C1550="всегда наблюдается","TRA",IF('Установление связей'!C1550="может отсутствовать","SN","S")))</f>
        <v>TRA</v>
      </c>
      <c r="I1552" s="7" t="s">
        <v>1412</v>
      </c>
      <c r="J1552">
        <v>2248</v>
      </c>
      <c r="K1552" t="s">
        <v>1385</v>
      </c>
      <c r="L1552">
        <v>2248</v>
      </c>
      <c r="M1552" t="s">
        <v>1401</v>
      </c>
    </row>
    <row r="1553" spans="1:13" x14ac:dyDescent="0.4">
      <c r="A1553" t="s">
        <v>1405</v>
      </c>
      <c r="B1553">
        <v>1550</v>
      </c>
      <c r="C1553" t="s">
        <v>1411</v>
      </c>
      <c r="D1553">
        <f>VLOOKUP('Установление связей'!B1551,'Перечень узлов'!$B$2:$D$692,3,0)</f>
        <v>549</v>
      </c>
      <c r="E1553" t="s">
        <v>1411</v>
      </c>
      <c r="F1553">
        <f>VLOOKUP('Установление связей'!D1551,'Перечень узлов'!$B$2:$D$692,3,0)</f>
        <v>551</v>
      </c>
      <c r="G1553" t="s">
        <v>1407</v>
      </c>
      <c r="H1553" t="str">
        <f>IF('Установление связей'!C1551="может наблюдаться","RS",IF('Установление связей'!C1551="всегда наблюдается","TRA",IF('Установление связей'!C1551="может отсутствовать","SN","S")))</f>
        <v>TRA</v>
      </c>
      <c r="I1553" s="7" t="s">
        <v>1412</v>
      </c>
      <c r="J1553">
        <v>2249</v>
      </c>
      <c r="K1553" t="s">
        <v>1385</v>
      </c>
      <c r="L1553">
        <v>2249</v>
      </c>
      <c r="M1553" t="s">
        <v>1401</v>
      </c>
    </row>
    <row r="1554" spans="1:13" x14ac:dyDescent="0.4">
      <c r="A1554" t="s">
        <v>1405</v>
      </c>
      <c r="B1554">
        <v>1551</v>
      </c>
      <c r="C1554" t="s">
        <v>1411</v>
      </c>
      <c r="D1554">
        <f>VLOOKUP('Установление связей'!B1552,'Перечень узлов'!$B$2:$D$692,3,0)</f>
        <v>552</v>
      </c>
      <c r="E1554" t="s">
        <v>1411</v>
      </c>
      <c r="F1554">
        <f>VLOOKUP('Установление связей'!D1552,'Перечень узлов'!$B$2:$D$692,3,0)</f>
        <v>550</v>
      </c>
      <c r="G1554" t="s">
        <v>1407</v>
      </c>
      <c r="H1554" t="str">
        <f>IF('Установление связей'!C1552="может наблюдаться","RS",IF('Установление связей'!C1552="всегда наблюдается","TRA",IF('Установление связей'!C1552="может отсутствовать","SN","S")))</f>
        <v>TRA</v>
      </c>
      <c r="I1554" s="7" t="s">
        <v>1412</v>
      </c>
      <c r="J1554">
        <v>2250</v>
      </c>
      <c r="K1554" t="s">
        <v>1385</v>
      </c>
      <c r="L1554">
        <v>2250</v>
      </c>
      <c r="M1554" t="s">
        <v>1401</v>
      </c>
    </row>
    <row r="1555" spans="1:13" x14ac:dyDescent="0.4">
      <c r="A1555" t="s">
        <v>1405</v>
      </c>
      <c r="B1555">
        <v>1552</v>
      </c>
      <c r="C1555" t="s">
        <v>1411</v>
      </c>
      <c r="D1555">
        <f>VLOOKUP('Установление связей'!B1553,'Перечень узлов'!$B$2:$D$692,3,0)</f>
        <v>552</v>
      </c>
      <c r="E1555" t="s">
        <v>1411</v>
      </c>
      <c r="F1555">
        <f>VLOOKUP('Установление связей'!D1553,'Перечень узлов'!$B$2:$D$692,3,0)</f>
        <v>551</v>
      </c>
      <c r="G1555" t="s">
        <v>1407</v>
      </c>
      <c r="H1555" t="str">
        <f>IF('Установление связей'!C1553="может наблюдаться","RS",IF('Установление связей'!C1553="всегда наблюдается","TRA",IF('Установление связей'!C1553="может отсутствовать","SN","S")))</f>
        <v>TRA</v>
      </c>
      <c r="I1555" s="7" t="s">
        <v>1412</v>
      </c>
      <c r="J1555">
        <v>2251</v>
      </c>
      <c r="K1555" t="s">
        <v>1385</v>
      </c>
      <c r="L1555">
        <v>2251</v>
      </c>
      <c r="M1555" t="s">
        <v>1401</v>
      </c>
    </row>
    <row r="1556" spans="1:13" x14ac:dyDescent="0.4">
      <c r="A1556" t="s">
        <v>1405</v>
      </c>
      <c r="B1556">
        <v>1553</v>
      </c>
      <c r="C1556" t="s">
        <v>1411</v>
      </c>
      <c r="D1556">
        <f>VLOOKUP('Установление связей'!B1554,'Перечень узлов'!$B$2:$D$692,3,0)</f>
        <v>550</v>
      </c>
      <c r="E1556" t="s">
        <v>1411</v>
      </c>
      <c r="F1556">
        <f>VLOOKUP('Установление связей'!D1554,'Перечень узлов'!$B$2:$D$692,3,0)</f>
        <v>552</v>
      </c>
      <c r="G1556" t="s">
        <v>1407</v>
      </c>
      <c r="H1556" t="str">
        <f>IF('Установление связей'!C1554="может наблюдаться","RS",IF('Установление связей'!C1554="всегда наблюдается","TRA",IF('Установление связей'!C1554="может отсутствовать","SN","S")))</f>
        <v>RS</v>
      </c>
      <c r="I1556" s="7" t="s">
        <v>1412</v>
      </c>
      <c r="J1556">
        <v>2252</v>
      </c>
      <c r="K1556" t="s">
        <v>1385</v>
      </c>
      <c r="L1556">
        <v>2252</v>
      </c>
      <c r="M1556" t="s">
        <v>1401</v>
      </c>
    </row>
    <row r="1557" spans="1:13" x14ac:dyDescent="0.4">
      <c r="A1557" t="s">
        <v>1405</v>
      </c>
      <c r="B1557">
        <v>1554</v>
      </c>
      <c r="C1557" t="s">
        <v>1411</v>
      </c>
      <c r="D1557">
        <f>VLOOKUP('Установление связей'!B1555,'Перечень узлов'!$B$2:$D$692,3,0)</f>
        <v>551</v>
      </c>
      <c r="E1557" t="s">
        <v>1411</v>
      </c>
      <c r="F1557">
        <f>VLOOKUP('Установление связей'!D1555,'Перечень узлов'!$B$2:$D$692,3,0)</f>
        <v>552</v>
      </c>
      <c r="G1557" t="s">
        <v>1407</v>
      </c>
      <c r="H1557" t="str">
        <f>IF('Установление связей'!C1555="может наблюдаться","RS",IF('Установление связей'!C1555="всегда наблюдается","TRA",IF('Установление связей'!C1555="может отсутствовать","SN","S")))</f>
        <v>RS</v>
      </c>
      <c r="I1557" s="7" t="s">
        <v>1412</v>
      </c>
      <c r="J1557">
        <v>2253</v>
      </c>
      <c r="K1557" t="s">
        <v>1385</v>
      </c>
      <c r="L1557">
        <v>2253</v>
      </c>
      <c r="M1557" t="s">
        <v>1401</v>
      </c>
    </row>
    <row r="1558" spans="1:13" x14ac:dyDescent="0.4">
      <c r="A1558" t="s">
        <v>1405</v>
      </c>
      <c r="B1558">
        <v>1555</v>
      </c>
      <c r="C1558" t="s">
        <v>1411</v>
      </c>
      <c r="D1558">
        <f>VLOOKUP('Установление связей'!B1556,'Перечень узлов'!$B$2:$D$692,3,0)</f>
        <v>552</v>
      </c>
      <c r="E1558" t="s">
        <v>1411</v>
      </c>
      <c r="F1558">
        <f>VLOOKUP('Установление связей'!D1556,'Перечень узлов'!$B$2:$D$692,3,0)</f>
        <v>516</v>
      </c>
      <c r="G1558" t="s">
        <v>1407</v>
      </c>
      <c r="H1558" t="str">
        <f>IF('Установление связей'!C1556="может наблюдаться","RS",IF('Установление связей'!C1556="всегда наблюдается","TRA",IF('Установление связей'!C1556="может отсутствовать","SN","S")))</f>
        <v>RS</v>
      </c>
      <c r="I1558" s="7" t="s">
        <v>1412</v>
      </c>
      <c r="J1558">
        <v>2254</v>
      </c>
      <c r="K1558" t="s">
        <v>1385</v>
      </c>
      <c r="L1558">
        <v>2254</v>
      </c>
      <c r="M1558" t="s">
        <v>1401</v>
      </c>
    </row>
    <row r="1559" spans="1:13" x14ac:dyDescent="0.4">
      <c r="A1559" t="s">
        <v>1405</v>
      </c>
      <c r="B1559">
        <v>1556</v>
      </c>
      <c r="C1559" t="s">
        <v>1411</v>
      </c>
      <c r="D1559">
        <f>VLOOKUP('Установление связей'!B1557,'Перечень узлов'!$B$2:$D$692,3,0)</f>
        <v>552</v>
      </c>
      <c r="E1559" t="s">
        <v>1411</v>
      </c>
      <c r="F1559">
        <f>VLOOKUP('Установление связей'!D1557,'Перечень узлов'!$B$2:$D$692,3,0)</f>
        <v>4</v>
      </c>
      <c r="G1559" t="s">
        <v>1407</v>
      </c>
      <c r="H1559" t="str">
        <f>IF('Установление связей'!C1557="может наблюдаться","RS",IF('Установление связей'!C1557="всегда наблюдается","TRA",IF('Установление связей'!C1557="может отсутствовать","SN","S")))</f>
        <v>RS</v>
      </c>
      <c r="I1559" s="7" t="s">
        <v>1412</v>
      </c>
      <c r="J1559">
        <v>2255</v>
      </c>
      <c r="K1559" t="s">
        <v>1385</v>
      </c>
      <c r="L1559">
        <v>2255</v>
      </c>
      <c r="M1559" t="s">
        <v>1401</v>
      </c>
    </row>
    <row r="1560" spans="1:13" x14ac:dyDescent="0.4">
      <c r="A1560" t="s">
        <v>1405</v>
      </c>
      <c r="B1560">
        <v>1557</v>
      </c>
      <c r="C1560" t="s">
        <v>1411</v>
      </c>
      <c r="D1560">
        <f>VLOOKUP('Установление связей'!B1558,'Перечень узлов'!$B$2:$D$692,3,0)</f>
        <v>552</v>
      </c>
      <c r="E1560" t="s">
        <v>1411</v>
      </c>
      <c r="F1560">
        <f>VLOOKUP('Установление связей'!D1558,'Перечень узлов'!$B$2:$D$692,3,0)</f>
        <v>2</v>
      </c>
      <c r="G1560" t="s">
        <v>1407</v>
      </c>
      <c r="H1560" t="str">
        <f>IF('Установление связей'!C1558="может наблюдаться","RS",IF('Установление связей'!C1558="всегда наблюдается","TRA",IF('Установление связей'!C1558="может отсутствовать","SN","S")))</f>
        <v>RS</v>
      </c>
      <c r="I1560" s="7" t="s">
        <v>1412</v>
      </c>
      <c r="J1560">
        <v>2256</v>
      </c>
      <c r="K1560" t="s">
        <v>1385</v>
      </c>
      <c r="L1560">
        <v>2256</v>
      </c>
      <c r="M1560" t="s">
        <v>1401</v>
      </c>
    </row>
    <row r="1561" spans="1:13" x14ac:dyDescent="0.4">
      <c r="A1561" t="s">
        <v>1405</v>
      </c>
      <c r="B1561">
        <v>1558</v>
      </c>
      <c r="C1561" t="s">
        <v>1411</v>
      </c>
      <c r="D1561">
        <f>VLOOKUP('Установление связей'!B1559,'Перечень узлов'!$B$2:$D$692,3,0)</f>
        <v>552</v>
      </c>
      <c r="E1561" t="s">
        <v>1411</v>
      </c>
      <c r="F1561">
        <f>VLOOKUP('Установление связей'!D1559,'Перечень узлов'!$B$2:$D$692,3,0)</f>
        <v>1</v>
      </c>
      <c r="G1561" t="s">
        <v>1407</v>
      </c>
      <c r="H1561" t="str">
        <f>IF('Установление связей'!C1559="может наблюдаться","RS",IF('Установление связей'!C1559="всегда наблюдается","TRA",IF('Установление связей'!C1559="может отсутствовать","SN","S")))</f>
        <v>SN</v>
      </c>
      <c r="I1561" s="7" t="s">
        <v>1412</v>
      </c>
      <c r="J1561">
        <v>2257</v>
      </c>
      <c r="K1561" t="s">
        <v>1385</v>
      </c>
      <c r="L1561">
        <v>2257</v>
      </c>
      <c r="M1561" t="s">
        <v>1401</v>
      </c>
    </row>
    <row r="1562" spans="1:13" x14ac:dyDescent="0.4">
      <c r="A1562" t="s">
        <v>1405</v>
      </c>
      <c r="B1562">
        <v>1559</v>
      </c>
      <c r="C1562" t="s">
        <v>1411</v>
      </c>
      <c r="D1562">
        <f>VLOOKUP('Установление связей'!B1560,'Перечень узлов'!$B$2:$D$692,3,0)</f>
        <v>552</v>
      </c>
      <c r="E1562" t="s">
        <v>1411</v>
      </c>
      <c r="F1562">
        <f>VLOOKUP('Установление связей'!D1560,'Перечень узлов'!$B$2:$D$692,3,0)</f>
        <v>3</v>
      </c>
      <c r="G1562" t="s">
        <v>1407</v>
      </c>
      <c r="H1562" t="str">
        <f>IF('Установление связей'!C1560="может наблюдаться","RS",IF('Установление связей'!C1560="всегда наблюдается","TRA",IF('Установление связей'!C1560="может отсутствовать","SN","S")))</f>
        <v>SN</v>
      </c>
      <c r="I1562" s="7" t="s">
        <v>1412</v>
      </c>
      <c r="J1562">
        <v>2258</v>
      </c>
      <c r="K1562" t="s">
        <v>1385</v>
      </c>
      <c r="L1562">
        <v>2258</v>
      </c>
      <c r="M1562" t="s">
        <v>1401</v>
      </c>
    </row>
    <row r="1563" spans="1:13" x14ac:dyDescent="0.4">
      <c r="A1563" t="s">
        <v>1405</v>
      </c>
      <c r="B1563">
        <v>1560</v>
      </c>
      <c r="C1563" t="s">
        <v>1411</v>
      </c>
      <c r="D1563">
        <f>VLOOKUP('Установление связей'!B1561,'Перечень узлов'!$B$2:$D$692,3,0)</f>
        <v>552</v>
      </c>
      <c r="E1563" t="s">
        <v>1411</v>
      </c>
      <c r="F1563">
        <f>VLOOKUP('Установление связей'!D1561,'Перечень узлов'!$B$2:$D$692,3,0)</f>
        <v>598</v>
      </c>
      <c r="G1563" t="s">
        <v>1407</v>
      </c>
      <c r="H1563" t="str">
        <f>IF('Установление связей'!C1561="может наблюдаться","RS",IF('Установление связей'!C1561="всегда наблюдается","TRA",IF('Установление связей'!C1561="может отсутствовать","SN","S")))</f>
        <v>SN</v>
      </c>
      <c r="I1563" s="7" t="s">
        <v>1412</v>
      </c>
      <c r="J1563">
        <v>2259</v>
      </c>
      <c r="K1563" t="s">
        <v>1385</v>
      </c>
      <c r="L1563">
        <v>2259</v>
      </c>
      <c r="M1563" t="s">
        <v>1401</v>
      </c>
    </row>
    <row r="1564" spans="1:13" x14ac:dyDescent="0.4">
      <c r="A1564" t="s">
        <v>1405</v>
      </c>
      <c r="B1564">
        <v>1561</v>
      </c>
      <c r="C1564" t="s">
        <v>1411</v>
      </c>
      <c r="D1564">
        <f>VLOOKUP('Установление связей'!B1562,'Перечень узлов'!$B$2:$D$692,3,0)</f>
        <v>516</v>
      </c>
      <c r="E1564" t="s">
        <v>1411</v>
      </c>
      <c r="F1564">
        <f>VLOOKUP('Установление связей'!D1562,'Перечень узлов'!$B$2:$D$692,3,0)</f>
        <v>544</v>
      </c>
      <c r="G1564" t="s">
        <v>1407</v>
      </c>
      <c r="H1564" t="str">
        <f>IF('Установление связей'!C1562="может наблюдаться","RS",IF('Установление связей'!C1562="всегда наблюдается","TRA",IF('Установление связей'!C1562="может отсутствовать","SN","S")))</f>
        <v>RS</v>
      </c>
      <c r="I1564" s="7" t="s">
        <v>1412</v>
      </c>
      <c r="J1564">
        <v>2260</v>
      </c>
      <c r="K1564" t="s">
        <v>1385</v>
      </c>
      <c r="L1564">
        <v>2260</v>
      </c>
      <c r="M1564" t="s">
        <v>1401</v>
      </c>
    </row>
    <row r="1565" spans="1:13" x14ac:dyDescent="0.4">
      <c r="A1565" t="s">
        <v>1405</v>
      </c>
      <c r="B1565">
        <v>1562</v>
      </c>
      <c r="C1565" t="s">
        <v>1411</v>
      </c>
      <c r="D1565">
        <f>VLOOKUP('Установление связей'!B1563,'Перечень узлов'!$B$2:$D$692,3,0)</f>
        <v>516</v>
      </c>
      <c r="E1565" t="s">
        <v>1411</v>
      </c>
      <c r="F1565">
        <f>VLOOKUP('Установление связей'!D1563,'Перечень узлов'!$B$2:$D$692,3,0)</f>
        <v>545</v>
      </c>
      <c r="G1565" t="s">
        <v>1407</v>
      </c>
      <c r="H1565" t="str">
        <f>IF('Установление связей'!C1563="может наблюдаться","RS",IF('Установление связей'!C1563="всегда наблюдается","TRA",IF('Установление связей'!C1563="может отсутствовать","SN","S")))</f>
        <v>RS</v>
      </c>
      <c r="I1565" s="7" t="s">
        <v>1412</v>
      </c>
      <c r="J1565">
        <v>2261</v>
      </c>
      <c r="K1565" t="s">
        <v>1385</v>
      </c>
      <c r="L1565">
        <v>2261</v>
      </c>
      <c r="M1565" t="s">
        <v>1401</v>
      </c>
    </row>
    <row r="1566" spans="1:13" x14ac:dyDescent="0.4">
      <c r="A1566" t="s">
        <v>1405</v>
      </c>
      <c r="B1566">
        <v>1563</v>
      </c>
      <c r="C1566" t="s">
        <v>1411</v>
      </c>
      <c r="D1566">
        <f>VLOOKUP('Установление связей'!B1564,'Перечень узлов'!$B$2:$D$692,3,0)</f>
        <v>516</v>
      </c>
      <c r="E1566" t="s">
        <v>1411</v>
      </c>
      <c r="F1566">
        <f>VLOOKUP('Установление связей'!D1564,'Перечень узлов'!$B$2:$D$692,3,0)</f>
        <v>546</v>
      </c>
      <c r="G1566" t="s">
        <v>1407</v>
      </c>
      <c r="H1566" t="str">
        <f>IF('Установление связей'!C1564="может наблюдаться","RS",IF('Установление связей'!C1564="всегда наблюдается","TRA",IF('Установление связей'!C1564="может отсутствовать","SN","S")))</f>
        <v>RS</v>
      </c>
      <c r="I1566" s="7" t="s">
        <v>1412</v>
      </c>
      <c r="J1566">
        <v>2262</v>
      </c>
      <c r="K1566" t="s">
        <v>1385</v>
      </c>
      <c r="L1566">
        <v>2262</v>
      </c>
      <c r="M1566" t="s">
        <v>1401</v>
      </c>
    </row>
    <row r="1567" spans="1:13" x14ac:dyDescent="0.4">
      <c r="A1567" t="s">
        <v>1405</v>
      </c>
      <c r="B1567">
        <v>1564</v>
      </c>
      <c r="C1567" t="s">
        <v>1411</v>
      </c>
      <c r="D1567">
        <f>VLOOKUP('Установление связей'!B1565,'Перечень узлов'!$B$2:$D$692,3,0)</f>
        <v>516</v>
      </c>
      <c r="E1567" t="s">
        <v>1411</v>
      </c>
      <c r="F1567">
        <f>VLOOKUP('Установление связей'!D1565,'Перечень узлов'!$B$2:$D$692,3,0)</f>
        <v>547</v>
      </c>
      <c r="G1567" t="s">
        <v>1407</v>
      </c>
      <c r="H1567" t="str">
        <f>IF('Установление связей'!C1565="может наблюдаться","RS",IF('Установление связей'!C1565="всегда наблюдается","TRA",IF('Установление связей'!C1565="может отсутствовать","SN","S")))</f>
        <v>RS</v>
      </c>
      <c r="I1567" s="7" t="s">
        <v>1412</v>
      </c>
      <c r="J1567">
        <v>2263</v>
      </c>
      <c r="K1567" t="s">
        <v>1385</v>
      </c>
      <c r="L1567">
        <v>2263</v>
      </c>
      <c r="M1567" t="s">
        <v>1401</v>
      </c>
    </row>
    <row r="1568" spans="1:13" x14ac:dyDescent="0.4">
      <c r="A1568" t="s">
        <v>1405</v>
      </c>
      <c r="B1568">
        <v>1565</v>
      </c>
      <c r="C1568" t="s">
        <v>1411</v>
      </c>
      <c r="D1568">
        <f>VLOOKUP('Установление связей'!B1566,'Перечень узлов'!$B$2:$D$692,3,0)</f>
        <v>516</v>
      </c>
      <c r="E1568" t="s">
        <v>1411</v>
      </c>
      <c r="F1568">
        <f>VLOOKUP('Установление связей'!D1566,'Перечень узлов'!$B$2:$D$692,3,0)</f>
        <v>548</v>
      </c>
      <c r="G1568" t="s">
        <v>1407</v>
      </c>
      <c r="H1568" t="str">
        <f>IF('Установление связей'!C1566="может наблюдаться","RS",IF('Установление связей'!C1566="всегда наблюдается","TRA",IF('Установление связей'!C1566="может отсутствовать","SN","S")))</f>
        <v>RS</v>
      </c>
      <c r="I1568" s="7" t="s">
        <v>1412</v>
      </c>
      <c r="J1568">
        <v>2264</v>
      </c>
      <c r="K1568" t="s">
        <v>1385</v>
      </c>
      <c r="L1568">
        <v>2264</v>
      </c>
      <c r="M1568" t="s">
        <v>1401</v>
      </c>
    </row>
    <row r="1569" spans="1:13" x14ac:dyDescent="0.4">
      <c r="A1569" t="s">
        <v>1405</v>
      </c>
      <c r="B1569">
        <v>1566</v>
      </c>
      <c r="C1569" t="s">
        <v>1411</v>
      </c>
      <c r="D1569">
        <f>VLOOKUP('Установление связей'!B1567,'Перечень узлов'!$B$2:$D$692,3,0)</f>
        <v>516</v>
      </c>
      <c r="E1569" t="s">
        <v>1411</v>
      </c>
      <c r="F1569">
        <f>VLOOKUP('Установление связей'!D1567,'Перечень узлов'!$B$2:$D$692,3,0)</f>
        <v>549</v>
      </c>
      <c r="G1569" t="s">
        <v>1407</v>
      </c>
      <c r="H1569" t="str">
        <f>IF('Установление связей'!C1567="может наблюдаться","RS",IF('Установление связей'!C1567="всегда наблюдается","TRA",IF('Установление связей'!C1567="может отсутствовать","SN","S")))</f>
        <v>RS</v>
      </c>
      <c r="I1569" s="7" t="s">
        <v>1412</v>
      </c>
      <c r="J1569">
        <v>2265</v>
      </c>
      <c r="K1569" t="s">
        <v>1385</v>
      </c>
      <c r="L1569">
        <v>2265</v>
      </c>
      <c r="M1569" t="s">
        <v>1401</v>
      </c>
    </row>
    <row r="1570" spans="1:13" x14ac:dyDescent="0.4">
      <c r="A1570" t="s">
        <v>1405</v>
      </c>
      <c r="B1570">
        <v>1567</v>
      </c>
      <c r="C1570" t="s">
        <v>1411</v>
      </c>
      <c r="D1570">
        <f>VLOOKUP('Установление связей'!B1568,'Перечень узлов'!$B$2:$D$692,3,0)</f>
        <v>4</v>
      </c>
      <c r="E1570" t="s">
        <v>1411</v>
      </c>
      <c r="F1570">
        <f>VLOOKUP('Установление связей'!D1568,'Перечень узлов'!$B$2:$D$692,3,0)</f>
        <v>544</v>
      </c>
      <c r="G1570" t="s">
        <v>1407</v>
      </c>
      <c r="H1570" t="str">
        <f>IF('Установление связей'!C1568="может наблюдаться","RS",IF('Установление связей'!C1568="всегда наблюдается","TRA",IF('Установление связей'!C1568="может отсутствовать","SN","S")))</f>
        <v>RS</v>
      </c>
      <c r="I1570" s="7" t="s">
        <v>1412</v>
      </c>
      <c r="J1570">
        <v>2266</v>
      </c>
      <c r="K1570" t="s">
        <v>1385</v>
      </c>
      <c r="L1570">
        <v>2266</v>
      </c>
      <c r="M1570" t="s">
        <v>1401</v>
      </c>
    </row>
    <row r="1571" spans="1:13" x14ac:dyDescent="0.4">
      <c r="A1571" t="s">
        <v>1405</v>
      </c>
      <c r="B1571">
        <v>1568</v>
      </c>
      <c r="C1571" t="s">
        <v>1411</v>
      </c>
      <c r="D1571">
        <f>VLOOKUP('Установление связей'!B1569,'Перечень узлов'!$B$2:$D$692,3,0)</f>
        <v>4</v>
      </c>
      <c r="E1571" t="s">
        <v>1411</v>
      </c>
      <c r="F1571">
        <f>VLOOKUP('Установление связей'!D1569,'Перечень узлов'!$B$2:$D$692,3,0)</f>
        <v>545</v>
      </c>
      <c r="G1571" t="s">
        <v>1407</v>
      </c>
      <c r="H1571" t="str">
        <f>IF('Установление связей'!C1569="может наблюдаться","RS",IF('Установление связей'!C1569="всегда наблюдается","TRA",IF('Установление связей'!C1569="может отсутствовать","SN","S")))</f>
        <v>RS</v>
      </c>
      <c r="I1571" s="7" t="s">
        <v>1412</v>
      </c>
      <c r="J1571">
        <v>2267</v>
      </c>
      <c r="K1571" t="s">
        <v>1385</v>
      </c>
      <c r="L1571">
        <v>2267</v>
      </c>
      <c r="M1571" t="s">
        <v>1401</v>
      </c>
    </row>
    <row r="1572" spans="1:13" x14ac:dyDescent="0.4">
      <c r="A1572" t="s">
        <v>1405</v>
      </c>
      <c r="B1572">
        <v>1569</v>
      </c>
      <c r="C1572" t="s">
        <v>1411</v>
      </c>
      <c r="D1572">
        <f>VLOOKUP('Установление связей'!B1570,'Перечень узлов'!$B$2:$D$692,3,0)</f>
        <v>4</v>
      </c>
      <c r="E1572" t="s">
        <v>1411</v>
      </c>
      <c r="F1572">
        <f>VLOOKUP('Установление связей'!D1570,'Перечень узлов'!$B$2:$D$692,3,0)</f>
        <v>546</v>
      </c>
      <c r="G1572" t="s">
        <v>1407</v>
      </c>
      <c r="H1572" t="str">
        <f>IF('Установление связей'!C1570="может наблюдаться","RS",IF('Установление связей'!C1570="всегда наблюдается","TRA",IF('Установление связей'!C1570="может отсутствовать","SN","S")))</f>
        <v>RS</v>
      </c>
      <c r="I1572" s="7" t="s">
        <v>1412</v>
      </c>
      <c r="J1572">
        <v>2268</v>
      </c>
      <c r="K1572" t="s">
        <v>1385</v>
      </c>
      <c r="L1572">
        <v>2268</v>
      </c>
      <c r="M1572" t="s">
        <v>1401</v>
      </c>
    </row>
    <row r="1573" spans="1:13" x14ac:dyDescent="0.4">
      <c r="A1573" t="s">
        <v>1405</v>
      </c>
      <c r="B1573">
        <v>1570</v>
      </c>
      <c r="C1573" t="s">
        <v>1411</v>
      </c>
      <c r="D1573">
        <f>VLOOKUP('Установление связей'!B1571,'Перечень узлов'!$B$2:$D$692,3,0)</f>
        <v>4</v>
      </c>
      <c r="E1573" t="s">
        <v>1411</v>
      </c>
      <c r="F1573">
        <f>VLOOKUP('Установление связей'!D1571,'Перечень узлов'!$B$2:$D$692,3,0)</f>
        <v>547</v>
      </c>
      <c r="G1573" t="s">
        <v>1407</v>
      </c>
      <c r="H1573" t="str">
        <f>IF('Установление связей'!C1571="может наблюдаться","RS",IF('Установление связей'!C1571="всегда наблюдается","TRA",IF('Установление связей'!C1571="может отсутствовать","SN","S")))</f>
        <v>RS</v>
      </c>
      <c r="I1573" s="7" t="s">
        <v>1412</v>
      </c>
      <c r="J1573">
        <v>2269</v>
      </c>
      <c r="K1573" t="s">
        <v>1385</v>
      </c>
      <c r="L1573">
        <v>2269</v>
      </c>
      <c r="M1573" t="s">
        <v>1401</v>
      </c>
    </row>
    <row r="1574" spans="1:13" x14ac:dyDescent="0.4">
      <c r="A1574" t="s">
        <v>1405</v>
      </c>
      <c r="B1574">
        <v>1571</v>
      </c>
      <c r="C1574" t="s">
        <v>1411</v>
      </c>
      <c r="D1574">
        <f>VLOOKUP('Установление связей'!B1572,'Перечень узлов'!$B$2:$D$692,3,0)</f>
        <v>4</v>
      </c>
      <c r="E1574" t="s">
        <v>1411</v>
      </c>
      <c r="F1574">
        <f>VLOOKUP('Установление связей'!D1572,'Перечень узлов'!$B$2:$D$692,3,0)</f>
        <v>548</v>
      </c>
      <c r="G1574" t="s">
        <v>1407</v>
      </c>
      <c r="H1574" t="str">
        <f>IF('Установление связей'!C1572="может наблюдаться","RS",IF('Установление связей'!C1572="всегда наблюдается","TRA",IF('Установление связей'!C1572="может отсутствовать","SN","S")))</f>
        <v>RS</v>
      </c>
      <c r="I1574" s="7" t="s">
        <v>1412</v>
      </c>
      <c r="J1574">
        <v>2270</v>
      </c>
      <c r="K1574" t="s">
        <v>1385</v>
      </c>
      <c r="L1574">
        <v>2270</v>
      </c>
      <c r="M1574" t="s">
        <v>1401</v>
      </c>
    </row>
    <row r="1575" spans="1:13" x14ac:dyDescent="0.4">
      <c r="A1575" t="s">
        <v>1405</v>
      </c>
      <c r="B1575">
        <v>1572</v>
      </c>
      <c r="C1575" t="s">
        <v>1411</v>
      </c>
      <c r="D1575">
        <f>VLOOKUP('Установление связей'!B1573,'Перечень узлов'!$B$2:$D$692,3,0)</f>
        <v>4</v>
      </c>
      <c r="E1575" t="s">
        <v>1411</v>
      </c>
      <c r="F1575">
        <f>VLOOKUP('Установление связей'!D1573,'Перечень узлов'!$B$2:$D$692,3,0)</f>
        <v>549</v>
      </c>
      <c r="G1575" t="s">
        <v>1407</v>
      </c>
      <c r="H1575" t="str">
        <f>IF('Установление связей'!C1573="может наблюдаться","RS",IF('Установление связей'!C1573="всегда наблюдается","TRA",IF('Установление связей'!C1573="может отсутствовать","SN","S")))</f>
        <v>RS</v>
      </c>
      <c r="I1575" s="7" t="s">
        <v>1412</v>
      </c>
      <c r="J1575">
        <v>2271</v>
      </c>
      <c r="K1575" t="s">
        <v>1385</v>
      </c>
      <c r="L1575">
        <v>2271</v>
      </c>
      <c r="M1575" t="s">
        <v>1401</v>
      </c>
    </row>
    <row r="1576" spans="1:13" x14ac:dyDescent="0.4">
      <c r="A1576" t="s">
        <v>1405</v>
      </c>
      <c r="B1576">
        <v>1573</v>
      </c>
      <c r="C1576" t="s">
        <v>1411</v>
      </c>
      <c r="D1576">
        <f>VLOOKUP('Установление связей'!B1574,'Перечень узлов'!$B$2:$D$692,3,0)</f>
        <v>3</v>
      </c>
      <c r="E1576" t="s">
        <v>1411</v>
      </c>
      <c r="F1576">
        <f>VLOOKUP('Установление связей'!D1574,'Перечень узлов'!$B$2:$D$692,3,0)</f>
        <v>544</v>
      </c>
      <c r="G1576" t="s">
        <v>1407</v>
      </c>
      <c r="H1576" t="str">
        <f>IF('Установление связей'!C1574="может наблюдаться","RS",IF('Установление связей'!C1574="всегда наблюдается","TRA",IF('Установление связей'!C1574="может отсутствовать","SN","S")))</f>
        <v>RS</v>
      </c>
      <c r="I1576" s="7" t="s">
        <v>1412</v>
      </c>
      <c r="J1576">
        <v>2272</v>
      </c>
      <c r="K1576" t="s">
        <v>1385</v>
      </c>
      <c r="L1576">
        <v>2272</v>
      </c>
      <c r="M1576" t="s">
        <v>1401</v>
      </c>
    </row>
    <row r="1577" spans="1:13" x14ac:dyDescent="0.4">
      <c r="A1577" t="s">
        <v>1405</v>
      </c>
      <c r="B1577">
        <v>1574</v>
      </c>
      <c r="C1577" t="s">
        <v>1411</v>
      </c>
      <c r="D1577">
        <f>VLOOKUP('Установление связей'!B1575,'Перечень узлов'!$B$2:$D$692,3,0)</f>
        <v>3</v>
      </c>
      <c r="E1577" t="s">
        <v>1411</v>
      </c>
      <c r="F1577">
        <f>VLOOKUP('Установление связей'!D1575,'Перечень узлов'!$B$2:$D$692,3,0)</f>
        <v>545</v>
      </c>
      <c r="G1577" t="s">
        <v>1407</v>
      </c>
      <c r="H1577" t="str">
        <f>IF('Установление связей'!C1575="может наблюдаться","RS",IF('Установление связей'!C1575="всегда наблюдается","TRA",IF('Установление связей'!C1575="может отсутствовать","SN","S")))</f>
        <v>RS</v>
      </c>
      <c r="I1577" s="7" t="s">
        <v>1412</v>
      </c>
      <c r="J1577">
        <v>2273</v>
      </c>
      <c r="K1577" t="s">
        <v>1385</v>
      </c>
      <c r="L1577">
        <v>2273</v>
      </c>
      <c r="M1577" t="s">
        <v>1401</v>
      </c>
    </row>
    <row r="1578" spans="1:13" x14ac:dyDescent="0.4">
      <c r="A1578" t="s">
        <v>1405</v>
      </c>
      <c r="B1578">
        <v>1575</v>
      </c>
      <c r="C1578" t="s">
        <v>1411</v>
      </c>
      <c r="D1578">
        <f>VLOOKUP('Установление связей'!B1576,'Перечень узлов'!$B$2:$D$692,3,0)</f>
        <v>3</v>
      </c>
      <c r="E1578" t="s">
        <v>1411</v>
      </c>
      <c r="F1578">
        <f>VLOOKUP('Установление связей'!D1576,'Перечень узлов'!$B$2:$D$692,3,0)</f>
        <v>546</v>
      </c>
      <c r="G1578" t="s">
        <v>1407</v>
      </c>
      <c r="H1578" t="str">
        <f>IF('Установление связей'!C1576="может наблюдаться","RS",IF('Установление связей'!C1576="всегда наблюдается","TRA",IF('Установление связей'!C1576="может отсутствовать","SN","S")))</f>
        <v>RS</v>
      </c>
      <c r="I1578" s="7" t="s">
        <v>1412</v>
      </c>
      <c r="J1578">
        <v>2274</v>
      </c>
      <c r="K1578" t="s">
        <v>1385</v>
      </c>
      <c r="L1578">
        <v>2274</v>
      </c>
      <c r="M1578" t="s">
        <v>1401</v>
      </c>
    </row>
    <row r="1579" spans="1:13" x14ac:dyDescent="0.4">
      <c r="A1579" t="s">
        <v>1405</v>
      </c>
      <c r="B1579">
        <v>1576</v>
      </c>
      <c r="C1579" t="s">
        <v>1411</v>
      </c>
      <c r="D1579">
        <f>VLOOKUP('Установление связей'!B1577,'Перечень узлов'!$B$2:$D$692,3,0)</f>
        <v>3</v>
      </c>
      <c r="E1579" t="s">
        <v>1411</v>
      </c>
      <c r="F1579">
        <f>VLOOKUP('Установление связей'!D1577,'Перечень узлов'!$B$2:$D$692,3,0)</f>
        <v>547</v>
      </c>
      <c r="G1579" t="s">
        <v>1407</v>
      </c>
      <c r="H1579" t="str">
        <f>IF('Установление связей'!C1577="может наблюдаться","RS",IF('Установление связей'!C1577="всегда наблюдается","TRA",IF('Установление связей'!C1577="может отсутствовать","SN","S")))</f>
        <v>RS</v>
      </c>
      <c r="I1579" s="7" t="s">
        <v>1412</v>
      </c>
      <c r="J1579">
        <v>2275</v>
      </c>
      <c r="K1579" t="s">
        <v>1385</v>
      </c>
      <c r="L1579">
        <v>2275</v>
      </c>
      <c r="M1579" t="s">
        <v>1401</v>
      </c>
    </row>
    <row r="1580" spans="1:13" x14ac:dyDescent="0.4">
      <c r="A1580" t="s">
        <v>1405</v>
      </c>
      <c r="B1580">
        <v>1577</v>
      </c>
      <c r="C1580" t="s">
        <v>1411</v>
      </c>
      <c r="D1580">
        <f>VLOOKUP('Установление связей'!B1578,'Перечень узлов'!$B$2:$D$692,3,0)</f>
        <v>3</v>
      </c>
      <c r="E1580" t="s">
        <v>1411</v>
      </c>
      <c r="F1580">
        <f>VLOOKUP('Установление связей'!D1578,'Перечень узлов'!$B$2:$D$692,3,0)</f>
        <v>548</v>
      </c>
      <c r="G1580" t="s">
        <v>1407</v>
      </c>
      <c r="H1580" t="str">
        <f>IF('Установление связей'!C1578="может наблюдаться","RS",IF('Установление связей'!C1578="всегда наблюдается","TRA",IF('Установление связей'!C1578="может отсутствовать","SN","S")))</f>
        <v>RS</v>
      </c>
      <c r="I1580" s="7" t="s">
        <v>1412</v>
      </c>
      <c r="J1580">
        <v>2276</v>
      </c>
      <c r="K1580" t="s">
        <v>1385</v>
      </c>
      <c r="L1580">
        <v>2276</v>
      </c>
      <c r="M1580" t="s">
        <v>1401</v>
      </c>
    </row>
    <row r="1581" spans="1:13" x14ac:dyDescent="0.4">
      <c r="A1581" t="s">
        <v>1405</v>
      </c>
      <c r="B1581">
        <v>1578</v>
      </c>
      <c r="C1581" t="s">
        <v>1411</v>
      </c>
      <c r="D1581">
        <f>VLOOKUP('Установление связей'!B1579,'Перечень узлов'!$B$2:$D$692,3,0)</f>
        <v>3</v>
      </c>
      <c r="E1581" t="s">
        <v>1411</v>
      </c>
      <c r="F1581">
        <f>VLOOKUP('Установление связей'!D1579,'Перечень узлов'!$B$2:$D$692,3,0)</f>
        <v>549</v>
      </c>
      <c r="G1581" t="s">
        <v>1407</v>
      </c>
      <c r="H1581" t="str">
        <f>IF('Установление связей'!C1579="может наблюдаться","RS",IF('Установление связей'!C1579="всегда наблюдается","TRA",IF('Установление связей'!C1579="может отсутствовать","SN","S")))</f>
        <v>RS</v>
      </c>
      <c r="I1581" s="7" t="s">
        <v>1412</v>
      </c>
      <c r="J1581">
        <v>2277</v>
      </c>
      <c r="K1581" t="s">
        <v>1385</v>
      </c>
      <c r="L1581">
        <v>2277</v>
      </c>
      <c r="M1581" t="s">
        <v>1401</v>
      </c>
    </row>
    <row r="1582" spans="1:13" x14ac:dyDescent="0.4">
      <c r="A1582" t="s">
        <v>1405</v>
      </c>
      <c r="B1582">
        <v>1579</v>
      </c>
      <c r="C1582" t="s">
        <v>1411</v>
      </c>
      <c r="D1582">
        <f>VLOOKUP('Установление связей'!B1580,'Перечень узлов'!$B$2:$D$692,3,0)</f>
        <v>2</v>
      </c>
      <c r="E1582" t="s">
        <v>1411</v>
      </c>
      <c r="F1582">
        <f>VLOOKUP('Установление связей'!D1580,'Перечень узлов'!$B$2:$D$692,3,0)</f>
        <v>544</v>
      </c>
      <c r="G1582" t="s">
        <v>1407</v>
      </c>
      <c r="H1582" t="str">
        <f>IF('Установление связей'!C1580="может наблюдаться","RS",IF('Установление связей'!C1580="всегда наблюдается","TRA",IF('Установление связей'!C1580="может отсутствовать","SN","S")))</f>
        <v>RS</v>
      </c>
      <c r="I1582" s="7" t="s">
        <v>1412</v>
      </c>
      <c r="J1582">
        <v>2278</v>
      </c>
      <c r="K1582" t="s">
        <v>1385</v>
      </c>
      <c r="L1582">
        <v>2278</v>
      </c>
      <c r="M1582" t="s">
        <v>1401</v>
      </c>
    </row>
    <row r="1583" spans="1:13" x14ac:dyDescent="0.4">
      <c r="A1583" t="s">
        <v>1405</v>
      </c>
      <c r="B1583">
        <v>1580</v>
      </c>
      <c r="C1583" t="s">
        <v>1411</v>
      </c>
      <c r="D1583">
        <f>VLOOKUP('Установление связей'!B1581,'Перечень узлов'!$B$2:$D$692,3,0)</f>
        <v>2</v>
      </c>
      <c r="E1583" t="s">
        <v>1411</v>
      </c>
      <c r="F1583">
        <f>VLOOKUP('Установление связей'!D1581,'Перечень узлов'!$B$2:$D$692,3,0)</f>
        <v>545</v>
      </c>
      <c r="G1583" t="s">
        <v>1407</v>
      </c>
      <c r="H1583" t="str">
        <f>IF('Установление связей'!C1581="может наблюдаться","RS",IF('Установление связей'!C1581="всегда наблюдается","TRA",IF('Установление связей'!C1581="может отсутствовать","SN","S")))</f>
        <v>RS</v>
      </c>
      <c r="I1583" s="7" t="s">
        <v>1412</v>
      </c>
      <c r="J1583">
        <v>2279</v>
      </c>
      <c r="K1583" t="s">
        <v>1385</v>
      </c>
      <c r="L1583">
        <v>2279</v>
      </c>
      <c r="M1583" t="s">
        <v>1401</v>
      </c>
    </row>
    <row r="1584" spans="1:13" x14ac:dyDescent="0.4">
      <c r="A1584" t="s">
        <v>1405</v>
      </c>
      <c r="B1584">
        <v>1581</v>
      </c>
      <c r="C1584" t="s">
        <v>1411</v>
      </c>
      <c r="D1584">
        <f>VLOOKUP('Установление связей'!B1582,'Перечень узлов'!$B$2:$D$692,3,0)</f>
        <v>2</v>
      </c>
      <c r="E1584" t="s">
        <v>1411</v>
      </c>
      <c r="F1584">
        <f>VLOOKUP('Установление связей'!D1582,'Перечень узлов'!$B$2:$D$692,3,0)</f>
        <v>546</v>
      </c>
      <c r="G1584" t="s">
        <v>1407</v>
      </c>
      <c r="H1584" t="str">
        <f>IF('Установление связей'!C1582="может наблюдаться","RS",IF('Установление связей'!C1582="всегда наблюдается","TRA",IF('Установление связей'!C1582="может отсутствовать","SN","S")))</f>
        <v>RS</v>
      </c>
      <c r="I1584" s="7" t="s">
        <v>1412</v>
      </c>
      <c r="J1584">
        <v>2280</v>
      </c>
      <c r="K1584" t="s">
        <v>1385</v>
      </c>
      <c r="L1584">
        <v>2280</v>
      </c>
      <c r="M1584" t="s">
        <v>1401</v>
      </c>
    </row>
    <row r="1585" spans="1:13" x14ac:dyDescent="0.4">
      <c r="A1585" t="s">
        <v>1405</v>
      </c>
      <c r="B1585">
        <v>1582</v>
      </c>
      <c r="C1585" t="s">
        <v>1411</v>
      </c>
      <c r="D1585">
        <f>VLOOKUP('Установление связей'!B1583,'Перечень узлов'!$B$2:$D$692,3,0)</f>
        <v>2</v>
      </c>
      <c r="E1585" t="s">
        <v>1411</v>
      </c>
      <c r="F1585">
        <f>VLOOKUP('Установление связей'!D1583,'Перечень узлов'!$B$2:$D$692,3,0)</f>
        <v>547</v>
      </c>
      <c r="G1585" t="s">
        <v>1407</v>
      </c>
      <c r="H1585" t="str">
        <f>IF('Установление связей'!C1583="может наблюдаться","RS",IF('Установление связей'!C1583="всегда наблюдается","TRA",IF('Установление связей'!C1583="может отсутствовать","SN","S")))</f>
        <v>RS</v>
      </c>
      <c r="I1585" s="7" t="s">
        <v>1412</v>
      </c>
      <c r="J1585">
        <v>2281</v>
      </c>
      <c r="K1585" t="s">
        <v>1385</v>
      </c>
      <c r="L1585">
        <v>2281</v>
      </c>
      <c r="M1585" t="s">
        <v>1401</v>
      </c>
    </row>
    <row r="1586" spans="1:13" x14ac:dyDescent="0.4">
      <c r="A1586" t="s">
        <v>1405</v>
      </c>
      <c r="B1586">
        <v>1583</v>
      </c>
      <c r="C1586" t="s">
        <v>1411</v>
      </c>
      <c r="D1586">
        <f>VLOOKUP('Установление связей'!B1584,'Перечень узлов'!$B$2:$D$692,3,0)</f>
        <v>2</v>
      </c>
      <c r="E1586" t="s">
        <v>1411</v>
      </c>
      <c r="F1586">
        <f>VLOOKUP('Установление связей'!D1584,'Перечень узлов'!$B$2:$D$692,3,0)</f>
        <v>548</v>
      </c>
      <c r="G1586" t="s">
        <v>1407</v>
      </c>
      <c r="H1586" t="str">
        <f>IF('Установление связей'!C1584="может наблюдаться","RS",IF('Установление связей'!C1584="всегда наблюдается","TRA",IF('Установление связей'!C1584="может отсутствовать","SN","S")))</f>
        <v>RS</v>
      </c>
      <c r="I1586" s="7" t="s">
        <v>1412</v>
      </c>
      <c r="J1586">
        <v>2282</v>
      </c>
      <c r="K1586" t="s">
        <v>1385</v>
      </c>
      <c r="L1586">
        <v>2282</v>
      </c>
      <c r="M1586" t="s">
        <v>1401</v>
      </c>
    </row>
    <row r="1587" spans="1:13" x14ac:dyDescent="0.4">
      <c r="A1587" t="s">
        <v>1405</v>
      </c>
      <c r="B1587">
        <v>1584</v>
      </c>
      <c r="C1587" t="s">
        <v>1411</v>
      </c>
      <c r="D1587">
        <f>VLOOKUP('Установление связей'!B1585,'Перечень узлов'!$B$2:$D$692,3,0)</f>
        <v>2</v>
      </c>
      <c r="E1587" t="s">
        <v>1411</v>
      </c>
      <c r="F1587">
        <f>VLOOKUP('Установление связей'!D1585,'Перечень узлов'!$B$2:$D$692,3,0)</f>
        <v>549</v>
      </c>
      <c r="G1587" t="s">
        <v>1407</v>
      </c>
      <c r="H1587" t="str">
        <f>IF('Установление связей'!C1585="может наблюдаться","RS",IF('Установление связей'!C1585="всегда наблюдается","TRA",IF('Установление связей'!C1585="может отсутствовать","SN","S")))</f>
        <v>RS</v>
      </c>
      <c r="I1587" s="7" t="s">
        <v>1412</v>
      </c>
      <c r="J1587">
        <v>2283</v>
      </c>
      <c r="K1587" t="s">
        <v>1385</v>
      </c>
      <c r="L1587">
        <v>2283</v>
      </c>
      <c r="M1587" t="s">
        <v>1401</v>
      </c>
    </row>
    <row r="1588" spans="1:13" x14ac:dyDescent="0.4">
      <c r="A1588" t="s">
        <v>1405</v>
      </c>
      <c r="B1588">
        <v>1585</v>
      </c>
      <c r="C1588" t="s">
        <v>1411</v>
      </c>
      <c r="D1588">
        <f>VLOOKUP('Установление связей'!B1586,'Перечень узлов'!$B$2:$D$692,3,0)</f>
        <v>570</v>
      </c>
      <c r="E1588" t="s">
        <v>1411</v>
      </c>
      <c r="F1588">
        <f>VLOOKUP('Установление связей'!D1586,'Перечень узлов'!$B$2:$D$692,3,0)</f>
        <v>1</v>
      </c>
      <c r="G1588" t="s">
        <v>1407</v>
      </c>
      <c r="H1588" t="str">
        <f>IF('Установление связей'!C1586="может наблюдаться","RS",IF('Установление связей'!C1586="всегда наблюдается","TRA",IF('Установление связей'!C1586="может отсутствовать","SN","S")))</f>
        <v>TRA</v>
      </c>
      <c r="I1588" s="7" t="s">
        <v>1412</v>
      </c>
      <c r="J1588">
        <v>2284</v>
      </c>
      <c r="K1588" t="s">
        <v>1385</v>
      </c>
      <c r="L1588">
        <v>2284</v>
      </c>
      <c r="M1588" t="s">
        <v>1401</v>
      </c>
    </row>
    <row r="1589" spans="1:13" x14ac:dyDescent="0.4">
      <c r="A1589" t="s">
        <v>1405</v>
      </c>
      <c r="B1589">
        <v>1586</v>
      </c>
      <c r="C1589" t="s">
        <v>1411</v>
      </c>
      <c r="D1589">
        <f>VLOOKUP('Установление связей'!B1587,'Перечень узлов'!$B$2:$D$692,3,0)</f>
        <v>570</v>
      </c>
      <c r="E1589" t="s">
        <v>1411</v>
      </c>
      <c r="F1589">
        <f>VLOOKUP('Установление связей'!D1587,'Перечень узлов'!$B$2:$D$692,3,0)</f>
        <v>516</v>
      </c>
      <c r="G1589" t="s">
        <v>1407</v>
      </c>
      <c r="H1589" t="str">
        <f>IF('Установление связей'!C1587="может наблюдаться","RS",IF('Установление связей'!C1587="всегда наблюдается","TRA",IF('Установление связей'!C1587="может отсутствовать","SN","S")))</f>
        <v>SN</v>
      </c>
      <c r="I1589" s="7" t="s">
        <v>1412</v>
      </c>
      <c r="J1589">
        <v>2285</v>
      </c>
      <c r="K1589" t="s">
        <v>1385</v>
      </c>
      <c r="L1589">
        <v>2285</v>
      </c>
      <c r="M1589" t="s">
        <v>1401</v>
      </c>
    </row>
    <row r="1590" spans="1:13" x14ac:dyDescent="0.4">
      <c r="A1590" t="s">
        <v>1405</v>
      </c>
      <c r="B1590">
        <v>1587</v>
      </c>
      <c r="C1590" t="s">
        <v>1411</v>
      </c>
      <c r="D1590">
        <f>VLOOKUP('Установление связей'!B1588,'Перечень узлов'!$B$2:$D$692,3,0)</f>
        <v>570</v>
      </c>
      <c r="E1590" t="s">
        <v>1411</v>
      </c>
      <c r="F1590">
        <f>VLOOKUP('Установление связей'!D1588,'Перечень узлов'!$B$2:$D$692,3,0)</f>
        <v>4</v>
      </c>
      <c r="G1590" t="s">
        <v>1407</v>
      </c>
      <c r="H1590" t="str">
        <f>IF('Установление связей'!C1588="может наблюдаться","RS",IF('Установление связей'!C1588="всегда наблюдается","TRA",IF('Установление связей'!C1588="может отсутствовать","SN","S")))</f>
        <v>SN</v>
      </c>
      <c r="I1590" s="7" t="s">
        <v>1412</v>
      </c>
      <c r="J1590">
        <v>2286</v>
      </c>
      <c r="K1590" t="s">
        <v>1385</v>
      </c>
      <c r="L1590">
        <v>2286</v>
      </c>
      <c r="M1590" t="s">
        <v>1401</v>
      </c>
    </row>
    <row r="1591" spans="1:13" x14ac:dyDescent="0.4">
      <c r="A1591" t="s">
        <v>1405</v>
      </c>
      <c r="B1591">
        <v>1588</v>
      </c>
      <c r="C1591" t="s">
        <v>1411</v>
      </c>
      <c r="D1591">
        <f>VLOOKUP('Установление связей'!B1589,'Перечень узлов'!$B$2:$D$692,3,0)</f>
        <v>570</v>
      </c>
      <c r="E1591" t="s">
        <v>1411</v>
      </c>
      <c r="F1591">
        <f>VLOOKUP('Установление связей'!D1589,'Перечень узлов'!$B$2:$D$692,3,0)</f>
        <v>3</v>
      </c>
      <c r="G1591" t="s">
        <v>1407</v>
      </c>
      <c r="H1591" t="str">
        <f>IF('Установление связей'!C1589="может наблюдаться","RS",IF('Установление связей'!C1589="всегда наблюдается","TRA",IF('Установление связей'!C1589="может отсутствовать","SN","S")))</f>
        <v>SN</v>
      </c>
      <c r="I1591" s="7" t="s">
        <v>1412</v>
      </c>
      <c r="J1591">
        <v>2287</v>
      </c>
      <c r="K1591" t="s">
        <v>1385</v>
      </c>
      <c r="L1591">
        <v>2287</v>
      </c>
      <c r="M1591" t="s">
        <v>1401</v>
      </c>
    </row>
    <row r="1592" spans="1:13" x14ac:dyDescent="0.4">
      <c r="A1592" t="s">
        <v>1405</v>
      </c>
      <c r="B1592">
        <v>1589</v>
      </c>
      <c r="C1592" t="s">
        <v>1411</v>
      </c>
      <c r="D1592">
        <f>VLOOKUP('Установление связей'!B1590,'Перечень узлов'!$B$2:$D$692,3,0)</f>
        <v>570</v>
      </c>
      <c r="E1592" t="s">
        <v>1411</v>
      </c>
      <c r="F1592">
        <f>VLOOKUP('Установление связей'!D1590,'Перечень узлов'!$B$2:$D$692,3,0)</f>
        <v>2</v>
      </c>
      <c r="G1592" t="s">
        <v>1407</v>
      </c>
      <c r="H1592" t="str">
        <f>IF('Установление связей'!C1590="может наблюдаться","RS",IF('Установление связей'!C1590="всегда наблюдается","TRA",IF('Установление связей'!C1590="может отсутствовать","SN","S")))</f>
        <v>SN</v>
      </c>
      <c r="I1592" s="7" t="s">
        <v>1412</v>
      </c>
      <c r="J1592">
        <v>2288</v>
      </c>
      <c r="K1592" t="s">
        <v>1385</v>
      </c>
      <c r="L1592">
        <v>2288</v>
      </c>
      <c r="M1592" t="s">
        <v>1401</v>
      </c>
    </row>
    <row r="1593" spans="1:13" x14ac:dyDescent="0.4">
      <c r="A1593" t="s">
        <v>1405</v>
      </c>
      <c r="B1593">
        <v>1590</v>
      </c>
      <c r="C1593" t="s">
        <v>1411</v>
      </c>
      <c r="D1593">
        <f>VLOOKUP('Установление связей'!B1591,'Перечень узлов'!$B$2:$D$692,3,0)</f>
        <v>570</v>
      </c>
      <c r="E1593" t="s">
        <v>1411</v>
      </c>
      <c r="F1593">
        <f>VLOOKUP('Установление связей'!D1591,'Перечень узлов'!$B$2:$D$692,3,0)</f>
        <v>598</v>
      </c>
      <c r="G1593" t="s">
        <v>1407</v>
      </c>
      <c r="H1593" t="str">
        <f>IF('Установление связей'!C1591="может наблюдаться","RS",IF('Установление связей'!C1591="всегда наблюдается","TRA",IF('Установление связей'!C1591="может отсутствовать","SN","S")))</f>
        <v>SN</v>
      </c>
      <c r="I1593" s="7" t="s">
        <v>1412</v>
      </c>
      <c r="J1593">
        <v>2289</v>
      </c>
      <c r="K1593" t="s">
        <v>1385</v>
      </c>
      <c r="L1593">
        <v>2289</v>
      </c>
      <c r="M1593" t="s">
        <v>1401</v>
      </c>
    </row>
    <row r="1594" spans="1:13" x14ac:dyDescent="0.4">
      <c r="A1594" t="s">
        <v>1405</v>
      </c>
      <c r="B1594">
        <v>1591</v>
      </c>
      <c r="C1594" t="s">
        <v>1411</v>
      </c>
      <c r="D1594">
        <f>VLOOKUP('Установление связей'!B1592,'Перечень узлов'!$B$2:$D$692,3,0)</f>
        <v>571</v>
      </c>
      <c r="E1594" t="s">
        <v>1411</v>
      </c>
      <c r="F1594">
        <f>VLOOKUP('Установление связей'!D1592,'Перечень узлов'!$B$2:$D$692,3,0)</f>
        <v>2</v>
      </c>
      <c r="G1594" t="s">
        <v>1407</v>
      </c>
      <c r="H1594" t="str">
        <f>IF('Установление связей'!C1592="может наблюдаться","RS",IF('Установление связей'!C1592="всегда наблюдается","TRA",IF('Установление связей'!C1592="может отсутствовать","SN","S")))</f>
        <v>TRA</v>
      </c>
      <c r="I1594" s="7" t="s">
        <v>1412</v>
      </c>
      <c r="J1594">
        <v>2290</v>
      </c>
      <c r="K1594" t="s">
        <v>1385</v>
      </c>
      <c r="L1594">
        <v>2290</v>
      </c>
      <c r="M1594" t="s">
        <v>1401</v>
      </c>
    </row>
    <row r="1595" spans="1:13" x14ac:dyDescent="0.4">
      <c r="A1595" t="s">
        <v>1405</v>
      </c>
      <c r="B1595">
        <v>1592</v>
      </c>
      <c r="C1595" t="s">
        <v>1411</v>
      </c>
      <c r="D1595">
        <f>VLOOKUP('Установление связей'!B1593,'Перечень узлов'!$B$2:$D$692,3,0)</f>
        <v>571</v>
      </c>
      <c r="E1595" t="s">
        <v>1411</v>
      </c>
      <c r="F1595">
        <f>VLOOKUP('Установление связей'!D1593,'Перечень узлов'!$B$2:$D$692,3,0)</f>
        <v>1</v>
      </c>
      <c r="G1595" t="s">
        <v>1407</v>
      </c>
      <c r="H1595" t="str">
        <f>IF('Установление связей'!C1593="может наблюдаться","RS",IF('Установление связей'!C1593="всегда наблюдается","TRA",IF('Установление связей'!C1593="может отсутствовать","SN","S")))</f>
        <v>SN</v>
      </c>
      <c r="I1595" s="7" t="s">
        <v>1412</v>
      </c>
      <c r="J1595">
        <v>2291</v>
      </c>
      <c r="K1595" t="s">
        <v>1385</v>
      </c>
      <c r="L1595">
        <v>2291</v>
      </c>
      <c r="M1595" t="s">
        <v>1401</v>
      </c>
    </row>
    <row r="1596" spans="1:13" x14ac:dyDescent="0.4">
      <c r="A1596" t="s">
        <v>1405</v>
      </c>
      <c r="B1596">
        <v>1593</v>
      </c>
      <c r="C1596" t="s">
        <v>1411</v>
      </c>
      <c r="D1596">
        <f>VLOOKUP('Установление связей'!B1594,'Перечень узлов'!$B$2:$D$692,3,0)</f>
        <v>571</v>
      </c>
      <c r="E1596" t="s">
        <v>1411</v>
      </c>
      <c r="F1596">
        <f>VLOOKUP('Установление связей'!D1594,'Перечень узлов'!$B$2:$D$692,3,0)</f>
        <v>516</v>
      </c>
      <c r="G1596" t="s">
        <v>1407</v>
      </c>
      <c r="H1596" t="str">
        <f>IF('Установление связей'!C1594="может наблюдаться","RS",IF('Установление связей'!C1594="всегда наблюдается","TRA",IF('Установление связей'!C1594="может отсутствовать","SN","S")))</f>
        <v>SN</v>
      </c>
      <c r="I1596" s="7" t="s">
        <v>1412</v>
      </c>
      <c r="J1596">
        <v>2292</v>
      </c>
      <c r="K1596" t="s">
        <v>1385</v>
      </c>
      <c r="L1596">
        <v>2292</v>
      </c>
      <c r="M1596" t="s">
        <v>1401</v>
      </c>
    </row>
    <row r="1597" spans="1:13" x14ac:dyDescent="0.4">
      <c r="A1597" t="s">
        <v>1405</v>
      </c>
      <c r="B1597">
        <v>1594</v>
      </c>
      <c r="C1597" t="s">
        <v>1411</v>
      </c>
      <c r="D1597">
        <f>VLOOKUP('Установление связей'!B1595,'Перечень узлов'!$B$2:$D$692,3,0)</f>
        <v>571</v>
      </c>
      <c r="E1597" t="s">
        <v>1411</v>
      </c>
      <c r="F1597">
        <f>VLOOKUP('Установление связей'!D1595,'Перечень узлов'!$B$2:$D$692,3,0)</f>
        <v>4</v>
      </c>
      <c r="G1597" t="s">
        <v>1407</v>
      </c>
      <c r="H1597" t="str">
        <f>IF('Установление связей'!C1595="может наблюдаться","RS",IF('Установление связей'!C1595="всегда наблюдается","TRA",IF('Установление связей'!C1595="может отсутствовать","SN","S")))</f>
        <v>SN</v>
      </c>
      <c r="I1597" s="7" t="s">
        <v>1412</v>
      </c>
      <c r="J1597">
        <v>2293</v>
      </c>
      <c r="K1597" t="s">
        <v>1385</v>
      </c>
      <c r="L1597">
        <v>2293</v>
      </c>
      <c r="M1597" t="s">
        <v>1401</v>
      </c>
    </row>
    <row r="1598" spans="1:13" x14ac:dyDescent="0.4">
      <c r="A1598" t="s">
        <v>1405</v>
      </c>
      <c r="B1598">
        <v>1595</v>
      </c>
      <c r="C1598" t="s">
        <v>1411</v>
      </c>
      <c r="D1598">
        <f>VLOOKUP('Установление связей'!B1596,'Перечень узлов'!$B$2:$D$692,3,0)</f>
        <v>571</v>
      </c>
      <c r="E1598" t="s">
        <v>1411</v>
      </c>
      <c r="F1598">
        <f>VLOOKUP('Установление связей'!D1596,'Перечень узлов'!$B$2:$D$692,3,0)</f>
        <v>3</v>
      </c>
      <c r="G1598" t="s">
        <v>1407</v>
      </c>
      <c r="H1598" t="str">
        <f>IF('Установление связей'!C1596="может наблюдаться","RS",IF('Установление связей'!C1596="всегда наблюдается","TRA",IF('Установление связей'!C1596="может отсутствовать","SN","S")))</f>
        <v>SN</v>
      </c>
      <c r="I1598" s="7" t="s">
        <v>1412</v>
      </c>
      <c r="J1598">
        <v>2294</v>
      </c>
      <c r="K1598" t="s">
        <v>1385</v>
      </c>
      <c r="L1598">
        <v>2294</v>
      </c>
      <c r="M1598" t="s">
        <v>1401</v>
      </c>
    </row>
    <row r="1599" spans="1:13" x14ac:dyDescent="0.4">
      <c r="A1599" t="s">
        <v>1405</v>
      </c>
      <c r="B1599">
        <v>1596</v>
      </c>
      <c r="C1599" t="s">
        <v>1411</v>
      </c>
      <c r="D1599">
        <f>VLOOKUP('Установление связей'!B1597,'Перечень узлов'!$B$2:$D$692,3,0)</f>
        <v>571</v>
      </c>
      <c r="E1599" t="s">
        <v>1411</v>
      </c>
      <c r="F1599">
        <f>VLOOKUP('Установление связей'!D1597,'Перечень узлов'!$B$2:$D$692,3,0)</f>
        <v>598</v>
      </c>
      <c r="G1599" t="s">
        <v>1407</v>
      </c>
      <c r="H1599" t="str">
        <f>IF('Установление связей'!C1597="может наблюдаться","RS",IF('Установление связей'!C1597="всегда наблюдается","TRA",IF('Установление связей'!C1597="может отсутствовать","SN","S")))</f>
        <v>SN</v>
      </c>
      <c r="I1599" s="7" t="s">
        <v>1412</v>
      </c>
      <c r="J1599">
        <v>2295</v>
      </c>
      <c r="K1599" t="s">
        <v>1385</v>
      </c>
      <c r="L1599">
        <v>2295</v>
      </c>
      <c r="M1599" t="s">
        <v>1401</v>
      </c>
    </row>
    <row r="1600" spans="1:13" x14ac:dyDescent="0.4">
      <c r="A1600" t="s">
        <v>1405</v>
      </c>
      <c r="B1600">
        <v>1597</v>
      </c>
      <c r="C1600" t="s">
        <v>1411</v>
      </c>
      <c r="D1600">
        <f>VLOOKUP('Установление связей'!B1598,'Перечень узлов'!$B$2:$D$692,3,0)</f>
        <v>553</v>
      </c>
      <c r="E1600" t="s">
        <v>1411</v>
      </c>
      <c r="F1600">
        <f>VLOOKUP('Установление связей'!D1598,'Перечень узлов'!$B$2:$D$692,3,0)</f>
        <v>552</v>
      </c>
      <c r="G1600" t="s">
        <v>1407</v>
      </c>
      <c r="H1600" t="str">
        <f>IF('Установление связей'!C1598="может наблюдаться","RS",IF('Установление связей'!C1598="всегда наблюдается","TRA",IF('Установление связей'!C1598="может отсутствовать","SN","S")))</f>
        <v>TRA</v>
      </c>
      <c r="I1600" s="7" t="s">
        <v>1412</v>
      </c>
      <c r="J1600">
        <v>2296</v>
      </c>
      <c r="K1600" t="s">
        <v>1385</v>
      </c>
      <c r="L1600">
        <v>2296</v>
      </c>
      <c r="M1600" t="s">
        <v>1401</v>
      </c>
    </row>
    <row r="1601" spans="1:13" x14ac:dyDescent="0.4">
      <c r="A1601" t="s">
        <v>1405</v>
      </c>
      <c r="B1601">
        <v>1598</v>
      </c>
      <c r="C1601" t="s">
        <v>1411</v>
      </c>
      <c r="D1601">
        <f>VLOOKUP('Установление связей'!B1599,'Перечень узлов'!$B$2:$D$692,3,0)</f>
        <v>554</v>
      </c>
      <c r="E1601" t="s">
        <v>1411</v>
      </c>
      <c r="F1601">
        <f>VLOOKUP('Установление связей'!D1599,'Перечень узлов'!$B$2:$D$692,3,0)</f>
        <v>552</v>
      </c>
      <c r="G1601" t="s">
        <v>1407</v>
      </c>
      <c r="H1601" t="str">
        <f>IF('Установление связей'!C1599="может наблюдаться","RS",IF('Установление связей'!C1599="всегда наблюдается","TRA",IF('Установление связей'!C1599="может отсутствовать","SN","S")))</f>
        <v>TRA</v>
      </c>
      <c r="I1601" s="7" t="s">
        <v>1412</v>
      </c>
      <c r="J1601">
        <v>2297</v>
      </c>
      <c r="K1601" t="s">
        <v>1385</v>
      </c>
      <c r="L1601">
        <v>2297</v>
      </c>
      <c r="M1601" t="s">
        <v>1401</v>
      </c>
    </row>
    <row r="1602" spans="1:13" x14ac:dyDescent="0.4">
      <c r="A1602" t="s">
        <v>1405</v>
      </c>
      <c r="B1602">
        <v>1599</v>
      </c>
      <c r="C1602" t="s">
        <v>1411</v>
      </c>
      <c r="D1602">
        <f>VLOOKUP('Установление связей'!B1600,'Перечень узлов'!$B$2:$D$692,3,0)</f>
        <v>555</v>
      </c>
      <c r="E1602" t="s">
        <v>1411</v>
      </c>
      <c r="F1602">
        <f>VLOOKUP('Установление связей'!D1600,'Перечень узлов'!$B$2:$D$692,3,0)</f>
        <v>552</v>
      </c>
      <c r="G1602" t="s">
        <v>1407</v>
      </c>
      <c r="H1602" t="str">
        <f>IF('Установление связей'!C1600="может наблюдаться","RS",IF('Установление связей'!C1600="всегда наблюдается","TRA",IF('Установление связей'!C1600="может отсутствовать","SN","S")))</f>
        <v>TRA</v>
      </c>
      <c r="I1602" s="7" t="s">
        <v>1412</v>
      </c>
      <c r="J1602">
        <v>2298</v>
      </c>
      <c r="K1602" t="s">
        <v>1385</v>
      </c>
      <c r="L1602">
        <v>2298</v>
      </c>
      <c r="M1602" t="s">
        <v>1401</v>
      </c>
    </row>
    <row r="1603" spans="1:13" x14ac:dyDescent="0.4">
      <c r="A1603" t="s">
        <v>1405</v>
      </c>
      <c r="B1603">
        <v>1600</v>
      </c>
      <c r="C1603" t="s">
        <v>1411</v>
      </c>
      <c r="D1603">
        <f>VLOOKUP('Установление связей'!B1601,'Перечень узлов'!$B$2:$D$692,3,0)</f>
        <v>556</v>
      </c>
      <c r="E1603" t="s">
        <v>1411</v>
      </c>
      <c r="F1603">
        <f>VLOOKUP('Установление связей'!D1601,'Перечень узлов'!$B$2:$D$692,3,0)</f>
        <v>552</v>
      </c>
      <c r="G1603" t="s">
        <v>1407</v>
      </c>
      <c r="H1603" t="str">
        <f>IF('Установление связей'!C1601="может наблюдаться","RS",IF('Установление связей'!C1601="всегда наблюдается","TRA",IF('Установление связей'!C1601="может отсутствовать","SN","S")))</f>
        <v>TRA</v>
      </c>
      <c r="I1603" s="7" t="s">
        <v>1412</v>
      </c>
      <c r="J1603">
        <v>2299</v>
      </c>
      <c r="K1603" t="s">
        <v>1385</v>
      </c>
      <c r="L1603">
        <v>2299</v>
      </c>
      <c r="M1603" t="s">
        <v>1401</v>
      </c>
    </row>
    <row r="1604" spans="1:13" x14ac:dyDescent="0.4">
      <c r="A1604" t="s">
        <v>1405</v>
      </c>
      <c r="B1604">
        <v>1601</v>
      </c>
      <c r="C1604" t="s">
        <v>1411</v>
      </c>
      <c r="D1604">
        <f>VLOOKUP('Установление связей'!B1602,'Перечень узлов'!$B$2:$D$692,3,0)</f>
        <v>557</v>
      </c>
      <c r="E1604" t="s">
        <v>1411</v>
      </c>
      <c r="F1604">
        <f>VLOOKUP('Установление связей'!D1602,'Перечень узлов'!$B$2:$D$692,3,0)</f>
        <v>552</v>
      </c>
      <c r="G1604" t="s">
        <v>1407</v>
      </c>
      <c r="H1604" t="str">
        <f>IF('Установление связей'!C1602="может наблюдаться","RS",IF('Установление связей'!C1602="всегда наблюдается","TRA",IF('Установление связей'!C1602="может отсутствовать","SN","S")))</f>
        <v>TRA</v>
      </c>
      <c r="I1604" s="7" t="s">
        <v>1412</v>
      </c>
      <c r="J1604">
        <v>2300</v>
      </c>
      <c r="K1604" t="s">
        <v>1385</v>
      </c>
      <c r="L1604">
        <v>2300</v>
      </c>
      <c r="M1604" t="s">
        <v>1401</v>
      </c>
    </row>
    <row r="1605" spans="1:13" x14ac:dyDescent="0.4">
      <c r="A1605" t="s">
        <v>1405</v>
      </c>
      <c r="B1605">
        <v>1602</v>
      </c>
      <c r="C1605" t="s">
        <v>1411</v>
      </c>
      <c r="D1605">
        <f>VLOOKUP('Установление связей'!B1603,'Перечень узлов'!$B$2:$D$692,3,0)</f>
        <v>558</v>
      </c>
      <c r="E1605" t="s">
        <v>1411</v>
      </c>
      <c r="F1605">
        <f>VLOOKUP('Установление связей'!D1603,'Перечень узлов'!$B$2:$D$692,3,0)</f>
        <v>552</v>
      </c>
      <c r="G1605" t="s">
        <v>1407</v>
      </c>
      <c r="H1605" t="str">
        <f>IF('Установление связей'!C1603="может наблюдаться","RS",IF('Установление связей'!C1603="всегда наблюдается","TRA",IF('Установление связей'!C1603="может отсутствовать","SN","S")))</f>
        <v>TRA</v>
      </c>
      <c r="I1605" s="7" t="s">
        <v>1412</v>
      </c>
      <c r="J1605">
        <v>2301</v>
      </c>
      <c r="K1605" t="s">
        <v>1385</v>
      </c>
      <c r="L1605">
        <v>2301</v>
      </c>
      <c r="M1605" t="s">
        <v>1401</v>
      </c>
    </row>
    <row r="1606" spans="1:13" x14ac:dyDescent="0.4">
      <c r="A1606" t="s">
        <v>1405</v>
      </c>
      <c r="B1606">
        <v>1603</v>
      </c>
      <c r="C1606" t="s">
        <v>1411</v>
      </c>
      <c r="D1606">
        <f>VLOOKUP('Установление связей'!B1604,'Перечень узлов'!$B$2:$D$692,3,0)</f>
        <v>559</v>
      </c>
      <c r="E1606" t="s">
        <v>1411</v>
      </c>
      <c r="F1606">
        <f>VLOOKUP('Установление связей'!D1604,'Перечень узлов'!$B$2:$D$692,3,0)</f>
        <v>552</v>
      </c>
      <c r="G1606" t="s">
        <v>1407</v>
      </c>
      <c r="H1606" t="str">
        <f>IF('Установление связей'!C1604="может наблюдаться","RS",IF('Установление связей'!C1604="всегда наблюдается","TRA",IF('Установление связей'!C1604="может отсутствовать","SN","S")))</f>
        <v>TRA</v>
      </c>
      <c r="I1606" s="7" t="s">
        <v>1412</v>
      </c>
      <c r="J1606">
        <v>2302</v>
      </c>
      <c r="K1606" t="s">
        <v>1385</v>
      </c>
      <c r="L1606">
        <v>2302</v>
      </c>
      <c r="M1606" t="s">
        <v>1401</v>
      </c>
    </row>
    <row r="1607" spans="1:13" x14ac:dyDescent="0.4">
      <c r="A1607" t="s">
        <v>1405</v>
      </c>
      <c r="B1607">
        <v>1604</v>
      </c>
      <c r="C1607" t="s">
        <v>1411</v>
      </c>
      <c r="D1607">
        <f>VLOOKUP('Установление связей'!B1605,'Перечень узлов'!$B$2:$D$692,3,0)</f>
        <v>560</v>
      </c>
      <c r="E1607" t="s">
        <v>1411</v>
      </c>
      <c r="F1607">
        <f>VLOOKUP('Установление связей'!D1605,'Перечень узлов'!$B$2:$D$692,3,0)</f>
        <v>552</v>
      </c>
      <c r="G1607" t="s">
        <v>1407</v>
      </c>
      <c r="H1607" t="str">
        <f>IF('Установление связей'!C1605="может наблюдаться","RS",IF('Установление связей'!C1605="всегда наблюдается","TRA",IF('Установление связей'!C1605="может отсутствовать","SN","S")))</f>
        <v>TRA</v>
      </c>
      <c r="I1607" s="7" t="s">
        <v>1412</v>
      </c>
      <c r="J1607">
        <v>2303</v>
      </c>
      <c r="K1607" t="s">
        <v>1385</v>
      </c>
      <c r="L1607">
        <v>2303</v>
      </c>
      <c r="M1607" t="s">
        <v>1401</v>
      </c>
    </row>
    <row r="1608" spans="1:13" x14ac:dyDescent="0.4">
      <c r="A1608" t="s">
        <v>1405</v>
      </c>
      <c r="B1608">
        <v>1605</v>
      </c>
      <c r="C1608" t="s">
        <v>1411</v>
      </c>
      <c r="D1608">
        <f>VLOOKUP('Установление связей'!B1606,'Перечень узлов'!$B$2:$D$692,3,0)</f>
        <v>561</v>
      </c>
      <c r="E1608" t="s">
        <v>1411</v>
      </c>
      <c r="F1608">
        <f>VLOOKUP('Установление связей'!D1606,'Перечень узлов'!$B$2:$D$692,3,0)</f>
        <v>552</v>
      </c>
      <c r="G1608" t="s">
        <v>1407</v>
      </c>
      <c r="H1608" t="str">
        <f>IF('Установление связей'!C1606="может наблюдаться","RS",IF('Установление связей'!C1606="всегда наблюдается","TRA",IF('Установление связей'!C1606="может отсутствовать","SN","S")))</f>
        <v>TRA</v>
      </c>
      <c r="I1608" s="7" t="s">
        <v>1412</v>
      </c>
      <c r="J1608">
        <v>2304</v>
      </c>
      <c r="K1608" t="s">
        <v>1385</v>
      </c>
      <c r="L1608">
        <v>2304</v>
      </c>
      <c r="M1608" t="s">
        <v>1401</v>
      </c>
    </row>
    <row r="1609" spans="1:13" x14ac:dyDescent="0.4">
      <c r="A1609" t="s">
        <v>1405</v>
      </c>
      <c r="B1609">
        <v>1606</v>
      </c>
      <c r="C1609" t="s">
        <v>1411</v>
      </c>
      <c r="D1609">
        <f>VLOOKUP('Установление связей'!B1607,'Перечень узлов'!$B$2:$D$692,3,0)</f>
        <v>562</v>
      </c>
      <c r="E1609" t="s">
        <v>1411</v>
      </c>
      <c r="F1609">
        <f>VLOOKUP('Установление связей'!D1607,'Перечень узлов'!$B$2:$D$692,3,0)</f>
        <v>552</v>
      </c>
      <c r="G1609" t="s">
        <v>1407</v>
      </c>
      <c r="H1609" t="str">
        <f>IF('Установление связей'!C1607="может наблюдаться","RS",IF('Установление связей'!C1607="всегда наблюдается","TRA",IF('Установление связей'!C1607="может отсутствовать","SN","S")))</f>
        <v>TRA</v>
      </c>
      <c r="I1609" s="7" t="s">
        <v>1412</v>
      </c>
      <c r="J1609">
        <v>2305</v>
      </c>
      <c r="K1609" t="s">
        <v>1385</v>
      </c>
      <c r="L1609">
        <v>2305</v>
      </c>
      <c r="M1609" t="s">
        <v>1401</v>
      </c>
    </row>
    <row r="1610" spans="1:13" x14ac:dyDescent="0.4">
      <c r="A1610" t="s">
        <v>1405</v>
      </c>
      <c r="B1610">
        <v>1607</v>
      </c>
      <c r="C1610" t="s">
        <v>1411</v>
      </c>
      <c r="D1610">
        <f>VLOOKUP('Установление связей'!B1608,'Перечень узлов'!$B$2:$D$692,3,0)</f>
        <v>563</v>
      </c>
      <c r="E1610" t="s">
        <v>1411</v>
      </c>
      <c r="F1610">
        <f>VLOOKUP('Установление связей'!D1608,'Перечень узлов'!$B$2:$D$692,3,0)</f>
        <v>552</v>
      </c>
      <c r="G1610" t="s">
        <v>1407</v>
      </c>
      <c r="H1610" t="str">
        <f>IF('Установление связей'!C1608="может наблюдаться","RS",IF('Установление связей'!C1608="всегда наблюдается","TRA",IF('Установление связей'!C1608="может отсутствовать","SN","S")))</f>
        <v>TRA</v>
      </c>
      <c r="I1610" s="7" t="s">
        <v>1412</v>
      </c>
      <c r="J1610">
        <v>2306</v>
      </c>
      <c r="K1610" t="s">
        <v>1385</v>
      </c>
      <c r="L1610">
        <v>2306</v>
      </c>
      <c r="M1610" t="s">
        <v>1401</v>
      </c>
    </row>
    <row r="1611" spans="1:13" x14ac:dyDescent="0.4">
      <c r="A1611" t="s">
        <v>1405</v>
      </c>
      <c r="B1611">
        <v>1608</v>
      </c>
      <c r="C1611" t="s">
        <v>1411</v>
      </c>
      <c r="D1611">
        <f>VLOOKUP('Установление связей'!B1609,'Перечень узлов'!$B$2:$D$692,3,0)</f>
        <v>564</v>
      </c>
      <c r="E1611" t="s">
        <v>1411</v>
      </c>
      <c r="F1611">
        <f>VLOOKUP('Установление связей'!D1609,'Перечень узлов'!$B$2:$D$692,3,0)</f>
        <v>552</v>
      </c>
      <c r="G1611" t="s">
        <v>1407</v>
      </c>
      <c r="H1611" t="str">
        <f>IF('Установление связей'!C1609="может наблюдаться","RS",IF('Установление связей'!C1609="всегда наблюдается","TRA",IF('Установление связей'!C1609="может отсутствовать","SN","S")))</f>
        <v>TRA</v>
      </c>
      <c r="I1611" s="7" t="s">
        <v>1412</v>
      </c>
      <c r="J1611">
        <v>2307</v>
      </c>
      <c r="K1611" t="s">
        <v>1385</v>
      </c>
      <c r="L1611">
        <v>2307</v>
      </c>
      <c r="M1611" t="s">
        <v>1401</v>
      </c>
    </row>
    <row r="1612" spans="1:13" x14ac:dyDescent="0.4">
      <c r="A1612" t="s">
        <v>1405</v>
      </c>
      <c r="B1612">
        <v>1609</v>
      </c>
      <c r="C1612" t="s">
        <v>1411</v>
      </c>
      <c r="D1612">
        <f>VLOOKUP('Установление связей'!B1610,'Перечень узлов'!$B$2:$D$692,3,0)</f>
        <v>565</v>
      </c>
      <c r="E1612" t="s">
        <v>1411</v>
      </c>
      <c r="F1612">
        <f>VLOOKUP('Установление связей'!D1610,'Перечень узлов'!$B$2:$D$692,3,0)</f>
        <v>552</v>
      </c>
      <c r="G1612" t="s">
        <v>1407</v>
      </c>
      <c r="H1612" t="str">
        <f>IF('Установление связей'!C1610="может наблюдаться","RS",IF('Установление связей'!C1610="всегда наблюдается","TRA",IF('Установление связей'!C1610="может отсутствовать","SN","S")))</f>
        <v>TRA</v>
      </c>
      <c r="I1612" s="7" t="s">
        <v>1412</v>
      </c>
      <c r="J1612">
        <v>2308</v>
      </c>
      <c r="K1612" t="s">
        <v>1385</v>
      </c>
      <c r="L1612">
        <v>2308</v>
      </c>
      <c r="M1612" t="s">
        <v>1401</v>
      </c>
    </row>
    <row r="1613" spans="1:13" x14ac:dyDescent="0.4">
      <c r="A1613" t="s">
        <v>1405</v>
      </c>
      <c r="B1613">
        <v>1610</v>
      </c>
      <c r="C1613" t="s">
        <v>1411</v>
      </c>
      <c r="D1613">
        <f>VLOOKUP('Установление связей'!B1611,'Перечень узлов'!$B$2:$D$692,3,0)</f>
        <v>566</v>
      </c>
      <c r="E1613" t="s">
        <v>1411</v>
      </c>
      <c r="F1613">
        <f>VLOOKUP('Установление связей'!D1611,'Перечень узлов'!$B$2:$D$692,3,0)</f>
        <v>552</v>
      </c>
      <c r="G1613" t="s">
        <v>1407</v>
      </c>
      <c r="H1613" t="str">
        <f>IF('Установление связей'!C1611="может наблюдаться","RS",IF('Установление связей'!C1611="всегда наблюдается","TRA",IF('Установление связей'!C1611="может отсутствовать","SN","S")))</f>
        <v>TRA</v>
      </c>
      <c r="I1613" s="7" t="s">
        <v>1412</v>
      </c>
      <c r="J1613">
        <v>2309</v>
      </c>
      <c r="K1613" t="s">
        <v>1385</v>
      </c>
      <c r="L1613">
        <v>2309</v>
      </c>
      <c r="M1613" t="s">
        <v>1401</v>
      </c>
    </row>
    <row r="1614" spans="1:13" x14ac:dyDescent="0.4">
      <c r="A1614" t="s">
        <v>1405</v>
      </c>
      <c r="B1614">
        <v>1611</v>
      </c>
      <c r="C1614" t="s">
        <v>1411</v>
      </c>
      <c r="D1614">
        <f>VLOOKUP('Установление связей'!B1612,'Перечень узлов'!$B$2:$D$692,3,0)</f>
        <v>567</v>
      </c>
      <c r="E1614" t="s">
        <v>1411</v>
      </c>
      <c r="F1614">
        <f>VLOOKUP('Установление связей'!D1612,'Перечень узлов'!$B$2:$D$692,3,0)</f>
        <v>552</v>
      </c>
      <c r="G1614" t="s">
        <v>1407</v>
      </c>
      <c r="H1614" t="str">
        <f>IF('Установление связей'!C1612="может наблюдаться","RS",IF('Установление связей'!C1612="всегда наблюдается","TRA",IF('Установление связей'!C1612="может отсутствовать","SN","S")))</f>
        <v>TRA</v>
      </c>
      <c r="I1614" s="7" t="s">
        <v>1412</v>
      </c>
      <c r="J1614">
        <v>2310</v>
      </c>
      <c r="K1614" t="s">
        <v>1385</v>
      </c>
      <c r="L1614">
        <v>2310</v>
      </c>
      <c r="M1614" t="s">
        <v>1401</v>
      </c>
    </row>
    <row r="1615" spans="1:13" x14ac:dyDescent="0.4">
      <c r="A1615" t="s">
        <v>1405</v>
      </c>
      <c r="B1615">
        <v>1612</v>
      </c>
      <c r="C1615" t="s">
        <v>1411</v>
      </c>
      <c r="D1615">
        <f>VLOOKUP('Установление связей'!B1613,'Перечень узлов'!$B$2:$D$692,3,0)</f>
        <v>568</v>
      </c>
      <c r="E1615" t="s">
        <v>1411</v>
      </c>
      <c r="F1615">
        <f>VLOOKUP('Установление связей'!D1613,'Перечень узлов'!$B$2:$D$692,3,0)</f>
        <v>552</v>
      </c>
      <c r="G1615" t="s">
        <v>1407</v>
      </c>
      <c r="H1615" t="str">
        <f>IF('Установление связей'!C1613="может наблюдаться","RS",IF('Установление связей'!C1613="всегда наблюдается","TRA",IF('Установление связей'!C1613="может отсутствовать","SN","S")))</f>
        <v>TRA</v>
      </c>
      <c r="I1615" s="7" t="s">
        <v>1412</v>
      </c>
      <c r="J1615">
        <v>2311</v>
      </c>
      <c r="K1615" t="s">
        <v>1385</v>
      </c>
      <c r="L1615">
        <v>2311</v>
      </c>
      <c r="M1615" t="s">
        <v>1401</v>
      </c>
    </row>
    <row r="1616" spans="1:13" x14ac:dyDescent="0.4">
      <c r="A1616" t="s">
        <v>1405</v>
      </c>
      <c r="B1616">
        <v>1613</v>
      </c>
      <c r="C1616" t="s">
        <v>1411</v>
      </c>
      <c r="D1616">
        <f>VLOOKUP('Установление связей'!B1614,'Перечень узлов'!$B$2:$D$692,3,0)</f>
        <v>569</v>
      </c>
      <c r="E1616" t="s">
        <v>1411</v>
      </c>
      <c r="F1616">
        <f>VLOOKUP('Установление связей'!D1614,'Перечень узлов'!$B$2:$D$692,3,0)</f>
        <v>552</v>
      </c>
      <c r="G1616" t="s">
        <v>1407</v>
      </c>
      <c r="H1616" t="str">
        <f>IF('Установление связей'!C1614="может наблюдаться","RS",IF('Установление связей'!C1614="всегда наблюдается","TRA",IF('Установление связей'!C1614="может отсутствовать","SN","S")))</f>
        <v>TRA</v>
      </c>
      <c r="I1616" s="7" t="s">
        <v>1412</v>
      </c>
      <c r="J1616">
        <v>2312</v>
      </c>
      <c r="K1616" t="s">
        <v>1385</v>
      </c>
      <c r="L1616">
        <v>2312</v>
      </c>
      <c r="M1616" t="s">
        <v>1401</v>
      </c>
    </row>
    <row r="1617" spans="1:13" x14ac:dyDescent="0.4">
      <c r="A1617" t="s">
        <v>1405</v>
      </c>
      <c r="B1617">
        <v>1614</v>
      </c>
      <c r="C1617" t="s">
        <v>1411</v>
      </c>
      <c r="D1617">
        <f>VLOOKUP('Установление связей'!B1615,'Перечень узлов'!$B$2:$D$692,3,0)</f>
        <v>516</v>
      </c>
      <c r="E1617" t="s">
        <v>1411</v>
      </c>
      <c r="F1617">
        <f>VLOOKUP('Установление связей'!D1615,'Перечень узлов'!$B$2:$D$692,3,0)</f>
        <v>553</v>
      </c>
      <c r="G1617" t="s">
        <v>1407</v>
      </c>
      <c r="H1617" t="str">
        <f>IF('Установление связей'!C1615="может наблюдаться","RS",IF('Установление связей'!C1615="всегда наблюдается","TRA",IF('Установление связей'!C1615="может отсутствовать","SN","S")))</f>
        <v>RS</v>
      </c>
      <c r="I1617" s="7" t="s">
        <v>1412</v>
      </c>
      <c r="J1617">
        <v>2313</v>
      </c>
      <c r="K1617" t="s">
        <v>1385</v>
      </c>
      <c r="L1617">
        <v>2313</v>
      </c>
      <c r="M1617" t="s">
        <v>1401</v>
      </c>
    </row>
    <row r="1618" spans="1:13" x14ac:dyDescent="0.4">
      <c r="A1618" t="s">
        <v>1405</v>
      </c>
      <c r="B1618">
        <v>1615</v>
      </c>
      <c r="C1618" t="s">
        <v>1411</v>
      </c>
      <c r="D1618">
        <f>VLOOKUP('Установление связей'!B1616,'Перечень узлов'!$B$2:$D$692,3,0)</f>
        <v>516</v>
      </c>
      <c r="E1618" t="s">
        <v>1411</v>
      </c>
      <c r="F1618">
        <f>VLOOKUP('Установление связей'!D1616,'Перечень узлов'!$B$2:$D$692,3,0)</f>
        <v>554</v>
      </c>
      <c r="G1618" t="s">
        <v>1407</v>
      </c>
      <c r="H1618" t="str">
        <f>IF('Установление связей'!C1616="может наблюдаться","RS",IF('Установление связей'!C1616="всегда наблюдается","TRA",IF('Установление связей'!C1616="может отсутствовать","SN","S")))</f>
        <v>RS</v>
      </c>
      <c r="I1618" s="7" t="s">
        <v>1412</v>
      </c>
      <c r="J1618">
        <v>2314</v>
      </c>
      <c r="K1618" t="s">
        <v>1385</v>
      </c>
      <c r="L1618">
        <v>2314</v>
      </c>
      <c r="M1618" t="s">
        <v>1401</v>
      </c>
    </row>
    <row r="1619" spans="1:13" x14ac:dyDescent="0.4">
      <c r="A1619" t="s">
        <v>1405</v>
      </c>
      <c r="B1619">
        <v>1616</v>
      </c>
      <c r="C1619" t="s">
        <v>1411</v>
      </c>
      <c r="D1619">
        <f>VLOOKUP('Установление связей'!B1617,'Перечень узлов'!$B$2:$D$692,3,0)</f>
        <v>516</v>
      </c>
      <c r="E1619" t="s">
        <v>1411</v>
      </c>
      <c r="F1619">
        <f>VLOOKUP('Установление связей'!D1617,'Перечень узлов'!$B$2:$D$692,3,0)</f>
        <v>555</v>
      </c>
      <c r="G1619" t="s">
        <v>1407</v>
      </c>
      <c r="H1619" t="str">
        <f>IF('Установление связей'!C1617="может наблюдаться","RS",IF('Установление связей'!C1617="всегда наблюдается","TRA",IF('Установление связей'!C1617="может отсутствовать","SN","S")))</f>
        <v>RS</v>
      </c>
      <c r="I1619" s="7" t="s">
        <v>1412</v>
      </c>
      <c r="J1619">
        <v>2315</v>
      </c>
      <c r="K1619" t="s">
        <v>1385</v>
      </c>
      <c r="L1619">
        <v>2315</v>
      </c>
      <c r="M1619" t="s">
        <v>1401</v>
      </c>
    </row>
    <row r="1620" spans="1:13" x14ac:dyDescent="0.4">
      <c r="A1620" t="s">
        <v>1405</v>
      </c>
      <c r="B1620">
        <v>1617</v>
      </c>
      <c r="C1620" t="s">
        <v>1411</v>
      </c>
      <c r="D1620">
        <f>VLOOKUP('Установление связей'!B1618,'Перечень узлов'!$B$2:$D$692,3,0)</f>
        <v>516</v>
      </c>
      <c r="E1620" t="s">
        <v>1411</v>
      </c>
      <c r="F1620">
        <f>VLOOKUP('Установление связей'!D1618,'Перечень узлов'!$B$2:$D$692,3,0)</f>
        <v>556</v>
      </c>
      <c r="G1620" t="s">
        <v>1407</v>
      </c>
      <c r="H1620" t="str">
        <f>IF('Установление связей'!C1618="может наблюдаться","RS",IF('Установление связей'!C1618="всегда наблюдается","TRA",IF('Установление связей'!C1618="может отсутствовать","SN","S")))</f>
        <v>RS</v>
      </c>
      <c r="I1620" s="7" t="s">
        <v>1412</v>
      </c>
      <c r="J1620">
        <v>2316</v>
      </c>
      <c r="K1620" t="s">
        <v>1385</v>
      </c>
      <c r="L1620">
        <v>2316</v>
      </c>
      <c r="M1620" t="s">
        <v>1401</v>
      </c>
    </row>
    <row r="1621" spans="1:13" x14ac:dyDescent="0.4">
      <c r="A1621" t="s">
        <v>1405</v>
      </c>
      <c r="B1621">
        <v>1618</v>
      </c>
      <c r="C1621" t="s">
        <v>1411</v>
      </c>
      <c r="D1621">
        <f>VLOOKUP('Установление связей'!B1619,'Перечень узлов'!$B$2:$D$692,3,0)</f>
        <v>516</v>
      </c>
      <c r="E1621" t="s">
        <v>1411</v>
      </c>
      <c r="F1621">
        <f>VLOOKUP('Установление связей'!D1619,'Перечень узлов'!$B$2:$D$692,3,0)</f>
        <v>557</v>
      </c>
      <c r="G1621" t="s">
        <v>1407</v>
      </c>
      <c r="H1621" t="str">
        <f>IF('Установление связей'!C1619="может наблюдаться","RS",IF('Установление связей'!C1619="всегда наблюдается","TRA",IF('Установление связей'!C1619="может отсутствовать","SN","S")))</f>
        <v>RS</v>
      </c>
      <c r="I1621" s="7" t="s">
        <v>1412</v>
      </c>
      <c r="J1621">
        <v>2317</v>
      </c>
      <c r="K1621" t="s">
        <v>1385</v>
      </c>
      <c r="L1621">
        <v>2317</v>
      </c>
      <c r="M1621" t="s">
        <v>1401</v>
      </c>
    </row>
    <row r="1622" spans="1:13" x14ac:dyDescent="0.4">
      <c r="A1622" t="s">
        <v>1405</v>
      </c>
      <c r="B1622">
        <v>1619</v>
      </c>
      <c r="C1622" t="s">
        <v>1411</v>
      </c>
      <c r="D1622">
        <f>VLOOKUP('Установление связей'!B1620,'Перечень узлов'!$B$2:$D$692,3,0)</f>
        <v>516</v>
      </c>
      <c r="E1622" t="s">
        <v>1411</v>
      </c>
      <c r="F1622">
        <f>VLOOKUP('Установление связей'!D1620,'Перечень узлов'!$B$2:$D$692,3,0)</f>
        <v>558</v>
      </c>
      <c r="G1622" t="s">
        <v>1407</v>
      </c>
      <c r="H1622" t="str">
        <f>IF('Установление связей'!C1620="может наблюдаться","RS",IF('Установление связей'!C1620="всегда наблюдается","TRA",IF('Установление связей'!C1620="может отсутствовать","SN","S")))</f>
        <v>RS</v>
      </c>
      <c r="I1622" s="7" t="s">
        <v>1412</v>
      </c>
      <c r="J1622">
        <v>2318</v>
      </c>
      <c r="K1622" t="s">
        <v>1385</v>
      </c>
      <c r="L1622">
        <v>2318</v>
      </c>
      <c r="M1622" t="s">
        <v>1401</v>
      </c>
    </row>
    <row r="1623" spans="1:13" x14ac:dyDescent="0.4">
      <c r="A1623" t="s">
        <v>1405</v>
      </c>
      <c r="B1623">
        <v>1620</v>
      </c>
      <c r="C1623" t="s">
        <v>1411</v>
      </c>
      <c r="D1623">
        <f>VLOOKUP('Установление связей'!B1621,'Перечень узлов'!$B$2:$D$692,3,0)</f>
        <v>516</v>
      </c>
      <c r="E1623" t="s">
        <v>1411</v>
      </c>
      <c r="F1623">
        <f>VLOOKUP('Установление связей'!D1621,'Перечень узлов'!$B$2:$D$692,3,0)</f>
        <v>559</v>
      </c>
      <c r="G1623" t="s">
        <v>1407</v>
      </c>
      <c r="H1623" t="str">
        <f>IF('Установление связей'!C1621="может наблюдаться","RS",IF('Установление связей'!C1621="всегда наблюдается","TRA",IF('Установление связей'!C1621="может отсутствовать","SN","S")))</f>
        <v>RS</v>
      </c>
      <c r="I1623" s="7" t="s">
        <v>1412</v>
      </c>
      <c r="J1623">
        <v>2319</v>
      </c>
      <c r="K1623" t="s">
        <v>1385</v>
      </c>
      <c r="L1623">
        <v>2319</v>
      </c>
      <c r="M1623" t="s">
        <v>1401</v>
      </c>
    </row>
    <row r="1624" spans="1:13" x14ac:dyDescent="0.4">
      <c r="A1624" t="s">
        <v>1405</v>
      </c>
      <c r="B1624">
        <v>1621</v>
      </c>
      <c r="C1624" t="s">
        <v>1411</v>
      </c>
      <c r="D1624">
        <f>VLOOKUP('Установление связей'!B1622,'Перечень узлов'!$B$2:$D$692,3,0)</f>
        <v>516</v>
      </c>
      <c r="E1624" t="s">
        <v>1411</v>
      </c>
      <c r="F1624">
        <f>VLOOKUP('Установление связей'!D1622,'Перечень узлов'!$B$2:$D$692,3,0)</f>
        <v>560</v>
      </c>
      <c r="G1624" t="s">
        <v>1407</v>
      </c>
      <c r="H1624" t="str">
        <f>IF('Установление связей'!C1622="может наблюдаться","RS",IF('Установление связей'!C1622="всегда наблюдается","TRA",IF('Установление связей'!C1622="может отсутствовать","SN","S")))</f>
        <v>RS</v>
      </c>
      <c r="I1624" s="7" t="s">
        <v>1412</v>
      </c>
      <c r="J1624">
        <v>2320</v>
      </c>
      <c r="K1624" t="s">
        <v>1385</v>
      </c>
      <c r="L1624">
        <v>2320</v>
      </c>
      <c r="M1624" t="s">
        <v>1401</v>
      </c>
    </row>
    <row r="1625" spans="1:13" x14ac:dyDescent="0.4">
      <c r="A1625" t="s">
        <v>1405</v>
      </c>
      <c r="B1625">
        <v>1622</v>
      </c>
      <c r="C1625" t="s">
        <v>1411</v>
      </c>
      <c r="D1625">
        <f>VLOOKUP('Установление связей'!B1623,'Перечень узлов'!$B$2:$D$692,3,0)</f>
        <v>516</v>
      </c>
      <c r="E1625" t="s">
        <v>1411</v>
      </c>
      <c r="F1625">
        <f>VLOOKUP('Установление связей'!D1623,'Перечень узлов'!$B$2:$D$692,3,0)</f>
        <v>561</v>
      </c>
      <c r="G1625" t="s">
        <v>1407</v>
      </c>
      <c r="H1625" t="str">
        <f>IF('Установление связей'!C1623="может наблюдаться","RS",IF('Установление связей'!C1623="всегда наблюдается","TRA",IF('Установление связей'!C1623="может отсутствовать","SN","S")))</f>
        <v>RS</v>
      </c>
      <c r="I1625" s="7" t="s">
        <v>1412</v>
      </c>
      <c r="J1625">
        <v>2321</v>
      </c>
      <c r="K1625" t="s">
        <v>1385</v>
      </c>
      <c r="L1625">
        <v>2321</v>
      </c>
      <c r="M1625" t="s">
        <v>1401</v>
      </c>
    </row>
    <row r="1626" spans="1:13" x14ac:dyDescent="0.4">
      <c r="A1626" t="s">
        <v>1405</v>
      </c>
      <c r="B1626">
        <v>1623</v>
      </c>
      <c r="C1626" t="s">
        <v>1411</v>
      </c>
      <c r="D1626">
        <f>VLOOKUP('Установление связей'!B1624,'Перечень узлов'!$B$2:$D$692,3,0)</f>
        <v>516</v>
      </c>
      <c r="E1626" t="s">
        <v>1411</v>
      </c>
      <c r="F1626">
        <f>VLOOKUP('Установление связей'!D1624,'Перечень узлов'!$B$2:$D$692,3,0)</f>
        <v>562</v>
      </c>
      <c r="G1626" t="s">
        <v>1407</v>
      </c>
      <c r="H1626" t="str">
        <f>IF('Установление связей'!C1624="может наблюдаться","RS",IF('Установление связей'!C1624="всегда наблюдается","TRA",IF('Установление связей'!C1624="может отсутствовать","SN","S")))</f>
        <v>RS</v>
      </c>
      <c r="I1626" s="7" t="s">
        <v>1412</v>
      </c>
      <c r="J1626">
        <v>2322</v>
      </c>
      <c r="K1626" t="s">
        <v>1385</v>
      </c>
      <c r="L1626">
        <v>2322</v>
      </c>
      <c r="M1626" t="s">
        <v>1401</v>
      </c>
    </row>
    <row r="1627" spans="1:13" x14ac:dyDescent="0.4">
      <c r="A1627" t="s">
        <v>1405</v>
      </c>
      <c r="B1627">
        <v>1624</v>
      </c>
      <c r="C1627" t="s">
        <v>1411</v>
      </c>
      <c r="D1627">
        <f>VLOOKUP('Установление связей'!B1625,'Перечень узлов'!$B$2:$D$692,3,0)</f>
        <v>516</v>
      </c>
      <c r="E1627" t="s">
        <v>1411</v>
      </c>
      <c r="F1627">
        <f>VLOOKUP('Установление связей'!D1625,'Перечень узлов'!$B$2:$D$692,3,0)</f>
        <v>563</v>
      </c>
      <c r="G1627" t="s">
        <v>1407</v>
      </c>
      <c r="H1627" t="str">
        <f>IF('Установление связей'!C1625="может наблюдаться","RS",IF('Установление связей'!C1625="всегда наблюдается","TRA",IF('Установление связей'!C1625="может отсутствовать","SN","S")))</f>
        <v>RS</v>
      </c>
      <c r="I1627" s="7" t="s">
        <v>1412</v>
      </c>
      <c r="J1627">
        <v>2323</v>
      </c>
      <c r="K1627" t="s">
        <v>1385</v>
      </c>
      <c r="L1627">
        <v>2323</v>
      </c>
      <c r="M1627" t="s">
        <v>1401</v>
      </c>
    </row>
    <row r="1628" spans="1:13" x14ac:dyDescent="0.4">
      <c r="A1628" t="s">
        <v>1405</v>
      </c>
      <c r="B1628">
        <v>1625</v>
      </c>
      <c r="C1628" t="s">
        <v>1411</v>
      </c>
      <c r="D1628">
        <f>VLOOKUP('Установление связей'!B1626,'Перечень узлов'!$B$2:$D$692,3,0)</f>
        <v>516</v>
      </c>
      <c r="E1628" t="s">
        <v>1411</v>
      </c>
      <c r="F1628">
        <f>VLOOKUP('Установление связей'!D1626,'Перечень узлов'!$B$2:$D$692,3,0)</f>
        <v>564</v>
      </c>
      <c r="G1628" t="s">
        <v>1407</v>
      </c>
      <c r="H1628" t="str">
        <f>IF('Установление связей'!C1626="может наблюдаться","RS",IF('Установление связей'!C1626="всегда наблюдается","TRA",IF('Установление связей'!C1626="может отсутствовать","SN","S")))</f>
        <v>RS</v>
      </c>
      <c r="I1628" s="7" t="s">
        <v>1412</v>
      </c>
      <c r="J1628">
        <v>2324</v>
      </c>
      <c r="K1628" t="s">
        <v>1385</v>
      </c>
      <c r="L1628">
        <v>2324</v>
      </c>
      <c r="M1628" t="s">
        <v>1401</v>
      </c>
    </row>
    <row r="1629" spans="1:13" x14ac:dyDescent="0.4">
      <c r="A1629" t="s">
        <v>1405</v>
      </c>
      <c r="B1629">
        <v>1626</v>
      </c>
      <c r="C1629" t="s">
        <v>1411</v>
      </c>
      <c r="D1629">
        <f>VLOOKUP('Установление связей'!B1627,'Перечень узлов'!$B$2:$D$692,3,0)</f>
        <v>516</v>
      </c>
      <c r="E1629" t="s">
        <v>1411</v>
      </c>
      <c r="F1629">
        <f>VLOOKUP('Установление связей'!D1627,'Перечень узлов'!$B$2:$D$692,3,0)</f>
        <v>565</v>
      </c>
      <c r="G1629" t="s">
        <v>1407</v>
      </c>
      <c r="H1629" t="str">
        <f>IF('Установление связей'!C1627="может наблюдаться","RS",IF('Установление связей'!C1627="всегда наблюдается","TRA",IF('Установление связей'!C1627="может отсутствовать","SN","S")))</f>
        <v>RS</v>
      </c>
      <c r="I1629" s="7" t="s">
        <v>1412</v>
      </c>
      <c r="J1629">
        <v>2325</v>
      </c>
      <c r="K1629" t="s">
        <v>1385</v>
      </c>
      <c r="L1629">
        <v>2325</v>
      </c>
      <c r="M1629" t="s">
        <v>1401</v>
      </c>
    </row>
    <row r="1630" spans="1:13" x14ac:dyDescent="0.4">
      <c r="A1630" t="s">
        <v>1405</v>
      </c>
      <c r="B1630">
        <v>1627</v>
      </c>
      <c r="C1630" t="s">
        <v>1411</v>
      </c>
      <c r="D1630">
        <f>VLOOKUP('Установление связей'!B1628,'Перечень узлов'!$B$2:$D$692,3,0)</f>
        <v>516</v>
      </c>
      <c r="E1630" t="s">
        <v>1411</v>
      </c>
      <c r="F1630">
        <f>VLOOKUP('Установление связей'!D1628,'Перечень узлов'!$B$2:$D$692,3,0)</f>
        <v>566</v>
      </c>
      <c r="G1630" t="s">
        <v>1407</v>
      </c>
      <c r="H1630" t="str">
        <f>IF('Установление связей'!C1628="может наблюдаться","RS",IF('Установление связей'!C1628="всегда наблюдается","TRA",IF('Установление связей'!C1628="может отсутствовать","SN","S")))</f>
        <v>RS</v>
      </c>
      <c r="I1630" s="7" t="s">
        <v>1412</v>
      </c>
      <c r="J1630">
        <v>2326</v>
      </c>
      <c r="K1630" t="s">
        <v>1385</v>
      </c>
      <c r="L1630">
        <v>2326</v>
      </c>
      <c r="M1630" t="s">
        <v>1401</v>
      </c>
    </row>
    <row r="1631" spans="1:13" x14ac:dyDescent="0.4">
      <c r="A1631" t="s">
        <v>1405</v>
      </c>
      <c r="B1631">
        <v>1628</v>
      </c>
      <c r="C1631" t="s">
        <v>1411</v>
      </c>
      <c r="D1631">
        <f>VLOOKUP('Установление связей'!B1629,'Перечень узлов'!$B$2:$D$692,3,0)</f>
        <v>516</v>
      </c>
      <c r="E1631" t="s">
        <v>1411</v>
      </c>
      <c r="F1631">
        <f>VLOOKUP('Установление связей'!D1629,'Перечень узлов'!$B$2:$D$692,3,0)</f>
        <v>567</v>
      </c>
      <c r="G1631" t="s">
        <v>1407</v>
      </c>
      <c r="H1631" t="str">
        <f>IF('Установление связей'!C1629="может наблюдаться","RS",IF('Установление связей'!C1629="всегда наблюдается","TRA",IF('Установление связей'!C1629="может отсутствовать","SN","S")))</f>
        <v>RS</v>
      </c>
      <c r="I1631" s="7" t="s">
        <v>1412</v>
      </c>
      <c r="J1631">
        <v>2327</v>
      </c>
      <c r="K1631" t="s">
        <v>1385</v>
      </c>
      <c r="L1631">
        <v>2327</v>
      </c>
      <c r="M1631" t="s">
        <v>1401</v>
      </c>
    </row>
    <row r="1632" spans="1:13" x14ac:dyDescent="0.4">
      <c r="A1632" t="s">
        <v>1405</v>
      </c>
      <c r="B1632">
        <v>1629</v>
      </c>
      <c r="C1632" t="s">
        <v>1411</v>
      </c>
      <c r="D1632">
        <f>VLOOKUP('Установление связей'!B1630,'Перечень узлов'!$B$2:$D$692,3,0)</f>
        <v>516</v>
      </c>
      <c r="E1632" t="s">
        <v>1411</v>
      </c>
      <c r="F1632">
        <f>VLOOKUP('Установление связей'!D1630,'Перечень узлов'!$B$2:$D$692,3,0)</f>
        <v>568</v>
      </c>
      <c r="G1632" t="s">
        <v>1407</v>
      </c>
      <c r="H1632" t="str">
        <f>IF('Установление связей'!C1630="может наблюдаться","RS",IF('Установление связей'!C1630="всегда наблюдается","TRA",IF('Установление связей'!C1630="может отсутствовать","SN","S")))</f>
        <v>RS</v>
      </c>
      <c r="I1632" s="7" t="s">
        <v>1412</v>
      </c>
      <c r="J1632">
        <v>2328</v>
      </c>
      <c r="K1632" t="s">
        <v>1385</v>
      </c>
      <c r="L1632">
        <v>2328</v>
      </c>
      <c r="M1632" t="s">
        <v>1401</v>
      </c>
    </row>
    <row r="1633" spans="1:13" x14ac:dyDescent="0.4">
      <c r="A1633" t="s">
        <v>1405</v>
      </c>
      <c r="B1633">
        <v>1630</v>
      </c>
      <c r="C1633" t="s">
        <v>1411</v>
      </c>
      <c r="D1633">
        <f>VLOOKUP('Установление связей'!B1631,'Перечень узлов'!$B$2:$D$692,3,0)</f>
        <v>516</v>
      </c>
      <c r="E1633" t="s">
        <v>1411</v>
      </c>
      <c r="F1633">
        <f>VLOOKUP('Установление связей'!D1631,'Перечень узлов'!$B$2:$D$692,3,0)</f>
        <v>569</v>
      </c>
      <c r="G1633" t="s">
        <v>1407</v>
      </c>
      <c r="H1633" t="str">
        <f>IF('Установление связей'!C1631="может наблюдаться","RS",IF('Установление связей'!C1631="всегда наблюдается","TRA",IF('Установление связей'!C1631="может отсутствовать","SN","S")))</f>
        <v>RS</v>
      </c>
      <c r="I1633" s="7" t="s">
        <v>1412</v>
      </c>
      <c r="J1633">
        <v>2329</v>
      </c>
      <c r="K1633" t="s">
        <v>1385</v>
      </c>
      <c r="L1633">
        <v>2329</v>
      </c>
      <c r="M1633" t="s">
        <v>1401</v>
      </c>
    </row>
    <row r="1634" spans="1:13" x14ac:dyDescent="0.4">
      <c r="A1634" t="s">
        <v>1405</v>
      </c>
      <c r="B1634">
        <v>1631</v>
      </c>
      <c r="C1634" t="s">
        <v>1411</v>
      </c>
      <c r="D1634">
        <f>VLOOKUP('Установление связей'!B1632,'Перечень узлов'!$B$2:$D$692,3,0)</f>
        <v>4</v>
      </c>
      <c r="E1634" t="s">
        <v>1411</v>
      </c>
      <c r="F1634">
        <f>VLOOKUP('Установление связей'!D1632,'Перечень узлов'!$B$2:$D$692,3,0)</f>
        <v>553</v>
      </c>
      <c r="G1634" t="s">
        <v>1407</v>
      </c>
      <c r="H1634" t="str">
        <f>IF('Установление связей'!C1632="может наблюдаться","RS",IF('Установление связей'!C1632="всегда наблюдается","TRA",IF('Установление связей'!C1632="может отсутствовать","SN","S")))</f>
        <v>RS</v>
      </c>
      <c r="I1634" s="7" t="s">
        <v>1412</v>
      </c>
      <c r="J1634">
        <v>2330</v>
      </c>
      <c r="K1634" t="s">
        <v>1385</v>
      </c>
      <c r="L1634">
        <v>2330</v>
      </c>
      <c r="M1634" t="s">
        <v>1401</v>
      </c>
    </row>
    <row r="1635" spans="1:13" x14ac:dyDescent="0.4">
      <c r="A1635" t="s">
        <v>1405</v>
      </c>
      <c r="B1635">
        <v>1632</v>
      </c>
      <c r="C1635" t="s">
        <v>1411</v>
      </c>
      <c r="D1635">
        <f>VLOOKUP('Установление связей'!B1633,'Перечень узлов'!$B$2:$D$692,3,0)</f>
        <v>4</v>
      </c>
      <c r="E1635" t="s">
        <v>1411</v>
      </c>
      <c r="F1635">
        <f>VLOOKUP('Установление связей'!D1633,'Перечень узлов'!$B$2:$D$692,3,0)</f>
        <v>554</v>
      </c>
      <c r="G1635" t="s">
        <v>1407</v>
      </c>
      <c r="H1635" t="str">
        <f>IF('Установление связей'!C1633="может наблюдаться","RS",IF('Установление связей'!C1633="всегда наблюдается","TRA",IF('Установление связей'!C1633="может отсутствовать","SN","S")))</f>
        <v>RS</v>
      </c>
      <c r="I1635" s="7" t="s">
        <v>1412</v>
      </c>
      <c r="J1635">
        <v>2331</v>
      </c>
      <c r="K1635" t="s">
        <v>1385</v>
      </c>
      <c r="L1635">
        <v>2331</v>
      </c>
      <c r="M1635" t="s">
        <v>1401</v>
      </c>
    </row>
    <row r="1636" spans="1:13" x14ac:dyDescent="0.4">
      <c r="A1636" t="s">
        <v>1405</v>
      </c>
      <c r="B1636">
        <v>1633</v>
      </c>
      <c r="C1636" t="s">
        <v>1411</v>
      </c>
      <c r="D1636">
        <f>VLOOKUP('Установление связей'!B1634,'Перечень узлов'!$B$2:$D$692,3,0)</f>
        <v>4</v>
      </c>
      <c r="E1636" t="s">
        <v>1411</v>
      </c>
      <c r="F1636">
        <f>VLOOKUP('Установление связей'!D1634,'Перечень узлов'!$B$2:$D$692,3,0)</f>
        <v>555</v>
      </c>
      <c r="G1636" t="s">
        <v>1407</v>
      </c>
      <c r="H1636" t="str">
        <f>IF('Установление связей'!C1634="может наблюдаться","RS",IF('Установление связей'!C1634="всегда наблюдается","TRA",IF('Установление связей'!C1634="может отсутствовать","SN","S")))</f>
        <v>RS</v>
      </c>
      <c r="I1636" s="7" t="s">
        <v>1412</v>
      </c>
      <c r="J1636">
        <v>2332</v>
      </c>
      <c r="K1636" t="s">
        <v>1385</v>
      </c>
      <c r="L1636">
        <v>2332</v>
      </c>
      <c r="M1636" t="s">
        <v>1401</v>
      </c>
    </row>
    <row r="1637" spans="1:13" x14ac:dyDescent="0.4">
      <c r="A1637" t="s">
        <v>1405</v>
      </c>
      <c r="B1637">
        <v>1634</v>
      </c>
      <c r="C1637" t="s">
        <v>1411</v>
      </c>
      <c r="D1637">
        <f>VLOOKUP('Установление связей'!B1635,'Перечень узлов'!$B$2:$D$692,3,0)</f>
        <v>4</v>
      </c>
      <c r="E1637" t="s">
        <v>1411</v>
      </c>
      <c r="F1637">
        <f>VLOOKUP('Установление связей'!D1635,'Перечень узлов'!$B$2:$D$692,3,0)</f>
        <v>556</v>
      </c>
      <c r="G1637" t="s">
        <v>1407</v>
      </c>
      <c r="H1637" t="str">
        <f>IF('Установление связей'!C1635="может наблюдаться","RS",IF('Установление связей'!C1635="всегда наблюдается","TRA",IF('Установление связей'!C1635="может отсутствовать","SN","S")))</f>
        <v>RS</v>
      </c>
      <c r="I1637" s="7" t="s">
        <v>1412</v>
      </c>
      <c r="J1637">
        <v>2333</v>
      </c>
      <c r="K1637" t="s">
        <v>1385</v>
      </c>
      <c r="L1637">
        <v>2333</v>
      </c>
      <c r="M1637" t="s">
        <v>1401</v>
      </c>
    </row>
    <row r="1638" spans="1:13" x14ac:dyDescent="0.4">
      <c r="A1638" t="s">
        <v>1405</v>
      </c>
      <c r="B1638">
        <v>1635</v>
      </c>
      <c r="C1638" t="s">
        <v>1411</v>
      </c>
      <c r="D1638">
        <f>VLOOKUP('Установление связей'!B1636,'Перечень узлов'!$B$2:$D$692,3,0)</f>
        <v>4</v>
      </c>
      <c r="E1638" t="s">
        <v>1411</v>
      </c>
      <c r="F1638">
        <f>VLOOKUP('Установление связей'!D1636,'Перечень узлов'!$B$2:$D$692,3,0)</f>
        <v>557</v>
      </c>
      <c r="G1638" t="s">
        <v>1407</v>
      </c>
      <c r="H1638" t="str">
        <f>IF('Установление связей'!C1636="может наблюдаться","RS",IF('Установление связей'!C1636="всегда наблюдается","TRA",IF('Установление связей'!C1636="может отсутствовать","SN","S")))</f>
        <v>RS</v>
      </c>
      <c r="I1638" s="7" t="s">
        <v>1412</v>
      </c>
      <c r="J1638">
        <v>2334</v>
      </c>
      <c r="K1638" t="s">
        <v>1385</v>
      </c>
      <c r="L1638">
        <v>2334</v>
      </c>
      <c r="M1638" t="s">
        <v>1401</v>
      </c>
    </row>
    <row r="1639" spans="1:13" x14ac:dyDescent="0.4">
      <c r="A1639" t="s">
        <v>1405</v>
      </c>
      <c r="B1639">
        <v>1636</v>
      </c>
      <c r="C1639" t="s">
        <v>1411</v>
      </c>
      <c r="D1639">
        <f>VLOOKUP('Установление связей'!B1637,'Перечень узлов'!$B$2:$D$692,3,0)</f>
        <v>4</v>
      </c>
      <c r="E1639" t="s">
        <v>1411</v>
      </c>
      <c r="F1639">
        <f>VLOOKUP('Установление связей'!D1637,'Перечень узлов'!$B$2:$D$692,3,0)</f>
        <v>558</v>
      </c>
      <c r="G1639" t="s">
        <v>1407</v>
      </c>
      <c r="H1639" t="str">
        <f>IF('Установление связей'!C1637="может наблюдаться","RS",IF('Установление связей'!C1637="всегда наблюдается","TRA",IF('Установление связей'!C1637="может отсутствовать","SN","S")))</f>
        <v>RS</v>
      </c>
      <c r="I1639" s="7" t="s">
        <v>1412</v>
      </c>
      <c r="J1639">
        <v>2335</v>
      </c>
      <c r="K1639" t="s">
        <v>1385</v>
      </c>
      <c r="L1639">
        <v>2335</v>
      </c>
      <c r="M1639" t="s">
        <v>1401</v>
      </c>
    </row>
    <row r="1640" spans="1:13" x14ac:dyDescent="0.4">
      <c r="A1640" t="s">
        <v>1405</v>
      </c>
      <c r="B1640">
        <v>1637</v>
      </c>
      <c r="C1640" t="s">
        <v>1411</v>
      </c>
      <c r="D1640">
        <f>VLOOKUP('Установление связей'!B1638,'Перечень узлов'!$B$2:$D$692,3,0)</f>
        <v>4</v>
      </c>
      <c r="E1640" t="s">
        <v>1411</v>
      </c>
      <c r="F1640">
        <f>VLOOKUP('Установление связей'!D1638,'Перечень узлов'!$B$2:$D$692,3,0)</f>
        <v>559</v>
      </c>
      <c r="G1640" t="s">
        <v>1407</v>
      </c>
      <c r="H1640" t="str">
        <f>IF('Установление связей'!C1638="может наблюдаться","RS",IF('Установление связей'!C1638="всегда наблюдается","TRA",IF('Установление связей'!C1638="может отсутствовать","SN","S")))</f>
        <v>RS</v>
      </c>
      <c r="I1640" s="7" t="s">
        <v>1412</v>
      </c>
      <c r="J1640">
        <v>2336</v>
      </c>
      <c r="K1640" t="s">
        <v>1385</v>
      </c>
      <c r="L1640">
        <v>2336</v>
      </c>
      <c r="M1640" t="s">
        <v>1401</v>
      </c>
    </row>
    <row r="1641" spans="1:13" x14ac:dyDescent="0.4">
      <c r="A1641" t="s">
        <v>1405</v>
      </c>
      <c r="B1641">
        <v>1638</v>
      </c>
      <c r="C1641" t="s">
        <v>1411</v>
      </c>
      <c r="D1641">
        <f>VLOOKUP('Установление связей'!B1639,'Перечень узлов'!$B$2:$D$692,3,0)</f>
        <v>4</v>
      </c>
      <c r="E1641" t="s">
        <v>1411</v>
      </c>
      <c r="F1641">
        <f>VLOOKUP('Установление связей'!D1639,'Перечень узлов'!$B$2:$D$692,3,0)</f>
        <v>560</v>
      </c>
      <c r="G1641" t="s">
        <v>1407</v>
      </c>
      <c r="H1641" t="str">
        <f>IF('Установление связей'!C1639="может наблюдаться","RS",IF('Установление связей'!C1639="всегда наблюдается","TRA",IF('Установление связей'!C1639="может отсутствовать","SN","S")))</f>
        <v>RS</v>
      </c>
      <c r="I1641" s="7" t="s">
        <v>1412</v>
      </c>
      <c r="J1641">
        <v>2337</v>
      </c>
      <c r="K1641" t="s">
        <v>1385</v>
      </c>
      <c r="L1641">
        <v>2337</v>
      </c>
      <c r="M1641" t="s">
        <v>1401</v>
      </c>
    </row>
    <row r="1642" spans="1:13" x14ac:dyDescent="0.4">
      <c r="A1642" t="s">
        <v>1405</v>
      </c>
      <c r="B1642">
        <v>1639</v>
      </c>
      <c r="C1642" t="s">
        <v>1411</v>
      </c>
      <c r="D1642">
        <f>VLOOKUP('Установление связей'!B1640,'Перечень узлов'!$B$2:$D$692,3,0)</f>
        <v>4</v>
      </c>
      <c r="E1642" t="s">
        <v>1411</v>
      </c>
      <c r="F1642">
        <f>VLOOKUP('Установление связей'!D1640,'Перечень узлов'!$B$2:$D$692,3,0)</f>
        <v>561</v>
      </c>
      <c r="G1642" t="s">
        <v>1407</v>
      </c>
      <c r="H1642" t="str">
        <f>IF('Установление связей'!C1640="может наблюдаться","RS",IF('Установление связей'!C1640="всегда наблюдается","TRA",IF('Установление связей'!C1640="может отсутствовать","SN","S")))</f>
        <v>RS</v>
      </c>
      <c r="I1642" s="7" t="s">
        <v>1412</v>
      </c>
      <c r="J1642">
        <v>2338</v>
      </c>
      <c r="K1642" t="s">
        <v>1385</v>
      </c>
      <c r="L1642">
        <v>2338</v>
      </c>
      <c r="M1642" t="s">
        <v>1401</v>
      </c>
    </row>
    <row r="1643" spans="1:13" x14ac:dyDescent="0.4">
      <c r="A1643" t="s">
        <v>1405</v>
      </c>
      <c r="B1643">
        <v>1640</v>
      </c>
      <c r="C1643" t="s">
        <v>1411</v>
      </c>
      <c r="D1643">
        <f>VLOOKUP('Установление связей'!B1641,'Перечень узлов'!$B$2:$D$692,3,0)</f>
        <v>4</v>
      </c>
      <c r="E1643" t="s">
        <v>1411</v>
      </c>
      <c r="F1643">
        <f>VLOOKUP('Установление связей'!D1641,'Перечень узлов'!$B$2:$D$692,3,0)</f>
        <v>562</v>
      </c>
      <c r="G1643" t="s">
        <v>1407</v>
      </c>
      <c r="H1643" t="str">
        <f>IF('Установление связей'!C1641="может наблюдаться","RS",IF('Установление связей'!C1641="всегда наблюдается","TRA",IF('Установление связей'!C1641="может отсутствовать","SN","S")))</f>
        <v>RS</v>
      </c>
      <c r="I1643" s="7" t="s">
        <v>1412</v>
      </c>
      <c r="J1643">
        <v>2339</v>
      </c>
      <c r="K1643" t="s">
        <v>1385</v>
      </c>
      <c r="L1643">
        <v>2339</v>
      </c>
      <c r="M1643" t="s">
        <v>1401</v>
      </c>
    </row>
    <row r="1644" spans="1:13" x14ac:dyDescent="0.4">
      <c r="A1644" t="s">
        <v>1405</v>
      </c>
      <c r="B1644">
        <v>1641</v>
      </c>
      <c r="C1644" t="s">
        <v>1411</v>
      </c>
      <c r="D1644">
        <f>VLOOKUP('Установление связей'!B1642,'Перечень узлов'!$B$2:$D$692,3,0)</f>
        <v>4</v>
      </c>
      <c r="E1644" t="s">
        <v>1411</v>
      </c>
      <c r="F1644">
        <f>VLOOKUP('Установление связей'!D1642,'Перечень узлов'!$B$2:$D$692,3,0)</f>
        <v>563</v>
      </c>
      <c r="G1644" t="s">
        <v>1407</v>
      </c>
      <c r="H1644" t="str">
        <f>IF('Установление связей'!C1642="может наблюдаться","RS",IF('Установление связей'!C1642="всегда наблюдается","TRA",IF('Установление связей'!C1642="может отсутствовать","SN","S")))</f>
        <v>RS</v>
      </c>
      <c r="I1644" s="7" t="s">
        <v>1412</v>
      </c>
      <c r="J1644">
        <v>2340</v>
      </c>
      <c r="K1644" t="s">
        <v>1385</v>
      </c>
      <c r="L1644">
        <v>2340</v>
      </c>
      <c r="M1644" t="s">
        <v>1401</v>
      </c>
    </row>
    <row r="1645" spans="1:13" x14ac:dyDescent="0.4">
      <c r="A1645" t="s">
        <v>1405</v>
      </c>
      <c r="B1645">
        <v>1642</v>
      </c>
      <c r="C1645" t="s">
        <v>1411</v>
      </c>
      <c r="D1645">
        <f>VLOOKUP('Установление связей'!B1643,'Перечень узлов'!$B$2:$D$692,3,0)</f>
        <v>4</v>
      </c>
      <c r="E1645" t="s">
        <v>1411</v>
      </c>
      <c r="F1645">
        <f>VLOOKUP('Установление связей'!D1643,'Перечень узлов'!$B$2:$D$692,3,0)</f>
        <v>564</v>
      </c>
      <c r="G1645" t="s">
        <v>1407</v>
      </c>
      <c r="H1645" t="str">
        <f>IF('Установление связей'!C1643="может наблюдаться","RS",IF('Установление связей'!C1643="всегда наблюдается","TRA",IF('Установление связей'!C1643="может отсутствовать","SN","S")))</f>
        <v>RS</v>
      </c>
      <c r="I1645" s="7" t="s">
        <v>1412</v>
      </c>
      <c r="J1645">
        <v>2341</v>
      </c>
      <c r="K1645" t="s">
        <v>1385</v>
      </c>
      <c r="L1645">
        <v>2341</v>
      </c>
      <c r="M1645" t="s">
        <v>1401</v>
      </c>
    </row>
    <row r="1646" spans="1:13" x14ac:dyDescent="0.4">
      <c r="A1646" t="s">
        <v>1405</v>
      </c>
      <c r="B1646">
        <v>1643</v>
      </c>
      <c r="C1646" t="s">
        <v>1411</v>
      </c>
      <c r="D1646">
        <f>VLOOKUP('Установление связей'!B1644,'Перечень узлов'!$B$2:$D$692,3,0)</f>
        <v>4</v>
      </c>
      <c r="E1646" t="s">
        <v>1411</v>
      </c>
      <c r="F1646">
        <f>VLOOKUP('Установление связей'!D1644,'Перечень узлов'!$B$2:$D$692,3,0)</f>
        <v>565</v>
      </c>
      <c r="G1646" t="s">
        <v>1407</v>
      </c>
      <c r="H1646" t="str">
        <f>IF('Установление связей'!C1644="может наблюдаться","RS",IF('Установление связей'!C1644="всегда наблюдается","TRA",IF('Установление связей'!C1644="может отсутствовать","SN","S")))</f>
        <v>RS</v>
      </c>
      <c r="I1646" s="7" t="s">
        <v>1412</v>
      </c>
      <c r="J1646">
        <v>2342</v>
      </c>
      <c r="K1646" t="s">
        <v>1385</v>
      </c>
      <c r="L1646">
        <v>2342</v>
      </c>
      <c r="M1646" t="s">
        <v>1401</v>
      </c>
    </row>
    <row r="1647" spans="1:13" x14ac:dyDescent="0.4">
      <c r="A1647" t="s">
        <v>1405</v>
      </c>
      <c r="B1647">
        <v>1644</v>
      </c>
      <c r="C1647" t="s">
        <v>1411</v>
      </c>
      <c r="D1647">
        <f>VLOOKUP('Установление связей'!B1645,'Перечень узлов'!$B$2:$D$692,3,0)</f>
        <v>4</v>
      </c>
      <c r="E1647" t="s">
        <v>1411</v>
      </c>
      <c r="F1647">
        <f>VLOOKUP('Установление связей'!D1645,'Перечень узлов'!$B$2:$D$692,3,0)</f>
        <v>566</v>
      </c>
      <c r="G1647" t="s">
        <v>1407</v>
      </c>
      <c r="H1647" t="str">
        <f>IF('Установление связей'!C1645="может наблюдаться","RS",IF('Установление связей'!C1645="всегда наблюдается","TRA",IF('Установление связей'!C1645="может отсутствовать","SN","S")))</f>
        <v>RS</v>
      </c>
      <c r="I1647" s="7" t="s">
        <v>1412</v>
      </c>
      <c r="J1647">
        <v>2343</v>
      </c>
      <c r="K1647" t="s">
        <v>1385</v>
      </c>
      <c r="L1647">
        <v>2343</v>
      </c>
      <c r="M1647" t="s">
        <v>1401</v>
      </c>
    </row>
    <row r="1648" spans="1:13" x14ac:dyDescent="0.4">
      <c r="A1648" t="s">
        <v>1405</v>
      </c>
      <c r="B1648">
        <v>1645</v>
      </c>
      <c r="C1648" t="s">
        <v>1411</v>
      </c>
      <c r="D1648">
        <f>VLOOKUP('Установление связей'!B1646,'Перечень узлов'!$B$2:$D$692,3,0)</f>
        <v>4</v>
      </c>
      <c r="E1648" t="s">
        <v>1411</v>
      </c>
      <c r="F1648">
        <f>VLOOKUP('Установление связей'!D1646,'Перечень узлов'!$B$2:$D$692,3,0)</f>
        <v>567</v>
      </c>
      <c r="G1648" t="s">
        <v>1407</v>
      </c>
      <c r="H1648" t="str">
        <f>IF('Установление связей'!C1646="может наблюдаться","RS",IF('Установление связей'!C1646="всегда наблюдается","TRA",IF('Установление связей'!C1646="может отсутствовать","SN","S")))</f>
        <v>RS</v>
      </c>
      <c r="I1648" s="7" t="s">
        <v>1412</v>
      </c>
      <c r="J1648">
        <v>2344</v>
      </c>
      <c r="K1648" t="s">
        <v>1385</v>
      </c>
      <c r="L1648">
        <v>2344</v>
      </c>
      <c r="M1648" t="s">
        <v>1401</v>
      </c>
    </row>
    <row r="1649" spans="1:13" x14ac:dyDescent="0.4">
      <c r="A1649" t="s">
        <v>1405</v>
      </c>
      <c r="B1649">
        <v>1646</v>
      </c>
      <c r="C1649" t="s">
        <v>1411</v>
      </c>
      <c r="D1649">
        <f>VLOOKUP('Установление связей'!B1647,'Перечень узлов'!$B$2:$D$692,3,0)</f>
        <v>4</v>
      </c>
      <c r="E1649" t="s">
        <v>1411</v>
      </c>
      <c r="F1649">
        <f>VLOOKUP('Установление связей'!D1647,'Перечень узлов'!$B$2:$D$692,3,0)</f>
        <v>568</v>
      </c>
      <c r="G1649" t="s">
        <v>1407</v>
      </c>
      <c r="H1649" t="str">
        <f>IF('Установление связей'!C1647="может наблюдаться","RS",IF('Установление связей'!C1647="всегда наблюдается","TRA",IF('Установление связей'!C1647="может отсутствовать","SN","S")))</f>
        <v>RS</v>
      </c>
      <c r="I1649" s="7" t="s">
        <v>1412</v>
      </c>
      <c r="J1649">
        <v>2345</v>
      </c>
      <c r="K1649" t="s">
        <v>1385</v>
      </c>
      <c r="L1649">
        <v>2345</v>
      </c>
      <c r="M1649" t="s">
        <v>1401</v>
      </c>
    </row>
    <row r="1650" spans="1:13" x14ac:dyDescent="0.4">
      <c r="A1650" t="s">
        <v>1405</v>
      </c>
      <c r="B1650">
        <v>1647</v>
      </c>
      <c r="C1650" t="s">
        <v>1411</v>
      </c>
      <c r="D1650">
        <f>VLOOKUP('Установление связей'!B1648,'Перечень узлов'!$B$2:$D$692,3,0)</f>
        <v>4</v>
      </c>
      <c r="E1650" t="s">
        <v>1411</v>
      </c>
      <c r="F1650">
        <f>VLOOKUP('Установление связей'!D1648,'Перечень узлов'!$B$2:$D$692,3,0)</f>
        <v>569</v>
      </c>
      <c r="G1650" t="s">
        <v>1407</v>
      </c>
      <c r="H1650" t="str">
        <f>IF('Установление связей'!C1648="может наблюдаться","RS",IF('Установление связей'!C1648="всегда наблюдается","TRA",IF('Установление связей'!C1648="может отсутствовать","SN","S")))</f>
        <v>RS</v>
      </c>
      <c r="I1650" s="7" t="s">
        <v>1412</v>
      </c>
      <c r="J1650">
        <v>2346</v>
      </c>
      <c r="K1650" t="s">
        <v>1385</v>
      </c>
      <c r="L1650">
        <v>2346</v>
      </c>
      <c r="M1650" t="s">
        <v>1401</v>
      </c>
    </row>
    <row r="1651" spans="1:13" x14ac:dyDescent="0.4">
      <c r="A1651" t="s">
        <v>1405</v>
      </c>
      <c r="B1651">
        <v>1648</v>
      </c>
      <c r="C1651" t="s">
        <v>1411</v>
      </c>
      <c r="D1651">
        <f>VLOOKUP('Установление связей'!B1649,'Перечень узлов'!$B$2:$D$692,3,0)</f>
        <v>3</v>
      </c>
      <c r="E1651" t="s">
        <v>1411</v>
      </c>
      <c r="F1651">
        <f>VLOOKUP('Установление связей'!D1649,'Перечень узлов'!$B$2:$D$692,3,0)</f>
        <v>553</v>
      </c>
      <c r="G1651" t="s">
        <v>1407</v>
      </c>
      <c r="H1651" t="str">
        <f>IF('Установление связей'!C1649="может наблюдаться","RS",IF('Установление связей'!C1649="всегда наблюдается","TRA",IF('Установление связей'!C1649="может отсутствовать","SN","S")))</f>
        <v>RS</v>
      </c>
      <c r="I1651" s="7" t="s">
        <v>1412</v>
      </c>
      <c r="J1651">
        <v>2347</v>
      </c>
      <c r="K1651" t="s">
        <v>1385</v>
      </c>
      <c r="L1651">
        <v>2347</v>
      </c>
      <c r="M1651" t="s">
        <v>1401</v>
      </c>
    </row>
    <row r="1652" spans="1:13" x14ac:dyDescent="0.4">
      <c r="A1652" t="s">
        <v>1405</v>
      </c>
      <c r="B1652">
        <v>1649</v>
      </c>
      <c r="C1652" t="s">
        <v>1411</v>
      </c>
      <c r="D1652">
        <f>VLOOKUP('Установление связей'!B1650,'Перечень узлов'!$B$2:$D$692,3,0)</f>
        <v>3</v>
      </c>
      <c r="E1652" t="s">
        <v>1411</v>
      </c>
      <c r="F1652">
        <f>VLOOKUP('Установление связей'!D1650,'Перечень узлов'!$B$2:$D$692,3,0)</f>
        <v>554</v>
      </c>
      <c r="G1652" t="s">
        <v>1407</v>
      </c>
      <c r="H1652" t="str">
        <f>IF('Установление связей'!C1650="может наблюдаться","RS",IF('Установление связей'!C1650="всегда наблюдается","TRA",IF('Установление связей'!C1650="может отсутствовать","SN","S")))</f>
        <v>RS</v>
      </c>
      <c r="I1652" s="7" t="s">
        <v>1412</v>
      </c>
      <c r="J1652">
        <v>2348</v>
      </c>
      <c r="K1652" t="s">
        <v>1385</v>
      </c>
      <c r="L1652">
        <v>2348</v>
      </c>
      <c r="M1652" t="s">
        <v>1401</v>
      </c>
    </row>
    <row r="1653" spans="1:13" x14ac:dyDescent="0.4">
      <c r="A1653" t="s">
        <v>1405</v>
      </c>
      <c r="B1653">
        <v>1650</v>
      </c>
      <c r="C1653" t="s">
        <v>1411</v>
      </c>
      <c r="D1653">
        <f>VLOOKUP('Установление связей'!B1651,'Перечень узлов'!$B$2:$D$692,3,0)</f>
        <v>3</v>
      </c>
      <c r="E1653" t="s">
        <v>1411</v>
      </c>
      <c r="F1653">
        <f>VLOOKUP('Установление связей'!D1651,'Перечень узлов'!$B$2:$D$692,3,0)</f>
        <v>555</v>
      </c>
      <c r="G1653" t="s">
        <v>1407</v>
      </c>
      <c r="H1653" t="str">
        <f>IF('Установление связей'!C1651="может наблюдаться","RS",IF('Установление связей'!C1651="всегда наблюдается","TRA",IF('Установление связей'!C1651="может отсутствовать","SN","S")))</f>
        <v>RS</v>
      </c>
      <c r="I1653" s="7" t="s">
        <v>1412</v>
      </c>
      <c r="J1653">
        <v>2349</v>
      </c>
      <c r="K1653" t="s">
        <v>1385</v>
      </c>
      <c r="L1653">
        <v>2349</v>
      </c>
      <c r="M1653" t="s">
        <v>1401</v>
      </c>
    </row>
    <row r="1654" spans="1:13" x14ac:dyDescent="0.4">
      <c r="A1654" t="s">
        <v>1405</v>
      </c>
      <c r="B1654">
        <v>1651</v>
      </c>
      <c r="C1654" t="s">
        <v>1411</v>
      </c>
      <c r="D1654">
        <f>VLOOKUP('Установление связей'!B1652,'Перечень узлов'!$B$2:$D$692,3,0)</f>
        <v>3</v>
      </c>
      <c r="E1654" t="s">
        <v>1411</v>
      </c>
      <c r="F1654">
        <f>VLOOKUP('Установление связей'!D1652,'Перечень узлов'!$B$2:$D$692,3,0)</f>
        <v>556</v>
      </c>
      <c r="G1654" t="s">
        <v>1407</v>
      </c>
      <c r="H1654" t="str">
        <f>IF('Установление связей'!C1652="может наблюдаться","RS",IF('Установление связей'!C1652="всегда наблюдается","TRA",IF('Установление связей'!C1652="может отсутствовать","SN","S")))</f>
        <v>RS</v>
      </c>
      <c r="I1654" s="7" t="s">
        <v>1412</v>
      </c>
      <c r="J1654">
        <v>2350</v>
      </c>
      <c r="K1654" t="s">
        <v>1385</v>
      </c>
      <c r="L1654">
        <v>2350</v>
      </c>
      <c r="M1654" t="s">
        <v>1401</v>
      </c>
    </row>
    <row r="1655" spans="1:13" x14ac:dyDescent="0.4">
      <c r="A1655" t="s">
        <v>1405</v>
      </c>
      <c r="B1655">
        <v>1652</v>
      </c>
      <c r="C1655" t="s">
        <v>1411</v>
      </c>
      <c r="D1655">
        <f>VLOOKUP('Установление связей'!B1653,'Перечень узлов'!$B$2:$D$692,3,0)</f>
        <v>3</v>
      </c>
      <c r="E1655" t="s">
        <v>1411</v>
      </c>
      <c r="F1655">
        <f>VLOOKUP('Установление связей'!D1653,'Перечень узлов'!$B$2:$D$692,3,0)</f>
        <v>557</v>
      </c>
      <c r="G1655" t="s">
        <v>1407</v>
      </c>
      <c r="H1655" t="str">
        <f>IF('Установление связей'!C1653="может наблюдаться","RS",IF('Установление связей'!C1653="всегда наблюдается","TRA",IF('Установление связей'!C1653="может отсутствовать","SN","S")))</f>
        <v>RS</v>
      </c>
      <c r="I1655" s="7" t="s">
        <v>1412</v>
      </c>
      <c r="J1655">
        <v>2351</v>
      </c>
      <c r="K1655" t="s">
        <v>1385</v>
      </c>
      <c r="L1655">
        <v>2351</v>
      </c>
      <c r="M1655" t="s">
        <v>1401</v>
      </c>
    </row>
    <row r="1656" spans="1:13" x14ac:dyDescent="0.4">
      <c r="A1656" t="s">
        <v>1405</v>
      </c>
      <c r="B1656">
        <v>1653</v>
      </c>
      <c r="C1656" t="s">
        <v>1411</v>
      </c>
      <c r="D1656">
        <f>VLOOKUP('Установление связей'!B1654,'Перечень узлов'!$B$2:$D$692,3,0)</f>
        <v>3</v>
      </c>
      <c r="E1656" t="s">
        <v>1411</v>
      </c>
      <c r="F1656">
        <f>VLOOKUP('Установление связей'!D1654,'Перечень узлов'!$B$2:$D$692,3,0)</f>
        <v>558</v>
      </c>
      <c r="G1656" t="s">
        <v>1407</v>
      </c>
      <c r="H1656" t="str">
        <f>IF('Установление связей'!C1654="может наблюдаться","RS",IF('Установление связей'!C1654="всегда наблюдается","TRA",IF('Установление связей'!C1654="может отсутствовать","SN","S")))</f>
        <v>RS</v>
      </c>
      <c r="I1656" s="7" t="s">
        <v>1412</v>
      </c>
      <c r="J1656">
        <v>2352</v>
      </c>
      <c r="K1656" t="s">
        <v>1385</v>
      </c>
      <c r="L1656">
        <v>2352</v>
      </c>
      <c r="M1656" t="s">
        <v>1401</v>
      </c>
    </row>
    <row r="1657" spans="1:13" x14ac:dyDescent="0.4">
      <c r="A1657" t="s">
        <v>1405</v>
      </c>
      <c r="B1657">
        <v>1654</v>
      </c>
      <c r="C1657" t="s">
        <v>1411</v>
      </c>
      <c r="D1657">
        <f>VLOOKUP('Установление связей'!B1655,'Перечень узлов'!$B$2:$D$692,3,0)</f>
        <v>3</v>
      </c>
      <c r="E1657" t="s">
        <v>1411</v>
      </c>
      <c r="F1657">
        <f>VLOOKUP('Установление связей'!D1655,'Перечень узлов'!$B$2:$D$692,3,0)</f>
        <v>559</v>
      </c>
      <c r="G1657" t="s">
        <v>1407</v>
      </c>
      <c r="H1657" t="str">
        <f>IF('Установление связей'!C1655="может наблюдаться","RS",IF('Установление связей'!C1655="всегда наблюдается","TRA",IF('Установление связей'!C1655="может отсутствовать","SN","S")))</f>
        <v>RS</v>
      </c>
      <c r="I1657" s="7" t="s">
        <v>1412</v>
      </c>
      <c r="J1657">
        <v>2353</v>
      </c>
      <c r="K1657" t="s">
        <v>1385</v>
      </c>
      <c r="L1657">
        <v>2353</v>
      </c>
      <c r="M1657" t="s">
        <v>1401</v>
      </c>
    </row>
    <row r="1658" spans="1:13" x14ac:dyDescent="0.4">
      <c r="A1658" t="s">
        <v>1405</v>
      </c>
      <c r="B1658">
        <v>1655</v>
      </c>
      <c r="C1658" t="s">
        <v>1411</v>
      </c>
      <c r="D1658">
        <f>VLOOKUP('Установление связей'!B1656,'Перечень узлов'!$B$2:$D$692,3,0)</f>
        <v>3</v>
      </c>
      <c r="E1658" t="s">
        <v>1411</v>
      </c>
      <c r="F1658">
        <f>VLOOKUP('Установление связей'!D1656,'Перечень узлов'!$B$2:$D$692,3,0)</f>
        <v>560</v>
      </c>
      <c r="G1658" t="s">
        <v>1407</v>
      </c>
      <c r="H1658" t="str">
        <f>IF('Установление связей'!C1656="может наблюдаться","RS",IF('Установление связей'!C1656="всегда наблюдается","TRA",IF('Установление связей'!C1656="может отсутствовать","SN","S")))</f>
        <v>RS</v>
      </c>
      <c r="I1658" s="7" t="s">
        <v>1412</v>
      </c>
      <c r="J1658">
        <v>2354</v>
      </c>
      <c r="K1658" t="s">
        <v>1385</v>
      </c>
      <c r="L1658">
        <v>2354</v>
      </c>
      <c r="M1658" t="s">
        <v>1401</v>
      </c>
    </row>
    <row r="1659" spans="1:13" x14ac:dyDescent="0.4">
      <c r="A1659" t="s">
        <v>1405</v>
      </c>
      <c r="B1659">
        <v>1656</v>
      </c>
      <c r="C1659" t="s">
        <v>1411</v>
      </c>
      <c r="D1659">
        <f>VLOOKUP('Установление связей'!B1657,'Перечень узлов'!$B$2:$D$692,3,0)</f>
        <v>3</v>
      </c>
      <c r="E1659" t="s">
        <v>1411</v>
      </c>
      <c r="F1659">
        <f>VLOOKUP('Установление связей'!D1657,'Перечень узлов'!$B$2:$D$692,3,0)</f>
        <v>561</v>
      </c>
      <c r="G1659" t="s">
        <v>1407</v>
      </c>
      <c r="H1659" t="str">
        <f>IF('Установление связей'!C1657="может наблюдаться","RS",IF('Установление связей'!C1657="всегда наблюдается","TRA",IF('Установление связей'!C1657="может отсутствовать","SN","S")))</f>
        <v>RS</v>
      </c>
      <c r="I1659" s="7" t="s">
        <v>1412</v>
      </c>
      <c r="J1659">
        <v>2355</v>
      </c>
      <c r="K1659" t="s">
        <v>1385</v>
      </c>
      <c r="L1659">
        <v>2355</v>
      </c>
      <c r="M1659" t="s">
        <v>1401</v>
      </c>
    </row>
    <row r="1660" spans="1:13" x14ac:dyDescent="0.4">
      <c r="A1660" t="s">
        <v>1405</v>
      </c>
      <c r="B1660">
        <v>1657</v>
      </c>
      <c r="C1660" t="s">
        <v>1411</v>
      </c>
      <c r="D1660">
        <f>VLOOKUP('Установление связей'!B1658,'Перечень узлов'!$B$2:$D$692,3,0)</f>
        <v>3</v>
      </c>
      <c r="E1660" t="s">
        <v>1411</v>
      </c>
      <c r="F1660">
        <f>VLOOKUP('Установление связей'!D1658,'Перечень узлов'!$B$2:$D$692,3,0)</f>
        <v>562</v>
      </c>
      <c r="G1660" t="s">
        <v>1407</v>
      </c>
      <c r="H1660" t="str">
        <f>IF('Установление связей'!C1658="может наблюдаться","RS",IF('Установление связей'!C1658="всегда наблюдается","TRA",IF('Установление связей'!C1658="может отсутствовать","SN","S")))</f>
        <v>RS</v>
      </c>
      <c r="I1660" s="7" t="s">
        <v>1412</v>
      </c>
      <c r="J1660">
        <v>2356</v>
      </c>
      <c r="K1660" t="s">
        <v>1385</v>
      </c>
      <c r="L1660">
        <v>2356</v>
      </c>
      <c r="M1660" t="s">
        <v>1401</v>
      </c>
    </row>
    <row r="1661" spans="1:13" x14ac:dyDescent="0.4">
      <c r="A1661" t="s">
        <v>1405</v>
      </c>
      <c r="B1661">
        <v>1658</v>
      </c>
      <c r="C1661" t="s">
        <v>1411</v>
      </c>
      <c r="D1661">
        <f>VLOOKUP('Установление связей'!B1659,'Перечень узлов'!$B$2:$D$692,3,0)</f>
        <v>3</v>
      </c>
      <c r="E1661" t="s">
        <v>1411</v>
      </c>
      <c r="F1661">
        <f>VLOOKUP('Установление связей'!D1659,'Перечень узлов'!$B$2:$D$692,3,0)</f>
        <v>563</v>
      </c>
      <c r="G1661" t="s">
        <v>1407</v>
      </c>
      <c r="H1661" t="str">
        <f>IF('Установление связей'!C1659="может наблюдаться","RS",IF('Установление связей'!C1659="всегда наблюдается","TRA",IF('Установление связей'!C1659="может отсутствовать","SN","S")))</f>
        <v>RS</v>
      </c>
      <c r="I1661" s="7" t="s">
        <v>1412</v>
      </c>
      <c r="J1661">
        <v>2357</v>
      </c>
      <c r="K1661" t="s">
        <v>1385</v>
      </c>
      <c r="L1661">
        <v>2357</v>
      </c>
      <c r="M1661" t="s">
        <v>1401</v>
      </c>
    </row>
    <row r="1662" spans="1:13" x14ac:dyDescent="0.4">
      <c r="A1662" t="s">
        <v>1405</v>
      </c>
      <c r="B1662">
        <v>1659</v>
      </c>
      <c r="C1662" t="s">
        <v>1411</v>
      </c>
      <c r="D1662">
        <f>VLOOKUP('Установление связей'!B1660,'Перечень узлов'!$B$2:$D$692,3,0)</f>
        <v>3</v>
      </c>
      <c r="E1662" t="s">
        <v>1411</v>
      </c>
      <c r="F1662">
        <f>VLOOKUP('Установление связей'!D1660,'Перечень узлов'!$B$2:$D$692,3,0)</f>
        <v>564</v>
      </c>
      <c r="G1662" t="s">
        <v>1407</v>
      </c>
      <c r="H1662" t="str">
        <f>IF('Установление связей'!C1660="может наблюдаться","RS",IF('Установление связей'!C1660="всегда наблюдается","TRA",IF('Установление связей'!C1660="может отсутствовать","SN","S")))</f>
        <v>RS</v>
      </c>
      <c r="I1662" s="7" t="s">
        <v>1412</v>
      </c>
      <c r="J1662">
        <v>2358</v>
      </c>
      <c r="K1662" t="s">
        <v>1385</v>
      </c>
      <c r="L1662">
        <v>2358</v>
      </c>
      <c r="M1662" t="s">
        <v>1401</v>
      </c>
    </row>
    <row r="1663" spans="1:13" x14ac:dyDescent="0.4">
      <c r="A1663" t="s">
        <v>1405</v>
      </c>
      <c r="B1663">
        <v>1660</v>
      </c>
      <c r="C1663" t="s">
        <v>1411</v>
      </c>
      <c r="D1663">
        <f>VLOOKUP('Установление связей'!B1661,'Перечень узлов'!$B$2:$D$692,3,0)</f>
        <v>3</v>
      </c>
      <c r="E1663" t="s">
        <v>1411</v>
      </c>
      <c r="F1663">
        <f>VLOOKUP('Установление связей'!D1661,'Перечень узлов'!$B$2:$D$692,3,0)</f>
        <v>565</v>
      </c>
      <c r="G1663" t="s">
        <v>1407</v>
      </c>
      <c r="H1663" t="str">
        <f>IF('Установление связей'!C1661="может наблюдаться","RS",IF('Установление связей'!C1661="всегда наблюдается","TRA",IF('Установление связей'!C1661="может отсутствовать","SN","S")))</f>
        <v>RS</v>
      </c>
      <c r="I1663" s="7" t="s">
        <v>1412</v>
      </c>
      <c r="J1663">
        <v>2359</v>
      </c>
      <c r="K1663" t="s">
        <v>1385</v>
      </c>
      <c r="L1663">
        <v>2359</v>
      </c>
      <c r="M1663" t="s">
        <v>1401</v>
      </c>
    </row>
    <row r="1664" spans="1:13" x14ac:dyDescent="0.4">
      <c r="A1664" t="s">
        <v>1405</v>
      </c>
      <c r="B1664">
        <v>1661</v>
      </c>
      <c r="C1664" t="s">
        <v>1411</v>
      </c>
      <c r="D1664">
        <f>VLOOKUP('Установление связей'!B1662,'Перечень узлов'!$B$2:$D$692,3,0)</f>
        <v>3</v>
      </c>
      <c r="E1664" t="s">
        <v>1411</v>
      </c>
      <c r="F1664">
        <f>VLOOKUP('Установление связей'!D1662,'Перечень узлов'!$B$2:$D$692,3,0)</f>
        <v>566</v>
      </c>
      <c r="G1664" t="s">
        <v>1407</v>
      </c>
      <c r="H1664" t="str">
        <f>IF('Установление связей'!C1662="может наблюдаться","RS",IF('Установление связей'!C1662="всегда наблюдается","TRA",IF('Установление связей'!C1662="может отсутствовать","SN","S")))</f>
        <v>RS</v>
      </c>
      <c r="I1664" s="7" t="s">
        <v>1412</v>
      </c>
      <c r="J1664">
        <v>2360</v>
      </c>
      <c r="K1664" t="s">
        <v>1385</v>
      </c>
      <c r="L1664">
        <v>2360</v>
      </c>
      <c r="M1664" t="s">
        <v>1401</v>
      </c>
    </row>
    <row r="1665" spans="1:13" x14ac:dyDescent="0.4">
      <c r="A1665" t="s">
        <v>1405</v>
      </c>
      <c r="B1665">
        <v>1662</v>
      </c>
      <c r="C1665" t="s">
        <v>1411</v>
      </c>
      <c r="D1665">
        <f>VLOOKUP('Установление связей'!B1663,'Перечень узлов'!$B$2:$D$692,3,0)</f>
        <v>3</v>
      </c>
      <c r="E1665" t="s">
        <v>1411</v>
      </c>
      <c r="F1665">
        <f>VLOOKUP('Установление связей'!D1663,'Перечень узлов'!$B$2:$D$692,3,0)</f>
        <v>567</v>
      </c>
      <c r="G1665" t="s">
        <v>1407</v>
      </c>
      <c r="H1665" t="str">
        <f>IF('Установление связей'!C1663="может наблюдаться","RS",IF('Установление связей'!C1663="всегда наблюдается","TRA",IF('Установление связей'!C1663="может отсутствовать","SN","S")))</f>
        <v>RS</v>
      </c>
      <c r="I1665" s="7" t="s">
        <v>1412</v>
      </c>
      <c r="J1665">
        <v>2361</v>
      </c>
      <c r="K1665" t="s">
        <v>1385</v>
      </c>
      <c r="L1665">
        <v>2361</v>
      </c>
      <c r="M1665" t="s">
        <v>1401</v>
      </c>
    </row>
    <row r="1666" spans="1:13" x14ac:dyDescent="0.4">
      <c r="A1666" t="s">
        <v>1405</v>
      </c>
      <c r="B1666">
        <v>1663</v>
      </c>
      <c r="C1666" t="s">
        <v>1411</v>
      </c>
      <c r="D1666">
        <f>VLOOKUP('Установление связей'!B1664,'Перечень узлов'!$B$2:$D$692,3,0)</f>
        <v>3</v>
      </c>
      <c r="E1666" t="s">
        <v>1411</v>
      </c>
      <c r="F1666">
        <f>VLOOKUP('Установление связей'!D1664,'Перечень узлов'!$B$2:$D$692,3,0)</f>
        <v>568</v>
      </c>
      <c r="G1666" t="s">
        <v>1407</v>
      </c>
      <c r="H1666" t="str">
        <f>IF('Установление связей'!C1664="может наблюдаться","RS",IF('Установление связей'!C1664="всегда наблюдается","TRA",IF('Установление связей'!C1664="может отсутствовать","SN","S")))</f>
        <v>RS</v>
      </c>
      <c r="I1666" s="7" t="s">
        <v>1412</v>
      </c>
      <c r="J1666">
        <v>2362</v>
      </c>
      <c r="K1666" t="s">
        <v>1385</v>
      </c>
      <c r="L1666">
        <v>2362</v>
      </c>
      <c r="M1666" t="s">
        <v>1401</v>
      </c>
    </row>
    <row r="1667" spans="1:13" x14ac:dyDescent="0.4">
      <c r="A1667" t="s">
        <v>1405</v>
      </c>
      <c r="B1667">
        <v>1664</v>
      </c>
      <c r="C1667" t="s">
        <v>1411</v>
      </c>
      <c r="D1667">
        <f>VLOOKUP('Установление связей'!B1665,'Перечень узлов'!$B$2:$D$692,3,0)</f>
        <v>3</v>
      </c>
      <c r="E1667" t="s">
        <v>1411</v>
      </c>
      <c r="F1667">
        <f>VLOOKUP('Установление связей'!D1665,'Перечень узлов'!$B$2:$D$692,3,0)</f>
        <v>569</v>
      </c>
      <c r="G1667" t="s">
        <v>1407</v>
      </c>
      <c r="H1667" t="str">
        <f>IF('Установление связей'!C1665="может наблюдаться","RS",IF('Установление связей'!C1665="всегда наблюдается","TRA",IF('Установление связей'!C1665="может отсутствовать","SN","S")))</f>
        <v>RS</v>
      </c>
      <c r="I1667" s="7" t="s">
        <v>1412</v>
      </c>
      <c r="J1667">
        <v>2363</v>
      </c>
      <c r="K1667" t="s">
        <v>1385</v>
      </c>
      <c r="L1667">
        <v>2363</v>
      </c>
      <c r="M1667" t="s">
        <v>1401</v>
      </c>
    </row>
    <row r="1668" spans="1:13" x14ac:dyDescent="0.4">
      <c r="A1668" t="s">
        <v>1405</v>
      </c>
      <c r="B1668">
        <v>1665</v>
      </c>
      <c r="C1668" t="s">
        <v>1411</v>
      </c>
      <c r="D1668">
        <f>VLOOKUP('Установление связей'!B1666,'Перечень узлов'!$B$2:$D$692,3,0)</f>
        <v>2</v>
      </c>
      <c r="E1668" t="s">
        <v>1411</v>
      </c>
      <c r="F1668">
        <f>VLOOKUP('Установление связей'!D1666,'Перечень узлов'!$B$2:$D$692,3,0)</f>
        <v>553</v>
      </c>
      <c r="G1668" t="s">
        <v>1407</v>
      </c>
      <c r="H1668" t="str">
        <f>IF('Установление связей'!C1666="может наблюдаться","RS",IF('Установление связей'!C1666="всегда наблюдается","TRA",IF('Установление связей'!C1666="может отсутствовать","SN","S")))</f>
        <v>RS</v>
      </c>
      <c r="I1668" s="7" t="s">
        <v>1412</v>
      </c>
      <c r="J1668">
        <v>2364</v>
      </c>
      <c r="K1668" t="s">
        <v>1385</v>
      </c>
      <c r="L1668">
        <v>2364</v>
      </c>
      <c r="M1668" t="s">
        <v>1401</v>
      </c>
    </row>
    <row r="1669" spans="1:13" x14ac:dyDescent="0.4">
      <c r="A1669" t="s">
        <v>1405</v>
      </c>
      <c r="B1669">
        <v>1666</v>
      </c>
      <c r="C1669" t="s">
        <v>1411</v>
      </c>
      <c r="D1669">
        <f>VLOOKUP('Установление связей'!B1667,'Перечень узлов'!$B$2:$D$692,3,0)</f>
        <v>2</v>
      </c>
      <c r="E1669" t="s">
        <v>1411</v>
      </c>
      <c r="F1669">
        <f>VLOOKUP('Установление связей'!D1667,'Перечень узлов'!$B$2:$D$692,3,0)</f>
        <v>554</v>
      </c>
      <c r="G1669" t="s">
        <v>1407</v>
      </c>
      <c r="H1669" t="str">
        <f>IF('Установление связей'!C1667="может наблюдаться","RS",IF('Установление связей'!C1667="всегда наблюдается","TRA",IF('Установление связей'!C1667="может отсутствовать","SN","S")))</f>
        <v>RS</v>
      </c>
      <c r="I1669" s="7" t="s">
        <v>1412</v>
      </c>
      <c r="J1669">
        <v>2365</v>
      </c>
      <c r="K1669" t="s">
        <v>1385</v>
      </c>
      <c r="L1669">
        <v>2365</v>
      </c>
      <c r="M1669" t="s">
        <v>1401</v>
      </c>
    </row>
    <row r="1670" spans="1:13" x14ac:dyDescent="0.4">
      <c r="A1670" t="s">
        <v>1405</v>
      </c>
      <c r="B1670">
        <v>1667</v>
      </c>
      <c r="C1670" t="s">
        <v>1411</v>
      </c>
      <c r="D1670">
        <f>VLOOKUP('Установление связей'!B1668,'Перечень узлов'!$B$2:$D$692,3,0)</f>
        <v>2</v>
      </c>
      <c r="E1670" t="s">
        <v>1411</v>
      </c>
      <c r="F1670">
        <f>VLOOKUP('Установление связей'!D1668,'Перечень узлов'!$B$2:$D$692,3,0)</f>
        <v>555</v>
      </c>
      <c r="G1670" t="s">
        <v>1407</v>
      </c>
      <c r="H1670" t="str">
        <f>IF('Установление связей'!C1668="может наблюдаться","RS",IF('Установление связей'!C1668="всегда наблюдается","TRA",IF('Установление связей'!C1668="может отсутствовать","SN","S")))</f>
        <v>RS</v>
      </c>
      <c r="I1670" s="7" t="s">
        <v>1412</v>
      </c>
      <c r="J1670">
        <v>2366</v>
      </c>
      <c r="K1670" t="s">
        <v>1385</v>
      </c>
      <c r="L1670">
        <v>2366</v>
      </c>
      <c r="M1670" t="s">
        <v>1401</v>
      </c>
    </row>
    <row r="1671" spans="1:13" x14ac:dyDescent="0.4">
      <c r="A1671" t="s">
        <v>1405</v>
      </c>
      <c r="B1671">
        <v>1668</v>
      </c>
      <c r="C1671" t="s">
        <v>1411</v>
      </c>
      <c r="D1671">
        <f>VLOOKUP('Установление связей'!B1669,'Перечень узлов'!$B$2:$D$692,3,0)</f>
        <v>2</v>
      </c>
      <c r="E1671" t="s">
        <v>1411</v>
      </c>
      <c r="F1671">
        <f>VLOOKUP('Установление связей'!D1669,'Перечень узлов'!$B$2:$D$692,3,0)</f>
        <v>556</v>
      </c>
      <c r="G1671" t="s">
        <v>1407</v>
      </c>
      <c r="H1671" t="str">
        <f>IF('Установление связей'!C1669="может наблюдаться","RS",IF('Установление связей'!C1669="всегда наблюдается","TRA",IF('Установление связей'!C1669="может отсутствовать","SN","S")))</f>
        <v>RS</v>
      </c>
      <c r="I1671" s="7" t="s">
        <v>1412</v>
      </c>
      <c r="J1671">
        <v>2367</v>
      </c>
      <c r="K1671" t="s">
        <v>1385</v>
      </c>
      <c r="L1671">
        <v>2367</v>
      </c>
      <c r="M1671" t="s">
        <v>1401</v>
      </c>
    </row>
    <row r="1672" spans="1:13" x14ac:dyDescent="0.4">
      <c r="A1672" t="s">
        <v>1405</v>
      </c>
      <c r="B1672">
        <v>1669</v>
      </c>
      <c r="C1672" t="s">
        <v>1411</v>
      </c>
      <c r="D1672">
        <f>VLOOKUP('Установление связей'!B1670,'Перечень узлов'!$B$2:$D$692,3,0)</f>
        <v>2</v>
      </c>
      <c r="E1672" t="s">
        <v>1411</v>
      </c>
      <c r="F1672">
        <f>VLOOKUP('Установление связей'!D1670,'Перечень узлов'!$B$2:$D$692,3,0)</f>
        <v>557</v>
      </c>
      <c r="G1672" t="s">
        <v>1407</v>
      </c>
      <c r="H1672" t="str">
        <f>IF('Установление связей'!C1670="может наблюдаться","RS",IF('Установление связей'!C1670="всегда наблюдается","TRA",IF('Установление связей'!C1670="может отсутствовать","SN","S")))</f>
        <v>RS</v>
      </c>
      <c r="I1672" s="7" t="s">
        <v>1412</v>
      </c>
      <c r="J1672">
        <v>2368</v>
      </c>
      <c r="K1672" t="s">
        <v>1385</v>
      </c>
      <c r="L1672">
        <v>2368</v>
      </c>
      <c r="M1672" t="s">
        <v>1401</v>
      </c>
    </row>
    <row r="1673" spans="1:13" x14ac:dyDescent="0.4">
      <c r="A1673" t="s">
        <v>1405</v>
      </c>
      <c r="B1673">
        <v>1670</v>
      </c>
      <c r="C1673" t="s">
        <v>1411</v>
      </c>
      <c r="D1673">
        <f>VLOOKUP('Установление связей'!B1671,'Перечень узлов'!$B$2:$D$692,3,0)</f>
        <v>2</v>
      </c>
      <c r="E1673" t="s">
        <v>1411</v>
      </c>
      <c r="F1673">
        <f>VLOOKUP('Установление связей'!D1671,'Перечень узлов'!$B$2:$D$692,3,0)</f>
        <v>558</v>
      </c>
      <c r="G1673" t="s">
        <v>1407</v>
      </c>
      <c r="H1673" t="str">
        <f>IF('Установление связей'!C1671="может наблюдаться","RS",IF('Установление связей'!C1671="всегда наблюдается","TRA",IF('Установление связей'!C1671="может отсутствовать","SN","S")))</f>
        <v>RS</v>
      </c>
      <c r="I1673" s="7" t="s">
        <v>1412</v>
      </c>
      <c r="J1673">
        <v>2369</v>
      </c>
      <c r="K1673" t="s">
        <v>1385</v>
      </c>
      <c r="L1673">
        <v>2369</v>
      </c>
      <c r="M1673" t="s">
        <v>1401</v>
      </c>
    </row>
    <row r="1674" spans="1:13" x14ac:dyDescent="0.4">
      <c r="A1674" t="s">
        <v>1405</v>
      </c>
      <c r="B1674">
        <v>1671</v>
      </c>
      <c r="C1674" t="s">
        <v>1411</v>
      </c>
      <c r="D1674">
        <f>VLOOKUP('Установление связей'!B1672,'Перечень узлов'!$B$2:$D$692,3,0)</f>
        <v>2</v>
      </c>
      <c r="E1674" t="s">
        <v>1411</v>
      </c>
      <c r="F1674">
        <f>VLOOKUP('Установление связей'!D1672,'Перечень узлов'!$B$2:$D$692,3,0)</f>
        <v>559</v>
      </c>
      <c r="G1674" t="s">
        <v>1407</v>
      </c>
      <c r="H1674" t="str">
        <f>IF('Установление связей'!C1672="может наблюдаться","RS",IF('Установление связей'!C1672="всегда наблюдается","TRA",IF('Установление связей'!C1672="может отсутствовать","SN","S")))</f>
        <v>RS</v>
      </c>
      <c r="I1674" s="7" t="s">
        <v>1412</v>
      </c>
      <c r="J1674">
        <v>2370</v>
      </c>
      <c r="K1674" t="s">
        <v>1385</v>
      </c>
      <c r="L1674">
        <v>2370</v>
      </c>
      <c r="M1674" t="s">
        <v>1401</v>
      </c>
    </row>
    <row r="1675" spans="1:13" x14ac:dyDescent="0.4">
      <c r="A1675" t="s">
        <v>1405</v>
      </c>
      <c r="B1675">
        <v>1672</v>
      </c>
      <c r="C1675" t="s">
        <v>1411</v>
      </c>
      <c r="D1675">
        <f>VLOOKUP('Установление связей'!B1673,'Перечень узлов'!$B$2:$D$692,3,0)</f>
        <v>2</v>
      </c>
      <c r="E1675" t="s">
        <v>1411</v>
      </c>
      <c r="F1675">
        <f>VLOOKUP('Установление связей'!D1673,'Перечень узлов'!$B$2:$D$692,3,0)</f>
        <v>560</v>
      </c>
      <c r="G1675" t="s">
        <v>1407</v>
      </c>
      <c r="H1675" t="str">
        <f>IF('Установление связей'!C1673="может наблюдаться","RS",IF('Установление связей'!C1673="всегда наблюдается","TRA",IF('Установление связей'!C1673="может отсутствовать","SN","S")))</f>
        <v>RS</v>
      </c>
      <c r="I1675" s="7" t="s">
        <v>1412</v>
      </c>
      <c r="J1675">
        <v>2371</v>
      </c>
      <c r="K1675" t="s">
        <v>1385</v>
      </c>
      <c r="L1675">
        <v>2371</v>
      </c>
      <c r="M1675" t="s">
        <v>1401</v>
      </c>
    </row>
    <row r="1676" spans="1:13" x14ac:dyDescent="0.4">
      <c r="A1676" t="s">
        <v>1405</v>
      </c>
      <c r="B1676">
        <v>1673</v>
      </c>
      <c r="C1676" t="s">
        <v>1411</v>
      </c>
      <c r="D1676">
        <f>VLOOKUP('Установление связей'!B1674,'Перечень узлов'!$B$2:$D$692,3,0)</f>
        <v>2</v>
      </c>
      <c r="E1676" t="s">
        <v>1411</v>
      </c>
      <c r="F1676">
        <f>VLOOKUP('Установление связей'!D1674,'Перечень узлов'!$B$2:$D$692,3,0)</f>
        <v>561</v>
      </c>
      <c r="G1676" t="s">
        <v>1407</v>
      </c>
      <c r="H1676" t="str">
        <f>IF('Установление связей'!C1674="может наблюдаться","RS",IF('Установление связей'!C1674="всегда наблюдается","TRA",IF('Установление связей'!C1674="может отсутствовать","SN","S")))</f>
        <v>RS</v>
      </c>
      <c r="I1676" s="7" t="s">
        <v>1412</v>
      </c>
      <c r="J1676">
        <v>2372</v>
      </c>
      <c r="K1676" t="s">
        <v>1385</v>
      </c>
      <c r="L1676">
        <v>2372</v>
      </c>
      <c r="M1676" t="s">
        <v>1401</v>
      </c>
    </row>
    <row r="1677" spans="1:13" x14ac:dyDescent="0.4">
      <c r="A1677" t="s">
        <v>1405</v>
      </c>
      <c r="B1677">
        <v>1674</v>
      </c>
      <c r="C1677" t="s">
        <v>1411</v>
      </c>
      <c r="D1677">
        <f>VLOOKUP('Установление связей'!B1675,'Перечень узлов'!$B$2:$D$692,3,0)</f>
        <v>2</v>
      </c>
      <c r="E1677" t="s">
        <v>1411</v>
      </c>
      <c r="F1677">
        <f>VLOOKUP('Установление связей'!D1675,'Перечень узлов'!$B$2:$D$692,3,0)</f>
        <v>562</v>
      </c>
      <c r="G1677" t="s">
        <v>1407</v>
      </c>
      <c r="H1677" t="str">
        <f>IF('Установление связей'!C1675="может наблюдаться","RS",IF('Установление связей'!C1675="всегда наблюдается","TRA",IF('Установление связей'!C1675="может отсутствовать","SN","S")))</f>
        <v>RS</v>
      </c>
      <c r="I1677" s="7" t="s">
        <v>1412</v>
      </c>
      <c r="J1677">
        <v>2373</v>
      </c>
      <c r="K1677" t="s">
        <v>1385</v>
      </c>
      <c r="L1677">
        <v>2373</v>
      </c>
      <c r="M1677" t="s">
        <v>1401</v>
      </c>
    </row>
    <row r="1678" spans="1:13" x14ac:dyDescent="0.4">
      <c r="A1678" t="s">
        <v>1405</v>
      </c>
      <c r="B1678">
        <v>1675</v>
      </c>
      <c r="C1678" t="s">
        <v>1411</v>
      </c>
      <c r="D1678">
        <f>VLOOKUP('Установление связей'!B1676,'Перечень узлов'!$B$2:$D$692,3,0)</f>
        <v>2</v>
      </c>
      <c r="E1678" t="s">
        <v>1411</v>
      </c>
      <c r="F1678">
        <f>VLOOKUP('Установление связей'!D1676,'Перечень узлов'!$B$2:$D$692,3,0)</f>
        <v>563</v>
      </c>
      <c r="G1678" t="s">
        <v>1407</v>
      </c>
      <c r="H1678" t="str">
        <f>IF('Установление связей'!C1676="может наблюдаться","RS",IF('Установление связей'!C1676="всегда наблюдается","TRA",IF('Установление связей'!C1676="может отсутствовать","SN","S")))</f>
        <v>RS</v>
      </c>
      <c r="I1678" s="7" t="s">
        <v>1412</v>
      </c>
      <c r="J1678">
        <v>2374</v>
      </c>
      <c r="K1678" t="s">
        <v>1385</v>
      </c>
      <c r="L1678">
        <v>2374</v>
      </c>
      <c r="M1678" t="s">
        <v>1401</v>
      </c>
    </row>
    <row r="1679" spans="1:13" x14ac:dyDescent="0.4">
      <c r="A1679" t="s">
        <v>1405</v>
      </c>
      <c r="B1679">
        <v>1676</v>
      </c>
      <c r="C1679" t="s">
        <v>1411</v>
      </c>
      <c r="D1679">
        <f>VLOOKUP('Установление связей'!B1677,'Перечень узлов'!$B$2:$D$692,3,0)</f>
        <v>2</v>
      </c>
      <c r="E1679" t="s">
        <v>1411</v>
      </c>
      <c r="F1679">
        <f>VLOOKUP('Установление связей'!D1677,'Перечень узлов'!$B$2:$D$692,3,0)</f>
        <v>564</v>
      </c>
      <c r="G1679" t="s">
        <v>1407</v>
      </c>
      <c r="H1679" t="str">
        <f>IF('Установление связей'!C1677="может наблюдаться","RS",IF('Установление связей'!C1677="всегда наблюдается","TRA",IF('Установление связей'!C1677="может отсутствовать","SN","S")))</f>
        <v>RS</v>
      </c>
      <c r="I1679" s="7" t="s">
        <v>1412</v>
      </c>
      <c r="J1679">
        <v>2375</v>
      </c>
      <c r="K1679" t="s">
        <v>1385</v>
      </c>
      <c r="L1679">
        <v>2375</v>
      </c>
      <c r="M1679" t="s">
        <v>1401</v>
      </c>
    </row>
    <row r="1680" spans="1:13" x14ac:dyDescent="0.4">
      <c r="A1680" t="s">
        <v>1405</v>
      </c>
      <c r="B1680">
        <v>1677</v>
      </c>
      <c r="C1680" t="s">
        <v>1411</v>
      </c>
      <c r="D1680">
        <f>VLOOKUP('Установление связей'!B1678,'Перечень узлов'!$B$2:$D$692,3,0)</f>
        <v>2</v>
      </c>
      <c r="E1680" t="s">
        <v>1411</v>
      </c>
      <c r="F1680">
        <f>VLOOKUP('Установление связей'!D1678,'Перечень узлов'!$B$2:$D$692,3,0)</f>
        <v>565</v>
      </c>
      <c r="G1680" t="s">
        <v>1407</v>
      </c>
      <c r="H1680" t="str">
        <f>IF('Установление связей'!C1678="может наблюдаться","RS",IF('Установление связей'!C1678="всегда наблюдается","TRA",IF('Установление связей'!C1678="может отсутствовать","SN","S")))</f>
        <v>RS</v>
      </c>
      <c r="I1680" s="7" t="s">
        <v>1412</v>
      </c>
      <c r="J1680">
        <v>2376</v>
      </c>
      <c r="K1680" t="s">
        <v>1385</v>
      </c>
      <c r="L1680">
        <v>2376</v>
      </c>
      <c r="M1680" t="s">
        <v>1401</v>
      </c>
    </row>
    <row r="1681" spans="1:13" x14ac:dyDescent="0.4">
      <c r="A1681" t="s">
        <v>1405</v>
      </c>
      <c r="B1681">
        <v>1678</v>
      </c>
      <c r="C1681" t="s">
        <v>1411</v>
      </c>
      <c r="D1681">
        <f>VLOOKUP('Установление связей'!B1679,'Перечень узлов'!$B$2:$D$692,3,0)</f>
        <v>2</v>
      </c>
      <c r="E1681" t="s">
        <v>1411</v>
      </c>
      <c r="F1681">
        <f>VLOOKUP('Установление связей'!D1679,'Перечень узлов'!$B$2:$D$692,3,0)</f>
        <v>566</v>
      </c>
      <c r="G1681" t="s">
        <v>1407</v>
      </c>
      <c r="H1681" t="str">
        <f>IF('Установление связей'!C1679="может наблюдаться","RS",IF('Установление связей'!C1679="всегда наблюдается","TRA",IF('Установление связей'!C1679="может отсутствовать","SN","S")))</f>
        <v>RS</v>
      </c>
      <c r="I1681" s="7" t="s">
        <v>1412</v>
      </c>
      <c r="J1681">
        <v>2377</v>
      </c>
      <c r="K1681" t="s">
        <v>1385</v>
      </c>
      <c r="L1681">
        <v>2377</v>
      </c>
      <c r="M1681" t="s">
        <v>1401</v>
      </c>
    </row>
    <row r="1682" spans="1:13" x14ac:dyDescent="0.4">
      <c r="A1682" t="s">
        <v>1405</v>
      </c>
      <c r="B1682">
        <v>1679</v>
      </c>
      <c r="C1682" t="s">
        <v>1411</v>
      </c>
      <c r="D1682">
        <f>VLOOKUP('Установление связей'!B1680,'Перечень узлов'!$B$2:$D$692,3,0)</f>
        <v>2</v>
      </c>
      <c r="E1682" t="s">
        <v>1411</v>
      </c>
      <c r="F1682">
        <f>VLOOKUP('Установление связей'!D1680,'Перечень узлов'!$B$2:$D$692,3,0)</f>
        <v>567</v>
      </c>
      <c r="G1682" t="s">
        <v>1407</v>
      </c>
      <c r="H1682" t="str">
        <f>IF('Установление связей'!C1680="может наблюдаться","RS",IF('Установление связей'!C1680="всегда наблюдается","TRA",IF('Установление связей'!C1680="может отсутствовать","SN","S")))</f>
        <v>RS</v>
      </c>
      <c r="I1682" s="7" t="s">
        <v>1412</v>
      </c>
      <c r="J1682">
        <v>2378</v>
      </c>
      <c r="K1682" t="s">
        <v>1385</v>
      </c>
      <c r="L1682">
        <v>2378</v>
      </c>
      <c r="M1682" t="s">
        <v>1401</v>
      </c>
    </row>
    <row r="1683" spans="1:13" x14ac:dyDescent="0.4">
      <c r="A1683" t="s">
        <v>1405</v>
      </c>
      <c r="B1683">
        <v>1680</v>
      </c>
      <c r="C1683" t="s">
        <v>1411</v>
      </c>
      <c r="D1683">
        <f>VLOOKUP('Установление связей'!B1681,'Перечень узлов'!$B$2:$D$692,3,0)</f>
        <v>2</v>
      </c>
      <c r="E1683" t="s">
        <v>1411</v>
      </c>
      <c r="F1683">
        <f>VLOOKUP('Установление связей'!D1681,'Перечень узлов'!$B$2:$D$692,3,0)</f>
        <v>568</v>
      </c>
      <c r="G1683" t="s">
        <v>1407</v>
      </c>
      <c r="H1683" t="str">
        <f>IF('Установление связей'!C1681="может наблюдаться","RS",IF('Установление связей'!C1681="всегда наблюдается","TRA",IF('Установление связей'!C1681="может отсутствовать","SN","S")))</f>
        <v>RS</v>
      </c>
      <c r="I1683" s="7" t="s">
        <v>1412</v>
      </c>
      <c r="J1683">
        <v>2379</v>
      </c>
      <c r="K1683" t="s">
        <v>1385</v>
      </c>
      <c r="L1683">
        <v>2379</v>
      </c>
      <c r="M1683" t="s">
        <v>1401</v>
      </c>
    </row>
    <row r="1684" spans="1:13" x14ac:dyDescent="0.4">
      <c r="A1684" t="s">
        <v>1405</v>
      </c>
      <c r="B1684">
        <v>1681</v>
      </c>
      <c r="C1684" t="s">
        <v>1411</v>
      </c>
      <c r="D1684">
        <f>VLOOKUP('Установление связей'!B1682,'Перечень узлов'!$B$2:$D$692,3,0)</f>
        <v>2</v>
      </c>
      <c r="E1684" t="s">
        <v>1411</v>
      </c>
      <c r="F1684">
        <f>VLOOKUP('Установление связей'!D1682,'Перечень узлов'!$B$2:$D$692,3,0)</f>
        <v>569</v>
      </c>
      <c r="G1684" t="s">
        <v>1407</v>
      </c>
      <c r="H1684" t="str">
        <f>IF('Установление связей'!C1682="может наблюдаться","RS",IF('Установление связей'!C1682="всегда наблюдается","TRA",IF('Установление связей'!C1682="может отсутствовать","SN","S")))</f>
        <v>RS</v>
      </c>
      <c r="I1684" s="7" t="s">
        <v>1412</v>
      </c>
      <c r="J1684">
        <v>2380</v>
      </c>
      <c r="K1684" t="s">
        <v>1385</v>
      </c>
      <c r="L1684">
        <v>2380</v>
      </c>
      <c r="M1684" t="s">
        <v>1401</v>
      </c>
    </row>
    <row r="1685" spans="1:13" x14ac:dyDescent="0.4">
      <c r="A1685" t="s">
        <v>1405</v>
      </c>
      <c r="B1685">
        <v>1682</v>
      </c>
      <c r="C1685" t="s">
        <v>1411</v>
      </c>
      <c r="D1685">
        <f>VLOOKUP('Установление связей'!B1683,'Перечень узлов'!$B$2:$D$692,3,0)</f>
        <v>572</v>
      </c>
      <c r="E1685" t="s">
        <v>1411</v>
      </c>
      <c r="F1685">
        <f>VLOOKUP('Установление связей'!D1683,'Перечень узлов'!$B$2:$D$692,3,0)</f>
        <v>2</v>
      </c>
      <c r="G1685" t="s">
        <v>1407</v>
      </c>
      <c r="H1685" t="str">
        <f>IF('Установление связей'!C1683="может наблюдаться","RS",IF('Установление связей'!C1683="всегда наблюдается","TRA",IF('Установление связей'!C1683="может отсутствовать","SN","S")))</f>
        <v>TRA</v>
      </c>
      <c r="I1685" s="7" t="s">
        <v>1412</v>
      </c>
      <c r="J1685">
        <v>2381</v>
      </c>
      <c r="K1685" t="s">
        <v>1385</v>
      </c>
      <c r="L1685">
        <v>2381</v>
      </c>
      <c r="M1685" t="s">
        <v>1401</v>
      </c>
    </row>
    <row r="1686" spans="1:13" x14ac:dyDescent="0.4">
      <c r="A1686" t="s">
        <v>1405</v>
      </c>
      <c r="B1686">
        <v>1683</v>
      </c>
      <c r="C1686" t="s">
        <v>1411</v>
      </c>
      <c r="D1686">
        <f>VLOOKUP('Установление связей'!B1684,'Перечень узлов'!$B$2:$D$692,3,0)</f>
        <v>572</v>
      </c>
      <c r="E1686" t="s">
        <v>1411</v>
      </c>
      <c r="F1686">
        <f>VLOOKUP('Установление связей'!D1684,'Перечень узлов'!$B$2:$D$692,3,0)</f>
        <v>1</v>
      </c>
      <c r="G1686" t="s">
        <v>1407</v>
      </c>
      <c r="H1686" t="str">
        <f>IF('Установление связей'!C1684="может наблюдаться","RS",IF('Установление связей'!C1684="всегда наблюдается","TRA",IF('Установление связей'!C1684="может отсутствовать","SN","S")))</f>
        <v>S</v>
      </c>
      <c r="I1686" s="7" t="s">
        <v>1412</v>
      </c>
      <c r="J1686">
        <v>2382</v>
      </c>
      <c r="K1686" t="s">
        <v>1385</v>
      </c>
      <c r="L1686">
        <v>2382</v>
      </c>
      <c r="M1686" t="s">
        <v>1401</v>
      </c>
    </row>
    <row r="1687" spans="1:13" x14ac:dyDescent="0.4">
      <c r="A1687" t="s">
        <v>1405</v>
      </c>
      <c r="B1687">
        <v>1684</v>
      </c>
      <c r="C1687" t="s">
        <v>1411</v>
      </c>
      <c r="D1687">
        <f>VLOOKUP('Установление связей'!B1685,'Перечень узлов'!$B$2:$D$692,3,0)</f>
        <v>572</v>
      </c>
      <c r="E1687" t="s">
        <v>1411</v>
      </c>
      <c r="F1687">
        <f>VLOOKUP('Установление связей'!D1685,'Перечень узлов'!$B$2:$D$692,3,0)</f>
        <v>516</v>
      </c>
      <c r="G1687" t="s">
        <v>1407</v>
      </c>
      <c r="H1687" t="str">
        <f>IF('Установление связей'!C1685="может наблюдаться","RS",IF('Установление связей'!C1685="всегда наблюдается","TRA",IF('Установление связей'!C1685="может отсутствовать","SN","S")))</f>
        <v>S</v>
      </c>
      <c r="I1687" s="7" t="s">
        <v>1412</v>
      </c>
      <c r="J1687">
        <v>2383</v>
      </c>
      <c r="K1687" t="s">
        <v>1385</v>
      </c>
      <c r="L1687">
        <v>2383</v>
      </c>
      <c r="M1687" t="s">
        <v>1401</v>
      </c>
    </row>
    <row r="1688" spans="1:13" x14ac:dyDescent="0.4">
      <c r="A1688" t="s">
        <v>1405</v>
      </c>
      <c r="B1688">
        <v>1685</v>
      </c>
      <c r="C1688" t="s">
        <v>1411</v>
      </c>
      <c r="D1688">
        <f>VLOOKUP('Установление связей'!B1686,'Перечень узлов'!$B$2:$D$692,3,0)</f>
        <v>572</v>
      </c>
      <c r="E1688" t="s">
        <v>1411</v>
      </c>
      <c r="F1688">
        <f>VLOOKUP('Установление связей'!D1686,'Перечень узлов'!$B$2:$D$692,3,0)</f>
        <v>4</v>
      </c>
      <c r="G1688" t="s">
        <v>1407</v>
      </c>
      <c r="H1688" t="str">
        <f>IF('Установление связей'!C1686="может наблюдаться","RS",IF('Установление связей'!C1686="всегда наблюдается","TRA",IF('Установление связей'!C1686="может отсутствовать","SN","S")))</f>
        <v>S</v>
      </c>
      <c r="I1688" s="7" t="s">
        <v>1412</v>
      </c>
      <c r="J1688">
        <v>2384</v>
      </c>
      <c r="K1688" t="s">
        <v>1385</v>
      </c>
      <c r="L1688">
        <v>2384</v>
      </c>
      <c r="M1688" t="s">
        <v>1401</v>
      </c>
    </row>
    <row r="1689" spans="1:13" x14ac:dyDescent="0.4">
      <c r="A1689" t="s">
        <v>1405</v>
      </c>
      <c r="B1689">
        <v>1686</v>
      </c>
      <c r="C1689" t="s">
        <v>1411</v>
      </c>
      <c r="D1689">
        <f>VLOOKUP('Установление связей'!B1687,'Перечень узлов'!$B$2:$D$692,3,0)</f>
        <v>572</v>
      </c>
      <c r="E1689" t="s">
        <v>1411</v>
      </c>
      <c r="F1689">
        <f>VLOOKUP('Установление связей'!D1687,'Перечень узлов'!$B$2:$D$692,3,0)</f>
        <v>3</v>
      </c>
      <c r="G1689" t="s">
        <v>1407</v>
      </c>
      <c r="H1689" t="str">
        <f>IF('Установление связей'!C1687="может наблюдаться","RS",IF('Установление связей'!C1687="всегда наблюдается","TRA",IF('Установление связей'!C1687="может отсутствовать","SN","S")))</f>
        <v>S</v>
      </c>
      <c r="I1689" s="7" t="s">
        <v>1412</v>
      </c>
      <c r="J1689">
        <v>2385</v>
      </c>
      <c r="K1689" t="s">
        <v>1385</v>
      </c>
      <c r="L1689">
        <v>2385</v>
      </c>
      <c r="M1689" t="s">
        <v>1401</v>
      </c>
    </row>
    <row r="1690" spans="1:13" x14ac:dyDescent="0.4">
      <c r="A1690" t="s">
        <v>1405</v>
      </c>
      <c r="B1690">
        <v>1687</v>
      </c>
      <c r="C1690" t="s">
        <v>1411</v>
      </c>
      <c r="D1690">
        <f>VLOOKUP('Установление связей'!B1688,'Перечень узлов'!$B$2:$D$692,3,0)</f>
        <v>572</v>
      </c>
      <c r="E1690" t="s">
        <v>1411</v>
      </c>
      <c r="F1690">
        <f>VLOOKUP('Установление связей'!D1688,'Перечень узлов'!$B$2:$D$692,3,0)</f>
        <v>598</v>
      </c>
      <c r="G1690" t="s">
        <v>1407</v>
      </c>
      <c r="H1690" t="str">
        <f>IF('Установление связей'!C1688="может наблюдаться","RS",IF('Установление связей'!C1688="всегда наблюдается","TRA",IF('Установление связей'!C1688="может отсутствовать","SN","S")))</f>
        <v>S</v>
      </c>
      <c r="I1690" s="7" t="s">
        <v>1412</v>
      </c>
      <c r="J1690">
        <v>2386</v>
      </c>
      <c r="K1690" t="s">
        <v>1385</v>
      </c>
      <c r="L1690">
        <v>2386</v>
      </c>
      <c r="M1690" t="s">
        <v>1401</v>
      </c>
    </row>
    <row r="1691" spans="1:13" x14ac:dyDescent="0.4">
      <c r="A1691" t="s">
        <v>1405</v>
      </c>
      <c r="B1691">
        <v>1688</v>
      </c>
      <c r="C1691" t="s">
        <v>1411</v>
      </c>
      <c r="D1691">
        <f>VLOOKUP('Установление связей'!B1689,'Перечень узлов'!$B$2:$D$692,3,0)</f>
        <v>2</v>
      </c>
      <c r="E1691" t="s">
        <v>1411</v>
      </c>
      <c r="F1691">
        <f>VLOOKUP('Установление связей'!D1689,'Перечень узлов'!$B$2:$D$692,3,0)</f>
        <v>572</v>
      </c>
      <c r="G1691" t="s">
        <v>1407</v>
      </c>
      <c r="H1691" t="str">
        <f>IF('Установление связей'!C1689="может наблюдаться","RS",IF('Установление связей'!C1689="всегда наблюдается","TRA",IF('Установление связей'!C1689="может отсутствовать","SN","S")))</f>
        <v>RS</v>
      </c>
      <c r="I1691" s="7" t="s">
        <v>1412</v>
      </c>
      <c r="J1691">
        <v>2387</v>
      </c>
      <c r="K1691" t="s">
        <v>1385</v>
      </c>
      <c r="L1691">
        <v>2387</v>
      </c>
      <c r="M1691" t="s">
        <v>1401</v>
      </c>
    </row>
    <row r="1692" spans="1:13" x14ac:dyDescent="0.4">
      <c r="A1692" t="s">
        <v>1405</v>
      </c>
      <c r="B1692">
        <v>1689</v>
      </c>
      <c r="C1692" t="s">
        <v>1411</v>
      </c>
      <c r="D1692">
        <f>VLOOKUP('Установление связей'!B1690,'Перечень узлов'!$B$2:$D$692,3,0)</f>
        <v>535</v>
      </c>
      <c r="E1692" t="s">
        <v>1411</v>
      </c>
      <c r="F1692">
        <f>VLOOKUP('Установление связей'!D1690,'Перечень узлов'!$B$2:$D$692,3,0)</f>
        <v>516</v>
      </c>
      <c r="G1692" t="s">
        <v>1407</v>
      </c>
      <c r="H1692" t="str">
        <f>IF('Установление связей'!C1690="может наблюдаться","RS",IF('Установление связей'!C1690="всегда наблюдается","TRA",IF('Установление связей'!C1690="может отсутствовать","SN","S")))</f>
        <v>RS</v>
      </c>
      <c r="I1692" s="7" t="s">
        <v>1412</v>
      </c>
      <c r="J1692">
        <v>2388</v>
      </c>
      <c r="K1692" t="s">
        <v>1385</v>
      </c>
      <c r="L1692">
        <v>2388</v>
      </c>
      <c r="M1692" t="s">
        <v>1401</v>
      </c>
    </row>
    <row r="1693" spans="1:13" x14ac:dyDescent="0.4">
      <c r="A1693" t="s">
        <v>1405</v>
      </c>
      <c r="B1693">
        <v>1690</v>
      </c>
      <c r="C1693" t="s">
        <v>1411</v>
      </c>
      <c r="D1693">
        <f>VLOOKUP('Установление связей'!B1691,'Перечень узлов'!$B$2:$D$692,3,0)</f>
        <v>516</v>
      </c>
      <c r="E1693" t="s">
        <v>1411</v>
      </c>
      <c r="F1693">
        <f>VLOOKUP('Установление связей'!D1691,'Перечень узлов'!$B$2:$D$692,3,0)</f>
        <v>535</v>
      </c>
      <c r="G1693" t="s">
        <v>1407</v>
      </c>
      <c r="H1693" t="str">
        <f>IF('Установление связей'!C1691="может наблюдаться","RS",IF('Установление связей'!C1691="всегда наблюдается","TRA",IF('Установление связей'!C1691="может отсутствовать","SN","S")))</f>
        <v>RS</v>
      </c>
      <c r="I1693" s="7" t="s">
        <v>1412</v>
      </c>
      <c r="J1693">
        <v>2389</v>
      </c>
      <c r="K1693" t="s">
        <v>1385</v>
      </c>
      <c r="L1693">
        <v>2389</v>
      </c>
      <c r="M1693" t="s">
        <v>1401</v>
      </c>
    </row>
    <row r="1694" spans="1:13" x14ac:dyDescent="0.4">
      <c r="A1694" t="s">
        <v>1405</v>
      </c>
      <c r="B1694">
        <v>1691</v>
      </c>
      <c r="C1694" t="s">
        <v>1411</v>
      </c>
      <c r="D1694">
        <f>VLOOKUP('Установление связей'!B1692,'Перечень узлов'!$B$2:$D$692,3,0)</f>
        <v>535</v>
      </c>
      <c r="E1694" t="s">
        <v>1411</v>
      </c>
      <c r="F1694">
        <f>VLOOKUP('Установление связей'!D1692,'Перечень узлов'!$B$2:$D$692,3,0)</f>
        <v>2</v>
      </c>
      <c r="G1694" t="s">
        <v>1407</v>
      </c>
      <c r="H1694" t="str">
        <f>IF('Установление связей'!C1692="может наблюдаться","RS",IF('Установление связей'!C1692="всегда наблюдается","TRA",IF('Установление связей'!C1692="может отсутствовать","SN","S")))</f>
        <v>SN</v>
      </c>
      <c r="I1694" s="7" t="s">
        <v>1412</v>
      </c>
      <c r="J1694">
        <v>2390</v>
      </c>
      <c r="K1694" t="s">
        <v>1385</v>
      </c>
      <c r="L1694">
        <v>2390</v>
      </c>
      <c r="M1694" t="s">
        <v>1401</v>
      </c>
    </row>
    <row r="1695" spans="1:13" x14ac:dyDescent="0.4">
      <c r="A1695" t="s">
        <v>1405</v>
      </c>
      <c r="B1695">
        <v>1692</v>
      </c>
      <c r="C1695" t="s">
        <v>1411</v>
      </c>
      <c r="D1695">
        <f>VLOOKUP('Установление связей'!B1693,'Перечень узлов'!$B$2:$D$692,3,0)</f>
        <v>535</v>
      </c>
      <c r="E1695" t="s">
        <v>1411</v>
      </c>
      <c r="F1695">
        <f>VLOOKUP('Установление связей'!D1693,'Перечень узлов'!$B$2:$D$692,3,0)</f>
        <v>1</v>
      </c>
      <c r="G1695" t="s">
        <v>1407</v>
      </c>
      <c r="H1695" t="str">
        <f>IF('Установление связей'!C1693="может наблюдаться","RS",IF('Установление связей'!C1693="всегда наблюдается","TRA",IF('Установление связей'!C1693="может отсутствовать","SN","S")))</f>
        <v>SN</v>
      </c>
      <c r="I1695" s="7" t="s">
        <v>1412</v>
      </c>
      <c r="J1695">
        <v>2391</v>
      </c>
      <c r="K1695" t="s">
        <v>1385</v>
      </c>
      <c r="L1695">
        <v>2391</v>
      </c>
      <c r="M1695" t="s">
        <v>1401</v>
      </c>
    </row>
    <row r="1696" spans="1:13" x14ac:dyDescent="0.4">
      <c r="A1696" t="s">
        <v>1405</v>
      </c>
      <c r="B1696">
        <v>1693</v>
      </c>
      <c r="C1696" t="s">
        <v>1411</v>
      </c>
      <c r="D1696">
        <f>VLOOKUP('Установление связей'!B1694,'Перечень узлов'!$B$2:$D$692,3,0)</f>
        <v>535</v>
      </c>
      <c r="E1696" t="s">
        <v>1411</v>
      </c>
      <c r="F1696">
        <f>VLOOKUP('Установление связей'!D1694,'Перечень узлов'!$B$2:$D$692,3,0)</f>
        <v>4</v>
      </c>
      <c r="G1696" t="s">
        <v>1407</v>
      </c>
      <c r="H1696" t="str">
        <f>IF('Установление связей'!C1694="может наблюдаться","RS",IF('Установление связей'!C1694="всегда наблюдается","TRA",IF('Установление связей'!C1694="может отсутствовать","SN","S")))</f>
        <v>SN</v>
      </c>
      <c r="I1696" s="7" t="s">
        <v>1412</v>
      </c>
      <c r="J1696">
        <v>2392</v>
      </c>
      <c r="K1696" t="s">
        <v>1385</v>
      </c>
      <c r="L1696">
        <v>2392</v>
      </c>
      <c r="M1696" t="s">
        <v>1401</v>
      </c>
    </row>
    <row r="1697" spans="1:13" x14ac:dyDescent="0.4">
      <c r="A1697" t="s">
        <v>1405</v>
      </c>
      <c r="B1697">
        <v>1694</v>
      </c>
      <c r="C1697" t="s">
        <v>1411</v>
      </c>
      <c r="D1697">
        <f>VLOOKUP('Установление связей'!B1695,'Перечень узлов'!$B$2:$D$692,3,0)</f>
        <v>535</v>
      </c>
      <c r="E1697" t="s">
        <v>1411</v>
      </c>
      <c r="F1697">
        <f>VLOOKUP('Установление связей'!D1695,'Перечень узлов'!$B$2:$D$692,3,0)</f>
        <v>3</v>
      </c>
      <c r="G1697" t="s">
        <v>1407</v>
      </c>
      <c r="H1697" t="str">
        <f>IF('Установление связей'!C1695="может наблюдаться","RS",IF('Установление связей'!C1695="всегда наблюдается","TRA",IF('Установление связей'!C1695="может отсутствовать","SN","S")))</f>
        <v>SN</v>
      </c>
      <c r="I1697" s="7" t="s">
        <v>1412</v>
      </c>
      <c r="J1697">
        <v>2393</v>
      </c>
      <c r="K1697" t="s">
        <v>1385</v>
      </c>
      <c r="L1697">
        <v>2393</v>
      </c>
      <c r="M1697" t="s">
        <v>1401</v>
      </c>
    </row>
    <row r="1698" spans="1:13" x14ac:dyDescent="0.4">
      <c r="A1698" t="s">
        <v>1405</v>
      </c>
      <c r="B1698">
        <v>1695</v>
      </c>
      <c r="C1698" t="s">
        <v>1411</v>
      </c>
      <c r="D1698">
        <f>VLOOKUP('Установление связей'!B1696,'Перечень узлов'!$B$2:$D$692,3,0)</f>
        <v>535</v>
      </c>
      <c r="E1698" t="s">
        <v>1411</v>
      </c>
      <c r="F1698">
        <f>VLOOKUP('Установление связей'!D1696,'Перечень узлов'!$B$2:$D$692,3,0)</f>
        <v>598</v>
      </c>
      <c r="G1698" t="s">
        <v>1407</v>
      </c>
      <c r="H1698" t="str">
        <f>IF('Установление связей'!C1696="может наблюдаться","RS",IF('Установление связей'!C1696="всегда наблюдается","TRA",IF('Установление связей'!C1696="может отсутствовать","SN","S")))</f>
        <v>SN</v>
      </c>
      <c r="I1698" s="7" t="s">
        <v>1412</v>
      </c>
      <c r="J1698">
        <v>2394</v>
      </c>
      <c r="K1698" t="s">
        <v>1385</v>
      </c>
      <c r="L1698">
        <v>2394</v>
      </c>
      <c r="M1698" t="s">
        <v>1401</v>
      </c>
    </row>
    <row r="1699" spans="1:13" x14ac:dyDescent="0.4">
      <c r="A1699" t="s">
        <v>1405</v>
      </c>
      <c r="B1699">
        <v>1696</v>
      </c>
      <c r="C1699" t="s">
        <v>1411</v>
      </c>
      <c r="D1699">
        <f>VLOOKUP('Установление связей'!B1697,'Перечень узлов'!$B$2:$D$692,3,0)</f>
        <v>34</v>
      </c>
      <c r="E1699" t="s">
        <v>1411</v>
      </c>
      <c r="F1699">
        <f>VLOOKUP('Установление связей'!D1697,'Перечень узлов'!$B$2:$D$692,3,0)</f>
        <v>636</v>
      </c>
      <c r="G1699" t="s">
        <v>1407</v>
      </c>
      <c r="H1699" t="str">
        <f>IF('Установление связей'!C1697="может наблюдаться","RS",IF('Установление связей'!C1697="всегда наблюдается","TRA",IF('Установление связей'!C1697="может отсутствовать","SN","S")))</f>
        <v>TRA</v>
      </c>
      <c r="I1699" s="7" t="s">
        <v>1412</v>
      </c>
      <c r="J1699">
        <v>2395</v>
      </c>
      <c r="K1699" t="s">
        <v>1385</v>
      </c>
      <c r="L1699">
        <v>2395</v>
      </c>
      <c r="M1699" t="s">
        <v>1401</v>
      </c>
    </row>
    <row r="1700" spans="1:13" x14ac:dyDescent="0.4">
      <c r="A1700" t="s">
        <v>1405</v>
      </c>
      <c r="B1700">
        <v>1697</v>
      </c>
      <c r="C1700" t="s">
        <v>1411</v>
      </c>
      <c r="D1700">
        <f>VLOOKUP('Установление связей'!B1698,'Перечень узлов'!$B$2:$D$692,3,0)</f>
        <v>635</v>
      </c>
      <c r="E1700" t="s">
        <v>1411</v>
      </c>
      <c r="F1700">
        <f>VLOOKUP('Установление связей'!D1698,'Перечень узлов'!$B$2:$D$692,3,0)</f>
        <v>636</v>
      </c>
      <c r="G1700" t="s">
        <v>1407</v>
      </c>
      <c r="H1700" t="str">
        <f>IF('Установление связей'!C1698="может наблюдаться","RS",IF('Установление связей'!C1698="всегда наблюдается","TRA",IF('Установление связей'!C1698="может отсутствовать","SN","S")))</f>
        <v>TRA</v>
      </c>
      <c r="I1700" s="7" t="s">
        <v>1412</v>
      </c>
      <c r="J1700">
        <v>2396</v>
      </c>
      <c r="K1700" t="s">
        <v>1385</v>
      </c>
      <c r="L1700">
        <v>2396</v>
      </c>
      <c r="M1700" t="s">
        <v>1401</v>
      </c>
    </row>
    <row r="1701" spans="1:13" x14ac:dyDescent="0.4">
      <c r="A1701" t="s">
        <v>1405</v>
      </c>
      <c r="B1701">
        <v>1698</v>
      </c>
      <c r="C1701" t="s">
        <v>1411</v>
      </c>
      <c r="D1701">
        <f>VLOOKUP('Установление связей'!B1699,'Перечень узлов'!$B$2:$D$692,3,0)</f>
        <v>573</v>
      </c>
      <c r="E1701" t="s">
        <v>1411</v>
      </c>
      <c r="F1701">
        <f>VLOOKUP('Установление связей'!D1699,'Перечень узлов'!$B$2:$D$692,3,0)</f>
        <v>34</v>
      </c>
      <c r="G1701" t="s">
        <v>1407</v>
      </c>
      <c r="H1701" t="str">
        <f>IF('Установление связей'!C1699="может наблюдаться","RS",IF('Установление связей'!C1699="всегда наблюдается","TRA",IF('Установление связей'!C1699="может отсутствовать","SN","S")))</f>
        <v>RS</v>
      </c>
      <c r="I1701" s="7" t="s">
        <v>1412</v>
      </c>
      <c r="J1701">
        <v>2397</v>
      </c>
      <c r="K1701" t="s">
        <v>1385</v>
      </c>
      <c r="L1701">
        <v>2397</v>
      </c>
      <c r="M1701" t="s">
        <v>1401</v>
      </c>
    </row>
    <row r="1702" spans="1:13" x14ac:dyDescent="0.4">
      <c r="A1702" t="s">
        <v>1405</v>
      </c>
      <c r="B1702">
        <v>1699</v>
      </c>
      <c r="C1702" t="s">
        <v>1411</v>
      </c>
      <c r="D1702">
        <f>VLOOKUP('Установление связей'!B1700,'Перечень узлов'!$B$2:$D$692,3,0)</f>
        <v>573</v>
      </c>
      <c r="E1702" t="s">
        <v>1411</v>
      </c>
      <c r="F1702">
        <f>VLOOKUP('Установление связей'!D1700,'Перечень узлов'!$B$2:$D$692,3,0)</f>
        <v>635</v>
      </c>
      <c r="G1702" t="s">
        <v>1407</v>
      </c>
      <c r="H1702" t="str">
        <f>IF('Установление связей'!C1700="может наблюдаться","RS",IF('Установление связей'!C1700="всегда наблюдается","TRA",IF('Установление связей'!C1700="может отсутствовать","SN","S")))</f>
        <v>RS</v>
      </c>
      <c r="I1702" s="7" t="s">
        <v>1412</v>
      </c>
      <c r="J1702">
        <v>2398</v>
      </c>
      <c r="K1702" t="s">
        <v>1385</v>
      </c>
      <c r="L1702">
        <v>2398</v>
      </c>
      <c r="M1702" t="s">
        <v>1401</v>
      </c>
    </row>
    <row r="1703" spans="1:13" x14ac:dyDescent="0.4">
      <c r="A1703" t="s">
        <v>1405</v>
      </c>
      <c r="B1703">
        <v>1700</v>
      </c>
      <c r="C1703" t="s">
        <v>1411</v>
      </c>
      <c r="D1703">
        <f>VLOOKUP('Установление связей'!B1701,'Перечень узлов'!$B$2:$D$692,3,0)</f>
        <v>636</v>
      </c>
      <c r="E1703" t="s">
        <v>1411</v>
      </c>
      <c r="F1703">
        <f>VLOOKUP('Установление связей'!D1701,'Перечень узлов'!$B$2:$D$692,3,0)</f>
        <v>598</v>
      </c>
      <c r="G1703" t="s">
        <v>1407</v>
      </c>
      <c r="H1703" t="str">
        <f>IF('Установление связей'!C1701="может наблюдаться","RS",IF('Установление связей'!C1701="всегда наблюдается","TRA",IF('Установление связей'!C1701="может отсутствовать","SN","S")))</f>
        <v>RS</v>
      </c>
      <c r="I1703" s="7" t="s">
        <v>1412</v>
      </c>
      <c r="J1703">
        <v>2399</v>
      </c>
      <c r="K1703" t="s">
        <v>1385</v>
      </c>
      <c r="L1703">
        <v>2399</v>
      </c>
      <c r="M1703" t="s">
        <v>1401</v>
      </c>
    </row>
    <row r="1704" spans="1:13" x14ac:dyDescent="0.4">
      <c r="A1704" t="s">
        <v>1405</v>
      </c>
      <c r="B1704">
        <v>1701</v>
      </c>
      <c r="C1704" t="s">
        <v>1411</v>
      </c>
      <c r="D1704">
        <f>VLOOKUP('Установление связей'!B1702,'Перечень узлов'!$B$2:$D$692,3,0)</f>
        <v>60</v>
      </c>
      <c r="E1704" t="s">
        <v>1411</v>
      </c>
      <c r="F1704">
        <f>VLOOKUP('Установление связей'!D1702,'Перечень узлов'!$B$2:$D$692,3,0)</f>
        <v>598</v>
      </c>
      <c r="G1704" t="s">
        <v>1407</v>
      </c>
      <c r="H1704" t="str">
        <f>IF('Установление связей'!C1702="может наблюдаться","RS",IF('Установление связей'!C1702="всегда наблюдается","TRA",IF('Установление связей'!C1702="может отсутствовать","SN","S")))</f>
        <v>RS</v>
      </c>
      <c r="I1704" s="7" t="s">
        <v>1412</v>
      </c>
      <c r="J1704">
        <v>2400</v>
      </c>
      <c r="K1704" t="s">
        <v>1385</v>
      </c>
      <c r="L1704">
        <v>2400</v>
      </c>
      <c r="M1704" t="s">
        <v>1401</v>
      </c>
    </row>
    <row r="1705" spans="1:13" x14ac:dyDescent="0.4">
      <c r="A1705" t="s">
        <v>1405</v>
      </c>
      <c r="B1705">
        <v>1702</v>
      </c>
      <c r="C1705" t="s">
        <v>1411</v>
      </c>
      <c r="D1705">
        <f>VLOOKUP('Установление связей'!B1703,'Перечень узлов'!$B$2:$D$692,3,0)</f>
        <v>59</v>
      </c>
      <c r="E1705" t="s">
        <v>1411</v>
      </c>
      <c r="F1705">
        <f>VLOOKUP('Установление связей'!D1703,'Перечень узлов'!$B$2:$D$692,3,0)</f>
        <v>598</v>
      </c>
      <c r="G1705" t="s">
        <v>1407</v>
      </c>
      <c r="H1705" t="str">
        <f>IF('Установление связей'!C1703="может наблюдаться","RS",IF('Установление связей'!C1703="всегда наблюдается","TRA",IF('Установление связей'!C1703="может отсутствовать","SN","S")))</f>
        <v>RS</v>
      </c>
      <c r="I1705" s="7" t="s">
        <v>1412</v>
      </c>
      <c r="J1705">
        <v>2401</v>
      </c>
      <c r="K1705" t="s">
        <v>1385</v>
      </c>
      <c r="L1705">
        <v>2401</v>
      </c>
      <c r="M1705" t="s">
        <v>1401</v>
      </c>
    </row>
    <row r="1706" spans="1:13" x14ac:dyDescent="0.4">
      <c r="A1706" t="s">
        <v>1405</v>
      </c>
      <c r="B1706">
        <v>1703</v>
      </c>
      <c r="C1706" t="s">
        <v>1411</v>
      </c>
      <c r="D1706">
        <f>VLOOKUP('Установление связей'!B1704,'Перечень узлов'!$B$2:$D$692,3,0)</f>
        <v>60</v>
      </c>
      <c r="E1706" t="s">
        <v>1411</v>
      </c>
      <c r="F1706">
        <f>VLOOKUP('Установление связей'!D1704,'Перечень узлов'!$B$2:$D$692,3,0)</f>
        <v>598</v>
      </c>
      <c r="G1706" t="s">
        <v>1407</v>
      </c>
      <c r="H1706" t="str">
        <f>IF('Установление связей'!C1704="может наблюдаться","RS",IF('Установление связей'!C1704="всегда наблюдается","TRA",IF('Установление связей'!C1704="может отсутствовать","SN","S")))</f>
        <v>RS</v>
      </c>
      <c r="I1706" s="7" t="s">
        <v>1412</v>
      </c>
      <c r="J1706">
        <v>2402</v>
      </c>
      <c r="K1706" t="s">
        <v>1385</v>
      </c>
      <c r="L1706">
        <v>2402</v>
      </c>
      <c r="M1706" t="s">
        <v>1401</v>
      </c>
    </row>
    <row r="1707" spans="1:13" x14ac:dyDescent="0.4">
      <c r="A1707" t="s">
        <v>1405</v>
      </c>
      <c r="B1707">
        <v>1704</v>
      </c>
      <c r="C1707" t="s">
        <v>1411</v>
      </c>
      <c r="D1707">
        <f>VLOOKUP('Установление связей'!B1705,'Перечень узлов'!$B$2:$D$692,3,0)</f>
        <v>19</v>
      </c>
      <c r="E1707" t="s">
        <v>1411</v>
      </c>
      <c r="F1707">
        <f>VLOOKUP('Установление связей'!D1705,'Перечень узлов'!$B$2:$D$692,3,0)</f>
        <v>598</v>
      </c>
      <c r="G1707" t="s">
        <v>1407</v>
      </c>
      <c r="H1707" t="str">
        <f>IF('Установление связей'!C1705="может наблюдаться","RS",IF('Установление связей'!C1705="всегда наблюдается","TRA",IF('Установление связей'!C1705="может отсутствовать","SN","S")))</f>
        <v>RS</v>
      </c>
      <c r="I1707" s="7" t="s">
        <v>1412</v>
      </c>
      <c r="J1707">
        <v>2403</v>
      </c>
      <c r="K1707" t="s">
        <v>1385</v>
      </c>
      <c r="L1707">
        <v>2403</v>
      </c>
      <c r="M1707" t="s">
        <v>1401</v>
      </c>
    </row>
    <row r="1708" spans="1:13" x14ac:dyDescent="0.4">
      <c r="A1708" t="s">
        <v>1405</v>
      </c>
      <c r="B1708">
        <v>1705</v>
      </c>
      <c r="C1708" t="s">
        <v>1411</v>
      </c>
      <c r="D1708">
        <f>VLOOKUP('Установление связей'!B1706,'Перечень узлов'!$B$2:$D$692,3,0)</f>
        <v>68</v>
      </c>
      <c r="E1708" t="s">
        <v>1411</v>
      </c>
      <c r="F1708">
        <f>VLOOKUP('Установление связей'!D1706,'Перечень узлов'!$B$2:$D$692,3,0)</f>
        <v>598</v>
      </c>
      <c r="G1708" t="s">
        <v>1407</v>
      </c>
      <c r="H1708" t="str">
        <f>IF('Установление связей'!C1706="может наблюдаться","RS",IF('Установление связей'!C1706="всегда наблюдается","TRA",IF('Установление связей'!C1706="может отсутствовать","SN","S")))</f>
        <v>RS</v>
      </c>
      <c r="I1708" s="7" t="s">
        <v>1412</v>
      </c>
      <c r="J1708">
        <v>2404</v>
      </c>
      <c r="K1708" t="s">
        <v>1385</v>
      </c>
      <c r="L1708">
        <v>2404</v>
      </c>
      <c r="M1708" t="s">
        <v>1401</v>
      </c>
    </row>
    <row r="1709" spans="1:13" x14ac:dyDescent="0.4">
      <c r="A1709" t="s">
        <v>1405</v>
      </c>
      <c r="B1709">
        <v>1706</v>
      </c>
      <c r="C1709" t="s">
        <v>1411</v>
      </c>
      <c r="D1709">
        <f>VLOOKUP('Установление связей'!B1707,'Перечень узлов'!$B$2:$D$692,3,0)</f>
        <v>9</v>
      </c>
      <c r="E1709" t="s">
        <v>1411</v>
      </c>
      <c r="F1709">
        <f>VLOOKUP('Установление связей'!D1707,'Перечень узлов'!$B$2:$D$692,3,0)</f>
        <v>598</v>
      </c>
      <c r="G1709" t="s">
        <v>1407</v>
      </c>
      <c r="H1709" t="str">
        <f>IF('Установление связей'!C1707="может наблюдаться","RS",IF('Установление связей'!C1707="всегда наблюдается","TRA",IF('Установление связей'!C1707="может отсутствовать","SN","S")))</f>
        <v>RS</v>
      </c>
      <c r="I1709" s="7" t="s">
        <v>1412</v>
      </c>
      <c r="J1709">
        <v>2405</v>
      </c>
      <c r="K1709" t="s">
        <v>1385</v>
      </c>
      <c r="L1709">
        <v>2405</v>
      </c>
      <c r="M1709" t="s">
        <v>1401</v>
      </c>
    </row>
    <row r="1710" spans="1:13" x14ac:dyDescent="0.4">
      <c r="A1710" t="s">
        <v>1405</v>
      </c>
      <c r="B1710">
        <v>1707</v>
      </c>
      <c r="C1710" t="s">
        <v>1411</v>
      </c>
      <c r="D1710">
        <f>VLOOKUP('Установление связей'!B1708,'Перечень узлов'!$B$2:$D$692,3,0)</f>
        <v>17</v>
      </c>
      <c r="E1710" t="s">
        <v>1411</v>
      </c>
      <c r="F1710">
        <f>VLOOKUP('Установление связей'!D1708,'Перечень узлов'!$B$2:$D$692,3,0)</f>
        <v>598</v>
      </c>
      <c r="G1710" t="s">
        <v>1407</v>
      </c>
      <c r="H1710" t="str">
        <f>IF('Установление связей'!C1708="может наблюдаться","RS",IF('Установление связей'!C1708="всегда наблюдается","TRA",IF('Установление связей'!C1708="может отсутствовать","SN","S")))</f>
        <v>RS</v>
      </c>
      <c r="I1710" s="7" t="s">
        <v>1412</v>
      </c>
      <c r="J1710">
        <v>2406</v>
      </c>
      <c r="K1710" t="s">
        <v>1385</v>
      </c>
      <c r="L1710">
        <v>2406</v>
      </c>
      <c r="M1710" t="s">
        <v>1401</v>
      </c>
    </row>
    <row r="1711" spans="1:13" x14ac:dyDescent="0.4">
      <c r="A1711" t="s">
        <v>1405</v>
      </c>
      <c r="B1711">
        <v>1708</v>
      </c>
      <c r="C1711" t="s">
        <v>1411</v>
      </c>
      <c r="D1711">
        <f>VLOOKUP('Установление связей'!B1709,'Перечень узлов'!$B$2:$D$692,3,0)</f>
        <v>15</v>
      </c>
      <c r="E1711" t="s">
        <v>1411</v>
      </c>
      <c r="F1711">
        <f>VLOOKUP('Установление связей'!D1709,'Перечень узлов'!$B$2:$D$692,3,0)</f>
        <v>598</v>
      </c>
      <c r="G1711" t="s">
        <v>1407</v>
      </c>
      <c r="H1711" t="str">
        <f>IF('Установление связей'!C1709="может наблюдаться","RS",IF('Установление связей'!C1709="всегда наблюдается","TRA",IF('Установление связей'!C1709="может отсутствовать","SN","S")))</f>
        <v>RS</v>
      </c>
      <c r="I1711" s="7" t="s">
        <v>1412</v>
      </c>
      <c r="J1711">
        <v>2407</v>
      </c>
      <c r="K1711" t="s">
        <v>1385</v>
      </c>
      <c r="L1711">
        <v>2407</v>
      </c>
      <c r="M1711" t="s">
        <v>1401</v>
      </c>
    </row>
    <row r="1712" spans="1:13" x14ac:dyDescent="0.4">
      <c r="A1712" t="s">
        <v>1405</v>
      </c>
      <c r="B1712">
        <v>1709</v>
      </c>
      <c r="C1712" t="s">
        <v>1411</v>
      </c>
      <c r="D1712">
        <f>VLOOKUP('Установление связей'!B1710,'Перечень узлов'!$B$2:$D$692,3,0)</f>
        <v>599</v>
      </c>
      <c r="E1712" t="s">
        <v>1411</v>
      </c>
      <c r="F1712">
        <f>VLOOKUP('Установление связей'!D1710,'Перечень узлов'!$B$2:$D$692,3,0)</f>
        <v>598</v>
      </c>
      <c r="G1712" t="s">
        <v>1407</v>
      </c>
      <c r="H1712" t="str">
        <f>IF('Установление связей'!C1710="может наблюдаться","RS",IF('Установление связей'!C1710="всегда наблюдается","TRA",IF('Установление связей'!C1710="может отсутствовать","SN","S")))</f>
        <v>RS</v>
      </c>
      <c r="I1712" s="7" t="s">
        <v>1412</v>
      </c>
      <c r="J1712">
        <v>2408</v>
      </c>
      <c r="K1712" t="s">
        <v>1385</v>
      </c>
      <c r="L1712">
        <v>2408</v>
      </c>
      <c r="M1712" t="s">
        <v>1401</v>
      </c>
    </row>
    <row r="1713" spans="1:13" x14ac:dyDescent="0.4">
      <c r="A1713" t="s">
        <v>1405</v>
      </c>
      <c r="B1713">
        <v>1710</v>
      </c>
      <c r="C1713" t="s">
        <v>1411</v>
      </c>
      <c r="D1713">
        <f>VLOOKUP('Установление связей'!B1711,'Перечень узлов'!$B$2:$D$692,3,0)</f>
        <v>600</v>
      </c>
      <c r="E1713" t="s">
        <v>1411</v>
      </c>
      <c r="F1713">
        <f>VLOOKUP('Установление связей'!D1711,'Перечень узлов'!$B$2:$D$692,3,0)</f>
        <v>598</v>
      </c>
      <c r="G1713" t="s">
        <v>1407</v>
      </c>
      <c r="H1713" t="str">
        <f>IF('Установление связей'!C1711="может наблюдаться","RS",IF('Установление связей'!C1711="всегда наблюдается","TRA",IF('Установление связей'!C1711="может отсутствовать","SN","S")))</f>
        <v>RS</v>
      </c>
      <c r="I1713" s="7" t="s">
        <v>1412</v>
      </c>
      <c r="J1713">
        <v>2409</v>
      </c>
      <c r="K1713" t="s">
        <v>1385</v>
      </c>
      <c r="L1713">
        <v>2409</v>
      </c>
      <c r="M1713" t="s">
        <v>1401</v>
      </c>
    </row>
    <row r="1714" spans="1:13" x14ac:dyDescent="0.4">
      <c r="A1714" t="s">
        <v>1405</v>
      </c>
      <c r="B1714">
        <v>1711</v>
      </c>
      <c r="C1714" t="s">
        <v>1411</v>
      </c>
      <c r="D1714">
        <f>VLOOKUP('Установление связей'!B1712,'Перечень узлов'!$B$2:$D$692,3,0)</f>
        <v>601</v>
      </c>
      <c r="E1714" t="s">
        <v>1411</v>
      </c>
      <c r="F1714">
        <f>VLOOKUP('Установление связей'!D1712,'Перечень узлов'!$B$2:$D$692,3,0)</f>
        <v>598</v>
      </c>
      <c r="G1714" t="s">
        <v>1407</v>
      </c>
      <c r="H1714" t="str">
        <f>IF('Установление связей'!C1712="может наблюдаться","RS",IF('Установление связей'!C1712="всегда наблюдается","TRA",IF('Установление связей'!C1712="может отсутствовать","SN","S")))</f>
        <v>RS</v>
      </c>
      <c r="I1714" s="7" t="s">
        <v>1412</v>
      </c>
      <c r="J1714">
        <v>2410</v>
      </c>
      <c r="K1714" t="s">
        <v>1385</v>
      </c>
      <c r="L1714">
        <v>2410</v>
      </c>
      <c r="M1714" t="s">
        <v>1401</v>
      </c>
    </row>
    <row r="1715" spans="1:13" x14ac:dyDescent="0.4">
      <c r="A1715" t="s">
        <v>1405</v>
      </c>
      <c r="B1715">
        <v>1712</v>
      </c>
      <c r="C1715" t="s">
        <v>1411</v>
      </c>
      <c r="D1715">
        <f>VLOOKUP('Установление связей'!B1713,'Перечень узлов'!$B$2:$D$692,3,0)</f>
        <v>602</v>
      </c>
      <c r="E1715" t="s">
        <v>1411</v>
      </c>
      <c r="F1715">
        <f>VLOOKUP('Установление связей'!D1713,'Перечень узлов'!$B$2:$D$692,3,0)</f>
        <v>598</v>
      </c>
      <c r="G1715" t="s">
        <v>1407</v>
      </c>
      <c r="H1715" t="str">
        <f>IF('Установление связей'!C1713="может наблюдаться","RS",IF('Установление связей'!C1713="всегда наблюдается","TRA",IF('Установление связей'!C1713="может отсутствовать","SN","S")))</f>
        <v>RS</v>
      </c>
      <c r="I1715" s="7" t="s">
        <v>1412</v>
      </c>
      <c r="J1715">
        <v>2411</v>
      </c>
      <c r="K1715" t="s">
        <v>1385</v>
      </c>
      <c r="L1715">
        <v>2411</v>
      </c>
      <c r="M1715" t="s">
        <v>1401</v>
      </c>
    </row>
    <row r="1716" spans="1:13" x14ac:dyDescent="0.4">
      <c r="A1716" t="s">
        <v>1405</v>
      </c>
      <c r="B1716">
        <v>1713</v>
      </c>
      <c r="C1716" t="s">
        <v>1411</v>
      </c>
      <c r="D1716">
        <f>VLOOKUP('Установление связей'!B1714,'Перечень узлов'!$B$2:$D$692,3,0)</f>
        <v>603</v>
      </c>
      <c r="E1716" t="s">
        <v>1411</v>
      </c>
      <c r="F1716">
        <f>VLOOKUP('Установление связей'!D1714,'Перечень узлов'!$B$2:$D$692,3,0)</f>
        <v>598</v>
      </c>
      <c r="G1716" t="s">
        <v>1407</v>
      </c>
      <c r="H1716" t="str">
        <f>IF('Установление связей'!C1714="может наблюдаться","RS",IF('Установление связей'!C1714="всегда наблюдается","TRA",IF('Установление связей'!C1714="может отсутствовать","SN","S")))</f>
        <v>RS</v>
      </c>
      <c r="I1716" s="7" t="s">
        <v>1412</v>
      </c>
      <c r="J1716">
        <v>2412</v>
      </c>
      <c r="K1716" t="s">
        <v>1385</v>
      </c>
      <c r="L1716">
        <v>2412</v>
      </c>
      <c r="M1716" t="s">
        <v>1401</v>
      </c>
    </row>
    <row r="1717" spans="1:13" x14ac:dyDescent="0.4">
      <c r="A1717" t="s">
        <v>1405</v>
      </c>
      <c r="B1717">
        <v>1714</v>
      </c>
      <c r="C1717" t="s">
        <v>1411</v>
      </c>
      <c r="D1717">
        <f>VLOOKUP('Установление связей'!B1715,'Перечень узлов'!$B$2:$D$692,3,0)</f>
        <v>604</v>
      </c>
      <c r="E1717" t="s">
        <v>1411</v>
      </c>
      <c r="F1717">
        <f>VLOOKUP('Установление связей'!D1715,'Перечень узлов'!$B$2:$D$692,3,0)</f>
        <v>598</v>
      </c>
      <c r="G1717" t="s">
        <v>1407</v>
      </c>
      <c r="H1717" t="str">
        <f>IF('Установление связей'!C1715="может наблюдаться","RS",IF('Установление связей'!C1715="всегда наблюдается","TRA",IF('Установление связей'!C1715="может отсутствовать","SN","S")))</f>
        <v>RS</v>
      </c>
      <c r="I1717" s="7" t="s">
        <v>1412</v>
      </c>
      <c r="J1717">
        <v>2413</v>
      </c>
      <c r="K1717" t="s">
        <v>1385</v>
      </c>
      <c r="L1717">
        <v>2413</v>
      </c>
      <c r="M1717" t="s">
        <v>1401</v>
      </c>
    </row>
    <row r="1718" spans="1:13" x14ac:dyDescent="0.4">
      <c r="A1718" t="s">
        <v>1405</v>
      </c>
      <c r="B1718">
        <v>1715</v>
      </c>
      <c r="C1718" t="s">
        <v>1411</v>
      </c>
      <c r="D1718">
        <f>VLOOKUP('Установление связей'!B1716,'Перечень узлов'!$B$2:$D$692,3,0)</f>
        <v>605</v>
      </c>
      <c r="E1718" t="s">
        <v>1411</v>
      </c>
      <c r="F1718">
        <f>VLOOKUP('Установление связей'!D1716,'Перечень узлов'!$B$2:$D$692,3,0)</f>
        <v>598</v>
      </c>
      <c r="G1718" t="s">
        <v>1407</v>
      </c>
      <c r="H1718" t="str">
        <f>IF('Установление связей'!C1716="может наблюдаться","RS",IF('Установление связей'!C1716="всегда наблюдается","TRA",IF('Установление связей'!C1716="может отсутствовать","SN","S")))</f>
        <v>RS</v>
      </c>
      <c r="I1718" s="7" t="s">
        <v>1412</v>
      </c>
      <c r="J1718">
        <v>2414</v>
      </c>
      <c r="K1718" t="s">
        <v>1385</v>
      </c>
      <c r="L1718">
        <v>2414</v>
      </c>
      <c r="M1718" t="s">
        <v>1401</v>
      </c>
    </row>
    <row r="1719" spans="1:13" x14ac:dyDescent="0.4">
      <c r="A1719" t="s">
        <v>1405</v>
      </c>
      <c r="B1719">
        <v>1716</v>
      </c>
      <c r="C1719" t="s">
        <v>1411</v>
      </c>
      <c r="D1719">
        <f>VLOOKUP('Установление связей'!B1717,'Перечень узлов'!$B$2:$D$692,3,0)</f>
        <v>606</v>
      </c>
      <c r="E1719" t="s">
        <v>1411</v>
      </c>
      <c r="F1719">
        <f>VLOOKUP('Установление связей'!D1717,'Перечень узлов'!$B$2:$D$692,3,0)</f>
        <v>598</v>
      </c>
      <c r="G1719" t="s">
        <v>1407</v>
      </c>
      <c r="H1719" t="str">
        <f>IF('Установление связей'!C1717="может наблюдаться","RS",IF('Установление связей'!C1717="всегда наблюдается","TRA",IF('Установление связей'!C1717="может отсутствовать","SN","S")))</f>
        <v>RS</v>
      </c>
      <c r="I1719" s="7" t="s">
        <v>1412</v>
      </c>
      <c r="J1719">
        <v>2415</v>
      </c>
      <c r="K1719" t="s">
        <v>1385</v>
      </c>
      <c r="L1719">
        <v>2415</v>
      </c>
      <c r="M1719" t="s">
        <v>1401</v>
      </c>
    </row>
    <row r="1720" spans="1:13" x14ac:dyDescent="0.4">
      <c r="A1720" t="s">
        <v>1405</v>
      </c>
      <c r="B1720">
        <v>1717</v>
      </c>
      <c r="C1720" t="s">
        <v>1411</v>
      </c>
      <c r="D1720">
        <f>VLOOKUP('Установление связей'!B1718,'Перечень узлов'!$B$2:$D$692,3,0)</f>
        <v>607</v>
      </c>
      <c r="E1720" t="s">
        <v>1411</v>
      </c>
      <c r="F1720">
        <f>VLOOKUP('Установление связей'!D1718,'Перечень узлов'!$B$2:$D$692,3,0)</f>
        <v>598</v>
      </c>
      <c r="G1720" t="s">
        <v>1407</v>
      </c>
      <c r="H1720" t="str">
        <f>IF('Установление связей'!C1718="может наблюдаться","RS",IF('Установление связей'!C1718="всегда наблюдается","TRA",IF('Установление связей'!C1718="может отсутствовать","SN","S")))</f>
        <v>RS</v>
      </c>
      <c r="I1720" s="7" t="s">
        <v>1412</v>
      </c>
      <c r="J1720">
        <v>2416</v>
      </c>
      <c r="K1720" t="s">
        <v>1385</v>
      </c>
      <c r="L1720">
        <v>2416</v>
      </c>
      <c r="M1720" t="s">
        <v>1401</v>
      </c>
    </row>
    <row r="1721" spans="1:13" x14ac:dyDescent="0.4">
      <c r="A1721" t="s">
        <v>1405</v>
      </c>
      <c r="B1721">
        <v>1718</v>
      </c>
      <c r="C1721" t="s">
        <v>1411</v>
      </c>
      <c r="D1721">
        <f>VLOOKUP('Установление связей'!B1719,'Перечень узлов'!$B$2:$D$692,3,0)</f>
        <v>608</v>
      </c>
      <c r="E1721" t="s">
        <v>1411</v>
      </c>
      <c r="F1721">
        <f>VLOOKUP('Установление связей'!D1719,'Перечень узлов'!$B$2:$D$692,3,0)</f>
        <v>598</v>
      </c>
      <c r="G1721" t="s">
        <v>1407</v>
      </c>
      <c r="H1721" t="str">
        <f>IF('Установление связей'!C1719="может наблюдаться","RS",IF('Установление связей'!C1719="всегда наблюдается","TRA",IF('Установление связей'!C1719="может отсутствовать","SN","S")))</f>
        <v>RS</v>
      </c>
      <c r="I1721" s="7" t="s">
        <v>1412</v>
      </c>
      <c r="J1721">
        <v>2417</v>
      </c>
      <c r="K1721" t="s">
        <v>1385</v>
      </c>
      <c r="L1721">
        <v>2417</v>
      </c>
      <c r="M1721" t="s">
        <v>1401</v>
      </c>
    </row>
    <row r="1722" spans="1:13" x14ac:dyDescent="0.4">
      <c r="A1722" t="s">
        <v>1405</v>
      </c>
      <c r="B1722">
        <v>1719</v>
      </c>
      <c r="C1722" t="s">
        <v>1411</v>
      </c>
      <c r="D1722">
        <f>VLOOKUP('Установление связей'!B1720,'Перечень узлов'!$B$2:$D$692,3,0)</f>
        <v>609</v>
      </c>
      <c r="E1722" t="s">
        <v>1411</v>
      </c>
      <c r="F1722">
        <f>VLOOKUP('Установление связей'!D1720,'Перечень узлов'!$B$2:$D$692,3,0)</f>
        <v>598</v>
      </c>
      <c r="G1722" t="s">
        <v>1407</v>
      </c>
      <c r="H1722" t="str">
        <f>IF('Установление связей'!C1720="может наблюдаться","RS",IF('Установление связей'!C1720="всегда наблюдается","TRA",IF('Установление связей'!C1720="может отсутствовать","SN","S")))</f>
        <v>RS</v>
      </c>
      <c r="I1722" s="7" t="s">
        <v>1412</v>
      </c>
      <c r="J1722">
        <v>2418</v>
      </c>
      <c r="K1722" t="s">
        <v>1385</v>
      </c>
      <c r="L1722">
        <v>2418</v>
      </c>
      <c r="M1722" t="s">
        <v>1401</v>
      </c>
    </row>
    <row r="1723" spans="1:13" x14ac:dyDescent="0.4">
      <c r="A1723" t="s">
        <v>1405</v>
      </c>
      <c r="B1723">
        <v>1720</v>
      </c>
      <c r="C1723" t="s">
        <v>1411</v>
      </c>
      <c r="D1723">
        <f>VLOOKUP('Установление связей'!B1721,'Перечень узлов'!$B$2:$D$692,3,0)</f>
        <v>610</v>
      </c>
      <c r="E1723" t="s">
        <v>1411</v>
      </c>
      <c r="F1723">
        <f>VLOOKUP('Установление связей'!D1721,'Перечень узлов'!$B$2:$D$692,3,0)</f>
        <v>598</v>
      </c>
      <c r="G1723" t="s">
        <v>1407</v>
      </c>
      <c r="H1723" t="str">
        <f>IF('Установление связей'!C1721="может наблюдаться","RS",IF('Установление связей'!C1721="всегда наблюдается","TRA",IF('Установление связей'!C1721="может отсутствовать","SN","S")))</f>
        <v>RS</v>
      </c>
      <c r="I1723" s="7" t="s">
        <v>1412</v>
      </c>
      <c r="J1723">
        <v>2419</v>
      </c>
      <c r="K1723" t="s">
        <v>1385</v>
      </c>
      <c r="L1723">
        <v>2419</v>
      </c>
      <c r="M1723" t="s">
        <v>1401</v>
      </c>
    </row>
    <row r="1724" spans="1:13" x14ac:dyDescent="0.4">
      <c r="A1724" t="s">
        <v>1405</v>
      </c>
      <c r="B1724">
        <v>1721</v>
      </c>
      <c r="C1724" t="s">
        <v>1411</v>
      </c>
      <c r="D1724">
        <f>VLOOKUP('Установление связей'!B1722,'Перечень узлов'!$B$2:$D$692,3,0)</f>
        <v>611</v>
      </c>
      <c r="E1724" t="s">
        <v>1411</v>
      </c>
      <c r="F1724">
        <f>VLOOKUP('Установление связей'!D1722,'Перечень узлов'!$B$2:$D$692,3,0)</f>
        <v>598</v>
      </c>
      <c r="G1724" t="s">
        <v>1407</v>
      </c>
      <c r="H1724" t="str">
        <f>IF('Установление связей'!C1722="может наблюдаться","RS",IF('Установление связей'!C1722="всегда наблюдается","TRA",IF('Установление связей'!C1722="может отсутствовать","SN","S")))</f>
        <v>RS</v>
      </c>
      <c r="I1724" s="7" t="s">
        <v>1412</v>
      </c>
      <c r="J1724">
        <v>2420</v>
      </c>
      <c r="K1724" t="s">
        <v>1385</v>
      </c>
      <c r="L1724">
        <v>2420</v>
      </c>
      <c r="M1724" t="s">
        <v>1401</v>
      </c>
    </row>
    <row r="1725" spans="1:13" x14ac:dyDescent="0.4">
      <c r="A1725" t="s">
        <v>1405</v>
      </c>
      <c r="B1725">
        <v>1722</v>
      </c>
      <c r="C1725" t="s">
        <v>1411</v>
      </c>
      <c r="D1725">
        <f>VLOOKUP('Установление связей'!B1723,'Перечень узлов'!$B$2:$D$692,3,0)</f>
        <v>612</v>
      </c>
      <c r="E1725" t="s">
        <v>1411</v>
      </c>
      <c r="F1725">
        <f>VLOOKUP('Установление связей'!D1723,'Перечень узлов'!$B$2:$D$692,3,0)</f>
        <v>598</v>
      </c>
      <c r="G1725" t="s">
        <v>1407</v>
      </c>
      <c r="H1725" t="str">
        <f>IF('Установление связей'!C1723="может наблюдаться","RS",IF('Установление связей'!C1723="всегда наблюдается","TRA",IF('Установление связей'!C1723="может отсутствовать","SN","S")))</f>
        <v>RS</v>
      </c>
      <c r="I1725" s="7" t="s">
        <v>1412</v>
      </c>
      <c r="J1725">
        <v>2421</v>
      </c>
      <c r="K1725" t="s">
        <v>1385</v>
      </c>
      <c r="L1725">
        <v>2421</v>
      </c>
      <c r="M1725" t="s">
        <v>1401</v>
      </c>
    </row>
    <row r="1726" spans="1:13" x14ac:dyDescent="0.4">
      <c r="A1726" t="s">
        <v>1405</v>
      </c>
      <c r="B1726">
        <v>1723</v>
      </c>
      <c r="C1726" t="s">
        <v>1411</v>
      </c>
      <c r="D1726">
        <f>VLOOKUP('Установление связей'!B1724,'Перечень узлов'!$B$2:$D$692,3,0)</f>
        <v>613</v>
      </c>
      <c r="E1726" t="s">
        <v>1411</v>
      </c>
      <c r="F1726">
        <f>VLOOKUP('Установление связей'!D1724,'Перечень узлов'!$B$2:$D$692,3,0)</f>
        <v>598</v>
      </c>
      <c r="G1726" t="s">
        <v>1407</v>
      </c>
      <c r="H1726" t="str">
        <f>IF('Установление связей'!C1724="может наблюдаться","RS",IF('Установление связей'!C1724="всегда наблюдается","TRA",IF('Установление связей'!C1724="может отсутствовать","SN","S")))</f>
        <v>RS</v>
      </c>
      <c r="I1726" s="7" t="s">
        <v>1412</v>
      </c>
      <c r="J1726">
        <v>2422</v>
      </c>
      <c r="K1726" t="s">
        <v>1385</v>
      </c>
      <c r="L1726">
        <v>2422</v>
      </c>
      <c r="M1726" t="s">
        <v>1401</v>
      </c>
    </row>
    <row r="1727" spans="1:13" x14ac:dyDescent="0.4">
      <c r="A1727" t="s">
        <v>1405</v>
      </c>
      <c r="B1727">
        <v>1724</v>
      </c>
      <c r="C1727" t="s">
        <v>1411</v>
      </c>
      <c r="D1727">
        <f>VLOOKUP('Установление связей'!B1725,'Перечень узлов'!$B$2:$D$692,3,0)</f>
        <v>614</v>
      </c>
      <c r="E1727" t="s">
        <v>1411</v>
      </c>
      <c r="F1727">
        <f>VLOOKUP('Установление связей'!D1725,'Перечень узлов'!$B$2:$D$692,3,0)</f>
        <v>598</v>
      </c>
      <c r="G1727" t="s">
        <v>1407</v>
      </c>
      <c r="H1727" t="str">
        <f>IF('Установление связей'!C1725="может наблюдаться","RS",IF('Установление связей'!C1725="всегда наблюдается","TRA",IF('Установление связей'!C1725="может отсутствовать","SN","S")))</f>
        <v>RS</v>
      </c>
      <c r="I1727" s="7" t="s">
        <v>1412</v>
      </c>
      <c r="J1727">
        <v>2423</v>
      </c>
      <c r="K1727" t="s">
        <v>1385</v>
      </c>
      <c r="L1727">
        <v>2423</v>
      </c>
      <c r="M1727" t="s">
        <v>1401</v>
      </c>
    </row>
    <row r="1728" spans="1:13" x14ac:dyDescent="0.4">
      <c r="A1728" t="s">
        <v>1405</v>
      </c>
      <c r="B1728">
        <v>1725</v>
      </c>
      <c r="C1728" t="s">
        <v>1411</v>
      </c>
      <c r="D1728">
        <f>VLOOKUP('Установление связей'!B1726,'Перечень узлов'!$B$2:$D$692,3,0)</f>
        <v>615</v>
      </c>
      <c r="E1728" t="s">
        <v>1411</v>
      </c>
      <c r="F1728">
        <f>VLOOKUP('Установление связей'!D1726,'Перечень узлов'!$B$2:$D$692,3,0)</f>
        <v>598</v>
      </c>
      <c r="G1728" t="s">
        <v>1407</v>
      </c>
      <c r="H1728" t="str">
        <f>IF('Установление связей'!C1726="может наблюдаться","RS",IF('Установление связей'!C1726="всегда наблюдается","TRA",IF('Установление связей'!C1726="может отсутствовать","SN","S")))</f>
        <v>RS</v>
      </c>
      <c r="I1728" s="7" t="s">
        <v>1412</v>
      </c>
      <c r="J1728">
        <v>2424</v>
      </c>
      <c r="K1728" t="s">
        <v>1385</v>
      </c>
      <c r="L1728">
        <v>2424</v>
      </c>
      <c r="M1728" t="s">
        <v>1401</v>
      </c>
    </row>
    <row r="1729" spans="1:13" x14ac:dyDescent="0.4">
      <c r="A1729" t="s">
        <v>1405</v>
      </c>
      <c r="B1729">
        <v>1726</v>
      </c>
      <c r="C1729" t="s">
        <v>1411</v>
      </c>
      <c r="D1729">
        <f>VLOOKUP('Установление связей'!B1727,'Перечень узлов'!$B$2:$D$692,3,0)</f>
        <v>616</v>
      </c>
      <c r="E1729" t="s">
        <v>1411</v>
      </c>
      <c r="F1729">
        <f>VLOOKUP('Установление связей'!D1727,'Перечень узлов'!$B$2:$D$692,3,0)</f>
        <v>598</v>
      </c>
      <c r="G1729" t="s">
        <v>1407</v>
      </c>
      <c r="H1729" t="str">
        <f>IF('Установление связей'!C1727="может наблюдаться","RS",IF('Установление связей'!C1727="всегда наблюдается","TRA",IF('Установление связей'!C1727="может отсутствовать","SN","S")))</f>
        <v>RS</v>
      </c>
      <c r="I1729" s="7" t="s">
        <v>1412</v>
      </c>
      <c r="J1729">
        <v>2425</v>
      </c>
      <c r="K1729" t="s">
        <v>1385</v>
      </c>
      <c r="L1729">
        <v>2425</v>
      </c>
      <c r="M1729" t="s">
        <v>1401</v>
      </c>
    </row>
    <row r="1730" spans="1:13" x14ac:dyDescent="0.4">
      <c r="A1730" t="s">
        <v>1405</v>
      </c>
      <c r="B1730">
        <v>1727</v>
      </c>
      <c r="C1730" t="s">
        <v>1411</v>
      </c>
      <c r="D1730">
        <f>VLOOKUP('Установление связей'!B1728,'Перечень узлов'!$B$2:$D$692,3,0)</f>
        <v>617</v>
      </c>
      <c r="E1730" t="s">
        <v>1411</v>
      </c>
      <c r="F1730">
        <f>VLOOKUP('Установление связей'!D1728,'Перечень узлов'!$B$2:$D$692,3,0)</f>
        <v>598</v>
      </c>
      <c r="G1730" t="s">
        <v>1407</v>
      </c>
      <c r="H1730" t="str">
        <f>IF('Установление связей'!C1728="может наблюдаться","RS",IF('Установление связей'!C1728="всегда наблюдается","TRA",IF('Установление связей'!C1728="может отсутствовать","SN","S")))</f>
        <v>RS</v>
      </c>
      <c r="I1730" s="7" t="s">
        <v>1412</v>
      </c>
      <c r="J1730">
        <v>2426</v>
      </c>
      <c r="K1730" t="s">
        <v>1385</v>
      </c>
      <c r="L1730">
        <v>2426</v>
      </c>
      <c r="M1730" t="s">
        <v>1401</v>
      </c>
    </row>
    <row r="1731" spans="1:13" x14ac:dyDescent="0.4">
      <c r="A1731" t="s">
        <v>1405</v>
      </c>
      <c r="B1731">
        <v>1728</v>
      </c>
      <c r="C1731" t="s">
        <v>1411</v>
      </c>
      <c r="D1731">
        <f>VLOOKUP('Установление связей'!B1729,'Перечень узлов'!$B$2:$D$692,3,0)</f>
        <v>618</v>
      </c>
      <c r="E1731" t="s">
        <v>1411</v>
      </c>
      <c r="F1731">
        <f>VLOOKUP('Установление связей'!D1729,'Перечень узлов'!$B$2:$D$692,3,0)</f>
        <v>598</v>
      </c>
      <c r="G1731" t="s">
        <v>1407</v>
      </c>
      <c r="H1731" t="str">
        <f>IF('Установление связей'!C1729="может наблюдаться","RS",IF('Установление связей'!C1729="всегда наблюдается","TRA",IF('Установление связей'!C1729="может отсутствовать","SN","S")))</f>
        <v>RS</v>
      </c>
      <c r="I1731" s="7" t="s">
        <v>1412</v>
      </c>
      <c r="J1731">
        <v>2427</v>
      </c>
      <c r="K1731" t="s">
        <v>1385</v>
      </c>
      <c r="L1731">
        <v>2427</v>
      </c>
      <c r="M1731" t="s">
        <v>1401</v>
      </c>
    </row>
    <row r="1732" spans="1:13" x14ac:dyDescent="0.4">
      <c r="A1732" t="s">
        <v>1405</v>
      </c>
      <c r="B1732">
        <v>1729</v>
      </c>
      <c r="C1732" t="s">
        <v>1411</v>
      </c>
      <c r="D1732">
        <f>VLOOKUP('Установление связей'!B1730,'Перечень узлов'!$B$2:$D$692,3,0)</f>
        <v>619</v>
      </c>
      <c r="E1732" t="s">
        <v>1411</v>
      </c>
      <c r="F1732">
        <f>VLOOKUP('Установление связей'!D1730,'Перечень узлов'!$B$2:$D$692,3,0)</f>
        <v>598</v>
      </c>
      <c r="G1732" t="s">
        <v>1407</v>
      </c>
      <c r="H1732" t="str">
        <f>IF('Установление связей'!C1730="может наблюдаться","RS",IF('Установление связей'!C1730="всегда наблюдается","TRA",IF('Установление связей'!C1730="может отсутствовать","SN","S")))</f>
        <v>RS</v>
      </c>
      <c r="I1732" s="7" t="s">
        <v>1412</v>
      </c>
      <c r="J1732">
        <v>2428</v>
      </c>
      <c r="K1732" t="s">
        <v>1385</v>
      </c>
      <c r="L1732">
        <v>2428</v>
      </c>
      <c r="M1732" t="s">
        <v>1401</v>
      </c>
    </row>
    <row r="1733" spans="1:13" x14ac:dyDescent="0.4">
      <c r="A1733" t="s">
        <v>1405</v>
      </c>
      <c r="B1733">
        <v>1730</v>
      </c>
      <c r="C1733" t="s">
        <v>1411</v>
      </c>
      <c r="D1733">
        <f>VLOOKUP('Установление связей'!B1731,'Перечень узлов'!$B$2:$D$692,3,0)</f>
        <v>620</v>
      </c>
      <c r="E1733" t="s">
        <v>1411</v>
      </c>
      <c r="F1733">
        <f>VLOOKUP('Установление связей'!D1731,'Перечень узлов'!$B$2:$D$692,3,0)</f>
        <v>598</v>
      </c>
      <c r="G1733" t="s">
        <v>1407</v>
      </c>
      <c r="H1733" t="str">
        <f>IF('Установление связей'!C1731="может наблюдаться","RS",IF('Установление связей'!C1731="всегда наблюдается","TRA",IF('Установление связей'!C1731="может отсутствовать","SN","S")))</f>
        <v>RS</v>
      </c>
      <c r="I1733" s="7" t="s">
        <v>1412</v>
      </c>
      <c r="J1733">
        <v>2429</v>
      </c>
      <c r="K1733" t="s">
        <v>1385</v>
      </c>
      <c r="L1733">
        <v>2429</v>
      </c>
      <c r="M1733" t="s">
        <v>1401</v>
      </c>
    </row>
    <row r="1734" spans="1:13" x14ac:dyDescent="0.4">
      <c r="A1734" t="s">
        <v>1405</v>
      </c>
      <c r="B1734">
        <v>1731</v>
      </c>
      <c r="C1734" t="s">
        <v>1411</v>
      </c>
      <c r="D1734">
        <f>VLOOKUP('Установление связей'!B1732,'Перечень узлов'!$B$2:$D$692,3,0)</f>
        <v>621</v>
      </c>
      <c r="E1734" t="s">
        <v>1411</v>
      </c>
      <c r="F1734">
        <f>VLOOKUP('Установление связей'!D1732,'Перечень узлов'!$B$2:$D$692,3,0)</f>
        <v>598</v>
      </c>
      <c r="G1734" t="s">
        <v>1407</v>
      </c>
      <c r="H1734" t="str">
        <f>IF('Установление связей'!C1732="может наблюдаться","RS",IF('Установление связей'!C1732="всегда наблюдается","TRA",IF('Установление связей'!C1732="может отсутствовать","SN","S")))</f>
        <v>RS</v>
      </c>
      <c r="I1734" s="7" t="s">
        <v>1412</v>
      </c>
      <c r="J1734">
        <v>2430</v>
      </c>
      <c r="K1734" t="s">
        <v>1385</v>
      </c>
      <c r="L1734">
        <v>2430</v>
      </c>
      <c r="M1734" t="s">
        <v>1401</v>
      </c>
    </row>
    <row r="1735" spans="1:13" x14ac:dyDescent="0.4">
      <c r="A1735" t="s">
        <v>1405</v>
      </c>
      <c r="B1735">
        <v>1732</v>
      </c>
      <c r="C1735" t="s">
        <v>1411</v>
      </c>
      <c r="D1735">
        <f>VLOOKUP('Установление связей'!B1733,'Перечень узлов'!$B$2:$D$692,3,0)</f>
        <v>622</v>
      </c>
      <c r="E1735" t="s">
        <v>1411</v>
      </c>
      <c r="F1735">
        <f>VLOOKUP('Установление связей'!D1733,'Перечень узлов'!$B$2:$D$692,3,0)</f>
        <v>598</v>
      </c>
      <c r="G1735" t="s">
        <v>1407</v>
      </c>
      <c r="H1735" t="str">
        <f>IF('Установление связей'!C1733="может наблюдаться","RS",IF('Установление связей'!C1733="всегда наблюдается","TRA",IF('Установление связей'!C1733="может отсутствовать","SN","S")))</f>
        <v>RS</v>
      </c>
      <c r="I1735" s="7" t="s">
        <v>1412</v>
      </c>
      <c r="J1735">
        <v>2431</v>
      </c>
      <c r="K1735" t="s">
        <v>1385</v>
      </c>
      <c r="L1735">
        <v>2431</v>
      </c>
      <c r="M1735" t="s">
        <v>1401</v>
      </c>
    </row>
    <row r="1736" spans="1:13" x14ac:dyDescent="0.4">
      <c r="A1736" t="s">
        <v>1405</v>
      </c>
      <c r="B1736">
        <v>1733</v>
      </c>
      <c r="C1736" t="s">
        <v>1411</v>
      </c>
      <c r="D1736">
        <f>VLOOKUP('Установление связей'!B1734,'Перечень узлов'!$B$2:$D$692,3,0)</f>
        <v>623</v>
      </c>
      <c r="E1736" t="s">
        <v>1411</v>
      </c>
      <c r="F1736">
        <f>VLOOKUP('Установление связей'!D1734,'Перечень узлов'!$B$2:$D$692,3,0)</f>
        <v>598</v>
      </c>
      <c r="G1736" t="s">
        <v>1407</v>
      </c>
      <c r="H1736" t="str">
        <f>IF('Установление связей'!C1734="может наблюдаться","RS",IF('Установление связей'!C1734="всегда наблюдается","TRA",IF('Установление связей'!C1734="может отсутствовать","SN","S")))</f>
        <v>RS</v>
      </c>
      <c r="I1736" s="7" t="s">
        <v>1412</v>
      </c>
      <c r="J1736">
        <v>2432</v>
      </c>
      <c r="K1736" t="s">
        <v>1385</v>
      </c>
      <c r="L1736">
        <v>2432</v>
      </c>
      <c r="M1736" t="s">
        <v>1401</v>
      </c>
    </row>
    <row r="1737" spans="1:13" x14ac:dyDescent="0.4">
      <c r="A1737" t="s">
        <v>1405</v>
      </c>
      <c r="B1737">
        <v>1734</v>
      </c>
      <c r="C1737" t="s">
        <v>1411</v>
      </c>
      <c r="D1737">
        <f>VLOOKUP('Установление связей'!B1735,'Перечень узлов'!$B$2:$D$692,3,0)</f>
        <v>624</v>
      </c>
      <c r="E1737" t="s">
        <v>1411</v>
      </c>
      <c r="F1737">
        <f>VLOOKUP('Установление связей'!D1735,'Перечень узлов'!$B$2:$D$692,3,0)</f>
        <v>598</v>
      </c>
      <c r="G1737" t="s">
        <v>1407</v>
      </c>
      <c r="H1737" t="str">
        <f>IF('Установление связей'!C1735="может наблюдаться","RS",IF('Установление связей'!C1735="всегда наблюдается","TRA",IF('Установление связей'!C1735="может отсутствовать","SN","S")))</f>
        <v>RS</v>
      </c>
      <c r="I1737" s="7" t="s">
        <v>1412</v>
      </c>
      <c r="J1737">
        <v>2433</v>
      </c>
      <c r="K1737" t="s">
        <v>1385</v>
      </c>
      <c r="L1737">
        <v>2433</v>
      </c>
      <c r="M1737" t="s">
        <v>1401</v>
      </c>
    </row>
    <row r="1738" spans="1:13" x14ac:dyDescent="0.4">
      <c r="A1738" t="s">
        <v>1405</v>
      </c>
      <c r="B1738">
        <v>1735</v>
      </c>
      <c r="C1738" t="s">
        <v>1411</v>
      </c>
      <c r="D1738">
        <f>VLOOKUP('Установление связей'!B1736,'Перечень узлов'!$B$2:$D$692,3,0)</f>
        <v>625</v>
      </c>
      <c r="E1738" t="s">
        <v>1411</v>
      </c>
      <c r="F1738">
        <f>VLOOKUP('Установление связей'!D1736,'Перечень узлов'!$B$2:$D$692,3,0)</f>
        <v>598</v>
      </c>
      <c r="G1738" t="s">
        <v>1407</v>
      </c>
      <c r="H1738" t="str">
        <f>IF('Установление связей'!C1736="может наблюдаться","RS",IF('Установление связей'!C1736="всегда наблюдается","TRA",IF('Установление связей'!C1736="может отсутствовать","SN","S")))</f>
        <v>RS</v>
      </c>
      <c r="I1738" s="7" t="s">
        <v>1412</v>
      </c>
      <c r="J1738">
        <v>2434</v>
      </c>
      <c r="K1738" t="s">
        <v>1385</v>
      </c>
      <c r="L1738">
        <v>2434</v>
      </c>
      <c r="M1738" t="s">
        <v>1401</v>
      </c>
    </row>
    <row r="1739" spans="1:13" x14ac:dyDescent="0.4">
      <c r="A1739" t="s">
        <v>1405</v>
      </c>
      <c r="B1739">
        <v>1736</v>
      </c>
      <c r="C1739" t="s">
        <v>1411</v>
      </c>
      <c r="D1739">
        <f>VLOOKUP('Установление связей'!B1737,'Перечень узлов'!$B$2:$D$692,3,0)</f>
        <v>486</v>
      </c>
      <c r="E1739" t="s">
        <v>1411</v>
      </c>
      <c r="F1739">
        <f>VLOOKUP('Установление связей'!D1737,'Перечень узлов'!$B$2:$D$692,3,0)</f>
        <v>598</v>
      </c>
      <c r="G1739" t="s">
        <v>1407</v>
      </c>
      <c r="H1739" t="str">
        <f>IF('Установление связей'!C1737="может наблюдаться","RS",IF('Установление связей'!C1737="всегда наблюдается","TRA",IF('Установление связей'!C1737="может отсутствовать","SN","S")))</f>
        <v>RS</v>
      </c>
      <c r="I1739" s="7" t="s">
        <v>1412</v>
      </c>
      <c r="J1739">
        <v>2435</v>
      </c>
      <c r="K1739" t="s">
        <v>1385</v>
      </c>
      <c r="L1739">
        <v>2435</v>
      </c>
      <c r="M1739" t="s">
        <v>1401</v>
      </c>
    </row>
    <row r="1740" spans="1:13" x14ac:dyDescent="0.4">
      <c r="A1740" t="s">
        <v>1405</v>
      </c>
      <c r="B1740">
        <v>1737</v>
      </c>
      <c r="C1740" t="s">
        <v>1411</v>
      </c>
      <c r="D1740">
        <f>VLOOKUP('Установление связей'!B1738,'Перечень узлов'!$B$2:$D$692,3,0)</f>
        <v>626</v>
      </c>
      <c r="E1740" t="s">
        <v>1411</v>
      </c>
      <c r="F1740">
        <f>VLOOKUP('Установление связей'!D1738,'Перечень узлов'!$B$2:$D$692,3,0)</f>
        <v>627</v>
      </c>
      <c r="G1740" t="s">
        <v>1407</v>
      </c>
      <c r="H1740" t="str">
        <f>IF('Установление связей'!C1738="может наблюдаться","RS",IF('Установление связей'!C1738="всегда наблюдается","TRA",IF('Установление связей'!C1738="может отсутствовать","SN","S")))</f>
        <v>TRA</v>
      </c>
      <c r="I1740" s="7" t="s">
        <v>1412</v>
      </c>
      <c r="J1740">
        <v>2436</v>
      </c>
      <c r="K1740" t="s">
        <v>1385</v>
      </c>
      <c r="L1740">
        <v>2436</v>
      </c>
      <c r="M1740" t="s">
        <v>1401</v>
      </c>
    </row>
    <row r="1741" spans="1:13" x14ac:dyDescent="0.4">
      <c r="A1741" t="s">
        <v>1405</v>
      </c>
      <c r="B1741">
        <v>1738</v>
      </c>
      <c r="C1741" t="s">
        <v>1411</v>
      </c>
      <c r="D1741">
        <f>VLOOKUP('Установление связей'!B1739,'Перечень узлов'!$B$2:$D$692,3,0)</f>
        <v>134</v>
      </c>
      <c r="E1741" t="s">
        <v>1411</v>
      </c>
      <c r="F1741">
        <f>VLOOKUP('Установление связей'!D1739,'Перечень узлов'!$B$2:$D$692,3,0)</f>
        <v>627</v>
      </c>
      <c r="G1741" t="s">
        <v>1407</v>
      </c>
      <c r="H1741" t="str">
        <f>IF('Установление связей'!C1739="может наблюдаться","RS",IF('Установление связей'!C1739="всегда наблюдается","TRA",IF('Установление связей'!C1739="может отсутствовать","SN","S")))</f>
        <v>TRA</v>
      </c>
      <c r="I1741" s="7" t="s">
        <v>1412</v>
      </c>
      <c r="J1741">
        <v>2437</v>
      </c>
      <c r="K1741" t="s">
        <v>1385</v>
      </c>
      <c r="L1741">
        <v>2437</v>
      </c>
      <c r="M1741" t="s">
        <v>1401</v>
      </c>
    </row>
    <row r="1742" spans="1:13" x14ac:dyDescent="0.4">
      <c r="A1742" t="s">
        <v>1405</v>
      </c>
      <c r="B1742">
        <v>1739</v>
      </c>
      <c r="C1742" t="s">
        <v>1411</v>
      </c>
      <c r="D1742">
        <f>VLOOKUP('Установление связей'!B1740,'Перечень узлов'!$B$2:$D$692,3,0)</f>
        <v>135</v>
      </c>
      <c r="E1742" t="s">
        <v>1411</v>
      </c>
      <c r="F1742">
        <f>VLOOKUP('Установление связей'!D1740,'Перечень узлов'!$B$2:$D$692,3,0)</f>
        <v>627</v>
      </c>
      <c r="G1742" t="s">
        <v>1407</v>
      </c>
      <c r="H1742" t="str">
        <f>IF('Установление связей'!C1740="может наблюдаться","RS",IF('Установление связей'!C1740="всегда наблюдается","TRA",IF('Установление связей'!C1740="может отсутствовать","SN","S")))</f>
        <v>TRA</v>
      </c>
      <c r="I1742" s="7" t="s">
        <v>1412</v>
      </c>
      <c r="J1742">
        <v>2438</v>
      </c>
      <c r="K1742" t="s">
        <v>1385</v>
      </c>
      <c r="L1742">
        <v>2438</v>
      </c>
      <c r="M1742" t="s">
        <v>1401</v>
      </c>
    </row>
    <row r="1743" spans="1:13" x14ac:dyDescent="0.4">
      <c r="A1743" t="s">
        <v>1405</v>
      </c>
      <c r="B1743">
        <v>1740</v>
      </c>
      <c r="C1743" t="s">
        <v>1411</v>
      </c>
      <c r="D1743">
        <f>VLOOKUP('Установление связей'!B1741,'Перечень узлов'!$B$2:$D$692,3,0)</f>
        <v>136</v>
      </c>
      <c r="E1743" t="s">
        <v>1411</v>
      </c>
      <c r="F1743">
        <f>VLOOKUP('Установление связей'!D1741,'Перечень узлов'!$B$2:$D$692,3,0)</f>
        <v>627</v>
      </c>
      <c r="G1743" t="s">
        <v>1407</v>
      </c>
      <c r="H1743" t="str">
        <f>IF('Установление связей'!C1741="может наблюдаться","RS",IF('Установление связей'!C1741="всегда наблюдается","TRA",IF('Установление связей'!C1741="может отсутствовать","SN","S")))</f>
        <v>TRA</v>
      </c>
      <c r="I1743" s="7" t="s">
        <v>1412</v>
      </c>
      <c r="J1743">
        <v>2439</v>
      </c>
      <c r="K1743" t="s">
        <v>1385</v>
      </c>
      <c r="L1743">
        <v>2439</v>
      </c>
      <c r="M1743" t="s">
        <v>1401</v>
      </c>
    </row>
    <row r="1744" spans="1:13" x14ac:dyDescent="0.4">
      <c r="A1744" t="s">
        <v>1405</v>
      </c>
      <c r="B1744">
        <v>1741</v>
      </c>
      <c r="C1744" t="s">
        <v>1411</v>
      </c>
      <c r="D1744">
        <f>VLOOKUP('Установление связей'!B1742,'Перечень узлов'!$B$2:$D$692,3,0)</f>
        <v>627</v>
      </c>
      <c r="E1744" t="s">
        <v>1411</v>
      </c>
      <c r="F1744">
        <f>VLOOKUP('Установление связей'!D1742,'Перечень узлов'!$B$2:$D$692,3,0)</f>
        <v>598</v>
      </c>
      <c r="G1744" t="s">
        <v>1407</v>
      </c>
      <c r="H1744" t="str">
        <f>IF('Установление связей'!C1742="может наблюдаться","RS",IF('Установление связей'!C1742="всегда наблюдается","TRA",IF('Установление связей'!C1742="может отсутствовать","SN","S")))</f>
        <v>RS</v>
      </c>
      <c r="I1744" s="7" t="s">
        <v>1412</v>
      </c>
      <c r="J1744">
        <v>2440</v>
      </c>
      <c r="K1744" t="s">
        <v>1385</v>
      </c>
      <c r="L1744">
        <v>2440</v>
      </c>
      <c r="M1744" t="s">
        <v>1401</v>
      </c>
    </row>
    <row r="1745" spans="1:13" x14ac:dyDescent="0.4">
      <c r="A1745" t="s">
        <v>1405</v>
      </c>
      <c r="B1745">
        <v>1742</v>
      </c>
      <c r="C1745" t="s">
        <v>1411</v>
      </c>
      <c r="D1745">
        <f>VLOOKUP('Установление связей'!B1743,'Перечень узлов'!$B$2:$D$692,3,0)</f>
        <v>628</v>
      </c>
      <c r="E1745" t="s">
        <v>1411</v>
      </c>
      <c r="F1745">
        <f>VLOOKUP('Установление связей'!D1743,'Перечень узлов'!$B$2:$D$692,3,0)</f>
        <v>486</v>
      </c>
      <c r="G1745" t="s">
        <v>1407</v>
      </c>
      <c r="H1745" t="str">
        <f>IF('Установление связей'!C1743="может наблюдаться","RS",IF('Установление связей'!C1743="всегда наблюдается","TRA",IF('Установление связей'!C1743="может отсутствовать","SN","S")))</f>
        <v>TRA</v>
      </c>
      <c r="I1745" s="7" t="s">
        <v>1412</v>
      </c>
      <c r="J1745">
        <v>2441</v>
      </c>
      <c r="K1745" t="s">
        <v>1385</v>
      </c>
      <c r="L1745">
        <v>2441</v>
      </c>
      <c r="M1745" t="s">
        <v>1401</v>
      </c>
    </row>
    <row r="1746" spans="1:13" x14ac:dyDescent="0.4">
      <c r="A1746" t="s">
        <v>1405</v>
      </c>
      <c r="B1746">
        <v>1743</v>
      </c>
      <c r="C1746" t="s">
        <v>1411</v>
      </c>
      <c r="D1746">
        <f>VLOOKUP('Установление связей'!B1744,'Перечень узлов'!$B$2:$D$692,3,0)</f>
        <v>628</v>
      </c>
      <c r="E1746" t="s">
        <v>1411</v>
      </c>
      <c r="F1746">
        <f>VLOOKUP('Установление связей'!D1744,'Перечень узлов'!$B$2:$D$692,3,0)</f>
        <v>627</v>
      </c>
      <c r="G1746" t="s">
        <v>1407</v>
      </c>
      <c r="H1746" t="str">
        <f>IF('Установление связей'!C1744="может наблюдаться","RS",IF('Установление связей'!C1744="всегда наблюдается","TRA",IF('Установление связей'!C1744="может отсутствовать","SN","S")))</f>
        <v>TRA</v>
      </c>
      <c r="I1746" s="7" t="s">
        <v>1412</v>
      </c>
      <c r="J1746">
        <v>2442</v>
      </c>
      <c r="K1746" t="s">
        <v>1385</v>
      </c>
      <c r="L1746">
        <v>2442</v>
      </c>
      <c r="M1746" t="s">
        <v>1401</v>
      </c>
    </row>
    <row r="1747" spans="1:13" x14ac:dyDescent="0.4">
      <c r="A1747" t="s">
        <v>1405</v>
      </c>
      <c r="B1747">
        <v>1744</v>
      </c>
      <c r="C1747" t="s">
        <v>1411</v>
      </c>
      <c r="D1747">
        <f>VLOOKUP('Установление связей'!B1745,'Перечень узлов'!$B$2:$D$692,3,0)</f>
        <v>486</v>
      </c>
      <c r="E1747" t="s">
        <v>1411</v>
      </c>
      <c r="F1747">
        <f>VLOOKUP('Установление связей'!D1745,'Перечень узлов'!$B$2:$D$692,3,0)</f>
        <v>628</v>
      </c>
      <c r="G1747" t="s">
        <v>1407</v>
      </c>
      <c r="H1747" t="str">
        <f>IF('Установление связей'!C1745="может наблюдаться","RS",IF('Установление связей'!C1745="всегда наблюдается","TRA",IF('Установление связей'!C1745="может отсутствовать","SN","S")))</f>
        <v>RS</v>
      </c>
      <c r="I1747" s="7" t="s">
        <v>1412</v>
      </c>
      <c r="J1747">
        <v>2443</v>
      </c>
      <c r="K1747" t="s">
        <v>1385</v>
      </c>
      <c r="L1747">
        <v>2443</v>
      </c>
      <c r="M1747" t="s">
        <v>1401</v>
      </c>
    </row>
    <row r="1748" spans="1:13" x14ac:dyDescent="0.4">
      <c r="A1748" t="s">
        <v>1405</v>
      </c>
      <c r="B1748">
        <v>1745</v>
      </c>
      <c r="C1748" t="s">
        <v>1411</v>
      </c>
      <c r="D1748">
        <f>VLOOKUP('Установление связей'!B1746,'Перечень узлов'!$B$2:$D$692,3,0)</f>
        <v>627</v>
      </c>
      <c r="E1748" t="s">
        <v>1411</v>
      </c>
      <c r="F1748">
        <f>VLOOKUP('Установление связей'!D1746,'Перечень узлов'!$B$2:$D$692,3,0)</f>
        <v>628</v>
      </c>
      <c r="G1748" t="s">
        <v>1407</v>
      </c>
      <c r="H1748" t="str">
        <f>IF('Установление связей'!C1746="может наблюдаться","RS",IF('Установление связей'!C1746="всегда наблюдается","TRA",IF('Установление связей'!C1746="может отсутствовать","SN","S")))</f>
        <v>RS</v>
      </c>
      <c r="I1748" s="7" t="s">
        <v>1412</v>
      </c>
      <c r="J1748">
        <v>2444</v>
      </c>
      <c r="K1748" t="s">
        <v>1385</v>
      </c>
      <c r="L1748">
        <v>2444</v>
      </c>
      <c r="M1748" t="s">
        <v>1401</v>
      </c>
    </row>
    <row r="1749" spans="1:13" x14ac:dyDescent="0.4">
      <c r="A1749" t="s">
        <v>1405</v>
      </c>
      <c r="B1749">
        <v>1746</v>
      </c>
      <c r="C1749" t="s">
        <v>1411</v>
      </c>
      <c r="D1749">
        <f>VLOOKUP('Установление связей'!B1747,'Перечень узлов'!$B$2:$D$692,3,0)</f>
        <v>628</v>
      </c>
      <c r="E1749" t="s">
        <v>1411</v>
      </c>
      <c r="F1749">
        <f>VLOOKUP('Установление связей'!D1747,'Перечень узлов'!$B$2:$D$692,3,0)</f>
        <v>598</v>
      </c>
      <c r="G1749" t="s">
        <v>1407</v>
      </c>
      <c r="H1749" t="str">
        <f>IF('Установление связей'!C1747="может наблюдаться","RS",IF('Установление связей'!C1747="всегда наблюдается","TRA",IF('Установление связей'!C1747="может отсутствовать","SN","S")))</f>
        <v>RS</v>
      </c>
      <c r="I1749" s="7" t="s">
        <v>1412</v>
      </c>
      <c r="J1749">
        <v>2445</v>
      </c>
      <c r="K1749" t="s">
        <v>1385</v>
      </c>
      <c r="L1749">
        <v>2445</v>
      </c>
      <c r="M1749" t="s">
        <v>1401</v>
      </c>
    </row>
    <row r="1750" spans="1:13" x14ac:dyDescent="0.4">
      <c r="A1750" t="s">
        <v>1405</v>
      </c>
      <c r="B1750">
        <v>1747</v>
      </c>
      <c r="C1750" t="s">
        <v>1411</v>
      </c>
      <c r="D1750">
        <f>VLOOKUP('Установление связей'!B1748,'Перечень узлов'!$B$2:$D$692,3,0)</f>
        <v>629</v>
      </c>
      <c r="E1750" t="s">
        <v>1411</v>
      </c>
      <c r="F1750">
        <f>VLOOKUP('Установление связей'!D1748,'Перечень узлов'!$B$2:$D$692,3,0)</f>
        <v>598</v>
      </c>
      <c r="G1750" t="s">
        <v>1407</v>
      </c>
      <c r="H1750" t="str">
        <f>IF('Установление связей'!C1748="может наблюдаться","RS",IF('Установление связей'!C1748="всегда наблюдается","TRA",IF('Установление связей'!C1748="может отсутствовать","SN","S")))</f>
        <v>RS</v>
      </c>
      <c r="I1750" s="7" t="s">
        <v>1412</v>
      </c>
      <c r="J1750">
        <v>2446</v>
      </c>
      <c r="K1750" t="s">
        <v>1385</v>
      </c>
      <c r="L1750">
        <v>2446</v>
      </c>
      <c r="M1750" t="s">
        <v>1401</v>
      </c>
    </row>
    <row r="1751" spans="1:13" x14ac:dyDescent="0.4">
      <c r="A1751" t="s">
        <v>1405</v>
      </c>
      <c r="B1751">
        <v>1748</v>
      </c>
      <c r="C1751" t="s">
        <v>1411</v>
      </c>
      <c r="D1751">
        <f>VLOOKUP('Установление связей'!B1749,'Перечень узлов'!$B$2:$D$692,3,0)</f>
        <v>630</v>
      </c>
      <c r="E1751" t="s">
        <v>1411</v>
      </c>
      <c r="F1751">
        <f>VLOOKUP('Установление связей'!D1749,'Перечень узлов'!$B$2:$D$692,3,0)</f>
        <v>598</v>
      </c>
      <c r="G1751" t="s">
        <v>1407</v>
      </c>
      <c r="H1751" t="str">
        <f>IF('Установление связей'!C1749="может наблюдаться","RS",IF('Установление связей'!C1749="всегда наблюдается","TRA",IF('Установление связей'!C1749="может отсутствовать","SN","S")))</f>
        <v>TRA</v>
      </c>
      <c r="I1751" s="7" t="s">
        <v>1412</v>
      </c>
      <c r="J1751">
        <v>2447</v>
      </c>
      <c r="K1751" t="s">
        <v>1385</v>
      </c>
      <c r="L1751">
        <v>2447</v>
      </c>
      <c r="M1751" t="s">
        <v>1401</v>
      </c>
    </row>
    <row r="1752" spans="1:13" x14ac:dyDescent="0.4">
      <c r="A1752" t="s">
        <v>1405</v>
      </c>
      <c r="B1752">
        <v>1749</v>
      </c>
      <c r="C1752" t="s">
        <v>1411</v>
      </c>
      <c r="D1752">
        <f>VLOOKUP('Установление связей'!B1750,'Перечень узлов'!$B$2:$D$692,3,0)</f>
        <v>130</v>
      </c>
      <c r="E1752" t="s">
        <v>1411</v>
      </c>
      <c r="F1752">
        <f>VLOOKUP('Установление связей'!D1750,'Перечень узлов'!$B$2:$D$692,3,0)</f>
        <v>631</v>
      </c>
      <c r="G1752" t="s">
        <v>1407</v>
      </c>
      <c r="H1752" t="str">
        <f>IF('Установление связей'!C1750="может наблюдаться","RS",IF('Установление связей'!C1750="всегда наблюдается","TRA",IF('Установление связей'!C1750="может отсутствовать","SN","S")))</f>
        <v>TRA</v>
      </c>
      <c r="I1752" s="7" t="s">
        <v>1412</v>
      </c>
      <c r="J1752">
        <v>2448</v>
      </c>
      <c r="K1752" t="s">
        <v>1385</v>
      </c>
      <c r="L1752">
        <v>2448</v>
      </c>
      <c r="M1752" t="s">
        <v>1401</v>
      </c>
    </row>
    <row r="1753" spans="1:13" x14ac:dyDescent="0.4">
      <c r="A1753" t="s">
        <v>1405</v>
      </c>
      <c r="B1753">
        <v>1750</v>
      </c>
      <c r="C1753" t="s">
        <v>1411</v>
      </c>
      <c r="D1753">
        <f>VLOOKUP('Установление связей'!B1751,'Перечень узлов'!$B$2:$D$692,3,0)</f>
        <v>131</v>
      </c>
      <c r="E1753" t="s">
        <v>1411</v>
      </c>
      <c r="F1753">
        <f>VLOOKUP('Установление связей'!D1751,'Перечень узлов'!$B$2:$D$692,3,0)</f>
        <v>631</v>
      </c>
      <c r="G1753" t="s">
        <v>1407</v>
      </c>
      <c r="H1753" t="str">
        <f>IF('Установление связей'!C1751="может наблюдаться","RS",IF('Установление связей'!C1751="всегда наблюдается","TRA",IF('Установление связей'!C1751="может отсутствовать","SN","S")))</f>
        <v>TRA</v>
      </c>
      <c r="I1753" s="7" t="s">
        <v>1412</v>
      </c>
      <c r="J1753">
        <v>2449</v>
      </c>
      <c r="K1753" t="s">
        <v>1385</v>
      </c>
      <c r="L1753">
        <v>2449</v>
      </c>
      <c r="M1753" t="s">
        <v>1401</v>
      </c>
    </row>
    <row r="1754" spans="1:13" x14ac:dyDescent="0.4">
      <c r="A1754" t="s">
        <v>1405</v>
      </c>
      <c r="B1754">
        <v>1751</v>
      </c>
      <c r="C1754" t="s">
        <v>1411</v>
      </c>
      <c r="D1754">
        <f>VLOOKUP('Установление связей'!B1752,'Перечень узлов'!$B$2:$D$692,3,0)</f>
        <v>132</v>
      </c>
      <c r="E1754" t="s">
        <v>1411</v>
      </c>
      <c r="F1754">
        <f>VLOOKUP('Установление связей'!D1752,'Перечень узлов'!$B$2:$D$692,3,0)</f>
        <v>631</v>
      </c>
      <c r="G1754" t="s">
        <v>1407</v>
      </c>
      <c r="H1754" t="str">
        <f>IF('Установление связей'!C1752="может наблюдаться","RS",IF('Установление связей'!C1752="всегда наблюдается","TRA",IF('Установление связей'!C1752="может отсутствовать","SN","S")))</f>
        <v>TRA</v>
      </c>
      <c r="I1754" s="7" t="s">
        <v>1412</v>
      </c>
      <c r="J1754">
        <v>2450</v>
      </c>
      <c r="K1754" t="s">
        <v>1385</v>
      </c>
      <c r="L1754">
        <v>2450</v>
      </c>
      <c r="M1754" t="s">
        <v>1401</v>
      </c>
    </row>
    <row r="1755" spans="1:13" x14ac:dyDescent="0.4">
      <c r="A1755" t="s">
        <v>1405</v>
      </c>
      <c r="B1755">
        <v>1752</v>
      </c>
      <c r="C1755" t="s">
        <v>1411</v>
      </c>
      <c r="D1755">
        <f>VLOOKUP('Установление связей'!B1753,'Перечень узлов'!$B$2:$D$692,3,0)</f>
        <v>133</v>
      </c>
      <c r="E1755" t="s">
        <v>1411</v>
      </c>
      <c r="F1755">
        <f>VLOOKUP('Установление связей'!D1753,'Перечень узлов'!$B$2:$D$692,3,0)</f>
        <v>631</v>
      </c>
      <c r="G1755" t="s">
        <v>1407</v>
      </c>
      <c r="H1755" t="str">
        <f>IF('Установление связей'!C1753="может наблюдаться","RS",IF('Установление связей'!C1753="всегда наблюдается","TRA",IF('Установление связей'!C1753="может отсутствовать","SN","S")))</f>
        <v>TRA</v>
      </c>
      <c r="I1755" s="7" t="s">
        <v>1412</v>
      </c>
      <c r="J1755">
        <v>2451</v>
      </c>
      <c r="K1755" t="s">
        <v>1385</v>
      </c>
      <c r="L1755">
        <v>2451</v>
      </c>
      <c r="M1755" t="s">
        <v>1401</v>
      </c>
    </row>
    <row r="1756" spans="1:13" x14ac:dyDescent="0.4">
      <c r="A1756" t="s">
        <v>1405</v>
      </c>
      <c r="B1756">
        <v>1753</v>
      </c>
      <c r="C1756" t="s">
        <v>1411</v>
      </c>
      <c r="D1756">
        <f>VLOOKUP('Установление связей'!B1754,'Перечень узлов'!$B$2:$D$692,3,0)</f>
        <v>631</v>
      </c>
      <c r="E1756" t="s">
        <v>1411</v>
      </c>
      <c r="F1756">
        <f>VLOOKUP('Установление связей'!D1754,'Перечень узлов'!$B$2:$D$692,3,0)</f>
        <v>598</v>
      </c>
      <c r="G1756" t="s">
        <v>1407</v>
      </c>
      <c r="H1756" t="str">
        <f>IF('Установление связей'!C1754="может наблюдаться","RS",IF('Установление связей'!C1754="всегда наблюдается","TRA",IF('Установление связей'!C1754="может отсутствовать","SN","S")))</f>
        <v>RS</v>
      </c>
      <c r="I1756" s="7" t="s">
        <v>1412</v>
      </c>
      <c r="J1756">
        <v>2452</v>
      </c>
      <c r="K1756" t="s">
        <v>1385</v>
      </c>
      <c r="L1756">
        <v>2452</v>
      </c>
      <c r="M1756" t="s">
        <v>1401</v>
      </c>
    </row>
    <row r="1757" spans="1:13" x14ac:dyDescent="0.4">
      <c r="A1757" t="s">
        <v>1405</v>
      </c>
      <c r="B1757">
        <v>1754</v>
      </c>
      <c r="C1757" t="s">
        <v>1411</v>
      </c>
      <c r="D1757">
        <f>VLOOKUP('Установление связей'!B1755,'Перечень узлов'!$B$2:$D$692,3,0)</f>
        <v>632</v>
      </c>
      <c r="E1757" t="s">
        <v>1411</v>
      </c>
      <c r="F1757">
        <f>VLOOKUP('Установление связей'!D1755,'Перечень узлов'!$B$2:$D$692,3,0)</f>
        <v>598</v>
      </c>
      <c r="G1757" t="s">
        <v>1407</v>
      </c>
      <c r="H1757" t="str">
        <f>IF('Установление связей'!C1755="может наблюдаться","RS",IF('Установление связей'!C1755="всегда наблюдается","TRA",IF('Установление связей'!C1755="может отсутствовать","SN","S")))</f>
        <v>RS</v>
      </c>
      <c r="I1757" s="7" t="s">
        <v>1412</v>
      </c>
      <c r="J1757">
        <v>2453</v>
      </c>
      <c r="K1757" t="s">
        <v>1385</v>
      </c>
      <c r="L1757">
        <v>2453</v>
      </c>
      <c r="M1757" t="s">
        <v>1401</v>
      </c>
    </row>
    <row r="1758" spans="1:13" x14ac:dyDescent="0.4">
      <c r="A1758" t="s">
        <v>1405</v>
      </c>
      <c r="B1758">
        <v>1755</v>
      </c>
      <c r="C1758" t="s">
        <v>1411</v>
      </c>
      <c r="D1758">
        <f>VLOOKUP('Установление связей'!B1756,'Перечень узлов'!$B$2:$D$692,3,0)</f>
        <v>633</v>
      </c>
      <c r="E1758" t="s">
        <v>1411</v>
      </c>
      <c r="F1758">
        <f>VLOOKUP('Установление связей'!D1756,'Перечень узлов'!$B$2:$D$692,3,0)</f>
        <v>598</v>
      </c>
      <c r="G1758" t="s">
        <v>1407</v>
      </c>
      <c r="H1758" t="str">
        <f>IF('Установление связей'!C1756="может наблюдаться","RS",IF('Установление связей'!C1756="всегда наблюдается","TRA",IF('Установление связей'!C1756="может отсутствовать","SN","S")))</f>
        <v>RS</v>
      </c>
      <c r="I1758" s="7" t="s">
        <v>1412</v>
      </c>
      <c r="J1758">
        <v>2454</v>
      </c>
      <c r="K1758" t="s">
        <v>1385</v>
      </c>
      <c r="L1758">
        <v>2454</v>
      </c>
      <c r="M1758" t="s">
        <v>1401</v>
      </c>
    </row>
    <row r="1759" spans="1:13" x14ac:dyDescent="0.4">
      <c r="A1759" t="s">
        <v>1405</v>
      </c>
      <c r="B1759">
        <v>1756</v>
      </c>
      <c r="C1759" t="s">
        <v>1411</v>
      </c>
      <c r="D1759">
        <f>VLOOKUP('Установление связей'!B1757,'Перечень узлов'!$B$2:$D$692,3,0)</f>
        <v>634</v>
      </c>
      <c r="E1759" t="s">
        <v>1411</v>
      </c>
      <c r="F1759">
        <f>VLOOKUP('Установление связей'!D1757,'Перечень узлов'!$B$2:$D$692,3,0)</f>
        <v>598</v>
      </c>
      <c r="G1759" t="s">
        <v>1407</v>
      </c>
      <c r="H1759" t="str">
        <f>IF('Установление связей'!C1757="может наблюдаться","RS",IF('Установление связей'!C1757="всегда наблюдается","TRA",IF('Установление связей'!C1757="может отсутствовать","SN","S")))</f>
        <v>RS</v>
      </c>
      <c r="I1759" s="7" t="s">
        <v>1412</v>
      </c>
      <c r="J1759">
        <v>2455</v>
      </c>
      <c r="K1759" t="s">
        <v>1385</v>
      </c>
      <c r="L1759">
        <v>2455</v>
      </c>
      <c r="M1759" t="s">
        <v>1401</v>
      </c>
    </row>
    <row r="1760" spans="1:13" x14ac:dyDescent="0.4">
      <c r="A1760" t="s">
        <v>1405</v>
      </c>
      <c r="B1760">
        <v>1757</v>
      </c>
      <c r="C1760" t="s">
        <v>1411</v>
      </c>
      <c r="D1760">
        <f>VLOOKUP('Установление связей'!B1758,'Перечень узлов'!$B$2:$D$692,3,0)</f>
        <v>637</v>
      </c>
      <c r="E1760" t="s">
        <v>1411</v>
      </c>
      <c r="F1760">
        <f>VLOOKUP('Установление связей'!D1758,'Перечень узлов'!$B$2:$D$692,3,0)</f>
        <v>174</v>
      </c>
      <c r="G1760" t="s">
        <v>1407</v>
      </c>
      <c r="H1760" t="str">
        <f>IF('Установление связей'!C1758="может наблюдаться","RS",IF('Установление связей'!C1758="всегда наблюдается","TRA",IF('Установление связей'!C1758="может отсутствовать","SN","S")))</f>
        <v>TRA</v>
      </c>
      <c r="I1760" s="7" t="s">
        <v>1412</v>
      </c>
      <c r="J1760">
        <v>2456</v>
      </c>
      <c r="K1760" t="s">
        <v>1385</v>
      </c>
      <c r="L1760">
        <v>2456</v>
      </c>
      <c r="M1760" t="s">
        <v>1401</v>
      </c>
    </row>
    <row r="1761" spans="1:13" x14ac:dyDescent="0.4">
      <c r="A1761" t="s">
        <v>1405</v>
      </c>
      <c r="B1761">
        <v>1758</v>
      </c>
      <c r="C1761" t="s">
        <v>1411</v>
      </c>
      <c r="D1761">
        <f>VLOOKUP('Установление связей'!B1759,'Перечень узлов'!$B$2:$D$692,3,0)</f>
        <v>174</v>
      </c>
      <c r="E1761" t="s">
        <v>1411</v>
      </c>
      <c r="F1761">
        <f>VLOOKUP('Установление связей'!D1759,'Перечень узлов'!$B$2:$D$692,3,0)</f>
        <v>598</v>
      </c>
      <c r="G1761" t="s">
        <v>1407</v>
      </c>
      <c r="H1761" t="str">
        <f>IF('Установление связей'!C1759="может наблюдаться","RS",IF('Установление связей'!C1759="всегда наблюдается","TRA",IF('Установление связей'!C1759="может отсутствовать","SN","S")))</f>
        <v>RS</v>
      </c>
      <c r="I1761" s="7" t="s">
        <v>1412</v>
      </c>
      <c r="J1761">
        <v>2457</v>
      </c>
      <c r="K1761" t="s">
        <v>1385</v>
      </c>
      <c r="L1761">
        <v>2457</v>
      </c>
      <c r="M1761" t="s">
        <v>1401</v>
      </c>
    </row>
    <row r="1762" spans="1:13" x14ac:dyDescent="0.4">
      <c r="A1762" t="s">
        <v>1405</v>
      </c>
      <c r="B1762">
        <v>1759</v>
      </c>
      <c r="C1762" t="s">
        <v>1411</v>
      </c>
      <c r="D1762">
        <f>VLOOKUP('Установление связей'!B1760,'Перечень узлов'!$B$2:$D$692,3,0)</f>
        <v>638</v>
      </c>
      <c r="E1762" t="s">
        <v>1411</v>
      </c>
      <c r="F1762">
        <f>VLOOKUP('Установление связей'!D1760,'Перечень узлов'!$B$2:$D$692,3,0)</f>
        <v>598</v>
      </c>
      <c r="G1762" t="s">
        <v>1407</v>
      </c>
      <c r="H1762" t="str">
        <f>IF('Установление связей'!C1760="может наблюдаться","RS",IF('Установление связей'!C1760="всегда наблюдается","TRA",IF('Установление связей'!C1760="может отсутствовать","SN","S")))</f>
        <v>RS</v>
      </c>
      <c r="I1762" s="7" t="s">
        <v>1412</v>
      </c>
      <c r="J1762">
        <v>2458</v>
      </c>
      <c r="K1762" t="s">
        <v>1385</v>
      </c>
      <c r="L1762">
        <v>2458</v>
      </c>
      <c r="M1762" t="s">
        <v>1401</v>
      </c>
    </row>
    <row r="1763" spans="1:13" x14ac:dyDescent="0.4">
      <c r="A1763" t="s">
        <v>1405</v>
      </c>
      <c r="B1763">
        <v>1760</v>
      </c>
      <c r="C1763" t="s">
        <v>1411</v>
      </c>
      <c r="D1763">
        <f>VLOOKUP('Установление связей'!B1761,'Перечень узлов'!$B$2:$D$692,3,0)</f>
        <v>62</v>
      </c>
      <c r="E1763" t="s">
        <v>1411</v>
      </c>
      <c r="F1763">
        <f>VLOOKUP('Установление связей'!D1761,'Перечень узлов'!$B$2:$D$692,3,0)</f>
        <v>598</v>
      </c>
      <c r="G1763" t="s">
        <v>1407</v>
      </c>
      <c r="H1763" t="str">
        <f>IF('Установление связей'!C1761="может наблюдаться","RS",IF('Установление связей'!C1761="всегда наблюдается","TRA",IF('Установление связей'!C1761="может отсутствовать","SN","S")))</f>
        <v>RS</v>
      </c>
      <c r="I1763" s="7" t="s">
        <v>1412</v>
      </c>
      <c r="J1763">
        <v>2459</v>
      </c>
      <c r="K1763" t="s">
        <v>1385</v>
      </c>
      <c r="L1763">
        <v>2459</v>
      </c>
      <c r="M1763" t="s">
        <v>1401</v>
      </c>
    </row>
    <row r="1764" spans="1:13" x14ac:dyDescent="0.4">
      <c r="A1764" t="s">
        <v>1405</v>
      </c>
      <c r="B1764">
        <v>1761</v>
      </c>
      <c r="C1764" t="s">
        <v>1411</v>
      </c>
      <c r="D1764">
        <f>VLOOKUP('Установление связей'!B1762,'Перечень узлов'!$B$2:$D$692,3,0)</f>
        <v>140</v>
      </c>
      <c r="E1764" t="s">
        <v>1411</v>
      </c>
      <c r="F1764">
        <f>VLOOKUP('Установление связей'!D1762,'Перечень узлов'!$B$2:$D$692,3,0)</f>
        <v>598</v>
      </c>
      <c r="G1764" t="s">
        <v>1407</v>
      </c>
      <c r="H1764" t="str">
        <f>IF('Установление связей'!C1762="может наблюдаться","RS",IF('Установление связей'!C1762="всегда наблюдается","TRA",IF('Установление связей'!C1762="может отсутствовать","SN","S")))</f>
        <v>RS</v>
      </c>
      <c r="I1764" s="7" t="s">
        <v>1412</v>
      </c>
      <c r="J1764">
        <v>2460</v>
      </c>
      <c r="K1764" t="s">
        <v>1385</v>
      </c>
      <c r="L1764">
        <v>2460</v>
      </c>
      <c r="M1764" t="s">
        <v>1401</v>
      </c>
    </row>
    <row r="1765" spans="1:13" x14ac:dyDescent="0.4">
      <c r="A1765" t="s">
        <v>1405</v>
      </c>
      <c r="B1765">
        <v>1762</v>
      </c>
      <c r="C1765" t="s">
        <v>1411</v>
      </c>
      <c r="D1765">
        <f>VLOOKUP('Установление связей'!B1763,'Перечень узлов'!$B$2:$D$692,3,0)</f>
        <v>303</v>
      </c>
      <c r="E1765" t="s">
        <v>1411</v>
      </c>
      <c r="F1765">
        <f>VLOOKUP('Установление связей'!D1763,'Перечень узлов'!$B$2:$D$692,3,0)</f>
        <v>598</v>
      </c>
      <c r="G1765" t="s">
        <v>1407</v>
      </c>
      <c r="H1765" t="str">
        <f>IF('Установление связей'!C1763="может наблюдаться","RS",IF('Установление связей'!C1763="всегда наблюдается","TRA",IF('Установление связей'!C1763="может отсутствовать","SN","S")))</f>
        <v>RS</v>
      </c>
      <c r="I1765" s="7" t="s">
        <v>1412</v>
      </c>
      <c r="J1765">
        <v>2461</v>
      </c>
      <c r="K1765" t="s">
        <v>1385</v>
      </c>
      <c r="L1765">
        <v>2461</v>
      </c>
      <c r="M1765" t="s">
        <v>1401</v>
      </c>
    </row>
    <row r="1766" spans="1:13" x14ac:dyDescent="0.4">
      <c r="A1766" t="s">
        <v>1405</v>
      </c>
      <c r="B1766">
        <v>1763</v>
      </c>
      <c r="C1766" t="s">
        <v>1411</v>
      </c>
      <c r="D1766">
        <f>VLOOKUP('Установление связей'!B1764,'Перечень узлов'!$B$2:$D$692,3,0)</f>
        <v>500</v>
      </c>
      <c r="E1766" t="s">
        <v>1411</v>
      </c>
      <c r="F1766">
        <f>VLOOKUP('Установление связей'!D1764,'Перечень узлов'!$B$2:$D$692,3,0)</f>
        <v>598</v>
      </c>
      <c r="G1766" t="s">
        <v>1407</v>
      </c>
      <c r="H1766" t="str">
        <f>IF('Установление связей'!C1764="может наблюдаться","RS",IF('Установление связей'!C1764="всегда наблюдается","TRA",IF('Установление связей'!C1764="может отсутствовать","SN","S")))</f>
        <v>RS</v>
      </c>
      <c r="I1766" s="7" t="s">
        <v>1412</v>
      </c>
      <c r="J1766">
        <v>2462</v>
      </c>
      <c r="K1766" t="s">
        <v>1385</v>
      </c>
      <c r="L1766">
        <v>2462</v>
      </c>
      <c r="M1766" t="s">
        <v>1401</v>
      </c>
    </row>
    <row r="1767" spans="1:13" x14ac:dyDescent="0.4">
      <c r="A1767" t="s">
        <v>1405</v>
      </c>
      <c r="B1767">
        <v>1764</v>
      </c>
      <c r="C1767" t="s">
        <v>1411</v>
      </c>
      <c r="D1767">
        <f>VLOOKUP('Установление связей'!B1765,'Перечень узлов'!$B$2:$D$692,3,0)</f>
        <v>20</v>
      </c>
      <c r="E1767" t="s">
        <v>1411</v>
      </c>
      <c r="F1767">
        <f>VLOOKUP('Установление связей'!D1765,'Перечень узлов'!$B$2:$D$692,3,0)</f>
        <v>598</v>
      </c>
      <c r="G1767" t="s">
        <v>1407</v>
      </c>
      <c r="H1767" t="str">
        <f>IF('Установление связей'!C1765="может наблюдаться","RS",IF('Установление связей'!C1765="всегда наблюдается","TRA",IF('Установление связей'!C1765="может отсутствовать","SN","S")))</f>
        <v>RS</v>
      </c>
      <c r="I1767" s="7" t="s">
        <v>1412</v>
      </c>
      <c r="J1767">
        <v>2463</v>
      </c>
      <c r="K1767" t="s">
        <v>1385</v>
      </c>
      <c r="L1767">
        <v>2463</v>
      </c>
      <c r="M1767" t="s">
        <v>1401</v>
      </c>
    </row>
    <row r="1768" spans="1:13" x14ac:dyDescent="0.4">
      <c r="A1768" t="s">
        <v>1405</v>
      </c>
      <c r="B1768">
        <v>1765</v>
      </c>
      <c r="C1768" t="s">
        <v>1411</v>
      </c>
      <c r="D1768">
        <f>VLOOKUP('Установление связей'!B1766,'Перечень узлов'!$B$2:$D$692,3,0)</f>
        <v>148</v>
      </c>
      <c r="E1768" t="s">
        <v>1411</v>
      </c>
      <c r="F1768">
        <f>VLOOKUP('Установление связей'!D1766,'Перечень узлов'!$B$2:$D$692,3,0)</f>
        <v>598</v>
      </c>
      <c r="G1768" t="s">
        <v>1407</v>
      </c>
      <c r="H1768" t="str">
        <f>IF('Установление связей'!C1766="может наблюдаться","RS",IF('Установление связей'!C1766="всегда наблюдается","TRA",IF('Установление связей'!C1766="может отсутствовать","SN","S")))</f>
        <v>RS</v>
      </c>
      <c r="I1768" s="7" t="s">
        <v>1412</v>
      </c>
      <c r="J1768">
        <v>2464</v>
      </c>
      <c r="K1768" t="s">
        <v>1385</v>
      </c>
      <c r="L1768">
        <v>2464</v>
      </c>
      <c r="M1768" t="s">
        <v>1401</v>
      </c>
    </row>
    <row r="1769" spans="1:13" x14ac:dyDescent="0.4">
      <c r="A1769" t="s">
        <v>1405</v>
      </c>
      <c r="B1769">
        <v>1766</v>
      </c>
      <c r="C1769" t="s">
        <v>1411</v>
      </c>
      <c r="D1769">
        <f>VLOOKUP('Установление связей'!B1767,'Перечень узлов'!$B$2:$D$692,3,0)</f>
        <v>598</v>
      </c>
      <c r="E1769" t="s">
        <v>1411</v>
      </c>
      <c r="F1769">
        <f>VLOOKUP('Установление связей'!D1767,'Перечень узлов'!$B$2:$D$692,3,0)</f>
        <v>34</v>
      </c>
      <c r="G1769" t="s">
        <v>1407</v>
      </c>
      <c r="H1769" t="str">
        <f>IF('Установление связей'!C1767="может наблюдаться","RS",IF('Установление связей'!C1767="всегда наблюдается","TRA",IF('Установление связей'!C1767="может отсутствовать","SN","S")))</f>
        <v>RS</v>
      </c>
      <c r="I1769" s="7" t="s">
        <v>1412</v>
      </c>
      <c r="J1769">
        <v>2465</v>
      </c>
      <c r="K1769" t="s">
        <v>1385</v>
      </c>
      <c r="L1769">
        <v>2465</v>
      </c>
      <c r="M1769" t="s">
        <v>1401</v>
      </c>
    </row>
    <row r="1770" spans="1:13" x14ac:dyDescent="0.4">
      <c r="A1770" t="s">
        <v>1405</v>
      </c>
      <c r="B1770">
        <v>1767</v>
      </c>
      <c r="C1770" t="s">
        <v>1411</v>
      </c>
      <c r="D1770">
        <f>VLOOKUP('Установление связей'!B1768,'Перечень узлов'!$B$2:$D$692,3,0)</f>
        <v>598</v>
      </c>
      <c r="E1770" t="s">
        <v>1411</v>
      </c>
      <c r="F1770">
        <f>VLOOKUP('Установление связей'!D1768,'Перечень узлов'!$B$2:$D$692,3,0)</f>
        <v>635</v>
      </c>
      <c r="G1770" t="s">
        <v>1407</v>
      </c>
      <c r="H1770" t="str">
        <f>IF('Установление связей'!C1768="может наблюдаться","RS",IF('Установление связей'!C1768="всегда наблюдается","TRA",IF('Установление связей'!C1768="может отсутствовать","SN","S")))</f>
        <v>RS</v>
      </c>
      <c r="I1770" s="7" t="s">
        <v>1412</v>
      </c>
      <c r="J1770">
        <v>2466</v>
      </c>
      <c r="K1770" t="s">
        <v>1385</v>
      </c>
      <c r="L1770">
        <v>2466</v>
      </c>
      <c r="M1770" t="s">
        <v>1401</v>
      </c>
    </row>
    <row r="1771" spans="1:13" x14ac:dyDescent="0.4">
      <c r="A1771" t="s">
        <v>1405</v>
      </c>
      <c r="B1771">
        <v>1768</v>
      </c>
      <c r="C1771" t="s">
        <v>1411</v>
      </c>
      <c r="D1771">
        <f>VLOOKUP('Установление связей'!B1769,'Перечень узлов'!$B$2:$D$692,3,0)</f>
        <v>598</v>
      </c>
      <c r="E1771" t="s">
        <v>1411</v>
      </c>
      <c r="F1771">
        <f>VLOOKUP('Установление связей'!D1769,'Перечень узлов'!$B$2:$D$692,3,0)</f>
        <v>60</v>
      </c>
      <c r="G1771" t="s">
        <v>1407</v>
      </c>
      <c r="H1771" t="str">
        <f>IF('Установление связей'!C1769="может наблюдаться","RS",IF('Установление связей'!C1769="всегда наблюдается","TRA",IF('Установление связей'!C1769="может отсутствовать","SN","S")))</f>
        <v>RS</v>
      </c>
      <c r="I1771" s="7" t="s">
        <v>1412</v>
      </c>
      <c r="J1771">
        <v>2467</v>
      </c>
      <c r="K1771" t="s">
        <v>1385</v>
      </c>
      <c r="L1771">
        <v>2467</v>
      </c>
      <c r="M1771" t="s">
        <v>1401</v>
      </c>
    </row>
    <row r="1772" spans="1:13" x14ac:dyDescent="0.4">
      <c r="A1772" t="s">
        <v>1405</v>
      </c>
      <c r="B1772">
        <v>1769</v>
      </c>
      <c r="C1772" t="s">
        <v>1411</v>
      </c>
      <c r="D1772">
        <f>VLOOKUP('Установление связей'!B1770,'Перечень узлов'!$B$2:$D$692,3,0)</f>
        <v>598</v>
      </c>
      <c r="E1772" t="s">
        <v>1411</v>
      </c>
      <c r="F1772">
        <f>VLOOKUP('Установление связей'!D1770,'Перечень узлов'!$B$2:$D$692,3,0)</f>
        <v>59</v>
      </c>
      <c r="G1772" t="s">
        <v>1407</v>
      </c>
      <c r="H1772" t="str">
        <f>IF('Установление связей'!C1770="может наблюдаться","RS",IF('Установление связей'!C1770="всегда наблюдается","TRA",IF('Установление связей'!C1770="может отсутствовать","SN","S")))</f>
        <v>RS</v>
      </c>
      <c r="I1772" s="7" t="s">
        <v>1412</v>
      </c>
      <c r="J1772">
        <v>2468</v>
      </c>
      <c r="K1772" t="s">
        <v>1385</v>
      </c>
      <c r="L1772">
        <v>2468</v>
      </c>
      <c r="M1772" t="s">
        <v>1401</v>
      </c>
    </row>
    <row r="1773" spans="1:13" x14ac:dyDescent="0.4">
      <c r="A1773" t="s">
        <v>1405</v>
      </c>
      <c r="B1773">
        <v>1770</v>
      </c>
      <c r="C1773" t="s">
        <v>1411</v>
      </c>
      <c r="D1773">
        <f>VLOOKUP('Установление связей'!B1771,'Перечень узлов'!$B$2:$D$692,3,0)</f>
        <v>598</v>
      </c>
      <c r="E1773" t="s">
        <v>1411</v>
      </c>
      <c r="F1773">
        <f>VLOOKUP('Установление связей'!D1771,'Перечень узлов'!$B$2:$D$692,3,0)</f>
        <v>60</v>
      </c>
      <c r="G1773" t="s">
        <v>1407</v>
      </c>
      <c r="H1773" t="str">
        <f>IF('Установление связей'!C1771="может наблюдаться","RS",IF('Установление связей'!C1771="всегда наблюдается","TRA",IF('Установление связей'!C1771="может отсутствовать","SN","S")))</f>
        <v>RS</v>
      </c>
      <c r="I1773" s="7" t="s">
        <v>1412</v>
      </c>
      <c r="J1773">
        <v>2469</v>
      </c>
      <c r="K1773" t="s">
        <v>1385</v>
      </c>
      <c r="L1773">
        <v>2469</v>
      </c>
      <c r="M1773" t="s">
        <v>1401</v>
      </c>
    </row>
    <row r="1774" spans="1:13" x14ac:dyDescent="0.4">
      <c r="A1774" t="s">
        <v>1405</v>
      </c>
      <c r="B1774">
        <v>1771</v>
      </c>
      <c r="C1774" t="s">
        <v>1411</v>
      </c>
      <c r="D1774">
        <f>VLOOKUP('Установление связей'!B1772,'Перечень узлов'!$B$2:$D$692,3,0)</f>
        <v>598</v>
      </c>
      <c r="E1774" t="s">
        <v>1411</v>
      </c>
      <c r="F1774">
        <f>VLOOKUP('Установление связей'!D1772,'Перечень узлов'!$B$2:$D$692,3,0)</f>
        <v>19</v>
      </c>
      <c r="G1774" t="s">
        <v>1407</v>
      </c>
      <c r="H1774" t="str">
        <f>IF('Установление связей'!C1772="может наблюдаться","RS",IF('Установление связей'!C1772="всегда наблюдается","TRA",IF('Установление связей'!C1772="может отсутствовать","SN","S")))</f>
        <v>RS</v>
      </c>
      <c r="I1774" s="7" t="s">
        <v>1412</v>
      </c>
      <c r="J1774">
        <v>2470</v>
      </c>
      <c r="K1774" t="s">
        <v>1385</v>
      </c>
      <c r="L1774">
        <v>2470</v>
      </c>
      <c r="M1774" t="s">
        <v>1401</v>
      </c>
    </row>
    <row r="1775" spans="1:13" x14ac:dyDescent="0.4">
      <c r="A1775" t="s">
        <v>1405</v>
      </c>
      <c r="B1775">
        <v>1772</v>
      </c>
      <c r="C1775" t="s">
        <v>1411</v>
      </c>
      <c r="D1775">
        <f>VLOOKUP('Установление связей'!B1773,'Перечень узлов'!$B$2:$D$692,3,0)</f>
        <v>598</v>
      </c>
      <c r="E1775" t="s">
        <v>1411</v>
      </c>
      <c r="F1775">
        <f>VLOOKUP('Установление связей'!D1773,'Перечень узлов'!$B$2:$D$692,3,0)</f>
        <v>68</v>
      </c>
      <c r="G1775" t="s">
        <v>1407</v>
      </c>
      <c r="H1775" t="str">
        <f>IF('Установление связей'!C1773="может наблюдаться","RS",IF('Установление связей'!C1773="всегда наблюдается","TRA",IF('Установление связей'!C1773="может отсутствовать","SN","S")))</f>
        <v>RS</v>
      </c>
      <c r="I1775" s="7" t="s">
        <v>1412</v>
      </c>
      <c r="J1775">
        <v>2471</v>
      </c>
      <c r="K1775" t="s">
        <v>1385</v>
      </c>
      <c r="L1775">
        <v>2471</v>
      </c>
      <c r="M1775" t="s">
        <v>1401</v>
      </c>
    </row>
    <row r="1776" spans="1:13" x14ac:dyDescent="0.4">
      <c r="A1776" t="s">
        <v>1405</v>
      </c>
      <c r="B1776">
        <v>1773</v>
      </c>
      <c r="C1776" t="s">
        <v>1411</v>
      </c>
      <c r="D1776">
        <f>VLOOKUP('Установление связей'!B1774,'Перечень узлов'!$B$2:$D$692,3,0)</f>
        <v>598</v>
      </c>
      <c r="E1776" t="s">
        <v>1411</v>
      </c>
      <c r="F1776">
        <f>VLOOKUP('Установление связей'!D1774,'Перечень узлов'!$B$2:$D$692,3,0)</f>
        <v>9</v>
      </c>
      <c r="G1776" t="s">
        <v>1407</v>
      </c>
      <c r="H1776" t="str">
        <f>IF('Установление связей'!C1774="может наблюдаться","RS",IF('Установление связей'!C1774="всегда наблюдается","TRA",IF('Установление связей'!C1774="может отсутствовать","SN","S")))</f>
        <v>RS</v>
      </c>
      <c r="I1776" s="7" t="s">
        <v>1412</v>
      </c>
      <c r="J1776">
        <v>2472</v>
      </c>
      <c r="K1776" t="s">
        <v>1385</v>
      </c>
      <c r="L1776">
        <v>2472</v>
      </c>
      <c r="M1776" t="s">
        <v>1401</v>
      </c>
    </row>
    <row r="1777" spans="1:13" x14ac:dyDescent="0.4">
      <c r="A1777" t="s">
        <v>1405</v>
      </c>
      <c r="B1777">
        <v>1774</v>
      </c>
      <c r="C1777" t="s">
        <v>1411</v>
      </c>
      <c r="D1777">
        <f>VLOOKUP('Установление связей'!B1775,'Перечень узлов'!$B$2:$D$692,3,0)</f>
        <v>598</v>
      </c>
      <c r="E1777" t="s">
        <v>1411</v>
      </c>
      <c r="F1777">
        <f>VLOOKUP('Установление связей'!D1775,'Перечень узлов'!$B$2:$D$692,3,0)</f>
        <v>17</v>
      </c>
      <c r="G1777" t="s">
        <v>1407</v>
      </c>
      <c r="H1777" t="str">
        <f>IF('Установление связей'!C1775="может наблюдаться","RS",IF('Установление связей'!C1775="всегда наблюдается","TRA",IF('Установление связей'!C1775="может отсутствовать","SN","S")))</f>
        <v>RS</v>
      </c>
      <c r="I1777" s="7" t="s">
        <v>1412</v>
      </c>
      <c r="J1777">
        <v>2473</v>
      </c>
      <c r="K1777" t="s">
        <v>1385</v>
      </c>
      <c r="L1777">
        <v>2473</v>
      </c>
      <c r="M1777" t="s">
        <v>1401</v>
      </c>
    </row>
    <row r="1778" spans="1:13" x14ac:dyDescent="0.4">
      <c r="A1778" t="s">
        <v>1405</v>
      </c>
      <c r="B1778">
        <v>1775</v>
      </c>
      <c r="C1778" t="s">
        <v>1411</v>
      </c>
      <c r="D1778">
        <f>VLOOKUP('Установление связей'!B1776,'Перечень узлов'!$B$2:$D$692,3,0)</f>
        <v>598</v>
      </c>
      <c r="E1778" t="s">
        <v>1411</v>
      </c>
      <c r="F1778">
        <f>VLOOKUP('Установление связей'!D1776,'Перечень узлов'!$B$2:$D$692,3,0)</f>
        <v>15</v>
      </c>
      <c r="G1778" t="s">
        <v>1407</v>
      </c>
      <c r="H1778" t="str">
        <f>IF('Установление связей'!C1776="может наблюдаться","RS",IF('Установление связей'!C1776="всегда наблюдается","TRA",IF('Установление связей'!C1776="может отсутствовать","SN","S")))</f>
        <v>RS</v>
      </c>
      <c r="I1778" s="7" t="s">
        <v>1412</v>
      </c>
      <c r="J1778">
        <v>2474</v>
      </c>
      <c r="K1778" t="s">
        <v>1385</v>
      </c>
      <c r="L1778">
        <v>2474</v>
      </c>
      <c r="M1778" t="s">
        <v>1401</v>
      </c>
    </row>
    <row r="1779" spans="1:13" x14ac:dyDescent="0.4">
      <c r="A1779" t="s">
        <v>1405</v>
      </c>
      <c r="B1779">
        <v>1776</v>
      </c>
      <c r="C1779" t="s">
        <v>1411</v>
      </c>
      <c r="D1779">
        <f>VLOOKUP('Установление связей'!B1777,'Перечень узлов'!$B$2:$D$692,3,0)</f>
        <v>598</v>
      </c>
      <c r="E1779" t="s">
        <v>1411</v>
      </c>
      <c r="F1779">
        <f>VLOOKUP('Установление связей'!D1777,'Перечень узлов'!$B$2:$D$692,3,0)</f>
        <v>599</v>
      </c>
      <c r="G1779" t="s">
        <v>1407</v>
      </c>
      <c r="H1779" t="str">
        <f>IF('Установление связей'!C1777="может наблюдаться","RS",IF('Установление связей'!C1777="всегда наблюдается","TRA",IF('Установление связей'!C1777="может отсутствовать","SN","S")))</f>
        <v>RS</v>
      </c>
      <c r="I1779" s="7" t="s">
        <v>1412</v>
      </c>
      <c r="J1779">
        <v>2475</v>
      </c>
      <c r="K1779" t="s">
        <v>1385</v>
      </c>
      <c r="L1779">
        <v>2475</v>
      </c>
      <c r="M1779" t="s">
        <v>1401</v>
      </c>
    </row>
    <row r="1780" spans="1:13" x14ac:dyDescent="0.4">
      <c r="A1780" t="s">
        <v>1405</v>
      </c>
      <c r="B1780">
        <v>1777</v>
      </c>
      <c r="C1780" t="s">
        <v>1411</v>
      </c>
      <c r="D1780">
        <f>VLOOKUP('Установление связей'!B1778,'Перечень узлов'!$B$2:$D$692,3,0)</f>
        <v>598</v>
      </c>
      <c r="E1780" t="s">
        <v>1411</v>
      </c>
      <c r="F1780">
        <f>VLOOKUP('Установление связей'!D1778,'Перечень узлов'!$B$2:$D$692,3,0)</f>
        <v>600</v>
      </c>
      <c r="G1780" t="s">
        <v>1407</v>
      </c>
      <c r="H1780" t="str">
        <f>IF('Установление связей'!C1778="может наблюдаться","RS",IF('Установление связей'!C1778="всегда наблюдается","TRA",IF('Установление связей'!C1778="может отсутствовать","SN","S")))</f>
        <v>RS</v>
      </c>
      <c r="I1780" s="7" t="s">
        <v>1412</v>
      </c>
      <c r="J1780">
        <v>2476</v>
      </c>
      <c r="K1780" t="s">
        <v>1385</v>
      </c>
      <c r="L1780">
        <v>2476</v>
      </c>
      <c r="M1780" t="s">
        <v>1401</v>
      </c>
    </row>
    <row r="1781" spans="1:13" x14ac:dyDescent="0.4">
      <c r="A1781" t="s">
        <v>1405</v>
      </c>
      <c r="B1781">
        <v>1778</v>
      </c>
      <c r="C1781" t="s">
        <v>1411</v>
      </c>
      <c r="D1781">
        <f>VLOOKUP('Установление связей'!B1779,'Перечень узлов'!$B$2:$D$692,3,0)</f>
        <v>598</v>
      </c>
      <c r="E1781" t="s">
        <v>1411</v>
      </c>
      <c r="F1781">
        <f>VLOOKUP('Установление связей'!D1779,'Перечень узлов'!$B$2:$D$692,3,0)</f>
        <v>601</v>
      </c>
      <c r="G1781" t="s">
        <v>1407</v>
      </c>
      <c r="H1781" t="str">
        <f>IF('Установление связей'!C1779="может наблюдаться","RS",IF('Установление связей'!C1779="всегда наблюдается","TRA",IF('Установление связей'!C1779="может отсутствовать","SN","S")))</f>
        <v>RS</v>
      </c>
      <c r="I1781" s="7" t="s">
        <v>1412</v>
      </c>
      <c r="J1781">
        <v>2477</v>
      </c>
      <c r="K1781" t="s">
        <v>1385</v>
      </c>
      <c r="L1781">
        <v>2477</v>
      </c>
      <c r="M1781" t="s">
        <v>1401</v>
      </c>
    </row>
    <row r="1782" spans="1:13" x14ac:dyDescent="0.4">
      <c r="A1782" t="s">
        <v>1405</v>
      </c>
      <c r="B1782">
        <v>1779</v>
      </c>
      <c r="C1782" t="s">
        <v>1411</v>
      </c>
      <c r="D1782">
        <f>VLOOKUP('Установление связей'!B1780,'Перечень узлов'!$B$2:$D$692,3,0)</f>
        <v>598</v>
      </c>
      <c r="E1782" t="s">
        <v>1411</v>
      </c>
      <c r="F1782">
        <f>VLOOKUP('Установление связей'!D1780,'Перечень узлов'!$B$2:$D$692,3,0)</f>
        <v>602</v>
      </c>
      <c r="G1782" t="s">
        <v>1407</v>
      </c>
      <c r="H1782" t="str">
        <f>IF('Установление связей'!C1780="может наблюдаться","RS",IF('Установление связей'!C1780="всегда наблюдается","TRA",IF('Установление связей'!C1780="может отсутствовать","SN","S")))</f>
        <v>RS</v>
      </c>
      <c r="I1782" s="7" t="s">
        <v>1412</v>
      </c>
      <c r="J1782">
        <v>2478</v>
      </c>
      <c r="K1782" t="s">
        <v>1385</v>
      </c>
      <c r="L1782">
        <v>2478</v>
      </c>
      <c r="M1782" t="s">
        <v>1401</v>
      </c>
    </row>
    <row r="1783" spans="1:13" x14ac:dyDescent="0.4">
      <c r="A1783" t="s">
        <v>1405</v>
      </c>
      <c r="B1783">
        <v>1780</v>
      </c>
      <c r="C1783" t="s">
        <v>1411</v>
      </c>
      <c r="D1783">
        <f>VLOOKUP('Установление связей'!B1781,'Перечень узлов'!$B$2:$D$692,3,0)</f>
        <v>598</v>
      </c>
      <c r="E1783" t="s">
        <v>1411</v>
      </c>
      <c r="F1783">
        <f>VLOOKUP('Установление связей'!D1781,'Перечень узлов'!$B$2:$D$692,3,0)</f>
        <v>603</v>
      </c>
      <c r="G1783" t="s">
        <v>1407</v>
      </c>
      <c r="H1783" t="str">
        <f>IF('Установление связей'!C1781="может наблюдаться","RS",IF('Установление связей'!C1781="всегда наблюдается","TRA",IF('Установление связей'!C1781="может отсутствовать","SN","S")))</f>
        <v>RS</v>
      </c>
      <c r="I1783" s="7" t="s">
        <v>1412</v>
      </c>
      <c r="J1783">
        <v>2479</v>
      </c>
      <c r="K1783" t="s">
        <v>1385</v>
      </c>
      <c r="L1783">
        <v>2479</v>
      </c>
      <c r="M1783" t="s">
        <v>1401</v>
      </c>
    </row>
    <row r="1784" spans="1:13" x14ac:dyDescent="0.4">
      <c r="A1784" t="s">
        <v>1405</v>
      </c>
      <c r="B1784">
        <v>1781</v>
      </c>
      <c r="C1784" t="s">
        <v>1411</v>
      </c>
      <c r="D1784">
        <f>VLOOKUP('Установление связей'!B1782,'Перечень узлов'!$B$2:$D$692,3,0)</f>
        <v>598</v>
      </c>
      <c r="E1784" t="s">
        <v>1411</v>
      </c>
      <c r="F1784">
        <f>VLOOKUP('Установление связей'!D1782,'Перечень узлов'!$B$2:$D$692,3,0)</f>
        <v>604</v>
      </c>
      <c r="G1784" t="s">
        <v>1407</v>
      </c>
      <c r="H1784" t="str">
        <f>IF('Установление связей'!C1782="может наблюдаться","RS",IF('Установление связей'!C1782="всегда наблюдается","TRA",IF('Установление связей'!C1782="может отсутствовать","SN","S")))</f>
        <v>RS</v>
      </c>
      <c r="I1784" s="7" t="s">
        <v>1412</v>
      </c>
      <c r="J1784">
        <v>2480</v>
      </c>
      <c r="K1784" t="s">
        <v>1385</v>
      </c>
      <c r="L1784">
        <v>2480</v>
      </c>
      <c r="M1784" t="s">
        <v>1401</v>
      </c>
    </row>
    <row r="1785" spans="1:13" x14ac:dyDescent="0.4">
      <c r="A1785" t="s">
        <v>1405</v>
      </c>
      <c r="B1785">
        <v>1782</v>
      </c>
      <c r="C1785" t="s">
        <v>1411</v>
      </c>
      <c r="D1785">
        <f>VLOOKUP('Установление связей'!B1783,'Перечень узлов'!$B$2:$D$692,3,0)</f>
        <v>598</v>
      </c>
      <c r="E1785" t="s">
        <v>1411</v>
      </c>
      <c r="F1785">
        <f>VLOOKUP('Установление связей'!D1783,'Перечень узлов'!$B$2:$D$692,3,0)</f>
        <v>605</v>
      </c>
      <c r="G1785" t="s">
        <v>1407</v>
      </c>
      <c r="H1785" t="str">
        <f>IF('Установление связей'!C1783="может наблюдаться","RS",IF('Установление связей'!C1783="всегда наблюдается","TRA",IF('Установление связей'!C1783="может отсутствовать","SN","S")))</f>
        <v>RS</v>
      </c>
      <c r="I1785" s="7" t="s">
        <v>1412</v>
      </c>
      <c r="J1785">
        <v>2481</v>
      </c>
      <c r="K1785" t="s">
        <v>1385</v>
      </c>
      <c r="L1785">
        <v>2481</v>
      </c>
      <c r="M1785" t="s">
        <v>1401</v>
      </c>
    </row>
    <row r="1786" spans="1:13" x14ac:dyDescent="0.4">
      <c r="A1786" t="s">
        <v>1405</v>
      </c>
      <c r="B1786">
        <v>1783</v>
      </c>
      <c r="C1786" t="s">
        <v>1411</v>
      </c>
      <c r="D1786">
        <f>VLOOKUP('Установление связей'!B1784,'Перечень узлов'!$B$2:$D$692,3,0)</f>
        <v>598</v>
      </c>
      <c r="E1786" t="s">
        <v>1411</v>
      </c>
      <c r="F1786">
        <f>VLOOKUP('Установление связей'!D1784,'Перечень узлов'!$B$2:$D$692,3,0)</f>
        <v>606</v>
      </c>
      <c r="G1786" t="s">
        <v>1407</v>
      </c>
      <c r="H1786" t="str">
        <f>IF('Установление связей'!C1784="может наблюдаться","RS",IF('Установление связей'!C1784="всегда наблюдается","TRA",IF('Установление связей'!C1784="может отсутствовать","SN","S")))</f>
        <v>RS</v>
      </c>
      <c r="I1786" s="7" t="s">
        <v>1412</v>
      </c>
      <c r="J1786">
        <v>2482</v>
      </c>
      <c r="K1786" t="s">
        <v>1385</v>
      </c>
      <c r="L1786">
        <v>2482</v>
      </c>
      <c r="M1786" t="s">
        <v>1401</v>
      </c>
    </row>
    <row r="1787" spans="1:13" x14ac:dyDescent="0.4">
      <c r="A1787" t="s">
        <v>1405</v>
      </c>
      <c r="B1787">
        <v>1784</v>
      </c>
      <c r="C1787" t="s">
        <v>1411</v>
      </c>
      <c r="D1787">
        <f>VLOOKUP('Установление связей'!B1785,'Перечень узлов'!$B$2:$D$692,3,0)</f>
        <v>598</v>
      </c>
      <c r="E1787" t="s">
        <v>1411</v>
      </c>
      <c r="F1787">
        <f>VLOOKUP('Установление связей'!D1785,'Перечень узлов'!$B$2:$D$692,3,0)</f>
        <v>607</v>
      </c>
      <c r="G1787" t="s">
        <v>1407</v>
      </c>
      <c r="H1787" t="str">
        <f>IF('Установление связей'!C1785="может наблюдаться","RS",IF('Установление связей'!C1785="всегда наблюдается","TRA",IF('Установление связей'!C1785="может отсутствовать","SN","S")))</f>
        <v>RS</v>
      </c>
      <c r="I1787" s="7" t="s">
        <v>1412</v>
      </c>
      <c r="J1787">
        <v>2483</v>
      </c>
      <c r="K1787" t="s">
        <v>1385</v>
      </c>
      <c r="L1787">
        <v>2483</v>
      </c>
      <c r="M1787" t="s">
        <v>1401</v>
      </c>
    </row>
    <row r="1788" spans="1:13" x14ac:dyDescent="0.4">
      <c r="A1788" t="s">
        <v>1405</v>
      </c>
      <c r="B1788">
        <v>1785</v>
      </c>
      <c r="C1788" t="s">
        <v>1411</v>
      </c>
      <c r="D1788">
        <f>VLOOKUP('Установление связей'!B1786,'Перечень узлов'!$B$2:$D$692,3,0)</f>
        <v>598</v>
      </c>
      <c r="E1788" t="s">
        <v>1411</v>
      </c>
      <c r="F1788">
        <f>VLOOKUP('Установление связей'!D1786,'Перечень узлов'!$B$2:$D$692,3,0)</f>
        <v>608</v>
      </c>
      <c r="G1788" t="s">
        <v>1407</v>
      </c>
      <c r="H1788" t="str">
        <f>IF('Установление связей'!C1786="может наблюдаться","RS",IF('Установление связей'!C1786="всегда наблюдается","TRA",IF('Установление связей'!C1786="может отсутствовать","SN","S")))</f>
        <v>RS</v>
      </c>
      <c r="I1788" s="7" t="s">
        <v>1412</v>
      </c>
      <c r="J1788">
        <v>2484</v>
      </c>
      <c r="K1788" t="s">
        <v>1385</v>
      </c>
      <c r="L1788">
        <v>2484</v>
      </c>
      <c r="M1788" t="s">
        <v>1401</v>
      </c>
    </row>
    <row r="1789" spans="1:13" x14ac:dyDescent="0.4">
      <c r="A1789" t="s">
        <v>1405</v>
      </c>
      <c r="B1789">
        <v>1786</v>
      </c>
      <c r="C1789" t="s">
        <v>1411</v>
      </c>
      <c r="D1789">
        <f>VLOOKUP('Установление связей'!B1787,'Перечень узлов'!$B$2:$D$692,3,0)</f>
        <v>598</v>
      </c>
      <c r="E1789" t="s">
        <v>1411</v>
      </c>
      <c r="F1789">
        <f>VLOOKUP('Установление связей'!D1787,'Перечень узлов'!$B$2:$D$692,3,0)</f>
        <v>609</v>
      </c>
      <c r="G1789" t="s">
        <v>1407</v>
      </c>
      <c r="H1789" t="str">
        <f>IF('Установление связей'!C1787="может наблюдаться","RS",IF('Установление связей'!C1787="всегда наблюдается","TRA",IF('Установление связей'!C1787="может отсутствовать","SN","S")))</f>
        <v>RS</v>
      </c>
      <c r="I1789" s="7" t="s">
        <v>1412</v>
      </c>
      <c r="J1789">
        <v>2485</v>
      </c>
      <c r="K1789" t="s">
        <v>1385</v>
      </c>
      <c r="L1789">
        <v>2485</v>
      </c>
      <c r="M1789" t="s">
        <v>1401</v>
      </c>
    </row>
    <row r="1790" spans="1:13" x14ac:dyDescent="0.4">
      <c r="A1790" t="s">
        <v>1405</v>
      </c>
      <c r="B1790">
        <v>1787</v>
      </c>
      <c r="C1790" t="s">
        <v>1411</v>
      </c>
      <c r="D1790">
        <f>VLOOKUP('Установление связей'!B1788,'Перечень узлов'!$B$2:$D$692,3,0)</f>
        <v>598</v>
      </c>
      <c r="E1790" t="s">
        <v>1411</v>
      </c>
      <c r="F1790">
        <f>VLOOKUP('Установление связей'!D1788,'Перечень узлов'!$B$2:$D$692,3,0)</f>
        <v>610</v>
      </c>
      <c r="G1790" t="s">
        <v>1407</v>
      </c>
      <c r="H1790" t="str">
        <f>IF('Установление связей'!C1788="может наблюдаться","RS",IF('Установление связей'!C1788="всегда наблюдается","TRA",IF('Установление связей'!C1788="может отсутствовать","SN","S")))</f>
        <v>RS</v>
      </c>
      <c r="I1790" s="7" t="s">
        <v>1412</v>
      </c>
      <c r="J1790">
        <v>2486</v>
      </c>
      <c r="K1790" t="s">
        <v>1385</v>
      </c>
      <c r="L1790">
        <v>2486</v>
      </c>
      <c r="M1790" t="s">
        <v>1401</v>
      </c>
    </row>
    <row r="1791" spans="1:13" x14ac:dyDescent="0.4">
      <c r="A1791" t="s">
        <v>1405</v>
      </c>
      <c r="B1791">
        <v>1788</v>
      </c>
      <c r="C1791" t="s">
        <v>1411</v>
      </c>
      <c r="D1791">
        <f>VLOOKUP('Установление связей'!B1789,'Перечень узлов'!$B$2:$D$692,3,0)</f>
        <v>598</v>
      </c>
      <c r="E1791" t="s">
        <v>1411</v>
      </c>
      <c r="F1791">
        <f>VLOOKUP('Установление связей'!D1789,'Перечень узлов'!$B$2:$D$692,3,0)</f>
        <v>611</v>
      </c>
      <c r="G1791" t="s">
        <v>1407</v>
      </c>
      <c r="H1791" t="str">
        <f>IF('Установление связей'!C1789="может наблюдаться","RS",IF('Установление связей'!C1789="всегда наблюдается","TRA",IF('Установление связей'!C1789="может отсутствовать","SN","S")))</f>
        <v>RS</v>
      </c>
      <c r="I1791" s="7" t="s">
        <v>1412</v>
      </c>
      <c r="J1791">
        <v>2487</v>
      </c>
      <c r="K1791" t="s">
        <v>1385</v>
      </c>
      <c r="L1791">
        <v>2487</v>
      </c>
      <c r="M1791" t="s">
        <v>1401</v>
      </c>
    </row>
    <row r="1792" spans="1:13" x14ac:dyDescent="0.4">
      <c r="A1792" t="s">
        <v>1405</v>
      </c>
      <c r="B1792">
        <v>1789</v>
      </c>
      <c r="C1792" t="s">
        <v>1411</v>
      </c>
      <c r="D1792">
        <f>VLOOKUP('Установление связей'!B1790,'Перечень узлов'!$B$2:$D$692,3,0)</f>
        <v>598</v>
      </c>
      <c r="E1792" t="s">
        <v>1411</v>
      </c>
      <c r="F1792">
        <f>VLOOKUP('Установление связей'!D1790,'Перечень узлов'!$B$2:$D$692,3,0)</f>
        <v>612</v>
      </c>
      <c r="G1792" t="s">
        <v>1407</v>
      </c>
      <c r="H1792" t="str">
        <f>IF('Установление связей'!C1790="может наблюдаться","RS",IF('Установление связей'!C1790="всегда наблюдается","TRA",IF('Установление связей'!C1790="может отсутствовать","SN","S")))</f>
        <v>RS</v>
      </c>
      <c r="I1792" s="7" t="s">
        <v>1412</v>
      </c>
      <c r="J1792">
        <v>2488</v>
      </c>
      <c r="K1792" t="s">
        <v>1385</v>
      </c>
      <c r="L1792">
        <v>2488</v>
      </c>
      <c r="M1792" t="s">
        <v>1401</v>
      </c>
    </row>
    <row r="1793" spans="1:13" x14ac:dyDescent="0.4">
      <c r="A1793" t="s">
        <v>1405</v>
      </c>
      <c r="B1793">
        <v>1790</v>
      </c>
      <c r="C1793" t="s">
        <v>1411</v>
      </c>
      <c r="D1793">
        <f>VLOOKUP('Установление связей'!B1791,'Перечень узлов'!$B$2:$D$692,3,0)</f>
        <v>598</v>
      </c>
      <c r="E1793" t="s">
        <v>1411</v>
      </c>
      <c r="F1793">
        <f>VLOOKUP('Установление связей'!D1791,'Перечень узлов'!$B$2:$D$692,3,0)</f>
        <v>613</v>
      </c>
      <c r="G1793" t="s">
        <v>1407</v>
      </c>
      <c r="H1793" t="str">
        <f>IF('Установление связей'!C1791="может наблюдаться","RS",IF('Установление связей'!C1791="всегда наблюдается","TRA",IF('Установление связей'!C1791="может отсутствовать","SN","S")))</f>
        <v>RS</v>
      </c>
      <c r="I1793" s="7" t="s">
        <v>1412</v>
      </c>
      <c r="J1793">
        <v>2489</v>
      </c>
      <c r="K1793" t="s">
        <v>1385</v>
      </c>
      <c r="L1793">
        <v>2489</v>
      </c>
      <c r="M1793" t="s">
        <v>1401</v>
      </c>
    </row>
    <row r="1794" spans="1:13" x14ac:dyDescent="0.4">
      <c r="A1794" t="s">
        <v>1405</v>
      </c>
      <c r="B1794">
        <v>1791</v>
      </c>
      <c r="C1794" t="s">
        <v>1411</v>
      </c>
      <c r="D1794">
        <f>VLOOKUP('Установление связей'!B1792,'Перечень узлов'!$B$2:$D$692,3,0)</f>
        <v>598</v>
      </c>
      <c r="E1794" t="s">
        <v>1411</v>
      </c>
      <c r="F1794">
        <f>VLOOKUP('Установление связей'!D1792,'Перечень узлов'!$B$2:$D$692,3,0)</f>
        <v>614</v>
      </c>
      <c r="G1794" t="s">
        <v>1407</v>
      </c>
      <c r="H1794" t="str">
        <f>IF('Установление связей'!C1792="может наблюдаться","RS",IF('Установление связей'!C1792="всегда наблюдается","TRA",IF('Установление связей'!C1792="может отсутствовать","SN","S")))</f>
        <v>RS</v>
      </c>
      <c r="I1794" s="7" t="s">
        <v>1412</v>
      </c>
      <c r="J1794">
        <v>2490</v>
      </c>
      <c r="K1794" t="s">
        <v>1385</v>
      </c>
      <c r="L1794">
        <v>2490</v>
      </c>
      <c r="M1794" t="s">
        <v>1401</v>
      </c>
    </row>
    <row r="1795" spans="1:13" x14ac:dyDescent="0.4">
      <c r="A1795" t="s">
        <v>1405</v>
      </c>
      <c r="B1795">
        <v>1792</v>
      </c>
      <c r="C1795" t="s">
        <v>1411</v>
      </c>
      <c r="D1795">
        <f>VLOOKUP('Установление связей'!B1793,'Перечень узлов'!$B$2:$D$692,3,0)</f>
        <v>598</v>
      </c>
      <c r="E1795" t="s">
        <v>1411</v>
      </c>
      <c r="F1795">
        <f>VLOOKUP('Установление связей'!D1793,'Перечень узлов'!$B$2:$D$692,3,0)</f>
        <v>615</v>
      </c>
      <c r="G1795" t="s">
        <v>1407</v>
      </c>
      <c r="H1795" t="str">
        <f>IF('Установление связей'!C1793="может наблюдаться","RS",IF('Установление связей'!C1793="всегда наблюдается","TRA",IF('Установление связей'!C1793="может отсутствовать","SN","S")))</f>
        <v>RS</v>
      </c>
      <c r="I1795" s="7" t="s">
        <v>1412</v>
      </c>
      <c r="J1795">
        <v>2491</v>
      </c>
      <c r="K1795" t="s">
        <v>1385</v>
      </c>
      <c r="L1795">
        <v>2491</v>
      </c>
      <c r="M1795" t="s">
        <v>1401</v>
      </c>
    </row>
    <row r="1796" spans="1:13" x14ac:dyDescent="0.4">
      <c r="A1796" t="s">
        <v>1405</v>
      </c>
      <c r="B1796">
        <v>1793</v>
      </c>
      <c r="C1796" t="s">
        <v>1411</v>
      </c>
      <c r="D1796">
        <f>VLOOKUP('Установление связей'!B1794,'Перечень узлов'!$B$2:$D$692,3,0)</f>
        <v>598</v>
      </c>
      <c r="E1796" t="s">
        <v>1411</v>
      </c>
      <c r="F1796">
        <f>VLOOKUP('Установление связей'!D1794,'Перечень узлов'!$B$2:$D$692,3,0)</f>
        <v>616</v>
      </c>
      <c r="G1796" t="s">
        <v>1407</v>
      </c>
      <c r="H1796" t="str">
        <f>IF('Установление связей'!C1794="может наблюдаться","RS",IF('Установление связей'!C1794="всегда наблюдается","TRA",IF('Установление связей'!C1794="может отсутствовать","SN","S")))</f>
        <v>RS</v>
      </c>
      <c r="I1796" s="7" t="s">
        <v>1412</v>
      </c>
      <c r="J1796">
        <v>2492</v>
      </c>
      <c r="K1796" t="s">
        <v>1385</v>
      </c>
      <c r="L1796">
        <v>2492</v>
      </c>
      <c r="M1796" t="s">
        <v>1401</v>
      </c>
    </row>
    <row r="1797" spans="1:13" x14ac:dyDescent="0.4">
      <c r="A1797" t="s">
        <v>1405</v>
      </c>
      <c r="B1797">
        <v>1794</v>
      </c>
      <c r="C1797" t="s">
        <v>1411</v>
      </c>
      <c r="D1797">
        <f>VLOOKUP('Установление связей'!B1795,'Перечень узлов'!$B$2:$D$692,3,0)</f>
        <v>598</v>
      </c>
      <c r="E1797" t="s">
        <v>1411</v>
      </c>
      <c r="F1797">
        <f>VLOOKUP('Установление связей'!D1795,'Перечень узлов'!$B$2:$D$692,3,0)</f>
        <v>617</v>
      </c>
      <c r="G1797" t="s">
        <v>1407</v>
      </c>
      <c r="H1797" t="str">
        <f>IF('Установление связей'!C1795="может наблюдаться","RS",IF('Установление связей'!C1795="всегда наблюдается","TRA",IF('Установление связей'!C1795="может отсутствовать","SN","S")))</f>
        <v>RS</v>
      </c>
      <c r="I1797" s="7" t="s">
        <v>1412</v>
      </c>
      <c r="J1797">
        <v>2493</v>
      </c>
      <c r="K1797" t="s">
        <v>1385</v>
      </c>
      <c r="L1797">
        <v>2493</v>
      </c>
      <c r="M1797" t="s">
        <v>1401</v>
      </c>
    </row>
    <row r="1798" spans="1:13" x14ac:dyDescent="0.4">
      <c r="A1798" t="s">
        <v>1405</v>
      </c>
      <c r="B1798">
        <v>1795</v>
      </c>
      <c r="C1798" t="s">
        <v>1411</v>
      </c>
      <c r="D1798">
        <f>VLOOKUP('Установление связей'!B1796,'Перечень узлов'!$B$2:$D$692,3,0)</f>
        <v>598</v>
      </c>
      <c r="E1798" t="s">
        <v>1411</v>
      </c>
      <c r="F1798">
        <f>VLOOKUP('Установление связей'!D1796,'Перечень узлов'!$B$2:$D$692,3,0)</f>
        <v>618</v>
      </c>
      <c r="G1798" t="s">
        <v>1407</v>
      </c>
      <c r="H1798" t="str">
        <f>IF('Установление связей'!C1796="может наблюдаться","RS",IF('Установление связей'!C1796="всегда наблюдается","TRA",IF('Установление связей'!C1796="может отсутствовать","SN","S")))</f>
        <v>RS</v>
      </c>
      <c r="I1798" s="7" t="s">
        <v>1412</v>
      </c>
      <c r="J1798">
        <v>2494</v>
      </c>
      <c r="K1798" t="s">
        <v>1385</v>
      </c>
      <c r="L1798">
        <v>2494</v>
      </c>
      <c r="M1798" t="s">
        <v>1401</v>
      </c>
    </row>
    <row r="1799" spans="1:13" x14ac:dyDescent="0.4">
      <c r="A1799" t="s">
        <v>1405</v>
      </c>
      <c r="B1799">
        <v>1796</v>
      </c>
      <c r="C1799" t="s">
        <v>1411</v>
      </c>
      <c r="D1799">
        <f>VLOOKUP('Установление связей'!B1797,'Перечень узлов'!$B$2:$D$692,3,0)</f>
        <v>598</v>
      </c>
      <c r="E1799" t="s">
        <v>1411</v>
      </c>
      <c r="F1799">
        <f>VLOOKUP('Установление связей'!D1797,'Перечень узлов'!$B$2:$D$692,3,0)</f>
        <v>619</v>
      </c>
      <c r="G1799" t="s">
        <v>1407</v>
      </c>
      <c r="H1799" t="str">
        <f>IF('Установление связей'!C1797="может наблюдаться","RS",IF('Установление связей'!C1797="всегда наблюдается","TRA",IF('Установление связей'!C1797="может отсутствовать","SN","S")))</f>
        <v>RS</v>
      </c>
      <c r="I1799" s="7" t="s">
        <v>1412</v>
      </c>
      <c r="J1799">
        <v>2495</v>
      </c>
      <c r="K1799" t="s">
        <v>1385</v>
      </c>
      <c r="L1799">
        <v>2495</v>
      </c>
      <c r="M1799" t="s">
        <v>1401</v>
      </c>
    </row>
    <row r="1800" spans="1:13" x14ac:dyDescent="0.4">
      <c r="A1800" t="s">
        <v>1405</v>
      </c>
      <c r="B1800">
        <v>1797</v>
      </c>
      <c r="C1800" t="s">
        <v>1411</v>
      </c>
      <c r="D1800">
        <f>VLOOKUP('Установление связей'!B1798,'Перечень узлов'!$B$2:$D$692,3,0)</f>
        <v>598</v>
      </c>
      <c r="E1800" t="s">
        <v>1411</v>
      </c>
      <c r="F1800">
        <f>VLOOKUP('Установление связей'!D1798,'Перечень узлов'!$B$2:$D$692,3,0)</f>
        <v>620</v>
      </c>
      <c r="G1800" t="s">
        <v>1407</v>
      </c>
      <c r="H1800" t="str">
        <f>IF('Установление связей'!C1798="может наблюдаться","RS",IF('Установление связей'!C1798="всегда наблюдается","TRA",IF('Установление связей'!C1798="может отсутствовать","SN","S")))</f>
        <v>RS</v>
      </c>
      <c r="I1800" s="7" t="s">
        <v>1412</v>
      </c>
      <c r="J1800">
        <v>2496</v>
      </c>
      <c r="K1800" t="s">
        <v>1385</v>
      </c>
      <c r="L1800">
        <v>2496</v>
      </c>
      <c r="M1800" t="s">
        <v>1401</v>
      </c>
    </row>
    <row r="1801" spans="1:13" x14ac:dyDescent="0.4">
      <c r="A1801" t="s">
        <v>1405</v>
      </c>
      <c r="B1801">
        <v>1798</v>
      </c>
      <c r="C1801" t="s">
        <v>1411</v>
      </c>
      <c r="D1801">
        <f>VLOOKUP('Установление связей'!B1799,'Перечень узлов'!$B$2:$D$692,3,0)</f>
        <v>598</v>
      </c>
      <c r="E1801" t="s">
        <v>1411</v>
      </c>
      <c r="F1801">
        <f>VLOOKUP('Установление связей'!D1799,'Перечень узлов'!$B$2:$D$692,3,0)</f>
        <v>621</v>
      </c>
      <c r="G1801" t="s">
        <v>1407</v>
      </c>
      <c r="H1801" t="str">
        <f>IF('Установление связей'!C1799="может наблюдаться","RS",IF('Установление связей'!C1799="всегда наблюдается","TRA",IF('Установление связей'!C1799="может отсутствовать","SN","S")))</f>
        <v>RS</v>
      </c>
      <c r="I1801" s="7" t="s">
        <v>1412</v>
      </c>
      <c r="J1801">
        <v>2497</v>
      </c>
      <c r="K1801" t="s">
        <v>1385</v>
      </c>
      <c r="L1801">
        <v>2497</v>
      </c>
      <c r="M1801" t="s">
        <v>1401</v>
      </c>
    </row>
    <row r="1802" spans="1:13" x14ac:dyDescent="0.4">
      <c r="A1802" t="s">
        <v>1405</v>
      </c>
      <c r="B1802">
        <v>1799</v>
      </c>
      <c r="C1802" t="s">
        <v>1411</v>
      </c>
      <c r="D1802">
        <f>VLOOKUP('Установление связей'!B1800,'Перечень узлов'!$B$2:$D$692,3,0)</f>
        <v>598</v>
      </c>
      <c r="E1802" t="s">
        <v>1411</v>
      </c>
      <c r="F1802">
        <f>VLOOKUP('Установление связей'!D1800,'Перечень узлов'!$B$2:$D$692,3,0)</f>
        <v>622</v>
      </c>
      <c r="G1802" t="s">
        <v>1407</v>
      </c>
      <c r="H1802" t="str">
        <f>IF('Установление связей'!C1800="может наблюдаться","RS",IF('Установление связей'!C1800="всегда наблюдается","TRA",IF('Установление связей'!C1800="может отсутствовать","SN","S")))</f>
        <v>RS</v>
      </c>
      <c r="I1802" s="7" t="s">
        <v>1412</v>
      </c>
      <c r="J1802">
        <v>2498</v>
      </c>
      <c r="K1802" t="s">
        <v>1385</v>
      </c>
      <c r="L1802">
        <v>2498</v>
      </c>
      <c r="M1802" t="s">
        <v>1401</v>
      </c>
    </row>
    <row r="1803" spans="1:13" x14ac:dyDescent="0.4">
      <c r="A1803" t="s">
        <v>1405</v>
      </c>
      <c r="B1803">
        <v>1800</v>
      </c>
      <c r="C1803" t="s">
        <v>1411</v>
      </c>
      <c r="D1803">
        <f>VLOOKUP('Установление связей'!B1801,'Перечень узлов'!$B$2:$D$692,3,0)</f>
        <v>598</v>
      </c>
      <c r="E1803" t="s">
        <v>1411</v>
      </c>
      <c r="F1803">
        <f>VLOOKUP('Установление связей'!D1801,'Перечень узлов'!$B$2:$D$692,3,0)</f>
        <v>623</v>
      </c>
      <c r="G1803" t="s">
        <v>1407</v>
      </c>
      <c r="H1803" t="str">
        <f>IF('Установление связей'!C1801="может наблюдаться","RS",IF('Установление связей'!C1801="всегда наблюдается","TRA",IF('Установление связей'!C1801="может отсутствовать","SN","S")))</f>
        <v>RS</v>
      </c>
      <c r="I1803" s="7" t="s">
        <v>1412</v>
      </c>
      <c r="J1803">
        <v>2499</v>
      </c>
      <c r="K1803" t="s">
        <v>1385</v>
      </c>
      <c r="L1803">
        <v>2499</v>
      </c>
      <c r="M1803" t="s">
        <v>1401</v>
      </c>
    </row>
    <row r="1804" spans="1:13" x14ac:dyDescent="0.4">
      <c r="A1804" t="s">
        <v>1405</v>
      </c>
      <c r="B1804">
        <v>1801</v>
      </c>
      <c r="C1804" t="s">
        <v>1411</v>
      </c>
      <c r="D1804">
        <f>VLOOKUP('Установление связей'!B1802,'Перечень узлов'!$B$2:$D$692,3,0)</f>
        <v>598</v>
      </c>
      <c r="E1804" t="s">
        <v>1411</v>
      </c>
      <c r="F1804">
        <f>VLOOKUP('Установление связей'!D1802,'Перечень узлов'!$B$2:$D$692,3,0)</f>
        <v>624</v>
      </c>
      <c r="G1804" t="s">
        <v>1407</v>
      </c>
      <c r="H1804" t="str">
        <f>IF('Установление связей'!C1802="может наблюдаться","RS",IF('Установление связей'!C1802="всегда наблюдается","TRA",IF('Установление связей'!C1802="может отсутствовать","SN","S")))</f>
        <v>RS</v>
      </c>
      <c r="I1804" s="7" t="s">
        <v>1412</v>
      </c>
      <c r="J1804">
        <v>2500</v>
      </c>
      <c r="K1804" t="s">
        <v>1385</v>
      </c>
      <c r="L1804">
        <v>2500</v>
      </c>
      <c r="M1804" t="s">
        <v>1401</v>
      </c>
    </row>
    <row r="1805" spans="1:13" x14ac:dyDescent="0.4">
      <c r="A1805" t="s">
        <v>1405</v>
      </c>
      <c r="B1805">
        <v>1802</v>
      </c>
      <c r="C1805" t="s">
        <v>1411</v>
      </c>
      <c r="D1805">
        <f>VLOOKUP('Установление связей'!B1803,'Перечень узлов'!$B$2:$D$692,3,0)</f>
        <v>598</v>
      </c>
      <c r="E1805" t="s">
        <v>1411</v>
      </c>
      <c r="F1805">
        <f>VLOOKUP('Установление связей'!D1803,'Перечень узлов'!$B$2:$D$692,3,0)</f>
        <v>625</v>
      </c>
      <c r="G1805" t="s">
        <v>1407</v>
      </c>
      <c r="H1805" t="str">
        <f>IF('Установление связей'!C1803="может наблюдаться","RS",IF('Установление связей'!C1803="всегда наблюдается","TRA",IF('Установление связей'!C1803="может отсутствовать","SN","S")))</f>
        <v>RS</v>
      </c>
      <c r="I1805" s="7" t="s">
        <v>1412</v>
      </c>
      <c r="J1805">
        <v>2501</v>
      </c>
      <c r="K1805" t="s">
        <v>1385</v>
      </c>
      <c r="L1805">
        <v>2501</v>
      </c>
      <c r="M1805" t="s">
        <v>1401</v>
      </c>
    </row>
    <row r="1806" spans="1:13" x14ac:dyDescent="0.4">
      <c r="A1806" t="s">
        <v>1405</v>
      </c>
      <c r="B1806">
        <v>1803</v>
      </c>
      <c r="C1806" t="s">
        <v>1411</v>
      </c>
      <c r="D1806">
        <f>VLOOKUP('Установление связей'!B1804,'Перечень узлов'!$B$2:$D$692,3,0)</f>
        <v>598</v>
      </c>
      <c r="E1806" t="s">
        <v>1411</v>
      </c>
      <c r="F1806">
        <f>VLOOKUP('Установление связей'!D1804,'Перечень узлов'!$B$2:$D$692,3,0)</f>
        <v>626</v>
      </c>
      <c r="G1806" t="s">
        <v>1407</v>
      </c>
      <c r="H1806" t="str">
        <f>IF('Установление связей'!C1804="может наблюдаться","RS",IF('Установление связей'!C1804="всегда наблюдается","TRA",IF('Установление связей'!C1804="может отсутствовать","SN","S")))</f>
        <v>RS</v>
      </c>
      <c r="I1806" s="7" t="s">
        <v>1412</v>
      </c>
      <c r="J1806">
        <v>2502</v>
      </c>
      <c r="K1806" t="s">
        <v>1385</v>
      </c>
      <c r="L1806">
        <v>2502</v>
      </c>
      <c r="M1806" t="s">
        <v>1401</v>
      </c>
    </row>
    <row r="1807" spans="1:13" x14ac:dyDescent="0.4">
      <c r="A1807" t="s">
        <v>1405</v>
      </c>
      <c r="B1807">
        <v>1804</v>
      </c>
      <c r="C1807" t="s">
        <v>1411</v>
      </c>
      <c r="D1807">
        <f>VLOOKUP('Установление связей'!B1805,'Перечень узлов'!$B$2:$D$692,3,0)</f>
        <v>598</v>
      </c>
      <c r="E1807" t="s">
        <v>1411</v>
      </c>
      <c r="F1807">
        <f>VLOOKUP('Установление связей'!D1805,'Перечень узлов'!$B$2:$D$692,3,0)</f>
        <v>134</v>
      </c>
      <c r="G1807" t="s">
        <v>1407</v>
      </c>
      <c r="H1807" t="str">
        <f>IF('Установление связей'!C1805="может наблюдаться","RS",IF('Установление связей'!C1805="всегда наблюдается","TRA",IF('Установление связей'!C1805="может отсутствовать","SN","S")))</f>
        <v>RS</v>
      </c>
      <c r="I1807" s="7" t="s">
        <v>1412</v>
      </c>
      <c r="J1807">
        <v>2503</v>
      </c>
      <c r="K1807" t="s">
        <v>1385</v>
      </c>
      <c r="L1807">
        <v>2503</v>
      </c>
      <c r="M1807" t="s">
        <v>1401</v>
      </c>
    </row>
    <row r="1808" spans="1:13" x14ac:dyDescent="0.4">
      <c r="A1808" t="s">
        <v>1405</v>
      </c>
      <c r="B1808">
        <v>1805</v>
      </c>
      <c r="C1808" t="s">
        <v>1411</v>
      </c>
      <c r="D1808">
        <f>VLOOKUP('Установление связей'!B1806,'Перечень узлов'!$B$2:$D$692,3,0)</f>
        <v>598</v>
      </c>
      <c r="E1808" t="s">
        <v>1411</v>
      </c>
      <c r="F1808">
        <f>VLOOKUP('Установление связей'!D1806,'Перечень узлов'!$B$2:$D$692,3,0)</f>
        <v>135</v>
      </c>
      <c r="G1808" t="s">
        <v>1407</v>
      </c>
      <c r="H1808" t="str">
        <f>IF('Установление связей'!C1806="может наблюдаться","RS",IF('Установление связей'!C1806="всегда наблюдается","TRA",IF('Установление связей'!C1806="может отсутствовать","SN","S")))</f>
        <v>RS</v>
      </c>
      <c r="I1808" s="7" t="s">
        <v>1412</v>
      </c>
      <c r="J1808">
        <v>2504</v>
      </c>
      <c r="K1808" t="s">
        <v>1385</v>
      </c>
      <c r="L1808">
        <v>2504</v>
      </c>
      <c r="M1808" t="s">
        <v>1401</v>
      </c>
    </row>
    <row r="1809" spans="1:13" x14ac:dyDescent="0.4">
      <c r="A1809" t="s">
        <v>1405</v>
      </c>
      <c r="B1809">
        <v>1806</v>
      </c>
      <c r="C1809" t="s">
        <v>1411</v>
      </c>
      <c r="D1809">
        <f>VLOOKUP('Установление связей'!B1807,'Перечень узлов'!$B$2:$D$692,3,0)</f>
        <v>598</v>
      </c>
      <c r="E1809" t="s">
        <v>1411</v>
      </c>
      <c r="F1809">
        <f>VLOOKUP('Установление связей'!D1807,'Перечень узлов'!$B$2:$D$692,3,0)</f>
        <v>136</v>
      </c>
      <c r="G1809" t="s">
        <v>1407</v>
      </c>
      <c r="H1809" t="str">
        <f>IF('Установление связей'!C1807="может наблюдаться","RS",IF('Установление связей'!C1807="всегда наблюдается","TRA",IF('Установление связей'!C1807="может отсутствовать","SN","S")))</f>
        <v>RS</v>
      </c>
      <c r="I1809" s="7" t="s">
        <v>1412</v>
      </c>
      <c r="J1809">
        <v>2505</v>
      </c>
      <c r="K1809" t="s">
        <v>1385</v>
      </c>
      <c r="L1809">
        <v>2505</v>
      </c>
      <c r="M1809" t="s">
        <v>1401</v>
      </c>
    </row>
    <row r="1810" spans="1:13" x14ac:dyDescent="0.4">
      <c r="A1810" t="s">
        <v>1405</v>
      </c>
      <c r="B1810">
        <v>1807</v>
      </c>
      <c r="C1810" t="s">
        <v>1411</v>
      </c>
      <c r="D1810">
        <f>VLOOKUP('Установление связей'!B1808,'Перечень узлов'!$B$2:$D$692,3,0)</f>
        <v>598</v>
      </c>
      <c r="E1810" t="s">
        <v>1411</v>
      </c>
      <c r="F1810">
        <f>VLOOKUP('Установление связей'!D1808,'Перечень узлов'!$B$2:$D$692,3,0)</f>
        <v>629</v>
      </c>
      <c r="G1810" t="s">
        <v>1407</v>
      </c>
      <c r="H1810" t="str">
        <f>IF('Установление связей'!C1808="может наблюдаться","RS",IF('Установление связей'!C1808="всегда наблюдается","TRA",IF('Установление связей'!C1808="может отсутствовать","SN","S")))</f>
        <v>RS</v>
      </c>
      <c r="I1810" s="7" t="s">
        <v>1412</v>
      </c>
      <c r="J1810">
        <v>2506</v>
      </c>
      <c r="K1810" t="s">
        <v>1385</v>
      </c>
      <c r="L1810">
        <v>2506</v>
      </c>
      <c r="M1810" t="s">
        <v>1401</v>
      </c>
    </row>
    <row r="1811" spans="1:13" x14ac:dyDescent="0.4">
      <c r="A1811" t="s">
        <v>1405</v>
      </c>
      <c r="B1811">
        <v>1808</v>
      </c>
      <c r="C1811" t="s">
        <v>1411</v>
      </c>
      <c r="D1811">
        <f>VLOOKUP('Установление связей'!B1809,'Перечень узлов'!$B$2:$D$692,3,0)</f>
        <v>598</v>
      </c>
      <c r="E1811" t="s">
        <v>1411</v>
      </c>
      <c r="F1811">
        <f>VLOOKUP('Установление связей'!D1809,'Перечень узлов'!$B$2:$D$692,3,0)</f>
        <v>630</v>
      </c>
      <c r="G1811" t="s">
        <v>1407</v>
      </c>
      <c r="H1811" t="str">
        <f>IF('Установление связей'!C1809="может наблюдаться","RS",IF('Установление связей'!C1809="всегда наблюдается","TRA",IF('Установление связей'!C1809="может отсутствовать","SN","S")))</f>
        <v>RS</v>
      </c>
      <c r="I1811" s="7" t="s">
        <v>1412</v>
      </c>
      <c r="J1811">
        <v>2507</v>
      </c>
      <c r="K1811" t="s">
        <v>1385</v>
      </c>
      <c r="L1811">
        <v>2507</v>
      </c>
      <c r="M1811" t="s">
        <v>1401</v>
      </c>
    </row>
    <row r="1812" spans="1:13" x14ac:dyDescent="0.4">
      <c r="A1812" t="s">
        <v>1405</v>
      </c>
      <c r="B1812">
        <v>1809</v>
      </c>
      <c r="C1812" t="s">
        <v>1411</v>
      </c>
      <c r="D1812">
        <f>VLOOKUP('Установление связей'!B1810,'Перечень узлов'!$B$2:$D$692,3,0)</f>
        <v>598</v>
      </c>
      <c r="E1812" t="s">
        <v>1411</v>
      </c>
      <c r="F1812">
        <f>VLOOKUP('Установление связей'!D1810,'Перечень узлов'!$B$2:$D$692,3,0)</f>
        <v>130</v>
      </c>
      <c r="G1812" t="s">
        <v>1407</v>
      </c>
      <c r="H1812" t="str">
        <f>IF('Установление связей'!C1810="может наблюдаться","RS",IF('Установление связей'!C1810="всегда наблюдается","TRA",IF('Установление связей'!C1810="может отсутствовать","SN","S")))</f>
        <v>RS</v>
      </c>
      <c r="I1812" s="7" t="s">
        <v>1412</v>
      </c>
      <c r="J1812">
        <v>2508</v>
      </c>
      <c r="K1812" t="s">
        <v>1385</v>
      </c>
      <c r="L1812">
        <v>2508</v>
      </c>
      <c r="M1812" t="s">
        <v>1401</v>
      </c>
    </row>
    <row r="1813" spans="1:13" x14ac:dyDescent="0.4">
      <c r="A1813" t="s">
        <v>1405</v>
      </c>
      <c r="B1813">
        <v>1810</v>
      </c>
      <c r="C1813" t="s">
        <v>1411</v>
      </c>
      <c r="D1813">
        <f>VLOOKUP('Установление связей'!B1811,'Перечень узлов'!$B$2:$D$692,3,0)</f>
        <v>598</v>
      </c>
      <c r="E1813" t="s">
        <v>1411</v>
      </c>
      <c r="F1813">
        <f>VLOOKUP('Установление связей'!D1811,'Перечень узлов'!$B$2:$D$692,3,0)</f>
        <v>131</v>
      </c>
      <c r="G1813" t="s">
        <v>1407</v>
      </c>
      <c r="H1813" t="str">
        <f>IF('Установление связей'!C1811="может наблюдаться","RS",IF('Установление связей'!C1811="всегда наблюдается","TRA",IF('Установление связей'!C1811="может отсутствовать","SN","S")))</f>
        <v>RS</v>
      </c>
      <c r="I1813" s="7" t="s">
        <v>1412</v>
      </c>
      <c r="J1813">
        <v>2509</v>
      </c>
      <c r="K1813" t="s">
        <v>1385</v>
      </c>
      <c r="L1813">
        <v>2509</v>
      </c>
      <c r="M1813" t="s">
        <v>1401</v>
      </c>
    </row>
    <row r="1814" spans="1:13" x14ac:dyDescent="0.4">
      <c r="A1814" t="s">
        <v>1405</v>
      </c>
      <c r="B1814">
        <v>1811</v>
      </c>
      <c r="C1814" t="s">
        <v>1411</v>
      </c>
      <c r="D1814">
        <f>VLOOKUP('Установление связей'!B1812,'Перечень узлов'!$B$2:$D$692,3,0)</f>
        <v>598</v>
      </c>
      <c r="E1814" t="s">
        <v>1411</v>
      </c>
      <c r="F1814">
        <f>VLOOKUP('Установление связей'!D1812,'Перечень узлов'!$B$2:$D$692,3,0)</f>
        <v>132</v>
      </c>
      <c r="G1814" t="s">
        <v>1407</v>
      </c>
      <c r="H1814" t="str">
        <f>IF('Установление связей'!C1812="может наблюдаться","RS",IF('Установление связей'!C1812="всегда наблюдается","TRA",IF('Установление связей'!C1812="может отсутствовать","SN","S")))</f>
        <v>RS</v>
      </c>
      <c r="I1814" s="7" t="s">
        <v>1412</v>
      </c>
      <c r="J1814">
        <v>2510</v>
      </c>
      <c r="K1814" t="s">
        <v>1385</v>
      </c>
      <c r="L1814">
        <v>2510</v>
      </c>
      <c r="M1814" t="s">
        <v>1401</v>
      </c>
    </row>
    <row r="1815" spans="1:13" x14ac:dyDescent="0.4">
      <c r="A1815" t="s">
        <v>1405</v>
      </c>
      <c r="B1815">
        <v>1812</v>
      </c>
      <c r="C1815" t="s">
        <v>1411</v>
      </c>
      <c r="D1815">
        <f>VLOOKUP('Установление связей'!B1813,'Перечень узлов'!$B$2:$D$692,3,0)</f>
        <v>598</v>
      </c>
      <c r="E1815" t="s">
        <v>1411</v>
      </c>
      <c r="F1815">
        <f>VLOOKUP('Установление связей'!D1813,'Перечень узлов'!$B$2:$D$692,3,0)</f>
        <v>133</v>
      </c>
      <c r="G1815" t="s">
        <v>1407</v>
      </c>
      <c r="H1815" t="str">
        <f>IF('Установление связей'!C1813="может наблюдаться","RS",IF('Установление связей'!C1813="всегда наблюдается","TRA",IF('Установление связей'!C1813="может отсутствовать","SN","S")))</f>
        <v>RS</v>
      </c>
      <c r="I1815" s="7" t="s">
        <v>1412</v>
      </c>
      <c r="J1815">
        <v>2511</v>
      </c>
      <c r="K1815" t="s">
        <v>1385</v>
      </c>
      <c r="L1815">
        <v>2511</v>
      </c>
      <c r="M1815" t="s">
        <v>1401</v>
      </c>
    </row>
    <row r="1816" spans="1:13" x14ac:dyDescent="0.4">
      <c r="A1816" t="s">
        <v>1405</v>
      </c>
      <c r="B1816">
        <v>1813</v>
      </c>
      <c r="C1816" t="s">
        <v>1411</v>
      </c>
      <c r="D1816">
        <f>VLOOKUP('Установление связей'!B1814,'Перечень узлов'!$B$2:$D$692,3,0)</f>
        <v>598</v>
      </c>
      <c r="E1816" t="s">
        <v>1411</v>
      </c>
      <c r="F1816">
        <f>VLOOKUP('Установление связей'!D1814,'Перечень узлов'!$B$2:$D$692,3,0)</f>
        <v>632</v>
      </c>
      <c r="G1816" t="s">
        <v>1407</v>
      </c>
      <c r="H1816" t="str">
        <f>IF('Установление связей'!C1814="может наблюдаться","RS",IF('Установление связей'!C1814="всегда наблюдается","TRA",IF('Установление связей'!C1814="может отсутствовать","SN","S")))</f>
        <v>RS</v>
      </c>
      <c r="I1816" s="7" t="s">
        <v>1412</v>
      </c>
      <c r="J1816">
        <v>2512</v>
      </c>
      <c r="K1816" t="s">
        <v>1385</v>
      </c>
      <c r="L1816">
        <v>2512</v>
      </c>
      <c r="M1816" t="s">
        <v>1401</v>
      </c>
    </row>
    <row r="1817" spans="1:13" x14ac:dyDescent="0.4">
      <c r="A1817" t="s">
        <v>1405</v>
      </c>
      <c r="B1817">
        <v>1814</v>
      </c>
      <c r="C1817" t="s">
        <v>1411</v>
      </c>
      <c r="D1817">
        <f>VLOOKUP('Установление связей'!B1815,'Перечень узлов'!$B$2:$D$692,3,0)</f>
        <v>598</v>
      </c>
      <c r="E1817" t="s">
        <v>1411</v>
      </c>
      <c r="F1817">
        <f>VLOOKUP('Установление связей'!D1815,'Перечень узлов'!$B$2:$D$692,3,0)</f>
        <v>633</v>
      </c>
      <c r="G1817" t="s">
        <v>1407</v>
      </c>
      <c r="H1817" t="str">
        <f>IF('Установление связей'!C1815="может наблюдаться","RS",IF('Установление связей'!C1815="всегда наблюдается","TRA",IF('Установление связей'!C1815="может отсутствовать","SN","S")))</f>
        <v>RS</v>
      </c>
      <c r="I1817" s="7" t="s">
        <v>1412</v>
      </c>
      <c r="J1817">
        <v>2513</v>
      </c>
      <c r="K1817" t="s">
        <v>1385</v>
      </c>
      <c r="L1817">
        <v>2513</v>
      </c>
      <c r="M1817" t="s">
        <v>1401</v>
      </c>
    </row>
    <row r="1818" spans="1:13" x14ac:dyDescent="0.4">
      <c r="A1818" t="s">
        <v>1405</v>
      </c>
      <c r="B1818">
        <v>1815</v>
      </c>
      <c r="C1818" t="s">
        <v>1411</v>
      </c>
      <c r="D1818">
        <f>VLOOKUP('Установление связей'!B1816,'Перечень узлов'!$B$2:$D$692,3,0)</f>
        <v>598</v>
      </c>
      <c r="E1818" t="s">
        <v>1411</v>
      </c>
      <c r="F1818">
        <f>VLOOKUP('Установление связей'!D1816,'Перечень узлов'!$B$2:$D$692,3,0)</f>
        <v>634</v>
      </c>
      <c r="G1818" t="s">
        <v>1407</v>
      </c>
      <c r="H1818" t="str">
        <f>IF('Установление связей'!C1816="может наблюдаться","RS",IF('Установление связей'!C1816="всегда наблюдается","TRA",IF('Установление связей'!C1816="может отсутствовать","SN","S")))</f>
        <v>RS</v>
      </c>
      <c r="I1818" s="7" t="s">
        <v>1412</v>
      </c>
      <c r="J1818">
        <v>2514</v>
      </c>
      <c r="K1818" t="s">
        <v>1385</v>
      </c>
      <c r="L1818">
        <v>2514</v>
      </c>
      <c r="M1818" t="s">
        <v>1401</v>
      </c>
    </row>
    <row r="1819" spans="1:13" x14ac:dyDescent="0.4">
      <c r="A1819" t="s">
        <v>1405</v>
      </c>
      <c r="B1819">
        <v>1816</v>
      </c>
      <c r="C1819" t="s">
        <v>1411</v>
      </c>
      <c r="D1819">
        <f>VLOOKUP('Установление связей'!B1817,'Перечень узлов'!$B$2:$D$692,3,0)</f>
        <v>598</v>
      </c>
      <c r="E1819" t="s">
        <v>1411</v>
      </c>
      <c r="F1819">
        <f>VLOOKUP('Установление связей'!D1817,'Перечень узлов'!$B$2:$D$692,3,0)</f>
        <v>171</v>
      </c>
      <c r="G1819" t="s">
        <v>1407</v>
      </c>
      <c r="H1819" t="str">
        <f>IF('Установление связей'!C1817="может наблюдаться","RS",IF('Установление связей'!C1817="всегда наблюдается","TRA",IF('Установление связей'!C1817="может отсутствовать","SN","S")))</f>
        <v>RS</v>
      </c>
      <c r="I1819" s="7" t="s">
        <v>1412</v>
      </c>
      <c r="J1819">
        <v>2515</v>
      </c>
      <c r="K1819" t="s">
        <v>1385</v>
      </c>
      <c r="L1819">
        <v>2515</v>
      </c>
      <c r="M1819" t="s">
        <v>1401</v>
      </c>
    </row>
    <row r="1820" spans="1:13" x14ac:dyDescent="0.4">
      <c r="A1820" t="s">
        <v>1405</v>
      </c>
      <c r="B1820">
        <v>1817</v>
      </c>
      <c r="C1820" t="s">
        <v>1411</v>
      </c>
      <c r="D1820">
        <f>VLOOKUP('Установление связей'!B1818,'Перечень узлов'!$B$2:$D$692,3,0)</f>
        <v>598</v>
      </c>
      <c r="E1820" t="s">
        <v>1411</v>
      </c>
      <c r="F1820">
        <f>VLOOKUP('Установление связей'!D1818,'Перечень узлов'!$B$2:$D$692,3,0)</f>
        <v>172</v>
      </c>
      <c r="G1820" t="s">
        <v>1407</v>
      </c>
      <c r="H1820" t="str">
        <f>IF('Установление связей'!C1818="может наблюдаться","RS",IF('Установление связей'!C1818="всегда наблюдается","TRA",IF('Установление связей'!C1818="может отсутствовать","SN","S")))</f>
        <v>RS</v>
      </c>
      <c r="I1820" s="7" t="s">
        <v>1412</v>
      </c>
      <c r="J1820">
        <v>2516</v>
      </c>
      <c r="K1820" t="s">
        <v>1385</v>
      </c>
      <c r="L1820">
        <v>2516</v>
      </c>
      <c r="M1820" t="s">
        <v>1401</v>
      </c>
    </row>
    <row r="1821" spans="1:13" x14ac:dyDescent="0.4">
      <c r="A1821" t="s">
        <v>1405</v>
      </c>
      <c r="B1821">
        <v>1818</v>
      </c>
      <c r="C1821" t="s">
        <v>1411</v>
      </c>
      <c r="D1821">
        <f>VLOOKUP('Установление связей'!B1819,'Перечень узлов'!$B$2:$D$692,3,0)</f>
        <v>598</v>
      </c>
      <c r="E1821" t="s">
        <v>1411</v>
      </c>
      <c r="F1821">
        <f>VLOOKUP('Установление связей'!D1819,'Перечень узлов'!$B$2:$D$692,3,0)</f>
        <v>173</v>
      </c>
      <c r="G1821" t="s">
        <v>1407</v>
      </c>
      <c r="H1821" t="str">
        <f>IF('Установление связей'!C1819="может наблюдаться","RS",IF('Установление связей'!C1819="всегда наблюдается","TRA",IF('Установление связей'!C1819="может отсутствовать","SN","S")))</f>
        <v>RS</v>
      </c>
      <c r="I1821" s="7" t="s">
        <v>1412</v>
      </c>
      <c r="J1821">
        <v>2517</v>
      </c>
      <c r="K1821" t="s">
        <v>1385</v>
      </c>
      <c r="L1821">
        <v>2517</v>
      </c>
      <c r="M1821" t="s">
        <v>1401</v>
      </c>
    </row>
    <row r="1822" spans="1:13" x14ac:dyDescent="0.4">
      <c r="A1822" t="s">
        <v>1405</v>
      </c>
      <c r="B1822">
        <v>1819</v>
      </c>
      <c r="C1822" t="s">
        <v>1411</v>
      </c>
      <c r="D1822">
        <f>VLOOKUP('Установление связей'!B1820,'Перечень узлов'!$B$2:$D$692,3,0)</f>
        <v>598</v>
      </c>
      <c r="E1822" t="s">
        <v>1411</v>
      </c>
      <c r="F1822">
        <f>VLOOKUP('Установление связей'!D1820,'Перечень узлов'!$B$2:$D$692,3,0)</f>
        <v>637</v>
      </c>
      <c r="G1822" t="s">
        <v>1407</v>
      </c>
      <c r="H1822" t="str">
        <f>IF('Установление связей'!C1820="может наблюдаться","RS",IF('Установление связей'!C1820="всегда наблюдается","TRA",IF('Установление связей'!C1820="может отсутствовать","SN","S")))</f>
        <v>RS</v>
      </c>
      <c r="I1822" s="7" t="s">
        <v>1412</v>
      </c>
      <c r="J1822">
        <v>2518</v>
      </c>
      <c r="K1822" t="s">
        <v>1385</v>
      </c>
      <c r="L1822">
        <v>2518</v>
      </c>
      <c r="M1822" t="s">
        <v>1401</v>
      </c>
    </row>
    <row r="1823" spans="1:13" x14ac:dyDescent="0.4">
      <c r="A1823" t="s">
        <v>1405</v>
      </c>
      <c r="B1823">
        <v>1820</v>
      </c>
      <c r="C1823" t="s">
        <v>1411</v>
      </c>
      <c r="D1823">
        <f>VLOOKUP('Установление связей'!B1821,'Перечень узлов'!$B$2:$D$692,3,0)</f>
        <v>598</v>
      </c>
      <c r="E1823" t="s">
        <v>1411</v>
      </c>
      <c r="F1823">
        <f>VLOOKUP('Установление связей'!D1821,'Перечень узлов'!$B$2:$D$692,3,0)</f>
        <v>638</v>
      </c>
      <c r="G1823" t="s">
        <v>1407</v>
      </c>
      <c r="H1823" t="str">
        <f>IF('Установление связей'!C1821="может наблюдаться","RS",IF('Установление связей'!C1821="всегда наблюдается","TRA",IF('Установление связей'!C1821="может отсутствовать","SN","S")))</f>
        <v>RS</v>
      </c>
      <c r="I1823" s="7" t="s">
        <v>1412</v>
      </c>
      <c r="J1823">
        <v>2519</v>
      </c>
      <c r="K1823" t="s">
        <v>1385</v>
      </c>
      <c r="L1823">
        <v>2519</v>
      </c>
      <c r="M1823" t="s">
        <v>1401</v>
      </c>
    </row>
    <row r="1824" spans="1:13" x14ac:dyDescent="0.4">
      <c r="A1824" t="s">
        <v>1405</v>
      </c>
      <c r="B1824">
        <v>1821</v>
      </c>
      <c r="C1824" t="s">
        <v>1411</v>
      </c>
      <c r="D1824">
        <f>VLOOKUP('Установление связей'!B1822,'Перечень узлов'!$B$2:$D$692,3,0)</f>
        <v>598</v>
      </c>
      <c r="E1824" t="s">
        <v>1411</v>
      </c>
      <c r="F1824">
        <f>VLOOKUP('Установление связей'!D1822,'Перечень узлов'!$B$2:$D$692,3,0)</f>
        <v>62</v>
      </c>
      <c r="G1824" t="s">
        <v>1407</v>
      </c>
      <c r="H1824" t="str">
        <f>IF('Установление связей'!C1822="может наблюдаться","RS",IF('Установление связей'!C1822="всегда наблюдается","TRA",IF('Установление связей'!C1822="может отсутствовать","SN","S")))</f>
        <v>RS</v>
      </c>
      <c r="I1824" s="7" t="s">
        <v>1412</v>
      </c>
      <c r="J1824">
        <v>2520</v>
      </c>
      <c r="K1824" t="s">
        <v>1385</v>
      </c>
      <c r="L1824">
        <v>2520</v>
      </c>
      <c r="M1824" t="s">
        <v>1401</v>
      </c>
    </row>
    <row r="1825" spans="1:13" x14ac:dyDescent="0.4">
      <c r="A1825" t="s">
        <v>1405</v>
      </c>
      <c r="B1825">
        <v>1822</v>
      </c>
      <c r="C1825" t="s">
        <v>1411</v>
      </c>
      <c r="D1825">
        <f>VLOOKUP('Установление связей'!B1823,'Перечень узлов'!$B$2:$D$692,3,0)</f>
        <v>598</v>
      </c>
      <c r="E1825" t="s">
        <v>1411</v>
      </c>
      <c r="F1825">
        <f>VLOOKUP('Установление связей'!D1823,'Перечень узлов'!$B$2:$D$692,3,0)</f>
        <v>140</v>
      </c>
      <c r="G1825" t="s">
        <v>1407</v>
      </c>
      <c r="H1825" t="str">
        <f>IF('Установление связей'!C1823="может наблюдаться","RS",IF('Установление связей'!C1823="всегда наблюдается","TRA",IF('Установление связей'!C1823="может отсутствовать","SN","S")))</f>
        <v>RS</v>
      </c>
      <c r="I1825" s="7" t="s">
        <v>1412</v>
      </c>
      <c r="J1825">
        <v>2521</v>
      </c>
      <c r="K1825" t="s">
        <v>1385</v>
      </c>
      <c r="L1825">
        <v>2521</v>
      </c>
      <c r="M1825" t="s">
        <v>1401</v>
      </c>
    </row>
    <row r="1826" spans="1:13" x14ac:dyDescent="0.4">
      <c r="A1826" t="s">
        <v>1405</v>
      </c>
      <c r="B1826">
        <v>1823</v>
      </c>
      <c r="C1826" t="s">
        <v>1411</v>
      </c>
      <c r="D1826">
        <f>VLOOKUP('Установление связей'!B1824,'Перечень узлов'!$B$2:$D$692,3,0)</f>
        <v>598</v>
      </c>
      <c r="E1826" t="s">
        <v>1411</v>
      </c>
      <c r="F1826">
        <f>VLOOKUP('Установление связей'!D1824,'Перечень узлов'!$B$2:$D$692,3,0)</f>
        <v>303</v>
      </c>
      <c r="G1826" t="s">
        <v>1407</v>
      </c>
      <c r="H1826" t="str">
        <f>IF('Установление связей'!C1824="может наблюдаться","RS",IF('Установление связей'!C1824="всегда наблюдается","TRA",IF('Установление связей'!C1824="может отсутствовать","SN","S")))</f>
        <v>RS</v>
      </c>
      <c r="I1826" s="7" t="s">
        <v>1412</v>
      </c>
      <c r="J1826">
        <v>2522</v>
      </c>
      <c r="K1826" t="s">
        <v>1385</v>
      </c>
      <c r="L1826">
        <v>2522</v>
      </c>
      <c r="M1826" t="s">
        <v>1401</v>
      </c>
    </row>
    <row r="1827" spans="1:13" x14ac:dyDescent="0.4">
      <c r="A1827" t="s">
        <v>1405</v>
      </c>
      <c r="B1827">
        <v>1824</v>
      </c>
      <c r="C1827" t="s">
        <v>1411</v>
      </c>
      <c r="D1827">
        <f>VLOOKUP('Установление связей'!B1825,'Перечень узлов'!$B$2:$D$692,3,0)</f>
        <v>598</v>
      </c>
      <c r="E1827" t="s">
        <v>1411</v>
      </c>
      <c r="F1827">
        <f>VLOOKUP('Установление связей'!D1825,'Перечень узлов'!$B$2:$D$692,3,0)</f>
        <v>500</v>
      </c>
      <c r="G1827" t="s">
        <v>1407</v>
      </c>
      <c r="H1827" t="str">
        <f>IF('Установление связей'!C1825="может наблюдаться","RS",IF('Установление связей'!C1825="всегда наблюдается","TRA",IF('Установление связей'!C1825="может отсутствовать","SN","S")))</f>
        <v>RS</v>
      </c>
      <c r="I1827" s="7" t="s">
        <v>1412</v>
      </c>
      <c r="J1827">
        <v>2523</v>
      </c>
      <c r="K1827" t="s">
        <v>1385</v>
      </c>
      <c r="L1827">
        <v>2523</v>
      </c>
      <c r="M1827" t="s">
        <v>1401</v>
      </c>
    </row>
    <row r="1828" spans="1:13" x14ac:dyDescent="0.4">
      <c r="A1828" t="s">
        <v>1405</v>
      </c>
      <c r="B1828">
        <v>1825</v>
      </c>
      <c r="C1828" t="s">
        <v>1411</v>
      </c>
      <c r="D1828">
        <f>VLOOKUP('Установление связей'!B1826,'Перечень узлов'!$B$2:$D$692,3,0)</f>
        <v>598</v>
      </c>
      <c r="E1828" t="s">
        <v>1411</v>
      </c>
      <c r="F1828">
        <f>VLOOKUP('Установление связей'!D1826,'Перечень узлов'!$B$2:$D$692,3,0)</f>
        <v>20</v>
      </c>
      <c r="G1828" t="s">
        <v>1407</v>
      </c>
      <c r="H1828" t="str">
        <f>IF('Установление связей'!C1826="может наблюдаться","RS",IF('Установление связей'!C1826="всегда наблюдается","TRA",IF('Установление связей'!C1826="может отсутствовать","SN","S")))</f>
        <v>RS</v>
      </c>
      <c r="I1828" s="7" t="s">
        <v>1412</v>
      </c>
      <c r="J1828">
        <v>2524</v>
      </c>
      <c r="K1828" t="s">
        <v>1385</v>
      </c>
      <c r="L1828">
        <v>2524</v>
      </c>
      <c r="M1828" t="s">
        <v>1401</v>
      </c>
    </row>
    <row r="1829" spans="1:13" x14ac:dyDescent="0.4">
      <c r="A1829" t="s">
        <v>1405</v>
      </c>
      <c r="B1829">
        <v>1826</v>
      </c>
      <c r="C1829" t="s">
        <v>1411</v>
      </c>
      <c r="D1829">
        <f>VLOOKUP('Установление связей'!B1827,'Перечень узлов'!$B$2:$D$692,3,0)</f>
        <v>598</v>
      </c>
      <c r="E1829" t="s">
        <v>1411</v>
      </c>
      <c r="F1829">
        <f>VLOOKUP('Установление связей'!D1827,'Перечень узлов'!$B$2:$D$692,3,0)</f>
        <v>148</v>
      </c>
      <c r="G1829" t="s">
        <v>1407</v>
      </c>
      <c r="H1829" t="str">
        <f>IF('Установление связей'!C1827="может наблюдаться","RS",IF('Установление связей'!C1827="всегда наблюдается","TRA",IF('Установление связей'!C1827="может отсутствовать","SN","S")))</f>
        <v>RS</v>
      </c>
      <c r="I1829" s="7" t="s">
        <v>1412</v>
      </c>
      <c r="J1829">
        <v>2525</v>
      </c>
      <c r="K1829" t="s">
        <v>1385</v>
      </c>
      <c r="L1829">
        <v>2525</v>
      </c>
      <c r="M1829" t="s">
        <v>1401</v>
      </c>
    </row>
    <row r="1830" spans="1:13" x14ac:dyDescent="0.4">
      <c r="A1830" t="s">
        <v>1405</v>
      </c>
      <c r="B1830">
        <v>1827</v>
      </c>
      <c r="C1830" t="s">
        <v>1411</v>
      </c>
      <c r="D1830">
        <f>VLOOKUP('Установление связей'!B1828,'Перечень узлов'!$B$2:$D$692,3,0)</f>
        <v>598</v>
      </c>
      <c r="E1830" t="s">
        <v>1411</v>
      </c>
      <c r="F1830">
        <f>VLOOKUP('Установление связей'!D1828,'Перечень узлов'!$B$2:$D$692,3,0)</f>
        <v>16</v>
      </c>
      <c r="G1830" t="s">
        <v>1407</v>
      </c>
      <c r="H1830" t="str">
        <f>IF('Установление связей'!C1828="может наблюдаться","RS",IF('Установление связей'!C1828="всегда наблюдается","TRA",IF('Установление связей'!C1828="может отсутствовать","SN","S")))</f>
        <v>RS</v>
      </c>
      <c r="I1830" s="7" t="s">
        <v>1412</v>
      </c>
      <c r="J1830">
        <v>2526</v>
      </c>
      <c r="K1830" t="s">
        <v>1385</v>
      </c>
      <c r="L1830">
        <v>2526</v>
      </c>
      <c r="M1830" t="s">
        <v>1401</v>
      </c>
    </row>
    <row r="1831" spans="1:13" x14ac:dyDescent="0.4">
      <c r="A1831" t="s">
        <v>1405</v>
      </c>
      <c r="B1831">
        <v>1828</v>
      </c>
      <c r="C1831" t="s">
        <v>1411</v>
      </c>
      <c r="D1831">
        <f>VLOOKUP('Установление связей'!B1829,'Перечень узлов'!$B$2:$D$692,3,0)</f>
        <v>598</v>
      </c>
      <c r="E1831" t="s">
        <v>1411</v>
      </c>
      <c r="F1831">
        <f>VLOOKUP('Установление связей'!D1829,'Перечень узлов'!$B$2:$D$692,3,0)</f>
        <v>40</v>
      </c>
      <c r="G1831" t="s">
        <v>1407</v>
      </c>
      <c r="H1831" t="str">
        <f>IF('Установление связей'!C1829="может наблюдаться","RS",IF('Установление связей'!C1829="всегда наблюдается","TRA",IF('Установление связей'!C1829="может отсутствовать","SN","S")))</f>
        <v>RS</v>
      </c>
      <c r="I1831" s="7" t="s">
        <v>1412</v>
      </c>
      <c r="J1831">
        <v>2527</v>
      </c>
      <c r="K1831" t="s">
        <v>1385</v>
      </c>
      <c r="L1831">
        <v>2527</v>
      </c>
      <c r="M1831" t="s">
        <v>1401</v>
      </c>
    </row>
    <row r="1832" spans="1:13" x14ac:dyDescent="0.4">
      <c r="A1832" t="s">
        <v>1405</v>
      </c>
      <c r="B1832">
        <v>1829</v>
      </c>
      <c r="C1832" t="s">
        <v>1411</v>
      </c>
      <c r="D1832">
        <f>VLOOKUP('Установление связей'!B1830,'Перечень узлов'!$B$2:$D$692,3,0)</f>
        <v>574</v>
      </c>
      <c r="E1832" t="s">
        <v>1411</v>
      </c>
      <c r="F1832">
        <f>VLOOKUP('Установление связей'!D1830,'Перечень узлов'!$B$2:$D$692,3,0)</f>
        <v>573</v>
      </c>
      <c r="G1832" t="s">
        <v>1407</v>
      </c>
      <c r="H1832" t="str">
        <f>IF('Установление связей'!C1830="может наблюдаться","RS",IF('Установление связей'!C1830="всегда наблюдается","TRA",IF('Установление связей'!C1830="может отсутствовать","SN","S")))</f>
        <v>RS</v>
      </c>
      <c r="I1832" s="7" t="s">
        <v>1412</v>
      </c>
      <c r="J1832">
        <v>2528</v>
      </c>
      <c r="K1832" t="s">
        <v>1385</v>
      </c>
      <c r="L1832">
        <v>2528</v>
      </c>
      <c r="M1832" t="s">
        <v>1401</v>
      </c>
    </row>
    <row r="1833" spans="1:13" x14ac:dyDescent="0.4">
      <c r="A1833" t="s">
        <v>1405</v>
      </c>
      <c r="B1833">
        <v>1830</v>
      </c>
      <c r="C1833" t="s">
        <v>1411</v>
      </c>
      <c r="D1833">
        <f>VLOOKUP('Установление связей'!B1831,'Перечень узлов'!$B$2:$D$692,3,0)</f>
        <v>575</v>
      </c>
      <c r="E1833" t="s">
        <v>1411</v>
      </c>
      <c r="F1833">
        <f>VLOOKUP('Установление связей'!D1831,'Перечень узлов'!$B$2:$D$692,3,0)</f>
        <v>573</v>
      </c>
      <c r="G1833" t="s">
        <v>1407</v>
      </c>
      <c r="H1833" t="str">
        <f>IF('Установление связей'!C1831="может наблюдаться","RS",IF('Установление связей'!C1831="всегда наблюдается","TRA",IF('Установление связей'!C1831="может отсутствовать","SN","S")))</f>
        <v>RS</v>
      </c>
      <c r="I1833" s="7" t="s">
        <v>1412</v>
      </c>
      <c r="J1833">
        <v>2529</v>
      </c>
      <c r="K1833" t="s">
        <v>1385</v>
      </c>
      <c r="L1833">
        <v>2529</v>
      </c>
      <c r="M1833" t="s">
        <v>1401</v>
      </c>
    </row>
    <row r="1834" spans="1:13" x14ac:dyDescent="0.4">
      <c r="A1834" t="s">
        <v>1405</v>
      </c>
      <c r="B1834">
        <v>1831</v>
      </c>
      <c r="C1834" t="s">
        <v>1411</v>
      </c>
      <c r="D1834">
        <f>VLOOKUP('Установление связей'!B1832,'Перечень узлов'!$B$2:$D$692,3,0)</f>
        <v>576</v>
      </c>
      <c r="E1834" t="s">
        <v>1411</v>
      </c>
      <c r="F1834">
        <f>VLOOKUP('Установление связей'!D1832,'Перечень узлов'!$B$2:$D$692,3,0)</f>
        <v>573</v>
      </c>
      <c r="G1834" t="s">
        <v>1407</v>
      </c>
      <c r="H1834" t="str">
        <f>IF('Установление связей'!C1832="может наблюдаться","RS",IF('Установление связей'!C1832="всегда наблюдается","TRA",IF('Установление связей'!C1832="может отсутствовать","SN","S")))</f>
        <v>RS</v>
      </c>
      <c r="I1834" s="7" t="s">
        <v>1412</v>
      </c>
      <c r="J1834">
        <v>2530</v>
      </c>
      <c r="K1834" t="s">
        <v>1385</v>
      </c>
      <c r="L1834">
        <v>2530</v>
      </c>
      <c r="M1834" t="s">
        <v>1401</v>
      </c>
    </row>
    <row r="1835" spans="1:13" x14ac:dyDescent="0.4">
      <c r="A1835" t="s">
        <v>1405</v>
      </c>
      <c r="B1835">
        <v>1832</v>
      </c>
      <c r="C1835" t="s">
        <v>1411</v>
      </c>
      <c r="D1835">
        <f>VLOOKUP('Установление связей'!B1833,'Перечень узлов'!$B$2:$D$692,3,0)</f>
        <v>577</v>
      </c>
      <c r="E1835" t="s">
        <v>1411</v>
      </c>
      <c r="F1835">
        <f>VLOOKUP('Установление связей'!D1833,'Перечень узлов'!$B$2:$D$692,3,0)</f>
        <v>573</v>
      </c>
      <c r="G1835" t="s">
        <v>1407</v>
      </c>
      <c r="H1835" t="str">
        <f>IF('Установление связей'!C1833="может наблюдаться","RS",IF('Установление связей'!C1833="всегда наблюдается","TRA",IF('Установление связей'!C1833="может отсутствовать","SN","S")))</f>
        <v>RS</v>
      </c>
      <c r="I1835" s="7" t="s">
        <v>1412</v>
      </c>
      <c r="J1835">
        <v>2531</v>
      </c>
      <c r="K1835" t="s">
        <v>1385</v>
      </c>
      <c r="L1835">
        <v>2531</v>
      </c>
      <c r="M1835" t="s">
        <v>1401</v>
      </c>
    </row>
    <row r="1836" spans="1:13" x14ac:dyDescent="0.4">
      <c r="A1836" t="s">
        <v>1405</v>
      </c>
      <c r="B1836">
        <v>1833</v>
      </c>
      <c r="C1836" t="s">
        <v>1411</v>
      </c>
      <c r="D1836">
        <f>VLOOKUP('Установление связей'!B1834,'Перечень узлов'!$B$2:$D$692,3,0)</f>
        <v>573</v>
      </c>
      <c r="E1836" t="s">
        <v>1411</v>
      </c>
      <c r="F1836">
        <f>VLOOKUP('Установление связей'!D1834,'Перечень узлов'!$B$2:$D$692,3,0)</f>
        <v>574</v>
      </c>
      <c r="G1836" t="s">
        <v>1407</v>
      </c>
      <c r="H1836" t="str">
        <f>IF('Установление связей'!C1834="может наблюдаться","RS",IF('Установление связей'!C1834="всегда наблюдается","TRA",IF('Установление связей'!C1834="может отсутствовать","SN","S")))</f>
        <v>RS</v>
      </c>
      <c r="I1836" s="7" t="s">
        <v>1412</v>
      </c>
      <c r="J1836">
        <v>2532</v>
      </c>
      <c r="K1836" t="s">
        <v>1385</v>
      </c>
      <c r="L1836">
        <v>2532</v>
      </c>
      <c r="M1836" t="s">
        <v>1401</v>
      </c>
    </row>
    <row r="1837" spans="1:13" x14ac:dyDescent="0.4">
      <c r="A1837" t="s">
        <v>1405</v>
      </c>
      <c r="B1837">
        <v>1834</v>
      </c>
      <c r="C1837" t="s">
        <v>1411</v>
      </c>
      <c r="D1837">
        <f>VLOOKUP('Установление связей'!B1835,'Перечень узлов'!$B$2:$D$692,3,0)</f>
        <v>573</v>
      </c>
      <c r="E1837" t="s">
        <v>1411</v>
      </c>
      <c r="F1837">
        <f>VLOOKUP('Установление связей'!D1835,'Перечень узлов'!$B$2:$D$692,3,0)</f>
        <v>575</v>
      </c>
      <c r="G1837" t="s">
        <v>1407</v>
      </c>
      <c r="H1837" t="str">
        <f>IF('Установление связей'!C1835="может наблюдаться","RS",IF('Установление связей'!C1835="всегда наблюдается","TRA",IF('Установление связей'!C1835="может отсутствовать","SN","S")))</f>
        <v>RS</v>
      </c>
      <c r="I1837" s="7" t="s">
        <v>1412</v>
      </c>
      <c r="J1837">
        <v>2533</v>
      </c>
      <c r="K1837" t="s">
        <v>1385</v>
      </c>
      <c r="L1837">
        <v>2533</v>
      </c>
      <c r="M1837" t="s">
        <v>1401</v>
      </c>
    </row>
    <row r="1838" spans="1:13" x14ac:dyDescent="0.4">
      <c r="A1838" t="s">
        <v>1405</v>
      </c>
      <c r="B1838">
        <v>1835</v>
      </c>
      <c r="C1838" t="s">
        <v>1411</v>
      </c>
      <c r="D1838">
        <f>VLOOKUP('Установление связей'!B1836,'Перечень узлов'!$B$2:$D$692,3,0)</f>
        <v>573</v>
      </c>
      <c r="E1838" t="s">
        <v>1411</v>
      </c>
      <c r="F1838">
        <f>VLOOKUP('Установление связей'!D1836,'Перечень узлов'!$B$2:$D$692,3,0)</f>
        <v>576</v>
      </c>
      <c r="G1838" t="s">
        <v>1407</v>
      </c>
      <c r="H1838" t="str">
        <f>IF('Установление связей'!C1836="может наблюдаться","RS",IF('Установление связей'!C1836="всегда наблюдается","TRA",IF('Установление связей'!C1836="может отсутствовать","SN","S")))</f>
        <v>RS</v>
      </c>
      <c r="I1838" s="7" t="s">
        <v>1412</v>
      </c>
      <c r="J1838">
        <v>2534</v>
      </c>
      <c r="K1838" t="s">
        <v>1385</v>
      </c>
      <c r="L1838">
        <v>2534</v>
      </c>
      <c r="M1838" t="s">
        <v>1401</v>
      </c>
    </row>
    <row r="1839" spans="1:13" x14ac:dyDescent="0.4">
      <c r="A1839" t="s">
        <v>1405</v>
      </c>
      <c r="B1839">
        <v>1836</v>
      </c>
      <c r="C1839" t="s">
        <v>1411</v>
      </c>
      <c r="D1839">
        <f>VLOOKUP('Установление связей'!B1837,'Перечень узлов'!$B$2:$D$692,3,0)</f>
        <v>573</v>
      </c>
      <c r="E1839" t="s">
        <v>1411</v>
      </c>
      <c r="F1839">
        <f>VLOOKUP('Установление связей'!D1837,'Перечень узлов'!$B$2:$D$692,3,0)</f>
        <v>577</v>
      </c>
      <c r="G1839" t="s">
        <v>1407</v>
      </c>
      <c r="H1839" t="str">
        <f>IF('Установление связей'!C1837="может наблюдаться","RS",IF('Установление связей'!C1837="всегда наблюдается","TRA",IF('Установление связей'!C1837="может отсутствовать","SN","S")))</f>
        <v>RS</v>
      </c>
      <c r="I1839" s="7" t="s">
        <v>1412</v>
      </c>
      <c r="J1839">
        <v>2535</v>
      </c>
      <c r="K1839" t="s">
        <v>1385</v>
      </c>
      <c r="L1839">
        <v>2535</v>
      </c>
      <c r="M1839" t="s">
        <v>1401</v>
      </c>
    </row>
    <row r="1840" spans="1:13" x14ac:dyDescent="0.4">
      <c r="A1840" t="s">
        <v>1405</v>
      </c>
      <c r="B1840">
        <v>1837</v>
      </c>
      <c r="C1840" t="s">
        <v>1411</v>
      </c>
      <c r="D1840">
        <f>VLOOKUP('Установление связей'!B1838,'Перечень узлов'!$B$2:$D$692,3,0)</f>
        <v>579</v>
      </c>
      <c r="E1840" t="s">
        <v>1411</v>
      </c>
      <c r="F1840">
        <f>VLOOKUP('Установление связей'!D1838,'Перечень узлов'!$B$2:$D$692,3,0)</f>
        <v>578</v>
      </c>
      <c r="G1840" t="s">
        <v>1407</v>
      </c>
      <c r="H1840" t="str">
        <f>IF('Установление связей'!C1838="может наблюдаться","RS",IF('Установление связей'!C1838="всегда наблюдается","TRA",IF('Установление связей'!C1838="может отсутствовать","SN","S")))</f>
        <v>RS</v>
      </c>
      <c r="I1840" s="7" t="s">
        <v>1412</v>
      </c>
      <c r="J1840">
        <v>2536</v>
      </c>
      <c r="K1840" t="s">
        <v>1385</v>
      </c>
      <c r="L1840">
        <v>2536</v>
      </c>
      <c r="M1840" t="s">
        <v>1401</v>
      </c>
    </row>
    <row r="1841" spans="1:13" x14ac:dyDescent="0.4">
      <c r="A1841" t="s">
        <v>1405</v>
      </c>
      <c r="B1841">
        <v>1838</v>
      </c>
      <c r="C1841" t="s">
        <v>1411</v>
      </c>
      <c r="D1841">
        <f>VLOOKUP('Установление связей'!B1839,'Перечень узлов'!$B$2:$D$692,3,0)</f>
        <v>177</v>
      </c>
      <c r="E1841" t="s">
        <v>1411</v>
      </c>
      <c r="F1841">
        <f>VLOOKUP('Установление связей'!D1839,'Перечень узлов'!$B$2:$D$692,3,0)</f>
        <v>578</v>
      </c>
      <c r="G1841" t="s">
        <v>1407</v>
      </c>
      <c r="H1841" t="str">
        <f>IF('Установление связей'!C1839="может наблюдаться","RS",IF('Установление связей'!C1839="всегда наблюдается","TRA",IF('Установление связей'!C1839="может отсутствовать","SN","S")))</f>
        <v>RS</v>
      </c>
      <c r="I1841" s="7" t="s">
        <v>1412</v>
      </c>
      <c r="J1841">
        <v>2537</v>
      </c>
      <c r="K1841" t="s">
        <v>1385</v>
      </c>
      <c r="L1841">
        <v>2537</v>
      </c>
      <c r="M1841" t="s">
        <v>1401</v>
      </c>
    </row>
    <row r="1842" spans="1:13" x14ac:dyDescent="0.4">
      <c r="A1842" t="s">
        <v>1405</v>
      </c>
      <c r="B1842">
        <v>1839</v>
      </c>
      <c r="C1842" t="s">
        <v>1411</v>
      </c>
      <c r="D1842">
        <f>VLOOKUP('Установление связей'!B1840,'Перечень узлов'!$B$2:$D$692,3,0)</f>
        <v>581</v>
      </c>
      <c r="E1842" t="s">
        <v>1411</v>
      </c>
      <c r="F1842">
        <f>VLOOKUP('Установление связей'!D1840,'Перечень узлов'!$B$2:$D$692,3,0)</f>
        <v>578</v>
      </c>
      <c r="G1842" t="s">
        <v>1407</v>
      </c>
      <c r="H1842" t="str">
        <f>IF('Установление связей'!C1840="может наблюдаться","RS",IF('Установление связей'!C1840="всегда наблюдается","TRA",IF('Установление связей'!C1840="может отсутствовать","SN","S")))</f>
        <v>RS</v>
      </c>
      <c r="I1842" s="7" t="s">
        <v>1412</v>
      </c>
      <c r="J1842">
        <v>2538</v>
      </c>
      <c r="K1842" t="s">
        <v>1385</v>
      </c>
      <c r="L1842">
        <v>2538</v>
      </c>
      <c r="M1842" t="s">
        <v>1401</v>
      </c>
    </row>
    <row r="1843" spans="1:13" x14ac:dyDescent="0.4">
      <c r="A1843" t="s">
        <v>1405</v>
      </c>
      <c r="B1843">
        <v>1840</v>
      </c>
      <c r="C1843" t="s">
        <v>1411</v>
      </c>
      <c r="D1843">
        <f>VLOOKUP('Установление связей'!B1841,'Перечень узлов'!$B$2:$D$692,3,0)</f>
        <v>582</v>
      </c>
      <c r="E1843" t="s">
        <v>1411</v>
      </c>
      <c r="F1843">
        <f>VLOOKUP('Установление связей'!D1841,'Перечень узлов'!$B$2:$D$692,3,0)</f>
        <v>578</v>
      </c>
      <c r="G1843" t="s">
        <v>1407</v>
      </c>
      <c r="H1843" t="str">
        <f>IF('Установление связей'!C1841="может наблюдаться","RS",IF('Установление связей'!C1841="всегда наблюдается","TRA",IF('Установление связей'!C1841="может отсутствовать","SN","S")))</f>
        <v>RS</v>
      </c>
      <c r="I1843" s="7" t="s">
        <v>1412</v>
      </c>
      <c r="J1843">
        <v>2539</v>
      </c>
      <c r="K1843" t="s">
        <v>1385</v>
      </c>
      <c r="L1843">
        <v>2539</v>
      </c>
      <c r="M1843" t="s">
        <v>1401</v>
      </c>
    </row>
    <row r="1844" spans="1:13" x14ac:dyDescent="0.4">
      <c r="A1844" t="s">
        <v>1405</v>
      </c>
      <c r="B1844">
        <v>1841</v>
      </c>
      <c r="C1844" t="s">
        <v>1411</v>
      </c>
      <c r="D1844">
        <f>VLOOKUP('Установление связей'!B1842,'Перечень узлов'!$B$2:$D$692,3,0)</f>
        <v>578</v>
      </c>
      <c r="E1844" t="s">
        <v>1411</v>
      </c>
      <c r="F1844">
        <f>VLOOKUP('Установление связей'!D1842,'Перечень узлов'!$B$2:$D$692,3,0)</f>
        <v>579</v>
      </c>
      <c r="G1844" t="s">
        <v>1407</v>
      </c>
      <c r="H1844" t="str">
        <f>IF('Установление связей'!C1842="может наблюдаться","RS",IF('Установление связей'!C1842="всегда наблюдается","TRA",IF('Установление связей'!C1842="может отсутствовать","SN","S")))</f>
        <v>RS</v>
      </c>
      <c r="I1844" s="7" t="s">
        <v>1412</v>
      </c>
      <c r="J1844">
        <v>2540</v>
      </c>
      <c r="K1844" t="s">
        <v>1385</v>
      </c>
      <c r="L1844">
        <v>2540</v>
      </c>
      <c r="M1844" t="s">
        <v>1401</v>
      </c>
    </row>
    <row r="1845" spans="1:13" x14ac:dyDescent="0.4">
      <c r="A1845" t="s">
        <v>1405</v>
      </c>
      <c r="B1845">
        <v>1842</v>
      </c>
      <c r="C1845" t="s">
        <v>1411</v>
      </c>
      <c r="D1845">
        <f>VLOOKUP('Установление связей'!B1843,'Перечень узлов'!$B$2:$D$692,3,0)</f>
        <v>578</v>
      </c>
      <c r="E1845" t="s">
        <v>1411</v>
      </c>
      <c r="F1845">
        <f>VLOOKUP('Установление связей'!D1843,'Перечень узлов'!$B$2:$D$692,3,0)</f>
        <v>177</v>
      </c>
      <c r="G1845" t="s">
        <v>1407</v>
      </c>
      <c r="H1845" t="str">
        <f>IF('Установление связей'!C1843="может наблюдаться","RS",IF('Установление связей'!C1843="всегда наблюдается","TRA",IF('Установление связей'!C1843="может отсутствовать","SN","S")))</f>
        <v>RS</v>
      </c>
      <c r="I1845" s="7" t="s">
        <v>1412</v>
      </c>
      <c r="J1845">
        <v>2541</v>
      </c>
      <c r="K1845" t="s">
        <v>1385</v>
      </c>
      <c r="L1845">
        <v>2541</v>
      </c>
      <c r="M1845" t="s">
        <v>1401</v>
      </c>
    </row>
    <row r="1846" spans="1:13" x14ac:dyDescent="0.4">
      <c r="A1846" t="s">
        <v>1405</v>
      </c>
      <c r="B1846">
        <v>1843</v>
      </c>
      <c r="C1846" t="s">
        <v>1411</v>
      </c>
      <c r="D1846">
        <f>VLOOKUP('Установление связей'!B1844,'Перечень узлов'!$B$2:$D$692,3,0)</f>
        <v>578</v>
      </c>
      <c r="E1846" t="s">
        <v>1411</v>
      </c>
      <c r="F1846">
        <f>VLOOKUP('Установление связей'!D1844,'Перечень узлов'!$B$2:$D$692,3,0)</f>
        <v>581</v>
      </c>
      <c r="G1846" t="s">
        <v>1407</v>
      </c>
      <c r="H1846" t="str">
        <f>IF('Установление связей'!C1844="может наблюдаться","RS",IF('Установление связей'!C1844="всегда наблюдается","TRA",IF('Установление связей'!C1844="может отсутствовать","SN","S")))</f>
        <v>RS</v>
      </c>
      <c r="I1846" s="7" t="s">
        <v>1412</v>
      </c>
      <c r="J1846">
        <v>2542</v>
      </c>
      <c r="K1846" t="s">
        <v>1385</v>
      </c>
      <c r="L1846">
        <v>2542</v>
      </c>
      <c r="M1846" t="s">
        <v>1401</v>
      </c>
    </row>
    <row r="1847" spans="1:13" x14ac:dyDescent="0.4">
      <c r="A1847" t="s">
        <v>1405</v>
      </c>
      <c r="B1847">
        <v>1844</v>
      </c>
      <c r="C1847" t="s">
        <v>1411</v>
      </c>
      <c r="D1847">
        <f>VLOOKUP('Установление связей'!B1845,'Перечень узлов'!$B$2:$D$692,3,0)</f>
        <v>578</v>
      </c>
      <c r="E1847" t="s">
        <v>1411</v>
      </c>
      <c r="F1847">
        <f>VLOOKUP('Установление связей'!D1845,'Перечень узлов'!$B$2:$D$692,3,0)</f>
        <v>582</v>
      </c>
      <c r="G1847" t="s">
        <v>1407</v>
      </c>
      <c r="H1847" t="str">
        <f>IF('Установление связей'!C1845="может наблюдаться","RS",IF('Установление связей'!C1845="всегда наблюдается","TRA",IF('Установление связей'!C1845="может отсутствовать","SN","S")))</f>
        <v>RS</v>
      </c>
      <c r="I1847" s="7" t="s">
        <v>1412</v>
      </c>
      <c r="J1847">
        <v>2543</v>
      </c>
      <c r="K1847" t="s">
        <v>1385</v>
      </c>
      <c r="L1847">
        <v>2543</v>
      </c>
      <c r="M1847" t="s">
        <v>1401</v>
      </c>
    </row>
    <row r="1848" spans="1:13" x14ac:dyDescent="0.4">
      <c r="A1848" t="s">
        <v>1405</v>
      </c>
      <c r="B1848">
        <v>1845</v>
      </c>
      <c r="C1848" t="s">
        <v>1411</v>
      </c>
      <c r="D1848">
        <f>VLOOKUP('Установление связей'!B1846,'Перечень узлов'!$B$2:$D$692,3,0)</f>
        <v>584</v>
      </c>
      <c r="E1848" t="s">
        <v>1411</v>
      </c>
      <c r="F1848">
        <f>VLOOKUP('Установление связей'!D1846,'Перечень узлов'!$B$2:$D$692,3,0)</f>
        <v>583</v>
      </c>
      <c r="G1848" t="s">
        <v>1407</v>
      </c>
      <c r="H1848" t="str">
        <f>IF('Установление связей'!C1846="может наблюдаться","RS",IF('Установление связей'!C1846="всегда наблюдается","TRA",IF('Установление связей'!C1846="может отсутствовать","SN","S")))</f>
        <v>RS</v>
      </c>
      <c r="I1848" s="7" t="s">
        <v>1412</v>
      </c>
      <c r="J1848">
        <v>2544</v>
      </c>
      <c r="K1848" t="s">
        <v>1385</v>
      </c>
      <c r="L1848">
        <v>2544</v>
      </c>
      <c r="M1848" t="s">
        <v>1401</v>
      </c>
    </row>
    <row r="1849" spans="1:13" x14ac:dyDescent="0.4">
      <c r="A1849" t="s">
        <v>1405</v>
      </c>
      <c r="B1849">
        <v>1846</v>
      </c>
      <c r="C1849" t="s">
        <v>1411</v>
      </c>
      <c r="D1849">
        <f>VLOOKUP('Установление связей'!B1847,'Перечень узлов'!$B$2:$D$692,3,0)</f>
        <v>76</v>
      </c>
      <c r="E1849" t="s">
        <v>1411</v>
      </c>
      <c r="F1849">
        <f>VLOOKUP('Установление связей'!D1847,'Перечень узлов'!$B$2:$D$692,3,0)</f>
        <v>586</v>
      </c>
      <c r="G1849" t="s">
        <v>1407</v>
      </c>
      <c r="H1849" t="str">
        <f>IF('Установление связей'!C1847="может наблюдаться","RS",IF('Установление связей'!C1847="всегда наблюдается","TRA",IF('Установление связей'!C1847="может отсутствовать","SN","S")))</f>
        <v>TRA</v>
      </c>
      <c r="I1849" s="7" t="s">
        <v>1412</v>
      </c>
      <c r="J1849">
        <v>2545</v>
      </c>
      <c r="K1849" t="s">
        <v>1385</v>
      </c>
      <c r="L1849">
        <v>2545</v>
      </c>
      <c r="M1849" t="s">
        <v>1401</v>
      </c>
    </row>
    <row r="1850" spans="1:13" x14ac:dyDescent="0.4">
      <c r="A1850" t="s">
        <v>1405</v>
      </c>
      <c r="B1850">
        <v>1847</v>
      </c>
      <c r="C1850" t="s">
        <v>1411</v>
      </c>
      <c r="D1850">
        <f>VLOOKUP('Установление связей'!B1848,'Перечень узлов'!$B$2:$D$692,3,0)</f>
        <v>429</v>
      </c>
      <c r="E1850" t="s">
        <v>1411</v>
      </c>
      <c r="F1850">
        <f>VLOOKUP('Установление связей'!D1848,'Перечень узлов'!$B$2:$D$692,3,0)</f>
        <v>586</v>
      </c>
      <c r="G1850" t="s">
        <v>1407</v>
      </c>
      <c r="H1850" t="str">
        <f>IF('Установление связей'!C1848="может наблюдаться","RS",IF('Установление связей'!C1848="всегда наблюдается","TRA",IF('Установление связей'!C1848="может отсутствовать","SN","S")))</f>
        <v>TRA</v>
      </c>
      <c r="I1850" s="7" t="s">
        <v>1412</v>
      </c>
      <c r="J1850">
        <v>2546</v>
      </c>
      <c r="K1850" t="s">
        <v>1385</v>
      </c>
      <c r="L1850">
        <v>2546</v>
      </c>
      <c r="M1850" t="s">
        <v>1401</v>
      </c>
    </row>
    <row r="1851" spans="1:13" x14ac:dyDescent="0.4">
      <c r="A1851" t="s">
        <v>1405</v>
      </c>
      <c r="B1851">
        <v>1848</v>
      </c>
      <c r="C1851" t="s">
        <v>1411</v>
      </c>
      <c r="D1851">
        <f>VLOOKUP('Установление связей'!B1849,'Перечень узлов'!$B$2:$D$692,3,0)</f>
        <v>585</v>
      </c>
      <c r="E1851" t="s">
        <v>1411</v>
      </c>
      <c r="F1851">
        <f>VLOOKUP('Установление связей'!D1849,'Перечень узлов'!$B$2:$D$692,3,0)</f>
        <v>586</v>
      </c>
      <c r="G1851" t="s">
        <v>1407</v>
      </c>
      <c r="H1851" t="str">
        <f>IF('Установление связей'!C1849="может наблюдаться","RS",IF('Установление связей'!C1849="всегда наблюдается","TRA",IF('Установление связей'!C1849="может отсутствовать","SN","S")))</f>
        <v>TRA</v>
      </c>
      <c r="I1851" s="7" t="s">
        <v>1412</v>
      </c>
      <c r="J1851">
        <v>2547</v>
      </c>
      <c r="K1851" t="s">
        <v>1385</v>
      </c>
      <c r="L1851">
        <v>2547</v>
      </c>
      <c r="M1851" t="s">
        <v>1401</v>
      </c>
    </row>
    <row r="1852" spans="1:13" x14ac:dyDescent="0.4">
      <c r="A1852" t="s">
        <v>1405</v>
      </c>
      <c r="B1852">
        <v>1849</v>
      </c>
      <c r="C1852" t="s">
        <v>1411</v>
      </c>
      <c r="D1852">
        <f>VLOOKUP('Установление связей'!B1850,'Перечень узлов'!$B$2:$D$692,3,0)</f>
        <v>585</v>
      </c>
      <c r="E1852" t="s">
        <v>1411</v>
      </c>
      <c r="F1852">
        <f>VLOOKUP('Установление связей'!D1850,'Перечень узлов'!$B$2:$D$692,3,0)</f>
        <v>584</v>
      </c>
      <c r="G1852" t="s">
        <v>1407</v>
      </c>
      <c r="H1852" t="str">
        <f>IF('Установление связей'!C1850="может наблюдаться","RS",IF('Установление связей'!C1850="всегда наблюдается","TRA",IF('Установление связей'!C1850="может отсутствовать","SN","S")))</f>
        <v>TRA</v>
      </c>
      <c r="I1852" s="7" t="s">
        <v>1412</v>
      </c>
      <c r="J1852">
        <v>2548</v>
      </c>
      <c r="K1852" t="s">
        <v>1385</v>
      </c>
      <c r="L1852">
        <v>2548</v>
      </c>
      <c r="M1852" t="s">
        <v>1401</v>
      </c>
    </row>
    <row r="1853" spans="1:13" x14ac:dyDescent="0.4">
      <c r="A1853" t="s">
        <v>1405</v>
      </c>
      <c r="B1853">
        <v>1850</v>
      </c>
      <c r="C1853" t="s">
        <v>1411</v>
      </c>
      <c r="D1853">
        <f>VLOOKUP('Установление связей'!B1851,'Перечень узлов'!$B$2:$D$692,3,0)</f>
        <v>586</v>
      </c>
      <c r="E1853" t="s">
        <v>1411</v>
      </c>
      <c r="F1853">
        <f>VLOOKUP('Установление связей'!D1851,'Перечень узлов'!$B$2:$D$692,3,0)</f>
        <v>585</v>
      </c>
      <c r="G1853" t="s">
        <v>1407</v>
      </c>
      <c r="H1853" t="str">
        <f>IF('Установление связей'!C1851="может наблюдаться","RS",IF('Установление связей'!C1851="всегда наблюдается","TRA",IF('Установление связей'!C1851="может отсутствовать","SN","S")))</f>
        <v>RS</v>
      </c>
      <c r="I1853" s="7" t="s">
        <v>1412</v>
      </c>
      <c r="J1853">
        <v>2549</v>
      </c>
      <c r="K1853" t="s">
        <v>1385</v>
      </c>
      <c r="L1853">
        <v>2549</v>
      </c>
      <c r="M1853" t="s">
        <v>1401</v>
      </c>
    </row>
    <row r="1854" spans="1:13" x14ac:dyDescent="0.4">
      <c r="A1854" t="s">
        <v>1405</v>
      </c>
      <c r="B1854">
        <v>1851</v>
      </c>
      <c r="C1854" t="s">
        <v>1411</v>
      </c>
      <c r="D1854">
        <f>VLOOKUP('Установление связей'!B1852,'Перечень узлов'!$B$2:$D$692,3,0)</f>
        <v>584</v>
      </c>
      <c r="E1854" t="s">
        <v>1411</v>
      </c>
      <c r="F1854">
        <f>VLOOKUP('Установление связей'!D1852,'Перечень узлов'!$B$2:$D$692,3,0)</f>
        <v>585</v>
      </c>
      <c r="G1854" t="s">
        <v>1407</v>
      </c>
      <c r="H1854" t="str">
        <f>IF('Установление связей'!C1852="может наблюдаться","RS",IF('Установление связей'!C1852="всегда наблюдается","TRA",IF('Установление связей'!C1852="может отсутствовать","SN","S")))</f>
        <v>RS</v>
      </c>
      <c r="I1854" s="7" t="s">
        <v>1412</v>
      </c>
      <c r="J1854">
        <v>2550</v>
      </c>
      <c r="K1854" t="s">
        <v>1385</v>
      </c>
      <c r="L1854">
        <v>2550</v>
      </c>
      <c r="M1854" t="s">
        <v>1401</v>
      </c>
    </row>
    <row r="1855" spans="1:13" x14ac:dyDescent="0.4">
      <c r="A1855" t="s">
        <v>1405</v>
      </c>
      <c r="B1855">
        <v>1852</v>
      </c>
      <c r="C1855" t="s">
        <v>1411</v>
      </c>
      <c r="D1855">
        <f>VLOOKUP('Установление связей'!B1853,'Перечень узлов'!$B$2:$D$692,3,0)</f>
        <v>585</v>
      </c>
      <c r="E1855" t="s">
        <v>1411</v>
      </c>
      <c r="F1855">
        <f>VLOOKUP('Установление связей'!D1853,'Перечень узлов'!$B$2:$D$692,3,0)</f>
        <v>583</v>
      </c>
      <c r="G1855" t="s">
        <v>1407</v>
      </c>
      <c r="H1855" t="str">
        <f>IF('Установление связей'!C1853="может наблюдаться","RS",IF('Установление связей'!C1853="всегда наблюдается","TRA",IF('Установление связей'!C1853="может отсутствовать","SN","S")))</f>
        <v>TRA</v>
      </c>
      <c r="I1855" s="7" t="s">
        <v>1412</v>
      </c>
      <c r="J1855">
        <v>2551</v>
      </c>
      <c r="K1855" t="s">
        <v>1385</v>
      </c>
      <c r="L1855">
        <v>2551</v>
      </c>
      <c r="M1855" t="s">
        <v>1401</v>
      </c>
    </row>
    <row r="1856" spans="1:13" x14ac:dyDescent="0.4">
      <c r="A1856" t="s">
        <v>1405</v>
      </c>
      <c r="B1856">
        <v>1853</v>
      </c>
      <c r="C1856" t="s">
        <v>1411</v>
      </c>
      <c r="D1856">
        <f>VLOOKUP('Установление связей'!B1854,'Перечень узлов'!$B$2:$D$692,3,0)</f>
        <v>583</v>
      </c>
      <c r="E1856" t="s">
        <v>1411</v>
      </c>
      <c r="F1856">
        <f>VLOOKUP('Установление связей'!D1854,'Перечень узлов'!$B$2:$D$692,3,0)</f>
        <v>76</v>
      </c>
      <c r="G1856" t="s">
        <v>1407</v>
      </c>
      <c r="H1856" t="str">
        <f>IF('Установление связей'!C1854="может наблюдаться","RS",IF('Установление связей'!C1854="всегда наблюдается","TRA",IF('Установление связей'!C1854="может отсутствовать","SN","S")))</f>
        <v>RS</v>
      </c>
      <c r="I1856" s="7" t="s">
        <v>1412</v>
      </c>
      <c r="J1856">
        <v>2552</v>
      </c>
      <c r="K1856" t="s">
        <v>1385</v>
      </c>
      <c r="L1856">
        <v>2552</v>
      </c>
      <c r="M1856" t="s">
        <v>1401</v>
      </c>
    </row>
    <row r="1857" spans="1:13" x14ac:dyDescent="0.4">
      <c r="A1857" t="s">
        <v>1405</v>
      </c>
      <c r="B1857">
        <v>1854</v>
      </c>
      <c r="C1857" t="s">
        <v>1411</v>
      </c>
      <c r="D1857">
        <f>VLOOKUP('Установление связей'!B1855,'Перечень узлов'!$B$2:$D$692,3,0)</f>
        <v>583</v>
      </c>
      <c r="E1857" t="s">
        <v>1411</v>
      </c>
      <c r="F1857">
        <f>VLOOKUP('Установление связей'!D1855,'Перечень узлов'!$B$2:$D$692,3,0)</f>
        <v>429</v>
      </c>
      <c r="G1857" t="s">
        <v>1407</v>
      </c>
      <c r="H1857" t="str">
        <f>IF('Установление связей'!C1855="может наблюдаться","RS",IF('Установление связей'!C1855="всегда наблюдается","TRA",IF('Установление связей'!C1855="может отсутствовать","SN","S")))</f>
        <v>RS</v>
      </c>
      <c r="I1857" s="7" t="s">
        <v>1412</v>
      </c>
      <c r="J1857">
        <v>2553</v>
      </c>
      <c r="K1857" t="s">
        <v>1385</v>
      </c>
      <c r="L1857">
        <v>2553</v>
      </c>
      <c r="M1857" t="s">
        <v>1401</v>
      </c>
    </row>
    <row r="1858" spans="1:13" x14ac:dyDescent="0.4">
      <c r="A1858" t="s">
        <v>1405</v>
      </c>
      <c r="B1858">
        <v>1855</v>
      </c>
      <c r="C1858" t="s">
        <v>1411</v>
      </c>
      <c r="D1858">
        <f>VLOOKUP('Установление связей'!B1856,'Перечень узлов'!$B$2:$D$692,3,0)</f>
        <v>583</v>
      </c>
      <c r="E1858" t="s">
        <v>1411</v>
      </c>
      <c r="F1858">
        <f>VLOOKUP('Установление связей'!D1856,'Перечень узлов'!$B$2:$D$692,3,0)</f>
        <v>584</v>
      </c>
      <c r="G1858" t="s">
        <v>1407</v>
      </c>
      <c r="H1858" t="str">
        <f>IF('Установление связей'!C1856="может наблюдаться","RS",IF('Установление связей'!C1856="всегда наблюдается","TRA",IF('Установление связей'!C1856="может отсутствовать","SN","S")))</f>
        <v>RS</v>
      </c>
      <c r="I1858" s="7" t="s">
        <v>1412</v>
      </c>
      <c r="J1858">
        <v>2554</v>
      </c>
      <c r="K1858" t="s">
        <v>1385</v>
      </c>
      <c r="L1858">
        <v>2554</v>
      </c>
      <c r="M1858" t="s">
        <v>1401</v>
      </c>
    </row>
    <row r="1859" spans="1:13" x14ac:dyDescent="0.4">
      <c r="A1859" t="s">
        <v>1405</v>
      </c>
      <c r="B1859">
        <v>1856</v>
      </c>
      <c r="C1859" t="s">
        <v>1411</v>
      </c>
      <c r="D1859">
        <f>VLOOKUP('Установление связей'!B1857,'Перечень узлов'!$B$2:$D$692,3,0)</f>
        <v>588</v>
      </c>
      <c r="E1859" t="s">
        <v>1411</v>
      </c>
      <c r="F1859">
        <f>VLOOKUP('Установление связей'!D1857,'Перечень узлов'!$B$2:$D$692,3,0)</f>
        <v>587</v>
      </c>
      <c r="G1859" t="s">
        <v>1407</v>
      </c>
      <c r="H1859" t="str">
        <f>IF('Установление связей'!C1857="может наблюдаться","RS",IF('Установление связей'!C1857="всегда наблюдается","TRA",IF('Установление связей'!C1857="может отсутствовать","SN","S")))</f>
        <v>TRA</v>
      </c>
      <c r="I1859" s="7" t="s">
        <v>1412</v>
      </c>
      <c r="J1859">
        <v>2555</v>
      </c>
      <c r="K1859" t="s">
        <v>1385</v>
      </c>
      <c r="L1859">
        <v>2555</v>
      </c>
      <c r="M1859" t="s">
        <v>1401</v>
      </c>
    </row>
    <row r="1860" spans="1:13" x14ac:dyDescent="0.4">
      <c r="A1860" t="s">
        <v>1405</v>
      </c>
      <c r="B1860">
        <v>1857</v>
      </c>
      <c r="C1860" t="s">
        <v>1411</v>
      </c>
      <c r="D1860">
        <f>VLOOKUP('Установление связей'!B1858,'Перечень узлов'!$B$2:$D$692,3,0)</f>
        <v>589</v>
      </c>
      <c r="E1860" t="s">
        <v>1411</v>
      </c>
      <c r="F1860">
        <f>VLOOKUP('Установление связей'!D1858,'Перечень узлов'!$B$2:$D$692,3,0)</f>
        <v>587</v>
      </c>
      <c r="G1860" t="s">
        <v>1407</v>
      </c>
      <c r="H1860" t="str">
        <f>IF('Установление связей'!C1858="может наблюдаться","RS",IF('Установление связей'!C1858="всегда наблюдается","TRA",IF('Установление связей'!C1858="может отсутствовать","SN","S")))</f>
        <v>TRA</v>
      </c>
      <c r="I1860" s="7" t="s">
        <v>1412</v>
      </c>
      <c r="J1860">
        <v>2556</v>
      </c>
      <c r="K1860" t="s">
        <v>1385</v>
      </c>
      <c r="L1860">
        <v>2556</v>
      </c>
      <c r="M1860" t="s">
        <v>1401</v>
      </c>
    </row>
    <row r="1861" spans="1:13" x14ac:dyDescent="0.4">
      <c r="A1861" t="s">
        <v>1405</v>
      </c>
      <c r="B1861">
        <v>1858</v>
      </c>
      <c r="C1861" t="s">
        <v>1411</v>
      </c>
      <c r="D1861">
        <f>VLOOKUP('Установление связей'!B1859,'Перечень узлов'!$B$2:$D$692,3,0)</f>
        <v>590</v>
      </c>
      <c r="E1861" t="s">
        <v>1411</v>
      </c>
      <c r="F1861">
        <f>VLOOKUP('Установление связей'!D1859,'Перечень узлов'!$B$2:$D$692,3,0)</f>
        <v>587</v>
      </c>
      <c r="G1861" t="s">
        <v>1407</v>
      </c>
      <c r="H1861" t="str">
        <f>IF('Установление связей'!C1859="может наблюдаться","RS",IF('Установление связей'!C1859="всегда наблюдается","TRA",IF('Установление связей'!C1859="может отсутствовать","SN","S")))</f>
        <v>TRA</v>
      </c>
      <c r="I1861" s="7" t="s">
        <v>1412</v>
      </c>
      <c r="J1861">
        <v>2557</v>
      </c>
      <c r="K1861" t="s">
        <v>1385</v>
      </c>
      <c r="L1861">
        <v>2557</v>
      </c>
      <c r="M1861" t="s">
        <v>1401</v>
      </c>
    </row>
    <row r="1862" spans="1:13" x14ac:dyDescent="0.4">
      <c r="A1862" t="s">
        <v>1405</v>
      </c>
      <c r="B1862">
        <v>1859</v>
      </c>
      <c r="C1862" t="s">
        <v>1411</v>
      </c>
      <c r="D1862">
        <f>VLOOKUP('Установление связей'!B1860,'Перечень узлов'!$B$2:$D$692,3,0)</f>
        <v>591</v>
      </c>
      <c r="E1862" t="s">
        <v>1411</v>
      </c>
      <c r="F1862">
        <f>VLOOKUP('Установление связей'!D1860,'Перечень узлов'!$B$2:$D$692,3,0)</f>
        <v>593</v>
      </c>
      <c r="G1862" t="s">
        <v>1407</v>
      </c>
      <c r="H1862" t="str">
        <f>IF('Установление связей'!C1860="может наблюдаться","RS",IF('Установление связей'!C1860="всегда наблюдается","TRA",IF('Установление связей'!C1860="может отсутствовать","SN","S")))</f>
        <v>TRA</v>
      </c>
      <c r="I1862" s="7" t="s">
        <v>1412</v>
      </c>
      <c r="J1862">
        <v>2558</v>
      </c>
      <c r="K1862" t="s">
        <v>1385</v>
      </c>
      <c r="L1862">
        <v>2558</v>
      </c>
      <c r="M1862" t="s">
        <v>1401</v>
      </c>
    </row>
    <row r="1863" spans="1:13" x14ac:dyDescent="0.4">
      <c r="A1863" t="s">
        <v>1405</v>
      </c>
      <c r="B1863">
        <v>1860</v>
      </c>
      <c r="C1863" t="s">
        <v>1411</v>
      </c>
      <c r="D1863">
        <f>VLOOKUP('Установление связей'!B1861,'Перечень узлов'!$B$2:$D$692,3,0)</f>
        <v>592</v>
      </c>
      <c r="E1863" t="s">
        <v>1411</v>
      </c>
      <c r="F1863">
        <f>VLOOKUP('Установление связей'!D1861,'Перечень узлов'!$B$2:$D$692,3,0)</f>
        <v>593</v>
      </c>
      <c r="G1863" t="s">
        <v>1407</v>
      </c>
      <c r="H1863" t="str">
        <f>IF('Установление связей'!C1861="может наблюдаться","RS",IF('Установление связей'!C1861="всегда наблюдается","TRA",IF('Установление связей'!C1861="может отсутствовать","SN","S")))</f>
        <v>TRA</v>
      </c>
      <c r="I1863" s="7" t="s">
        <v>1412</v>
      </c>
      <c r="J1863">
        <v>2559</v>
      </c>
      <c r="K1863" t="s">
        <v>1385</v>
      </c>
      <c r="L1863">
        <v>2559</v>
      </c>
      <c r="M1863" t="s">
        <v>1401</v>
      </c>
    </row>
    <row r="1864" spans="1:13" x14ac:dyDescent="0.4">
      <c r="A1864" t="s">
        <v>1405</v>
      </c>
      <c r="B1864">
        <v>1861</v>
      </c>
      <c r="C1864" t="s">
        <v>1411</v>
      </c>
      <c r="D1864">
        <f>VLOOKUP('Установление связей'!B1862,'Перечень узлов'!$B$2:$D$692,3,0)</f>
        <v>594</v>
      </c>
      <c r="E1864" t="s">
        <v>1411</v>
      </c>
      <c r="F1864">
        <f>VLOOKUP('Установление связей'!D1862,'Перечень узлов'!$B$2:$D$692,3,0)</f>
        <v>597</v>
      </c>
      <c r="G1864" t="s">
        <v>1407</v>
      </c>
      <c r="H1864" t="str">
        <f>IF('Установление связей'!C1862="может наблюдаться","RS",IF('Установление связей'!C1862="всегда наблюдается","TRA",IF('Установление связей'!C1862="может отсутствовать","SN","S")))</f>
        <v>TRA</v>
      </c>
      <c r="I1864" s="7" t="s">
        <v>1412</v>
      </c>
      <c r="J1864">
        <v>2560</v>
      </c>
      <c r="K1864" t="s">
        <v>1385</v>
      </c>
      <c r="L1864">
        <v>2560</v>
      </c>
      <c r="M1864" t="s">
        <v>1401</v>
      </c>
    </row>
    <row r="1865" spans="1:13" x14ac:dyDescent="0.4">
      <c r="A1865" t="s">
        <v>1405</v>
      </c>
      <c r="B1865">
        <v>1862</v>
      </c>
      <c r="C1865" t="s">
        <v>1411</v>
      </c>
      <c r="D1865">
        <f>VLOOKUP('Установление связей'!B1863,'Перечень узлов'!$B$2:$D$692,3,0)</f>
        <v>595</v>
      </c>
      <c r="E1865" t="s">
        <v>1411</v>
      </c>
      <c r="F1865">
        <f>VLOOKUP('Установление связей'!D1863,'Перечень узлов'!$B$2:$D$692,3,0)</f>
        <v>597</v>
      </c>
      <c r="G1865" t="s">
        <v>1407</v>
      </c>
      <c r="H1865" t="str">
        <f>IF('Установление связей'!C1863="может наблюдаться","RS",IF('Установление связей'!C1863="всегда наблюдается","TRA",IF('Установление связей'!C1863="может отсутствовать","SN","S")))</f>
        <v>TRA</v>
      </c>
      <c r="I1865" s="7" t="s">
        <v>1412</v>
      </c>
      <c r="J1865">
        <v>2561</v>
      </c>
      <c r="K1865" t="s">
        <v>1385</v>
      </c>
      <c r="L1865">
        <v>2561</v>
      </c>
      <c r="M1865" t="s">
        <v>1401</v>
      </c>
    </row>
    <row r="1866" spans="1:13" x14ac:dyDescent="0.4">
      <c r="A1866" t="s">
        <v>1405</v>
      </c>
      <c r="B1866">
        <v>1863</v>
      </c>
      <c r="C1866" t="s">
        <v>1411</v>
      </c>
      <c r="D1866">
        <f>VLOOKUP('Установление связей'!B1864,'Перечень узлов'!$B$2:$D$692,3,0)</f>
        <v>596</v>
      </c>
      <c r="E1866" t="s">
        <v>1411</v>
      </c>
      <c r="F1866">
        <f>VLOOKUP('Установление связей'!D1864,'Перечень узлов'!$B$2:$D$692,3,0)</f>
        <v>593</v>
      </c>
      <c r="G1866" t="s">
        <v>1407</v>
      </c>
      <c r="H1866" t="str">
        <f>IF('Установление связей'!C1864="может наблюдаться","RS",IF('Установление связей'!C1864="всегда наблюдается","TRA",IF('Установление связей'!C1864="может отсутствовать","SN","S")))</f>
        <v>TRA</v>
      </c>
      <c r="I1866" s="7" t="s">
        <v>1412</v>
      </c>
      <c r="J1866">
        <v>2562</v>
      </c>
      <c r="K1866" t="s">
        <v>1385</v>
      </c>
      <c r="L1866">
        <v>2562</v>
      </c>
      <c r="M1866" t="s">
        <v>1401</v>
      </c>
    </row>
    <row r="1867" spans="1:13" x14ac:dyDescent="0.4">
      <c r="A1867" t="s">
        <v>1405</v>
      </c>
      <c r="B1867">
        <v>1864</v>
      </c>
      <c r="C1867" t="s">
        <v>1411</v>
      </c>
      <c r="D1867">
        <f>VLOOKUP('Установление связей'!B1865,'Перечень узлов'!$B$2:$D$692,3,0)</f>
        <v>596</v>
      </c>
      <c r="E1867" t="s">
        <v>1411</v>
      </c>
      <c r="F1867">
        <f>VLOOKUP('Установление связей'!D1865,'Перечень узлов'!$B$2:$D$692,3,0)</f>
        <v>597</v>
      </c>
      <c r="G1867" t="s">
        <v>1407</v>
      </c>
      <c r="H1867" t="str">
        <f>IF('Установление связей'!C1865="может наблюдаться","RS",IF('Установление связей'!C1865="всегда наблюдается","TRA",IF('Установление связей'!C1865="может отсутствовать","SN","S")))</f>
        <v>TRA</v>
      </c>
      <c r="I1867" s="7" t="s">
        <v>1412</v>
      </c>
      <c r="J1867">
        <v>2563</v>
      </c>
      <c r="K1867" t="s">
        <v>1385</v>
      </c>
      <c r="L1867">
        <v>2563</v>
      </c>
      <c r="M1867" t="s">
        <v>1401</v>
      </c>
    </row>
    <row r="1868" spans="1:13" x14ac:dyDescent="0.4">
      <c r="A1868" t="s">
        <v>1405</v>
      </c>
      <c r="B1868">
        <v>1865</v>
      </c>
      <c r="C1868" t="s">
        <v>1411</v>
      </c>
      <c r="D1868">
        <f>VLOOKUP('Установление связей'!B1866,'Перечень узлов'!$B$2:$D$692,3,0)</f>
        <v>593</v>
      </c>
      <c r="E1868" t="s">
        <v>1411</v>
      </c>
      <c r="F1868">
        <f>VLOOKUP('Установление связей'!D1866,'Перечень узлов'!$B$2:$D$692,3,0)</f>
        <v>596</v>
      </c>
      <c r="G1868" t="s">
        <v>1407</v>
      </c>
      <c r="H1868" t="str">
        <f>IF('Установление связей'!C1866="может наблюдаться","RS",IF('Установление связей'!C1866="всегда наблюдается","TRA",IF('Установление связей'!C1866="может отсутствовать","SN","S")))</f>
        <v>RS</v>
      </c>
      <c r="I1868" s="7" t="s">
        <v>1412</v>
      </c>
      <c r="J1868">
        <v>2564</v>
      </c>
      <c r="K1868" t="s">
        <v>1385</v>
      </c>
      <c r="L1868">
        <v>2564</v>
      </c>
      <c r="M1868" t="s">
        <v>1401</v>
      </c>
    </row>
    <row r="1869" spans="1:13" x14ac:dyDescent="0.4">
      <c r="A1869" t="s">
        <v>1405</v>
      </c>
      <c r="B1869">
        <v>1866</v>
      </c>
      <c r="C1869" t="s">
        <v>1411</v>
      </c>
      <c r="D1869">
        <f>VLOOKUP('Установление связей'!B1867,'Перечень узлов'!$B$2:$D$692,3,0)</f>
        <v>597</v>
      </c>
      <c r="E1869" t="s">
        <v>1411</v>
      </c>
      <c r="F1869">
        <f>VLOOKUP('Установление связей'!D1867,'Перечень узлов'!$B$2:$D$692,3,0)</f>
        <v>596</v>
      </c>
      <c r="G1869" t="s">
        <v>1407</v>
      </c>
      <c r="H1869" t="str">
        <f>IF('Установление связей'!C1867="может наблюдаться","RS",IF('Установление связей'!C1867="всегда наблюдается","TRA",IF('Установление связей'!C1867="может отсутствовать","SN","S")))</f>
        <v>RS</v>
      </c>
      <c r="I1869" s="7" t="s">
        <v>1412</v>
      </c>
      <c r="J1869">
        <v>2565</v>
      </c>
      <c r="K1869" t="s">
        <v>1385</v>
      </c>
      <c r="L1869">
        <v>2565</v>
      </c>
      <c r="M1869" t="s">
        <v>1401</v>
      </c>
    </row>
    <row r="1870" spans="1:13" x14ac:dyDescent="0.4">
      <c r="A1870" t="s">
        <v>1405</v>
      </c>
      <c r="B1870">
        <v>1867</v>
      </c>
      <c r="C1870" t="s">
        <v>1411</v>
      </c>
      <c r="D1870">
        <f>VLOOKUP('Установление связей'!B1868,'Перечень узлов'!$B$2:$D$692,3,0)</f>
        <v>596</v>
      </c>
      <c r="E1870" t="s">
        <v>1411</v>
      </c>
      <c r="F1870">
        <f>VLOOKUP('Установление связей'!D1868,'Перечень узлов'!$B$2:$D$692,3,0)</f>
        <v>587</v>
      </c>
      <c r="G1870" t="s">
        <v>1407</v>
      </c>
      <c r="H1870" t="str">
        <f>IF('Установление связей'!C1868="может наблюдаться","RS",IF('Установление связей'!C1868="всегда наблюдается","TRA",IF('Установление связей'!C1868="может отсутствовать","SN","S")))</f>
        <v>TRA</v>
      </c>
      <c r="I1870" s="7" t="s">
        <v>1412</v>
      </c>
      <c r="J1870">
        <v>2566</v>
      </c>
      <c r="K1870" t="s">
        <v>1385</v>
      </c>
      <c r="L1870">
        <v>2566</v>
      </c>
      <c r="M1870" t="s">
        <v>1401</v>
      </c>
    </row>
    <row r="1871" spans="1:13" x14ac:dyDescent="0.4">
      <c r="A1871" t="s">
        <v>1405</v>
      </c>
      <c r="B1871">
        <v>1868</v>
      </c>
      <c r="C1871" t="s">
        <v>1411</v>
      </c>
      <c r="D1871">
        <f>VLOOKUP('Установление связей'!B1869,'Перечень узлов'!$B$2:$D$692,3,0)</f>
        <v>587</v>
      </c>
      <c r="E1871" t="s">
        <v>1411</v>
      </c>
      <c r="F1871">
        <f>VLOOKUP('Установление связей'!D1869,'Перечень узлов'!$B$2:$D$692,3,0)</f>
        <v>588</v>
      </c>
      <c r="G1871" t="s">
        <v>1407</v>
      </c>
      <c r="H1871" t="str">
        <f>IF('Установление связей'!C1869="может наблюдаться","RS",IF('Установление связей'!C1869="всегда наблюдается","TRA",IF('Установление связей'!C1869="может отсутствовать","SN","S")))</f>
        <v>RS</v>
      </c>
      <c r="I1871" s="7" t="s">
        <v>1412</v>
      </c>
      <c r="J1871">
        <v>2567</v>
      </c>
      <c r="K1871" t="s">
        <v>1385</v>
      </c>
      <c r="L1871">
        <v>2567</v>
      </c>
      <c r="M1871" t="s">
        <v>1401</v>
      </c>
    </row>
    <row r="1872" spans="1:13" x14ac:dyDescent="0.4">
      <c r="A1872" t="s">
        <v>1405</v>
      </c>
      <c r="B1872">
        <v>1869</v>
      </c>
      <c r="C1872" t="s">
        <v>1411</v>
      </c>
      <c r="D1872">
        <f>VLOOKUP('Установление связей'!B1870,'Перечень узлов'!$B$2:$D$692,3,0)</f>
        <v>587</v>
      </c>
      <c r="E1872" t="s">
        <v>1411</v>
      </c>
      <c r="F1872">
        <f>VLOOKUP('Установление связей'!D1870,'Перечень узлов'!$B$2:$D$692,3,0)</f>
        <v>589</v>
      </c>
      <c r="G1872" t="s">
        <v>1407</v>
      </c>
      <c r="H1872" t="str">
        <f>IF('Установление связей'!C1870="может наблюдаться","RS",IF('Установление связей'!C1870="всегда наблюдается","TRA",IF('Установление связей'!C1870="может отсутствовать","SN","S")))</f>
        <v>RS</v>
      </c>
      <c r="I1872" s="7" t="s">
        <v>1412</v>
      </c>
      <c r="J1872">
        <v>2568</v>
      </c>
      <c r="K1872" t="s">
        <v>1385</v>
      </c>
      <c r="L1872">
        <v>2568</v>
      </c>
      <c r="M1872" t="s">
        <v>1401</v>
      </c>
    </row>
    <row r="1873" spans="1:13" x14ac:dyDescent="0.4">
      <c r="A1873" t="s">
        <v>1405</v>
      </c>
      <c r="B1873">
        <v>1870</v>
      </c>
      <c r="C1873" t="s">
        <v>1411</v>
      </c>
      <c r="D1873">
        <f>VLOOKUP('Установление связей'!B1871,'Перечень узлов'!$B$2:$D$692,3,0)</f>
        <v>587</v>
      </c>
      <c r="E1873" t="s">
        <v>1411</v>
      </c>
      <c r="F1873">
        <f>VLOOKUP('Установление связей'!D1871,'Перечень узлов'!$B$2:$D$692,3,0)</f>
        <v>590</v>
      </c>
      <c r="G1873" t="s">
        <v>1407</v>
      </c>
      <c r="H1873" t="str">
        <f>IF('Установление связей'!C1871="может наблюдаться","RS",IF('Установление связей'!C1871="всегда наблюдается","TRA",IF('Установление связей'!C1871="может отсутствовать","SN","S")))</f>
        <v>RS</v>
      </c>
      <c r="I1873" s="7" t="s">
        <v>1412</v>
      </c>
      <c r="J1873">
        <v>2569</v>
      </c>
      <c r="K1873" t="s">
        <v>1385</v>
      </c>
      <c r="L1873">
        <v>2569</v>
      </c>
      <c r="M1873" t="s">
        <v>1401</v>
      </c>
    </row>
    <row r="1874" spans="1:13" x14ac:dyDescent="0.4">
      <c r="A1874" t="s">
        <v>1405</v>
      </c>
      <c r="B1874">
        <v>1871</v>
      </c>
      <c r="C1874" t="s">
        <v>1411</v>
      </c>
      <c r="D1874">
        <f>VLOOKUP('Установление связей'!B1872,'Перечень узлов'!$B$2:$D$692,3,0)</f>
        <v>587</v>
      </c>
      <c r="E1874" t="s">
        <v>1411</v>
      </c>
      <c r="F1874">
        <f>VLOOKUP('Установление связей'!D1872,'Перечень узлов'!$B$2:$D$692,3,0)</f>
        <v>591</v>
      </c>
      <c r="G1874" t="s">
        <v>1407</v>
      </c>
      <c r="H1874" t="str">
        <f>IF('Установление связей'!C1872="может наблюдаться","RS",IF('Установление связей'!C1872="всегда наблюдается","TRA",IF('Установление связей'!C1872="может отсутствовать","SN","S")))</f>
        <v>RS</v>
      </c>
      <c r="I1874" s="7" t="s">
        <v>1412</v>
      </c>
      <c r="J1874">
        <v>2570</v>
      </c>
      <c r="K1874" t="s">
        <v>1385</v>
      </c>
      <c r="L1874">
        <v>2570</v>
      </c>
      <c r="M1874" t="s">
        <v>1401</v>
      </c>
    </row>
    <row r="1875" spans="1:13" x14ac:dyDescent="0.4">
      <c r="A1875" t="s">
        <v>1405</v>
      </c>
      <c r="B1875">
        <v>1872</v>
      </c>
      <c r="C1875" t="s">
        <v>1411</v>
      </c>
      <c r="D1875">
        <f>VLOOKUP('Установление связей'!B1873,'Перечень узлов'!$B$2:$D$692,3,0)</f>
        <v>587</v>
      </c>
      <c r="E1875" t="s">
        <v>1411</v>
      </c>
      <c r="F1875">
        <f>VLOOKUP('Установление связей'!D1873,'Перечень узлов'!$B$2:$D$692,3,0)</f>
        <v>592</v>
      </c>
      <c r="G1875" t="s">
        <v>1407</v>
      </c>
      <c r="H1875" t="str">
        <f>IF('Установление связей'!C1873="может наблюдаться","RS",IF('Установление связей'!C1873="всегда наблюдается","TRA",IF('Установление связей'!C1873="может отсутствовать","SN","S")))</f>
        <v>RS</v>
      </c>
      <c r="I1875" s="7" t="s">
        <v>1412</v>
      </c>
      <c r="J1875">
        <v>2571</v>
      </c>
      <c r="K1875" t="s">
        <v>1385</v>
      </c>
      <c r="L1875">
        <v>2571</v>
      </c>
      <c r="M1875" t="s">
        <v>1401</v>
      </c>
    </row>
    <row r="1876" spans="1:13" x14ac:dyDescent="0.4">
      <c r="A1876" t="s">
        <v>1405</v>
      </c>
      <c r="B1876">
        <v>1873</v>
      </c>
      <c r="C1876" t="s">
        <v>1411</v>
      </c>
      <c r="D1876">
        <f>VLOOKUP('Установление связей'!B1874,'Перечень узлов'!$B$2:$D$692,3,0)</f>
        <v>587</v>
      </c>
      <c r="E1876" t="s">
        <v>1411</v>
      </c>
      <c r="F1876">
        <f>VLOOKUP('Установление связей'!D1874,'Перечень узлов'!$B$2:$D$692,3,0)</f>
        <v>594</v>
      </c>
      <c r="G1876" t="s">
        <v>1407</v>
      </c>
      <c r="H1876" t="str">
        <f>IF('Установление связей'!C1874="может наблюдаться","RS",IF('Установление связей'!C1874="всегда наблюдается","TRA",IF('Установление связей'!C1874="может отсутствовать","SN","S")))</f>
        <v>RS</v>
      </c>
      <c r="I1876" s="7" t="s">
        <v>1412</v>
      </c>
      <c r="J1876">
        <v>2572</v>
      </c>
      <c r="K1876" t="s">
        <v>1385</v>
      </c>
      <c r="L1876">
        <v>2572</v>
      </c>
      <c r="M1876" t="s">
        <v>1401</v>
      </c>
    </row>
    <row r="1877" spans="1:13" x14ac:dyDescent="0.4">
      <c r="A1877" t="s">
        <v>1405</v>
      </c>
      <c r="B1877">
        <v>1874</v>
      </c>
      <c r="C1877" t="s">
        <v>1411</v>
      </c>
      <c r="D1877">
        <f>VLOOKUP('Установление связей'!B1875,'Перечень узлов'!$B$2:$D$692,3,0)</f>
        <v>587</v>
      </c>
      <c r="E1877" t="s">
        <v>1411</v>
      </c>
      <c r="F1877">
        <f>VLOOKUP('Установление связей'!D1875,'Перечень узлов'!$B$2:$D$692,3,0)</f>
        <v>595</v>
      </c>
      <c r="G1877" t="s">
        <v>1407</v>
      </c>
      <c r="H1877" t="str">
        <f>IF('Установление связей'!C1875="может наблюдаться","RS",IF('Установление связей'!C1875="всегда наблюдается","TRA",IF('Установление связей'!C1875="может отсутствовать","SN","S")))</f>
        <v>RS</v>
      </c>
      <c r="I1877" s="7" t="s">
        <v>1412</v>
      </c>
      <c r="J1877">
        <v>2573</v>
      </c>
      <c r="K1877" t="s">
        <v>1385</v>
      </c>
      <c r="L1877">
        <v>2573</v>
      </c>
      <c r="M1877" t="s">
        <v>1401</v>
      </c>
    </row>
    <row r="1878" spans="1:13" x14ac:dyDescent="0.4">
      <c r="A1878" t="s">
        <v>1405</v>
      </c>
      <c r="B1878">
        <v>1875</v>
      </c>
      <c r="C1878" t="s">
        <v>1411</v>
      </c>
      <c r="D1878">
        <f>VLOOKUP('Установление связей'!B1876,'Перечень узлов'!$B$2:$D$692,3,0)</f>
        <v>493</v>
      </c>
      <c r="E1878" t="s">
        <v>1411</v>
      </c>
      <c r="F1878">
        <f>VLOOKUP('Установление связей'!D1876,'Перечень узлов'!$B$2:$D$692,3,0)</f>
        <v>3</v>
      </c>
      <c r="G1878" t="s">
        <v>1407</v>
      </c>
      <c r="H1878" t="str">
        <f>IF('Установление связей'!C1876="может наблюдаться","RS",IF('Установление связей'!C1876="всегда наблюдается","TRA",IF('Установление связей'!C1876="может отсутствовать","SN","S")))</f>
        <v>SN</v>
      </c>
      <c r="I1878" s="7" t="s">
        <v>1412</v>
      </c>
      <c r="J1878">
        <v>2574</v>
      </c>
      <c r="K1878" t="s">
        <v>1385</v>
      </c>
      <c r="L1878">
        <v>2574</v>
      </c>
      <c r="M1878" t="s">
        <v>1401</v>
      </c>
    </row>
    <row r="1879" spans="1:13" x14ac:dyDescent="0.4">
      <c r="A1879" t="s">
        <v>1405</v>
      </c>
      <c r="B1879">
        <v>1876</v>
      </c>
      <c r="C1879" t="s">
        <v>1411</v>
      </c>
      <c r="D1879">
        <f>VLOOKUP('Установление связей'!B1877,'Перечень узлов'!$B$2:$D$692,3,0)</f>
        <v>494</v>
      </c>
      <c r="E1879" t="s">
        <v>1411</v>
      </c>
      <c r="F1879">
        <f>VLOOKUP('Установление связей'!D1877,'Перечень узлов'!$B$2:$D$692,3,0)</f>
        <v>3</v>
      </c>
      <c r="G1879" t="s">
        <v>1407</v>
      </c>
      <c r="H1879" t="str">
        <f>IF('Установление связей'!C1877="может наблюдаться","RS",IF('Установление связей'!C1877="всегда наблюдается","TRA",IF('Установление связей'!C1877="может отсутствовать","SN","S")))</f>
        <v>TRA</v>
      </c>
      <c r="I1879" s="7" t="s">
        <v>1412</v>
      </c>
      <c r="J1879">
        <v>2575</v>
      </c>
      <c r="K1879" t="s">
        <v>1385</v>
      </c>
      <c r="L1879">
        <v>2575</v>
      </c>
      <c r="M1879" t="s">
        <v>1401</v>
      </c>
    </row>
    <row r="1880" spans="1:13" x14ac:dyDescent="0.4">
      <c r="A1880" t="s">
        <v>1405</v>
      </c>
      <c r="B1880">
        <v>1877</v>
      </c>
      <c r="C1880" t="s">
        <v>1411</v>
      </c>
      <c r="D1880">
        <f>VLOOKUP('Установление связей'!B1878,'Перечень узлов'!$B$2:$D$692,3,0)</f>
        <v>495</v>
      </c>
      <c r="E1880" t="s">
        <v>1411</v>
      </c>
      <c r="F1880">
        <f>VLOOKUP('Установление связей'!D1878,'Перечень узлов'!$B$2:$D$692,3,0)</f>
        <v>3</v>
      </c>
      <c r="G1880" t="s">
        <v>1407</v>
      </c>
      <c r="H1880" t="str">
        <f>IF('Установление связей'!C1878="может наблюдаться","RS",IF('Установление связей'!C1878="всегда наблюдается","TRA",IF('Установление связей'!C1878="может отсутствовать","SN","S")))</f>
        <v>TRA</v>
      </c>
      <c r="I1880" s="7" t="s">
        <v>1412</v>
      </c>
      <c r="J1880">
        <v>2576</v>
      </c>
      <c r="K1880" t="s">
        <v>1385</v>
      </c>
      <c r="L1880">
        <v>2576</v>
      </c>
      <c r="M1880" t="s">
        <v>1401</v>
      </c>
    </row>
    <row r="1881" spans="1:13" x14ac:dyDescent="0.4">
      <c r="A1881" t="s">
        <v>1405</v>
      </c>
      <c r="B1881">
        <v>1878</v>
      </c>
      <c r="C1881" t="s">
        <v>1411</v>
      </c>
      <c r="D1881">
        <f>VLOOKUP('Установление связей'!B1879,'Перечень узлов'!$B$2:$D$692,3,0)</f>
        <v>496</v>
      </c>
      <c r="E1881" t="s">
        <v>1411</v>
      </c>
      <c r="F1881">
        <f>VLOOKUP('Установление связей'!D1879,'Перечень узлов'!$B$2:$D$692,3,0)</f>
        <v>3</v>
      </c>
      <c r="G1881" t="s">
        <v>1407</v>
      </c>
      <c r="H1881" t="str">
        <f>IF('Установление связей'!C1879="может наблюдаться","RS",IF('Установление связей'!C1879="всегда наблюдается","TRA",IF('Установление связей'!C1879="может отсутствовать","SN","S")))</f>
        <v>TRA</v>
      </c>
      <c r="I1881" s="7" t="s">
        <v>1412</v>
      </c>
      <c r="J1881">
        <v>2577</v>
      </c>
      <c r="K1881" t="s">
        <v>1385</v>
      </c>
      <c r="L1881">
        <v>2577</v>
      </c>
      <c r="M1881" t="s">
        <v>1401</v>
      </c>
    </row>
    <row r="1882" spans="1:13" x14ac:dyDescent="0.4">
      <c r="A1882" t="s">
        <v>1405</v>
      </c>
      <c r="B1882">
        <v>1879</v>
      </c>
      <c r="C1882" t="s">
        <v>1411</v>
      </c>
      <c r="D1882">
        <f>VLOOKUP('Установление связей'!B1880,'Перечень узлов'!$B$2:$D$692,3,0)</f>
        <v>497</v>
      </c>
      <c r="E1882" t="s">
        <v>1411</v>
      </c>
      <c r="F1882">
        <f>VLOOKUP('Установление связей'!D1880,'Перечень узлов'!$B$2:$D$692,3,0)</f>
        <v>3</v>
      </c>
      <c r="G1882" t="s">
        <v>1407</v>
      </c>
      <c r="H1882" t="str">
        <f>IF('Установление связей'!C1880="может наблюдаться","RS",IF('Установление связей'!C1880="всегда наблюдается","TRA",IF('Установление связей'!C1880="может отсутствовать","SN","S")))</f>
        <v>TRA</v>
      </c>
      <c r="I1882" s="7" t="s">
        <v>1412</v>
      </c>
      <c r="J1882">
        <v>2578</v>
      </c>
      <c r="K1882" t="s">
        <v>1385</v>
      </c>
      <c r="L1882">
        <v>2578</v>
      </c>
      <c r="M1882" t="s">
        <v>1401</v>
      </c>
    </row>
    <row r="1883" spans="1:13" x14ac:dyDescent="0.4">
      <c r="A1883" t="s">
        <v>1405</v>
      </c>
      <c r="B1883">
        <v>1880</v>
      </c>
      <c r="C1883" t="s">
        <v>1411</v>
      </c>
      <c r="D1883">
        <f>VLOOKUP('Установление связей'!B1881,'Перечень узлов'!$B$2:$D$692,3,0)</f>
        <v>498</v>
      </c>
      <c r="E1883" t="s">
        <v>1411</v>
      </c>
      <c r="F1883">
        <f>VLOOKUP('Установление связей'!D1881,'Перечень узлов'!$B$2:$D$692,3,0)</f>
        <v>3</v>
      </c>
      <c r="G1883" t="s">
        <v>1407</v>
      </c>
      <c r="H1883" t="str">
        <f>IF('Установление связей'!C1881="может наблюдаться","RS",IF('Установление связей'!C1881="всегда наблюдается","TRA",IF('Установление связей'!C1881="может отсутствовать","SN","S")))</f>
        <v>TRA</v>
      </c>
      <c r="I1883" s="7" t="s">
        <v>1412</v>
      </c>
      <c r="J1883">
        <v>2579</v>
      </c>
      <c r="K1883" t="s">
        <v>1385</v>
      </c>
      <c r="L1883">
        <v>2579</v>
      </c>
      <c r="M1883" t="s">
        <v>1401</v>
      </c>
    </row>
    <row r="1884" spans="1:13" x14ac:dyDescent="0.4">
      <c r="A1884" t="s">
        <v>1405</v>
      </c>
      <c r="B1884">
        <v>1881</v>
      </c>
      <c r="C1884" t="s">
        <v>1411</v>
      </c>
      <c r="D1884">
        <f>VLOOKUP('Установление связей'!B1882,'Перечень узлов'!$B$2:$D$692,3,0)</f>
        <v>3</v>
      </c>
      <c r="E1884" t="s">
        <v>1411</v>
      </c>
      <c r="F1884">
        <f>VLOOKUP('Установление связей'!D1882,'Перечень узлов'!$B$2:$D$692,3,0)</f>
        <v>493</v>
      </c>
      <c r="G1884" t="s">
        <v>1407</v>
      </c>
      <c r="H1884" t="str">
        <f>IF('Установление связей'!C1882="может наблюдаться","RS",IF('Установление связей'!C1882="всегда наблюдается","TRA",IF('Установление связей'!C1882="может отсутствовать","SN","S")))</f>
        <v>RS</v>
      </c>
      <c r="I1884" s="7" t="s">
        <v>1412</v>
      </c>
      <c r="J1884">
        <v>2580</v>
      </c>
      <c r="K1884" t="s">
        <v>1385</v>
      </c>
      <c r="L1884">
        <v>2580</v>
      </c>
      <c r="M1884" t="s">
        <v>1401</v>
      </c>
    </row>
    <row r="1885" spans="1:13" x14ac:dyDescent="0.4">
      <c r="A1885" t="s">
        <v>1405</v>
      </c>
      <c r="B1885">
        <v>1882</v>
      </c>
      <c r="C1885" t="s">
        <v>1411</v>
      </c>
      <c r="D1885">
        <f>VLOOKUP('Установление связей'!B1883,'Перечень узлов'!$B$2:$D$692,3,0)</f>
        <v>3</v>
      </c>
      <c r="E1885" t="s">
        <v>1411</v>
      </c>
      <c r="F1885">
        <f>VLOOKUP('Установление связей'!D1883,'Перечень узлов'!$B$2:$D$692,3,0)</f>
        <v>494</v>
      </c>
      <c r="G1885" t="s">
        <v>1407</v>
      </c>
      <c r="H1885" t="str">
        <f>IF('Установление связей'!C1883="может наблюдаться","RS",IF('Установление связей'!C1883="всегда наблюдается","TRA",IF('Установление связей'!C1883="может отсутствовать","SN","S")))</f>
        <v>RS</v>
      </c>
      <c r="I1885" s="7" t="s">
        <v>1412</v>
      </c>
      <c r="J1885">
        <v>2581</v>
      </c>
      <c r="K1885" t="s">
        <v>1385</v>
      </c>
      <c r="L1885">
        <v>2581</v>
      </c>
      <c r="M1885" t="s">
        <v>1401</v>
      </c>
    </row>
    <row r="1886" spans="1:13" x14ac:dyDescent="0.4">
      <c r="A1886" t="s">
        <v>1405</v>
      </c>
      <c r="B1886">
        <v>1883</v>
      </c>
      <c r="C1886" t="s">
        <v>1411</v>
      </c>
      <c r="D1886">
        <f>VLOOKUP('Установление связей'!B1884,'Перечень узлов'!$B$2:$D$692,3,0)</f>
        <v>3</v>
      </c>
      <c r="E1886" t="s">
        <v>1411</v>
      </c>
      <c r="F1886">
        <f>VLOOKUP('Установление связей'!D1884,'Перечень узлов'!$B$2:$D$692,3,0)</f>
        <v>495</v>
      </c>
      <c r="G1886" t="s">
        <v>1407</v>
      </c>
      <c r="H1886" t="str">
        <f>IF('Установление связей'!C1884="может наблюдаться","RS",IF('Установление связей'!C1884="всегда наблюдается","TRA",IF('Установление связей'!C1884="может отсутствовать","SN","S")))</f>
        <v>RS</v>
      </c>
      <c r="I1886" s="7" t="s">
        <v>1412</v>
      </c>
      <c r="J1886">
        <v>2582</v>
      </c>
      <c r="K1886" t="s">
        <v>1385</v>
      </c>
      <c r="L1886">
        <v>2582</v>
      </c>
      <c r="M1886" t="s">
        <v>1401</v>
      </c>
    </row>
    <row r="1887" spans="1:13" x14ac:dyDescent="0.4">
      <c r="A1887" t="s">
        <v>1405</v>
      </c>
      <c r="B1887">
        <v>1884</v>
      </c>
      <c r="C1887" t="s">
        <v>1411</v>
      </c>
      <c r="D1887">
        <f>VLOOKUP('Установление связей'!B1885,'Перечень узлов'!$B$2:$D$692,3,0)</f>
        <v>3</v>
      </c>
      <c r="E1887" t="s">
        <v>1411</v>
      </c>
      <c r="F1887">
        <f>VLOOKUP('Установление связей'!D1885,'Перечень узлов'!$B$2:$D$692,3,0)</f>
        <v>496</v>
      </c>
      <c r="G1887" t="s">
        <v>1407</v>
      </c>
      <c r="H1887" t="str">
        <f>IF('Установление связей'!C1885="может наблюдаться","RS",IF('Установление связей'!C1885="всегда наблюдается","TRA",IF('Установление связей'!C1885="может отсутствовать","SN","S")))</f>
        <v>RS</v>
      </c>
      <c r="I1887" s="7" t="s">
        <v>1412</v>
      </c>
      <c r="J1887">
        <v>2583</v>
      </c>
      <c r="K1887" t="s">
        <v>1385</v>
      </c>
      <c r="L1887">
        <v>2583</v>
      </c>
      <c r="M1887" t="s">
        <v>1401</v>
      </c>
    </row>
    <row r="1888" spans="1:13" x14ac:dyDescent="0.4">
      <c r="A1888" t="s">
        <v>1405</v>
      </c>
      <c r="B1888">
        <v>1885</v>
      </c>
      <c r="C1888" t="s">
        <v>1411</v>
      </c>
      <c r="D1888">
        <f>VLOOKUP('Установление связей'!B1886,'Перечень узлов'!$B$2:$D$692,3,0)</f>
        <v>3</v>
      </c>
      <c r="E1888" t="s">
        <v>1411</v>
      </c>
      <c r="F1888">
        <f>VLOOKUP('Установление связей'!D1886,'Перечень узлов'!$B$2:$D$692,3,0)</f>
        <v>497</v>
      </c>
      <c r="G1888" t="s">
        <v>1407</v>
      </c>
      <c r="H1888" t="str">
        <f>IF('Установление связей'!C1886="может наблюдаться","RS",IF('Установление связей'!C1886="всегда наблюдается","TRA",IF('Установление связей'!C1886="может отсутствовать","SN","S")))</f>
        <v>RS</v>
      </c>
      <c r="I1888" s="7" t="s">
        <v>1412</v>
      </c>
      <c r="J1888">
        <v>2584</v>
      </c>
      <c r="K1888" t="s">
        <v>1385</v>
      </c>
      <c r="L1888">
        <v>2584</v>
      </c>
      <c r="M1888" t="s">
        <v>1401</v>
      </c>
    </row>
    <row r="1889" spans="1:13" x14ac:dyDescent="0.4">
      <c r="A1889" t="s">
        <v>1405</v>
      </c>
      <c r="B1889">
        <v>1886</v>
      </c>
      <c r="C1889" t="s">
        <v>1411</v>
      </c>
      <c r="D1889">
        <f>VLOOKUP('Установление связей'!B1887,'Перечень узлов'!$B$2:$D$692,3,0)</f>
        <v>3</v>
      </c>
      <c r="E1889" t="s">
        <v>1411</v>
      </c>
      <c r="F1889">
        <f>VLOOKUP('Установление связей'!D1887,'Перечень узлов'!$B$2:$D$692,3,0)</f>
        <v>498</v>
      </c>
      <c r="G1889" t="s">
        <v>1407</v>
      </c>
      <c r="H1889" t="str">
        <f>IF('Установление связей'!C1887="может наблюдаться","RS",IF('Установление связей'!C1887="всегда наблюдается","TRA",IF('Установление связей'!C1887="может отсутствовать","SN","S")))</f>
        <v>RS</v>
      </c>
      <c r="I1889" s="7" t="s">
        <v>1412</v>
      </c>
      <c r="J1889">
        <v>2585</v>
      </c>
      <c r="K1889" t="s">
        <v>1385</v>
      </c>
      <c r="L1889">
        <v>2585</v>
      </c>
      <c r="M1889" t="s">
        <v>1401</v>
      </c>
    </row>
    <row r="1890" spans="1:13" x14ac:dyDescent="0.4">
      <c r="A1890" t="s">
        <v>1405</v>
      </c>
      <c r="B1890">
        <v>1887</v>
      </c>
      <c r="C1890" t="s">
        <v>1411</v>
      </c>
      <c r="D1890">
        <f>VLOOKUP('Установление связей'!B1888,'Перечень узлов'!$B$2:$D$692,3,0)</f>
        <v>493</v>
      </c>
      <c r="E1890" t="s">
        <v>1411</v>
      </c>
      <c r="F1890">
        <f>VLOOKUP('Установление связей'!D1888,'Перечень узлов'!$B$2:$D$692,3,0)</f>
        <v>2</v>
      </c>
      <c r="G1890" t="s">
        <v>1407</v>
      </c>
      <c r="H1890" t="str">
        <f>IF('Установление связей'!C1888="может наблюдаться","RS",IF('Установление связей'!C1888="всегда наблюдается","TRA",IF('Установление связей'!C1888="может отсутствовать","SN","S")))</f>
        <v>RS</v>
      </c>
      <c r="I1890" s="7" t="s">
        <v>1412</v>
      </c>
      <c r="J1890">
        <v>2586</v>
      </c>
      <c r="K1890" t="s">
        <v>1385</v>
      </c>
      <c r="L1890">
        <v>2586</v>
      </c>
      <c r="M1890" t="s">
        <v>1401</v>
      </c>
    </row>
    <row r="1891" spans="1:13" x14ac:dyDescent="0.4">
      <c r="A1891" t="s">
        <v>1405</v>
      </c>
      <c r="B1891">
        <v>1888</v>
      </c>
      <c r="C1891" t="s">
        <v>1411</v>
      </c>
      <c r="D1891">
        <f>VLOOKUP('Установление связей'!B1889,'Перечень узлов'!$B$2:$D$692,3,0)</f>
        <v>494</v>
      </c>
      <c r="E1891" t="s">
        <v>1411</v>
      </c>
      <c r="F1891">
        <f>VLOOKUP('Установление связей'!D1889,'Перечень узлов'!$B$2:$D$692,3,0)</f>
        <v>2</v>
      </c>
      <c r="G1891" t="s">
        <v>1407</v>
      </c>
      <c r="H1891" t="str">
        <f>IF('Установление связей'!C1889="может наблюдаться","RS",IF('Установление связей'!C1889="всегда наблюдается","TRA",IF('Установление связей'!C1889="может отсутствовать","SN","S")))</f>
        <v>S</v>
      </c>
      <c r="I1891" s="7" t="s">
        <v>1412</v>
      </c>
      <c r="J1891">
        <v>2587</v>
      </c>
      <c r="K1891" t="s">
        <v>1385</v>
      </c>
      <c r="L1891">
        <v>2587</v>
      </c>
      <c r="M1891" t="s">
        <v>1401</v>
      </c>
    </row>
    <row r="1892" spans="1:13" x14ac:dyDescent="0.4">
      <c r="A1892" t="s">
        <v>1405</v>
      </c>
      <c r="B1892">
        <v>1889</v>
      </c>
      <c r="C1892" t="s">
        <v>1411</v>
      </c>
      <c r="D1892">
        <f>VLOOKUP('Установление связей'!B1890,'Перечень узлов'!$B$2:$D$692,3,0)</f>
        <v>495</v>
      </c>
      <c r="E1892" t="s">
        <v>1411</v>
      </c>
      <c r="F1892">
        <f>VLOOKUP('Установление связей'!D1890,'Перечень узлов'!$B$2:$D$692,3,0)</f>
        <v>2</v>
      </c>
      <c r="G1892" t="s">
        <v>1407</v>
      </c>
      <c r="H1892" t="str">
        <f>IF('Установление связей'!C1890="может наблюдаться","RS",IF('Установление связей'!C1890="всегда наблюдается","TRA",IF('Установление связей'!C1890="может отсутствовать","SN","S")))</f>
        <v>S</v>
      </c>
      <c r="I1892" s="7" t="s">
        <v>1412</v>
      </c>
      <c r="J1892">
        <v>2588</v>
      </c>
      <c r="K1892" t="s">
        <v>1385</v>
      </c>
      <c r="L1892">
        <v>2588</v>
      </c>
      <c r="M1892" t="s">
        <v>1401</v>
      </c>
    </row>
    <row r="1893" spans="1:13" x14ac:dyDescent="0.4">
      <c r="A1893" t="s">
        <v>1405</v>
      </c>
      <c r="B1893">
        <v>1890</v>
      </c>
      <c r="C1893" t="s">
        <v>1411</v>
      </c>
      <c r="D1893">
        <f>VLOOKUP('Установление связей'!B1891,'Перечень узлов'!$B$2:$D$692,3,0)</f>
        <v>496</v>
      </c>
      <c r="E1893" t="s">
        <v>1411</v>
      </c>
      <c r="F1893">
        <f>VLOOKUP('Установление связей'!D1891,'Перечень узлов'!$B$2:$D$692,3,0)</f>
        <v>2</v>
      </c>
      <c r="G1893" t="s">
        <v>1407</v>
      </c>
      <c r="H1893" t="str">
        <f>IF('Установление связей'!C1891="может наблюдаться","RS",IF('Установление связей'!C1891="всегда наблюдается","TRA",IF('Установление связей'!C1891="может отсутствовать","SN","S")))</f>
        <v>S</v>
      </c>
      <c r="I1893" s="7" t="s">
        <v>1412</v>
      </c>
      <c r="J1893">
        <v>2589</v>
      </c>
      <c r="K1893" t="s">
        <v>1385</v>
      </c>
      <c r="L1893">
        <v>2589</v>
      </c>
      <c r="M1893" t="s">
        <v>1401</v>
      </c>
    </row>
    <row r="1894" spans="1:13" x14ac:dyDescent="0.4">
      <c r="A1894" t="s">
        <v>1405</v>
      </c>
      <c r="B1894">
        <v>1891</v>
      </c>
      <c r="C1894" t="s">
        <v>1411</v>
      </c>
      <c r="D1894">
        <f>VLOOKUP('Установление связей'!B1892,'Перечень узлов'!$B$2:$D$692,3,0)</f>
        <v>497</v>
      </c>
      <c r="E1894" t="s">
        <v>1411</v>
      </c>
      <c r="F1894">
        <f>VLOOKUP('Установление связей'!D1892,'Перечень узлов'!$B$2:$D$692,3,0)</f>
        <v>2</v>
      </c>
      <c r="G1894" t="s">
        <v>1407</v>
      </c>
      <c r="H1894" t="str">
        <f>IF('Установление связей'!C1892="может наблюдаться","RS",IF('Установление связей'!C1892="всегда наблюдается","TRA",IF('Установление связей'!C1892="может отсутствовать","SN","S")))</f>
        <v>S</v>
      </c>
      <c r="I1894" s="7" t="s">
        <v>1412</v>
      </c>
      <c r="J1894">
        <v>2590</v>
      </c>
      <c r="K1894" t="s">
        <v>1385</v>
      </c>
      <c r="L1894">
        <v>2590</v>
      </c>
      <c r="M1894" t="s">
        <v>1401</v>
      </c>
    </row>
    <row r="1895" spans="1:13" x14ac:dyDescent="0.4">
      <c r="A1895" t="s">
        <v>1405</v>
      </c>
      <c r="B1895">
        <v>1892</v>
      </c>
      <c r="C1895" t="s">
        <v>1411</v>
      </c>
      <c r="D1895">
        <f>VLOOKUP('Установление связей'!B1893,'Перечень узлов'!$B$2:$D$692,3,0)</f>
        <v>498</v>
      </c>
      <c r="E1895" t="s">
        <v>1411</v>
      </c>
      <c r="F1895">
        <f>VLOOKUP('Установление связей'!D1893,'Перечень узлов'!$B$2:$D$692,3,0)</f>
        <v>2</v>
      </c>
      <c r="G1895" t="s">
        <v>1407</v>
      </c>
      <c r="H1895" t="str">
        <f>IF('Установление связей'!C1893="может наблюдаться","RS",IF('Установление связей'!C1893="всегда наблюдается","TRA",IF('Установление связей'!C1893="может отсутствовать","SN","S")))</f>
        <v>S</v>
      </c>
      <c r="I1895" s="7" t="s">
        <v>1412</v>
      </c>
      <c r="J1895">
        <v>2591</v>
      </c>
      <c r="K1895" t="s">
        <v>1385</v>
      </c>
      <c r="L1895">
        <v>2591</v>
      </c>
      <c r="M1895" t="s">
        <v>1401</v>
      </c>
    </row>
    <row r="1896" spans="1:13" x14ac:dyDescent="0.4">
      <c r="A1896" t="s">
        <v>1405</v>
      </c>
      <c r="B1896">
        <v>1893</v>
      </c>
      <c r="C1896" t="s">
        <v>1411</v>
      </c>
      <c r="D1896">
        <f>VLOOKUP('Установление связей'!B1894,'Перечень узлов'!$B$2:$D$692,3,0)</f>
        <v>493</v>
      </c>
      <c r="E1896" t="s">
        <v>1411</v>
      </c>
      <c r="F1896">
        <f>VLOOKUP('Установление связей'!D1894,'Перечень узлов'!$B$2:$D$692,3,0)</f>
        <v>4</v>
      </c>
      <c r="G1896" t="s">
        <v>1407</v>
      </c>
      <c r="H1896" t="str">
        <f>IF('Установление связей'!C1894="может наблюдаться","RS",IF('Установление связей'!C1894="всегда наблюдается","TRA",IF('Установление связей'!C1894="может отсутствовать","SN","S")))</f>
        <v>RS</v>
      </c>
      <c r="I1896" s="7" t="s">
        <v>1412</v>
      </c>
      <c r="J1896">
        <v>2592</v>
      </c>
      <c r="K1896" t="s">
        <v>1385</v>
      </c>
      <c r="L1896">
        <v>2592</v>
      </c>
      <c r="M1896" t="s">
        <v>1401</v>
      </c>
    </row>
    <row r="1897" spans="1:13" x14ac:dyDescent="0.4">
      <c r="A1897" t="s">
        <v>1405</v>
      </c>
      <c r="B1897">
        <v>1894</v>
      </c>
      <c r="C1897" t="s">
        <v>1411</v>
      </c>
      <c r="D1897">
        <f>VLOOKUP('Установление связей'!B1895,'Перечень узлов'!$B$2:$D$692,3,0)</f>
        <v>494</v>
      </c>
      <c r="E1897" t="s">
        <v>1411</v>
      </c>
      <c r="F1897">
        <f>VLOOKUP('Установление связей'!D1895,'Перечень узлов'!$B$2:$D$692,3,0)</f>
        <v>4</v>
      </c>
      <c r="G1897" t="s">
        <v>1407</v>
      </c>
      <c r="H1897" t="str">
        <f>IF('Установление связей'!C1895="может наблюдаться","RS",IF('Установление связей'!C1895="всегда наблюдается","TRA",IF('Установление связей'!C1895="может отсутствовать","SN","S")))</f>
        <v>S</v>
      </c>
      <c r="I1897" s="7" t="s">
        <v>1412</v>
      </c>
      <c r="J1897">
        <v>2593</v>
      </c>
      <c r="K1897" t="s">
        <v>1385</v>
      </c>
      <c r="L1897">
        <v>2593</v>
      </c>
      <c r="M1897" t="s">
        <v>1401</v>
      </c>
    </row>
    <row r="1898" spans="1:13" x14ac:dyDescent="0.4">
      <c r="A1898" t="s">
        <v>1405</v>
      </c>
      <c r="B1898">
        <v>1895</v>
      </c>
      <c r="C1898" t="s">
        <v>1411</v>
      </c>
      <c r="D1898">
        <f>VLOOKUP('Установление связей'!B1896,'Перечень узлов'!$B$2:$D$692,3,0)</f>
        <v>495</v>
      </c>
      <c r="E1898" t="s">
        <v>1411</v>
      </c>
      <c r="F1898">
        <f>VLOOKUP('Установление связей'!D1896,'Перечень узлов'!$B$2:$D$692,3,0)</f>
        <v>4</v>
      </c>
      <c r="G1898" t="s">
        <v>1407</v>
      </c>
      <c r="H1898" t="str">
        <f>IF('Установление связей'!C1896="может наблюдаться","RS",IF('Установление связей'!C1896="всегда наблюдается","TRA",IF('Установление связей'!C1896="может отсутствовать","SN","S")))</f>
        <v>S</v>
      </c>
      <c r="I1898" s="7" t="s">
        <v>1412</v>
      </c>
      <c r="J1898">
        <v>2594</v>
      </c>
      <c r="K1898" t="s">
        <v>1385</v>
      </c>
      <c r="L1898">
        <v>2594</v>
      </c>
      <c r="M1898" t="s">
        <v>1401</v>
      </c>
    </row>
    <row r="1899" spans="1:13" x14ac:dyDescent="0.4">
      <c r="A1899" t="s">
        <v>1405</v>
      </c>
      <c r="B1899">
        <v>1896</v>
      </c>
      <c r="C1899" t="s">
        <v>1411</v>
      </c>
      <c r="D1899">
        <f>VLOOKUP('Установление связей'!B1897,'Перечень узлов'!$B$2:$D$692,3,0)</f>
        <v>496</v>
      </c>
      <c r="E1899" t="s">
        <v>1411</v>
      </c>
      <c r="F1899">
        <f>VLOOKUP('Установление связей'!D1897,'Перечень узлов'!$B$2:$D$692,3,0)</f>
        <v>4</v>
      </c>
      <c r="G1899" t="s">
        <v>1407</v>
      </c>
      <c r="H1899" t="str">
        <f>IF('Установление связей'!C1897="может наблюдаться","RS",IF('Установление связей'!C1897="всегда наблюдается","TRA",IF('Установление связей'!C1897="может отсутствовать","SN","S")))</f>
        <v>S</v>
      </c>
      <c r="I1899" s="7" t="s">
        <v>1412</v>
      </c>
      <c r="J1899">
        <v>2595</v>
      </c>
      <c r="K1899" t="s">
        <v>1385</v>
      </c>
      <c r="L1899">
        <v>2595</v>
      </c>
      <c r="M1899" t="s">
        <v>1401</v>
      </c>
    </row>
    <row r="1900" spans="1:13" x14ac:dyDescent="0.4">
      <c r="A1900" t="s">
        <v>1405</v>
      </c>
      <c r="B1900">
        <v>1897</v>
      </c>
      <c r="C1900" t="s">
        <v>1411</v>
      </c>
      <c r="D1900">
        <f>VLOOKUP('Установление связей'!B1898,'Перечень узлов'!$B$2:$D$692,3,0)</f>
        <v>497</v>
      </c>
      <c r="E1900" t="s">
        <v>1411</v>
      </c>
      <c r="F1900">
        <f>VLOOKUP('Установление связей'!D1898,'Перечень узлов'!$B$2:$D$692,3,0)</f>
        <v>4</v>
      </c>
      <c r="G1900" t="s">
        <v>1407</v>
      </c>
      <c r="H1900" t="str">
        <f>IF('Установление связей'!C1898="может наблюдаться","RS",IF('Установление связей'!C1898="всегда наблюдается","TRA",IF('Установление связей'!C1898="может отсутствовать","SN","S")))</f>
        <v>S</v>
      </c>
      <c r="I1900" s="7" t="s">
        <v>1412</v>
      </c>
      <c r="J1900">
        <v>2596</v>
      </c>
      <c r="K1900" t="s">
        <v>1385</v>
      </c>
      <c r="L1900">
        <v>2596</v>
      </c>
      <c r="M1900" t="s">
        <v>1401</v>
      </c>
    </row>
    <row r="1901" spans="1:13" x14ac:dyDescent="0.4">
      <c r="A1901" t="s">
        <v>1405</v>
      </c>
      <c r="B1901">
        <v>1898</v>
      </c>
      <c r="C1901" t="s">
        <v>1411</v>
      </c>
      <c r="D1901">
        <f>VLOOKUP('Установление связей'!B1899,'Перечень узлов'!$B$2:$D$692,3,0)</f>
        <v>498</v>
      </c>
      <c r="E1901" t="s">
        <v>1411</v>
      </c>
      <c r="F1901">
        <f>VLOOKUP('Установление связей'!D1899,'Перечень узлов'!$B$2:$D$692,3,0)</f>
        <v>4</v>
      </c>
      <c r="G1901" t="s">
        <v>1407</v>
      </c>
      <c r="H1901" t="str">
        <f>IF('Установление связей'!C1899="может наблюдаться","RS",IF('Установление связей'!C1899="всегда наблюдается","TRA",IF('Установление связей'!C1899="может отсутствовать","SN","S")))</f>
        <v>S</v>
      </c>
      <c r="I1901" s="7" t="s">
        <v>1412</v>
      </c>
      <c r="J1901">
        <v>2597</v>
      </c>
      <c r="K1901" t="s">
        <v>1385</v>
      </c>
      <c r="L1901">
        <v>2597</v>
      </c>
      <c r="M1901" t="s">
        <v>1401</v>
      </c>
    </row>
    <row r="1902" spans="1:13" x14ac:dyDescent="0.4">
      <c r="A1902" t="s">
        <v>1405</v>
      </c>
      <c r="B1902">
        <v>1899</v>
      </c>
      <c r="C1902" t="s">
        <v>1411</v>
      </c>
      <c r="D1902">
        <f>VLOOKUP('Установление связей'!B1900,'Перечень узлов'!$B$2:$D$692,3,0)</f>
        <v>493</v>
      </c>
      <c r="E1902" t="s">
        <v>1411</v>
      </c>
      <c r="F1902">
        <f>VLOOKUP('Установление связей'!D1900,'Перечень узлов'!$B$2:$D$692,3,0)</f>
        <v>1</v>
      </c>
      <c r="G1902" t="s">
        <v>1407</v>
      </c>
      <c r="H1902" t="str">
        <f>IF('Установление связей'!C1900="может наблюдаться","RS",IF('Установление связей'!C1900="всегда наблюдается","TRA",IF('Установление связей'!C1900="может отсутствовать","SN","S")))</f>
        <v>RS</v>
      </c>
      <c r="I1902" s="7" t="s">
        <v>1412</v>
      </c>
      <c r="J1902">
        <v>2598</v>
      </c>
      <c r="K1902" t="s">
        <v>1385</v>
      </c>
      <c r="L1902">
        <v>2598</v>
      </c>
      <c r="M1902" t="s">
        <v>1401</v>
      </c>
    </row>
    <row r="1903" spans="1:13" x14ac:dyDescent="0.4">
      <c r="A1903" t="s">
        <v>1405</v>
      </c>
      <c r="B1903">
        <v>1900</v>
      </c>
      <c r="C1903" t="s">
        <v>1411</v>
      </c>
      <c r="D1903">
        <f>VLOOKUP('Установление связей'!B1901,'Перечень узлов'!$B$2:$D$692,3,0)</f>
        <v>494</v>
      </c>
      <c r="E1903" t="s">
        <v>1411</v>
      </c>
      <c r="F1903">
        <f>VLOOKUP('Установление связей'!D1901,'Перечень узлов'!$B$2:$D$692,3,0)</f>
        <v>1</v>
      </c>
      <c r="G1903" t="s">
        <v>1407</v>
      </c>
      <c r="H1903" t="str">
        <f>IF('Установление связей'!C1901="может наблюдаться","RS",IF('Установление связей'!C1901="всегда наблюдается","TRA",IF('Установление связей'!C1901="может отсутствовать","SN","S")))</f>
        <v>S</v>
      </c>
      <c r="I1903" s="7" t="s">
        <v>1412</v>
      </c>
      <c r="J1903">
        <v>2599</v>
      </c>
      <c r="K1903" t="s">
        <v>1385</v>
      </c>
      <c r="L1903">
        <v>2599</v>
      </c>
      <c r="M1903" t="s">
        <v>1401</v>
      </c>
    </row>
    <row r="1904" spans="1:13" x14ac:dyDescent="0.4">
      <c r="A1904" t="s">
        <v>1405</v>
      </c>
      <c r="B1904">
        <v>1901</v>
      </c>
      <c r="C1904" t="s">
        <v>1411</v>
      </c>
      <c r="D1904">
        <f>VLOOKUP('Установление связей'!B1902,'Перечень узлов'!$B$2:$D$692,3,0)</f>
        <v>495</v>
      </c>
      <c r="E1904" t="s">
        <v>1411</v>
      </c>
      <c r="F1904">
        <f>VLOOKUP('Установление связей'!D1902,'Перечень узлов'!$B$2:$D$692,3,0)</f>
        <v>1</v>
      </c>
      <c r="G1904" t="s">
        <v>1407</v>
      </c>
      <c r="H1904" t="str">
        <f>IF('Установление связей'!C1902="может наблюдаться","RS",IF('Установление связей'!C1902="всегда наблюдается","TRA",IF('Установление связей'!C1902="может отсутствовать","SN","S")))</f>
        <v>S</v>
      </c>
      <c r="I1904" s="7" t="s">
        <v>1412</v>
      </c>
      <c r="J1904">
        <v>2600</v>
      </c>
      <c r="K1904" t="s">
        <v>1385</v>
      </c>
      <c r="L1904">
        <v>2600</v>
      </c>
      <c r="M1904" t="s">
        <v>1401</v>
      </c>
    </row>
    <row r="1905" spans="1:13" x14ac:dyDescent="0.4">
      <c r="A1905" t="s">
        <v>1405</v>
      </c>
      <c r="B1905">
        <v>1902</v>
      </c>
      <c r="C1905" t="s">
        <v>1411</v>
      </c>
      <c r="D1905">
        <f>VLOOKUP('Установление связей'!B1903,'Перечень узлов'!$B$2:$D$692,3,0)</f>
        <v>496</v>
      </c>
      <c r="E1905" t="s">
        <v>1411</v>
      </c>
      <c r="F1905">
        <f>VLOOKUP('Установление связей'!D1903,'Перечень узлов'!$B$2:$D$692,3,0)</f>
        <v>1</v>
      </c>
      <c r="G1905" t="s">
        <v>1407</v>
      </c>
      <c r="H1905" t="str">
        <f>IF('Установление связей'!C1903="может наблюдаться","RS",IF('Установление связей'!C1903="всегда наблюдается","TRA",IF('Установление связей'!C1903="может отсутствовать","SN","S")))</f>
        <v>S</v>
      </c>
      <c r="I1905" s="7" t="s">
        <v>1412</v>
      </c>
      <c r="J1905">
        <v>2601</v>
      </c>
      <c r="K1905" t="s">
        <v>1385</v>
      </c>
      <c r="L1905">
        <v>2601</v>
      </c>
      <c r="M1905" t="s">
        <v>1401</v>
      </c>
    </row>
    <row r="1906" spans="1:13" x14ac:dyDescent="0.4">
      <c r="A1906" t="s">
        <v>1405</v>
      </c>
      <c r="B1906">
        <v>1903</v>
      </c>
      <c r="C1906" t="s">
        <v>1411</v>
      </c>
      <c r="D1906">
        <f>VLOOKUP('Установление связей'!B1904,'Перечень узлов'!$B$2:$D$692,3,0)</f>
        <v>497</v>
      </c>
      <c r="E1906" t="s">
        <v>1411</v>
      </c>
      <c r="F1906">
        <f>VLOOKUP('Установление связей'!D1904,'Перечень узлов'!$B$2:$D$692,3,0)</f>
        <v>1</v>
      </c>
      <c r="G1906" t="s">
        <v>1407</v>
      </c>
      <c r="H1906" t="str">
        <f>IF('Установление связей'!C1904="может наблюдаться","RS",IF('Установление связей'!C1904="всегда наблюдается","TRA",IF('Установление связей'!C1904="может отсутствовать","SN","S")))</f>
        <v>S</v>
      </c>
      <c r="I1906" s="7" t="s">
        <v>1412</v>
      </c>
      <c r="J1906">
        <v>2602</v>
      </c>
      <c r="K1906" t="s">
        <v>1385</v>
      </c>
      <c r="L1906">
        <v>2602</v>
      </c>
      <c r="M1906" t="s">
        <v>1401</v>
      </c>
    </row>
    <row r="1907" spans="1:13" x14ac:dyDescent="0.4">
      <c r="A1907" t="s">
        <v>1405</v>
      </c>
      <c r="B1907">
        <v>1904</v>
      </c>
      <c r="C1907" t="s">
        <v>1411</v>
      </c>
      <c r="D1907">
        <f>VLOOKUP('Установление связей'!B1905,'Перечень узлов'!$B$2:$D$692,3,0)</f>
        <v>498</v>
      </c>
      <c r="E1907" t="s">
        <v>1411</v>
      </c>
      <c r="F1907">
        <f>VLOOKUP('Установление связей'!D1905,'Перечень узлов'!$B$2:$D$692,3,0)</f>
        <v>1</v>
      </c>
      <c r="G1907" t="s">
        <v>1407</v>
      </c>
      <c r="H1907" t="str">
        <f>IF('Установление связей'!C1905="может наблюдаться","RS",IF('Установление связей'!C1905="всегда наблюдается","TRA",IF('Установление связей'!C1905="может отсутствовать","SN","S")))</f>
        <v>S</v>
      </c>
      <c r="I1907" s="7" t="s">
        <v>1412</v>
      </c>
      <c r="J1907">
        <v>2603</v>
      </c>
      <c r="K1907" t="s">
        <v>1385</v>
      </c>
      <c r="L1907">
        <v>2603</v>
      </c>
      <c r="M1907" t="s">
        <v>1401</v>
      </c>
    </row>
    <row r="1908" spans="1:13" x14ac:dyDescent="0.4">
      <c r="A1908" t="s">
        <v>1405</v>
      </c>
      <c r="B1908">
        <v>1905</v>
      </c>
      <c r="C1908" t="s">
        <v>1411</v>
      </c>
      <c r="D1908">
        <f>VLOOKUP('Установление связей'!B1906,'Перечень узлов'!$B$2:$D$692,3,0)</f>
        <v>493</v>
      </c>
      <c r="E1908" t="s">
        <v>1411</v>
      </c>
      <c r="F1908">
        <f>VLOOKUP('Установление связей'!D1906,'Перечень узлов'!$B$2:$D$692,3,0)</f>
        <v>516</v>
      </c>
      <c r="G1908" t="s">
        <v>1407</v>
      </c>
      <c r="H1908" t="str">
        <f>IF('Установление связей'!C1906="может наблюдаться","RS",IF('Установление связей'!C1906="всегда наблюдается","TRA",IF('Установление связей'!C1906="может отсутствовать","SN","S")))</f>
        <v>RS</v>
      </c>
      <c r="I1908" s="7" t="s">
        <v>1412</v>
      </c>
      <c r="J1908">
        <v>2604</v>
      </c>
      <c r="K1908" t="s">
        <v>1385</v>
      </c>
      <c r="L1908">
        <v>2604</v>
      </c>
      <c r="M1908" t="s">
        <v>1401</v>
      </c>
    </row>
    <row r="1909" spans="1:13" x14ac:dyDescent="0.4">
      <c r="A1909" t="s">
        <v>1405</v>
      </c>
      <c r="B1909">
        <v>1906</v>
      </c>
      <c r="C1909" t="s">
        <v>1411</v>
      </c>
      <c r="D1909">
        <f>VLOOKUP('Установление связей'!B1907,'Перечень узлов'!$B$2:$D$692,3,0)</f>
        <v>494</v>
      </c>
      <c r="E1909" t="s">
        <v>1411</v>
      </c>
      <c r="F1909">
        <f>VLOOKUP('Установление связей'!D1907,'Перечень узлов'!$B$2:$D$692,3,0)</f>
        <v>516</v>
      </c>
      <c r="G1909" t="s">
        <v>1407</v>
      </c>
      <c r="H1909" t="str">
        <f>IF('Установление связей'!C1907="может наблюдаться","RS",IF('Установление связей'!C1907="всегда наблюдается","TRA",IF('Установление связей'!C1907="может отсутствовать","SN","S")))</f>
        <v>S</v>
      </c>
      <c r="I1909" s="7" t="s">
        <v>1412</v>
      </c>
      <c r="J1909">
        <v>2605</v>
      </c>
      <c r="K1909" t="s">
        <v>1385</v>
      </c>
      <c r="L1909">
        <v>2605</v>
      </c>
      <c r="M1909" t="s">
        <v>1401</v>
      </c>
    </row>
    <row r="1910" spans="1:13" x14ac:dyDescent="0.4">
      <c r="A1910" t="s">
        <v>1405</v>
      </c>
      <c r="B1910">
        <v>1907</v>
      </c>
      <c r="C1910" t="s">
        <v>1411</v>
      </c>
      <c r="D1910">
        <f>VLOOKUP('Установление связей'!B1908,'Перечень узлов'!$B$2:$D$692,3,0)</f>
        <v>495</v>
      </c>
      <c r="E1910" t="s">
        <v>1411</v>
      </c>
      <c r="F1910">
        <f>VLOOKUP('Установление связей'!D1908,'Перечень узлов'!$B$2:$D$692,3,0)</f>
        <v>516</v>
      </c>
      <c r="G1910" t="s">
        <v>1407</v>
      </c>
      <c r="H1910" t="str">
        <f>IF('Установление связей'!C1908="может наблюдаться","RS",IF('Установление связей'!C1908="всегда наблюдается","TRA",IF('Установление связей'!C1908="может отсутствовать","SN","S")))</f>
        <v>S</v>
      </c>
      <c r="I1910" s="7" t="s">
        <v>1412</v>
      </c>
      <c r="J1910">
        <v>2606</v>
      </c>
      <c r="K1910" t="s">
        <v>1385</v>
      </c>
      <c r="L1910">
        <v>2606</v>
      </c>
      <c r="M1910" t="s">
        <v>1401</v>
      </c>
    </row>
    <row r="1911" spans="1:13" x14ac:dyDescent="0.4">
      <c r="A1911" t="s">
        <v>1405</v>
      </c>
      <c r="B1911">
        <v>1908</v>
      </c>
      <c r="C1911" t="s">
        <v>1411</v>
      </c>
      <c r="D1911">
        <f>VLOOKUP('Установление связей'!B1909,'Перечень узлов'!$B$2:$D$692,3,0)</f>
        <v>496</v>
      </c>
      <c r="E1911" t="s">
        <v>1411</v>
      </c>
      <c r="F1911">
        <f>VLOOKUP('Установление связей'!D1909,'Перечень узлов'!$B$2:$D$692,3,0)</f>
        <v>516</v>
      </c>
      <c r="G1911" t="s">
        <v>1407</v>
      </c>
      <c r="H1911" t="str">
        <f>IF('Установление связей'!C1909="может наблюдаться","RS",IF('Установление связей'!C1909="всегда наблюдается","TRA",IF('Установление связей'!C1909="может отсутствовать","SN","S")))</f>
        <v>S</v>
      </c>
      <c r="I1911" s="7" t="s">
        <v>1412</v>
      </c>
      <c r="J1911">
        <v>2607</v>
      </c>
      <c r="K1911" t="s">
        <v>1385</v>
      </c>
      <c r="L1911">
        <v>2607</v>
      </c>
      <c r="M1911" t="s">
        <v>1401</v>
      </c>
    </row>
    <row r="1912" spans="1:13" x14ac:dyDescent="0.4">
      <c r="A1912" t="s">
        <v>1405</v>
      </c>
      <c r="B1912">
        <v>1909</v>
      </c>
      <c r="C1912" t="s">
        <v>1411</v>
      </c>
      <c r="D1912">
        <f>VLOOKUP('Установление связей'!B1910,'Перечень узлов'!$B$2:$D$692,3,0)</f>
        <v>497</v>
      </c>
      <c r="E1912" t="s">
        <v>1411</v>
      </c>
      <c r="F1912">
        <f>VLOOKUP('Установление связей'!D1910,'Перечень узлов'!$B$2:$D$692,3,0)</f>
        <v>516</v>
      </c>
      <c r="G1912" t="s">
        <v>1407</v>
      </c>
      <c r="H1912" t="str">
        <f>IF('Установление связей'!C1910="может наблюдаться","RS",IF('Установление связей'!C1910="всегда наблюдается","TRA",IF('Установление связей'!C1910="может отсутствовать","SN","S")))</f>
        <v>S</v>
      </c>
      <c r="I1912" s="7" t="s">
        <v>1412</v>
      </c>
      <c r="J1912">
        <v>2608</v>
      </c>
      <c r="K1912" t="s">
        <v>1385</v>
      </c>
      <c r="L1912">
        <v>2608</v>
      </c>
      <c r="M1912" t="s">
        <v>1401</v>
      </c>
    </row>
    <row r="1913" spans="1:13" x14ac:dyDescent="0.4">
      <c r="A1913" t="s">
        <v>1405</v>
      </c>
      <c r="B1913">
        <v>1910</v>
      </c>
      <c r="C1913" t="s">
        <v>1411</v>
      </c>
      <c r="D1913">
        <f>VLOOKUP('Установление связей'!B1911,'Перечень узлов'!$B$2:$D$692,3,0)</f>
        <v>498</v>
      </c>
      <c r="E1913" t="s">
        <v>1411</v>
      </c>
      <c r="F1913">
        <f>VLOOKUP('Установление связей'!D1911,'Перечень узлов'!$B$2:$D$692,3,0)</f>
        <v>516</v>
      </c>
      <c r="G1913" t="s">
        <v>1407</v>
      </c>
      <c r="H1913" t="str">
        <f>IF('Установление связей'!C1911="может наблюдаться","RS",IF('Установление связей'!C1911="всегда наблюдается","TRA",IF('Установление связей'!C1911="может отсутствовать","SN","S")))</f>
        <v>S</v>
      </c>
      <c r="I1913" s="7" t="s">
        <v>1412</v>
      </c>
      <c r="J1913">
        <v>2609</v>
      </c>
      <c r="K1913" t="s">
        <v>1385</v>
      </c>
      <c r="L1913">
        <v>2609</v>
      </c>
      <c r="M1913" t="s">
        <v>1401</v>
      </c>
    </row>
    <row r="1914" spans="1:13" x14ac:dyDescent="0.4">
      <c r="A1914" t="s">
        <v>1405</v>
      </c>
      <c r="B1914">
        <v>1911</v>
      </c>
      <c r="C1914" t="s">
        <v>1411</v>
      </c>
      <c r="D1914">
        <f>VLOOKUP('Установление связей'!B1912,'Перечень узлов'!$B$2:$D$692,3,0)</f>
        <v>493</v>
      </c>
      <c r="E1914" t="s">
        <v>1411</v>
      </c>
      <c r="F1914">
        <f>VLOOKUP('Установление связей'!D1912,'Перечень узлов'!$B$2:$D$692,3,0)</f>
        <v>598</v>
      </c>
      <c r="G1914" t="s">
        <v>1407</v>
      </c>
      <c r="H1914" t="str">
        <f>IF('Установление связей'!C1912="может наблюдаться","RS",IF('Установление связей'!C1912="всегда наблюдается","TRA",IF('Установление связей'!C1912="может отсутствовать","SN","S")))</f>
        <v>RS</v>
      </c>
      <c r="I1914" s="7" t="s">
        <v>1412</v>
      </c>
      <c r="J1914">
        <v>2610</v>
      </c>
      <c r="K1914" t="s">
        <v>1385</v>
      </c>
      <c r="L1914">
        <v>2610</v>
      </c>
      <c r="M1914" t="s">
        <v>1401</v>
      </c>
    </row>
    <row r="1915" spans="1:13" x14ac:dyDescent="0.4">
      <c r="A1915" t="s">
        <v>1405</v>
      </c>
      <c r="B1915">
        <v>1912</v>
      </c>
      <c r="C1915" t="s">
        <v>1411</v>
      </c>
      <c r="D1915">
        <f>VLOOKUP('Установление связей'!B1913,'Перечень узлов'!$B$2:$D$692,3,0)</f>
        <v>494</v>
      </c>
      <c r="E1915" t="s">
        <v>1411</v>
      </c>
      <c r="F1915">
        <f>VLOOKUP('Установление связей'!D1913,'Перечень узлов'!$B$2:$D$692,3,0)</f>
        <v>598</v>
      </c>
      <c r="G1915" t="s">
        <v>1407</v>
      </c>
      <c r="H1915" t="str">
        <f>IF('Установление связей'!C1913="может наблюдаться","RS",IF('Установление связей'!C1913="всегда наблюдается","TRA",IF('Установление связей'!C1913="может отсутствовать","SN","S")))</f>
        <v>S</v>
      </c>
      <c r="I1915" s="7" t="s">
        <v>1412</v>
      </c>
      <c r="J1915">
        <v>2611</v>
      </c>
      <c r="K1915" t="s">
        <v>1385</v>
      </c>
      <c r="L1915">
        <v>2611</v>
      </c>
      <c r="M1915" t="s">
        <v>1401</v>
      </c>
    </row>
    <row r="1916" spans="1:13" x14ac:dyDescent="0.4">
      <c r="A1916" t="s">
        <v>1405</v>
      </c>
      <c r="B1916">
        <v>1913</v>
      </c>
      <c r="C1916" t="s">
        <v>1411</v>
      </c>
      <c r="D1916">
        <f>VLOOKUP('Установление связей'!B1914,'Перечень узлов'!$B$2:$D$692,3,0)</f>
        <v>495</v>
      </c>
      <c r="E1916" t="s">
        <v>1411</v>
      </c>
      <c r="F1916">
        <f>VLOOKUP('Установление связей'!D1914,'Перечень узлов'!$B$2:$D$692,3,0)</f>
        <v>598</v>
      </c>
      <c r="G1916" t="s">
        <v>1407</v>
      </c>
      <c r="H1916" t="str">
        <f>IF('Установление связей'!C1914="может наблюдаться","RS",IF('Установление связей'!C1914="всегда наблюдается","TRA",IF('Установление связей'!C1914="может отсутствовать","SN","S")))</f>
        <v>S</v>
      </c>
      <c r="I1916" s="7" t="s">
        <v>1412</v>
      </c>
      <c r="J1916">
        <v>2612</v>
      </c>
      <c r="K1916" t="s">
        <v>1385</v>
      </c>
      <c r="L1916">
        <v>2612</v>
      </c>
      <c r="M1916" t="s">
        <v>1401</v>
      </c>
    </row>
    <row r="1917" spans="1:13" x14ac:dyDescent="0.4">
      <c r="A1917" t="s">
        <v>1405</v>
      </c>
      <c r="B1917">
        <v>1914</v>
      </c>
      <c r="C1917" t="s">
        <v>1411</v>
      </c>
      <c r="D1917">
        <f>VLOOKUP('Установление связей'!B1915,'Перечень узлов'!$B$2:$D$692,3,0)</f>
        <v>496</v>
      </c>
      <c r="E1917" t="s">
        <v>1411</v>
      </c>
      <c r="F1917">
        <f>VLOOKUP('Установление связей'!D1915,'Перечень узлов'!$B$2:$D$692,3,0)</f>
        <v>598</v>
      </c>
      <c r="G1917" t="s">
        <v>1407</v>
      </c>
      <c r="H1917" t="str">
        <f>IF('Установление связей'!C1915="может наблюдаться","RS",IF('Установление связей'!C1915="всегда наблюдается","TRA",IF('Установление связей'!C1915="может отсутствовать","SN","S")))</f>
        <v>S</v>
      </c>
      <c r="I1917" s="7" t="s">
        <v>1412</v>
      </c>
      <c r="J1917">
        <v>2613</v>
      </c>
      <c r="K1917" t="s">
        <v>1385</v>
      </c>
      <c r="L1917">
        <v>2613</v>
      </c>
      <c r="M1917" t="s">
        <v>1401</v>
      </c>
    </row>
    <row r="1918" spans="1:13" x14ac:dyDescent="0.4">
      <c r="A1918" t="s">
        <v>1405</v>
      </c>
      <c r="B1918">
        <v>1915</v>
      </c>
      <c r="C1918" t="s">
        <v>1411</v>
      </c>
      <c r="D1918">
        <f>VLOOKUP('Установление связей'!B1916,'Перечень узлов'!$B$2:$D$692,3,0)</f>
        <v>497</v>
      </c>
      <c r="E1918" t="s">
        <v>1411</v>
      </c>
      <c r="F1918">
        <f>VLOOKUP('Установление связей'!D1916,'Перечень узлов'!$B$2:$D$692,3,0)</f>
        <v>598</v>
      </c>
      <c r="G1918" t="s">
        <v>1407</v>
      </c>
      <c r="H1918" t="str">
        <f>IF('Установление связей'!C1916="может наблюдаться","RS",IF('Установление связей'!C1916="всегда наблюдается","TRA",IF('Установление связей'!C1916="может отсутствовать","SN","S")))</f>
        <v>S</v>
      </c>
      <c r="I1918" s="7" t="s">
        <v>1412</v>
      </c>
      <c r="J1918">
        <v>2614</v>
      </c>
      <c r="K1918" t="s">
        <v>1385</v>
      </c>
      <c r="L1918">
        <v>2614</v>
      </c>
      <c r="M1918" t="s">
        <v>1401</v>
      </c>
    </row>
    <row r="1919" spans="1:13" x14ac:dyDescent="0.4">
      <c r="A1919" t="s">
        <v>1405</v>
      </c>
      <c r="B1919">
        <v>1916</v>
      </c>
      <c r="C1919" t="s">
        <v>1411</v>
      </c>
      <c r="D1919">
        <f>VLOOKUP('Установление связей'!B1917,'Перечень узлов'!$B$2:$D$692,3,0)</f>
        <v>498</v>
      </c>
      <c r="E1919" t="s">
        <v>1411</v>
      </c>
      <c r="F1919">
        <f>VLOOKUP('Установление связей'!D1917,'Перечень узлов'!$B$2:$D$692,3,0)</f>
        <v>598</v>
      </c>
      <c r="G1919" t="s">
        <v>1407</v>
      </c>
      <c r="H1919" t="str">
        <f>IF('Установление связей'!C1917="может наблюдаться","RS",IF('Установление связей'!C1917="всегда наблюдается","TRA",IF('Установление связей'!C1917="может отсутствовать","SN","S")))</f>
        <v>S</v>
      </c>
      <c r="I1919" s="7" t="s">
        <v>1412</v>
      </c>
      <c r="J1919">
        <v>2615</v>
      </c>
      <c r="K1919" t="s">
        <v>1385</v>
      </c>
      <c r="L1919">
        <v>2615</v>
      </c>
      <c r="M1919" t="s">
        <v>1401</v>
      </c>
    </row>
    <row r="1920" spans="1:13" x14ac:dyDescent="0.4">
      <c r="A1920" t="s">
        <v>1405</v>
      </c>
      <c r="B1920">
        <v>1917</v>
      </c>
      <c r="C1920" t="s">
        <v>1411</v>
      </c>
      <c r="D1920">
        <f>VLOOKUP('Установление связей'!B1918,'Перечень узлов'!$B$2:$D$692,3,0)</f>
        <v>493</v>
      </c>
      <c r="E1920" t="s">
        <v>1411</v>
      </c>
      <c r="F1920">
        <f>VLOOKUP('Установление связей'!D1918,'Перечень узлов'!$B$2:$D$692,3,0)</f>
        <v>573</v>
      </c>
      <c r="G1920" t="s">
        <v>1407</v>
      </c>
      <c r="H1920" t="str">
        <f>IF('Установление связей'!C1918="может наблюдаться","RS",IF('Установление связей'!C1918="всегда наблюдается","TRA",IF('Установление связей'!C1918="может отсутствовать","SN","S")))</f>
        <v>RS</v>
      </c>
      <c r="I1920" s="7" t="s">
        <v>1412</v>
      </c>
      <c r="J1920">
        <v>2616</v>
      </c>
      <c r="K1920" t="s">
        <v>1385</v>
      </c>
      <c r="L1920">
        <v>2616</v>
      </c>
      <c r="M1920" t="s">
        <v>1401</v>
      </c>
    </row>
    <row r="1921" spans="1:13" x14ac:dyDescent="0.4">
      <c r="A1921" t="s">
        <v>1405</v>
      </c>
      <c r="B1921">
        <v>1918</v>
      </c>
      <c r="C1921" t="s">
        <v>1411</v>
      </c>
      <c r="D1921">
        <f>VLOOKUP('Установление связей'!B1919,'Перечень узлов'!$B$2:$D$692,3,0)</f>
        <v>494</v>
      </c>
      <c r="E1921" t="s">
        <v>1411</v>
      </c>
      <c r="F1921">
        <f>VLOOKUP('Установление связей'!D1919,'Перечень узлов'!$B$2:$D$692,3,0)</f>
        <v>573</v>
      </c>
      <c r="G1921" t="s">
        <v>1407</v>
      </c>
      <c r="H1921" t="str">
        <f>IF('Установление связей'!C1919="может наблюдаться","RS",IF('Установление связей'!C1919="всегда наблюдается","TRA",IF('Установление связей'!C1919="может отсутствовать","SN","S")))</f>
        <v>S</v>
      </c>
      <c r="I1921" s="7" t="s">
        <v>1412</v>
      </c>
      <c r="J1921">
        <v>2617</v>
      </c>
      <c r="K1921" t="s">
        <v>1385</v>
      </c>
      <c r="L1921">
        <v>2617</v>
      </c>
      <c r="M1921" t="s">
        <v>1401</v>
      </c>
    </row>
    <row r="1922" spans="1:13" x14ac:dyDescent="0.4">
      <c r="A1922" t="s">
        <v>1405</v>
      </c>
      <c r="B1922">
        <v>1919</v>
      </c>
      <c r="C1922" t="s">
        <v>1411</v>
      </c>
      <c r="D1922">
        <f>VLOOKUP('Установление связей'!B1920,'Перечень узлов'!$B$2:$D$692,3,0)</f>
        <v>495</v>
      </c>
      <c r="E1922" t="s">
        <v>1411</v>
      </c>
      <c r="F1922">
        <f>VLOOKUP('Установление связей'!D1920,'Перечень узлов'!$B$2:$D$692,3,0)</f>
        <v>573</v>
      </c>
      <c r="G1922" t="s">
        <v>1407</v>
      </c>
      <c r="H1922" t="str">
        <f>IF('Установление связей'!C1920="может наблюдаться","RS",IF('Установление связей'!C1920="всегда наблюдается","TRA",IF('Установление связей'!C1920="может отсутствовать","SN","S")))</f>
        <v>S</v>
      </c>
      <c r="I1922" s="7" t="s">
        <v>1412</v>
      </c>
      <c r="J1922">
        <v>2618</v>
      </c>
      <c r="K1922" t="s">
        <v>1385</v>
      </c>
      <c r="L1922">
        <v>2618</v>
      </c>
      <c r="M1922" t="s">
        <v>1401</v>
      </c>
    </row>
    <row r="1923" spans="1:13" x14ac:dyDescent="0.4">
      <c r="A1923" t="s">
        <v>1405</v>
      </c>
      <c r="B1923">
        <v>1920</v>
      </c>
      <c r="C1923" t="s">
        <v>1411</v>
      </c>
      <c r="D1923">
        <f>VLOOKUP('Установление связей'!B1921,'Перечень узлов'!$B$2:$D$692,3,0)</f>
        <v>496</v>
      </c>
      <c r="E1923" t="s">
        <v>1411</v>
      </c>
      <c r="F1923">
        <f>VLOOKUP('Установление связей'!D1921,'Перечень узлов'!$B$2:$D$692,3,0)</f>
        <v>573</v>
      </c>
      <c r="G1923" t="s">
        <v>1407</v>
      </c>
      <c r="H1923" t="str">
        <f>IF('Установление связей'!C1921="может наблюдаться","RS",IF('Установление связей'!C1921="всегда наблюдается","TRA",IF('Установление связей'!C1921="может отсутствовать","SN","S")))</f>
        <v>S</v>
      </c>
      <c r="I1923" s="7" t="s">
        <v>1412</v>
      </c>
      <c r="J1923">
        <v>2619</v>
      </c>
      <c r="K1923" t="s">
        <v>1385</v>
      </c>
      <c r="L1923">
        <v>2619</v>
      </c>
      <c r="M1923" t="s">
        <v>1401</v>
      </c>
    </row>
    <row r="1924" spans="1:13" x14ac:dyDescent="0.4">
      <c r="A1924" t="s">
        <v>1405</v>
      </c>
      <c r="B1924">
        <v>1921</v>
      </c>
      <c r="C1924" t="s">
        <v>1411</v>
      </c>
      <c r="D1924">
        <f>VLOOKUP('Установление связей'!B1922,'Перечень узлов'!$B$2:$D$692,3,0)</f>
        <v>497</v>
      </c>
      <c r="E1924" t="s">
        <v>1411</v>
      </c>
      <c r="F1924">
        <f>VLOOKUP('Установление связей'!D1922,'Перечень узлов'!$B$2:$D$692,3,0)</f>
        <v>573</v>
      </c>
      <c r="G1924" t="s">
        <v>1407</v>
      </c>
      <c r="H1924" t="str">
        <f>IF('Установление связей'!C1922="может наблюдаться","RS",IF('Установление связей'!C1922="всегда наблюдается","TRA",IF('Установление связей'!C1922="может отсутствовать","SN","S")))</f>
        <v>S</v>
      </c>
      <c r="I1924" s="7" t="s">
        <v>1412</v>
      </c>
      <c r="J1924">
        <v>2620</v>
      </c>
      <c r="K1924" t="s">
        <v>1385</v>
      </c>
      <c r="L1924">
        <v>2620</v>
      </c>
      <c r="M1924" t="s">
        <v>1401</v>
      </c>
    </row>
    <row r="1925" spans="1:13" x14ac:dyDescent="0.4">
      <c r="A1925" t="s">
        <v>1405</v>
      </c>
      <c r="B1925">
        <v>1922</v>
      </c>
      <c r="C1925" t="s">
        <v>1411</v>
      </c>
      <c r="D1925">
        <f>VLOOKUP('Установление связей'!B1923,'Перечень узлов'!$B$2:$D$692,3,0)</f>
        <v>498</v>
      </c>
      <c r="E1925" t="s">
        <v>1411</v>
      </c>
      <c r="F1925">
        <f>VLOOKUP('Установление связей'!D1923,'Перечень узлов'!$B$2:$D$692,3,0)</f>
        <v>573</v>
      </c>
      <c r="G1925" t="s">
        <v>1407</v>
      </c>
      <c r="H1925" t="str">
        <f>IF('Установление связей'!C1923="может наблюдаться","RS",IF('Установление связей'!C1923="всегда наблюдается","TRA",IF('Установление связей'!C1923="может отсутствовать","SN","S")))</f>
        <v>S</v>
      </c>
      <c r="I1925" s="7" t="s">
        <v>1412</v>
      </c>
      <c r="J1925">
        <v>2621</v>
      </c>
      <c r="K1925" t="s">
        <v>1385</v>
      </c>
      <c r="L1925">
        <v>2621</v>
      </c>
      <c r="M1925" t="s">
        <v>1401</v>
      </c>
    </row>
    <row r="1926" spans="1:13" x14ac:dyDescent="0.4">
      <c r="A1926" t="s">
        <v>1405</v>
      </c>
      <c r="B1926">
        <v>1923</v>
      </c>
      <c r="C1926" t="s">
        <v>1411</v>
      </c>
      <c r="D1926">
        <f>VLOOKUP('Установление связей'!B1924,'Перечень узлов'!$B$2:$D$692,3,0)</f>
        <v>493</v>
      </c>
      <c r="E1926" t="s">
        <v>1411</v>
      </c>
      <c r="F1926">
        <f>VLOOKUP('Установление связей'!D1924,'Перечень узлов'!$B$2:$D$692,3,0)</f>
        <v>583</v>
      </c>
      <c r="G1926" t="s">
        <v>1407</v>
      </c>
      <c r="H1926" t="str">
        <f>IF('Установление связей'!C1924="может наблюдаться","RS",IF('Установление связей'!C1924="всегда наблюдается","TRA",IF('Установление связей'!C1924="может отсутствовать","SN","S")))</f>
        <v>RS</v>
      </c>
      <c r="I1926" s="7" t="s">
        <v>1412</v>
      </c>
      <c r="J1926">
        <v>2622</v>
      </c>
      <c r="K1926" t="s">
        <v>1385</v>
      </c>
      <c r="L1926">
        <v>2622</v>
      </c>
      <c r="M1926" t="s">
        <v>1401</v>
      </c>
    </row>
    <row r="1927" spans="1:13" x14ac:dyDescent="0.4">
      <c r="A1927" t="s">
        <v>1405</v>
      </c>
      <c r="B1927">
        <v>1924</v>
      </c>
      <c r="C1927" t="s">
        <v>1411</v>
      </c>
      <c r="D1927">
        <f>VLOOKUP('Установление связей'!B1925,'Перечень узлов'!$B$2:$D$692,3,0)</f>
        <v>494</v>
      </c>
      <c r="E1927" t="s">
        <v>1411</v>
      </c>
      <c r="F1927">
        <f>VLOOKUP('Установление связей'!D1925,'Перечень узлов'!$B$2:$D$692,3,0)</f>
        <v>583</v>
      </c>
      <c r="G1927" t="s">
        <v>1407</v>
      </c>
      <c r="H1927" t="str">
        <f>IF('Установление связей'!C1925="может наблюдаться","RS",IF('Установление связей'!C1925="всегда наблюдается","TRA",IF('Установление связей'!C1925="может отсутствовать","SN","S")))</f>
        <v>S</v>
      </c>
      <c r="I1927" s="7" t="s">
        <v>1412</v>
      </c>
      <c r="J1927">
        <v>2623</v>
      </c>
      <c r="K1927" t="s">
        <v>1385</v>
      </c>
      <c r="L1927">
        <v>2623</v>
      </c>
      <c r="M1927" t="s">
        <v>1401</v>
      </c>
    </row>
    <row r="1928" spans="1:13" x14ac:dyDescent="0.4">
      <c r="A1928" t="s">
        <v>1405</v>
      </c>
      <c r="B1928">
        <v>1925</v>
      </c>
      <c r="C1928" t="s">
        <v>1411</v>
      </c>
      <c r="D1928">
        <f>VLOOKUP('Установление связей'!B1926,'Перечень узлов'!$B$2:$D$692,3,0)</f>
        <v>495</v>
      </c>
      <c r="E1928" t="s">
        <v>1411</v>
      </c>
      <c r="F1928">
        <f>VLOOKUP('Установление связей'!D1926,'Перечень узлов'!$B$2:$D$692,3,0)</f>
        <v>583</v>
      </c>
      <c r="G1928" t="s">
        <v>1407</v>
      </c>
      <c r="H1928" t="str">
        <f>IF('Установление связей'!C1926="может наблюдаться","RS",IF('Установление связей'!C1926="всегда наблюдается","TRA",IF('Установление связей'!C1926="может отсутствовать","SN","S")))</f>
        <v>S</v>
      </c>
      <c r="I1928" s="7" t="s">
        <v>1412</v>
      </c>
      <c r="J1928">
        <v>2624</v>
      </c>
      <c r="K1928" t="s">
        <v>1385</v>
      </c>
      <c r="L1928">
        <v>2624</v>
      </c>
      <c r="M1928" t="s">
        <v>1401</v>
      </c>
    </row>
    <row r="1929" spans="1:13" x14ac:dyDescent="0.4">
      <c r="A1929" t="s">
        <v>1405</v>
      </c>
      <c r="B1929">
        <v>1926</v>
      </c>
      <c r="C1929" t="s">
        <v>1411</v>
      </c>
      <c r="D1929">
        <f>VLOOKUP('Установление связей'!B1927,'Перечень узлов'!$B$2:$D$692,3,0)</f>
        <v>496</v>
      </c>
      <c r="E1929" t="s">
        <v>1411</v>
      </c>
      <c r="F1929">
        <f>VLOOKUP('Установление связей'!D1927,'Перечень узлов'!$B$2:$D$692,3,0)</f>
        <v>583</v>
      </c>
      <c r="G1929" t="s">
        <v>1407</v>
      </c>
      <c r="H1929" t="str">
        <f>IF('Установление связей'!C1927="может наблюдаться","RS",IF('Установление связей'!C1927="всегда наблюдается","TRA",IF('Установление связей'!C1927="может отсутствовать","SN","S")))</f>
        <v>S</v>
      </c>
      <c r="I1929" s="7" t="s">
        <v>1412</v>
      </c>
      <c r="J1929">
        <v>2625</v>
      </c>
      <c r="K1929" t="s">
        <v>1385</v>
      </c>
      <c r="L1929">
        <v>2625</v>
      </c>
      <c r="M1929" t="s">
        <v>1401</v>
      </c>
    </row>
    <row r="1930" spans="1:13" x14ac:dyDescent="0.4">
      <c r="A1930" t="s">
        <v>1405</v>
      </c>
      <c r="B1930">
        <v>1927</v>
      </c>
      <c r="C1930" t="s">
        <v>1411</v>
      </c>
      <c r="D1930">
        <f>VLOOKUP('Установление связей'!B1928,'Перечень узлов'!$B$2:$D$692,3,0)</f>
        <v>497</v>
      </c>
      <c r="E1930" t="s">
        <v>1411</v>
      </c>
      <c r="F1930">
        <f>VLOOKUP('Установление связей'!D1928,'Перечень узлов'!$B$2:$D$692,3,0)</f>
        <v>583</v>
      </c>
      <c r="G1930" t="s">
        <v>1407</v>
      </c>
      <c r="H1930" t="str">
        <f>IF('Установление связей'!C1928="может наблюдаться","RS",IF('Установление связей'!C1928="всегда наблюдается","TRA",IF('Установление связей'!C1928="может отсутствовать","SN","S")))</f>
        <v>S</v>
      </c>
      <c r="I1930" s="7" t="s">
        <v>1412</v>
      </c>
      <c r="J1930">
        <v>2626</v>
      </c>
      <c r="K1930" t="s">
        <v>1385</v>
      </c>
      <c r="L1930">
        <v>2626</v>
      </c>
      <c r="M1930" t="s">
        <v>1401</v>
      </c>
    </row>
    <row r="1931" spans="1:13" x14ac:dyDescent="0.4">
      <c r="A1931" t="s">
        <v>1405</v>
      </c>
      <c r="B1931">
        <v>1928</v>
      </c>
      <c r="C1931" t="s">
        <v>1411</v>
      </c>
      <c r="D1931">
        <f>VLOOKUP('Установление связей'!B1929,'Перечень узлов'!$B$2:$D$692,3,0)</f>
        <v>498</v>
      </c>
      <c r="E1931" t="s">
        <v>1411</v>
      </c>
      <c r="F1931">
        <f>VLOOKUP('Установление связей'!D1929,'Перечень узлов'!$B$2:$D$692,3,0)</f>
        <v>583</v>
      </c>
      <c r="G1931" t="s">
        <v>1407</v>
      </c>
      <c r="H1931" t="str">
        <f>IF('Установление связей'!C1929="может наблюдаться","RS",IF('Установление связей'!C1929="всегда наблюдается","TRA",IF('Установление связей'!C1929="может отсутствовать","SN","S")))</f>
        <v>S</v>
      </c>
      <c r="I1931" s="7" t="s">
        <v>1412</v>
      </c>
      <c r="J1931">
        <v>2627</v>
      </c>
      <c r="K1931" t="s">
        <v>1385</v>
      </c>
      <c r="L1931">
        <v>2627</v>
      </c>
      <c r="M1931" t="s">
        <v>1401</v>
      </c>
    </row>
    <row r="1932" spans="1:13" x14ac:dyDescent="0.4">
      <c r="A1932" t="s">
        <v>1405</v>
      </c>
      <c r="B1932">
        <v>1929</v>
      </c>
      <c r="C1932" t="s">
        <v>1411</v>
      </c>
      <c r="D1932">
        <f>VLOOKUP('Установление связей'!B1930,'Перечень узлов'!$B$2:$D$692,3,0)</f>
        <v>493</v>
      </c>
      <c r="E1932" t="s">
        <v>1411</v>
      </c>
      <c r="F1932">
        <f>VLOOKUP('Установление связей'!D1930,'Перечень узлов'!$B$2:$D$692,3,0)</f>
        <v>587</v>
      </c>
      <c r="G1932" t="s">
        <v>1407</v>
      </c>
      <c r="H1932" t="str">
        <f>IF('Установление связей'!C1930="может наблюдаться","RS",IF('Установление связей'!C1930="всегда наблюдается","TRA",IF('Установление связей'!C1930="может отсутствовать","SN","S")))</f>
        <v>RS</v>
      </c>
      <c r="I1932" s="7" t="s">
        <v>1412</v>
      </c>
      <c r="J1932">
        <v>2628</v>
      </c>
      <c r="K1932" t="s">
        <v>1385</v>
      </c>
      <c r="L1932">
        <v>2628</v>
      </c>
      <c r="M1932" t="s">
        <v>1401</v>
      </c>
    </row>
    <row r="1933" spans="1:13" x14ac:dyDescent="0.4">
      <c r="A1933" t="s">
        <v>1405</v>
      </c>
      <c r="B1933">
        <v>1930</v>
      </c>
      <c r="C1933" t="s">
        <v>1411</v>
      </c>
      <c r="D1933">
        <f>VLOOKUP('Установление связей'!B1931,'Перечень узлов'!$B$2:$D$692,3,0)</f>
        <v>494</v>
      </c>
      <c r="E1933" t="s">
        <v>1411</v>
      </c>
      <c r="F1933">
        <f>VLOOKUP('Установление связей'!D1931,'Перечень узлов'!$B$2:$D$692,3,0)</f>
        <v>587</v>
      </c>
      <c r="G1933" t="s">
        <v>1407</v>
      </c>
      <c r="H1933" t="str">
        <f>IF('Установление связей'!C1931="может наблюдаться","RS",IF('Установление связей'!C1931="всегда наблюдается","TRA",IF('Установление связей'!C1931="может отсутствовать","SN","S")))</f>
        <v>S</v>
      </c>
      <c r="I1933" s="7" t="s">
        <v>1412</v>
      </c>
      <c r="J1933">
        <v>2629</v>
      </c>
      <c r="K1933" t="s">
        <v>1385</v>
      </c>
      <c r="L1933">
        <v>2629</v>
      </c>
      <c r="M1933" t="s">
        <v>1401</v>
      </c>
    </row>
    <row r="1934" spans="1:13" x14ac:dyDescent="0.4">
      <c r="A1934" t="s">
        <v>1405</v>
      </c>
      <c r="B1934">
        <v>1931</v>
      </c>
      <c r="C1934" t="s">
        <v>1411</v>
      </c>
      <c r="D1934">
        <f>VLOOKUP('Установление связей'!B1932,'Перечень узлов'!$B$2:$D$692,3,0)</f>
        <v>495</v>
      </c>
      <c r="E1934" t="s">
        <v>1411</v>
      </c>
      <c r="F1934">
        <f>VLOOKUP('Установление связей'!D1932,'Перечень узлов'!$B$2:$D$692,3,0)</f>
        <v>587</v>
      </c>
      <c r="G1934" t="s">
        <v>1407</v>
      </c>
      <c r="H1934" t="str">
        <f>IF('Установление связей'!C1932="может наблюдаться","RS",IF('Установление связей'!C1932="всегда наблюдается","TRA",IF('Установление связей'!C1932="может отсутствовать","SN","S")))</f>
        <v>S</v>
      </c>
      <c r="I1934" s="7" t="s">
        <v>1412</v>
      </c>
      <c r="J1934">
        <v>2630</v>
      </c>
      <c r="K1934" t="s">
        <v>1385</v>
      </c>
      <c r="L1934">
        <v>2630</v>
      </c>
      <c r="M1934" t="s">
        <v>1401</v>
      </c>
    </row>
    <row r="1935" spans="1:13" x14ac:dyDescent="0.4">
      <c r="A1935" t="s">
        <v>1405</v>
      </c>
      <c r="B1935">
        <v>1932</v>
      </c>
      <c r="C1935" t="s">
        <v>1411</v>
      </c>
      <c r="D1935">
        <f>VLOOKUP('Установление связей'!B1933,'Перечень узлов'!$B$2:$D$692,3,0)</f>
        <v>496</v>
      </c>
      <c r="E1935" t="s">
        <v>1411</v>
      </c>
      <c r="F1935">
        <f>VLOOKUP('Установление связей'!D1933,'Перечень узлов'!$B$2:$D$692,3,0)</f>
        <v>587</v>
      </c>
      <c r="G1935" t="s">
        <v>1407</v>
      </c>
      <c r="H1935" t="str">
        <f>IF('Установление связей'!C1933="может наблюдаться","RS",IF('Установление связей'!C1933="всегда наблюдается","TRA",IF('Установление связей'!C1933="может отсутствовать","SN","S")))</f>
        <v>S</v>
      </c>
      <c r="I1935" s="7" t="s">
        <v>1412</v>
      </c>
      <c r="J1935">
        <v>2631</v>
      </c>
      <c r="K1935" t="s">
        <v>1385</v>
      </c>
      <c r="L1935">
        <v>2631</v>
      </c>
      <c r="M1935" t="s">
        <v>1401</v>
      </c>
    </row>
    <row r="1936" spans="1:13" x14ac:dyDescent="0.4">
      <c r="A1936" t="s">
        <v>1405</v>
      </c>
      <c r="B1936">
        <v>1933</v>
      </c>
      <c r="C1936" t="s">
        <v>1411</v>
      </c>
      <c r="D1936">
        <f>VLOOKUP('Установление связей'!B1934,'Перечень узлов'!$B$2:$D$692,3,0)</f>
        <v>497</v>
      </c>
      <c r="E1936" t="s">
        <v>1411</v>
      </c>
      <c r="F1936">
        <f>VLOOKUP('Установление связей'!D1934,'Перечень узлов'!$B$2:$D$692,3,0)</f>
        <v>587</v>
      </c>
      <c r="G1936" t="s">
        <v>1407</v>
      </c>
      <c r="H1936" t="str">
        <f>IF('Установление связей'!C1934="может наблюдаться","RS",IF('Установление связей'!C1934="всегда наблюдается","TRA",IF('Установление связей'!C1934="может отсутствовать","SN","S")))</f>
        <v>S</v>
      </c>
      <c r="I1936" s="7" t="s">
        <v>1412</v>
      </c>
      <c r="J1936">
        <v>2632</v>
      </c>
      <c r="K1936" t="s">
        <v>1385</v>
      </c>
      <c r="L1936">
        <v>2632</v>
      </c>
      <c r="M1936" t="s">
        <v>1401</v>
      </c>
    </row>
    <row r="1937" spans="1:13" x14ac:dyDescent="0.4">
      <c r="A1937" t="s">
        <v>1405</v>
      </c>
      <c r="B1937">
        <v>1934</v>
      </c>
      <c r="C1937" t="s">
        <v>1411</v>
      </c>
      <c r="D1937">
        <f>VLOOKUP('Установление связей'!B1935,'Перечень узлов'!$B$2:$D$692,3,0)</f>
        <v>498</v>
      </c>
      <c r="E1937" t="s">
        <v>1411</v>
      </c>
      <c r="F1937">
        <f>VLOOKUP('Установление связей'!D1935,'Перечень узлов'!$B$2:$D$692,3,0)</f>
        <v>587</v>
      </c>
      <c r="G1937" t="s">
        <v>1407</v>
      </c>
      <c r="H1937" t="str">
        <f>IF('Установление связей'!C1935="может наблюдаться","RS",IF('Установление связей'!C1935="всегда наблюдается","TRA",IF('Установление связей'!C1935="может отсутствовать","SN","S")))</f>
        <v>S</v>
      </c>
      <c r="I1937" s="7" t="s">
        <v>1412</v>
      </c>
      <c r="J1937">
        <v>2633</v>
      </c>
      <c r="K1937" t="s">
        <v>1385</v>
      </c>
      <c r="L1937">
        <v>2633</v>
      </c>
      <c r="M1937" t="s">
        <v>1401</v>
      </c>
    </row>
    <row r="1938" spans="1:13" x14ac:dyDescent="0.4">
      <c r="A1938" t="s">
        <v>1405</v>
      </c>
      <c r="B1938">
        <v>1935</v>
      </c>
      <c r="C1938" t="s">
        <v>1411</v>
      </c>
      <c r="D1938">
        <f>VLOOKUP('Установление связей'!B1936,'Перечень узлов'!$B$2:$D$692,3,0)</f>
        <v>639</v>
      </c>
      <c r="E1938" t="s">
        <v>1411</v>
      </c>
      <c r="F1938">
        <f>VLOOKUP('Установление связей'!D1936,'Перечень узлов'!$B$2:$D$692,3,0)</f>
        <v>3</v>
      </c>
      <c r="G1938" t="s">
        <v>1407</v>
      </c>
      <c r="H1938" t="str">
        <f>IF('Установление связей'!C1936="может наблюдаться","RS",IF('Установление связей'!C1936="всегда наблюдается","TRA",IF('Установление связей'!C1936="может отсутствовать","SN","S")))</f>
        <v>RS</v>
      </c>
      <c r="I1938" s="7" t="s">
        <v>1412</v>
      </c>
      <c r="J1938">
        <v>2634</v>
      </c>
      <c r="K1938" t="s">
        <v>1385</v>
      </c>
      <c r="L1938">
        <v>2634</v>
      </c>
      <c r="M1938" t="s">
        <v>1401</v>
      </c>
    </row>
    <row r="1939" spans="1:13" x14ac:dyDescent="0.4">
      <c r="A1939" t="s">
        <v>1405</v>
      </c>
      <c r="B1939">
        <v>1936</v>
      </c>
      <c r="C1939" t="s">
        <v>1411</v>
      </c>
      <c r="D1939">
        <f>VLOOKUP('Установление связей'!B1937,'Перечень узлов'!$B$2:$D$692,3,0)</f>
        <v>640</v>
      </c>
      <c r="E1939" t="s">
        <v>1411</v>
      </c>
      <c r="F1939">
        <f>VLOOKUP('Установление связей'!D1937,'Перечень узлов'!$B$2:$D$692,3,0)</f>
        <v>1</v>
      </c>
      <c r="G1939" t="s">
        <v>1407</v>
      </c>
      <c r="H1939" t="str">
        <f>IF('Установление связей'!C1937="может наблюдаться","RS",IF('Установление связей'!C1937="всегда наблюдается","TRA",IF('Установление связей'!C1937="может отсутствовать","SN","S")))</f>
        <v>RS</v>
      </c>
      <c r="I1939" s="7" t="s">
        <v>1412</v>
      </c>
      <c r="J1939">
        <v>2635</v>
      </c>
      <c r="K1939" t="s">
        <v>1385</v>
      </c>
      <c r="L1939">
        <v>2635</v>
      </c>
      <c r="M1939" t="s">
        <v>1401</v>
      </c>
    </row>
    <row r="1940" spans="1:13" x14ac:dyDescent="0.4">
      <c r="A1940" t="s">
        <v>1405</v>
      </c>
      <c r="B1940">
        <v>1937</v>
      </c>
      <c r="C1940" t="s">
        <v>1411</v>
      </c>
      <c r="D1940">
        <f>VLOOKUP('Установление связей'!B1938,'Перечень узлов'!$B$2:$D$692,3,0)</f>
        <v>640</v>
      </c>
      <c r="E1940" t="s">
        <v>1411</v>
      </c>
      <c r="F1940">
        <f>VLOOKUP('Установление связей'!D1938,'Перечень узлов'!$B$2:$D$692,3,0)</f>
        <v>3</v>
      </c>
      <c r="G1940" t="s">
        <v>1407</v>
      </c>
      <c r="H1940" t="str">
        <f>IF('Установление связей'!C1938="может наблюдаться","RS",IF('Установление связей'!C1938="всегда наблюдается","TRA",IF('Установление связей'!C1938="может отсутствовать","SN","S")))</f>
        <v>RS</v>
      </c>
      <c r="I1940" s="7" t="s">
        <v>1412</v>
      </c>
      <c r="J1940">
        <v>2636</v>
      </c>
      <c r="K1940" t="s">
        <v>1385</v>
      </c>
      <c r="L1940">
        <v>2636</v>
      </c>
      <c r="M1940" t="s">
        <v>1401</v>
      </c>
    </row>
    <row r="1941" spans="1:13" x14ac:dyDescent="0.4">
      <c r="A1941" t="s">
        <v>1405</v>
      </c>
      <c r="B1941">
        <v>1938</v>
      </c>
      <c r="C1941" t="s">
        <v>1411</v>
      </c>
      <c r="D1941">
        <f>VLOOKUP('Установление связей'!B1939,'Перечень узлов'!$B$2:$D$692,3,0)</f>
        <v>3</v>
      </c>
      <c r="E1941" t="s">
        <v>1411</v>
      </c>
      <c r="F1941">
        <f>VLOOKUP('Установление связей'!D1939,'Перечень узлов'!$B$2:$D$692,3,0)</f>
        <v>639</v>
      </c>
      <c r="G1941" t="s">
        <v>1407</v>
      </c>
      <c r="H1941" t="str">
        <f>IF('Установление связей'!C1939="может наблюдаться","RS",IF('Установление связей'!C1939="всегда наблюдается","TRA",IF('Установление связей'!C1939="может отсутствовать","SN","S")))</f>
        <v>RS</v>
      </c>
      <c r="I1941" s="7" t="s">
        <v>1412</v>
      </c>
      <c r="J1941">
        <v>2637</v>
      </c>
      <c r="K1941" t="s">
        <v>1385</v>
      </c>
      <c r="L1941">
        <v>2637</v>
      </c>
      <c r="M1941" t="s">
        <v>1401</v>
      </c>
    </row>
    <row r="1942" spans="1:13" x14ac:dyDescent="0.4">
      <c r="A1942" t="s">
        <v>1405</v>
      </c>
      <c r="B1942">
        <v>1939</v>
      </c>
      <c r="C1942" t="s">
        <v>1411</v>
      </c>
      <c r="D1942">
        <f>VLOOKUP('Установление связей'!B1940,'Перечень узлов'!$B$2:$D$692,3,0)</f>
        <v>1</v>
      </c>
      <c r="E1942" t="s">
        <v>1411</v>
      </c>
      <c r="F1942">
        <f>VLOOKUP('Установление связей'!D1940,'Перечень узлов'!$B$2:$D$692,3,0)</f>
        <v>640</v>
      </c>
      <c r="G1942" t="s">
        <v>1407</v>
      </c>
      <c r="H1942" t="str">
        <f>IF('Установление связей'!C1940="может наблюдаться","RS",IF('Установление связей'!C1940="всегда наблюдается","TRA",IF('Установление связей'!C1940="может отсутствовать","SN","S")))</f>
        <v>RS</v>
      </c>
      <c r="I1942" s="7" t="s">
        <v>1412</v>
      </c>
      <c r="J1942">
        <v>2638</v>
      </c>
      <c r="K1942" t="s">
        <v>1385</v>
      </c>
      <c r="L1942">
        <v>2638</v>
      </c>
      <c r="M1942" t="s">
        <v>1401</v>
      </c>
    </row>
    <row r="1943" spans="1:13" x14ac:dyDescent="0.4">
      <c r="A1943" t="s">
        <v>1405</v>
      </c>
      <c r="B1943">
        <v>1940</v>
      </c>
      <c r="C1943" t="s">
        <v>1411</v>
      </c>
      <c r="D1943">
        <f>VLOOKUP('Установление связей'!B1941,'Перечень узлов'!$B$2:$D$692,3,0)</f>
        <v>3</v>
      </c>
      <c r="E1943" t="s">
        <v>1411</v>
      </c>
      <c r="F1943">
        <f>VLOOKUP('Установление связей'!D1941,'Перечень узлов'!$B$2:$D$692,3,0)</f>
        <v>640</v>
      </c>
      <c r="G1943" t="s">
        <v>1407</v>
      </c>
      <c r="H1943" t="str">
        <f>IF('Установление связей'!C1941="может наблюдаться","RS",IF('Установление связей'!C1941="всегда наблюдается","TRA",IF('Установление связей'!C1941="может отсутствовать","SN","S")))</f>
        <v>RS</v>
      </c>
      <c r="I1943" s="7" t="s">
        <v>1412</v>
      </c>
      <c r="J1943">
        <v>2639</v>
      </c>
      <c r="K1943" t="s">
        <v>1385</v>
      </c>
      <c r="L1943">
        <v>2639</v>
      </c>
      <c r="M1943" t="s">
        <v>1401</v>
      </c>
    </row>
    <row r="1944" spans="1:13" x14ac:dyDescent="0.4">
      <c r="A1944" t="s">
        <v>1405</v>
      </c>
      <c r="B1944">
        <v>1941</v>
      </c>
      <c r="C1944" t="s">
        <v>1411</v>
      </c>
      <c r="D1944">
        <f>VLOOKUP('Установление связей'!B1942,'Перечень узлов'!$B$2:$D$692,3,0)</f>
        <v>358</v>
      </c>
      <c r="E1944" t="s">
        <v>1411</v>
      </c>
      <c r="F1944">
        <f>VLOOKUP('Установление связей'!D1942,'Перечень узлов'!$B$2:$D$692,3,0)</f>
        <v>3</v>
      </c>
      <c r="G1944" t="s">
        <v>1407</v>
      </c>
      <c r="H1944" t="str">
        <f>IF('Установление связей'!C1942="может наблюдаться","RS",IF('Установление связей'!C1942="всегда наблюдается","TRA",IF('Установление связей'!C1942="может отсутствовать","SN","S")))</f>
        <v>SN</v>
      </c>
      <c r="I1944" s="7" t="s">
        <v>1412</v>
      </c>
      <c r="J1944">
        <v>2640</v>
      </c>
      <c r="K1944" t="s">
        <v>1385</v>
      </c>
      <c r="L1944">
        <v>2640</v>
      </c>
      <c r="M1944" t="s">
        <v>1401</v>
      </c>
    </row>
    <row r="1945" spans="1:13" x14ac:dyDescent="0.4">
      <c r="A1945" t="s">
        <v>1405</v>
      </c>
      <c r="B1945">
        <v>1942</v>
      </c>
      <c r="C1945" t="s">
        <v>1411</v>
      </c>
      <c r="D1945">
        <f>VLOOKUP('Установление связей'!B1943,'Перечень узлов'!$B$2:$D$692,3,0)</f>
        <v>358</v>
      </c>
      <c r="E1945" t="s">
        <v>1411</v>
      </c>
      <c r="F1945">
        <f>VLOOKUP('Установление связей'!D1943,'Перечень узлов'!$B$2:$D$692,3,0)</f>
        <v>1</v>
      </c>
      <c r="G1945" t="s">
        <v>1407</v>
      </c>
      <c r="H1945" t="str">
        <f>IF('Установление связей'!C1943="может наблюдаться","RS",IF('Установление связей'!C1943="всегда наблюдается","TRA",IF('Установление связей'!C1943="может отсутствовать","SN","S")))</f>
        <v>RS</v>
      </c>
      <c r="I1945" s="7" t="s">
        <v>1412</v>
      </c>
      <c r="J1945">
        <v>2641</v>
      </c>
      <c r="K1945" t="s">
        <v>1385</v>
      </c>
      <c r="L1945">
        <v>2641</v>
      </c>
      <c r="M1945" t="s">
        <v>1401</v>
      </c>
    </row>
    <row r="1946" spans="1:13" x14ac:dyDescent="0.4">
      <c r="A1946" t="s">
        <v>1405</v>
      </c>
      <c r="B1946">
        <v>1943</v>
      </c>
      <c r="C1946" t="s">
        <v>1411</v>
      </c>
      <c r="D1946">
        <f>VLOOKUP('Установление связей'!B1944,'Перечень узлов'!$B$2:$D$692,3,0)</f>
        <v>358</v>
      </c>
      <c r="E1946" t="s">
        <v>1411</v>
      </c>
      <c r="F1946">
        <f>VLOOKUP('Установление связей'!D1944,'Перечень узлов'!$B$2:$D$692,3,0)</f>
        <v>2</v>
      </c>
      <c r="G1946" t="s">
        <v>1407</v>
      </c>
      <c r="H1946" t="str">
        <f>IF('Установление связей'!C1944="может наблюдаться","RS",IF('Установление связей'!C1944="всегда наблюдается","TRA",IF('Установление связей'!C1944="может отсутствовать","SN","S")))</f>
        <v>RS</v>
      </c>
      <c r="I1946" s="7" t="s">
        <v>1412</v>
      </c>
      <c r="J1946">
        <v>2642</v>
      </c>
      <c r="K1946" t="s">
        <v>1385</v>
      </c>
      <c r="L1946">
        <v>2642</v>
      </c>
      <c r="M1946" t="s">
        <v>1401</v>
      </c>
    </row>
    <row r="1947" spans="1:13" x14ac:dyDescent="0.4">
      <c r="A1947" t="s">
        <v>1405</v>
      </c>
      <c r="B1947">
        <v>1944</v>
      </c>
      <c r="C1947" t="s">
        <v>1411</v>
      </c>
      <c r="D1947">
        <f>VLOOKUP('Установление связей'!B1945,'Перечень узлов'!$B$2:$D$692,3,0)</f>
        <v>358</v>
      </c>
      <c r="E1947" t="s">
        <v>1411</v>
      </c>
      <c r="F1947">
        <f>VLOOKUP('Установление связей'!D1945,'Перечень узлов'!$B$2:$D$692,3,0)</f>
        <v>4</v>
      </c>
      <c r="G1947" t="s">
        <v>1407</v>
      </c>
      <c r="H1947" t="str">
        <f>IF('Установление связей'!C1945="может наблюдаться","RS",IF('Установление связей'!C1945="всегда наблюдается","TRA",IF('Установление связей'!C1945="может отсутствовать","SN","S")))</f>
        <v>RS</v>
      </c>
      <c r="I1947" s="7" t="s">
        <v>1412</v>
      </c>
      <c r="J1947">
        <v>2643</v>
      </c>
      <c r="K1947" t="s">
        <v>1385</v>
      </c>
      <c r="L1947">
        <v>2643</v>
      </c>
      <c r="M1947" t="s">
        <v>1401</v>
      </c>
    </row>
    <row r="1948" spans="1:13" x14ac:dyDescent="0.4">
      <c r="A1948" t="s">
        <v>1405</v>
      </c>
      <c r="B1948">
        <v>1945</v>
      </c>
      <c r="C1948" t="s">
        <v>1411</v>
      </c>
      <c r="D1948">
        <f>VLOOKUP('Установление связей'!B1946,'Перечень узлов'!$B$2:$D$692,3,0)</f>
        <v>358</v>
      </c>
      <c r="E1948" t="s">
        <v>1411</v>
      </c>
      <c r="F1948">
        <f>VLOOKUP('Установление связей'!D1946,'Перечень узлов'!$B$2:$D$692,3,0)</f>
        <v>516</v>
      </c>
      <c r="G1948" t="s">
        <v>1407</v>
      </c>
      <c r="H1948" t="str">
        <f>IF('Установление связей'!C1946="может наблюдаться","RS",IF('Установление связей'!C1946="всегда наблюдается","TRA",IF('Установление связей'!C1946="может отсутствовать","SN","S")))</f>
        <v>RS</v>
      </c>
      <c r="I1948" s="7" t="s">
        <v>1412</v>
      </c>
      <c r="J1948">
        <v>2644</v>
      </c>
      <c r="K1948" t="s">
        <v>1385</v>
      </c>
      <c r="L1948">
        <v>2644</v>
      </c>
      <c r="M1948" t="s">
        <v>1401</v>
      </c>
    </row>
    <row r="1949" spans="1:13" x14ac:dyDescent="0.4">
      <c r="A1949" t="s">
        <v>1405</v>
      </c>
      <c r="B1949">
        <v>1946</v>
      </c>
      <c r="C1949" t="s">
        <v>1411</v>
      </c>
      <c r="D1949">
        <f>VLOOKUP('Установление связей'!B1947,'Перечень узлов'!$B$2:$D$692,3,0)</f>
        <v>358</v>
      </c>
      <c r="E1949" t="s">
        <v>1411</v>
      </c>
      <c r="F1949">
        <f>VLOOKUP('Установление связей'!D1947,'Перечень узлов'!$B$2:$D$692,3,0)</f>
        <v>598</v>
      </c>
      <c r="G1949" t="s">
        <v>1407</v>
      </c>
      <c r="H1949" t="str">
        <f>IF('Установление связей'!C1947="может наблюдаться","RS",IF('Установление связей'!C1947="всегда наблюдается","TRA",IF('Установление связей'!C1947="может отсутствовать","SN","S")))</f>
        <v>RS</v>
      </c>
      <c r="I1949" s="7" t="s">
        <v>1412</v>
      </c>
      <c r="J1949">
        <v>2645</v>
      </c>
      <c r="K1949" t="s">
        <v>1385</v>
      </c>
      <c r="L1949">
        <v>2645</v>
      </c>
      <c r="M1949" t="s">
        <v>1401</v>
      </c>
    </row>
    <row r="1950" spans="1:13" x14ac:dyDescent="0.4">
      <c r="A1950" t="s">
        <v>1405</v>
      </c>
      <c r="B1950">
        <v>1947</v>
      </c>
      <c r="C1950" t="s">
        <v>1411</v>
      </c>
      <c r="D1950">
        <f>VLOOKUP('Установление связей'!B1948,'Перечень узлов'!$B$2:$D$692,3,0)</f>
        <v>358</v>
      </c>
      <c r="E1950" t="s">
        <v>1411</v>
      </c>
      <c r="F1950">
        <f>VLOOKUP('Установление связей'!D1948,'Перечень узлов'!$B$2:$D$692,3,0)</f>
        <v>573</v>
      </c>
      <c r="G1950" t="s">
        <v>1407</v>
      </c>
      <c r="H1950" t="str">
        <f>IF('Установление связей'!C1948="может наблюдаться","RS",IF('Установление связей'!C1948="всегда наблюдается","TRA",IF('Установление связей'!C1948="может отсутствовать","SN","S")))</f>
        <v>RS</v>
      </c>
      <c r="I1950" s="7" t="s">
        <v>1412</v>
      </c>
      <c r="J1950">
        <v>2646</v>
      </c>
      <c r="K1950" t="s">
        <v>1385</v>
      </c>
      <c r="L1950">
        <v>2646</v>
      </c>
      <c r="M1950" t="s">
        <v>1401</v>
      </c>
    </row>
    <row r="1951" spans="1:13" x14ac:dyDescent="0.4">
      <c r="A1951" t="s">
        <v>1405</v>
      </c>
      <c r="B1951">
        <v>1948</v>
      </c>
      <c r="C1951" t="s">
        <v>1411</v>
      </c>
      <c r="D1951">
        <f>VLOOKUP('Установление связей'!B1949,'Перечень узлов'!$B$2:$D$692,3,0)</f>
        <v>358</v>
      </c>
      <c r="E1951" t="s">
        <v>1411</v>
      </c>
      <c r="F1951">
        <f>VLOOKUP('Установление связей'!D1949,'Перечень узлов'!$B$2:$D$692,3,0)</f>
        <v>583</v>
      </c>
      <c r="G1951" t="s">
        <v>1407</v>
      </c>
      <c r="H1951" t="str">
        <f>IF('Установление связей'!C1949="может наблюдаться","RS",IF('Установление связей'!C1949="всегда наблюдается","TRA",IF('Установление связей'!C1949="может отсутствовать","SN","S")))</f>
        <v>RS</v>
      </c>
      <c r="I1951" s="7" t="s">
        <v>1412</v>
      </c>
      <c r="J1951">
        <v>2647</v>
      </c>
      <c r="K1951" t="s">
        <v>1385</v>
      </c>
      <c r="L1951">
        <v>2647</v>
      </c>
      <c r="M1951" t="s">
        <v>1401</v>
      </c>
    </row>
    <row r="1952" spans="1:13" x14ac:dyDescent="0.4">
      <c r="A1952" t="s">
        <v>1405</v>
      </c>
      <c r="B1952">
        <v>1949</v>
      </c>
      <c r="C1952" t="s">
        <v>1411</v>
      </c>
      <c r="D1952">
        <f>VLOOKUP('Установление связей'!B1950,'Перечень узлов'!$B$2:$D$692,3,0)</f>
        <v>1</v>
      </c>
      <c r="E1952" t="s">
        <v>1411</v>
      </c>
      <c r="F1952">
        <f>VLOOKUP('Установление связей'!D1950,'Перечень узлов'!$B$2:$D$692,3,0)</f>
        <v>358</v>
      </c>
      <c r="G1952" t="s">
        <v>1407</v>
      </c>
      <c r="H1952" t="str">
        <f>IF('Установление связей'!C1950="может наблюдаться","RS",IF('Установление связей'!C1950="всегда наблюдается","TRA",IF('Установление связей'!C1950="может отсутствовать","SN","S")))</f>
        <v>RS</v>
      </c>
      <c r="I1952" s="7" t="s">
        <v>1412</v>
      </c>
      <c r="J1952">
        <v>2648</v>
      </c>
      <c r="K1952" t="s">
        <v>1385</v>
      </c>
      <c r="L1952">
        <v>2648</v>
      </c>
      <c r="M1952" t="s">
        <v>1401</v>
      </c>
    </row>
    <row r="1953" spans="1:13" x14ac:dyDescent="0.4">
      <c r="A1953" t="s">
        <v>1405</v>
      </c>
      <c r="B1953">
        <v>1950</v>
      </c>
      <c r="C1953" t="s">
        <v>1411</v>
      </c>
      <c r="D1953">
        <f>VLOOKUP('Установление связей'!B1951,'Перечень узлов'!$B$2:$D$692,3,0)</f>
        <v>2</v>
      </c>
      <c r="E1953" t="s">
        <v>1411</v>
      </c>
      <c r="F1953">
        <f>VLOOKUP('Установление связей'!D1951,'Перечень узлов'!$B$2:$D$692,3,0)</f>
        <v>358</v>
      </c>
      <c r="G1953" t="s">
        <v>1407</v>
      </c>
      <c r="H1953" t="str">
        <f>IF('Установление связей'!C1951="может наблюдаться","RS",IF('Установление связей'!C1951="всегда наблюдается","TRA",IF('Установление связей'!C1951="может отсутствовать","SN","S")))</f>
        <v>RS</v>
      </c>
      <c r="I1953" s="7" t="s">
        <v>1412</v>
      </c>
      <c r="J1953">
        <v>2649</v>
      </c>
      <c r="K1953" t="s">
        <v>1385</v>
      </c>
      <c r="L1953">
        <v>2649</v>
      </c>
      <c r="M1953" t="s">
        <v>1401</v>
      </c>
    </row>
    <row r="1954" spans="1:13" x14ac:dyDescent="0.4">
      <c r="A1954" t="s">
        <v>1405</v>
      </c>
      <c r="B1954">
        <v>1951</v>
      </c>
      <c r="C1954" t="s">
        <v>1411</v>
      </c>
      <c r="D1954">
        <f>VLOOKUP('Установление связей'!B1952,'Перечень узлов'!$B$2:$D$692,3,0)</f>
        <v>4</v>
      </c>
      <c r="E1954" t="s">
        <v>1411</v>
      </c>
      <c r="F1954">
        <f>VLOOKUP('Установление связей'!D1952,'Перечень узлов'!$B$2:$D$692,3,0)</f>
        <v>358</v>
      </c>
      <c r="G1954" t="s">
        <v>1407</v>
      </c>
      <c r="H1954" t="str">
        <f>IF('Установление связей'!C1952="может наблюдаться","RS",IF('Установление связей'!C1952="всегда наблюдается","TRA",IF('Установление связей'!C1952="может отсутствовать","SN","S")))</f>
        <v>RS</v>
      </c>
      <c r="I1954" s="7" t="s">
        <v>1412</v>
      </c>
      <c r="J1954">
        <v>2650</v>
      </c>
      <c r="K1954" t="s">
        <v>1385</v>
      </c>
      <c r="L1954">
        <v>2650</v>
      </c>
      <c r="M1954" t="s">
        <v>1401</v>
      </c>
    </row>
    <row r="1955" spans="1:13" x14ac:dyDescent="0.4">
      <c r="A1955" t="s">
        <v>1405</v>
      </c>
      <c r="B1955">
        <v>1952</v>
      </c>
      <c r="C1955" t="s">
        <v>1411</v>
      </c>
      <c r="D1955">
        <f>VLOOKUP('Установление связей'!B1953,'Перечень узлов'!$B$2:$D$692,3,0)</f>
        <v>516</v>
      </c>
      <c r="E1955" t="s">
        <v>1411</v>
      </c>
      <c r="F1955">
        <f>VLOOKUP('Установление связей'!D1953,'Перечень узлов'!$B$2:$D$692,3,0)</f>
        <v>358</v>
      </c>
      <c r="G1955" t="s">
        <v>1407</v>
      </c>
      <c r="H1955" t="str">
        <f>IF('Установление связей'!C1953="может наблюдаться","RS",IF('Установление связей'!C1953="всегда наблюдается","TRA",IF('Установление связей'!C1953="может отсутствовать","SN","S")))</f>
        <v>RS</v>
      </c>
      <c r="I1955" s="7" t="s">
        <v>1412</v>
      </c>
      <c r="J1955">
        <v>2651</v>
      </c>
      <c r="K1955" t="s">
        <v>1385</v>
      </c>
      <c r="L1955">
        <v>2651</v>
      </c>
      <c r="M1955" t="s">
        <v>1401</v>
      </c>
    </row>
    <row r="1956" spans="1:13" x14ac:dyDescent="0.4">
      <c r="A1956" t="s">
        <v>1405</v>
      </c>
      <c r="B1956">
        <v>1953</v>
      </c>
      <c r="C1956" t="s">
        <v>1411</v>
      </c>
      <c r="D1956">
        <f>VLOOKUP('Установление связей'!B1954,'Перечень узлов'!$B$2:$D$692,3,0)</f>
        <v>598</v>
      </c>
      <c r="E1956" t="s">
        <v>1411</v>
      </c>
      <c r="F1956">
        <f>VLOOKUP('Установление связей'!D1954,'Перечень узлов'!$B$2:$D$692,3,0)</f>
        <v>358</v>
      </c>
      <c r="G1956" t="s">
        <v>1407</v>
      </c>
      <c r="H1956" t="str">
        <f>IF('Установление связей'!C1954="может наблюдаться","RS",IF('Установление связей'!C1954="всегда наблюдается","TRA",IF('Установление связей'!C1954="может отсутствовать","SN","S")))</f>
        <v>RS</v>
      </c>
      <c r="I1956" s="7" t="s">
        <v>1412</v>
      </c>
      <c r="J1956">
        <v>2652</v>
      </c>
      <c r="K1956" t="s">
        <v>1385</v>
      </c>
      <c r="L1956">
        <v>2652</v>
      </c>
      <c r="M1956" t="s">
        <v>1401</v>
      </c>
    </row>
    <row r="1957" spans="1:13" x14ac:dyDescent="0.4">
      <c r="A1957" t="s">
        <v>1405</v>
      </c>
      <c r="B1957">
        <v>1954</v>
      </c>
      <c r="C1957" t="s">
        <v>1411</v>
      </c>
      <c r="D1957">
        <f>VLOOKUP('Установление связей'!B1955,'Перечень узлов'!$B$2:$D$692,3,0)</f>
        <v>573</v>
      </c>
      <c r="E1957" t="s">
        <v>1411</v>
      </c>
      <c r="F1957">
        <f>VLOOKUP('Установление связей'!D1955,'Перечень узлов'!$B$2:$D$692,3,0)</f>
        <v>358</v>
      </c>
      <c r="G1957" t="s">
        <v>1407</v>
      </c>
      <c r="H1957" t="str">
        <f>IF('Установление связей'!C1955="может наблюдаться","RS",IF('Установление связей'!C1955="всегда наблюдается","TRA",IF('Установление связей'!C1955="может отсутствовать","SN","S")))</f>
        <v>RS</v>
      </c>
      <c r="I1957" s="7" t="s">
        <v>1412</v>
      </c>
      <c r="J1957">
        <v>2653</v>
      </c>
      <c r="K1957" t="s">
        <v>1385</v>
      </c>
      <c r="L1957">
        <v>2653</v>
      </c>
      <c r="M1957" t="s">
        <v>1401</v>
      </c>
    </row>
    <row r="1958" spans="1:13" x14ac:dyDescent="0.4">
      <c r="A1958" t="s">
        <v>1405</v>
      </c>
      <c r="B1958">
        <v>1955</v>
      </c>
      <c r="C1958" t="s">
        <v>1411</v>
      </c>
      <c r="D1958">
        <f>VLOOKUP('Установление связей'!B1956,'Перечень узлов'!$B$2:$D$692,3,0)</f>
        <v>583</v>
      </c>
      <c r="E1958" t="s">
        <v>1411</v>
      </c>
      <c r="F1958">
        <f>VLOOKUP('Установление связей'!D1956,'Перечень узлов'!$B$2:$D$692,3,0)</f>
        <v>358</v>
      </c>
      <c r="G1958" t="s">
        <v>1407</v>
      </c>
      <c r="H1958" t="str">
        <f>IF('Установление связей'!C1956="может наблюдаться","RS",IF('Установление связей'!C1956="всегда наблюдается","TRA",IF('Установление связей'!C1956="может отсутствовать","SN","S")))</f>
        <v>RS</v>
      </c>
      <c r="I1958" s="7" t="s">
        <v>1412</v>
      </c>
      <c r="J1958">
        <v>2654</v>
      </c>
      <c r="K1958" t="s">
        <v>1385</v>
      </c>
      <c r="L1958">
        <v>2654</v>
      </c>
      <c r="M1958" t="s">
        <v>1401</v>
      </c>
    </row>
    <row r="1959" spans="1:13" x14ac:dyDescent="0.4">
      <c r="A1959" t="s">
        <v>1405</v>
      </c>
      <c r="B1959">
        <v>1956</v>
      </c>
      <c r="C1959" t="s">
        <v>1411</v>
      </c>
      <c r="D1959">
        <f>VLOOKUP('Установление связей'!B1957,'Перечень узлов'!$B$2:$D$692,3,0)</f>
        <v>499</v>
      </c>
      <c r="E1959" t="s">
        <v>1411</v>
      </c>
      <c r="F1959">
        <f>VLOOKUP('Установление связей'!D1957,'Перечень узлов'!$B$2:$D$692,3,0)</f>
        <v>4</v>
      </c>
      <c r="G1959" t="s">
        <v>1407</v>
      </c>
      <c r="H1959" t="str">
        <f>IF('Установление связей'!C1957="может наблюдаться","RS",IF('Установление связей'!C1957="всегда наблюдается","TRA",IF('Установление связей'!C1957="может отсутствовать","SN","S")))</f>
        <v>RS</v>
      </c>
      <c r="I1959" s="7" t="s">
        <v>1412</v>
      </c>
      <c r="J1959">
        <v>2655</v>
      </c>
      <c r="K1959" t="s">
        <v>1385</v>
      </c>
      <c r="L1959">
        <v>2655</v>
      </c>
      <c r="M1959" t="s">
        <v>1401</v>
      </c>
    </row>
    <row r="1960" spans="1:13" x14ac:dyDescent="0.4">
      <c r="A1960" t="s">
        <v>1405</v>
      </c>
      <c r="B1960">
        <v>1957</v>
      </c>
      <c r="C1960" t="s">
        <v>1411</v>
      </c>
      <c r="D1960">
        <f>VLOOKUP('Установление связей'!B1958,'Перечень узлов'!$B$2:$D$692,3,0)</f>
        <v>499</v>
      </c>
      <c r="E1960" t="s">
        <v>1411</v>
      </c>
      <c r="F1960">
        <f>VLOOKUP('Установление связей'!D1958,'Перечень узлов'!$B$2:$D$692,3,0)</f>
        <v>3</v>
      </c>
      <c r="G1960" t="s">
        <v>1407</v>
      </c>
      <c r="H1960" t="str">
        <f>IF('Установление связей'!C1958="может наблюдаться","RS",IF('Установление связей'!C1958="всегда наблюдается","TRA",IF('Установление связей'!C1958="может отсутствовать","SN","S")))</f>
        <v>RS</v>
      </c>
      <c r="I1960" s="7" t="s">
        <v>1412</v>
      </c>
      <c r="J1960">
        <v>2656</v>
      </c>
      <c r="K1960" t="s">
        <v>1385</v>
      </c>
      <c r="L1960">
        <v>2656</v>
      </c>
      <c r="M1960" t="s">
        <v>1401</v>
      </c>
    </row>
    <row r="1961" spans="1:13" x14ac:dyDescent="0.4">
      <c r="A1961" t="s">
        <v>1405</v>
      </c>
      <c r="B1961">
        <v>1958</v>
      </c>
      <c r="C1961" t="s">
        <v>1411</v>
      </c>
      <c r="D1961">
        <f>VLOOKUP('Установление связей'!B1959,'Перечень узлов'!$B$2:$D$692,3,0)</f>
        <v>499</v>
      </c>
      <c r="E1961" t="s">
        <v>1411</v>
      </c>
      <c r="F1961">
        <f>VLOOKUP('Установление связей'!D1959,'Перечень узлов'!$B$2:$D$692,3,0)</f>
        <v>1</v>
      </c>
      <c r="G1961" t="s">
        <v>1407</v>
      </c>
      <c r="H1961" t="str">
        <f>IF('Установление связей'!C1959="может наблюдаться","RS",IF('Установление связей'!C1959="всегда наблюдается","TRA",IF('Установление связей'!C1959="может отсутствовать","SN","S")))</f>
        <v>RS</v>
      </c>
      <c r="I1961" s="7" t="s">
        <v>1412</v>
      </c>
      <c r="J1961">
        <v>2657</v>
      </c>
      <c r="K1961" t="s">
        <v>1385</v>
      </c>
      <c r="L1961">
        <v>2657</v>
      </c>
      <c r="M1961" t="s">
        <v>1401</v>
      </c>
    </row>
    <row r="1962" spans="1:13" x14ac:dyDescent="0.4">
      <c r="A1962" t="s">
        <v>1405</v>
      </c>
      <c r="B1962">
        <v>1959</v>
      </c>
      <c r="C1962" t="s">
        <v>1411</v>
      </c>
      <c r="D1962">
        <f>VLOOKUP('Установление связей'!B1960,'Перечень узлов'!$B$2:$D$692,3,0)</f>
        <v>499</v>
      </c>
      <c r="E1962" t="s">
        <v>1411</v>
      </c>
      <c r="F1962">
        <f>VLOOKUP('Установление связей'!D1960,'Перечень узлов'!$B$2:$D$692,3,0)</f>
        <v>2</v>
      </c>
      <c r="G1962" t="s">
        <v>1407</v>
      </c>
      <c r="H1962" t="str">
        <f>IF('Установление связей'!C1960="может наблюдаться","RS",IF('Установление связей'!C1960="всегда наблюдается","TRA",IF('Установление связей'!C1960="может отсутствовать","SN","S")))</f>
        <v>SN</v>
      </c>
      <c r="I1962" s="7" t="s">
        <v>1412</v>
      </c>
      <c r="J1962">
        <v>2658</v>
      </c>
      <c r="K1962" t="s">
        <v>1385</v>
      </c>
      <c r="L1962">
        <v>2658</v>
      </c>
      <c r="M1962" t="s">
        <v>1401</v>
      </c>
    </row>
    <row r="1963" spans="1:13" x14ac:dyDescent="0.4">
      <c r="A1963" t="s">
        <v>1405</v>
      </c>
      <c r="B1963">
        <v>1960</v>
      </c>
      <c r="C1963" t="s">
        <v>1411</v>
      </c>
      <c r="D1963">
        <f>VLOOKUP('Установление связей'!B1961,'Перечень узлов'!$B$2:$D$692,3,0)</f>
        <v>499</v>
      </c>
      <c r="E1963" t="s">
        <v>1411</v>
      </c>
      <c r="F1963">
        <f>VLOOKUP('Установление связей'!D1961,'Перечень узлов'!$B$2:$D$692,3,0)</f>
        <v>516</v>
      </c>
      <c r="G1963" t="s">
        <v>1407</v>
      </c>
      <c r="H1963" t="str">
        <f>IF('Установление связей'!C1961="может наблюдаться","RS",IF('Установление связей'!C1961="всегда наблюдается","TRA",IF('Установление связей'!C1961="может отсутствовать","SN","S")))</f>
        <v>SN</v>
      </c>
      <c r="I1963" s="7" t="s">
        <v>1412</v>
      </c>
      <c r="J1963">
        <v>2659</v>
      </c>
      <c r="K1963" t="s">
        <v>1385</v>
      </c>
      <c r="L1963">
        <v>2659</v>
      </c>
      <c r="M1963" t="s">
        <v>1401</v>
      </c>
    </row>
    <row r="1964" spans="1:13" x14ac:dyDescent="0.4">
      <c r="A1964" t="s">
        <v>1405</v>
      </c>
      <c r="B1964">
        <v>1961</v>
      </c>
      <c r="C1964" t="s">
        <v>1411</v>
      </c>
      <c r="D1964">
        <f>VLOOKUP('Установление связей'!B1962,'Перечень узлов'!$B$2:$D$692,3,0)</f>
        <v>499</v>
      </c>
      <c r="E1964" t="s">
        <v>1411</v>
      </c>
      <c r="F1964">
        <f>VLOOKUP('Установление связей'!D1962,'Перечень узлов'!$B$2:$D$692,3,0)</f>
        <v>573</v>
      </c>
      <c r="G1964" t="s">
        <v>1407</v>
      </c>
      <c r="H1964" t="str">
        <f>IF('Установление связей'!C1962="может наблюдаться","RS",IF('Установление связей'!C1962="всегда наблюдается","TRA",IF('Установление связей'!C1962="может отсутствовать","SN","S")))</f>
        <v>SN</v>
      </c>
      <c r="I1964" s="7" t="s">
        <v>1412</v>
      </c>
      <c r="J1964">
        <v>2660</v>
      </c>
      <c r="K1964" t="s">
        <v>1385</v>
      </c>
      <c r="L1964">
        <v>2660</v>
      </c>
      <c r="M1964" t="s">
        <v>1401</v>
      </c>
    </row>
    <row r="1965" spans="1:13" x14ac:dyDescent="0.4">
      <c r="A1965" t="s">
        <v>1405</v>
      </c>
      <c r="B1965">
        <v>1962</v>
      </c>
      <c r="C1965" t="s">
        <v>1411</v>
      </c>
      <c r="D1965">
        <f>VLOOKUP('Установление связей'!B1963,'Перечень узлов'!$B$2:$D$692,3,0)</f>
        <v>499</v>
      </c>
      <c r="E1965" t="s">
        <v>1411</v>
      </c>
      <c r="F1965">
        <f>VLOOKUP('Установление связей'!D1963,'Перечень узлов'!$B$2:$D$692,3,0)</f>
        <v>578</v>
      </c>
      <c r="G1965" t="s">
        <v>1407</v>
      </c>
      <c r="H1965" t="str">
        <f>IF('Установление связей'!C1963="может наблюдаться","RS",IF('Установление связей'!C1963="всегда наблюдается","TRA",IF('Установление связей'!C1963="может отсутствовать","SN","S")))</f>
        <v>SN</v>
      </c>
      <c r="I1965" s="7" t="s">
        <v>1412</v>
      </c>
      <c r="J1965">
        <v>2661</v>
      </c>
      <c r="K1965" t="s">
        <v>1385</v>
      </c>
      <c r="L1965">
        <v>2661</v>
      </c>
      <c r="M1965" t="s">
        <v>1401</v>
      </c>
    </row>
    <row r="1966" spans="1:13" x14ac:dyDescent="0.4">
      <c r="A1966" t="s">
        <v>1405</v>
      </c>
      <c r="B1966">
        <v>1963</v>
      </c>
      <c r="C1966" t="s">
        <v>1411</v>
      </c>
      <c r="D1966">
        <f>VLOOKUP('Установление связей'!B1964,'Перечень узлов'!$B$2:$D$692,3,0)</f>
        <v>499</v>
      </c>
      <c r="E1966" t="s">
        <v>1411</v>
      </c>
      <c r="F1966">
        <f>VLOOKUP('Установление связей'!D1964,'Перечень узлов'!$B$2:$D$692,3,0)</f>
        <v>583</v>
      </c>
      <c r="G1966" t="s">
        <v>1407</v>
      </c>
      <c r="H1966" t="str">
        <f>IF('Установление связей'!C1964="может наблюдаться","RS",IF('Установление связей'!C1964="всегда наблюдается","TRA",IF('Установление связей'!C1964="может отсутствовать","SN","S")))</f>
        <v>SN</v>
      </c>
      <c r="I1966" s="7" t="s">
        <v>1412</v>
      </c>
      <c r="J1966">
        <v>2662</v>
      </c>
      <c r="K1966" t="s">
        <v>1385</v>
      </c>
      <c r="L1966">
        <v>2662</v>
      </c>
      <c r="M1966" t="s">
        <v>1401</v>
      </c>
    </row>
    <row r="1967" spans="1:13" x14ac:dyDescent="0.4">
      <c r="A1967" t="s">
        <v>1405</v>
      </c>
      <c r="B1967">
        <v>1964</v>
      </c>
      <c r="C1967" t="s">
        <v>1411</v>
      </c>
      <c r="D1967">
        <f>VLOOKUP('Установление связей'!B1965,'Перечень узлов'!$B$2:$D$692,3,0)</f>
        <v>499</v>
      </c>
      <c r="E1967" t="s">
        <v>1411</v>
      </c>
      <c r="F1967">
        <f>VLOOKUP('Установление связей'!D1965,'Перечень узлов'!$B$2:$D$692,3,0)</f>
        <v>587</v>
      </c>
      <c r="G1967" t="s">
        <v>1407</v>
      </c>
      <c r="H1967" t="str">
        <f>IF('Установление связей'!C1965="может наблюдаться","RS",IF('Установление связей'!C1965="всегда наблюдается","TRA",IF('Установление связей'!C1965="может отсутствовать","SN","S")))</f>
        <v>SN</v>
      </c>
      <c r="I1967" s="7" t="s">
        <v>1412</v>
      </c>
      <c r="J1967">
        <v>2663</v>
      </c>
      <c r="K1967" t="s">
        <v>1385</v>
      </c>
      <c r="L1967">
        <v>2663</v>
      </c>
      <c r="M1967" t="s">
        <v>1401</v>
      </c>
    </row>
    <row r="1968" spans="1:13" x14ac:dyDescent="0.4">
      <c r="A1968" t="s">
        <v>1405</v>
      </c>
      <c r="B1968">
        <v>1965</v>
      </c>
      <c r="C1968" t="s">
        <v>1411</v>
      </c>
      <c r="D1968">
        <f>VLOOKUP('Установление связей'!B1966,'Перечень узлов'!$B$2:$D$692,3,0)</f>
        <v>499</v>
      </c>
      <c r="E1968" t="s">
        <v>1411</v>
      </c>
      <c r="F1968">
        <f>VLOOKUP('Установление связей'!D1966,'Перечень узлов'!$B$2:$D$692,3,0)</f>
        <v>598</v>
      </c>
      <c r="G1968" t="s">
        <v>1407</v>
      </c>
      <c r="H1968" t="str">
        <f>IF('Установление связей'!C1966="может наблюдаться","RS",IF('Установление связей'!C1966="всегда наблюдается","TRA",IF('Установление связей'!C1966="может отсутствовать","SN","S")))</f>
        <v>SN</v>
      </c>
      <c r="I1968" s="7" t="s">
        <v>1412</v>
      </c>
      <c r="J1968">
        <v>2664</v>
      </c>
      <c r="K1968" t="s">
        <v>1385</v>
      </c>
      <c r="L1968">
        <v>2664</v>
      </c>
      <c r="M1968" t="s">
        <v>1401</v>
      </c>
    </row>
    <row r="1969" spans="1:13" x14ac:dyDescent="0.4">
      <c r="A1969" t="s">
        <v>1405</v>
      </c>
      <c r="B1969">
        <v>1966</v>
      </c>
      <c r="C1969" t="s">
        <v>1411</v>
      </c>
      <c r="D1969">
        <f>VLOOKUP('Установление связей'!B1967,'Перечень узлов'!$B$2:$D$692,3,0)</f>
        <v>204</v>
      </c>
      <c r="E1969" t="s">
        <v>1411</v>
      </c>
      <c r="F1969">
        <f>VLOOKUP('Установление связей'!D1967,'Перечень узлов'!$B$2:$D$692,3,0)</f>
        <v>641</v>
      </c>
      <c r="G1969" t="s">
        <v>1407</v>
      </c>
      <c r="H1969" t="str">
        <f>IF('Установление связей'!C1967="может наблюдаться","RS",IF('Установление связей'!C1967="всегда наблюдается","TRA",IF('Установление связей'!C1967="может отсутствовать","SN","S")))</f>
        <v>TRA</v>
      </c>
      <c r="I1969" s="7" t="s">
        <v>1412</v>
      </c>
      <c r="J1969">
        <v>2665</v>
      </c>
      <c r="K1969" t="s">
        <v>1385</v>
      </c>
      <c r="L1969">
        <v>2665</v>
      </c>
      <c r="M1969" t="s">
        <v>1401</v>
      </c>
    </row>
    <row r="1970" spans="1:13" x14ac:dyDescent="0.4">
      <c r="A1970" t="s">
        <v>1405</v>
      </c>
      <c r="B1970">
        <v>1967</v>
      </c>
      <c r="C1970" t="s">
        <v>1411</v>
      </c>
      <c r="D1970">
        <f>VLOOKUP('Установление связей'!B1968,'Перечень узлов'!$B$2:$D$692,3,0)</f>
        <v>204</v>
      </c>
      <c r="E1970" t="s">
        <v>1411</v>
      </c>
      <c r="F1970">
        <f>VLOOKUP('Установление связей'!D1968,'Перечень узлов'!$B$2:$D$692,3,0)</f>
        <v>36</v>
      </c>
      <c r="G1970" t="s">
        <v>1407</v>
      </c>
      <c r="H1970" t="str">
        <f>IF('Установление связей'!C1968="может наблюдаться","RS",IF('Установление связей'!C1968="всегда наблюдается","TRA",IF('Установление связей'!C1968="может отсутствовать","SN","S")))</f>
        <v>TRA</v>
      </c>
      <c r="I1970" s="7" t="s">
        <v>1412</v>
      </c>
      <c r="J1970">
        <v>2666</v>
      </c>
      <c r="K1970" t="s">
        <v>1385</v>
      </c>
      <c r="L1970">
        <v>2666</v>
      </c>
      <c r="M1970" t="s">
        <v>1401</v>
      </c>
    </row>
    <row r="1971" spans="1:13" x14ac:dyDescent="0.4">
      <c r="A1971" t="s">
        <v>1405</v>
      </c>
      <c r="B1971">
        <v>1968</v>
      </c>
      <c r="C1971" t="s">
        <v>1411</v>
      </c>
      <c r="D1971">
        <f>VLOOKUP('Установление связей'!B1969,'Перечень узлов'!$B$2:$D$692,3,0)</f>
        <v>641</v>
      </c>
      <c r="E1971" t="s">
        <v>1411</v>
      </c>
      <c r="F1971">
        <f>VLOOKUP('Установление связей'!D1969,'Перечень узлов'!$B$2:$D$692,3,0)</f>
        <v>204</v>
      </c>
      <c r="G1971" t="s">
        <v>1407</v>
      </c>
      <c r="H1971" t="str">
        <f>IF('Установление связей'!C1969="может наблюдаться","RS",IF('Установление связей'!C1969="всегда наблюдается","TRA",IF('Установление связей'!C1969="может отсутствовать","SN","S")))</f>
        <v>RS</v>
      </c>
      <c r="I1971" s="7" t="s">
        <v>1412</v>
      </c>
      <c r="J1971">
        <v>2667</v>
      </c>
      <c r="K1971" t="s">
        <v>1385</v>
      </c>
      <c r="L1971">
        <v>2667</v>
      </c>
      <c r="M1971" t="s">
        <v>1401</v>
      </c>
    </row>
    <row r="1972" spans="1:13" x14ac:dyDescent="0.4">
      <c r="A1972" t="s">
        <v>1405</v>
      </c>
      <c r="B1972">
        <v>1969</v>
      </c>
      <c r="C1972" t="s">
        <v>1411</v>
      </c>
      <c r="D1972">
        <f>VLOOKUP('Установление связей'!B1970,'Перечень узлов'!$B$2:$D$692,3,0)</f>
        <v>36</v>
      </c>
      <c r="E1972" t="s">
        <v>1411</v>
      </c>
      <c r="F1972">
        <f>VLOOKUP('Установление связей'!D1970,'Перечень узлов'!$B$2:$D$692,3,0)</f>
        <v>204</v>
      </c>
      <c r="G1972" t="s">
        <v>1407</v>
      </c>
      <c r="H1972" t="str">
        <f>IF('Установление связей'!C1970="может наблюдаться","RS",IF('Установление связей'!C1970="всегда наблюдается","TRA",IF('Установление связей'!C1970="может отсутствовать","SN","S")))</f>
        <v>RS</v>
      </c>
      <c r="I1972" s="7" t="s">
        <v>1412</v>
      </c>
      <c r="J1972">
        <v>2668</v>
      </c>
      <c r="K1972" t="s">
        <v>1385</v>
      </c>
      <c r="L1972">
        <v>2668</v>
      </c>
      <c r="M1972" t="s">
        <v>1401</v>
      </c>
    </row>
    <row r="1973" spans="1:13" x14ac:dyDescent="0.4">
      <c r="A1973" t="s">
        <v>1405</v>
      </c>
      <c r="B1973">
        <v>1970</v>
      </c>
      <c r="C1973" t="s">
        <v>1411</v>
      </c>
      <c r="D1973">
        <f>VLOOKUP('Установление связей'!B1971,'Перечень узлов'!$B$2:$D$692,3,0)</f>
        <v>206</v>
      </c>
      <c r="E1973" t="s">
        <v>1411</v>
      </c>
      <c r="F1973">
        <f>VLOOKUP('Установление связей'!D1971,'Перечень узлов'!$B$2:$D$692,3,0)</f>
        <v>642</v>
      </c>
      <c r="G1973" t="s">
        <v>1407</v>
      </c>
      <c r="H1973" t="str">
        <f>IF('Установление связей'!C1971="может наблюдаться","RS",IF('Установление связей'!C1971="всегда наблюдается","TRA",IF('Установление связей'!C1971="может отсутствовать","SN","S")))</f>
        <v>TRA</v>
      </c>
      <c r="I1973" s="7" t="s">
        <v>1412</v>
      </c>
      <c r="J1973">
        <v>2669</v>
      </c>
      <c r="K1973" t="s">
        <v>1385</v>
      </c>
      <c r="L1973">
        <v>2669</v>
      </c>
      <c r="M1973" t="s">
        <v>1401</v>
      </c>
    </row>
    <row r="1974" spans="1:13" x14ac:dyDescent="0.4">
      <c r="A1974" t="s">
        <v>1405</v>
      </c>
      <c r="B1974">
        <v>1971</v>
      </c>
      <c r="C1974" t="s">
        <v>1411</v>
      </c>
      <c r="D1974">
        <f>VLOOKUP('Установление связей'!B1972,'Перечень узлов'!$B$2:$D$692,3,0)</f>
        <v>206</v>
      </c>
      <c r="E1974" t="s">
        <v>1411</v>
      </c>
      <c r="F1974">
        <f>VLOOKUP('Установление связей'!D1972,'Перечень узлов'!$B$2:$D$692,3,0)</f>
        <v>35</v>
      </c>
      <c r="G1974" t="s">
        <v>1407</v>
      </c>
      <c r="H1974" t="str">
        <f>IF('Установление связей'!C1972="может наблюдаться","RS",IF('Установление связей'!C1972="всегда наблюдается","TRA",IF('Установление связей'!C1972="может отсутствовать","SN","S")))</f>
        <v>TRA</v>
      </c>
      <c r="I1974" s="7" t="s">
        <v>1412</v>
      </c>
      <c r="J1974">
        <v>2670</v>
      </c>
      <c r="K1974" t="s">
        <v>1385</v>
      </c>
      <c r="L1974">
        <v>2670</v>
      </c>
      <c r="M1974" t="s">
        <v>1401</v>
      </c>
    </row>
    <row r="1975" spans="1:13" x14ac:dyDescent="0.4">
      <c r="A1975" t="s">
        <v>1405</v>
      </c>
      <c r="B1975">
        <v>1972</v>
      </c>
      <c r="C1975" t="s">
        <v>1411</v>
      </c>
      <c r="D1975">
        <f>VLOOKUP('Установление связей'!B1973,'Перечень узлов'!$B$2:$D$692,3,0)</f>
        <v>642</v>
      </c>
      <c r="E1975" t="s">
        <v>1411</v>
      </c>
      <c r="F1975">
        <f>VLOOKUP('Установление связей'!D1973,'Перечень узлов'!$B$2:$D$692,3,0)</f>
        <v>206</v>
      </c>
      <c r="G1975" t="s">
        <v>1407</v>
      </c>
      <c r="H1975" t="str">
        <f>IF('Установление связей'!C1973="может наблюдаться","RS",IF('Установление связей'!C1973="всегда наблюдается","TRA",IF('Установление связей'!C1973="может отсутствовать","SN","S")))</f>
        <v>RS</v>
      </c>
      <c r="I1975" s="7" t="s">
        <v>1412</v>
      </c>
      <c r="J1975">
        <v>2671</v>
      </c>
      <c r="K1975" t="s">
        <v>1385</v>
      </c>
      <c r="L1975">
        <v>2671</v>
      </c>
      <c r="M1975" t="s">
        <v>1401</v>
      </c>
    </row>
    <row r="1976" spans="1:13" x14ac:dyDescent="0.4">
      <c r="A1976" t="s">
        <v>1405</v>
      </c>
      <c r="B1976">
        <v>1973</v>
      </c>
      <c r="C1976" t="s">
        <v>1411</v>
      </c>
      <c r="D1976">
        <f>VLOOKUP('Установление связей'!B1974,'Перечень узлов'!$B$2:$D$692,3,0)</f>
        <v>35</v>
      </c>
      <c r="E1976" t="s">
        <v>1411</v>
      </c>
      <c r="F1976">
        <f>VLOOKUP('Установление связей'!D1974,'Перечень узлов'!$B$2:$D$692,3,0)</f>
        <v>206</v>
      </c>
      <c r="G1976" t="s">
        <v>1407</v>
      </c>
      <c r="H1976" t="str">
        <f>IF('Установление связей'!C1974="может наблюдаться","RS",IF('Установление связей'!C1974="всегда наблюдается","TRA",IF('Установление связей'!C1974="может отсутствовать","SN","S")))</f>
        <v>RS</v>
      </c>
      <c r="I1976" s="7" t="s">
        <v>1412</v>
      </c>
      <c r="J1976">
        <v>2672</v>
      </c>
      <c r="K1976" t="s">
        <v>1385</v>
      </c>
      <c r="L1976">
        <v>2672</v>
      </c>
      <c r="M1976" t="s">
        <v>1401</v>
      </c>
    </row>
    <row r="1977" spans="1:13" x14ac:dyDescent="0.4">
      <c r="A1977" t="s">
        <v>1405</v>
      </c>
      <c r="B1977">
        <v>1974</v>
      </c>
      <c r="C1977" t="s">
        <v>1411</v>
      </c>
      <c r="D1977">
        <f>VLOOKUP('Установление связей'!B1975,'Перечень узлов'!$B$2:$D$692,3,0)</f>
        <v>536</v>
      </c>
      <c r="E1977" t="s">
        <v>1411</v>
      </c>
      <c r="F1977">
        <f>VLOOKUP('Установление связей'!D1975,'Перечень узлов'!$B$2:$D$692,3,0)</f>
        <v>1</v>
      </c>
      <c r="G1977" t="s">
        <v>1407</v>
      </c>
      <c r="H1977" t="str">
        <f>IF('Установление связей'!C1975="может наблюдаться","RS",IF('Установление связей'!C1975="всегда наблюдается","TRA",IF('Установление связей'!C1975="может отсутствовать","SN","S")))</f>
        <v>RS</v>
      </c>
      <c r="I1977" s="7" t="s">
        <v>1412</v>
      </c>
      <c r="J1977">
        <v>2673</v>
      </c>
      <c r="K1977" t="s">
        <v>1385</v>
      </c>
      <c r="L1977">
        <v>2673</v>
      </c>
      <c r="M1977" t="s">
        <v>1401</v>
      </c>
    </row>
    <row r="1978" spans="1:13" x14ac:dyDescent="0.4">
      <c r="A1978" t="s">
        <v>1405</v>
      </c>
      <c r="B1978">
        <v>1975</v>
      </c>
      <c r="C1978" t="s">
        <v>1411</v>
      </c>
      <c r="D1978">
        <f>VLOOKUP('Установление связей'!B1976,'Перечень узлов'!$B$2:$D$692,3,0)</f>
        <v>536</v>
      </c>
      <c r="E1978" t="s">
        <v>1411</v>
      </c>
      <c r="F1978">
        <f>VLOOKUP('Установление связей'!D1976,'Перечень узлов'!$B$2:$D$692,3,0)</f>
        <v>2</v>
      </c>
      <c r="G1978" t="s">
        <v>1407</v>
      </c>
      <c r="H1978" t="str">
        <f>IF('Установление связей'!C1976="может наблюдаться","RS",IF('Установление связей'!C1976="всегда наблюдается","TRA",IF('Установление связей'!C1976="может отсутствовать","SN","S")))</f>
        <v>RS</v>
      </c>
      <c r="I1978" s="7" t="s">
        <v>1412</v>
      </c>
      <c r="J1978">
        <v>2674</v>
      </c>
      <c r="K1978" t="s">
        <v>1385</v>
      </c>
      <c r="L1978">
        <v>2674</v>
      </c>
      <c r="M1978" t="s">
        <v>1401</v>
      </c>
    </row>
    <row r="1979" spans="1:13" x14ac:dyDescent="0.4">
      <c r="A1979" t="s">
        <v>1405</v>
      </c>
      <c r="B1979">
        <v>1976</v>
      </c>
      <c r="C1979" t="s">
        <v>1411</v>
      </c>
      <c r="D1979">
        <f>VLOOKUP('Установление связей'!B1977,'Перечень узлов'!$B$2:$D$692,3,0)</f>
        <v>536</v>
      </c>
      <c r="E1979" t="s">
        <v>1411</v>
      </c>
      <c r="F1979">
        <f>VLOOKUP('Установление связей'!D1977,'Перечень узлов'!$B$2:$D$692,3,0)</f>
        <v>643</v>
      </c>
      <c r="G1979" t="s">
        <v>1407</v>
      </c>
      <c r="H1979" t="str">
        <f>IF('Установление связей'!C1977="может наблюдаться","RS",IF('Установление связей'!C1977="всегда наблюдается","TRA",IF('Установление связей'!C1977="может отсутствовать","SN","S")))</f>
        <v>RS</v>
      </c>
      <c r="I1979" s="7" t="s">
        <v>1412</v>
      </c>
      <c r="J1979">
        <v>2675</v>
      </c>
      <c r="K1979" t="s">
        <v>1385</v>
      </c>
      <c r="L1979">
        <v>2675</v>
      </c>
      <c r="M1979" t="s">
        <v>1401</v>
      </c>
    </row>
    <row r="1980" spans="1:13" x14ac:dyDescent="0.4">
      <c r="A1980" t="s">
        <v>1405</v>
      </c>
      <c r="B1980">
        <v>1977</v>
      </c>
      <c r="C1980" t="s">
        <v>1411</v>
      </c>
      <c r="D1980">
        <f>VLOOKUP('Установление связей'!B1978,'Перечень узлов'!$B$2:$D$692,3,0)</f>
        <v>536</v>
      </c>
      <c r="E1980" t="s">
        <v>1411</v>
      </c>
      <c r="F1980">
        <f>VLOOKUP('Установление связей'!D1978,'Перечень узлов'!$B$2:$D$692,3,0)</f>
        <v>3</v>
      </c>
      <c r="G1980" t="s">
        <v>1407</v>
      </c>
      <c r="H1980" t="str">
        <f>IF('Установление связей'!C1978="может наблюдаться","RS",IF('Установление связей'!C1978="всегда наблюдается","TRA",IF('Установление связей'!C1978="может отсутствовать","SN","S")))</f>
        <v>S</v>
      </c>
      <c r="I1980" s="7" t="s">
        <v>1412</v>
      </c>
      <c r="J1980">
        <v>2676</v>
      </c>
      <c r="K1980" t="s">
        <v>1385</v>
      </c>
      <c r="L1980">
        <v>2676</v>
      </c>
      <c r="M1980" t="s">
        <v>1401</v>
      </c>
    </row>
    <row r="1981" spans="1:13" x14ac:dyDescent="0.4">
      <c r="A1981" t="s">
        <v>1405</v>
      </c>
      <c r="B1981">
        <v>1978</v>
      </c>
      <c r="C1981" t="s">
        <v>1411</v>
      </c>
      <c r="D1981">
        <f>VLOOKUP('Установление связей'!B1979,'Перечень узлов'!$B$2:$D$692,3,0)</f>
        <v>536</v>
      </c>
      <c r="E1981" t="s">
        <v>1411</v>
      </c>
      <c r="F1981">
        <f>VLOOKUP('Установление связей'!D1979,'Перечень узлов'!$B$2:$D$692,3,0)</f>
        <v>4</v>
      </c>
      <c r="G1981" t="s">
        <v>1407</v>
      </c>
      <c r="H1981" t="str">
        <f>IF('Установление связей'!C1979="может наблюдаться","RS",IF('Установление связей'!C1979="всегда наблюдается","TRA",IF('Установление связей'!C1979="может отсутствовать","SN","S")))</f>
        <v>S</v>
      </c>
      <c r="I1981" s="7" t="s">
        <v>1412</v>
      </c>
      <c r="J1981">
        <v>2677</v>
      </c>
      <c r="K1981" t="s">
        <v>1385</v>
      </c>
      <c r="L1981">
        <v>2677</v>
      </c>
      <c r="M1981" t="s">
        <v>1401</v>
      </c>
    </row>
    <row r="1982" spans="1:13" x14ac:dyDescent="0.4">
      <c r="A1982" t="s">
        <v>1405</v>
      </c>
      <c r="B1982">
        <v>1979</v>
      </c>
      <c r="C1982" t="s">
        <v>1411</v>
      </c>
      <c r="D1982">
        <f>VLOOKUP('Установление связей'!B1980,'Перечень узлов'!$B$2:$D$692,3,0)</f>
        <v>536</v>
      </c>
      <c r="E1982" t="s">
        <v>1411</v>
      </c>
      <c r="F1982">
        <f>VLOOKUP('Установление связей'!D1980,'Перечень узлов'!$B$2:$D$692,3,0)</f>
        <v>516</v>
      </c>
      <c r="G1982" t="s">
        <v>1407</v>
      </c>
      <c r="H1982" t="str">
        <f>IF('Установление связей'!C1980="может наблюдаться","RS",IF('Установление связей'!C1980="всегда наблюдается","TRA",IF('Установление связей'!C1980="может отсутствовать","SN","S")))</f>
        <v>S</v>
      </c>
      <c r="I1982" s="7" t="s">
        <v>1412</v>
      </c>
      <c r="J1982">
        <v>2678</v>
      </c>
      <c r="K1982" t="s">
        <v>1385</v>
      </c>
      <c r="L1982">
        <v>2678</v>
      </c>
      <c r="M1982" t="s">
        <v>1401</v>
      </c>
    </row>
    <row r="1983" spans="1:13" x14ac:dyDescent="0.4">
      <c r="A1983" t="s">
        <v>1405</v>
      </c>
      <c r="B1983">
        <v>1980</v>
      </c>
      <c r="C1983" t="s">
        <v>1411</v>
      </c>
      <c r="D1983">
        <f>VLOOKUP('Установление связей'!B1981,'Перечень узлов'!$B$2:$D$692,3,0)</f>
        <v>536</v>
      </c>
      <c r="E1983" t="s">
        <v>1411</v>
      </c>
      <c r="F1983">
        <f>VLOOKUP('Установление связей'!D1981,'Перечень узлов'!$B$2:$D$692,3,0)</f>
        <v>573</v>
      </c>
      <c r="G1983" t="s">
        <v>1407</v>
      </c>
      <c r="H1983" t="str">
        <f>IF('Установление связей'!C1981="может наблюдаться","RS",IF('Установление связей'!C1981="всегда наблюдается","TRA",IF('Установление связей'!C1981="может отсутствовать","SN","S")))</f>
        <v>S</v>
      </c>
      <c r="I1983" s="7" t="s">
        <v>1412</v>
      </c>
      <c r="J1983">
        <v>2679</v>
      </c>
      <c r="K1983" t="s">
        <v>1385</v>
      </c>
      <c r="L1983">
        <v>2679</v>
      </c>
      <c r="M1983" t="s">
        <v>1401</v>
      </c>
    </row>
    <row r="1984" spans="1:13" x14ac:dyDescent="0.4">
      <c r="A1984" t="s">
        <v>1405</v>
      </c>
      <c r="B1984">
        <v>1981</v>
      </c>
      <c r="C1984" t="s">
        <v>1411</v>
      </c>
      <c r="D1984">
        <f>VLOOKUP('Установление связей'!B1982,'Перечень узлов'!$B$2:$D$692,3,0)</f>
        <v>536</v>
      </c>
      <c r="E1984" t="s">
        <v>1411</v>
      </c>
      <c r="F1984">
        <f>VLOOKUP('Установление связей'!D1982,'Перечень узлов'!$B$2:$D$692,3,0)</f>
        <v>578</v>
      </c>
      <c r="G1984" t="s">
        <v>1407</v>
      </c>
      <c r="H1984" t="str">
        <f>IF('Установление связей'!C1982="может наблюдаться","RS",IF('Установление связей'!C1982="всегда наблюдается","TRA",IF('Установление связей'!C1982="может отсутствовать","SN","S")))</f>
        <v>S</v>
      </c>
      <c r="I1984" s="7" t="s">
        <v>1412</v>
      </c>
      <c r="J1984">
        <v>2680</v>
      </c>
      <c r="K1984" t="s">
        <v>1385</v>
      </c>
      <c r="L1984">
        <v>2680</v>
      </c>
      <c r="M1984" t="s">
        <v>1401</v>
      </c>
    </row>
    <row r="1985" spans="1:13" x14ac:dyDescent="0.4">
      <c r="A1985" t="s">
        <v>1405</v>
      </c>
      <c r="B1985">
        <v>1982</v>
      </c>
      <c r="C1985" t="s">
        <v>1411</v>
      </c>
      <c r="D1985">
        <f>VLOOKUP('Установление связей'!B1983,'Перечень узлов'!$B$2:$D$692,3,0)</f>
        <v>536</v>
      </c>
      <c r="E1985" t="s">
        <v>1411</v>
      </c>
      <c r="F1985">
        <f>VLOOKUP('Установление связей'!D1983,'Перечень узлов'!$B$2:$D$692,3,0)</f>
        <v>583</v>
      </c>
      <c r="G1985" t="s">
        <v>1407</v>
      </c>
      <c r="H1985" t="str">
        <f>IF('Установление связей'!C1983="может наблюдаться","RS",IF('Установление связей'!C1983="всегда наблюдается","TRA",IF('Установление связей'!C1983="может отсутствовать","SN","S")))</f>
        <v>S</v>
      </c>
      <c r="I1985" s="7" t="s">
        <v>1412</v>
      </c>
      <c r="J1985">
        <v>2681</v>
      </c>
      <c r="K1985" t="s">
        <v>1385</v>
      </c>
      <c r="L1985">
        <v>2681</v>
      </c>
      <c r="M1985" t="s">
        <v>1401</v>
      </c>
    </row>
    <row r="1986" spans="1:13" x14ac:dyDescent="0.4">
      <c r="A1986" t="s">
        <v>1405</v>
      </c>
      <c r="B1986">
        <v>1983</v>
      </c>
      <c r="C1986" t="s">
        <v>1411</v>
      </c>
      <c r="D1986">
        <f>VLOOKUP('Установление связей'!B1984,'Перечень узлов'!$B$2:$D$692,3,0)</f>
        <v>536</v>
      </c>
      <c r="E1986" t="s">
        <v>1411</v>
      </c>
      <c r="F1986">
        <f>VLOOKUP('Установление связей'!D1984,'Перечень узлов'!$B$2:$D$692,3,0)</f>
        <v>587</v>
      </c>
      <c r="G1986" t="s">
        <v>1407</v>
      </c>
      <c r="H1986" t="str">
        <f>IF('Установление связей'!C1984="может наблюдаться","RS",IF('Установление связей'!C1984="всегда наблюдается","TRA",IF('Установление связей'!C1984="может отсутствовать","SN","S")))</f>
        <v>S</v>
      </c>
      <c r="I1986" s="7" t="s">
        <v>1412</v>
      </c>
      <c r="J1986">
        <v>2682</v>
      </c>
      <c r="K1986" t="s">
        <v>1385</v>
      </c>
      <c r="L1986">
        <v>2682</v>
      </c>
      <c r="M1986" t="s">
        <v>1401</v>
      </c>
    </row>
    <row r="1987" spans="1:13" x14ac:dyDescent="0.4">
      <c r="A1987" t="s">
        <v>1405</v>
      </c>
      <c r="B1987">
        <v>1984</v>
      </c>
      <c r="C1987" t="s">
        <v>1411</v>
      </c>
      <c r="D1987">
        <f>VLOOKUP('Установление связей'!B1985,'Перечень узлов'!$B$2:$D$692,3,0)</f>
        <v>536</v>
      </c>
      <c r="E1987" t="s">
        <v>1411</v>
      </c>
      <c r="F1987">
        <f>VLOOKUP('Установление связей'!D1985,'Перечень узлов'!$B$2:$D$692,3,0)</f>
        <v>598</v>
      </c>
      <c r="G1987" t="s">
        <v>1407</v>
      </c>
      <c r="H1987" t="str">
        <f>IF('Установление связей'!C1985="может наблюдаться","RS",IF('Установление связей'!C1985="всегда наблюдается","TRA",IF('Установление связей'!C1985="может отсутствовать","SN","S")))</f>
        <v>S</v>
      </c>
      <c r="I1987" s="7" t="s">
        <v>1412</v>
      </c>
      <c r="J1987">
        <v>2683</v>
      </c>
      <c r="K1987" t="s">
        <v>1385</v>
      </c>
      <c r="L1987">
        <v>2683</v>
      </c>
      <c r="M1987" t="s">
        <v>1401</v>
      </c>
    </row>
    <row r="1988" spans="1:13" x14ac:dyDescent="0.4">
      <c r="A1988" t="s">
        <v>1405</v>
      </c>
      <c r="B1988">
        <v>1985</v>
      </c>
      <c r="C1988" t="s">
        <v>1411</v>
      </c>
      <c r="D1988">
        <f>VLOOKUP('Установление связей'!B1986,'Перечень узлов'!$B$2:$D$692,3,0)</f>
        <v>1</v>
      </c>
      <c r="E1988" t="s">
        <v>1411</v>
      </c>
      <c r="F1988">
        <f>VLOOKUP('Установление связей'!D1986,'Перечень узлов'!$B$2:$D$692,3,0)</f>
        <v>536</v>
      </c>
      <c r="G1988" t="s">
        <v>1407</v>
      </c>
      <c r="H1988" t="str">
        <f>IF('Установление связей'!C1986="может наблюдаться","RS",IF('Установление связей'!C1986="всегда наблюдается","TRA",IF('Установление связей'!C1986="может отсутствовать","SN","S")))</f>
        <v>RS</v>
      </c>
      <c r="I1988" s="7" t="s">
        <v>1412</v>
      </c>
      <c r="J1988">
        <v>2684</v>
      </c>
      <c r="K1988" t="s">
        <v>1385</v>
      </c>
      <c r="L1988">
        <v>2684</v>
      </c>
      <c r="M1988" t="s">
        <v>1401</v>
      </c>
    </row>
    <row r="1989" spans="1:13" x14ac:dyDescent="0.4">
      <c r="A1989" t="s">
        <v>1405</v>
      </c>
      <c r="B1989">
        <v>1986</v>
      </c>
      <c r="C1989" t="s">
        <v>1411</v>
      </c>
      <c r="D1989">
        <f>VLOOKUP('Установление связей'!B1987,'Перечень узлов'!$B$2:$D$692,3,0)</f>
        <v>2</v>
      </c>
      <c r="E1989" t="s">
        <v>1411</v>
      </c>
      <c r="F1989">
        <f>VLOOKUP('Установление связей'!D1987,'Перечень узлов'!$B$2:$D$692,3,0)</f>
        <v>536</v>
      </c>
      <c r="G1989" t="s">
        <v>1407</v>
      </c>
      <c r="H1989" t="str">
        <f>IF('Установление связей'!C1987="может наблюдаться","RS",IF('Установление связей'!C1987="всегда наблюдается","TRA",IF('Установление связей'!C1987="может отсутствовать","SN","S")))</f>
        <v>RS</v>
      </c>
      <c r="I1989" s="7" t="s">
        <v>1412</v>
      </c>
      <c r="J1989">
        <v>2685</v>
      </c>
      <c r="K1989" t="s">
        <v>1385</v>
      </c>
      <c r="L1989">
        <v>2685</v>
      </c>
      <c r="M1989" t="s">
        <v>1401</v>
      </c>
    </row>
    <row r="1990" spans="1:13" x14ac:dyDescent="0.4">
      <c r="A1990" t="s">
        <v>1405</v>
      </c>
      <c r="B1990">
        <v>1987</v>
      </c>
      <c r="C1990" t="s">
        <v>1411</v>
      </c>
      <c r="D1990">
        <f>VLOOKUP('Установление связей'!B1988,'Перечень узлов'!$B$2:$D$692,3,0)</f>
        <v>643</v>
      </c>
      <c r="E1990" t="s">
        <v>1411</v>
      </c>
      <c r="F1990">
        <f>VLOOKUP('Установление связей'!D1988,'Перечень узлов'!$B$2:$D$692,3,0)</f>
        <v>536</v>
      </c>
      <c r="G1990" t="s">
        <v>1407</v>
      </c>
      <c r="H1990" t="str">
        <f>IF('Установление связей'!C1988="может наблюдаться","RS",IF('Установление связей'!C1988="всегда наблюдается","TRA",IF('Установление связей'!C1988="может отсутствовать","SN","S")))</f>
        <v>RS</v>
      </c>
      <c r="I1990" s="7" t="s">
        <v>1412</v>
      </c>
      <c r="J1990">
        <v>2686</v>
      </c>
      <c r="K1990" t="s">
        <v>1385</v>
      </c>
      <c r="L1990">
        <v>2686</v>
      </c>
      <c r="M1990" t="s">
        <v>1401</v>
      </c>
    </row>
    <row r="1991" spans="1:13" x14ac:dyDescent="0.4">
      <c r="A1991" t="s">
        <v>1405</v>
      </c>
      <c r="B1991">
        <v>1988</v>
      </c>
      <c r="C1991" t="s">
        <v>1411</v>
      </c>
      <c r="D1991">
        <f>VLOOKUP('Установление связей'!B1989,'Перечень узлов'!$B$2:$D$692,3,0)</f>
        <v>537</v>
      </c>
      <c r="E1991" t="s">
        <v>1411</v>
      </c>
      <c r="F1991">
        <f>VLOOKUP('Установление связей'!D1989,'Перечень узлов'!$B$2:$D$692,3,0)</f>
        <v>3</v>
      </c>
      <c r="G1991" t="s">
        <v>1407</v>
      </c>
      <c r="H1991" t="str">
        <f>IF('Установление связей'!C1989="может наблюдаться","RS",IF('Установление связей'!C1989="всегда наблюдается","TRA",IF('Установление связей'!C1989="может отсутствовать","SN","S")))</f>
        <v>RS</v>
      </c>
      <c r="I1991" s="7" t="s">
        <v>1412</v>
      </c>
      <c r="J1991">
        <v>2687</v>
      </c>
      <c r="K1991" t="s">
        <v>1385</v>
      </c>
      <c r="L1991">
        <v>2687</v>
      </c>
      <c r="M1991" t="s">
        <v>1401</v>
      </c>
    </row>
    <row r="1992" spans="1:13" x14ac:dyDescent="0.4">
      <c r="A1992" t="s">
        <v>1405</v>
      </c>
      <c r="B1992">
        <v>1989</v>
      </c>
      <c r="C1992" t="s">
        <v>1411</v>
      </c>
      <c r="D1992">
        <f>VLOOKUP('Установление связей'!B1990,'Перечень узлов'!$B$2:$D$692,3,0)</f>
        <v>537</v>
      </c>
      <c r="E1992" t="s">
        <v>1411</v>
      </c>
      <c r="F1992">
        <f>VLOOKUP('Установление связей'!D1990,'Перечень узлов'!$B$2:$D$692,3,0)</f>
        <v>4</v>
      </c>
      <c r="G1992" t="s">
        <v>1407</v>
      </c>
      <c r="H1992" t="str">
        <f>IF('Установление связей'!C1990="может наблюдаться","RS",IF('Установление связей'!C1990="всегда наблюдается","TRA",IF('Установление связей'!C1990="может отсутствовать","SN","S")))</f>
        <v>RS</v>
      </c>
      <c r="I1992" s="7" t="s">
        <v>1412</v>
      </c>
      <c r="J1992">
        <v>2688</v>
      </c>
      <c r="K1992" t="s">
        <v>1385</v>
      </c>
      <c r="L1992">
        <v>2688</v>
      </c>
      <c r="M1992" t="s">
        <v>1401</v>
      </c>
    </row>
    <row r="1993" spans="1:13" x14ac:dyDescent="0.4">
      <c r="A1993" t="s">
        <v>1405</v>
      </c>
      <c r="B1993">
        <v>1990</v>
      </c>
      <c r="C1993" t="s">
        <v>1411</v>
      </c>
      <c r="D1993">
        <f>VLOOKUP('Установление связей'!B1991,'Перечень узлов'!$B$2:$D$692,3,0)</f>
        <v>537</v>
      </c>
      <c r="E1993" t="s">
        <v>1411</v>
      </c>
      <c r="F1993">
        <f>VLOOKUP('Установление связей'!D1991,'Перечень узлов'!$B$2:$D$692,3,0)</f>
        <v>1</v>
      </c>
      <c r="G1993" t="s">
        <v>1407</v>
      </c>
      <c r="H1993" t="str">
        <f>IF('Установление связей'!C1991="может наблюдаться","RS",IF('Установление связей'!C1991="всегда наблюдается","TRA",IF('Установление связей'!C1991="может отсутствовать","SN","S")))</f>
        <v>S</v>
      </c>
      <c r="I1993" s="7" t="s">
        <v>1412</v>
      </c>
      <c r="J1993">
        <v>2689</v>
      </c>
      <c r="K1993" t="s">
        <v>1385</v>
      </c>
      <c r="L1993">
        <v>2689</v>
      </c>
      <c r="M1993" t="s">
        <v>1401</v>
      </c>
    </row>
    <row r="1994" spans="1:13" x14ac:dyDescent="0.4">
      <c r="A1994" t="s">
        <v>1405</v>
      </c>
      <c r="B1994">
        <v>1991</v>
      </c>
      <c r="C1994" t="s">
        <v>1411</v>
      </c>
      <c r="D1994">
        <f>VLOOKUP('Установление связей'!B1992,'Перечень узлов'!$B$2:$D$692,3,0)</f>
        <v>537</v>
      </c>
      <c r="E1994" t="s">
        <v>1411</v>
      </c>
      <c r="F1994">
        <f>VLOOKUP('Установление связей'!D1992,'Перечень узлов'!$B$2:$D$692,3,0)</f>
        <v>2</v>
      </c>
      <c r="G1994" t="s">
        <v>1407</v>
      </c>
      <c r="H1994" t="str">
        <f>IF('Установление связей'!C1992="может наблюдаться","RS",IF('Установление связей'!C1992="всегда наблюдается","TRA",IF('Установление связей'!C1992="может отсутствовать","SN","S")))</f>
        <v>S</v>
      </c>
      <c r="I1994" s="7" t="s">
        <v>1412</v>
      </c>
      <c r="J1994">
        <v>2690</v>
      </c>
      <c r="K1994" t="s">
        <v>1385</v>
      </c>
      <c r="L1994">
        <v>2690</v>
      </c>
      <c r="M1994" t="s">
        <v>1401</v>
      </c>
    </row>
    <row r="1995" spans="1:13" x14ac:dyDescent="0.4">
      <c r="A1995" t="s">
        <v>1405</v>
      </c>
      <c r="B1995">
        <v>1992</v>
      </c>
      <c r="C1995" t="s">
        <v>1411</v>
      </c>
      <c r="D1995">
        <f>VLOOKUP('Установление связей'!B1993,'Перечень узлов'!$B$2:$D$692,3,0)</f>
        <v>537</v>
      </c>
      <c r="E1995" t="s">
        <v>1411</v>
      </c>
      <c r="F1995">
        <f>VLOOKUP('Установление связей'!D1993,'Перечень узлов'!$B$2:$D$692,3,0)</f>
        <v>643</v>
      </c>
      <c r="G1995" t="s">
        <v>1407</v>
      </c>
      <c r="H1995" t="str">
        <f>IF('Установление связей'!C1993="может наблюдаться","RS",IF('Установление связей'!C1993="всегда наблюдается","TRA",IF('Установление связей'!C1993="может отсутствовать","SN","S")))</f>
        <v>S</v>
      </c>
      <c r="I1995" s="7" t="s">
        <v>1412</v>
      </c>
      <c r="J1995">
        <v>2691</v>
      </c>
      <c r="K1995" t="s">
        <v>1385</v>
      </c>
      <c r="L1995">
        <v>2691</v>
      </c>
      <c r="M1995" t="s">
        <v>1401</v>
      </c>
    </row>
    <row r="1996" spans="1:13" x14ac:dyDescent="0.4">
      <c r="A1996" t="s">
        <v>1405</v>
      </c>
      <c r="B1996">
        <v>1993</v>
      </c>
      <c r="C1996" t="s">
        <v>1411</v>
      </c>
      <c r="D1996">
        <f>VLOOKUP('Установление связей'!B1994,'Перечень узлов'!$B$2:$D$692,3,0)</f>
        <v>537</v>
      </c>
      <c r="E1996" t="s">
        <v>1411</v>
      </c>
      <c r="F1996">
        <f>VLOOKUP('Установление связей'!D1994,'Перечень узлов'!$B$2:$D$692,3,0)</f>
        <v>516</v>
      </c>
      <c r="G1996" t="s">
        <v>1407</v>
      </c>
      <c r="H1996" t="str">
        <f>IF('Установление связей'!C1994="может наблюдаться","RS",IF('Установление связей'!C1994="всегда наблюдается","TRA",IF('Установление связей'!C1994="может отсутствовать","SN","S")))</f>
        <v>S</v>
      </c>
      <c r="I1996" s="7" t="s">
        <v>1412</v>
      </c>
      <c r="J1996">
        <v>2692</v>
      </c>
      <c r="K1996" t="s">
        <v>1385</v>
      </c>
      <c r="L1996">
        <v>2692</v>
      </c>
      <c r="M1996" t="s">
        <v>1401</v>
      </c>
    </row>
    <row r="1997" spans="1:13" x14ac:dyDescent="0.4">
      <c r="A1997" t="s">
        <v>1405</v>
      </c>
      <c r="B1997">
        <v>1994</v>
      </c>
      <c r="C1997" t="s">
        <v>1411</v>
      </c>
      <c r="D1997">
        <f>VLOOKUP('Установление связей'!B1995,'Перечень узлов'!$B$2:$D$692,3,0)</f>
        <v>537</v>
      </c>
      <c r="E1997" t="s">
        <v>1411</v>
      </c>
      <c r="F1997">
        <f>VLOOKUP('Установление связей'!D1995,'Перечень узлов'!$B$2:$D$692,3,0)</f>
        <v>573</v>
      </c>
      <c r="G1997" t="s">
        <v>1407</v>
      </c>
      <c r="H1997" t="str">
        <f>IF('Установление связей'!C1995="может наблюдаться","RS",IF('Установление связей'!C1995="всегда наблюдается","TRA",IF('Установление связей'!C1995="может отсутствовать","SN","S")))</f>
        <v>S</v>
      </c>
      <c r="I1997" s="7" t="s">
        <v>1412</v>
      </c>
      <c r="J1997">
        <v>2693</v>
      </c>
      <c r="K1997" t="s">
        <v>1385</v>
      </c>
      <c r="L1997">
        <v>2693</v>
      </c>
      <c r="M1997" t="s">
        <v>1401</v>
      </c>
    </row>
    <row r="1998" spans="1:13" x14ac:dyDescent="0.4">
      <c r="A1998" t="s">
        <v>1405</v>
      </c>
      <c r="B1998">
        <v>1995</v>
      </c>
      <c r="C1998" t="s">
        <v>1411</v>
      </c>
      <c r="D1998">
        <f>VLOOKUP('Установление связей'!B1996,'Перечень узлов'!$B$2:$D$692,3,0)</f>
        <v>537</v>
      </c>
      <c r="E1998" t="s">
        <v>1411</v>
      </c>
      <c r="F1998">
        <f>VLOOKUP('Установление связей'!D1996,'Перечень узлов'!$B$2:$D$692,3,0)</f>
        <v>578</v>
      </c>
      <c r="G1998" t="s">
        <v>1407</v>
      </c>
      <c r="H1998" t="str">
        <f>IF('Установление связей'!C1996="может наблюдаться","RS",IF('Установление связей'!C1996="всегда наблюдается","TRA",IF('Установление связей'!C1996="может отсутствовать","SN","S")))</f>
        <v>S</v>
      </c>
      <c r="I1998" s="7" t="s">
        <v>1412</v>
      </c>
      <c r="J1998">
        <v>2694</v>
      </c>
      <c r="K1998" t="s">
        <v>1385</v>
      </c>
      <c r="L1998">
        <v>2694</v>
      </c>
      <c r="M1998" t="s">
        <v>1401</v>
      </c>
    </row>
    <row r="1999" spans="1:13" x14ac:dyDescent="0.4">
      <c r="A1999" t="s">
        <v>1405</v>
      </c>
      <c r="B1999">
        <v>1996</v>
      </c>
      <c r="C1999" t="s">
        <v>1411</v>
      </c>
      <c r="D1999">
        <f>VLOOKUP('Установление связей'!B1997,'Перечень узлов'!$B$2:$D$692,3,0)</f>
        <v>537</v>
      </c>
      <c r="E1999" t="s">
        <v>1411</v>
      </c>
      <c r="F1999">
        <f>VLOOKUP('Установление связей'!D1997,'Перечень узлов'!$B$2:$D$692,3,0)</f>
        <v>583</v>
      </c>
      <c r="G1999" t="s">
        <v>1407</v>
      </c>
      <c r="H1999" t="str">
        <f>IF('Установление связей'!C1997="может наблюдаться","RS",IF('Установление связей'!C1997="всегда наблюдается","TRA",IF('Установление связей'!C1997="может отсутствовать","SN","S")))</f>
        <v>S</v>
      </c>
      <c r="I1999" s="7" t="s">
        <v>1412</v>
      </c>
      <c r="J1999">
        <v>2695</v>
      </c>
      <c r="K1999" t="s">
        <v>1385</v>
      </c>
      <c r="L1999">
        <v>2695</v>
      </c>
      <c r="M1999" t="s">
        <v>1401</v>
      </c>
    </row>
    <row r="2000" spans="1:13" x14ac:dyDescent="0.4">
      <c r="A2000" t="s">
        <v>1405</v>
      </c>
      <c r="B2000">
        <v>1997</v>
      </c>
      <c r="C2000" t="s">
        <v>1411</v>
      </c>
      <c r="D2000">
        <f>VLOOKUP('Установление связей'!B1998,'Перечень узлов'!$B$2:$D$692,3,0)</f>
        <v>537</v>
      </c>
      <c r="E2000" t="s">
        <v>1411</v>
      </c>
      <c r="F2000">
        <f>VLOOKUP('Установление связей'!D1998,'Перечень узлов'!$B$2:$D$692,3,0)</f>
        <v>587</v>
      </c>
      <c r="G2000" t="s">
        <v>1407</v>
      </c>
      <c r="H2000" t="str">
        <f>IF('Установление связей'!C1998="может наблюдаться","RS",IF('Установление связей'!C1998="всегда наблюдается","TRA",IF('Установление связей'!C1998="может отсутствовать","SN","S")))</f>
        <v>S</v>
      </c>
      <c r="I2000" s="7" t="s">
        <v>1412</v>
      </c>
      <c r="J2000">
        <v>2696</v>
      </c>
      <c r="K2000" t="s">
        <v>1385</v>
      </c>
      <c r="L2000">
        <v>2696</v>
      </c>
      <c r="M2000" t="s">
        <v>1401</v>
      </c>
    </row>
    <row r="2001" spans="1:13" x14ac:dyDescent="0.4">
      <c r="A2001" t="s">
        <v>1405</v>
      </c>
      <c r="B2001">
        <v>1998</v>
      </c>
      <c r="C2001" t="s">
        <v>1411</v>
      </c>
      <c r="D2001">
        <f>VLOOKUP('Установление связей'!B1999,'Перечень узлов'!$B$2:$D$692,3,0)</f>
        <v>537</v>
      </c>
      <c r="E2001" t="s">
        <v>1411</v>
      </c>
      <c r="F2001">
        <f>VLOOKUP('Установление связей'!D1999,'Перечень узлов'!$B$2:$D$692,3,0)</f>
        <v>598</v>
      </c>
      <c r="G2001" t="s">
        <v>1407</v>
      </c>
      <c r="H2001" t="str">
        <f>IF('Установление связей'!C1999="может наблюдаться","RS",IF('Установление связей'!C1999="всегда наблюдается","TRA",IF('Установление связей'!C1999="может отсутствовать","SN","S")))</f>
        <v>S</v>
      </c>
      <c r="I2001" s="7" t="s">
        <v>1412</v>
      </c>
      <c r="J2001">
        <v>2697</v>
      </c>
      <c r="K2001" t="s">
        <v>1385</v>
      </c>
      <c r="L2001">
        <v>2697</v>
      </c>
      <c r="M2001" t="s">
        <v>1401</v>
      </c>
    </row>
    <row r="2002" spans="1:13" x14ac:dyDescent="0.4">
      <c r="A2002" t="s">
        <v>1405</v>
      </c>
      <c r="B2002">
        <v>1999</v>
      </c>
      <c r="C2002" t="s">
        <v>1411</v>
      </c>
      <c r="D2002">
        <f>VLOOKUP('Установление связей'!B2000,'Перечень узлов'!$B$2:$D$692,3,0)</f>
        <v>3</v>
      </c>
      <c r="E2002" t="s">
        <v>1411</v>
      </c>
      <c r="F2002">
        <f>VLOOKUP('Установление связей'!D2000,'Перечень узлов'!$B$2:$D$692,3,0)</f>
        <v>537</v>
      </c>
      <c r="G2002" t="s">
        <v>1407</v>
      </c>
      <c r="H2002" t="str">
        <f>IF('Установление связей'!C2000="может наблюдаться","RS",IF('Установление связей'!C2000="всегда наблюдается","TRA",IF('Установление связей'!C2000="может отсутствовать","SN","S")))</f>
        <v>RS</v>
      </c>
      <c r="I2002" s="7" t="s">
        <v>1412</v>
      </c>
      <c r="J2002">
        <v>2698</v>
      </c>
      <c r="K2002" t="s">
        <v>1385</v>
      </c>
      <c r="L2002">
        <v>2698</v>
      </c>
      <c r="M2002" t="s">
        <v>1401</v>
      </c>
    </row>
    <row r="2003" spans="1:13" x14ac:dyDescent="0.4">
      <c r="A2003" t="s">
        <v>1405</v>
      </c>
      <c r="B2003">
        <v>2000</v>
      </c>
      <c r="C2003" t="s">
        <v>1411</v>
      </c>
      <c r="D2003">
        <f>VLOOKUP('Установление связей'!B2001,'Перечень узлов'!$B$2:$D$692,3,0)</f>
        <v>4</v>
      </c>
      <c r="E2003" t="s">
        <v>1411</v>
      </c>
      <c r="F2003">
        <f>VLOOKUP('Установление связей'!D2001,'Перечень узлов'!$B$2:$D$692,3,0)</f>
        <v>537</v>
      </c>
      <c r="G2003" t="s">
        <v>1407</v>
      </c>
      <c r="H2003" t="str">
        <f>IF('Установление связей'!C2001="может наблюдаться","RS",IF('Установление связей'!C2001="всегда наблюдается","TRA",IF('Установление связей'!C2001="может отсутствовать","SN","S")))</f>
        <v>RS</v>
      </c>
      <c r="I2003" s="7" t="s">
        <v>1412</v>
      </c>
      <c r="J2003">
        <v>2699</v>
      </c>
      <c r="K2003" t="s">
        <v>1385</v>
      </c>
      <c r="L2003">
        <v>2699</v>
      </c>
      <c r="M2003" t="s">
        <v>1401</v>
      </c>
    </row>
    <row r="2004" spans="1:13" x14ac:dyDescent="0.4">
      <c r="A2004" t="s">
        <v>1405</v>
      </c>
      <c r="B2004">
        <v>2001</v>
      </c>
      <c r="C2004" t="s">
        <v>1411</v>
      </c>
      <c r="D2004">
        <f>VLOOKUP('Установление связей'!B2002,'Перечень узлов'!$B$2:$D$692,3,0)</f>
        <v>538</v>
      </c>
      <c r="E2004" t="s">
        <v>1411</v>
      </c>
      <c r="F2004">
        <f>VLOOKUP('Установление связей'!D2002,'Перечень узлов'!$B$2:$D$692,3,0)</f>
        <v>2</v>
      </c>
      <c r="G2004" t="s">
        <v>1407</v>
      </c>
      <c r="H2004" t="str">
        <f>IF('Установление связей'!C2002="может наблюдаться","RS",IF('Установление связей'!C2002="всегда наблюдается","TRA",IF('Установление связей'!C2002="может отсутствовать","SN","S")))</f>
        <v>RS</v>
      </c>
      <c r="I2004" s="7" t="s">
        <v>1412</v>
      </c>
      <c r="J2004">
        <v>2700</v>
      </c>
      <c r="K2004" t="s">
        <v>1385</v>
      </c>
      <c r="L2004">
        <v>2700</v>
      </c>
      <c r="M2004" t="s">
        <v>1401</v>
      </c>
    </row>
    <row r="2005" spans="1:13" x14ac:dyDescent="0.4">
      <c r="A2005" t="s">
        <v>1405</v>
      </c>
      <c r="B2005">
        <v>2002</v>
      </c>
      <c r="C2005" t="s">
        <v>1411</v>
      </c>
      <c r="D2005">
        <f>VLOOKUP('Установление связей'!B2003,'Перечень узлов'!$B$2:$D$692,3,0)</f>
        <v>538</v>
      </c>
      <c r="E2005" t="s">
        <v>1411</v>
      </c>
      <c r="F2005">
        <f>VLOOKUP('Установление связей'!D2003,'Перечень узлов'!$B$2:$D$692,3,0)</f>
        <v>643</v>
      </c>
      <c r="G2005" t="s">
        <v>1407</v>
      </c>
      <c r="H2005" t="str">
        <f>IF('Установление связей'!C2003="может наблюдаться","RS",IF('Установление связей'!C2003="всегда наблюдается","TRA",IF('Установление связей'!C2003="может отсутствовать","SN","S")))</f>
        <v>RS</v>
      </c>
      <c r="I2005" s="7" t="s">
        <v>1412</v>
      </c>
      <c r="J2005">
        <v>2701</v>
      </c>
      <c r="K2005" t="s">
        <v>1385</v>
      </c>
      <c r="L2005">
        <v>2701</v>
      </c>
      <c r="M2005" t="s">
        <v>1401</v>
      </c>
    </row>
    <row r="2006" spans="1:13" x14ac:dyDescent="0.4">
      <c r="A2006" t="s">
        <v>1405</v>
      </c>
      <c r="B2006">
        <v>2003</v>
      </c>
      <c r="C2006" t="s">
        <v>1411</v>
      </c>
      <c r="D2006">
        <f>VLOOKUP('Установление связей'!B2004,'Перечень узлов'!$B$2:$D$692,3,0)</f>
        <v>538</v>
      </c>
      <c r="E2006" t="s">
        <v>1411</v>
      </c>
      <c r="F2006">
        <f>VLOOKUP('Установление связей'!D2004,'Перечень узлов'!$B$2:$D$692,3,0)</f>
        <v>1</v>
      </c>
      <c r="G2006" t="s">
        <v>1407</v>
      </c>
      <c r="H2006" t="str">
        <f>IF('Установление связей'!C2004="может наблюдаться","RS",IF('Установление связей'!C2004="всегда наблюдается","TRA",IF('Установление связей'!C2004="может отсутствовать","SN","S")))</f>
        <v>SN</v>
      </c>
      <c r="I2006" s="7" t="s">
        <v>1412</v>
      </c>
      <c r="J2006">
        <v>2702</v>
      </c>
      <c r="K2006" t="s">
        <v>1385</v>
      </c>
      <c r="L2006">
        <v>2702</v>
      </c>
      <c r="M2006" t="s">
        <v>1401</v>
      </c>
    </row>
    <row r="2007" spans="1:13" x14ac:dyDescent="0.4">
      <c r="A2007" t="s">
        <v>1405</v>
      </c>
      <c r="B2007">
        <v>2004</v>
      </c>
      <c r="C2007" t="s">
        <v>1411</v>
      </c>
      <c r="D2007">
        <f>VLOOKUP('Установление связей'!B2005,'Перечень узлов'!$B$2:$D$692,3,0)</f>
        <v>538</v>
      </c>
      <c r="E2007" t="s">
        <v>1411</v>
      </c>
      <c r="F2007">
        <f>VLOOKUP('Установление связей'!D2005,'Перечень узлов'!$B$2:$D$692,3,0)</f>
        <v>3</v>
      </c>
      <c r="G2007" t="s">
        <v>1407</v>
      </c>
      <c r="H2007" t="str">
        <f>IF('Установление связей'!C2005="может наблюдаться","RS",IF('Установление связей'!C2005="всегда наблюдается","TRA",IF('Установление связей'!C2005="может отсутствовать","SN","S")))</f>
        <v>SN</v>
      </c>
      <c r="I2007" s="7" t="s">
        <v>1412</v>
      </c>
      <c r="J2007">
        <v>2703</v>
      </c>
      <c r="K2007" t="s">
        <v>1385</v>
      </c>
      <c r="L2007">
        <v>2703</v>
      </c>
      <c r="M2007" t="s">
        <v>1401</v>
      </c>
    </row>
    <row r="2008" spans="1:13" x14ac:dyDescent="0.4">
      <c r="A2008" t="s">
        <v>1405</v>
      </c>
      <c r="B2008">
        <v>2005</v>
      </c>
      <c r="C2008" t="s">
        <v>1411</v>
      </c>
      <c r="D2008">
        <f>VLOOKUP('Установление связей'!B2006,'Перечень узлов'!$B$2:$D$692,3,0)</f>
        <v>538</v>
      </c>
      <c r="E2008" t="s">
        <v>1411</v>
      </c>
      <c r="F2008">
        <f>VLOOKUP('Установление связей'!D2006,'Перечень узлов'!$B$2:$D$692,3,0)</f>
        <v>4</v>
      </c>
      <c r="G2008" t="s">
        <v>1407</v>
      </c>
      <c r="H2008" t="str">
        <f>IF('Установление связей'!C2006="может наблюдаться","RS",IF('Установление связей'!C2006="всегда наблюдается","TRA",IF('Установление связей'!C2006="может отсутствовать","SN","S")))</f>
        <v>SN</v>
      </c>
      <c r="I2008" s="7" t="s">
        <v>1412</v>
      </c>
      <c r="J2008">
        <v>2704</v>
      </c>
      <c r="K2008" t="s">
        <v>1385</v>
      </c>
      <c r="L2008">
        <v>2704</v>
      </c>
      <c r="M2008" t="s">
        <v>1401</v>
      </c>
    </row>
    <row r="2009" spans="1:13" x14ac:dyDescent="0.4">
      <c r="A2009" t="s">
        <v>1405</v>
      </c>
      <c r="B2009">
        <v>2006</v>
      </c>
      <c r="C2009" t="s">
        <v>1411</v>
      </c>
      <c r="D2009">
        <f>VLOOKUP('Установление связей'!B2007,'Перечень узлов'!$B$2:$D$692,3,0)</f>
        <v>538</v>
      </c>
      <c r="E2009" t="s">
        <v>1411</v>
      </c>
      <c r="F2009">
        <f>VLOOKUP('Установление связей'!D2007,'Перечень узлов'!$B$2:$D$692,3,0)</f>
        <v>516</v>
      </c>
      <c r="G2009" t="s">
        <v>1407</v>
      </c>
      <c r="H2009" t="str">
        <f>IF('Установление связей'!C2007="может наблюдаться","RS",IF('Установление связей'!C2007="всегда наблюдается","TRA",IF('Установление связей'!C2007="может отсутствовать","SN","S")))</f>
        <v>SN</v>
      </c>
      <c r="I2009" s="7" t="s">
        <v>1412</v>
      </c>
      <c r="J2009">
        <v>2705</v>
      </c>
      <c r="K2009" t="s">
        <v>1385</v>
      </c>
      <c r="L2009">
        <v>2705</v>
      </c>
      <c r="M2009" t="s">
        <v>1401</v>
      </c>
    </row>
    <row r="2010" spans="1:13" x14ac:dyDescent="0.4">
      <c r="A2010" t="s">
        <v>1405</v>
      </c>
      <c r="B2010">
        <v>2007</v>
      </c>
      <c r="C2010" t="s">
        <v>1411</v>
      </c>
      <c r="D2010">
        <f>VLOOKUP('Установление связей'!B2008,'Перечень узлов'!$B$2:$D$692,3,0)</f>
        <v>538</v>
      </c>
      <c r="E2010" t="s">
        <v>1411</v>
      </c>
      <c r="F2010">
        <f>VLOOKUP('Установление связей'!D2008,'Перечень узлов'!$B$2:$D$692,3,0)</f>
        <v>573</v>
      </c>
      <c r="G2010" t="s">
        <v>1407</v>
      </c>
      <c r="H2010" t="str">
        <f>IF('Установление связей'!C2008="может наблюдаться","RS",IF('Установление связей'!C2008="всегда наблюдается","TRA",IF('Установление связей'!C2008="может отсутствовать","SN","S")))</f>
        <v>SN</v>
      </c>
      <c r="I2010" s="7" t="s">
        <v>1412</v>
      </c>
      <c r="J2010">
        <v>2706</v>
      </c>
      <c r="K2010" t="s">
        <v>1385</v>
      </c>
      <c r="L2010">
        <v>2706</v>
      </c>
      <c r="M2010" t="s">
        <v>1401</v>
      </c>
    </row>
    <row r="2011" spans="1:13" x14ac:dyDescent="0.4">
      <c r="A2011" t="s">
        <v>1405</v>
      </c>
      <c r="B2011">
        <v>2008</v>
      </c>
      <c r="C2011" t="s">
        <v>1411</v>
      </c>
      <c r="D2011">
        <f>VLOOKUP('Установление связей'!B2009,'Перечень узлов'!$B$2:$D$692,3,0)</f>
        <v>538</v>
      </c>
      <c r="E2011" t="s">
        <v>1411</v>
      </c>
      <c r="F2011">
        <f>VLOOKUP('Установление связей'!D2009,'Перечень узлов'!$B$2:$D$692,3,0)</f>
        <v>578</v>
      </c>
      <c r="G2011" t="s">
        <v>1407</v>
      </c>
      <c r="H2011" t="str">
        <f>IF('Установление связей'!C2009="может наблюдаться","RS",IF('Установление связей'!C2009="всегда наблюдается","TRA",IF('Установление связей'!C2009="может отсутствовать","SN","S")))</f>
        <v>SN</v>
      </c>
      <c r="I2011" s="7" t="s">
        <v>1412</v>
      </c>
      <c r="J2011">
        <v>2707</v>
      </c>
      <c r="K2011" t="s">
        <v>1385</v>
      </c>
      <c r="L2011">
        <v>2707</v>
      </c>
      <c r="M2011" t="s">
        <v>1401</v>
      </c>
    </row>
    <row r="2012" spans="1:13" x14ac:dyDescent="0.4">
      <c r="A2012" t="s">
        <v>1405</v>
      </c>
      <c r="B2012">
        <v>2009</v>
      </c>
      <c r="C2012" t="s">
        <v>1411</v>
      </c>
      <c r="D2012">
        <f>VLOOKUP('Установление связей'!B2010,'Перечень узлов'!$B$2:$D$692,3,0)</f>
        <v>538</v>
      </c>
      <c r="E2012" t="s">
        <v>1411</v>
      </c>
      <c r="F2012">
        <f>VLOOKUP('Установление связей'!D2010,'Перечень узлов'!$B$2:$D$692,3,0)</f>
        <v>583</v>
      </c>
      <c r="G2012" t="s">
        <v>1407</v>
      </c>
      <c r="H2012" t="str">
        <f>IF('Установление связей'!C2010="может наблюдаться","RS",IF('Установление связей'!C2010="всегда наблюдается","TRA",IF('Установление связей'!C2010="может отсутствовать","SN","S")))</f>
        <v>SN</v>
      </c>
      <c r="I2012" s="7" t="s">
        <v>1412</v>
      </c>
      <c r="J2012">
        <v>2708</v>
      </c>
      <c r="K2012" t="s">
        <v>1385</v>
      </c>
      <c r="L2012">
        <v>2708</v>
      </c>
      <c r="M2012" t="s">
        <v>1401</v>
      </c>
    </row>
    <row r="2013" spans="1:13" x14ac:dyDescent="0.4">
      <c r="A2013" t="s">
        <v>1405</v>
      </c>
      <c r="B2013">
        <v>2010</v>
      </c>
      <c r="C2013" t="s">
        <v>1411</v>
      </c>
      <c r="D2013">
        <f>VLOOKUP('Установление связей'!B2011,'Перечень узлов'!$B$2:$D$692,3,0)</f>
        <v>538</v>
      </c>
      <c r="E2013" t="s">
        <v>1411</v>
      </c>
      <c r="F2013">
        <f>VLOOKUP('Установление связей'!D2011,'Перечень узлов'!$B$2:$D$692,3,0)</f>
        <v>587</v>
      </c>
      <c r="G2013" t="s">
        <v>1407</v>
      </c>
      <c r="H2013" t="str">
        <f>IF('Установление связей'!C2011="может наблюдаться","RS",IF('Установление связей'!C2011="всегда наблюдается","TRA",IF('Установление связей'!C2011="может отсутствовать","SN","S")))</f>
        <v>SN</v>
      </c>
      <c r="I2013" s="7" t="s">
        <v>1412</v>
      </c>
      <c r="J2013">
        <v>2709</v>
      </c>
      <c r="K2013" t="s">
        <v>1385</v>
      </c>
      <c r="L2013">
        <v>2709</v>
      </c>
      <c r="M2013" t="s">
        <v>1401</v>
      </c>
    </row>
    <row r="2014" spans="1:13" x14ac:dyDescent="0.4">
      <c r="A2014" t="s">
        <v>1405</v>
      </c>
      <c r="B2014">
        <v>2011</v>
      </c>
      <c r="C2014" t="s">
        <v>1411</v>
      </c>
      <c r="D2014">
        <f>VLOOKUP('Установление связей'!B2012,'Перечень узлов'!$B$2:$D$692,3,0)</f>
        <v>538</v>
      </c>
      <c r="E2014" t="s">
        <v>1411</v>
      </c>
      <c r="F2014">
        <f>VLOOKUP('Установление связей'!D2012,'Перечень узлов'!$B$2:$D$692,3,0)</f>
        <v>598</v>
      </c>
      <c r="G2014" t="s">
        <v>1407</v>
      </c>
      <c r="H2014" t="str">
        <f>IF('Установление связей'!C2012="может наблюдаться","RS",IF('Установление связей'!C2012="всегда наблюдается","TRA",IF('Установление связей'!C2012="может отсутствовать","SN","S")))</f>
        <v>SN</v>
      </c>
      <c r="I2014" s="7" t="s">
        <v>1412</v>
      </c>
      <c r="J2014">
        <v>2710</v>
      </c>
      <c r="K2014" t="s">
        <v>1385</v>
      </c>
      <c r="L2014">
        <v>2710</v>
      </c>
      <c r="M2014" t="s">
        <v>1401</v>
      </c>
    </row>
    <row r="2015" spans="1:13" x14ac:dyDescent="0.4">
      <c r="A2015" t="s">
        <v>1405</v>
      </c>
      <c r="B2015">
        <v>2012</v>
      </c>
      <c r="C2015" t="s">
        <v>1411</v>
      </c>
      <c r="D2015">
        <f>VLOOKUP('Установление связей'!B2013,'Перечень узлов'!$B$2:$D$692,3,0)</f>
        <v>2</v>
      </c>
      <c r="E2015" t="s">
        <v>1411</v>
      </c>
      <c r="F2015">
        <f>VLOOKUP('Установление связей'!D2013,'Перечень узлов'!$B$2:$D$692,3,0)</f>
        <v>538</v>
      </c>
      <c r="G2015" t="s">
        <v>1407</v>
      </c>
      <c r="H2015" t="str">
        <f>IF('Установление связей'!C2013="может наблюдаться","RS",IF('Установление связей'!C2013="всегда наблюдается","TRA",IF('Установление связей'!C2013="может отсутствовать","SN","S")))</f>
        <v>RS</v>
      </c>
      <c r="I2015" s="7" t="s">
        <v>1412</v>
      </c>
      <c r="J2015">
        <v>2711</v>
      </c>
      <c r="K2015" t="s">
        <v>1385</v>
      </c>
      <c r="L2015">
        <v>2711</v>
      </c>
      <c r="M2015" t="s">
        <v>1401</v>
      </c>
    </row>
    <row r="2016" spans="1:13" x14ac:dyDescent="0.4">
      <c r="A2016" t="s">
        <v>1405</v>
      </c>
      <c r="B2016">
        <v>2013</v>
      </c>
      <c r="C2016" t="s">
        <v>1411</v>
      </c>
      <c r="D2016">
        <f>VLOOKUP('Установление связей'!B2014,'Перечень узлов'!$B$2:$D$692,3,0)</f>
        <v>643</v>
      </c>
      <c r="E2016" t="s">
        <v>1411</v>
      </c>
      <c r="F2016">
        <f>VLOOKUP('Установление связей'!D2014,'Перечень узлов'!$B$2:$D$692,3,0)</f>
        <v>538</v>
      </c>
      <c r="G2016" t="s">
        <v>1407</v>
      </c>
      <c r="H2016" t="str">
        <f>IF('Установление связей'!C2014="может наблюдаться","RS",IF('Установление связей'!C2014="всегда наблюдается","TRA",IF('Установление связей'!C2014="может отсутствовать","SN","S")))</f>
        <v>RS</v>
      </c>
      <c r="I2016" s="7" t="s">
        <v>1412</v>
      </c>
      <c r="J2016">
        <v>2712</v>
      </c>
      <c r="K2016" t="s">
        <v>1385</v>
      </c>
      <c r="L2016">
        <v>2712</v>
      </c>
      <c r="M2016" t="s">
        <v>1401</v>
      </c>
    </row>
    <row r="2017" spans="1:13" x14ac:dyDescent="0.4">
      <c r="A2017" t="s">
        <v>1405</v>
      </c>
      <c r="B2017">
        <v>2014</v>
      </c>
      <c r="C2017" t="s">
        <v>1411</v>
      </c>
      <c r="D2017">
        <f>VLOOKUP('Установление связей'!B2015,'Перечень узлов'!$B$2:$D$692,3,0)</f>
        <v>539</v>
      </c>
      <c r="E2017" t="s">
        <v>1411</v>
      </c>
      <c r="F2017">
        <f>VLOOKUP('Установление связей'!D2015,'Перечень узлов'!$B$2:$D$692,3,0)</f>
        <v>2</v>
      </c>
      <c r="G2017" t="s">
        <v>1407</v>
      </c>
      <c r="H2017" t="str">
        <f>IF('Установление связей'!C2015="может наблюдаться","RS",IF('Установление связей'!C2015="всегда наблюдается","TRA",IF('Установление связей'!C2015="может отсутствовать","SN","S")))</f>
        <v>RS</v>
      </c>
      <c r="I2017" s="7" t="s">
        <v>1412</v>
      </c>
      <c r="J2017">
        <v>2713</v>
      </c>
      <c r="K2017" t="s">
        <v>1385</v>
      </c>
      <c r="L2017">
        <v>2713</v>
      </c>
      <c r="M2017" t="s">
        <v>1401</v>
      </c>
    </row>
    <row r="2018" spans="1:13" x14ac:dyDescent="0.4">
      <c r="A2018" t="s">
        <v>1405</v>
      </c>
      <c r="B2018">
        <v>2015</v>
      </c>
      <c r="C2018" t="s">
        <v>1411</v>
      </c>
      <c r="D2018">
        <f>VLOOKUP('Установление связей'!B2016,'Перечень узлов'!$B$2:$D$692,3,0)</f>
        <v>539</v>
      </c>
      <c r="E2018" t="s">
        <v>1411</v>
      </c>
      <c r="F2018">
        <f>VLOOKUP('Установление связей'!D2016,'Перечень узлов'!$B$2:$D$692,3,0)</f>
        <v>643</v>
      </c>
      <c r="G2018" t="s">
        <v>1407</v>
      </c>
      <c r="H2018" t="str">
        <f>IF('Установление связей'!C2016="может наблюдаться","RS",IF('Установление связей'!C2016="всегда наблюдается","TRA",IF('Установление связей'!C2016="может отсутствовать","SN","S")))</f>
        <v>RS</v>
      </c>
      <c r="I2018" s="7" t="s">
        <v>1412</v>
      </c>
      <c r="J2018">
        <v>2714</v>
      </c>
      <c r="K2018" t="s">
        <v>1385</v>
      </c>
      <c r="L2018">
        <v>2714</v>
      </c>
      <c r="M2018" t="s">
        <v>1401</v>
      </c>
    </row>
    <row r="2019" spans="1:13" x14ac:dyDescent="0.4">
      <c r="A2019" t="s">
        <v>1405</v>
      </c>
      <c r="B2019">
        <v>2016</v>
      </c>
      <c r="C2019" t="s">
        <v>1411</v>
      </c>
      <c r="D2019">
        <f>VLOOKUP('Установление связей'!B2017,'Перечень узлов'!$B$2:$D$692,3,0)</f>
        <v>539</v>
      </c>
      <c r="E2019" t="s">
        <v>1411</v>
      </c>
      <c r="F2019">
        <f>VLOOKUP('Установление связей'!D2017,'Перечень узлов'!$B$2:$D$692,3,0)</f>
        <v>1</v>
      </c>
      <c r="G2019" t="s">
        <v>1407</v>
      </c>
      <c r="H2019" t="str">
        <f>IF('Установление связей'!C2017="может наблюдаться","RS",IF('Установление связей'!C2017="всегда наблюдается","TRA",IF('Установление связей'!C2017="может отсутствовать","SN","S")))</f>
        <v>SN</v>
      </c>
      <c r="I2019" s="7" t="s">
        <v>1412</v>
      </c>
      <c r="J2019">
        <v>2715</v>
      </c>
      <c r="K2019" t="s">
        <v>1385</v>
      </c>
      <c r="L2019">
        <v>2715</v>
      </c>
      <c r="M2019" t="s">
        <v>1401</v>
      </c>
    </row>
    <row r="2020" spans="1:13" x14ac:dyDescent="0.4">
      <c r="A2020" t="s">
        <v>1405</v>
      </c>
      <c r="B2020">
        <v>2017</v>
      </c>
      <c r="C2020" t="s">
        <v>1411</v>
      </c>
      <c r="D2020">
        <f>VLOOKUP('Установление связей'!B2018,'Перечень узлов'!$B$2:$D$692,3,0)</f>
        <v>539</v>
      </c>
      <c r="E2020" t="s">
        <v>1411</v>
      </c>
      <c r="F2020">
        <f>VLOOKUP('Установление связей'!D2018,'Перечень узлов'!$B$2:$D$692,3,0)</f>
        <v>3</v>
      </c>
      <c r="G2020" t="s">
        <v>1407</v>
      </c>
      <c r="H2020" t="str">
        <f>IF('Установление связей'!C2018="может наблюдаться","RS",IF('Установление связей'!C2018="всегда наблюдается","TRA",IF('Установление связей'!C2018="может отсутствовать","SN","S")))</f>
        <v>SN</v>
      </c>
      <c r="I2020" s="7" t="s">
        <v>1412</v>
      </c>
      <c r="J2020">
        <v>2716</v>
      </c>
      <c r="K2020" t="s">
        <v>1385</v>
      </c>
      <c r="L2020">
        <v>2716</v>
      </c>
      <c r="M2020" t="s">
        <v>1401</v>
      </c>
    </row>
    <row r="2021" spans="1:13" x14ac:dyDescent="0.4">
      <c r="A2021" t="s">
        <v>1405</v>
      </c>
      <c r="B2021">
        <v>2018</v>
      </c>
      <c r="C2021" t="s">
        <v>1411</v>
      </c>
      <c r="D2021">
        <f>VLOOKUP('Установление связей'!B2019,'Перечень узлов'!$B$2:$D$692,3,0)</f>
        <v>539</v>
      </c>
      <c r="E2021" t="s">
        <v>1411</v>
      </c>
      <c r="F2021">
        <f>VLOOKUP('Установление связей'!D2019,'Перечень узлов'!$B$2:$D$692,3,0)</f>
        <v>4</v>
      </c>
      <c r="G2021" t="s">
        <v>1407</v>
      </c>
      <c r="H2021" t="str">
        <f>IF('Установление связей'!C2019="может наблюдаться","RS",IF('Установление связей'!C2019="всегда наблюдается","TRA",IF('Установление связей'!C2019="может отсутствовать","SN","S")))</f>
        <v>SN</v>
      </c>
      <c r="I2021" s="7" t="s">
        <v>1412</v>
      </c>
      <c r="J2021">
        <v>2717</v>
      </c>
      <c r="K2021" t="s">
        <v>1385</v>
      </c>
      <c r="L2021">
        <v>2717</v>
      </c>
      <c r="M2021" t="s">
        <v>1401</v>
      </c>
    </row>
    <row r="2022" spans="1:13" x14ac:dyDescent="0.4">
      <c r="A2022" t="s">
        <v>1405</v>
      </c>
      <c r="B2022">
        <v>2019</v>
      </c>
      <c r="C2022" t="s">
        <v>1411</v>
      </c>
      <c r="D2022">
        <f>VLOOKUP('Установление связей'!B2020,'Перечень узлов'!$B$2:$D$692,3,0)</f>
        <v>539</v>
      </c>
      <c r="E2022" t="s">
        <v>1411</v>
      </c>
      <c r="F2022">
        <f>VLOOKUP('Установление связей'!D2020,'Перечень узлов'!$B$2:$D$692,3,0)</f>
        <v>516</v>
      </c>
      <c r="G2022" t="s">
        <v>1407</v>
      </c>
      <c r="H2022" t="str">
        <f>IF('Установление связей'!C2020="может наблюдаться","RS",IF('Установление связей'!C2020="всегда наблюдается","TRA",IF('Установление связей'!C2020="может отсутствовать","SN","S")))</f>
        <v>SN</v>
      </c>
      <c r="I2022" s="7" t="s">
        <v>1412</v>
      </c>
      <c r="J2022">
        <v>2718</v>
      </c>
      <c r="K2022" t="s">
        <v>1385</v>
      </c>
      <c r="L2022">
        <v>2718</v>
      </c>
      <c r="M2022" t="s">
        <v>1401</v>
      </c>
    </row>
    <row r="2023" spans="1:13" x14ac:dyDescent="0.4">
      <c r="A2023" t="s">
        <v>1405</v>
      </c>
      <c r="B2023">
        <v>2020</v>
      </c>
      <c r="C2023" t="s">
        <v>1411</v>
      </c>
      <c r="D2023">
        <f>VLOOKUP('Установление связей'!B2021,'Перечень узлов'!$B$2:$D$692,3,0)</f>
        <v>539</v>
      </c>
      <c r="E2023" t="s">
        <v>1411</v>
      </c>
      <c r="F2023">
        <f>VLOOKUP('Установление связей'!D2021,'Перечень узлов'!$B$2:$D$692,3,0)</f>
        <v>573</v>
      </c>
      <c r="G2023" t="s">
        <v>1407</v>
      </c>
      <c r="H2023" t="str">
        <f>IF('Установление связей'!C2021="может наблюдаться","RS",IF('Установление связей'!C2021="всегда наблюдается","TRA",IF('Установление связей'!C2021="может отсутствовать","SN","S")))</f>
        <v>SN</v>
      </c>
      <c r="I2023" s="7" t="s">
        <v>1412</v>
      </c>
      <c r="J2023">
        <v>2719</v>
      </c>
      <c r="K2023" t="s">
        <v>1385</v>
      </c>
      <c r="L2023">
        <v>2719</v>
      </c>
      <c r="M2023" t="s">
        <v>1401</v>
      </c>
    </row>
    <row r="2024" spans="1:13" x14ac:dyDescent="0.4">
      <c r="A2024" t="s">
        <v>1405</v>
      </c>
      <c r="B2024">
        <v>2021</v>
      </c>
      <c r="C2024" t="s">
        <v>1411</v>
      </c>
      <c r="D2024">
        <f>VLOOKUP('Установление связей'!B2022,'Перечень узлов'!$B$2:$D$692,3,0)</f>
        <v>539</v>
      </c>
      <c r="E2024" t="s">
        <v>1411</v>
      </c>
      <c r="F2024">
        <f>VLOOKUP('Установление связей'!D2022,'Перечень узлов'!$B$2:$D$692,3,0)</f>
        <v>578</v>
      </c>
      <c r="G2024" t="s">
        <v>1407</v>
      </c>
      <c r="H2024" t="str">
        <f>IF('Установление связей'!C2022="может наблюдаться","RS",IF('Установление связей'!C2022="всегда наблюдается","TRA",IF('Установление связей'!C2022="может отсутствовать","SN","S")))</f>
        <v>SN</v>
      </c>
      <c r="I2024" s="7" t="s">
        <v>1412</v>
      </c>
      <c r="J2024">
        <v>2720</v>
      </c>
      <c r="K2024" t="s">
        <v>1385</v>
      </c>
      <c r="L2024">
        <v>2720</v>
      </c>
      <c r="M2024" t="s">
        <v>1401</v>
      </c>
    </row>
    <row r="2025" spans="1:13" x14ac:dyDescent="0.4">
      <c r="A2025" t="s">
        <v>1405</v>
      </c>
      <c r="B2025">
        <v>2022</v>
      </c>
      <c r="C2025" t="s">
        <v>1411</v>
      </c>
      <c r="D2025">
        <f>VLOOKUP('Установление связей'!B2023,'Перечень узлов'!$B$2:$D$692,3,0)</f>
        <v>539</v>
      </c>
      <c r="E2025" t="s">
        <v>1411</v>
      </c>
      <c r="F2025">
        <f>VLOOKUP('Установление связей'!D2023,'Перечень узлов'!$B$2:$D$692,3,0)</f>
        <v>583</v>
      </c>
      <c r="G2025" t="s">
        <v>1407</v>
      </c>
      <c r="H2025" t="str">
        <f>IF('Установление связей'!C2023="может наблюдаться","RS",IF('Установление связей'!C2023="всегда наблюдается","TRA",IF('Установление связей'!C2023="может отсутствовать","SN","S")))</f>
        <v>SN</v>
      </c>
      <c r="I2025" s="7" t="s">
        <v>1412</v>
      </c>
      <c r="J2025">
        <v>2721</v>
      </c>
      <c r="K2025" t="s">
        <v>1385</v>
      </c>
      <c r="L2025">
        <v>2721</v>
      </c>
      <c r="M2025" t="s">
        <v>1401</v>
      </c>
    </row>
    <row r="2026" spans="1:13" x14ac:dyDescent="0.4">
      <c r="A2026" t="s">
        <v>1405</v>
      </c>
      <c r="B2026">
        <v>2023</v>
      </c>
      <c r="C2026" t="s">
        <v>1411</v>
      </c>
      <c r="D2026">
        <f>VLOOKUP('Установление связей'!B2024,'Перечень узлов'!$B$2:$D$692,3,0)</f>
        <v>539</v>
      </c>
      <c r="E2026" t="s">
        <v>1411</v>
      </c>
      <c r="F2026">
        <f>VLOOKUP('Установление связей'!D2024,'Перечень узлов'!$B$2:$D$692,3,0)</f>
        <v>587</v>
      </c>
      <c r="G2026" t="s">
        <v>1407</v>
      </c>
      <c r="H2026" t="str">
        <f>IF('Установление связей'!C2024="может наблюдаться","RS",IF('Установление связей'!C2024="всегда наблюдается","TRA",IF('Установление связей'!C2024="может отсутствовать","SN","S")))</f>
        <v>SN</v>
      </c>
      <c r="I2026" s="7" t="s">
        <v>1412</v>
      </c>
      <c r="J2026">
        <v>2722</v>
      </c>
      <c r="K2026" t="s">
        <v>1385</v>
      </c>
      <c r="L2026">
        <v>2722</v>
      </c>
      <c r="M2026" t="s">
        <v>1401</v>
      </c>
    </row>
    <row r="2027" spans="1:13" x14ac:dyDescent="0.4">
      <c r="A2027" t="s">
        <v>1405</v>
      </c>
      <c r="B2027">
        <v>2024</v>
      </c>
      <c r="C2027" t="s">
        <v>1411</v>
      </c>
      <c r="D2027">
        <f>VLOOKUP('Установление связей'!B2025,'Перечень узлов'!$B$2:$D$692,3,0)</f>
        <v>539</v>
      </c>
      <c r="E2027" t="s">
        <v>1411</v>
      </c>
      <c r="F2027">
        <f>VLOOKUP('Установление связей'!D2025,'Перечень узлов'!$B$2:$D$692,3,0)</f>
        <v>598</v>
      </c>
      <c r="G2027" t="s">
        <v>1407</v>
      </c>
      <c r="H2027" t="str">
        <f>IF('Установление связей'!C2025="может наблюдаться","RS",IF('Установление связей'!C2025="всегда наблюдается","TRA",IF('Установление связей'!C2025="может отсутствовать","SN","S")))</f>
        <v>SN</v>
      </c>
      <c r="I2027" s="7" t="s">
        <v>1412</v>
      </c>
      <c r="J2027">
        <v>2723</v>
      </c>
      <c r="K2027" t="s">
        <v>1385</v>
      </c>
      <c r="L2027">
        <v>2723</v>
      </c>
      <c r="M2027" t="s">
        <v>1401</v>
      </c>
    </row>
    <row r="2028" spans="1:13" x14ac:dyDescent="0.4">
      <c r="A2028" t="s">
        <v>1405</v>
      </c>
      <c r="B2028">
        <v>2025</v>
      </c>
      <c r="C2028" t="s">
        <v>1411</v>
      </c>
      <c r="D2028">
        <f>VLOOKUP('Установление связей'!B2026,'Перечень узлов'!$B$2:$D$692,3,0)</f>
        <v>2</v>
      </c>
      <c r="E2028" t="s">
        <v>1411</v>
      </c>
      <c r="F2028">
        <f>VLOOKUP('Установление связей'!D2026,'Перечень узлов'!$B$2:$D$692,3,0)</f>
        <v>539</v>
      </c>
      <c r="G2028" t="s">
        <v>1407</v>
      </c>
      <c r="H2028" t="str">
        <f>IF('Установление связей'!C2026="может наблюдаться","RS",IF('Установление связей'!C2026="всегда наблюдается","TRA",IF('Установление связей'!C2026="может отсутствовать","SN","S")))</f>
        <v>RS</v>
      </c>
      <c r="I2028" s="7" t="s">
        <v>1412</v>
      </c>
      <c r="J2028">
        <v>2724</v>
      </c>
      <c r="K2028" t="s">
        <v>1385</v>
      </c>
      <c r="L2028">
        <v>2724</v>
      </c>
      <c r="M2028" t="s">
        <v>1401</v>
      </c>
    </row>
    <row r="2029" spans="1:13" x14ac:dyDescent="0.4">
      <c r="A2029" t="s">
        <v>1405</v>
      </c>
      <c r="B2029">
        <v>2026</v>
      </c>
      <c r="C2029" t="s">
        <v>1411</v>
      </c>
      <c r="D2029">
        <f>VLOOKUP('Установление связей'!B2027,'Перечень узлов'!$B$2:$D$692,3,0)</f>
        <v>643</v>
      </c>
      <c r="E2029" t="s">
        <v>1411</v>
      </c>
      <c r="F2029">
        <f>VLOOKUP('Установление связей'!D2027,'Перечень узлов'!$B$2:$D$692,3,0)</f>
        <v>539</v>
      </c>
      <c r="G2029" t="s">
        <v>1407</v>
      </c>
      <c r="H2029" t="str">
        <f>IF('Установление связей'!C2027="может наблюдаться","RS",IF('Установление связей'!C2027="всегда наблюдается","TRA",IF('Установление связей'!C2027="может отсутствовать","SN","S")))</f>
        <v>RS</v>
      </c>
      <c r="I2029" s="7" t="s">
        <v>1412</v>
      </c>
      <c r="J2029">
        <v>2725</v>
      </c>
      <c r="K2029" t="s">
        <v>1385</v>
      </c>
      <c r="L2029">
        <v>2725</v>
      </c>
      <c r="M2029" t="s">
        <v>1401</v>
      </c>
    </row>
    <row r="2030" spans="1:13" x14ac:dyDescent="0.4">
      <c r="A2030" t="s">
        <v>1405</v>
      </c>
      <c r="B2030">
        <v>2027</v>
      </c>
      <c r="C2030" t="s">
        <v>1411</v>
      </c>
      <c r="D2030">
        <f>VLOOKUP('Установление связей'!B2028,'Перечень узлов'!$B$2:$D$692,3,0)</f>
        <v>540</v>
      </c>
      <c r="E2030" t="s">
        <v>1411</v>
      </c>
      <c r="F2030">
        <f>VLOOKUP('Установление связей'!D2028,'Перечень узлов'!$B$2:$D$692,3,0)</f>
        <v>2</v>
      </c>
      <c r="G2030" t="s">
        <v>1407</v>
      </c>
      <c r="H2030" t="str">
        <f>IF('Установление связей'!C2028="может наблюдаться","RS",IF('Установление связей'!C2028="всегда наблюдается","TRA",IF('Установление связей'!C2028="может отсутствовать","SN","S")))</f>
        <v>RS</v>
      </c>
      <c r="I2030" s="7" t="s">
        <v>1412</v>
      </c>
      <c r="J2030">
        <v>2726</v>
      </c>
      <c r="K2030" t="s">
        <v>1385</v>
      </c>
      <c r="L2030">
        <v>2726</v>
      </c>
      <c r="M2030" t="s">
        <v>1401</v>
      </c>
    </row>
    <row r="2031" spans="1:13" x14ac:dyDescent="0.4">
      <c r="A2031" t="s">
        <v>1405</v>
      </c>
      <c r="B2031">
        <v>2028</v>
      </c>
      <c r="C2031" t="s">
        <v>1411</v>
      </c>
      <c r="D2031">
        <f>VLOOKUP('Установление связей'!B2029,'Перечень узлов'!$B$2:$D$692,3,0)</f>
        <v>540</v>
      </c>
      <c r="E2031" t="s">
        <v>1411</v>
      </c>
      <c r="F2031">
        <f>VLOOKUP('Установление связей'!D2029,'Перечень узлов'!$B$2:$D$692,3,0)</f>
        <v>643</v>
      </c>
      <c r="G2031" t="s">
        <v>1407</v>
      </c>
      <c r="H2031" t="str">
        <f>IF('Установление связей'!C2029="может наблюдаться","RS",IF('Установление связей'!C2029="всегда наблюдается","TRA",IF('Установление связей'!C2029="может отсутствовать","SN","S")))</f>
        <v>RS</v>
      </c>
      <c r="I2031" s="7" t="s">
        <v>1412</v>
      </c>
      <c r="J2031">
        <v>2727</v>
      </c>
      <c r="K2031" t="s">
        <v>1385</v>
      </c>
      <c r="L2031">
        <v>2727</v>
      </c>
      <c r="M2031" t="s">
        <v>1401</v>
      </c>
    </row>
    <row r="2032" spans="1:13" x14ac:dyDescent="0.4">
      <c r="A2032" t="s">
        <v>1405</v>
      </c>
      <c r="B2032">
        <v>2029</v>
      </c>
      <c r="C2032" t="s">
        <v>1411</v>
      </c>
      <c r="D2032">
        <f>VLOOKUP('Установление связей'!B2030,'Перечень узлов'!$B$2:$D$692,3,0)</f>
        <v>540</v>
      </c>
      <c r="E2032" t="s">
        <v>1411</v>
      </c>
      <c r="F2032">
        <f>VLOOKUP('Установление связей'!D2030,'Перечень узлов'!$B$2:$D$692,3,0)</f>
        <v>1</v>
      </c>
      <c r="G2032" t="s">
        <v>1407</v>
      </c>
      <c r="H2032" t="str">
        <f>IF('Установление связей'!C2030="может наблюдаться","RS",IF('Установление связей'!C2030="всегда наблюдается","TRA",IF('Установление связей'!C2030="может отсутствовать","SN","S")))</f>
        <v>SN</v>
      </c>
      <c r="I2032" s="7" t="s">
        <v>1412</v>
      </c>
      <c r="J2032">
        <v>2728</v>
      </c>
      <c r="K2032" t="s">
        <v>1385</v>
      </c>
      <c r="L2032">
        <v>2728</v>
      </c>
      <c r="M2032" t="s">
        <v>1401</v>
      </c>
    </row>
    <row r="2033" spans="1:13" x14ac:dyDescent="0.4">
      <c r="A2033" t="s">
        <v>1405</v>
      </c>
      <c r="B2033">
        <v>2030</v>
      </c>
      <c r="C2033" t="s">
        <v>1411</v>
      </c>
      <c r="D2033">
        <f>VLOOKUP('Установление связей'!B2031,'Перечень узлов'!$B$2:$D$692,3,0)</f>
        <v>540</v>
      </c>
      <c r="E2033" t="s">
        <v>1411</v>
      </c>
      <c r="F2033">
        <f>VLOOKUP('Установление связей'!D2031,'Перечень узлов'!$B$2:$D$692,3,0)</f>
        <v>3</v>
      </c>
      <c r="G2033" t="s">
        <v>1407</v>
      </c>
      <c r="H2033" t="str">
        <f>IF('Установление связей'!C2031="может наблюдаться","RS",IF('Установление связей'!C2031="всегда наблюдается","TRA",IF('Установление связей'!C2031="может отсутствовать","SN","S")))</f>
        <v>SN</v>
      </c>
      <c r="I2033" s="7" t="s">
        <v>1412</v>
      </c>
      <c r="J2033">
        <v>2729</v>
      </c>
      <c r="K2033" t="s">
        <v>1385</v>
      </c>
      <c r="L2033">
        <v>2729</v>
      </c>
      <c r="M2033" t="s">
        <v>1401</v>
      </c>
    </row>
    <row r="2034" spans="1:13" x14ac:dyDescent="0.4">
      <c r="A2034" t="s">
        <v>1405</v>
      </c>
      <c r="B2034">
        <v>2031</v>
      </c>
      <c r="C2034" t="s">
        <v>1411</v>
      </c>
      <c r="D2034">
        <f>VLOOKUP('Установление связей'!B2032,'Перечень узлов'!$B$2:$D$692,3,0)</f>
        <v>540</v>
      </c>
      <c r="E2034" t="s">
        <v>1411</v>
      </c>
      <c r="F2034">
        <f>VLOOKUP('Установление связей'!D2032,'Перечень узлов'!$B$2:$D$692,3,0)</f>
        <v>4</v>
      </c>
      <c r="G2034" t="s">
        <v>1407</v>
      </c>
      <c r="H2034" t="str">
        <f>IF('Установление связей'!C2032="может наблюдаться","RS",IF('Установление связей'!C2032="всегда наблюдается","TRA",IF('Установление связей'!C2032="может отсутствовать","SN","S")))</f>
        <v>SN</v>
      </c>
      <c r="I2034" s="7" t="s">
        <v>1412</v>
      </c>
      <c r="J2034">
        <v>2730</v>
      </c>
      <c r="K2034" t="s">
        <v>1385</v>
      </c>
      <c r="L2034">
        <v>2730</v>
      </c>
      <c r="M2034" t="s">
        <v>1401</v>
      </c>
    </row>
    <row r="2035" spans="1:13" x14ac:dyDescent="0.4">
      <c r="A2035" t="s">
        <v>1405</v>
      </c>
      <c r="B2035">
        <v>2032</v>
      </c>
      <c r="C2035" t="s">
        <v>1411</v>
      </c>
      <c r="D2035">
        <f>VLOOKUP('Установление связей'!B2033,'Перечень узлов'!$B$2:$D$692,3,0)</f>
        <v>540</v>
      </c>
      <c r="E2035" t="s">
        <v>1411</v>
      </c>
      <c r="F2035">
        <f>VLOOKUP('Установление связей'!D2033,'Перечень узлов'!$B$2:$D$692,3,0)</f>
        <v>516</v>
      </c>
      <c r="G2035" t="s">
        <v>1407</v>
      </c>
      <c r="H2035" t="str">
        <f>IF('Установление связей'!C2033="может наблюдаться","RS",IF('Установление связей'!C2033="всегда наблюдается","TRA",IF('Установление связей'!C2033="может отсутствовать","SN","S")))</f>
        <v>SN</v>
      </c>
      <c r="I2035" s="7" t="s">
        <v>1412</v>
      </c>
      <c r="J2035">
        <v>2731</v>
      </c>
      <c r="K2035" t="s">
        <v>1385</v>
      </c>
      <c r="L2035">
        <v>2731</v>
      </c>
      <c r="M2035" t="s">
        <v>1401</v>
      </c>
    </row>
    <row r="2036" spans="1:13" x14ac:dyDescent="0.4">
      <c r="A2036" t="s">
        <v>1405</v>
      </c>
      <c r="B2036">
        <v>2033</v>
      </c>
      <c r="C2036" t="s">
        <v>1411</v>
      </c>
      <c r="D2036">
        <f>VLOOKUP('Установление связей'!B2034,'Перечень узлов'!$B$2:$D$692,3,0)</f>
        <v>540</v>
      </c>
      <c r="E2036" t="s">
        <v>1411</v>
      </c>
      <c r="F2036">
        <f>VLOOKUP('Установление связей'!D2034,'Перечень узлов'!$B$2:$D$692,3,0)</f>
        <v>573</v>
      </c>
      <c r="G2036" t="s">
        <v>1407</v>
      </c>
      <c r="H2036" t="str">
        <f>IF('Установление связей'!C2034="может наблюдаться","RS",IF('Установление связей'!C2034="всегда наблюдается","TRA",IF('Установление связей'!C2034="может отсутствовать","SN","S")))</f>
        <v>SN</v>
      </c>
      <c r="I2036" s="7" t="s">
        <v>1412</v>
      </c>
      <c r="J2036">
        <v>2732</v>
      </c>
      <c r="K2036" t="s">
        <v>1385</v>
      </c>
      <c r="L2036">
        <v>2732</v>
      </c>
      <c r="M2036" t="s">
        <v>1401</v>
      </c>
    </row>
    <row r="2037" spans="1:13" x14ac:dyDescent="0.4">
      <c r="A2037" t="s">
        <v>1405</v>
      </c>
      <c r="B2037">
        <v>2034</v>
      </c>
      <c r="C2037" t="s">
        <v>1411</v>
      </c>
      <c r="D2037">
        <f>VLOOKUP('Установление связей'!B2035,'Перечень узлов'!$B$2:$D$692,3,0)</f>
        <v>540</v>
      </c>
      <c r="E2037" t="s">
        <v>1411</v>
      </c>
      <c r="F2037">
        <f>VLOOKUP('Установление связей'!D2035,'Перечень узлов'!$B$2:$D$692,3,0)</f>
        <v>578</v>
      </c>
      <c r="G2037" t="s">
        <v>1407</v>
      </c>
      <c r="H2037" t="str">
        <f>IF('Установление связей'!C2035="может наблюдаться","RS",IF('Установление связей'!C2035="всегда наблюдается","TRA",IF('Установление связей'!C2035="может отсутствовать","SN","S")))</f>
        <v>SN</v>
      </c>
      <c r="I2037" s="7" t="s">
        <v>1412</v>
      </c>
      <c r="J2037">
        <v>2733</v>
      </c>
      <c r="K2037" t="s">
        <v>1385</v>
      </c>
      <c r="L2037">
        <v>2733</v>
      </c>
      <c r="M2037" t="s">
        <v>1401</v>
      </c>
    </row>
    <row r="2038" spans="1:13" x14ac:dyDescent="0.4">
      <c r="A2038" t="s">
        <v>1405</v>
      </c>
      <c r="B2038">
        <v>2035</v>
      </c>
      <c r="C2038" t="s">
        <v>1411</v>
      </c>
      <c r="D2038">
        <f>VLOOKUP('Установление связей'!B2036,'Перечень узлов'!$B$2:$D$692,3,0)</f>
        <v>540</v>
      </c>
      <c r="E2038" t="s">
        <v>1411</v>
      </c>
      <c r="F2038">
        <f>VLOOKUP('Установление связей'!D2036,'Перечень узлов'!$B$2:$D$692,3,0)</f>
        <v>583</v>
      </c>
      <c r="G2038" t="s">
        <v>1407</v>
      </c>
      <c r="H2038" t="str">
        <f>IF('Установление связей'!C2036="может наблюдаться","RS",IF('Установление связей'!C2036="всегда наблюдается","TRA",IF('Установление связей'!C2036="может отсутствовать","SN","S")))</f>
        <v>SN</v>
      </c>
      <c r="I2038" s="7" t="s">
        <v>1412</v>
      </c>
      <c r="J2038">
        <v>2734</v>
      </c>
      <c r="K2038" t="s">
        <v>1385</v>
      </c>
      <c r="L2038">
        <v>2734</v>
      </c>
      <c r="M2038" t="s">
        <v>1401</v>
      </c>
    </row>
    <row r="2039" spans="1:13" x14ac:dyDescent="0.4">
      <c r="A2039" t="s">
        <v>1405</v>
      </c>
      <c r="B2039">
        <v>2036</v>
      </c>
      <c r="C2039" t="s">
        <v>1411</v>
      </c>
      <c r="D2039">
        <f>VLOOKUP('Установление связей'!B2037,'Перечень узлов'!$B$2:$D$692,3,0)</f>
        <v>540</v>
      </c>
      <c r="E2039" t="s">
        <v>1411</v>
      </c>
      <c r="F2039">
        <f>VLOOKUP('Установление связей'!D2037,'Перечень узлов'!$B$2:$D$692,3,0)</f>
        <v>587</v>
      </c>
      <c r="G2039" t="s">
        <v>1407</v>
      </c>
      <c r="H2039" t="str">
        <f>IF('Установление связей'!C2037="может наблюдаться","RS",IF('Установление связей'!C2037="всегда наблюдается","TRA",IF('Установление связей'!C2037="может отсутствовать","SN","S")))</f>
        <v>SN</v>
      </c>
      <c r="I2039" s="7" t="s">
        <v>1412</v>
      </c>
      <c r="J2039">
        <v>2735</v>
      </c>
      <c r="K2039" t="s">
        <v>1385</v>
      </c>
      <c r="L2039">
        <v>2735</v>
      </c>
      <c r="M2039" t="s">
        <v>1401</v>
      </c>
    </row>
    <row r="2040" spans="1:13" x14ac:dyDescent="0.4">
      <c r="A2040" t="s">
        <v>1405</v>
      </c>
      <c r="B2040">
        <v>2037</v>
      </c>
      <c r="C2040" t="s">
        <v>1411</v>
      </c>
      <c r="D2040">
        <f>VLOOKUP('Установление связей'!B2038,'Перечень узлов'!$B$2:$D$692,3,0)</f>
        <v>540</v>
      </c>
      <c r="E2040" t="s">
        <v>1411</v>
      </c>
      <c r="F2040">
        <f>VLOOKUP('Установление связей'!D2038,'Перечень узлов'!$B$2:$D$692,3,0)</f>
        <v>598</v>
      </c>
      <c r="G2040" t="s">
        <v>1407</v>
      </c>
      <c r="H2040" t="str">
        <f>IF('Установление связей'!C2038="может наблюдаться","RS",IF('Установление связей'!C2038="всегда наблюдается","TRA",IF('Установление связей'!C2038="может отсутствовать","SN","S")))</f>
        <v>SN</v>
      </c>
      <c r="I2040" s="7" t="s">
        <v>1412</v>
      </c>
      <c r="J2040">
        <v>2736</v>
      </c>
      <c r="K2040" t="s">
        <v>1385</v>
      </c>
      <c r="L2040">
        <v>2736</v>
      </c>
      <c r="M2040" t="s">
        <v>1401</v>
      </c>
    </row>
    <row r="2041" spans="1:13" x14ac:dyDescent="0.4">
      <c r="A2041" t="s">
        <v>1405</v>
      </c>
      <c r="B2041">
        <v>2038</v>
      </c>
      <c r="C2041" t="s">
        <v>1411</v>
      </c>
      <c r="D2041">
        <f>VLOOKUP('Установление связей'!B2039,'Перечень узлов'!$B$2:$D$692,3,0)</f>
        <v>2</v>
      </c>
      <c r="E2041" t="s">
        <v>1411</v>
      </c>
      <c r="F2041">
        <f>VLOOKUP('Установление связей'!D2039,'Перечень узлов'!$B$2:$D$692,3,0)</f>
        <v>540</v>
      </c>
      <c r="G2041" t="s">
        <v>1407</v>
      </c>
      <c r="H2041" t="str">
        <f>IF('Установление связей'!C2039="может наблюдаться","RS",IF('Установление связей'!C2039="всегда наблюдается","TRA",IF('Установление связей'!C2039="может отсутствовать","SN","S")))</f>
        <v>RS</v>
      </c>
      <c r="I2041" s="7" t="s">
        <v>1412</v>
      </c>
      <c r="J2041">
        <v>2737</v>
      </c>
      <c r="K2041" t="s">
        <v>1385</v>
      </c>
      <c r="L2041">
        <v>2737</v>
      </c>
      <c r="M2041" t="s">
        <v>1401</v>
      </c>
    </row>
    <row r="2042" spans="1:13" x14ac:dyDescent="0.4">
      <c r="A2042" t="s">
        <v>1405</v>
      </c>
      <c r="B2042">
        <v>2039</v>
      </c>
      <c r="C2042" t="s">
        <v>1411</v>
      </c>
      <c r="D2042">
        <f>VLOOKUP('Установление связей'!B2040,'Перечень узлов'!$B$2:$D$692,3,0)</f>
        <v>643</v>
      </c>
      <c r="E2042" t="s">
        <v>1411</v>
      </c>
      <c r="F2042">
        <f>VLOOKUP('Установление связей'!D2040,'Перечень узлов'!$B$2:$D$692,3,0)</f>
        <v>540</v>
      </c>
      <c r="G2042" t="s">
        <v>1407</v>
      </c>
      <c r="H2042" t="str">
        <f>IF('Установление связей'!C2040="может наблюдаться","RS",IF('Установление связей'!C2040="всегда наблюдается","TRA",IF('Установление связей'!C2040="может отсутствовать","SN","S")))</f>
        <v>RS</v>
      </c>
      <c r="I2042" s="7" t="s">
        <v>1412</v>
      </c>
      <c r="J2042">
        <v>2738</v>
      </c>
      <c r="K2042" t="s">
        <v>1385</v>
      </c>
      <c r="L2042">
        <v>2738</v>
      </c>
      <c r="M2042" t="s">
        <v>1401</v>
      </c>
    </row>
    <row r="2043" spans="1:13" x14ac:dyDescent="0.4">
      <c r="A2043" t="s">
        <v>1405</v>
      </c>
      <c r="B2043">
        <v>2040</v>
      </c>
      <c r="C2043" t="s">
        <v>1411</v>
      </c>
      <c r="D2043">
        <f>VLOOKUP('Установление связей'!B2041,'Перечень узлов'!$B$2:$D$692,3,0)</f>
        <v>542</v>
      </c>
      <c r="E2043" t="s">
        <v>1411</v>
      </c>
      <c r="F2043">
        <f>VLOOKUP('Установление связей'!D2041,'Перечень узлов'!$B$2:$D$692,3,0)</f>
        <v>573</v>
      </c>
      <c r="G2043" t="s">
        <v>1407</v>
      </c>
      <c r="H2043" t="str">
        <f>IF('Установление связей'!C2041="может наблюдаться","RS",IF('Установление связей'!C2041="всегда наблюдается","TRA",IF('Установление связей'!C2041="может отсутствовать","SN","S")))</f>
        <v>RS</v>
      </c>
      <c r="I2043" s="7" t="s">
        <v>1412</v>
      </c>
      <c r="J2043">
        <v>2739</v>
      </c>
      <c r="K2043" t="s">
        <v>1385</v>
      </c>
      <c r="L2043">
        <v>2739</v>
      </c>
      <c r="M2043" t="s">
        <v>1401</v>
      </c>
    </row>
    <row r="2044" spans="1:13" x14ac:dyDescent="0.4">
      <c r="A2044" t="s">
        <v>1405</v>
      </c>
      <c r="B2044">
        <v>2041</v>
      </c>
      <c r="C2044" t="s">
        <v>1411</v>
      </c>
      <c r="D2044">
        <f>VLOOKUP('Установление связей'!B2042,'Перечень узлов'!$B$2:$D$692,3,0)</f>
        <v>542</v>
      </c>
      <c r="E2044" t="s">
        <v>1411</v>
      </c>
      <c r="F2044">
        <f>VLOOKUP('Установление связей'!D2042,'Перечень узлов'!$B$2:$D$692,3,0)</f>
        <v>1</v>
      </c>
      <c r="G2044" t="s">
        <v>1407</v>
      </c>
      <c r="H2044" t="str">
        <f>IF('Установление связей'!C2042="может наблюдаться","RS",IF('Установление связей'!C2042="всегда наблюдается","TRA",IF('Установление связей'!C2042="может отсутствовать","SN","S")))</f>
        <v>SN</v>
      </c>
      <c r="I2044" s="7" t="s">
        <v>1412</v>
      </c>
      <c r="J2044">
        <v>2740</v>
      </c>
      <c r="K2044" t="s">
        <v>1385</v>
      </c>
      <c r="L2044">
        <v>2740</v>
      </c>
      <c r="M2044" t="s">
        <v>1401</v>
      </c>
    </row>
    <row r="2045" spans="1:13" x14ac:dyDescent="0.4">
      <c r="A2045" t="s">
        <v>1405</v>
      </c>
      <c r="B2045">
        <v>2042</v>
      </c>
      <c r="C2045" t="s">
        <v>1411</v>
      </c>
      <c r="D2045">
        <f>VLOOKUP('Установление связей'!B2043,'Перечень узлов'!$B$2:$D$692,3,0)</f>
        <v>542</v>
      </c>
      <c r="E2045" t="s">
        <v>1411</v>
      </c>
      <c r="F2045">
        <f>VLOOKUP('Установление связей'!D2043,'Перечень узлов'!$B$2:$D$692,3,0)</f>
        <v>2</v>
      </c>
      <c r="G2045" t="s">
        <v>1407</v>
      </c>
      <c r="H2045" t="str">
        <f>IF('Установление связей'!C2043="может наблюдаться","RS",IF('Установление связей'!C2043="всегда наблюдается","TRA",IF('Установление связей'!C2043="может отсутствовать","SN","S")))</f>
        <v>SN</v>
      </c>
      <c r="I2045" s="7" t="s">
        <v>1412</v>
      </c>
      <c r="J2045">
        <v>2741</v>
      </c>
      <c r="K2045" t="s">
        <v>1385</v>
      </c>
      <c r="L2045">
        <v>2741</v>
      </c>
      <c r="M2045" t="s">
        <v>1401</v>
      </c>
    </row>
    <row r="2046" spans="1:13" x14ac:dyDescent="0.4">
      <c r="A2046" t="s">
        <v>1405</v>
      </c>
      <c r="B2046">
        <v>2043</v>
      </c>
      <c r="C2046" t="s">
        <v>1411</v>
      </c>
      <c r="D2046">
        <f>VLOOKUP('Установление связей'!B2044,'Перечень узлов'!$B$2:$D$692,3,0)</f>
        <v>542</v>
      </c>
      <c r="E2046" t="s">
        <v>1411</v>
      </c>
      <c r="F2046">
        <f>VLOOKUP('Установление связей'!D2044,'Перечень узлов'!$B$2:$D$692,3,0)</f>
        <v>3</v>
      </c>
      <c r="G2046" t="s">
        <v>1407</v>
      </c>
      <c r="H2046" t="str">
        <f>IF('Установление связей'!C2044="может наблюдаться","RS",IF('Установление связей'!C2044="всегда наблюдается","TRA",IF('Установление связей'!C2044="может отсутствовать","SN","S")))</f>
        <v>SN</v>
      </c>
      <c r="I2046" s="7" t="s">
        <v>1412</v>
      </c>
      <c r="J2046">
        <v>2742</v>
      </c>
      <c r="K2046" t="s">
        <v>1385</v>
      </c>
      <c r="L2046">
        <v>2742</v>
      </c>
      <c r="M2046" t="s">
        <v>1401</v>
      </c>
    </row>
    <row r="2047" spans="1:13" x14ac:dyDescent="0.4">
      <c r="A2047" t="s">
        <v>1405</v>
      </c>
      <c r="B2047">
        <v>2044</v>
      </c>
      <c r="C2047" t="s">
        <v>1411</v>
      </c>
      <c r="D2047">
        <f>VLOOKUP('Установление связей'!B2045,'Перечень узлов'!$B$2:$D$692,3,0)</f>
        <v>542</v>
      </c>
      <c r="E2047" t="s">
        <v>1411</v>
      </c>
      <c r="F2047">
        <f>VLOOKUP('Установление связей'!D2045,'Перечень узлов'!$B$2:$D$692,3,0)</f>
        <v>4</v>
      </c>
      <c r="G2047" t="s">
        <v>1407</v>
      </c>
      <c r="H2047" t="str">
        <f>IF('Установление связей'!C2045="может наблюдаться","RS",IF('Установление связей'!C2045="всегда наблюдается","TRA",IF('Установление связей'!C2045="может отсутствовать","SN","S")))</f>
        <v>SN</v>
      </c>
      <c r="I2047" s="7" t="s">
        <v>1412</v>
      </c>
      <c r="J2047">
        <v>2743</v>
      </c>
      <c r="K2047" t="s">
        <v>1385</v>
      </c>
      <c r="L2047">
        <v>2743</v>
      </c>
      <c r="M2047" t="s">
        <v>1401</v>
      </c>
    </row>
    <row r="2048" spans="1:13" x14ac:dyDescent="0.4">
      <c r="A2048" t="s">
        <v>1405</v>
      </c>
      <c r="B2048">
        <v>2045</v>
      </c>
      <c r="C2048" t="s">
        <v>1411</v>
      </c>
      <c r="D2048">
        <f>VLOOKUP('Установление связей'!B2046,'Перечень узлов'!$B$2:$D$692,3,0)</f>
        <v>542</v>
      </c>
      <c r="E2048" t="s">
        <v>1411</v>
      </c>
      <c r="F2048">
        <f>VLOOKUP('Установление связей'!D2046,'Перечень узлов'!$B$2:$D$692,3,0)</f>
        <v>516</v>
      </c>
      <c r="G2048" t="s">
        <v>1407</v>
      </c>
      <c r="H2048" t="str">
        <f>IF('Установление связей'!C2046="может наблюдаться","RS",IF('Установление связей'!C2046="всегда наблюдается","TRA",IF('Установление связей'!C2046="может отсутствовать","SN","S")))</f>
        <v>RS</v>
      </c>
      <c r="I2048" s="7" t="s">
        <v>1412</v>
      </c>
      <c r="J2048">
        <v>2744</v>
      </c>
      <c r="K2048" t="s">
        <v>1385</v>
      </c>
      <c r="L2048">
        <v>2744</v>
      </c>
      <c r="M2048" t="s">
        <v>1401</v>
      </c>
    </row>
    <row r="2049" spans="1:13" x14ac:dyDescent="0.4">
      <c r="A2049" t="s">
        <v>1405</v>
      </c>
      <c r="B2049">
        <v>2046</v>
      </c>
      <c r="C2049" t="s">
        <v>1411</v>
      </c>
      <c r="D2049">
        <f>VLOOKUP('Установление связей'!B2047,'Перечень узлов'!$B$2:$D$692,3,0)</f>
        <v>542</v>
      </c>
      <c r="E2049" t="s">
        <v>1411</v>
      </c>
      <c r="F2049">
        <f>VLOOKUP('Установление связей'!D2047,'Перечень узлов'!$B$2:$D$692,3,0)</f>
        <v>578</v>
      </c>
      <c r="G2049" t="s">
        <v>1407</v>
      </c>
      <c r="H2049" t="str">
        <f>IF('Установление связей'!C2047="может наблюдаться","RS",IF('Установление связей'!C2047="всегда наблюдается","TRA",IF('Установление связей'!C2047="может отсутствовать","SN","S")))</f>
        <v>SN</v>
      </c>
      <c r="I2049" s="7" t="s">
        <v>1412</v>
      </c>
      <c r="J2049">
        <v>2745</v>
      </c>
      <c r="K2049" t="s">
        <v>1385</v>
      </c>
      <c r="L2049">
        <v>2745</v>
      </c>
      <c r="M2049" t="s">
        <v>1401</v>
      </c>
    </row>
    <row r="2050" spans="1:13" x14ac:dyDescent="0.4">
      <c r="A2050" t="s">
        <v>1405</v>
      </c>
      <c r="B2050">
        <v>2047</v>
      </c>
      <c r="C2050" t="s">
        <v>1411</v>
      </c>
      <c r="D2050">
        <f>VLOOKUP('Установление связей'!B2048,'Перечень узлов'!$B$2:$D$692,3,0)</f>
        <v>542</v>
      </c>
      <c r="E2050" t="s">
        <v>1411</v>
      </c>
      <c r="F2050">
        <f>VLOOKUP('Установление связей'!D2048,'Перечень узлов'!$B$2:$D$692,3,0)</f>
        <v>583</v>
      </c>
      <c r="G2050" t="s">
        <v>1407</v>
      </c>
      <c r="H2050" t="str">
        <f>IF('Установление связей'!C2048="может наблюдаться","RS",IF('Установление связей'!C2048="всегда наблюдается","TRA",IF('Установление связей'!C2048="может отсутствовать","SN","S")))</f>
        <v>SN</v>
      </c>
      <c r="I2050" s="7" t="s">
        <v>1412</v>
      </c>
      <c r="J2050">
        <v>2746</v>
      </c>
      <c r="K2050" t="s">
        <v>1385</v>
      </c>
      <c r="L2050">
        <v>2746</v>
      </c>
      <c r="M2050" t="s">
        <v>1401</v>
      </c>
    </row>
    <row r="2051" spans="1:13" x14ac:dyDescent="0.4">
      <c r="A2051" t="s">
        <v>1405</v>
      </c>
      <c r="B2051">
        <v>2048</v>
      </c>
      <c r="C2051" t="s">
        <v>1411</v>
      </c>
      <c r="D2051">
        <f>VLOOKUP('Установление связей'!B2049,'Перечень узлов'!$B$2:$D$692,3,0)</f>
        <v>542</v>
      </c>
      <c r="E2051" t="s">
        <v>1411</v>
      </c>
      <c r="F2051">
        <f>VLOOKUP('Установление связей'!D2049,'Перечень узлов'!$B$2:$D$692,3,0)</f>
        <v>587</v>
      </c>
      <c r="G2051" t="s">
        <v>1407</v>
      </c>
      <c r="H2051" t="str">
        <f>IF('Установление связей'!C2049="может наблюдаться","RS",IF('Установление связей'!C2049="всегда наблюдается","TRA",IF('Установление связей'!C2049="может отсутствовать","SN","S")))</f>
        <v>SN</v>
      </c>
      <c r="I2051" s="7" t="s">
        <v>1412</v>
      </c>
      <c r="J2051">
        <v>2747</v>
      </c>
      <c r="K2051" t="s">
        <v>1385</v>
      </c>
      <c r="L2051">
        <v>2747</v>
      </c>
      <c r="M2051" t="s">
        <v>1401</v>
      </c>
    </row>
    <row r="2052" spans="1:13" x14ac:dyDescent="0.4">
      <c r="A2052" t="s">
        <v>1405</v>
      </c>
      <c r="B2052">
        <v>2049</v>
      </c>
      <c r="C2052" t="s">
        <v>1411</v>
      </c>
      <c r="D2052">
        <f>VLOOKUP('Установление связей'!B2050,'Перечень узлов'!$B$2:$D$692,3,0)</f>
        <v>542</v>
      </c>
      <c r="E2052" t="s">
        <v>1411</v>
      </c>
      <c r="F2052">
        <f>VLOOKUP('Установление связей'!D2050,'Перечень узлов'!$B$2:$D$692,3,0)</f>
        <v>598</v>
      </c>
      <c r="G2052" t="s">
        <v>1407</v>
      </c>
      <c r="H2052" t="str">
        <f>IF('Установление связей'!C2050="может наблюдаться","RS",IF('Установление связей'!C2050="всегда наблюдается","TRA",IF('Установление связей'!C2050="может отсутствовать","SN","S")))</f>
        <v>SN</v>
      </c>
      <c r="I2052" s="7" t="s">
        <v>1412</v>
      </c>
      <c r="J2052">
        <v>2748</v>
      </c>
      <c r="K2052" t="s">
        <v>1385</v>
      </c>
      <c r="L2052">
        <v>2748</v>
      </c>
      <c r="M2052" t="s">
        <v>1401</v>
      </c>
    </row>
    <row r="2053" spans="1:13" x14ac:dyDescent="0.4">
      <c r="A2053" t="s">
        <v>1405</v>
      </c>
      <c r="B2053">
        <v>2050</v>
      </c>
      <c r="C2053" t="s">
        <v>1411</v>
      </c>
      <c r="D2053">
        <f>VLOOKUP('Установление связей'!B2051,'Перечень узлов'!$B$2:$D$692,3,0)</f>
        <v>542</v>
      </c>
      <c r="E2053" t="s">
        <v>1411</v>
      </c>
      <c r="F2053">
        <f>VLOOKUP('Установление связей'!D2051,'Перечень узлов'!$B$2:$D$692,3,0)</f>
        <v>643</v>
      </c>
      <c r="G2053" t="s">
        <v>1407</v>
      </c>
      <c r="H2053" t="str">
        <f>IF('Установление связей'!C2051="может наблюдаться","RS",IF('Установление связей'!C2051="всегда наблюдается","TRA",IF('Установление связей'!C2051="может отсутствовать","SN","S")))</f>
        <v>SN</v>
      </c>
      <c r="I2053" s="7" t="s">
        <v>1412</v>
      </c>
      <c r="J2053">
        <v>2749</v>
      </c>
      <c r="K2053" t="s">
        <v>1385</v>
      </c>
      <c r="L2053">
        <v>2749</v>
      </c>
      <c r="M2053" t="s">
        <v>1401</v>
      </c>
    </row>
    <row r="2054" spans="1:13" x14ac:dyDescent="0.4">
      <c r="A2054" t="s">
        <v>1405</v>
      </c>
      <c r="B2054">
        <v>2051</v>
      </c>
      <c r="C2054" t="s">
        <v>1411</v>
      </c>
      <c r="D2054">
        <f>VLOOKUP('Установление связей'!B2052,'Перечень узлов'!$B$2:$D$692,3,0)</f>
        <v>573</v>
      </c>
      <c r="E2054" t="s">
        <v>1411</v>
      </c>
      <c r="F2054">
        <f>VLOOKUP('Установление связей'!D2052,'Перечень узлов'!$B$2:$D$692,3,0)</f>
        <v>542</v>
      </c>
      <c r="G2054" t="s">
        <v>1407</v>
      </c>
      <c r="H2054" t="str">
        <f>IF('Установление связей'!C2052="может наблюдаться","RS",IF('Установление связей'!C2052="всегда наблюдается","TRA",IF('Установление связей'!C2052="может отсутствовать","SN","S")))</f>
        <v>RS</v>
      </c>
      <c r="I2054" s="7" t="s">
        <v>1412</v>
      </c>
      <c r="J2054">
        <v>2750</v>
      </c>
      <c r="K2054" t="s">
        <v>1385</v>
      </c>
      <c r="L2054">
        <v>2750</v>
      </c>
      <c r="M2054" t="s">
        <v>1401</v>
      </c>
    </row>
    <row r="2055" spans="1:13" x14ac:dyDescent="0.4">
      <c r="A2055" t="s">
        <v>1405</v>
      </c>
      <c r="B2055">
        <v>2052</v>
      </c>
      <c r="C2055" t="s">
        <v>1411</v>
      </c>
      <c r="D2055">
        <f>VLOOKUP('Установление связей'!B2053,'Перечень узлов'!$B$2:$D$692,3,0)</f>
        <v>516</v>
      </c>
      <c r="E2055" t="s">
        <v>1411</v>
      </c>
      <c r="F2055">
        <f>VLOOKUP('Установление связей'!D2053,'Перечень узлов'!$B$2:$D$692,3,0)</f>
        <v>542</v>
      </c>
      <c r="G2055" t="s">
        <v>1407</v>
      </c>
      <c r="H2055" t="str">
        <f>IF('Установление связей'!C2053="может наблюдаться","RS",IF('Установление связей'!C2053="всегда наблюдается","TRA",IF('Установление связей'!C2053="может отсутствовать","SN","S")))</f>
        <v>RS</v>
      </c>
      <c r="I2055" s="7" t="s">
        <v>1412</v>
      </c>
      <c r="J2055">
        <v>2751</v>
      </c>
      <c r="K2055" t="s">
        <v>1385</v>
      </c>
      <c r="L2055">
        <v>2751</v>
      </c>
      <c r="M2055" t="s">
        <v>1401</v>
      </c>
    </row>
    <row r="2056" spans="1:13" x14ac:dyDescent="0.4">
      <c r="A2056" t="s">
        <v>1405</v>
      </c>
      <c r="B2056">
        <v>2053</v>
      </c>
      <c r="C2056" t="s">
        <v>1411</v>
      </c>
      <c r="D2056">
        <f>VLOOKUP('Установление связей'!B2054,'Перечень узлов'!$B$2:$D$692,3,0)</f>
        <v>15</v>
      </c>
      <c r="E2056" t="s">
        <v>1411</v>
      </c>
      <c r="F2056">
        <f>VLOOKUP('Установление связей'!D2054,'Перечень узлов'!$B$2:$D$692,3,0)</f>
        <v>664</v>
      </c>
      <c r="G2056" t="s">
        <v>1407</v>
      </c>
      <c r="H2056" t="str">
        <f>IF('Установление связей'!C2054="может наблюдаться","RS",IF('Установление связей'!C2054="всегда наблюдается","TRA",IF('Установление связей'!C2054="может отсутствовать","SN","S")))</f>
        <v>TRA</v>
      </c>
      <c r="I2056" s="7" t="s">
        <v>1412</v>
      </c>
      <c r="J2056">
        <v>2752</v>
      </c>
      <c r="K2056" t="s">
        <v>1385</v>
      </c>
      <c r="L2056">
        <v>2752</v>
      </c>
      <c r="M2056" t="s">
        <v>1401</v>
      </c>
    </row>
    <row r="2057" spans="1:13" x14ac:dyDescent="0.4">
      <c r="A2057" t="s">
        <v>1405</v>
      </c>
      <c r="B2057">
        <v>2054</v>
      </c>
      <c r="C2057" t="s">
        <v>1411</v>
      </c>
      <c r="D2057">
        <f>VLOOKUP('Установление связей'!B2055,'Перечень узлов'!$B$2:$D$692,3,0)</f>
        <v>9</v>
      </c>
      <c r="E2057" t="s">
        <v>1411</v>
      </c>
      <c r="F2057">
        <f>VLOOKUP('Установление связей'!D2055,'Перечень узлов'!$B$2:$D$692,3,0)</f>
        <v>664</v>
      </c>
      <c r="G2057" t="s">
        <v>1407</v>
      </c>
      <c r="H2057" t="str">
        <f>IF('Установление связей'!C2055="может наблюдаться","RS",IF('Установление связей'!C2055="всегда наблюдается","TRA",IF('Установление связей'!C2055="может отсутствовать","SN","S")))</f>
        <v>TRA</v>
      </c>
      <c r="I2057" s="7" t="s">
        <v>1412</v>
      </c>
      <c r="J2057">
        <v>2753</v>
      </c>
      <c r="K2057" t="s">
        <v>1385</v>
      </c>
      <c r="L2057">
        <v>2753</v>
      </c>
      <c r="M2057" t="s">
        <v>1401</v>
      </c>
    </row>
    <row r="2058" spans="1:13" x14ac:dyDescent="0.4">
      <c r="A2058" t="s">
        <v>1405</v>
      </c>
      <c r="B2058">
        <v>2055</v>
      </c>
      <c r="C2058" t="s">
        <v>1411</v>
      </c>
      <c r="D2058">
        <f>VLOOKUP('Установление связей'!B2056,'Перечень узлов'!$B$2:$D$692,3,0)</f>
        <v>17</v>
      </c>
      <c r="E2058" t="s">
        <v>1411</v>
      </c>
      <c r="F2058">
        <f>VLOOKUP('Установление связей'!D2056,'Перечень узлов'!$B$2:$D$692,3,0)</f>
        <v>664</v>
      </c>
      <c r="G2058" t="s">
        <v>1407</v>
      </c>
      <c r="H2058" t="str">
        <f>IF('Установление связей'!C2056="может наблюдаться","RS",IF('Установление связей'!C2056="всегда наблюдается","TRA",IF('Установление связей'!C2056="может отсутствовать","SN","S")))</f>
        <v>TRA</v>
      </c>
      <c r="I2058" s="7" t="s">
        <v>1412</v>
      </c>
      <c r="J2058">
        <v>2754</v>
      </c>
      <c r="K2058" t="s">
        <v>1385</v>
      </c>
      <c r="L2058">
        <v>2754</v>
      </c>
      <c r="M2058" t="s">
        <v>1401</v>
      </c>
    </row>
    <row r="2059" spans="1:13" x14ac:dyDescent="0.4">
      <c r="A2059" t="s">
        <v>1405</v>
      </c>
      <c r="B2059">
        <v>2056</v>
      </c>
      <c r="C2059" t="s">
        <v>1411</v>
      </c>
      <c r="D2059">
        <f>VLOOKUP('Установление связей'!B2057,'Перечень узлов'!$B$2:$D$692,3,0)</f>
        <v>665</v>
      </c>
      <c r="E2059" t="s">
        <v>1411</v>
      </c>
      <c r="F2059">
        <f>VLOOKUP('Установление связей'!D2057,'Перечень узлов'!$B$2:$D$692,3,0)</f>
        <v>664</v>
      </c>
      <c r="G2059" t="s">
        <v>1407</v>
      </c>
      <c r="H2059" t="str">
        <f>IF('Установление связей'!C2057="может наблюдаться","RS",IF('Установление связей'!C2057="всегда наблюдается","TRA",IF('Установление связей'!C2057="может отсутствовать","SN","S")))</f>
        <v>TRA</v>
      </c>
      <c r="I2059" s="7" t="s">
        <v>1412</v>
      </c>
      <c r="J2059">
        <v>2755</v>
      </c>
      <c r="K2059" t="s">
        <v>1385</v>
      </c>
      <c r="L2059">
        <v>2755</v>
      </c>
      <c r="M2059" t="s">
        <v>1401</v>
      </c>
    </row>
    <row r="2060" spans="1:13" x14ac:dyDescent="0.4">
      <c r="A2060" t="s">
        <v>1405</v>
      </c>
      <c r="B2060">
        <v>2057</v>
      </c>
      <c r="C2060" t="s">
        <v>1411</v>
      </c>
      <c r="D2060">
        <f>VLOOKUP('Установление связей'!B2058,'Перечень узлов'!$B$2:$D$692,3,0)</f>
        <v>665</v>
      </c>
      <c r="E2060" t="s">
        <v>1411</v>
      </c>
      <c r="F2060">
        <f>VLOOKUP('Установление связей'!D2058,'Перечень узлов'!$B$2:$D$692,3,0)</f>
        <v>644</v>
      </c>
      <c r="G2060" t="s">
        <v>1407</v>
      </c>
      <c r="H2060" t="str">
        <f>IF('Установление связей'!C2058="может наблюдаться","RS",IF('Установление связей'!C2058="всегда наблюдается","TRA",IF('Установление связей'!C2058="может отсутствовать","SN","S")))</f>
        <v>TRA</v>
      </c>
      <c r="I2060" s="7" t="s">
        <v>1412</v>
      </c>
      <c r="J2060">
        <v>2756</v>
      </c>
      <c r="K2060" t="s">
        <v>1385</v>
      </c>
      <c r="L2060">
        <v>2756</v>
      </c>
      <c r="M2060" t="s">
        <v>1401</v>
      </c>
    </row>
    <row r="2061" spans="1:13" x14ac:dyDescent="0.4">
      <c r="A2061" t="s">
        <v>1405</v>
      </c>
      <c r="B2061">
        <v>2058</v>
      </c>
      <c r="C2061" t="s">
        <v>1411</v>
      </c>
      <c r="D2061">
        <f>VLOOKUP('Установление связей'!B2059,'Перечень узлов'!$B$2:$D$692,3,0)</f>
        <v>665</v>
      </c>
      <c r="E2061" t="s">
        <v>1411</v>
      </c>
      <c r="F2061">
        <f>VLOOKUP('Установление связей'!D2059,'Перечень узлов'!$B$2:$D$692,3,0)</f>
        <v>636</v>
      </c>
      <c r="G2061" t="s">
        <v>1407</v>
      </c>
      <c r="H2061" t="str">
        <f>IF('Установление связей'!C2059="может наблюдаться","RS",IF('Установление связей'!C2059="всегда наблюдается","TRA",IF('Установление связей'!C2059="может отсутствовать","SN","S")))</f>
        <v>TRA</v>
      </c>
      <c r="I2061" s="7" t="s">
        <v>1412</v>
      </c>
      <c r="J2061">
        <v>2757</v>
      </c>
      <c r="K2061" t="s">
        <v>1385</v>
      </c>
      <c r="L2061">
        <v>2757</v>
      </c>
      <c r="M2061" t="s">
        <v>1401</v>
      </c>
    </row>
    <row r="2062" spans="1:13" x14ac:dyDescent="0.4">
      <c r="A2062" t="s">
        <v>1405</v>
      </c>
      <c r="B2062">
        <v>2059</v>
      </c>
      <c r="C2062" t="s">
        <v>1411</v>
      </c>
      <c r="D2062">
        <f>VLOOKUP('Установление связей'!B2060,'Перечень узлов'!$B$2:$D$692,3,0)</f>
        <v>665</v>
      </c>
      <c r="E2062" t="s">
        <v>1411</v>
      </c>
      <c r="F2062">
        <f>VLOOKUP('Установление связей'!D2060,'Перечень узлов'!$B$2:$D$692,3,0)</f>
        <v>645</v>
      </c>
      <c r="G2062" t="s">
        <v>1407</v>
      </c>
      <c r="H2062" t="str">
        <f>IF('Установление связей'!C2060="может наблюдаться","RS",IF('Установление связей'!C2060="всегда наблюдается","TRA",IF('Установление связей'!C2060="может отсутствовать","SN","S")))</f>
        <v>TRA</v>
      </c>
      <c r="I2062" s="7" t="s">
        <v>1412</v>
      </c>
      <c r="J2062">
        <v>2758</v>
      </c>
      <c r="K2062" t="s">
        <v>1385</v>
      </c>
      <c r="L2062">
        <v>2758</v>
      </c>
      <c r="M2062" t="s">
        <v>1401</v>
      </c>
    </row>
    <row r="2063" spans="1:13" x14ac:dyDescent="0.4">
      <c r="A2063" t="s">
        <v>1405</v>
      </c>
      <c r="B2063">
        <v>2060</v>
      </c>
      <c r="C2063" t="s">
        <v>1411</v>
      </c>
      <c r="D2063">
        <f>VLOOKUP('Установление связей'!B2061,'Перечень узлов'!$B$2:$D$692,3,0)</f>
        <v>664</v>
      </c>
      <c r="E2063" t="s">
        <v>1411</v>
      </c>
      <c r="F2063">
        <f>VLOOKUP('Установление связей'!D2061,'Перечень узлов'!$B$2:$D$692,3,0)</f>
        <v>665</v>
      </c>
      <c r="G2063" t="s">
        <v>1407</v>
      </c>
      <c r="H2063" t="str">
        <f>IF('Установление связей'!C2061="может наблюдаться","RS",IF('Установление связей'!C2061="всегда наблюдается","TRA",IF('Установление связей'!C2061="может отсутствовать","SN","S")))</f>
        <v>RS</v>
      </c>
      <c r="I2063" s="7" t="s">
        <v>1412</v>
      </c>
      <c r="J2063">
        <v>2759</v>
      </c>
      <c r="K2063" t="s">
        <v>1385</v>
      </c>
      <c r="L2063">
        <v>2759</v>
      </c>
      <c r="M2063" t="s">
        <v>1401</v>
      </c>
    </row>
    <row r="2064" spans="1:13" x14ac:dyDescent="0.4">
      <c r="A2064" t="s">
        <v>1405</v>
      </c>
      <c r="B2064">
        <v>2061</v>
      </c>
      <c r="C2064" t="s">
        <v>1411</v>
      </c>
      <c r="D2064">
        <f>VLOOKUP('Установление связей'!B2062,'Перечень узлов'!$B$2:$D$692,3,0)</f>
        <v>644</v>
      </c>
      <c r="E2064" t="s">
        <v>1411</v>
      </c>
      <c r="F2064">
        <f>VLOOKUP('Установление связей'!D2062,'Перечень узлов'!$B$2:$D$692,3,0)</f>
        <v>665</v>
      </c>
      <c r="G2064" t="s">
        <v>1407</v>
      </c>
      <c r="H2064" t="str">
        <f>IF('Установление связей'!C2062="может наблюдаться","RS",IF('Установление связей'!C2062="всегда наблюдается","TRA",IF('Установление связей'!C2062="может отсутствовать","SN","S")))</f>
        <v>RS</v>
      </c>
      <c r="I2064" s="7" t="s">
        <v>1412</v>
      </c>
      <c r="J2064">
        <v>2760</v>
      </c>
      <c r="K2064" t="s">
        <v>1385</v>
      </c>
      <c r="L2064">
        <v>2760</v>
      </c>
      <c r="M2064" t="s">
        <v>1401</v>
      </c>
    </row>
    <row r="2065" spans="1:13" x14ac:dyDescent="0.4">
      <c r="A2065" t="s">
        <v>1405</v>
      </c>
      <c r="B2065">
        <v>2062</v>
      </c>
      <c r="C2065" t="s">
        <v>1411</v>
      </c>
      <c r="D2065">
        <f>VLOOKUP('Установление связей'!B2063,'Перечень узлов'!$B$2:$D$692,3,0)</f>
        <v>636</v>
      </c>
      <c r="E2065" t="s">
        <v>1411</v>
      </c>
      <c r="F2065">
        <f>VLOOKUP('Установление связей'!D2063,'Перечень узлов'!$B$2:$D$692,3,0)</f>
        <v>665</v>
      </c>
      <c r="G2065" t="s">
        <v>1407</v>
      </c>
      <c r="H2065" t="str">
        <f>IF('Установление связей'!C2063="может наблюдаться","RS",IF('Установление связей'!C2063="всегда наблюдается","TRA",IF('Установление связей'!C2063="может отсутствовать","SN","S")))</f>
        <v>RS</v>
      </c>
      <c r="I2065" s="7" t="s">
        <v>1412</v>
      </c>
      <c r="J2065">
        <v>2761</v>
      </c>
      <c r="K2065" t="s">
        <v>1385</v>
      </c>
      <c r="L2065">
        <v>2761</v>
      </c>
      <c r="M2065" t="s">
        <v>1401</v>
      </c>
    </row>
    <row r="2066" spans="1:13" x14ac:dyDescent="0.4">
      <c r="A2066" t="s">
        <v>1405</v>
      </c>
      <c r="B2066">
        <v>2063</v>
      </c>
      <c r="C2066" t="s">
        <v>1411</v>
      </c>
      <c r="D2066">
        <f>VLOOKUP('Установление связей'!B2064,'Перечень узлов'!$B$2:$D$692,3,0)</f>
        <v>645</v>
      </c>
      <c r="E2066" t="s">
        <v>1411</v>
      </c>
      <c r="F2066">
        <f>VLOOKUP('Установление связей'!D2064,'Перечень узлов'!$B$2:$D$692,3,0)</f>
        <v>665</v>
      </c>
      <c r="G2066" t="s">
        <v>1407</v>
      </c>
      <c r="H2066" t="str">
        <f>IF('Установление связей'!C2064="может наблюдаться","RS",IF('Установление связей'!C2064="всегда наблюдается","TRA",IF('Установление связей'!C2064="может отсутствовать","SN","S")))</f>
        <v>RS</v>
      </c>
      <c r="I2066" s="7" t="s">
        <v>1412</v>
      </c>
      <c r="J2066">
        <v>2762</v>
      </c>
      <c r="K2066" t="s">
        <v>1385</v>
      </c>
      <c r="L2066">
        <v>2762</v>
      </c>
      <c r="M2066" t="s">
        <v>1401</v>
      </c>
    </row>
    <row r="2067" spans="1:13" x14ac:dyDescent="0.4">
      <c r="A2067" t="s">
        <v>1405</v>
      </c>
      <c r="B2067">
        <v>2064</v>
      </c>
      <c r="C2067" t="s">
        <v>1411</v>
      </c>
      <c r="D2067">
        <f>VLOOKUP('Установление связей'!B2065,'Перечень узлов'!$B$2:$D$692,3,0)</f>
        <v>665</v>
      </c>
      <c r="E2067" t="s">
        <v>1411</v>
      </c>
      <c r="F2067">
        <f>VLOOKUP('Установление связей'!D2065,'Перечень узлов'!$B$2:$D$692,3,0)</f>
        <v>573</v>
      </c>
      <c r="G2067" t="s">
        <v>1407</v>
      </c>
      <c r="H2067" t="str">
        <f>IF('Установление связей'!C2065="может наблюдаться","RS",IF('Установление связей'!C2065="всегда наблюдается","TRA",IF('Установление связей'!C2065="может отсутствовать","SN","S")))</f>
        <v>TRA</v>
      </c>
      <c r="I2067" s="7" t="s">
        <v>1412</v>
      </c>
      <c r="J2067">
        <v>2763</v>
      </c>
      <c r="K2067" t="s">
        <v>1385</v>
      </c>
      <c r="L2067">
        <v>2763</v>
      </c>
      <c r="M2067" t="s">
        <v>1401</v>
      </c>
    </row>
    <row r="2068" spans="1:13" x14ac:dyDescent="0.4">
      <c r="A2068" t="s">
        <v>1405</v>
      </c>
      <c r="B2068">
        <v>2065</v>
      </c>
      <c r="C2068" t="s">
        <v>1411</v>
      </c>
      <c r="D2068">
        <f>VLOOKUP('Установление связей'!B2066,'Перечень узлов'!$B$2:$D$692,3,0)</f>
        <v>665</v>
      </c>
      <c r="E2068" t="s">
        <v>1411</v>
      </c>
      <c r="F2068">
        <f>VLOOKUP('Установление связей'!D2066,'Перечень узлов'!$B$2:$D$692,3,0)</f>
        <v>1</v>
      </c>
      <c r="G2068" t="s">
        <v>1407</v>
      </c>
      <c r="H2068" t="str">
        <f>IF('Установление связей'!C2066="может наблюдаться","RS",IF('Установление связей'!C2066="всегда наблюдается","TRA",IF('Установление связей'!C2066="может отсутствовать","SN","S")))</f>
        <v>SN</v>
      </c>
      <c r="I2068" s="7" t="s">
        <v>1412</v>
      </c>
      <c r="J2068">
        <v>2764</v>
      </c>
      <c r="K2068" t="s">
        <v>1385</v>
      </c>
      <c r="L2068">
        <v>2764</v>
      </c>
      <c r="M2068" t="s">
        <v>1401</v>
      </c>
    </row>
    <row r="2069" spans="1:13" x14ac:dyDescent="0.4">
      <c r="A2069" t="s">
        <v>1405</v>
      </c>
      <c r="B2069">
        <v>2066</v>
      </c>
      <c r="C2069" t="s">
        <v>1411</v>
      </c>
      <c r="D2069">
        <f>VLOOKUP('Установление связей'!B2067,'Перечень узлов'!$B$2:$D$692,3,0)</f>
        <v>665</v>
      </c>
      <c r="E2069" t="s">
        <v>1411</v>
      </c>
      <c r="F2069">
        <f>VLOOKUP('Установление связей'!D2067,'Перечень узлов'!$B$2:$D$692,3,0)</f>
        <v>2</v>
      </c>
      <c r="G2069" t="s">
        <v>1407</v>
      </c>
      <c r="H2069" t="str">
        <f>IF('Установление связей'!C2067="может наблюдаться","RS",IF('Установление связей'!C2067="всегда наблюдается","TRA",IF('Установление связей'!C2067="может отсутствовать","SN","S")))</f>
        <v>SN</v>
      </c>
      <c r="I2069" s="7" t="s">
        <v>1412</v>
      </c>
      <c r="J2069">
        <v>2765</v>
      </c>
      <c r="K2069" t="s">
        <v>1385</v>
      </c>
      <c r="L2069">
        <v>2765</v>
      </c>
      <c r="M2069" t="s">
        <v>1401</v>
      </c>
    </row>
    <row r="2070" spans="1:13" x14ac:dyDescent="0.4">
      <c r="A2070" t="s">
        <v>1405</v>
      </c>
      <c r="B2070">
        <v>2067</v>
      </c>
      <c r="C2070" t="s">
        <v>1411</v>
      </c>
      <c r="D2070">
        <f>VLOOKUP('Установление связей'!B2068,'Перечень узлов'!$B$2:$D$692,3,0)</f>
        <v>665</v>
      </c>
      <c r="E2070" t="s">
        <v>1411</v>
      </c>
      <c r="F2070">
        <f>VLOOKUP('Установление связей'!D2068,'Перечень узлов'!$B$2:$D$692,3,0)</f>
        <v>3</v>
      </c>
      <c r="G2070" t="s">
        <v>1407</v>
      </c>
      <c r="H2070" t="str">
        <f>IF('Установление связей'!C2068="может наблюдаться","RS",IF('Установление связей'!C2068="всегда наблюдается","TRA",IF('Установление связей'!C2068="может отсутствовать","SN","S")))</f>
        <v>SN</v>
      </c>
      <c r="I2070" s="7" t="s">
        <v>1412</v>
      </c>
      <c r="J2070">
        <v>2766</v>
      </c>
      <c r="K2070" t="s">
        <v>1385</v>
      </c>
      <c r="L2070">
        <v>2766</v>
      </c>
      <c r="M2070" t="s">
        <v>1401</v>
      </c>
    </row>
    <row r="2071" spans="1:13" x14ac:dyDescent="0.4">
      <c r="A2071" t="s">
        <v>1405</v>
      </c>
      <c r="B2071">
        <v>2068</v>
      </c>
      <c r="C2071" t="s">
        <v>1411</v>
      </c>
      <c r="D2071">
        <f>VLOOKUP('Установление связей'!B2069,'Перечень узлов'!$B$2:$D$692,3,0)</f>
        <v>665</v>
      </c>
      <c r="E2071" t="s">
        <v>1411</v>
      </c>
      <c r="F2071">
        <f>VLOOKUP('Установление связей'!D2069,'Перечень узлов'!$B$2:$D$692,3,0)</f>
        <v>4</v>
      </c>
      <c r="G2071" t="s">
        <v>1407</v>
      </c>
      <c r="H2071" t="str">
        <f>IF('Установление связей'!C2069="может наблюдаться","RS",IF('Установление связей'!C2069="всегда наблюдается","TRA",IF('Установление связей'!C2069="может отсутствовать","SN","S")))</f>
        <v>SN</v>
      </c>
      <c r="I2071" s="7" t="s">
        <v>1412</v>
      </c>
      <c r="J2071">
        <v>2767</v>
      </c>
      <c r="K2071" t="s">
        <v>1385</v>
      </c>
      <c r="L2071">
        <v>2767</v>
      </c>
      <c r="M2071" t="s">
        <v>1401</v>
      </c>
    </row>
    <row r="2072" spans="1:13" x14ac:dyDescent="0.4">
      <c r="A2072" t="s">
        <v>1405</v>
      </c>
      <c r="B2072">
        <v>2069</v>
      </c>
      <c r="C2072" t="s">
        <v>1411</v>
      </c>
      <c r="D2072">
        <f>VLOOKUP('Установление связей'!B2070,'Перечень узлов'!$B$2:$D$692,3,0)</f>
        <v>665</v>
      </c>
      <c r="E2072" t="s">
        <v>1411</v>
      </c>
      <c r="F2072">
        <f>VLOOKUP('Установление связей'!D2070,'Перечень узлов'!$B$2:$D$692,3,0)</f>
        <v>516</v>
      </c>
      <c r="G2072" t="s">
        <v>1407</v>
      </c>
      <c r="H2072" t="str">
        <f>IF('Установление связей'!C2070="может наблюдаться","RS",IF('Установление связей'!C2070="всегда наблюдается","TRA",IF('Установление связей'!C2070="может отсутствовать","SN","S")))</f>
        <v>SN</v>
      </c>
      <c r="I2072" s="7" t="s">
        <v>1412</v>
      </c>
      <c r="J2072">
        <v>2768</v>
      </c>
      <c r="K2072" t="s">
        <v>1385</v>
      </c>
      <c r="L2072">
        <v>2768</v>
      </c>
      <c r="M2072" t="s">
        <v>1401</v>
      </c>
    </row>
    <row r="2073" spans="1:13" x14ac:dyDescent="0.4">
      <c r="A2073" t="s">
        <v>1405</v>
      </c>
      <c r="B2073">
        <v>2070</v>
      </c>
      <c r="C2073" t="s">
        <v>1411</v>
      </c>
      <c r="D2073">
        <f>VLOOKUP('Установление связей'!B2071,'Перечень узлов'!$B$2:$D$692,3,0)</f>
        <v>665</v>
      </c>
      <c r="E2073" t="s">
        <v>1411</v>
      </c>
      <c r="F2073">
        <f>VLOOKUP('Установление связей'!D2071,'Перечень узлов'!$B$2:$D$692,3,0)</f>
        <v>578</v>
      </c>
      <c r="G2073" t="s">
        <v>1407</v>
      </c>
      <c r="H2073" t="str">
        <f>IF('Установление связей'!C2071="может наблюдаться","RS",IF('Установление связей'!C2071="всегда наблюдается","TRA",IF('Установление связей'!C2071="может отсутствовать","SN","S")))</f>
        <v>SN</v>
      </c>
      <c r="I2073" s="7" t="s">
        <v>1412</v>
      </c>
      <c r="J2073">
        <v>2769</v>
      </c>
      <c r="K2073" t="s">
        <v>1385</v>
      </c>
      <c r="L2073">
        <v>2769</v>
      </c>
      <c r="M2073" t="s">
        <v>1401</v>
      </c>
    </row>
    <row r="2074" spans="1:13" x14ac:dyDescent="0.4">
      <c r="A2074" t="s">
        <v>1405</v>
      </c>
      <c r="B2074">
        <v>2071</v>
      </c>
      <c r="C2074" t="s">
        <v>1411</v>
      </c>
      <c r="D2074">
        <f>VLOOKUP('Установление связей'!B2072,'Перечень узлов'!$B$2:$D$692,3,0)</f>
        <v>665</v>
      </c>
      <c r="E2074" t="s">
        <v>1411</v>
      </c>
      <c r="F2074">
        <f>VLOOKUP('Установление связей'!D2072,'Перечень узлов'!$B$2:$D$692,3,0)</f>
        <v>583</v>
      </c>
      <c r="G2074" t="s">
        <v>1407</v>
      </c>
      <c r="H2074" t="str">
        <f>IF('Установление связей'!C2072="может наблюдаться","RS",IF('Установление связей'!C2072="всегда наблюдается","TRA",IF('Установление связей'!C2072="может отсутствовать","SN","S")))</f>
        <v>SN</v>
      </c>
      <c r="I2074" s="7" t="s">
        <v>1412</v>
      </c>
      <c r="J2074">
        <v>2770</v>
      </c>
      <c r="K2074" t="s">
        <v>1385</v>
      </c>
      <c r="L2074">
        <v>2770</v>
      </c>
      <c r="M2074" t="s">
        <v>1401</v>
      </c>
    </row>
    <row r="2075" spans="1:13" x14ac:dyDescent="0.4">
      <c r="A2075" t="s">
        <v>1405</v>
      </c>
      <c r="B2075">
        <v>2072</v>
      </c>
      <c r="C2075" t="s">
        <v>1411</v>
      </c>
      <c r="D2075">
        <f>VLOOKUP('Установление связей'!B2073,'Перечень узлов'!$B$2:$D$692,3,0)</f>
        <v>665</v>
      </c>
      <c r="E2075" t="s">
        <v>1411</v>
      </c>
      <c r="F2075">
        <f>VLOOKUP('Установление связей'!D2073,'Перечень узлов'!$B$2:$D$692,3,0)</f>
        <v>587</v>
      </c>
      <c r="G2075" t="s">
        <v>1407</v>
      </c>
      <c r="H2075" t="str">
        <f>IF('Установление связей'!C2073="может наблюдаться","RS",IF('Установление связей'!C2073="всегда наблюдается","TRA",IF('Установление связей'!C2073="может отсутствовать","SN","S")))</f>
        <v>SN</v>
      </c>
      <c r="I2075" s="7" t="s">
        <v>1412</v>
      </c>
      <c r="J2075">
        <v>2771</v>
      </c>
      <c r="K2075" t="s">
        <v>1385</v>
      </c>
      <c r="L2075">
        <v>2771</v>
      </c>
      <c r="M2075" t="s">
        <v>1401</v>
      </c>
    </row>
    <row r="2076" spans="1:13" x14ac:dyDescent="0.4">
      <c r="A2076" t="s">
        <v>1405</v>
      </c>
      <c r="B2076">
        <v>2073</v>
      </c>
      <c r="C2076" t="s">
        <v>1411</v>
      </c>
      <c r="D2076">
        <f>VLOOKUP('Установление связей'!B2074,'Перечень узлов'!$B$2:$D$692,3,0)</f>
        <v>665</v>
      </c>
      <c r="E2076" t="s">
        <v>1411</v>
      </c>
      <c r="F2076">
        <f>VLOOKUP('Установление связей'!D2074,'Перечень узлов'!$B$2:$D$692,3,0)</f>
        <v>598</v>
      </c>
      <c r="G2076" t="s">
        <v>1407</v>
      </c>
      <c r="H2076" t="str">
        <f>IF('Установление связей'!C2074="может наблюдаться","RS",IF('Установление связей'!C2074="всегда наблюдается","TRA",IF('Установление связей'!C2074="может отсутствовать","SN","S")))</f>
        <v>SN</v>
      </c>
      <c r="I2076" s="7" t="s">
        <v>1412</v>
      </c>
      <c r="J2076">
        <v>2772</v>
      </c>
      <c r="K2076" t="s">
        <v>1385</v>
      </c>
      <c r="L2076">
        <v>2772</v>
      </c>
      <c r="M2076" t="s">
        <v>1401</v>
      </c>
    </row>
    <row r="2077" spans="1:13" x14ac:dyDescent="0.4">
      <c r="A2077" t="s">
        <v>1405</v>
      </c>
      <c r="B2077">
        <v>2074</v>
      </c>
      <c r="C2077" t="s">
        <v>1411</v>
      </c>
      <c r="D2077">
        <f>VLOOKUP('Установление связей'!B2075,'Перечень узлов'!$B$2:$D$692,3,0)</f>
        <v>665</v>
      </c>
      <c r="E2077" t="s">
        <v>1411</v>
      </c>
      <c r="F2077">
        <f>VLOOKUP('Установление связей'!D2075,'Перечень узлов'!$B$2:$D$692,3,0)</f>
        <v>643</v>
      </c>
      <c r="G2077" t="s">
        <v>1407</v>
      </c>
      <c r="H2077" t="str">
        <f>IF('Установление связей'!C2075="может наблюдаться","RS",IF('Установление связей'!C2075="всегда наблюдается","TRA",IF('Установление связей'!C2075="может отсутствовать","SN","S")))</f>
        <v>SN</v>
      </c>
      <c r="I2077" s="7" t="s">
        <v>1412</v>
      </c>
      <c r="J2077">
        <v>2773</v>
      </c>
      <c r="K2077" t="s">
        <v>1385</v>
      </c>
      <c r="L2077">
        <v>2773</v>
      </c>
      <c r="M2077" t="s">
        <v>1401</v>
      </c>
    </row>
    <row r="2078" spans="1:13" x14ac:dyDescent="0.4">
      <c r="A2078" t="s">
        <v>1405</v>
      </c>
      <c r="B2078">
        <v>2075</v>
      </c>
      <c r="C2078" t="s">
        <v>1411</v>
      </c>
      <c r="D2078">
        <f>VLOOKUP('Установление связей'!B2076,'Перечень узлов'!$B$2:$D$692,3,0)</f>
        <v>664</v>
      </c>
      <c r="E2078" t="s">
        <v>1411</v>
      </c>
      <c r="F2078">
        <f>VLOOKUP('Установление связей'!D2076,'Перечень узлов'!$B$2:$D$692,3,0)</f>
        <v>573</v>
      </c>
      <c r="G2078" t="s">
        <v>1407</v>
      </c>
      <c r="H2078" t="str">
        <f>IF('Установление связей'!C2076="может наблюдаться","RS",IF('Установление связей'!C2076="всегда наблюдается","TRA",IF('Установление связей'!C2076="может отсутствовать","SN","S")))</f>
        <v>RS</v>
      </c>
      <c r="I2078" s="7" t="s">
        <v>1412</v>
      </c>
      <c r="J2078">
        <v>2774</v>
      </c>
      <c r="K2078" t="s">
        <v>1385</v>
      </c>
      <c r="L2078">
        <v>2774</v>
      </c>
      <c r="M2078" t="s">
        <v>1401</v>
      </c>
    </row>
    <row r="2079" spans="1:13" x14ac:dyDescent="0.4">
      <c r="A2079" t="s">
        <v>1405</v>
      </c>
      <c r="B2079">
        <v>2076</v>
      </c>
      <c r="C2079" t="s">
        <v>1411</v>
      </c>
      <c r="D2079">
        <f>VLOOKUP('Установление связей'!B2077,'Перечень узлов'!$B$2:$D$692,3,0)</f>
        <v>644</v>
      </c>
      <c r="E2079" t="s">
        <v>1411</v>
      </c>
      <c r="F2079">
        <f>VLOOKUP('Установление связей'!D2077,'Перечень узлов'!$B$2:$D$692,3,0)</f>
        <v>573</v>
      </c>
      <c r="G2079" t="s">
        <v>1407</v>
      </c>
      <c r="H2079" t="str">
        <f>IF('Установление связей'!C2077="может наблюдаться","RS",IF('Установление связей'!C2077="всегда наблюдается","TRA",IF('Установление связей'!C2077="может отсутствовать","SN","S")))</f>
        <v>RS</v>
      </c>
      <c r="I2079" s="7" t="s">
        <v>1412</v>
      </c>
      <c r="J2079">
        <v>2775</v>
      </c>
      <c r="K2079" t="s">
        <v>1385</v>
      </c>
      <c r="L2079">
        <v>2775</v>
      </c>
      <c r="M2079" t="s">
        <v>1401</v>
      </c>
    </row>
    <row r="2080" spans="1:13" x14ac:dyDescent="0.4">
      <c r="A2080" t="s">
        <v>1405</v>
      </c>
      <c r="B2080">
        <v>2077</v>
      </c>
      <c r="C2080" t="s">
        <v>1411</v>
      </c>
      <c r="D2080">
        <f>VLOOKUP('Установление связей'!B2078,'Перечень узлов'!$B$2:$D$692,3,0)</f>
        <v>636</v>
      </c>
      <c r="E2080" t="s">
        <v>1411</v>
      </c>
      <c r="F2080">
        <f>VLOOKUP('Установление связей'!D2078,'Перечень узлов'!$B$2:$D$692,3,0)</f>
        <v>573</v>
      </c>
      <c r="G2080" t="s">
        <v>1407</v>
      </c>
      <c r="H2080" t="str">
        <f>IF('Установление связей'!C2078="может наблюдаться","RS",IF('Установление связей'!C2078="всегда наблюдается","TRA",IF('Установление связей'!C2078="может отсутствовать","SN","S")))</f>
        <v>RS</v>
      </c>
      <c r="I2080" s="7" t="s">
        <v>1412</v>
      </c>
      <c r="J2080">
        <v>2776</v>
      </c>
      <c r="K2080" t="s">
        <v>1385</v>
      </c>
      <c r="L2080">
        <v>2776</v>
      </c>
      <c r="M2080" t="s">
        <v>1401</v>
      </c>
    </row>
    <row r="2081" spans="1:13" x14ac:dyDescent="0.4">
      <c r="A2081" t="s">
        <v>1405</v>
      </c>
      <c r="B2081">
        <v>2078</v>
      </c>
      <c r="C2081" t="s">
        <v>1411</v>
      </c>
      <c r="D2081">
        <f>VLOOKUP('Установление связей'!B2079,'Перечень узлов'!$B$2:$D$692,3,0)</f>
        <v>645</v>
      </c>
      <c r="E2081" t="s">
        <v>1411</v>
      </c>
      <c r="F2081">
        <f>VLOOKUP('Установление связей'!D2079,'Перечень узлов'!$B$2:$D$692,3,0)</f>
        <v>573</v>
      </c>
      <c r="G2081" t="s">
        <v>1407</v>
      </c>
      <c r="H2081" t="str">
        <f>IF('Установление связей'!C2079="может наблюдаться","RS",IF('Установление связей'!C2079="всегда наблюдается","TRA",IF('Установление связей'!C2079="может отсутствовать","SN","S")))</f>
        <v>RS</v>
      </c>
      <c r="I2081" s="7" t="s">
        <v>1412</v>
      </c>
      <c r="J2081">
        <v>2777</v>
      </c>
      <c r="K2081" t="s">
        <v>1385</v>
      </c>
      <c r="L2081">
        <v>2777</v>
      </c>
      <c r="M2081" t="s">
        <v>1401</v>
      </c>
    </row>
    <row r="2082" spans="1:13" x14ac:dyDescent="0.4">
      <c r="A2082" t="s">
        <v>1405</v>
      </c>
      <c r="B2082">
        <v>2079</v>
      </c>
      <c r="C2082" t="s">
        <v>1411</v>
      </c>
      <c r="D2082">
        <f>VLOOKUP('Установление связей'!B2080,'Перечень узлов'!$B$2:$D$692,3,0)</f>
        <v>644</v>
      </c>
      <c r="E2082" t="s">
        <v>1411</v>
      </c>
      <c r="F2082">
        <f>VLOOKUP('Установление связей'!D2080,'Перечень узлов'!$B$2:$D$692,3,0)</f>
        <v>1</v>
      </c>
      <c r="G2082" t="s">
        <v>1407</v>
      </c>
      <c r="H2082" t="str">
        <f>IF('Установление связей'!C2080="может наблюдаться","RS",IF('Установление связей'!C2080="всегда наблюдается","TRA",IF('Установление связей'!C2080="может отсутствовать","SN","S")))</f>
        <v>SN</v>
      </c>
      <c r="I2082" s="7" t="s">
        <v>1412</v>
      </c>
      <c r="J2082">
        <v>2778</v>
      </c>
      <c r="K2082" t="s">
        <v>1385</v>
      </c>
      <c r="L2082">
        <v>2778</v>
      </c>
      <c r="M2082" t="s">
        <v>1401</v>
      </c>
    </row>
    <row r="2083" spans="1:13" x14ac:dyDescent="0.4">
      <c r="A2083" t="s">
        <v>1405</v>
      </c>
      <c r="B2083">
        <v>2080</v>
      </c>
      <c r="C2083" t="s">
        <v>1411</v>
      </c>
      <c r="D2083">
        <f>VLOOKUP('Установление связей'!B2081,'Перечень узлов'!$B$2:$D$692,3,0)</f>
        <v>644</v>
      </c>
      <c r="E2083" t="s">
        <v>1411</v>
      </c>
      <c r="F2083">
        <f>VLOOKUP('Установление связей'!D2081,'Перечень узлов'!$B$2:$D$692,3,0)</f>
        <v>2</v>
      </c>
      <c r="G2083" t="s">
        <v>1407</v>
      </c>
      <c r="H2083" t="str">
        <f>IF('Установление связей'!C2081="может наблюдаться","RS",IF('Установление связей'!C2081="всегда наблюдается","TRA",IF('Установление связей'!C2081="может отсутствовать","SN","S")))</f>
        <v>SN</v>
      </c>
      <c r="I2083" s="7" t="s">
        <v>1412</v>
      </c>
      <c r="J2083">
        <v>2779</v>
      </c>
      <c r="K2083" t="s">
        <v>1385</v>
      </c>
      <c r="L2083">
        <v>2779</v>
      </c>
      <c r="M2083" t="s">
        <v>1401</v>
      </c>
    </row>
    <row r="2084" spans="1:13" x14ac:dyDescent="0.4">
      <c r="A2084" t="s">
        <v>1405</v>
      </c>
      <c r="B2084">
        <v>2081</v>
      </c>
      <c r="C2084" t="s">
        <v>1411</v>
      </c>
      <c r="D2084">
        <f>VLOOKUP('Установление связей'!B2082,'Перечень узлов'!$B$2:$D$692,3,0)</f>
        <v>644</v>
      </c>
      <c r="E2084" t="s">
        <v>1411</v>
      </c>
      <c r="F2084">
        <f>VLOOKUP('Установление связей'!D2082,'Перечень узлов'!$B$2:$D$692,3,0)</f>
        <v>3</v>
      </c>
      <c r="G2084" t="s">
        <v>1407</v>
      </c>
      <c r="H2084" t="str">
        <f>IF('Установление связей'!C2082="может наблюдаться","RS",IF('Установление связей'!C2082="всегда наблюдается","TRA",IF('Установление связей'!C2082="может отсутствовать","SN","S")))</f>
        <v>SN</v>
      </c>
      <c r="I2084" s="7" t="s">
        <v>1412</v>
      </c>
      <c r="J2084">
        <v>2780</v>
      </c>
      <c r="K2084" t="s">
        <v>1385</v>
      </c>
      <c r="L2084">
        <v>2780</v>
      </c>
      <c r="M2084" t="s">
        <v>1401</v>
      </c>
    </row>
    <row r="2085" spans="1:13" x14ac:dyDescent="0.4">
      <c r="A2085" t="s">
        <v>1405</v>
      </c>
      <c r="B2085">
        <v>2082</v>
      </c>
      <c r="C2085" t="s">
        <v>1411</v>
      </c>
      <c r="D2085">
        <f>VLOOKUP('Установление связей'!B2083,'Перечень узлов'!$B$2:$D$692,3,0)</f>
        <v>644</v>
      </c>
      <c r="E2085" t="s">
        <v>1411</v>
      </c>
      <c r="F2085">
        <f>VLOOKUP('Установление связей'!D2083,'Перечень узлов'!$B$2:$D$692,3,0)</f>
        <v>4</v>
      </c>
      <c r="G2085" t="s">
        <v>1407</v>
      </c>
      <c r="H2085" t="str">
        <f>IF('Установление связей'!C2083="может наблюдаться","RS",IF('Установление связей'!C2083="всегда наблюдается","TRA",IF('Установление связей'!C2083="может отсутствовать","SN","S")))</f>
        <v>SN</v>
      </c>
      <c r="I2085" s="7" t="s">
        <v>1412</v>
      </c>
      <c r="J2085">
        <v>2781</v>
      </c>
      <c r="K2085" t="s">
        <v>1385</v>
      </c>
      <c r="L2085">
        <v>2781</v>
      </c>
      <c r="M2085" t="s">
        <v>1401</v>
      </c>
    </row>
    <row r="2086" spans="1:13" x14ac:dyDescent="0.4">
      <c r="A2086" t="s">
        <v>1405</v>
      </c>
      <c r="B2086">
        <v>2083</v>
      </c>
      <c r="C2086" t="s">
        <v>1411</v>
      </c>
      <c r="D2086">
        <f>VLOOKUP('Установление связей'!B2084,'Перечень узлов'!$B$2:$D$692,3,0)</f>
        <v>644</v>
      </c>
      <c r="E2086" t="s">
        <v>1411</v>
      </c>
      <c r="F2086">
        <f>VLOOKUP('Установление связей'!D2084,'Перечень узлов'!$B$2:$D$692,3,0)</f>
        <v>516</v>
      </c>
      <c r="G2086" t="s">
        <v>1407</v>
      </c>
      <c r="H2086" t="str">
        <f>IF('Установление связей'!C2084="может наблюдаться","RS",IF('Установление связей'!C2084="всегда наблюдается","TRA",IF('Установление связей'!C2084="может отсутствовать","SN","S")))</f>
        <v>SN</v>
      </c>
      <c r="I2086" s="7" t="s">
        <v>1412</v>
      </c>
      <c r="J2086">
        <v>2782</v>
      </c>
      <c r="K2086" t="s">
        <v>1385</v>
      </c>
      <c r="L2086">
        <v>2782</v>
      </c>
      <c r="M2086" t="s">
        <v>1401</v>
      </c>
    </row>
    <row r="2087" spans="1:13" x14ac:dyDescent="0.4">
      <c r="A2087" t="s">
        <v>1405</v>
      </c>
      <c r="B2087">
        <v>2084</v>
      </c>
      <c r="C2087" t="s">
        <v>1411</v>
      </c>
      <c r="D2087">
        <f>VLOOKUP('Установление связей'!B2085,'Перечень узлов'!$B$2:$D$692,3,0)</f>
        <v>644</v>
      </c>
      <c r="E2087" t="s">
        <v>1411</v>
      </c>
      <c r="F2087">
        <f>VLOOKUP('Установление связей'!D2085,'Перечень узлов'!$B$2:$D$692,3,0)</f>
        <v>578</v>
      </c>
      <c r="G2087" t="s">
        <v>1407</v>
      </c>
      <c r="H2087" t="str">
        <f>IF('Установление связей'!C2085="может наблюдаться","RS",IF('Установление связей'!C2085="всегда наблюдается","TRA",IF('Установление связей'!C2085="может отсутствовать","SN","S")))</f>
        <v>SN</v>
      </c>
      <c r="I2087" s="7" t="s">
        <v>1412</v>
      </c>
      <c r="J2087">
        <v>2783</v>
      </c>
      <c r="K2087" t="s">
        <v>1385</v>
      </c>
      <c r="L2087">
        <v>2783</v>
      </c>
      <c r="M2087" t="s">
        <v>1401</v>
      </c>
    </row>
    <row r="2088" spans="1:13" x14ac:dyDescent="0.4">
      <c r="A2088" t="s">
        <v>1405</v>
      </c>
      <c r="B2088">
        <v>2085</v>
      </c>
      <c r="C2088" t="s">
        <v>1411</v>
      </c>
      <c r="D2088">
        <f>VLOOKUP('Установление связей'!B2086,'Перечень узлов'!$B$2:$D$692,3,0)</f>
        <v>644</v>
      </c>
      <c r="E2088" t="s">
        <v>1411</v>
      </c>
      <c r="F2088">
        <f>VLOOKUP('Установление связей'!D2086,'Перечень узлов'!$B$2:$D$692,3,0)</f>
        <v>583</v>
      </c>
      <c r="G2088" t="s">
        <v>1407</v>
      </c>
      <c r="H2088" t="str">
        <f>IF('Установление связей'!C2086="может наблюдаться","RS",IF('Установление связей'!C2086="всегда наблюдается","TRA",IF('Установление связей'!C2086="может отсутствовать","SN","S")))</f>
        <v>SN</v>
      </c>
      <c r="I2088" s="7" t="s">
        <v>1412</v>
      </c>
      <c r="J2088">
        <v>2784</v>
      </c>
      <c r="K2088" t="s">
        <v>1385</v>
      </c>
      <c r="L2088">
        <v>2784</v>
      </c>
      <c r="M2088" t="s">
        <v>1401</v>
      </c>
    </row>
    <row r="2089" spans="1:13" x14ac:dyDescent="0.4">
      <c r="A2089" t="s">
        <v>1405</v>
      </c>
      <c r="B2089">
        <v>2086</v>
      </c>
      <c r="C2089" t="s">
        <v>1411</v>
      </c>
      <c r="D2089">
        <f>VLOOKUP('Установление связей'!B2087,'Перечень узлов'!$B$2:$D$692,3,0)</f>
        <v>644</v>
      </c>
      <c r="E2089" t="s">
        <v>1411</v>
      </c>
      <c r="F2089">
        <f>VLOOKUP('Установление связей'!D2087,'Перечень узлов'!$B$2:$D$692,3,0)</f>
        <v>587</v>
      </c>
      <c r="G2089" t="s">
        <v>1407</v>
      </c>
      <c r="H2089" t="str">
        <f>IF('Установление связей'!C2087="может наблюдаться","RS",IF('Установление связей'!C2087="всегда наблюдается","TRA",IF('Установление связей'!C2087="может отсутствовать","SN","S")))</f>
        <v>SN</v>
      </c>
      <c r="I2089" s="7" t="s">
        <v>1412</v>
      </c>
      <c r="J2089">
        <v>2785</v>
      </c>
      <c r="K2089" t="s">
        <v>1385</v>
      </c>
      <c r="L2089">
        <v>2785</v>
      </c>
      <c r="M2089" t="s">
        <v>1401</v>
      </c>
    </row>
    <row r="2090" spans="1:13" x14ac:dyDescent="0.4">
      <c r="A2090" t="s">
        <v>1405</v>
      </c>
      <c r="B2090">
        <v>2087</v>
      </c>
      <c r="C2090" t="s">
        <v>1411</v>
      </c>
      <c r="D2090">
        <f>VLOOKUP('Установление связей'!B2088,'Перечень узлов'!$B$2:$D$692,3,0)</f>
        <v>644</v>
      </c>
      <c r="E2090" t="s">
        <v>1411</v>
      </c>
      <c r="F2090">
        <f>VLOOKUP('Установление связей'!D2088,'Перечень узлов'!$B$2:$D$692,3,0)</f>
        <v>598</v>
      </c>
      <c r="G2090" t="s">
        <v>1407</v>
      </c>
      <c r="H2090" t="str">
        <f>IF('Установление связей'!C2088="может наблюдаться","RS",IF('Установление связей'!C2088="всегда наблюдается","TRA",IF('Установление связей'!C2088="может отсутствовать","SN","S")))</f>
        <v>SN</v>
      </c>
      <c r="I2090" s="7" t="s">
        <v>1412</v>
      </c>
      <c r="J2090">
        <v>2786</v>
      </c>
      <c r="K2090" t="s">
        <v>1385</v>
      </c>
      <c r="L2090">
        <v>2786</v>
      </c>
      <c r="M2090" t="s">
        <v>1401</v>
      </c>
    </row>
    <row r="2091" spans="1:13" x14ac:dyDescent="0.4">
      <c r="A2091" t="s">
        <v>1405</v>
      </c>
      <c r="B2091">
        <v>2088</v>
      </c>
      <c r="C2091" t="s">
        <v>1411</v>
      </c>
      <c r="D2091">
        <f>VLOOKUP('Установление связей'!B2089,'Перечень узлов'!$B$2:$D$692,3,0)</f>
        <v>644</v>
      </c>
      <c r="E2091" t="s">
        <v>1411</v>
      </c>
      <c r="F2091">
        <f>VLOOKUP('Установление связей'!D2089,'Перечень узлов'!$B$2:$D$692,3,0)</f>
        <v>643</v>
      </c>
      <c r="G2091" t="s">
        <v>1407</v>
      </c>
      <c r="H2091" t="str">
        <f>IF('Установление связей'!C2089="может наблюдаться","RS",IF('Установление связей'!C2089="всегда наблюдается","TRA",IF('Установление связей'!C2089="может отсутствовать","SN","S")))</f>
        <v>SN</v>
      </c>
      <c r="I2091" s="7" t="s">
        <v>1412</v>
      </c>
      <c r="J2091">
        <v>2787</v>
      </c>
      <c r="K2091" t="s">
        <v>1385</v>
      </c>
      <c r="L2091">
        <v>2787</v>
      </c>
      <c r="M2091" t="s">
        <v>1401</v>
      </c>
    </row>
    <row r="2092" spans="1:13" x14ac:dyDescent="0.4">
      <c r="A2092" t="s">
        <v>1405</v>
      </c>
      <c r="B2092">
        <v>2089</v>
      </c>
      <c r="C2092" t="s">
        <v>1411</v>
      </c>
      <c r="D2092">
        <f>VLOOKUP('Установление связей'!B2090,'Перечень узлов'!$B$2:$D$692,3,0)</f>
        <v>646</v>
      </c>
      <c r="E2092" t="s">
        <v>1411</v>
      </c>
      <c r="F2092">
        <f>VLOOKUP('Установление связей'!D2090,'Перечень узлов'!$B$2:$D$692,3,0)</f>
        <v>573</v>
      </c>
      <c r="G2092" t="s">
        <v>1407</v>
      </c>
      <c r="H2092" t="str">
        <f>IF('Установление связей'!C2090="может наблюдаться","RS",IF('Установление связей'!C2090="всегда наблюдается","TRA",IF('Установление связей'!C2090="может отсутствовать","SN","S")))</f>
        <v>TRA</v>
      </c>
      <c r="I2092" s="7" t="s">
        <v>1412</v>
      </c>
      <c r="J2092">
        <v>2788</v>
      </c>
      <c r="K2092" t="s">
        <v>1385</v>
      </c>
      <c r="L2092">
        <v>2788</v>
      </c>
      <c r="M2092" t="s">
        <v>1401</v>
      </c>
    </row>
    <row r="2093" spans="1:13" x14ac:dyDescent="0.4">
      <c r="A2093" t="s">
        <v>1405</v>
      </c>
      <c r="B2093">
        <v>2090</v>
      </c>
      <c r="C2093" t="s">
        <v>1411</v>
      </c>
      <c r="D2093">
        <f>VLOOKUP('Установление связей'!B2091,'Перечень узлов'!$B$2:$D$692,3,0)</f>
        <v>647</v>
      </c>
      <c r="E2093" t="s">
        <v>1411</v>
      </c>
      <c r="F2093">
        <f>VLOOKUP('Установление связей'!D2091,'Перечень узлов'!$B$2:$D$692,3,0)</f>
        <v>573</v>
      </c>
      <c r="G2093" t="s">
        <v>1407</v>
      </c>
      <c r="H2093" t="str">
        <f>IF('Установление связей'!C2091="может наблюдаться","RS",IF('Установление связей'!C2091="всегда наблюдается","TRA",IF('Установление связей'!C2091="может отсутствовать","SN","S")))</f>
        <v>TRA</v>
      </c>
      <c r="I2093" s="7" t="s">
        <v>1412</v>
      </c>
      <c r="J2093">
        <v>2789</v>
      </c>
      <c r="K2093" t="s">
        <v>1385</v>
      </c>
      <c r="L2093">
        <v>2789</v>
      </c>
      <c r="M2093" t="s">
        <v>1401</v>
      </c>
    </row>
    <row r="2094" spans="1:13" x14ac:dyDescent="0.4">
      <c r="A2094" t="s">
        <v>1405</v>
      </c>
      <c r="B2094">
        <v>2091</v>
      </c>
      <c r="C2094" t="s">
        <v>1411</v>
      </c>
      <c r="D2094">
        <f>VLOOKUP('Установление связей'!B2092,'Перечень узлов'!$B$2:$D$692,3,0)</f>
        <v>648</v>
      </c>
      <c r="E2094" t="s">
        <v>1411</v>
      </c>
      <c r="F2094">
        <f>VLOOKUP('Установление связей'!D2092,'Перечень узлов'!$B$2:$D$692,3,0)</f>
        <v>573</v>
      </c>
      <c r="G2094" t="s">
        <v>1407</v>
      </c>
      <c r="H2094" t="str">
        <f>IF('Установление связей'!C2092="может наблюдаться","RS",IF('Установление связей'!C2092="всегда наблюдается","TRA",IF('Установление связей'!C2092="может отсутствовать","SN","S")))</f>
        <v>TRA</v>
      </c>
      <c r="I2094" s="7" t="s">
        <v>1412</v>
      </c>
      <c r="J2094">
        <v>2790</v>
      </c>
      <c r="K2094" t="s">
        <v>1385</v>
      </c>
      <c r="L2094">
        <v>2790</v>
      </c>
      <c r="M2094" t="s">
        <v>1401</v>
      </c>
    </row>
    <row r="2095" spans="1:13" x14ac:dyDescent="0.4">
      <c r="A2095" t="s">
        <v>1405</v>
      </c>
      <c r="B2095">
        <v>2092</v>
      </c>
      <c r="C2095" t="s">
        <v>1411</v>
      </c>
      <c r="D2095">
        <f>VLOOKUP('Установление связей'!B2093,'Перечень узлов'!$B$2:$D$692,3,0)</f>
        <v>646</v>
      </c>
      <c r="E2095" t="s">
        <v>1411</v>
      </c>
      <c r="F2095">
        <f>VLOOKUP('Установление связей'!D2093,'Перечень узлов'!$B$2:$D$692,3,0)</f>
        <v>1</v>
      </c>
      <c r="G2095" t="s">
        <v>1407</v>
      </c>
      <c r="H2095" t="str">
        <f>IF('Установление связей'!C2093="может наблюдаться","RS",IF('Установление связей'!C2093="всегда наблюдается","TRA",IF('Установление связей'!C2093="может отсутствовать","SN","S")))</f>
        <v>SN</v>
      </c>
      <c r="I2095" s="7" t="s">
        <v>1412</v>
      </c>
      <c r="J2095">
        <v>2791</v>
      </c>
      <c r="K2095" t="s">
        <v>1385</v>
      </c>
      <c r="L2095">
        <v>2791</v>
      </c>
      <c r="M2095" t="s">
        <v>1401</v>
      </c>
    </row>
    <row r="2096" spans="1:13" x14ac:dyDescent="0.4">
      <c r="A2096" t="s">
        <v>1405</v>
      </c>
      <c r="B2096">
        <v>2093</v>
      </c>
      <c r="C2096" t="s">
        <v>1411</v>
      </c>
      <c r="D2096">
        <f>VLOOKUP('Установление связей'!B2094,'Перечень узлов'!$B$2:$D$692,3,0)</f>
        <v>646</v>
      </c>
      <c r="E2096" t="s">
        <v>1411</v>
      </c>
      <c r="F2096">
        <f>VLOOKUP('Установление связей'!D2094,'Перечень узлов'!$B$2:$D$692,3,0)</f>
        <v>2</v>
      </c>
      <c r="G2096" t="s">
        <v>1407</v>
      </c>
      <c r="H2096" t="str">
        <f>IF('Установление связей'!C2094="может наблюдаться","RS",IF('Установление связей'!C2094="всегда наблюдается","TRA",IF('Установление связей'!C2094="может отсутствовать","SN","S")))</f>
        <v>SN</v>
      </c>
      <c r="I2096" s="7" t="s">
        <v>1412</v>
      </c>
      <c r="J2096">
        <v>2792</v>
      </c>
      <c r="K2096" t="s">
        <v>1385</v>
      </c>
      <c r="L2096">
        <v>2792</v>
      </c>
      <c r="M2096" t="s">
        <v>1401</v>
      </c>
    </row>
    <row r="2097" spans="1:13" x14ac:dyDescent="0.4">
      <c r="A2097" t="s">
        <v>1405</v>
      </c>
      <c r="B2097">
        <v>2094</v>
      </c>
      <c r="C2097" t="s">
        <v>1411</v>
      </c>
      <c r="D2097">
        <f>VLOOKUP('Установление связей'!B2095,'Перечень узлов'!$B$2:$D$692,3,0)</f>
        <v>646</v>
      </c>
      <c r="E2097" t="s">
        <v>1411</v>
      </c>
      <c r="F2097">
        <f>VLOOKUP('Установление связей'!D2095,'Перечень узлов'!$B$2:$D$692,3,0)</f>
        <v>3</v>
      </c>
      <c r="G2097" t="s">
        <v>1407</v>
      </c>
      <c r="H2097" t="str">
        <f>IF('Установление связей'!C2095="может наблюдаться","RS",IF('Установление связей'!C2095="всегда наблюдается","TRA",IF('Установление связей'!C2095="может отсутствовать","SN","S")))</f>
        <v>SN</v>
      </c>
      <c r="I2097" s="7" t="s">
        <v>1412</v>
      </c>
      <c r="J2097">
        <v>2793</v>
      </c>
      <c r="K2097" t="s">
        <v>1385</v>
      </c>
      <c r="L2097">
        <v>2793</v>
      </c>
      <c r="M2097" t="s">
        <v>1401</v>
      </c>
    </row>
    <row r="2098" spans="1:13" x14ac:dyDescent="0.4">
      <c r="A2098" t="s">
        <v>1405</v>
      </c>
      <c r="B2098">
        <v>2095</v>
      </c>
      <c r="C2098" t="s">
        <v>1411</v>
      </c>
      <c r="D2098">
        <f>VLOOKUP('Установление связей'!B2096,'Перечень узлов'!$B$2:$D$692,3,0)</f>
        <v>646</v>
      </c>
      <c r="E2098" t="s">
        <v>1411</v>
      </c>
      <c r="F2098">
        <f>VLOOKUP('Установление связей'!D2096,'Перечень узлов'!$B$2:$D$692,3,0)</f>
        <v>4</v>
      </c>
      <c r="G2098" t="s">
        <v>1407</v>
      </c>
      <c r="H2098" t="str">
        <f>IF('Установление связей'!C2096="может наблюдаться","RS",IF('Установление связей'!C2096="всегда наблюдается","TRA",IF('Установление связей'!C2096="может отсутствовать","SN","S")))</f>
        <v>SN</v>
      </c>
      <c r="I2098" s="7" t="s">
        <v>1412</v>
      </c>
      <c r="J2098">
        <v>2794</v>
      </c>
      <c r="K2098" t="s">
        <v>1385</v>
      </c>
      <c r="L2098">
        <v>2794</v>
      </c>
      <c r="M2098" t="s">
        <v>1401</v>
      </c>
    </row>
    <row r="2099" spans="1:13" x14ac:dyDescent="0.4">
      <c r="A2099" t="s">
        <v>1405</v>
      </c>
      <c r="B2099">
        <v>2096</v>
      </c>
      <c r="C2099" t="s">
        <v>1411</v>
      </c>
      <c r="D2099">
        <f>VLOOKUP('Установление связей'!B2097,'Перечень узлов'!$B$2:$D$692,3,0)</f>
        <v>646</v>
      </c>
      <c r="E2099" t="s">
        <v>1411</v>
      </c>
      <c r="F2099">
        <f>VLOOKUP('Установление связей'!D2097,'Перечень узлов'!$B$2:$D$692,3,0)</f>
        <v>516</v>
      </c>
      <c r="G2099" t="s">
        <v>1407</v>
      </c>
      <c r="H2099" t="str">
        <f>IF('Установление связей'!C2097="может наблюдаться","RS",IF('Установление связей'!C2097="всегда наблюдается","TRA",IF('Установление связей'!C2097="может отсутствовать","SN","S")))</f>
        <v>SN</v>
      </c>
      <c r="I2099" s="7" t="s">
        <v>1412</v>
      </c>
      <c r="J2099">
        <v>2795</v>
      </c>
      <c r="K2099" t="s">
        <v>1385</v>
      </c>
      <c r="L2099">
        <v>2795</v>
      </c>
      <c r="M2099" t="s">
        <v>1401</v>
      </c>
    </row>
    <row r="2100" spans="1:13" x14ac:dyDescent="0.4">
      <c r="A2100" t="s">
        <v>1405</v>
      </c>
      <c r="B2100">
        <v>2097</v>
      </c>
      <c r="C2100" t="s">
        <v>1411</v>
      </c>
      <c r="D2100">
        <f>VLOOKUP('Установление связей'!B2098,'Перечень узлов'!$B$2:$D$692,3,0)</f>
        <v>646</v>
      </c>
      <c r="E2100" t="s">
        <v>1411</v>
      </c>
      <c r="F2100">
        <f>VLOOKUP('Установление связей'!D2098,'Перечень узлов'!$B$2:$D$692,3,0)</f>
        <v>578</v>
      </c>
      <c r="G2100" t="s">
        <v>1407</v>
      </c>
      <c r="H2100" t="str">
        <f>IF('Установление связей'!C2098="может наблюдаться","RS",IF('Установление связей'!C2098="всегда наблюдается","TRA",IF('Установление связей'!C2098="может отсутствовать","SN","S")))</f>
        <v>SN</v>
      </c>
      <c r="I2100" s="7" t="s">
        <v>1412</v>
      </c>
      <c r="J2100">
        <v>2796</v>
      </c>
      <c r="K2100" t="s">
        <v>1385</v>
      </c>
      <c r="L2100">
        <v>2796</v>
      </c>
      <c r="M2100" t="s">
        <v>1401</v>
      </c>
    </row>
    <row r="2101" spans="1:13" x14ac:dyDescent="0.4">
      <c r="A2101" t="s">
        <v>1405</v>
      </c>
      <c r="B2101">
        <v>2098</v>
      </c>
      <c r="C2101" t="s">
        <v>1411</v>
      </c>
      <c r="D2101">
        <f>VLOOKUP('Установление связей'!B2099,'Перечень узлов'!$B$2:$D$692,3,0)</f>
        <v>646</v>
      </c>
      <c r="E2101" t="s">
        <v>1411</v>
      </c>
      <c r="F2101">
        <f>VLOOKUP('Установление связей'!D2099,'Перечень узлов'!$B$2:$D$692,3,0)</f>
        <v>583</v>
      </c>
      <c r="G2101" t="s">
        <v>1407</v>
      </c>
      <c r="H2101" t="str">
        <f>IF('Установление связей'!C2099="может наблюдаться","RS",IF('Установление связей'!C2099="всегда наблюдается","TRA",IF('Установление связей'!C2099="может отсутствовать","SN","S")))</f>
        <v>SN</v>
      </c>
      <c r="I2101" s="7" t="s">
        <v>1412</v>
      </c>
      <c r="J2101">
        <v>2797</v>
      </c>
      <c r="K2101" t="s">
        <v>1385</v>
      </c>
      <c r="L2101">
        <v>2797</v>
      </c>
      <c r="M2101" t="s">
        <v>1401</v>
      </c>
    </row>
    <row r="2102" spans="1:13" x14ac:dyDescent="0.4">
      <c r="A2102" t="s">
        <v>1405</v>
      </c>
      <c r="B2102">
        <v>2099</v>
      </c>
      <c r="C2102" t="s">
        <v>1411</v>
      </c>
      <c r="D2102">
        <f>VLOOKUP('Установление связей'!B2100,'Перечень узлов'!$B$2:$D$692,3,0)</f>
        <v>646</v>
      </c>
      <c r="E2102" t="s">
        <v>1411</v>
      </c>
      <c r="F2102">
        <f>VLOOKUP('Установление связей'!D2100,'Перечень узлов'!$B$2:$D$692,3,0)</f>
        <v>587</v>
      </c>
      <c r="G2102" t="s">
        <v>1407</v>
      </c>
      <c r="H2102" t="str">
        <f>IF('Установление связей'!C2100="может наблюдаться","RS",IF('Установление связей'!C2100="всегда наблюдается","TRA",IF('Установление связей'!C2100="может отсутствовать","SN","S")))</f>
        <v>SN</v>
      </c>
      <c r="I2102" s="7" t="s">
        <v>1412</v>
      </c>
      <c r="J2102">
        <v>2798</v>
      </c>
      <c r="K2102" t="s">
        <v>1385</v>
      </c>
      <c r="L2102">
        <v>2798</v>
      </c>
      <c r="M2102" t="s">
        <v>1401</v>
      </c>
    </row>
    <row r="2103" spans="1:13" x14ac:dyDescent="0.4">
      <c r="A2103" t="s">
        <v>1405</v>
      </c>
      <c r="B2103">
        <v>2100</v>
      </c>
      <c r="C2103" t="s">
        <v>1411</v>
      </c>
      <c r="D2103">
        <f>VLOOKUP('Установление связей'!B2101,'Перечень узлов'!$B$2:$D$692,3,0)</f>
        <v>646</v>
      </c>
      <c r="E2103" t="s">
        <v>1411</v>
      </c>
      <c r="F2103">
        <f>VLOOKUP('Установление связей'!D2101,'Перечень узлов'!$B$2:$D$692,3,0)</f>
        <v>598</v>
      </c>
      <c r="G2103" t="s">
        <v>1407</v>
      </c>
      <c r="H2103" t="str">
        <f>IF('Установление связей'!C2101="может наблюдаться","RS",IF('Установление связей'!C2101="всегда наблюдается","TRA",IF('Установление связей'!C2101="может отсутствовать","SN","S")))</f>
        <v>SN</v>
      </c>
      <c r="I2103" s="7" t="s">
        <v>1412</v>
      </c>
      <c r="J2103">
        <v>2799</v>
      </c>
      <c r="K2103" t="s">
        <v>1385</v>
      </c>
      <c r="L2103">
        <v>2799</v>
      </c>
      <c r="M2103" t="s">
        <v>1401</v>
      </c>
    </row>
    <row r="2104" spans="1:13" x14ac:dyDescent="0.4">
      <c r="A2104" t="s">
        <v>1405</v>
      </c>
      <c r="B2104">
        <v>2101</v>
      </c>
      <c r="C2104" t="s">
        <v>1411</v>
      </c>
      <c r="D2104">
        <f>VLOOKUP('Установление связей'!B2102,'Перечень узлов'!$B$2:$D$692,3,0)</f>
        <v>646</v>
      </c>
      <c r="E2104" t="s">
        <v>1411</v>
      </c>
      <c r="F2104">
        <f>VLOOKUP('Установление связей'!D2102,'Перечень узлов'!$B$2:$D$692,3,0)</f>
        <v>643</v>
      </c>
      <c r="G2104" t="s">
        <v>1407</v>
      </c>
      <c r="H2104" t="str">
        <f>IF('Установление связей'!C2102="может наблюдаться","RS",IF('Установление связей'!C2102="всегда наблюдается","TRA",IF('Установление связей'!C2102="может отсутствовать","SN","S")))</f>
        <v>SN</v>
      </c>
      <c r="I2104" s="7" t="s">
        <v>1412</v>
      </c>
      <c r="J2104">
        <v>2800</v>
      </c>
      <c r="K2104" t="s">
        <v>1385</v>
      </c>
      <c r="L2104">
        <v>2800</v>
      </c>
      <c r="M2104" t="s">
        <v>1401</v>
      </c>
    </row>
    <row r="2105" spans="1:13" x14ac:dyDescent="0.4">
      <c r="A2105" t="s">
        <v>1405</v>
      </c>
      <c r="B2105">
        <v>2102</v>
      </c>
      <c r="C2105" t="s">
        <v>1411</v>
      </c>
      <c r="D2105">
        <f>VLOOKUP('Установление связей'!B2103,'Перечень узлов'!$B$2:$D$692,3,0)</f>
        <v>647</v>
      </c>
      <c r="E2105" t="s">
        <v>1411</v>
      </c>
      <c r="F2105">
        <f>VLOOKUP('Установление связей'!D2103,'Перечень узлов'!$B$2:$D$692,3,0)</f>
        <v>1</v>
      </c>
      <c r="G2105" t="s">
        <v>1407</v>
      </c>
      <c r="H2105" t="str">
        <f>IF('Установление связей'!C2103="может наблюдаться","RS",IF('Установление связей'!C2103="всегда наблюдается","TRA",IF('Установление связей'!C2103="может отсутствовать","SN","S")))</f>
        <v>SN</v>
      </c>
      <c r="I2105" s="7" t="s">
        <v>1412</v>
      </c>
      <c r="J2105">
        <v>2801</v>
      </c>
      <c r="K2105" t="s">
        <v>1385</v>
      </c>
      <c r="L2105">
        <v>2801</v>
      </c>
      <c r="M2105" t="s">
        <v>1401</v>
      </c>
    </row>
    <row r="2106" spans="1:13" x14ac:dyDescent="0.4">
      <c r="A2106" t="s">
        <v>1405</v>
      </c>
      <c r="B2106">
        <v>2103</v>
      </c>
      <c r="C2106" t="s">
        <v>1411</v>
      </c>
      <c r="D2106">
        <f>VLOOKUP('Установление связей'!B2104,'Перечень узлов'!$B$2:$D$692,3,0)</f>
        <v>647</v>
      </c>
      <c r="E2106" t="s">
        <v>1411</v>
      </c>
      <c r="F2106">
        <f>VLOOKUP('Установление связей'!D2104,'Перечень узлов'!$B$2:$D$692,3,0)</f>
        <v>2</v>
      </c>
      <c r="G2106" t="s">
        <v>1407</v>
      </c>
      <c r="H2106" t="str">
        <f>IF('Установление связей'!C2104="может наблюдаться","RS",IF('Установление связей'!C2104="всегда наблюдается","TRA",IF('Установление связей'!C2104="может отсутствовать","SN","S")))</f>
        <v>SN</v>
      </c>
      <c r="I2106" s="7" t="s">
        <v>1412</v>
      </c>
      <c r="J2106">
        <v>2802</v>
      </c>
      <c r="K2106" t="s">
        <v>1385</v>
      </c>
      <c r="L2106">
        <v>2802</v>
      </c>
      <c r="M2106" t="s">
        <v>1401</v>
      </c>
    </row>
    <row r="2107" spans="1:13" x14ac:dyDescent="0.4">
      <c r="A2107" t="s">
        <v>1405</v>
      </c>
      <c r="B2107">
        <v>2104</v>
      </c>
      <c r="C2107" t="s">
        <v>1411</v>
      </c>
      <c r="D2107">
        <f>VLOOKUP('Установление связей'!B2105,'Перечень узлов'!$B$2:$D$692,3,0)</f>
        <v>647</v>
      </c>
      <c r="E2107" t="s">
        <v>1411</v>
      </c>
      <c r="F2107">
        <f>VLOOKUP('Установление связей'!D2105,'Перечень узлов'!$B$2:$D$692,3,0)</f>
        <v>3</v>
      </c>
      <c r="G2107" t="s">
        <v>1407</v>
      </c>
      <c r="H2107" t="str">
        <f>IF('Установление связей'!C2105="может наблюдаться","RS",IF('Установление связей'!C2105="всегда наблюдается","TRA",IF('Установление связей'!C2105="может отсутствовать","SN","S")))</f>
        <v>SN</v>
      </c>
      <c r="I2107" s="7" t="s">
        <v>1412</v>
      </c>
      <c r="J2107">
        <v>2803</v>
      </c>
      <c r="K2107" t="s">
        <v>1385</v>
      </c>
      <c r="L2107">
        <v>2803</v>
      </c>
      <c r="M2107" t="s">
        <v>1401</v>
      </c>
    </row>
    <row r="2108" spans="1:13" x14ac:dyDescent="0.4">
      <c r="A2108" t="s">
        <v>1405</v>
      </c>
      <c r="B2108">
        <v>2105</v>
      </c>
      <c r="C2108" t="s">
        <v>1411</v>
      </c>
      <c r="D2108">
        <f>VLOOKUP('Установление связей'!B2106,'Перечень узлов'!$B$2:$D$692,3,0)</f>
        <v>647</v>
      </c>
      <c r="E2108" t="s">
        <v>1411</v>
      </c>
      <c r="F2108">
        <f>VLOOKUP('Установление связей'!D2106,'Перечень узлов'!$B$2:$D$692,3,0)</f>
        <v>4</v>
      </c>
      <c r="G2108" t="s">
        <v>1407</v>
      </c>
      <c r="H2108" t="str">
        <f>IF('Установление связей'!C2106="может наблюдаться","RS",IF('Установление связей'!C2106="всегда наблюдается","TRA",IF('Установление связей'!C2106="может отсутствовать","SN","S")))</f>
        <v>SN</v>
      </c>
      <c r="I2108" s="7" t="s">
        <v>1412</v>
      </c>
      <c r="J2108">
        <v>2804</v>
      </c>
      <c r="K2108" t="s">
        <v>1385</v>
      </c>
      <c r="L2108">
        <v>2804</v>
      </c>
      <c r="M2108" t="s">
        <v>1401</v>
      </c>
    </row>
    <row r="2109" spans="1:13" x14ac:dyDescent="0.4">
      <c r="A2109" t="s">
        <v>1405</v>
      </c>
      <c r="B2109">
        <v>2106</v>
      </c>
      <c r="C2109" t="s">
        <v>1411</v>
      </c>
      <c r="D2109">
        <f>VLOOKUP('Установление связей'!B2107,'Перечень узлов'!$B$2:$D$692,3,0)</f>
        <v>647</v>
      </c>
      <c r="E2109" t="s">
        <v>1411</v>
      </c>
      <c r="F2109">
        <f>VLOOKUP('Установление связей'!D2107,'Перечень узлов'!$B$2:$D$692,3,0)</f>
        <v>516</v>
      </c>
      <c r="G2109" t="s">
        <v>1407</v>
      </c>
      <c r="H2109" t="str">
        <f>IF('Установление связей'!C2107="может наблюдаться","RS",IF('Установление связей'!C2107="всегда наблюдается","TRA",IF('Установление связей'!C2107="может отсутствовать","SN","S")))</f>
        <v>SN</v>
      </c>
      <c r="I2109" s="7" t="s">
        <v>1412</v>
      </c>
      <c r="J2109">
        <v>2805</v>
      </c>
      <c r="K2109" t="s">
        <v>1385</v>
      </c>
      <c r="L2109">
        <v>2805</v>
      </c>
      <c r="M2109" t="s">
        <v>1401</v>
      </c>
    </row>
    <row r="2110" spans="1:13" x14ac:dyDescent="0.4">
      <c r="A2110" t="s">
        <v>1405</v>
      </c>
      <c r="B2110">
        <v>2107</v>
      </c>
      <c r="C2110" t="s">
        <v>1411</v>
      </c>
      <c r="D2110">
        <f>VLOOKUP('Установление связей'!B2108,'Перечень узлов'!$B$2:$D$692,3,0)</f>
        <v>647</v>
      </c>
      <c r="E2110" t="s">
        <v>1411</v>
      </c>
      <c r="F2110">
        <f>VLOOKUP('Установление связей'!D2108,'Перечень узлов'!$B$2:$D$692,3,0)</f>
        <v>578</v>
      </c>
      <c r="G2110" t="s">
        <v>1407</v>
      </c>
      <c r="H2110" t="str">
        <f>IF('Установление связей'!C2108="может наблюдаться","RS",IF('Установление связей'!C2108="всегда наблюдается","TRA",IF('Установление связей'!C2108="может отсутствовать","SN","S")))</f>
        <v>SN</v>
      </c>
      <c r="I2110" s="7" t="s">
        <v>1412</v>
      </c>
      <c r="J2110">
        <v>2806</v>
      </c>
      <c r="K2110" t="s">
        <v>1385</v>
      </c>
      <c r="L2110">
        <v>2806</v>
      </c>
      <c r="M2110" t="s">
        <v>1401</v>
      </c>
    </row>
    <row r="2111" spans="1:13" x14ac:dyDescent="0.4">
      <c r="A2111" t="s">
        <v>1405</v>
      </c>
      <c r="B2111">
        <v>2108</v>
      </c>
      <c r="C2111" t="s">
        <v>1411</v>
      </c>
      <c r="D2111">
        <f>VLOOKUP('Установление связей'!B2109,'Перечень узлов'!$B$2:$D$692,3,0)</f>
        <v>647</v>
      </c>
      <c r="E2111" t="s">
        <v>1411</v>
      </c>
      <c r="F2111">
        <f>VLOOKUP('Установление связей'!D2109,'Перечень узлов'!$B$2:$D$692,3,0)</f>
        <v>583</v>
      </c>
      <c r="G2111" t="s">
        <v>1407</v>
      </c>
      <c r="H2111" t="str">
        <f>IF('Установление связей'!C2109="может наблюдаться","RS",IF('Установление связей'!C2109="всегда наблюдается","TRA",IF('Установление связей'!C2109="может отсутствовать","SN","S")))</f>
        <v>SN</v>
      </c>
      <c r="I2111" s="7" t="s">
        <v>1412</v>
      </c>
      <c r="J2111">
        <v>2807</v>
      </c>
      <c r="K2111" t="s">
        <v>1385</v>
      </c>
      <c r="L2111">
        <v>2807</v>
      </c>
      <c r="M2111" t="s">
        <v>1401</v>
      </c>
    </row>
    <row r="2112" spans="1:13" x14ac:dyDescent="0.4">
      <c r="A2112" t="s">
        <v>1405</v>
      </c>
      <c r="B2112">
        <v>2109</v>
      </c>
      <c r="C2112" t="s">
        <v>1411</v>
      </c>
      <c r="D2112">
        <f>VLOOKUP('Установление связей'!B2110,'Перечень узлов'!$B$2:$D$692,3,0)</f>
        <v>647</v>
      </c>
      <c r="E2112" t="s">
        <v>1411</v>
      </c>
      <c r="F2112">
        <f>VLOOKUP('Установление связей'!D2110,'Перечень узлов'!$B$2:$D$692,3,0)</f>
        <v>587</v>
      </c>
      <c r="G2112" t="s">
        <v>1407</v>
      </c>
      <c r="H2112" t="str">
        <f>IF('Установление связей'!C2110="может наблюдаться","RS",IF('Установление связей'!C2110="всегда наблюдается","TRA",IF('Установление связей'!C2110="может отсутствовать","SN","S")))</f>
        <v>SN</v>
      </c>
      <c r="I2112" s="7" t="s">
        <v>1412</v>
      </c>
      <c r="J2112">
        <v>2808</v>
      </c>
      <c r="K2112" t="s">
        <v>1385</v>
      </c>
      <c r="L2112">
        <v>2808</v>
      </c>
      <c r="M2112" t="s">
        <v>1401</v>
      </c>
    </row>
    <row r="2113" spans="1:13" x14ac:dyDescent="0.4">
      <c r="A2113" t="s">
        <v>1405</v>
      </c>
      <c r="B2113">
        <v>2110</v>
      </c>
      <c r="C2113" t="s">
        <v>1411</v>
      </c>
      <c r="D2113">
        <f>VLOOKUP('Установление связей'!B2111,'Перечень узлов'!$B$2:$D$692,3,0)</f>
        <v>647</v>
      </c>
      <c r="E2113" t="s">
        <v>1411</v>
      </c>
      <c r="F2113">
        <f>VLOOKUP('Установление связей'!D2111,'Перечень узлов'!$B$2:$D$692,3,0)</f>
        <v>598</v>
      </c>
      <c r="G2113" t="s">
        <v>1407</v>
      </c>
      <c r="H2113" t="str">
        <f>IF('Установление связей'!C2111="может наблюдаться","RS",IF('Установление связей'!C2111="всегда наблюдается","TRA",IF('Установление связей'!C2111="может отсутствовать","SN","S")))</f>
        <v>SN</v>
      </c>
      <c r="I2113" s="7" t="s">
        <v>1412</v>
      </c>
      <c r="J2113">
        <v>2809</v>
      </c>
      <c r="K2113" t="s">
        <v>1385</v>
      </c>
      <c r="L2113">
        <v>2809</v>
      </c>
      <c r="M2113" t="s">
        <v>1401</v>
      </c>
    </row>
    <row r="2114" spans="1:13" x14ac:dyDescent="0.4">
      <c r="A2114" t="s">
        <v>1405</v>
      </c>
      <c r="B2114">
        <v>2111</v>
      </c>
      <c r="C2114" t="s">
        <v>1411</v>
      </c>
      <c r="D2114">
        <f>VLOOKUP('Установление связей'!B2112,'Перечень узлов'!$B$2:$D$692,3,0)</f>
        <v>647</v>
      </c>
      <c r="E2114" t="s">
        <v>1411</v>
      </c>
      <c r="F2114">
        <f>VLOOKUP('Установление связей'!D2112,'Перечень узлов'!$B$2:$D$692,3,0)</f>
        <v>643</v>
      </c>
      <c r="G2114" t="s">
        <v>1407</v>
      </c>
      <c r="H2114" t="str">
        <f>IF('Установление связей'!C2112="может наблюдаться","RS",IF('Установление связей'!C2112="всегда наблюдается","TRA",IF('Установление связей'!C2112="может отсутствовать","SN","S")))</f>
        <v>SN</v>
      </c>
      <c r="I2114" s="7" t="s">
        <v>1412</v>
      </c>
      <c r="J2114">
        <v>2810</v>
      </c>
      <c r="K2114" t="s">
        <v>1385</v>
      </c>
      <c r="L2114">
        <v>2810</v>
      </c>
      <c r="M2114" t="s">
        <v>1401</v>
      </c>
    </row>
    <row r="2115" spans="1:13" x14ac:dyDescent="0.4">
      <c r="A2115" t="s">
        <v>1405</v>
      </c>
      <c r="B2115">
        <v>2112</v>
      </c>
      <c r="C2115" t="s">
        <v>1411</v>
      </c>
      <c r="D2115">
        <f>VLOOKUP('Установление связей'!B2113,'Перечень узлов'!$B$2:$D$692,3,0)</f>
        <v>648</v>
      </c>
      <c r="E2115" t="s">
        <v>1411</v>
      </c>
      <c r="F2115">
        <f>VLOOKUP('Установление связей'!D2113,'Перечень узлов'!$B$2:$D$692,3,0)</f>
        <v>1</v>
      </c>
      <c r="G2115" t="s">
        <v>1407</v>
      </c>
      <c r="H2115" t="str">
        <f>IF('Установление связей'!C2113="может наблюдаться","RS",IF('Установление связей'!C2113="всегда наблюдается","TRA",IF('Установление связей'!C2113="может отсутствовать","SN","S")))</f>
        <v>SN</v>
      </c>
      <c r="I2115" s="7" t="s">
        <v>1412</v>
      </c>
      <c r="J2115">
        <v>2811</v>
      </c>
      <c r="K2115" t="s">
        <v>1385</v>
      </c>
      <c r="L2115">
        <v>2811</v>
      </c>
      <c r="M2115" t="s">
        <v>1401</v>
      </c>
    </row>
    <row r="2116" spans="1:13" x14ac:dyDescent="0.4">
      <c r="A2116" t="s">
        <v>1405</v>
      </c>
      <c r="B2116">
        <v>2113</v>
      </c>
      <c r="C2116" t="s">
        <v>1411</v>
      </c>
      <c r="D2116">
        <f>VLOOKUP('Установление связей'!B2114,'Перечень узлов'!$B$2:$D$692,3,0)</f>
        <v>648</v>
      </c>
      <c r="E2116" t="s">
        <v>1411</v>
      </c>
      <c r="F2116">
        <f>VLOOKUP('Установление связей'!D2114,'Перечень узлов'!$B$2:$D$692,3,0)</f>
        <v>2</v>
      </c>
      <c r="G2116" t="s">
        <v>1407</v>
      </c>
      <c r="H2116" t="str">
        <f>IF('Установление связей'!C2114="может наблюдаться","RS",IF('Установление связей'!C2114="всегда наблюдается","TRA",IF('Установление связей'!C2114="может отсутствовать","SN","S")))</f>
        <v>SN</v>
      </c>
      <c r="I2116" s="7" t="s">
        <v>1412</v>
      </c>
      <c r="J2116">
        <v>2812</v>
      </c>
      <c r="K2116" t="s">
        <v>1385</v>
      </c>
      <c r="L2116">
        <v>2812</v>
      </c>
      <c r="M2116" t="s">
        <v>1401</v>
      </c>
    </row>
    <row r="2117" spans="1:13" x14ac:dyDescent="0.4">
      <c r="A2117" t="s">
        <v>1405</v>
      </c>
      <c r="B2117">
        <v>2114</v>
      </c>
      <c r="C2117" t="s">
        <v>1411</v>
      </c>
      <c r="D2117">
        <f>VLOOKUP('Установление связей'!B2115,'Перечень узлов'!$B$2:$D$692,3,0)</f>
        <v>648</v>
      </c>
      <c r="E2117" t="s">
        <v>1411</v>
      </c>
      <c r="F2117">
        <f>VLOOKUP('Установление связей'!D2115,'Перечень узлов'!$B$2:$D$692,3,0)</f>
        <v>3</v>
      </c>
      <c r="G2117" t="s">
        <v>1407</v>
      </c>
      <c r="H2117" t="str">
        <f>IF('Установление связей'!C2115="может наблюдаться","RS",IF('Установление связей'!C2115="всегда наблюдается","TRA",IF('Установление связей'!C2115="может отсутствовать","SN","S")))</f>
        <v>SN</v>
      </c>
      <c r="I2117" s="7" t="s">
        <v>1412</v>
      </c>
      <c r="J2117">
        <v>2813</v>
      </c>
      <c r="K2117" t="s">
        <v>1385</v>
      </c>
      <c r="L2117">
        <v>2813</v>
      </c>
      <c r="M2117" t="s">
        <v>1401</v>
      </c>
    </row>
    <row r="2118" spans="1:13" x14ac:dyDescent="0.4">
      <c r="A2118" t="s">
        <v>1405</v>
      </c>
      <c r="B2118">
        <v>2115</v>
      </c>
      <c r="C2118" t="s">
        <v>1411</v>
      </c>
      <c r="D2118">
        <f>VLOOKUP('Установление связей'!B2116,'Перечень узлов'!$B$2:$D$692,3,0)</f>
        <v>648</v>
      </c>
      <c r="E2118" t="s">
        <v>1411</v>
      </c>
      <c r="F2118">
        <f>VLOOKUP('Установление связей'!D2116,'Перечень узлов'!$B$2:$D$692,3,0)</f>
        <v>4</v>
      </c>
      <c r="G2118" t="s">
        <v>1407</v>
      </c>
      <c r="H2118" t="str">
        <f>IF('Установление связей'!C2116="может наблюдаться","RS",IF('Установление связей'!C2116="всегда наблюдается","TRA",IF('Установление связей'!C2116="может отсутствовать","SN","S")))</f>
        <v>SN</v>
      </c>
      <c r="I2118" s="7" t="s">
        <v>1412</v>
      </c>
      <c r="J2118">
        <v>2814</v>
      </c>
      <c r="K2118" t="s">
        <v>1385</v>
      </c>
      <c r="L2118">
        <v>2814</v>
      </c>
      <c r="M2118" t="s">
        <v>1401</v>
      </c>
    </row>
    <row r="2119" spans="1:13" x14ac:dyDescent="0.4">
      <c r="A2119" t="s">
        <v>1405</v>
      </c>
      <c r="B2119">
        <v>2116</v>
      </c>
      <c r="C2119" t="s">
        <v>1411</v>
      </c>
      <c r="D2119">
        <f>VLOOKUP('Установление связей'!B2117,'Перечень узлов'!$B$2:$D$692,3,0)</f>
        <v>648</v>
      </c>
      <c r="E2119" t="s">
        <v>1411</v>
      </c>
      <c r="F2119">
        <f>VLOOKUP('Установление связей'!D2117,'Перечень узлов'!$B$2:$D$692,3,0)</f>
        <v>516</v>
      </c>
      <c r="G2119" t="s">
        <v>1407</v>
      </c>
      <c r="H2119" t="str">
        <f>IF('Установление связей'!C2117="может наблюдаться","RS",IF('Установление связей'!C2117="всегда наблюдается","TRA",IF('Установление связей'!C2117="может отсутствовать","SN","S")))</f>
        <v>SN</v>
      </c>
      <c r="I2119" s="7" t="s">
        <v>1412</v>
      </c>
      <c r="J2119">
        <v>2815</v>
      </c>
      <c r="K2119" t="s">
        <v>1385</v>
      </c>
      <c r="L2119">
        <v>2815</v>
      </c>
      <c r="M2119" t="s">
        <v>1401</v>
      </c>
    </row>
    <row r="2120" spans="1:13" x14ac:dyDescent="0.4">
      <c r="A2120" t="s">
        <v>1405</v>
      </c>
      <c r="B2120">
        <v>2117</v>
      </c>
      <c r="C2120" t="s">
        <v>1411</v>
      </c>
      <c r="D2120">
        <f>VLOOKUP('Установление связей'!B2118,'Перечень узлов'!$B$2:$D$692,3,0)</f>
        <v>648</v>
      </c>
      <c r="E2120" t="s">
        <v>1411</v>
      </c>
      <c r="F2120">
        <f>VLOOKUP('Установление связей'!D2118,'Перечень узлов'!$B$2:$D$692,3,0)</f>
        <v>578</v>
      </c>
      <c r="G2120" t="s">
        <v>1407</v>
      </c>
      <c r="H2120" t="str">
        <f>IF('Установление связей'!C2118="может наблюдаться","RS",IF('Установление связей'!C2118="всегда наблюдается","TRA",IF('Установление связей'!C2118="может отсутствовать","SN","S")))</f>
        <v>SN</v>
      </c>
      <c r="I2120" s="7" t="s">
        <v>1412</v>
      </c>
      <c r="J2120">
        <v>2816</v>
      </c>
      <c r="K2120" t="s">
        <v>1385</v>
      </c>
      <c r="L2120">
        <v>2816</v>
      </c>
      <c r="M2120" t="s">
        <v>1401</v>
      </c>
    </row>
    <row r="2121" spans="1:13" x14ac:dyDescent="0.4">
      <c r="A2121" t="s">
        <v>1405</v>
      </c>
      <c r="B2121">
        <v>2118</v>
      </c>
      <c r="C2121" t="s">
        <v>1411</v>
      </c>
      <c r="D2121">
        <f>VLOOKUP('Установление связей'!B2119,'Перечень узлов'!$B$2:$D$692,3,0)</f>
        <v>648</v>
      </c>
      <c r="E2121" t="s">
        <v>1411</v>
      </c>
      <c r="F2121">
        <f>VLOOKUP('Установление связей'!D2119,'Перечень узлов'!$B$2:$D$692,3,0)</f>
        <v>583</v>
      </c>
      <c r="G2121" t="s">
        <v>1407</v>
      </c>
      <c r="H2121" t="str">
        <f>IF('Установление связей'!C2119="может наблюдаться","RS",IF('Установление связей'!C2119="всегда наблюдается","TRA",IF('Установление связей'!C2119="может отсутствовать","SN","S")))</f>
        <v>SN</v>
      </c>
      <c r="I2121" s="7" t="s">
        <v>1412</v>
      </c>
      <c r="J2121">
        <v>2817</v>
      </c>
      <c r="K2121" t="s">
        <v>1385</v>
      </c>
      <c r="L2121">
        <v>2817</v>
      </c>
      <c r="M2121" t="s">
        <v>1401</v>
      </c>
    </row>
    <row r="2122" spans="1:13" x14ac:dyDescent="0.4">
      <c r="A2122" t="s">
        <v>1405</v>
      </c>
      <c r="B2122">
        <v>2119</v>
      </c>
      <c r="C2122" t="s">
        <v>1411</v>
      </c>
      <c r="D2122">
        <f>VLOOKUP('Установление связей'!B2120,'Перечень узлов'!$B$2:$D$692,3,0)</f>
        <v>648</v>
      </c>
      <c r="E2122" t="s">
        <v>1411</v>
      </c>
      <c r="F2122">
        <f>VLOOKUP('Установление связей'!D2120,'Перечень узлов'!$B$2:$D$692,3,0)</f>
        <v>587</v>
      </c>
      <c r="G2122" t="s">
        <v>1407</v>
      </c>
      <c r="H2122" t="str">
        <f>IF('Установление связей'!C2120="может наблюдаться","RS",IF('Установление связей'!C2120="всегда наблюдается","TRA",IF('Установление связей'!C2120="может отсутствовать","SN","S")))</f>
        <v>SN</v>
      </c>
      <c r="I2122" s="7" t="s">
        <v>1412</v>
      </c>
      <c r="J2122">
        <v>2818</v>
      </c>
      <c r="K2122" t="s">
        <v>1385</v>
      </c>
      <c r="L2122">
        <v>2818</v>
      </c>
      <c r="M2122" t="s">
        <v>1401</v>
      </c>
    </row>
    <row r="2123" spans="1:13" x14ac:dyDescent="0.4">
      <c r="A2123" t="s">
        <v>1405</v>
      </c>
      <c r="B2123">
        <v>2120</v>
      </c>
      <c r="C2123" t="s">
        <v>1411</v>
      </c>
      <c r="D2123">
        <f>VLOOKUP('Установление связей'!B2121,'Перечень узлов'!$B$2:$D$692,3,0)</f>
        <v>648</v>
      </c>
      <c r="E2123" t="s">
        <v>1411</v>
      </c>
      <c r="F2123">
        <f>VLOOKUP('Установление связей'!D2121,'Перечень узлов'!$B$2:$D$692,3,0)</f>
        <v>598</v>
      </c>
      <c r="G2123" t="s">
        <v>1407</v>
      </c>
      <c r="H2123" t="str">
        <f>IF('Установление связей'!C2121="может наблюдаться","RS",IF('Установление связей'!C2121="всегда наблюдается","TRA",IF('Установление связей'!C2121="может отсутствовать","SN","S")))</f>
        <v>SN</v>
      </c>
      <c r="I2123" s="7" t="s">
        <v>1412</v>
      </c>
      <c r="J2123">
        <v>2819</v>
      </c>
      <c r="K2123" t="s">
        <v>1385</v>
      </c>
      <c r="L2123">
        <v>2819</v>
      </c>
      <c r="M2123" t="s">
        <v>1401</v>
      </c>
    </row>
    <row r="2124" spans="1:13" x14ac:dyDescent="0.4">
      <c r="A2124" t="s">
        <v>1405</v>
      </c>
      <c r="B2124">
        <v>2121</v>
      </c>
      <c r="C2124" t="s">
        <v>1411</v>
      </c>
      <c r="D2124">
        <f>VLOOKUP('Установление связей'!B2122,'Перечень узлов'!$B$2:$D$692,3,0)</f>
        <v>648</v>
      </c>
      <c r="E2124" t="s">
        <v>1411</v>
      </c>
      <c r="F2124">
        <f>VLOOKUP('Установление связей'!D2122,'Перечень узлов'!$B$2:$D$692,3,0)</f>
        <v>643</v>
      </c>
      <c r="G2124" t="s">
        <v>1407</v>
      </c>
      <c r="H2124" t="str">
        <f>IF('Установление связей'!C2122="может наблюдаться","RS",IF('Установление связей'!C2122="всегда наблюдается","TRA",IF('Установление связей'!C2122="может отсутствовать","SN","S")))</f>
        <v>SN</v>
      </c>
      <c r="I2124" s="7" t="s">
        <v>1412</v>
      </c>
      <c r="J2124">
        <v>2820</v>
      </c>
      <c r="K2124" t="s">
        <v>1385</v>
      </c>
      <c r="L2124">
        <v>2820</v>
      </c>
      <c r="M2124" t="s">
        <v>1401</v>
      </c>
    </row>
    <row r="2125" spans="1:13" x14ac:dyDescent="0.4">
      <c r="A2125" t="s">
        <v>1405</v>
      </c>
      <c r="B2125">
        <v>2122</v>
      </c>
      <c r="C2125" t="s">
        <v>1411</v>
      </c>
      <c r="D2125">
        <f>VLOOKUP('Установление связей'!B2123,'Перечень узлов'!$B$2:$D$692,3,0)</f>
        <v>573</v>
      </c>
      <c r="E2125" t="s">
        <v>1411</v>
      </c>
      <c r="F2125">
        <f>VLOOKUP('Установление связей'!D2123,'Перечень узлов'!$B$2:$D$692,3,0)</f>
        <v>646</v>
      </c>
      <c r="G2125" t="s">
        <v>1407</v>
      </c>
      <c r="H2125" t="str">
        <f>IF('Установление связей'!C2123="может наблюдаться","RS",IF('Установление связей'!C2123="всегда наблюдается","TRA",IF('Установление связей'!C2123="может отсутствовать","SN","S")))</f>
        <v>RS</v>
      </c>
      <c r="I2125" s="7" t="s">
        <v>1412</v>
      </c>
      <c r="J2125">
        <v>2821</v>
      </c>
      <c r="K2125" t="s">
        <v>1385</v>
      </c>
      <c r="L2125">
        <v>2821</v>
      </c>
      <c r="M2125" t="s">
        <v>1401</v>
      </c>
    </row>
    <row r="2126" spans="1:13" x14ac:dyDescent="0.4">
      <c r="A2126" t="s">
        <v>1405</v>
      </c>
      <c r="B2126">
        <v>2123</v>
      </c>
      <c r="C2126" t="s">
        <v>1411</v>
      </c>
      <c r="D2126">
        <f>VLOOKUP('Установление связей'!B2124,'Перечень узлов'!$B$2:$D$692,3,0)</f>
        <v>573</v>
      </c>
      <c r="E2126" t="s">
        <v>1411</v>
      </c>
      <c r="F2126">
        <f>VLOOKUP('Установление связей'!D2124,'Перечень узлов'!$B$2:$D$692,3,0)</f>
        <v>647</v>
      </c>
      <c r="G2126" t="s">
        <v>1407</v>
      </c>
      <c r="H2126" t="str">
        <f>IF('Установление связей'!C2124="может наблюдаться","RS",IF('Установление связей'!C2124="всегда наблюдается","TRA",IF('Установление связей'!C2124="может отсутствовать","SN","S")))</f>
        <v>RS</v>
      </c>
      <c r="I2126" s="7" t="s">
        <v>1412</v>
      </c>
      <c r="J2126">
        <v>2822</v>
      </c>
      <c r="K2126" t="s">
        <v>1385</v>
      </c>
      <c r="L2126">
        <v>2822</v>
      </c>
      <c r="M2126" t="s">
        <v>1401</v>
      </c>
    </row>
    <row r="2127" spans="1:13" x14ac:dyDescent="0.4">
      <c r="A2127" t="s">
        <v>1405</v>
      </c>
      <c r="B2127">
        <v>2124</v>
      </c>
      <c r="C2127" t="s">
        <v>1411</v>
      </c>
      <c r="D2127">
        <f>VLOOKUP('Установление связей'!B2125,'Перечень узлов'!$B$2:$D$692,3,0)</f>
        <v>573</v>
      </c>
      <c r="E2127" t="s">
        <v>1411</v>
      </c>
      <c r="F2127">
        <f>VLOOKUP('Установление связей'!D2125,'Перечень узлов'!$B$2:$D$692,3,0)</f>
        <v>648</v>
      </c>
      <c r="G2127" t="s">
        <v>1407</v>
      </c>
      <c r="H2127" t="str">
        <f>IF('Установление связей'!C2125="может наблюдаться","RS",IF('Установление связей'!C2125="всегда наблюдается","TRA",IF('Установление связей'!C2125="может отсутствовать","SN","S")))</f>
        <v>RS</v>
      </c>
      <c r="I2127" s="7" t="s">
        <v>1412</v>
      </c>
      <c r="J2127">
        <v>2823</v>
      </c>
      <c r="K2127" t="s">
        <v>1385</v>
      </c>
      <c r="L2127">
        <v>2823</v>
      </c>
      <c r="M2127" t="s">
        <v>1401</v>
      </c>
    </row>
    <row r="2128" spans="1:13" x14ac:dyDescent="0.4">
      <c r="A2128" t="s">
        <v>1405</v>
      </c>
      <c r="B2128">
        <v>2125</v>
      </c>
      <c r="C2128" t="s">
        <v>1411</v>
      </c>
      <c r="D2128">
        <f>VLOOKUP('Установление связей'!B2126,'Перечень узлов'!$B$2:$D$692,3,0)</f>
        <v>573</v>
      </c>
      <c r="E2128" t="s">
        <v>1411</v>
      </c>
      <c r="F2128">
        <f>VLOOKUP('Установление связей'!D2126,'Перечень узлов'!$B$2:$D$692,3,0)</f>
        <v>644</v>
      </c>
      <c r="G2128" t="s">
        <v>1407</v>
      </c>
      <c r="H2128" t="str">
        <f>IF('Установление связей'!C2126="может наблюдаться","RS",IF('Установление связей'!C2126="всегда наблюдается","TRA",IF('Установление связей'!C2126="может отсутствовать","SN","S")))</f>
        <v>RS</v>
      </c>
      <c r="I2128" s="7" t="s">
        <v>1412</v>
      </c>
      <c r="J2128">
        <v>2824</v>
      </c>
      <c r="K2128" t="s">
        <v>1385</v>
      </c>
      <c r="L2128">
        <v>2824</v>
      </c>
      <c r="M2128" t="s">
        <v>1401</v>
      </c>
    </row>
    <row r="2129" spans="1:13" x14ac:dyDescent="0.4">
      <c r="A2129" t="s">
        <v>1405</v>
      </c>
      <c r="B2129">
        <v>2126</v>
      </c>
      <c r="C2129" t="s">
        <v>1411</v>
      </c>
      <c r="D2129">
        <f>VLOOKUP('Установление связей'!B2127,'Перечень узлов'!$B$2:$D$692,3,0)</f>
        <v>573</v>
      </c>
      <c r="E2129" t="s">
        <v>1411</v>
      </c>
      <c r="F2129">
        <f>VLOOKUP('Установление связей'!D2127,'Перечень узлов'!$B$2:$D$692,3,0)</f>
        <v>645</v>
      </c>
      <c r="G2129" t="s">
        <v>1407</v>
      </c>
      <c r="H2129" t="str">
        <f>IF('Установление связей'!C2127="может наблюдаться","RS",IF('Установление связей'!C2127="всегда наблюдается","TRA",IF('Установление связей'!C2127="может отсутствовать","SN","S")))</f>
        <v>RS</v>
      </c>
      <c r="I2129" s="7" t="s">
        <v>1412</v>
      </c>
      <c r="J2129">
        <v>2825</v>
      </c>
      <c r="K2129" t="s">
        <v>1385</v>
      </c>
      <c r="L2129">
        <v>2825</v>
      </c>
      <c r="M2129" t="s">
        <v>1401</v>
      </c>
    </row>
    <row r="2130" spans="1:13" x14ac:dyDescent="0.4">
      <c r="A2130" t="s">
        <v>1405</v>
      </c>
      <c r="B2130">
        <v>2127</v>
      </c>
      <c r="C2130" t="s">
        <v>1411</v>
      </c>
      <c r="D2130">
        <f>VLOOKUP('Установление связей'!B2128,'Перечень узлов'!$B$2:$D$692,3,0)</f>
        <v>573</v>
      </c>
      <c r="E2130" t="s">
        <v>1411</v>
      </c>
      <c r="F2130">
        <f>VLOOKUP('Установление связей'!D2128,'Перечень узлов'!$B$2:$D$692,3,0)</f>
        <v>15</v>
      </c>
      <c r="G2130" t="s">
        <v>1407</v>
      </c>
      <c r="H2130" t="str">
        <f>IF('Установление связей'!C2128="может наблюдаться","RS",IF('Установление связей'!C2128="всегда наблюдается","TRA",IF('Установление связей'!C2128="может отсутствовать","SN","S")))</f>
        <v>RS</v>
      </c>
      <c r="I2130" s="7" t="s">
        <v>1412</v>
      </c>
      <c r="J2130">
        <v>2826</v>
      </c>
      <c r="K2130" t="s">
        <v>1385</v>
      </c>
      <c r="L2130">
        <v>2826</v>
      </c>
      <c r="M2130" t="s">
        <v>1401</v>
      </c>
    </row>
    <row r="2131" spans="1:13" x14ac:dyDescent="0.4">
      <c r="A2131" t="s">
        <v>1405</v>
      </c>
      <c r="B2131">
        <v>2128</v>
      </c>
      <c r="C2131" t="s">
        <v>1411</v>
      </c>
      <c r="D2131">
        <f>VLOOKUP('Установление связей'!B2129,'Перечень узлов'!$B$2:$D$692,3,0)</f>
        <v>573</v>
      </c>
      <c r="E2131" t="s">
        <v>1411</v>
      </c>
      <c r="F2131">
        <f>VLOOKUP('Установление связей'!D2129,'Перечень узлов'!$B$2:$D$692,3,0)</f>
        <v>9</v>
      </c>
      <c r="G2131" t="s">
        <v>1407</v>
      </c>
      <c r="H2131" t="str">
        <f>IF('Установление связей'!C2129="может наблюдаться","RS",IF('Установление связей'!C2129="всегда наблюдается","TRA",IF('Установление связей'!C2129="может отсутствовать","SN","S")))</f>
        <v>RS</v>
      </c>
      <c r="I2131" s="7" t="s">
        <v>1412</v>
      </c>
      <c r="J2131">
        <v>2827</v>
      </c>
      <c r="K2131" t="s">
        <v>1385</v>
      </c>
      <c r="L2131">
        <v>2827</v>
      </c>
      <c r="M2131" t="s">
        <v>1401</v>
      </c>
    </row>
    <row r="2132" spans="1:13" x14ac:dyDescent="0.4">
      <c r="A2132" t="s">
        <v>1405</v>
      </c>
      <c r="B2132">
        <v>2129</v>
      </c>
      <c r="C2132" t="s">
        <v>1411</v>
      </c>
      <c r="D2132">
        <f>VLOOKUP('Установление связей'!B2130,'Перечень узлов'!$B$2:$D$692,3,0)</f>
        <v>573</v>
      </c>
      <c r="E2132" t="s">
        <v>1411</v>
      </c>
      <c r="F2132">
        <f>VLOOKUP('Установление связей'!D2130,'Перечень узлов'!$B$2:$D$692,3,0)</f>
        <v>17</v>
      </c>
      <c r="G2132" t="s">
        <v>1407</v>
      </c>
      <c r="H2132" t="str">
        <f>IF('Установление связей'!C2130="может наблюдаться","RS",IF('Установление связей'!C2130="всегда наблюдается","TRA",IF('Установление связей'!C2130="может отсутствовать","SN","S")))</f>
        <v>RS</v>
      </c>
      <c r="I2132" s="7" t="s">
        <v>1412</v>
      </c>
      <c r="J2132">
        <v>2828</v>
      </c>
      <c r="K2132" t="s">
        <v>1385</v>
      </c>
      <c r="L2132">
        <v>2828</v>
      </c>
      <c r="M2132" t="s">
        <v>1401</v>
      </c>
    </row>
    <row r="2133" spans="1:13" x14ac:dyDescent="0.4">
      <c r="A2133" t="s">
        <v>1405</v>
      </c>
      <c r="B2133">
        <v>2130</v>
      </c>
      <c r="C2133" t="s">
        <v>1411</v>
      </c>
      <c r="D2133">
        <f>VLOOKUP('Установление связей'!B2131,'Перечень узлов'!$B$2:$D$692,3,0)</f>
        <v>573</v>
      </c>
      <c r="E2133" t="s">
        <v>1411</v>
      </c>
      <c r="F2133">
        <f>VLOOKUP('Установление связей'!D2131,'Перечень узлов'!$B$2:$D$692,3,0)</f>
        <v>623</v>
      </c>
      <c r="G2133" t="s">
        <v>1407</v>
      </c>
      <c r="H2133" t="str">
        <f>IF('Установление связей'!C2131="может наблюдаться","RS",IF('Установление связей'!C2131="всегда наблюдается","TRA",IF('Установление связей'!C2131="может отсутствовать","SN","S")))</f>
        <v>RS</v>
      </c>
      <c r="I2133" s="7" t="s">
        <v>1412</v>
      </c>
      <c r="J2133">
        <v>2829</v>
      </c>
      <c r="K2133" t="s">
        <v>1385</v>
      </c>
      <c r="L2133">
        <v>2829</v>
      </c>
      <c r="M2133" t="s">
        <v>1401</v>
      </c>
    </row>
    <row r="2134" spans="1:13" x14ac:dyDescent="0.4">
      <c r="A2134" t="s">
        <v>1405</v>
      </c>
      <c r="B2134">
        <v>2131</v>
      </c>
      <c r="C2134" t="s">
        <v>1411</v>
      </c>
      <c r="D2134">
        <f>VLOOKUP('Установление связей'!B2132,'Перечень узлов'!$B$2:$D$692,3,0)</f>
        <v>623</v>
      </c>
      <c r="E2134" t="s">
        <v>1411</v>
      </c>
      <c r="F2134">
        <f>VLOOKUP('Установление связей'!D2132,'Перечень узлов'!$B$2:$D$692,3,0)</f>
        <v>573</v>
      </c>
      <c r="G2134" t="s">
        <v>1407</v>
      </c>
      <c r="H2134" t="str">
        <f>IF('Установление связей'!C2132="может наблюдаться","RS",IF('Установление связей'!C2132="всегда наблюдается","TRA",IF('Установление связей'!C2132="может отсутствовать","SN","S")))</f>
        <v>RS</v>
      </c>
      <c r="I2134" s="7" t="s">
        <v>1412</v>
      </c>
      <c r="J2134">
        <v>2830</v>
      </c>
      <c r="K2134" t="s">
        <v>1385</v>
      </c>
      <c r="L2134">
        <v>2830</v>
      </c>
      <c r="M2134" t="s">
        <v>1401</v>
      </c>
    </row>
    <row r="2135" spans="1:13" x14ac:dyDescent="0.4">
      <c r="A2135" t="s">
        <v>1405</v>
      </c>
      <c r="B2135">
        <v>2132</v>
      </c>
      <c r="C2135" t="s">
        <v>1411</v>
      </c>
      <c r="D2135">
        <f>VLOOKUP('Установление связей'!B2133,'Перечень узлов'!$B$2:$D$692,3,0)</f>
        <v>649</v>
      </c>
      <c r="E2135" t="s">
        <v>1411</v>
      </c>
      <c r="F2135">
        <f>VLOOKUP('Установление связей'!D2133,'Перечень узлов'!$B$2:$D$692,3,0)</f>
        <v>573</v>
      </c>
      <c r="G2135" t="s">
        <v>1407</v>
      </c>
      <c r="H2135" t="str">
        <f>IF('Установление связей'!C2133="может наблюдаться","RS",IF('Установление связей'!C2133="всегда наблюдается","TRA",IF('Установление связей'!C2133="может отсутствовать","SN","S")))</f>
        <v>RS</v>
      </c>
      <c r="I2135" s="7" t="s">
        <v>1412</v>
      </c>
      <c r="J2135">
        <v>2831</v>
      </c>
      <c r="K2135" t="s">
        <v>1385</v>
      </c>
      <c r="L2135">
        <v>2831</v>
      </c>
      <c r="M2135" t="s">
        <v>1401</v>
      </c>
    </row>
    <row r="2136" spans="1:13" x14ac:dyDescent="0.4">
      <c r="A2136" t="s">
        <v>1405</v>
      </c>
      <c r="B2136">
        <v>2133</v>
      </c>
      <c r="C2136" t="s">
        <v>1411</v>
      </c>
      <c r="D2136">
        <f>VLOOKUP('Установление связей'!B2134,'Перечень узлов'!$B$2:$D$692,3,0)</f>
        <v>650</v>
      </c>
      <c r="E2136" t="s">
        <v>1411</v>
      </c>
      <c r="F2136">
        <f>VLOOKUP('Установление связей'!D2134,'Перечень узлов'!$B$2:$D$692,3,0)</f>
        <v>573</v>
      </c>
      <c r="G2136" t="s">
        <v>1407</v>
      </c>
      <c r="H2136" t="str">
        <f>IF('Установление связей'!C2134="может наблюдаться","RS",IF('Установление связей'!C2134="всегда наблюдается","TRA",IF('Установление связей'!C2134="может отсутствовать","SN","S")))</f>
        <v>RS</v>
      </c>
      <c r="I2136" s="7" t="s">
        <v>1412</v>
      </c>
      <c r="J2136">
        <v>2832</v>
      </c>
      <c r="K2136" t="s">
        <v>1385</v>
      </c>
      <c r="L2136">
        <v>2832</v>
      </c>
      <c r="M2136" t="s">
        <v>1401</v>
      </c>
    </row>
    <row r="2137" spans="1:13" x14ac:dyDescent="0.4">
      <c r="A2137" t="s">
        <v>1405</v>
      </c>
      <c r="B2137">
        <v>2134</v>
      </c>
      <c r="C2137" t="s">
        <v>1411</v>
      </c>
      <c r="D2137">
        <f>VLOOKUP('Установление связей'!B2135,'Перечень узлов'!$B$2:$D$692,3,0)</f>
        <v>651</v>
      </c>
      <c r="E2137" t="s">
        <v>1411</v>
      </c>
      <c r="F2137">
        <f>VLOOKUP('Установление связей'!D2135,'Перечень узлов'!$B$2:$D$692,3,0)</f>
        <v>573</v>
      </c>
      <c r="G2137" t="s">
        <v>1407</v>
      </c>
      <c r="H2137" t="str">
        <f>IF('Установление связей'!C2135="может наблюдаться","RS",IF('Установление связей'!C2135="всегда наблюдается","TRA",IF('Установление связей'!C2135="может отсутствовать","SN","S")))</f>
        <v>RS</v>
      </c>
      <c r="I2137" s="7" t="s">
        <v>1412</v>
      </c>
      <c r="J2137">
        <v>2833</v>
      </c>
      <c r="K2137" t="s">
        <v>1385</v>
      </c>
      <c r="L2137">
        <v>2833</v>
      </c>
      <c r="M2137" t="s">
        <v>1401</v>
      </c>
    </row>
    <row r="2138" spans="1:13" x14ac:dyDescent="0.4">
      <c r="A2138" t="s">
        <v>1405</v>
      </c>
      <c r="B2138">
        <v>2135</v>
      </c>
      <c r="C2138" t="s">
        <v>1411</v>
      </c>
      <c r="D2138">
        <f>VLOOKUP('Установление связей'!B2136,'Перечень узлов'!$B$2:$D$692,3,0)</f>
        <v>652</v>
      </c>
      <c r="E2138" t="s">
        <v>1411</v>
      </c>
      <c r="F2138">
        <f>VLOOKUP('Установление связей'!D2136,'Перечень узлов'!$B$2:$D$692,3,0)</f>
        <v>573</v>
      </c>
      <c r="G2138" t="s">
        <v>1407</v>
      </c>
      <c r="H2138" t="str">
        <f>IF('Установление связей'!C2136="может наблюдаться","RS",IF('Установление связей'!C2136="всегда наблюдается","TRA",IF('Установление связей'!C2136="может отсутствовать","SN","S")))</f>
        <v>RS</v>
      </c>
      <c r="I2138" s="7" t="s">
        <v>1412</v>
      </c>
      <c r="J2138">
        <v>2834</v>
      </c>
      <c r="K2138" t="s">
        <v>1385</v>
      </c>
      <c r="L2138">
        <v>2834</v>
      </c>
      <c r="M2138" t="s">
        <v>1401</v>
      </c>
    </row>
    <row r="2139" spans="1:13" x14ac:dyDescent="0.4">
      <c r="A2139" t="s">
        <v>1405</v>
      </c>
      <c r="B2139">
        <v>2136</v>
      </c>
      <c r="C2139" t="s">
        <v>1411</v>
      </c>
      <c r="D2139">
        <f>VLOOKUP('Установление связей'!B2137,'Перечень узлов'!$B$2:$D$692,3,0)</f>
        <v>653</v>
      </c>
      <c r="E2139" t="s">
        <v>1411</v>
      </c>
      <c r="F2139">
        <f>VLOOKUP('Установление связей'!D2137,'Перечень узлов'!$B$2:$D$692,3,0)</f>
        <v>573</v>
      </c>
      <c r="G2139" t="s">
        <v>1407</v>
      </c>
      <c r="H2139" t="str">
        <f>IF('Установление связей'!C2137="может наблюдаться","RS",IF('Установление связей'!C2137="всегда наблюдается","TRA",IF('Установление связей'!C2137="может отсутствовать","SN","S")))</f>
        <v>RS</v>
      </c>
      <c r="I2139" s="7" t="s">
        <v>1412</v>
      </c>
      <c r="J2139">
        <v>2835</v>
      </c>
      <c r="K2139" t="s">
        <v>1385</v>
      </c>
      <c r="L2139">
        <v>2835</v>
      </c>
      <c r="M2139" t="s">
        <v>1401</v>
      </c>
    </row>
    <row r="2140" spans="1:13" x14ac:dyDescent="0.4">
      <c r="A2140" t="s">
        <v>1405</v>
      </c>
      <c r="B2140">
        <v>2137</v>
      </c>
      <c r="C2140" t="s">
        <v>1411</v>
      </c>
      <c r="D2140">
        <f>VLOOKUP('Установление связей'!B2138,'Перечень узлов'!$B$2:$D$692,3,0)</f>
        <v>654</v>
      </c>
      <c r="E2140" t="s">
        <v>1411</v>
      </c>
      <c r="F2140">
        <f>VLOOKUP('Установление связей'!D2138,'Перечень узлов'!$B$2:$D$692,3,0)</f>
        <v>573</v>
      </c>
      <c r="G2140" t="s">
        <v>1407</v>
      </c>
      <c r="H2140" t="str">
        <f>IF('Установление связей'!C2138="может наблюдаться","RS",IF('Установление связей'!C2138="всегда наблюдается","TRA",IF('Установление связей'!C2138="может отсутствовать","SN","S")))</f>
        <v>RS</v>
      </c>
      <c r="I2140" s="7" t="s">
        <v>1412</v>
      </c>
      <c r="J2140">
        <v>2836</v>
      </c>
      <c r="K2140" t="s">
        <v>1385</v>
      </c>
      <c r="L2140">
        <v>2836</v>
      </c>
      <c r="M2140" t="s">
        <v>1401</v>
      </c>
    </row>
    <row r="2141" spans="1:13" x14ac:dyDescent="0.4">
      <c r="A2141" t="s">
        <v>1405</v>
      </c>
      <c r="B2141">
        <v>2138</v>
      </c>
      <c r="C2141" t="s">
        <v>1411</v>
      </c>
      <c r="D2141">
        <f>VLOOKUP('Установление связей'!B2139,'Перечень узлов'!$B$2:$D$692,3,0)</f>
        <v>655</v>
      </c>
      <c r="E2141" t="s">
        <v>1411</v>
      </c>
      <c r="F2141">
        <f>VLOOKUP('Установление связей'!D2139,'Перечень узлов'!$B$2:$D$692,3,0)</f>
        <v>573</v>
      </c>
      <c r="G2141" t="s">
        <v>1407</v>
      </c>
      <c r="H2141" t="str">
        <f>IF('Установление связей'!C2139="может наблюдаться","RS",IF('Установление связей'!C2139="всегда наблюдается","TRA",IF('Установление связей'!C2139="может отсутствовать","SN","S")))</f>
        <v>RS</v>
      </c>
      <c r="I2141" s="7" t="s">
        <v>1412</v>
      </c>
      <c r="J2141">
        <v>2837</v>
      </c>
      <c r="K2141" t="s">
        <v>1385</v>
      </c>
      <c r="L2141">
        <v>2837</v>
      </c>
      <c r="M2141" t="s">
        <v>1401</v>
      </c>
    </row>
    <row r="2142" spans="1:13" x14ac:dyDescent="0.4">
      <c r="A2142" t="s">
        <v>1405</v>
      </c>
      <c r="B2142">
        <v>2139</v>
      </c>
      <c r="C2142" t="s">
        <v>1411</v>
      </c>
      <c r="D2142">
        <f>VLOOKUP('Установление связей'!B2140,'Перечень узлов'!$B$2:$D$692,3,0)</f>
        <v>656</v>
      </c>
      <c r="E2142" t="s">
        <v>1411</v>
      </c>
      <c r="F2142">
        <f>VLOOKUP('Установление связей'!D2140,'Перечень узлов'!$B$2:$D$692,3,0)</f>
        <v>573</v>
      </c>
      <c r="G2142" t="s">
        <v>1407</v>
      </c>
      <c r="H2142" t="str">
        <f>IF('Установление связей'!C2140="может наблюдаться","RS",IF('Установление связей'!C2140="всегда наблюдается","TRA",IF('Установление связей'!C2140="может отсутствовать","SN","S")))</f>
        <v>RS</v>
      </c>
      <c r="I2142" s="7" t="s">
        <v>1412</v>
      </c>
      <c r="J2142">
        <v>2838</v>
      </c>
      <c r="K2142" t="s">
        <v>1385</v>
      </c>
      <c r="L2142">
        <v>2838</v>
      </c>
      <c r="M2142" t="s">
        <v>1401</v>
      </c>
    </row>
    <row r="2143" spans="1:13" x14ac:dyDescent="0.4">
      <c r="A2143" t="s">
        <v>1405</v>
      </c>
      <c r="B2143">
        <v>2140</v>
      </c>
      <c r="C2143" t="s">
        <v>1411</v>
      </c>
      <c r="D2143">
        <f>VLOOKUP('Установление связей'!B2141,'Перечень узлов'!$B$2:$D$692,3,0)</f>
        <v>573</v>
      </c>
      <c r="E2143" t="s">
        <v>1411</v>
      </c>
      <c r="F2143">
        <f>VLOOKUP('Установление связей'!D2141,'Перечень узлов'!$B$2:$D$692,3,0)</f>
        <v>649</v>
      </c>
      <c r="G2143" t="s">
        <v>1407</v>
      </c>
      <c r="H2143" t="str">
        <f>IF('Установление связей'!C2141="может наблюдаться","RS",IF('Установление связей'!C2141="всегда наблюдается","TRA",IF('Установление связей'!C2141="может отсутствовать","SN","S")))</f>
        <v>RS</v>
      </c>
      <c r="I2143" s="7" t="s">
        <v>1412</v>
      </c>
      <c r="J2143">
        <v>2839</v>
      </c>
      <c r="K2143" t="s">
        <v>1385</v>
      </c>
      <c r="L2143">
        <v>2839</v>
      </c>
      <c r="M2143" t="s">
        <v>1401</v>
      </c>
    </row>
    <row r="2144" spans="1:13" x14ac:dyDescent="0.4">
      <c r="A2144" t="s">
        <v>1405</v>
      </c>
      <c r="B2144">
        <v>2141</v>
      </c>
      <c r="C2144" t="s">
        <v>1411</v>
      </c>
      <c r="D2144">
        <f>VLOOKUP('Установление связей'!B2142,'Перечень узлов'!$B$2:$D$692,3,0)</f>
        <v>573</v>
      </c>
      <c r="E2144" t="s">
        <v>1411</v>
      </c>
      <c r="F2144">
        <f>VLOOKUP('Установление связей'!D2142,'Перечень узлов'!$B$2:$D$692,3,0)</f>
        <v>650</v>
      </c>
      <c r="G2144" t="s">
        <v>1407</v>
      </c>
      <c r="H2144" t="str">
        <f>IF('Установление связей'!C2142="может наблюдаться","RS",IF('Установление связей'!C2142="всегда наблюдается","TRA",IF('Установление связей'!C2142="может отсутствовать","SN","S")))</f>
        <v>RS</v>
      </c>
      <c r="I2144" s="7" t="s">
        <v>1412</v>
      </c>
      <c r="J2144">
        <v>2840</v>
      </c>
      <c r="K2144" t="s">
        <v>1385</v>
      </c>
      <c r="L2144">
        <v>2840</v>
      </c>
      <c r="M2144" t="s">
        <v>1401</v>
      </c>
    </row>
    <row r="2145" spans="1:13" x14ac:dyDescent="0.4">
      <c r="A2145" t="s">
        <v>1405</v>
      </c>
      <c r="B2145">
        <v>2142</v>
      </c>
      <c r="C2145" t="s">
        <v>1411</v>
      </c>
      <c r="D2145">
        <f>VLOOKUP('Установление связей'!B2143,'Перечень узлов'!$B$2:$D$692,3,0)</f>
        <v>573</v>
      </c>
      <c r="E2145" t="s">
        <v>1411</v>
      </c>
      <c r="F2145">
        <f>VLOOKUP('Установление связей'!D2143,'Перечень узлов'!$B$2:$D$692,3,0)</f>
        <v>651</v>
      </c>
      <c r="G2145" t="s">
        <v>1407</v>
      </c>
      <c r="H2145" t="str">
        <f>IF('Установление связей'!C2143="может наблюдаться","RS",IF('Установление связей'!C2143="всегда наблюдается","TRA",IF('Установление связей'!C2143="может отсутствовать","SN","S")))</f>
        <v>RS</v>
      </c>
      <c r="I2145" s="7" t="s">
        <v>1412</v>
      </c>
      <c r="J2145">
        <v>2841</v>
      </c>
      <c r="K2145" t="s">
        <v>1385</v>
      </c>
      <c r="L2145">
        <v>2841</v>
      </c>
      <c r="M2145" t="s">
        <v>1401</v>
      </c>
    </row>
    <row r="2146" spans="1:13" x14ac:dyDescent="0.4">
      <c r="A2146" t="s">
        <v>1405</v>
      </c>
      <c r="B2146">
        <v>2143</v>
      </c>
      <c r="C2146" t="s">
        <v>1411</v>
      </c>
      <c r="D2146">
        <f>VLOOKUP('Установление связей'!B2144,'Перечень узлов'!$B$2:$D$692,3,0)</f>
        <v>573</v>
      </c>
      <c r="E2146" t="s">
        <v>1411</v>
      </c>
      <c r="F2146">
        <f>VLOOKUP('Установление связей'!D2144,'Перечень узлов'!$B$2:$D$692,3,0)</f>
        <v>652</v>
      </c>
      <c r="G2146" t="s">
        <v>1407</v>
      </c>
      <c r="H2146" t="str">
        <f>IF('Установление связей'!C2144="может наблюдаться","RS",IF('Установление связей'!C2144="всегда наблюдается","TRA",IF('Установление связей'!C2144="может отсутствовать","SN","S")))</f>
        <v>RS</v>
      </c>
      <c r="I2146" s="7" t="s">
        <v>1412</v>
      </c>
      <c r="J2146">
        <v>2842</v>
      </c>
      <c r="K2146" t="s">
        <v>1385</v>
      </c>
      <c r="L2146">
        <v>2842</v>
      </c>
      <c r="M2146" t="s">
        <v>1401</v>
      </c>
    </row>
    <row r="2147" spans="1:13" x14ac:dyDescent="0.4">
      <c r="A2147" t="s">
        <v>1405</v>
      </c>
      <c r="B2147">
        <v>2144</v>
      </c>
      <c r="C2147" t="s">
        <v>1411</v>
      </c>
      <c r="D2147">
        <f>VLOOKUP('Установление связей'!B2145,'Перечень узлов'!$B$2:$D$692,3,0)</f>
        <v>573</v>
      </c>
      <c r="E2147" t="s">
        <v>1411</v>
      </c>
      <c r="F2147">
        <f>VLOOKUP('Установление связей'!D2145,'Перечень узлов'!$B$2:$D$692,3,0)</f>
        <v>653</v>
      </c>
      <c r="G2147" t="s">
        <v>1407</v>
      </c>
      <c r="H2147" t="str">
        <f>IF('Установление связей'!C2145="может наблюдаться","RS",IF('Установление связей'!C2145="всегда наблюдается","TRA",IF('Установление связей'!C2145="может отсутствовать","SN","S")))</f>
        <v>RS</v>
      </c>
      <c r="I2147" s="7" t="s">
        <v>1412</v>
      </c>
      <c r="J2147">
        <v>2843</v>
      </c>
      <c r="K2147" t="s">
        <v>1385</v>
      </c>
      <c r="L2147">
        <v>2843</v>
      </c>
      <c r="M2147" t="s">
        <v>1401</v>
      </c>
    </row>
    <row r="2148" spans="1:13" x14ac:dyDescent="0.4">
      <c r="A2148" t="s">
        <v>1405</v>
      </c>
      <c r="B2148">
        <v>2145</v>
      </c>
      <c r="C2148" t="s">
        <v>1411</v>
      </c>
      <c r="D2148">
        <f>VLOOKUP('Установление связей'!B2146,'Перечень узлов'!$B$2:$D$692,3,0)</f>
        <v>573</v>
      </c>
      <c r="E2148" t="s">
        <v>1411</v>
      </c>
      <c r="F2148">
        <f>VLOOKUP('Установление связей'!D2146,'Перечень узлов'!$B$2:$D$692,3,0)</f>
        <v>654</v>
      </c>
      <c r="G2148" t="s">
        <v>1407</v>
      </c>
      <c r="H2148" t="str">
        <f>IF('Установление связей'!C2146="может наблюдаться","RS",IF('Установление связей'!C2146="всегда наблюдается","TRA",IF('Установление связей'!C2146="может отсутствовать","SN","S")))</f>
        <v>RS</v>
      </c>
      <c r="I2148" s="7" t="s">
        <v>1412</v>
      </c>
      <c r="J2148">
        <v>2844</v>
      </c>
      <c r="K2148" t="s">
        <v>1385</v>
      </c>
      <c r="L2148">
        <v>2844</v>
      </c>
      <c r="M2148" t="s">
        <v>1401</v>
      </c>
    </row>
    <row r="2149" spans="1:13" x14ac:dyDescent="0.4">
      <c r="A2149" t="s">
        <v>1405</v>
      </c>
      <c r="B2149">
        <v>2146</v>
      </c>
      <c r="C2149" t="s">
        <v>1411</v>
      </c>
      <c r="D2149">
        <f>VLOOKUP('Установление связей'!B2147,'Перечень узлов'!$B$2:$D$692,3,0)</f>
        <v>573</v>
      </c>
      <c r="E2149" t="s">
        <v>1411</v>
      </c>
      <c r="F2149">
        <f>VLOOKUP('Установление связей'!D2147,'Перечень узлов'!$B$2:$D$692,3,0)</f>
        <v>655</v>
      </c>
      <c r="G2149" t="s">
        <v>1407</v>
      </c>
      <c r="H2149" t="str">
        <f>IF('Установление связей'!C2147="может наблюдаться","RS",IF('Установление связей'!C2147="всегда наблюдается","TRA",IF('Установление связей'!C2147="может отсутствовать","SN","S")))</f>
        <v>RS</v>
      </c>
      <c r="I2149" s="7" t="s">
        <v>1412</v>
      </c>
      <c r="J2149">
        <v>2845</v>
      </c>
      <c r="K2149" t="s">
        <v>1385</v>
      </c>
      <c r="L2149">
        <v>2845</v>
      </c>
      <c r="M2149" t="s">
        <v>1401</v>
      </c>
    </row>
    <row r="2150" spans="1:13" x14ac:dyDescent="0.4">
      <c r="A2150" t="s">
        <v>1405</v>
      </c>
      <c r="B2150">
        <v>2147</v>
      </c>
      <c r="C2150" t="s">
        <v>1411</v>
      </c>
      <c r="D2150">
        <f>VLOOKUP('Установление связей'!B2148,'Перечень узлов'!$B$2:$D$692,3,0)</f>
        <v>573</v>
      </c>
      <c r="E2150" t="s">
        <v>1411</v>
      </c>
      <c r="F2150">
        <f>VLOOKUP('Установление связей'!D2148,'Перечень узлов'!$B$2:$D$692,3,0)</f>
        <v>656</v>
      </c>
      <c r="G2150" t="s">
        <v>1407</v>
      </c>
      <c r="H2150" t="str">
        <f>IF('Установление связей'!C2148="может наблюдаться","RS",IF('Установление связей'!C2148="всегда наблюдается","TRA",IF('Установление связей'!C2148="может отсутствовать","SN","S")))</f>
        <v>RS</v>
      </c>
      <c r="I2150" s="7" t="s">
        <v>1412</v>
      </c>
      <c r="J2150">
        <v>2846</v>
      </c>
      <c r="K2150" t="s">
        <v>1385</v>
      </c>
      <c r="L2150">
        <v>2846</v>
      </c>
      <c r="M2150" t="s">
        <v>1401</v>
      </c>
    </row>
    <row r="2151" spans="1:13" x14ac:dyDescent="0.4">
      <c r="A2151" t="s">
        <v>1405</v>
      </c>
      <c r="B2151">
        <v>2148</v>
      </c>
      <c r="C2151" t="s">
        <v>1411</v>
      </c>
      <c r="D2151">
        <f>VLOOKUP('Установление связей'!B2149,'Перечень узлов'!$B$2:$D$692,3,0)</f>
        <v>657</v>
      </c>
      <c r="E2151" t="s">
        <v>1411</v>
      </c>
      <c r="F2151">
        <f>VLOOKUP('Установление связей'!D2149,'Перечень узлов'!$B$2:$D$692,3,0)</f>
        <v>573</v>
      </c>
      <c r="G2151" t="s">
        <v>1407</v>
      </c>
      <c r="H2151" t="str">
        <f>IF('Установление связей'!C2149="может наблюдаться","RS",IF('Установление связей'!C2149="всегда наблюдается","TRA",IF('Установление связей'!C2149="может отсутствовать","SN","S")))</f>
        <v>SN</v>
      </c>
      <c r="I2151" s="7" t="s">
        <v>1412</v>
      </c>
      <c r="J2151">
        <v>2847</v>
      </c>
      <c r="K2151" t="s">
        <v>1385</v>
      </c>
      <c r="L2151">
        <v>2847</v>
      </c>
      <c r="M2151" t="s">
        <v>1401</v>
      </c>
    </row>
    <row r="2152" spans="1:13" x14ac:dyDescent="0.4">
      <c r="A2152" t="s">
        <v>1405</v>
      </c>
      <c r="B2152">
        <v>2149</v>
      </c>
      <c r="C2152" t="s">
        <v>1411</v>
      </c>
      <c r="D2152">
        <f>VLOOKUP('Установление связей'!B2150,'Перечень узлов'!$B$2:$D$692,3,0)</f>
        <v>658</v>
      </c>
      <c r="E2152" t="s">
        <v>1411</v>
      </c>
      <c r="F2152">
        <f>VLOOKUP('Установление связей'!D2150,'Перечень узлов'!$B$2:$D$692,3,0)</f>
        <v>573</v>
      </c>
      <c r="G2152" t="s">
        <v>1407</v>
      </c>
      <c r="H2152" t="str">
        <f>IF('Установление связей'!C2150="может наблюдаться","RS",IF('Установление связей'!C2150="всегда наблюдается","TRA",IF('Установление связей'!C2150="может отсутствовать","SN","S")))</f>
        <v>SN</v>
      </c>
      <c r="I2152" s="7" t="s">
        <v>1412</v>
      </c>
      <c r="J2152">
        <v>2848</v>
      </c>
      <c r="K2152" t="s">
        <v>1385</v>
      </c>
      <c r="L2152">
        <v>2848</v>
      </c>
      <c r="M2152" t="s">
        <v>1401</v>
      </c>
    </row>
    <row r="2153" spans="1:13" x14ac:dyDescent="0.4">
      <c r="A2153" t="s">
        <v>1405</v>
      </c>
      <c r="B2153">
        <v>2150</v>
      </c>
      <c r="C2153" t="s">
        <v>1411</v>
      </c>
      <c r="D2153">
        <f>VLOOKUP('Установление связей'!B2151,'Перечень узлов'!$B$2:$D$692,3,0)</f>
        <v>666</v>
      </c>
      <c r="E2153" t="s">
        <v>1411</v>
      </c>
      <c r="F2153">
        <f>VLOOKUP('Установление связей'!D2151,'Перечень узлов'!$B$2:$D$692,3,0)</f>
        <v>573</v>
      </c>
      <c r="G2153" t="s">
        <v>1407</v>
      </c>
      <c r="H2153" t="str">
        <f>IF('Установление связей'!C2151="может наблюдаться","RS",IF('Установление связей'!C2151="всегда наблюдается","TRA",IF('Установление связей'!C2151="может отсутствовать","SN","S")))</f>
        <v>RS</v>
      </c>
      <c r="I2153" s="7" t="s">
        <v>1412</v>
      </c>
      <c r="J2153">
        <v>2849</v>
      </c>
      <c r="K2153" t="s">
        <v>1385</v>
      </c>
      <c r="L2153">
        <v>2849</v>
      </c>
      <c r="M2153" t="s">
        <v>1401</v>
      </c>
    </row>
    <row r="2154" spans="1:13" x14ac:dyDescent="0.4">
      <c r="A2154" t="s">
        <v>1405</v>
      </c>
      <c r="B2154">
        <v>2151</v>
      </c>
      <c r="C2154" t="s">
        <v>1411</v>
      </c>
      <c r="D2154">
        <f>VLOOKUP('Установление связей'!B2152,'Перечень узлов'!$B$2:$D$692,3,0)</f>
        <v>573</v>
      </c>
      <c r="E2154" t="s">
        <v>1411</v>
      </c>
      <c r="F2154">
        <f>VLOOKUP('Установление связей'!D2152,'Перечень узлов'!$B$2:$D$692,3,0)</f>
        <v>666</v>
      </c>
      <c r="G2154" t="s">
        <v>1407</v>
      </c>
      <c r="H2154" t="str">
        <f>IF('Установление связей'!C2152="может наблюдаться","RS",IF('Установление связей'!C2152="всегда наблюдается","TRA",IF('Установление связей'!C2152="может отсутствовать","SN","S")))</f>
        <v>RS</v>
      </c>
      <c r="I2154" s="7" t="s">
        <v>1412</v>
      </c>
      <c r="J2154">
        <v>2850</v>
      </c>
      <c r="K2154" t="s">
        <v>1385</v>
      </c>
      <c r="L2154">
        <v>2850</v>
      </c>
      <c r="M2154" t="s">
        <v>1401</v>
      </c>
    </row>
    <row r="2155" spans="1:13" x14ac:dyDescent="0.4">
      <c r="A2155" t="s">
        <v>1405</v>
      </c>
      <c r="B2155">
        <v>2152</v>
      </c>
      <c r="C2155" t="s">
        <v>1411</v>
      </c>
      <c r="D2155">
        <f>VLOOKUP('Установление связей'!B2153,'Перечень узлов'!$B$2:$D$692,3,0)</f>
        <v>667</v>
      </c>
      <c r="E2155" t="s">
        <v>1411</v>
      </c>
      <c r="F2155">
        <f>VLOOKUP('Установление связей'!D2153,'Перечень узлов'!$B$2:$D$692,3,0)</f>
        <v>659</v>
      </c>
      <c r="G2155" t="s">
        <v>1407</v>
      </c>
      <c r="H2155" t="str">
        <f>IF('Установление связей'!C2153="может наблюдаться","RS",IF('Установление связей'!C2153="всегда наблюдается","TRA",IF('Установление связей'!C2153="может отсутствовать","SN","S")))</f>
        <v>TRA</v>
      </c>
      <c r="I2155" s="7" t="s">
        <v>1412</v>
      </c>
      <c r="J2155">
        <v>2851</v>
      </c>
      <c r="K2155" t="s">
        <v>1385</v>
      </c>
      <c r="L2155">
        <v>2851</v>
      </c>
      <c r="M2155" t="s">
        <v>1401</v>
      </c>
    </row>
    <row r="2156" spans="1:13" x14ac:dyDescent="0.4">
      <c r="A2156" t="s">
        <v>1405</v>
      </c>
      <c r="B2156">
        <v>2153</v>
      </c>
      <c r="C2156" t="s">
        <v>1411</v>
      </c>
      <c r="D2156">
        <f>VLOOKUP('Установление связей'!B2154,'Перечень узлов'!$B$2:$D$692,3,0)</f>
        <v>668</v>
      </c>
      <c r="E2156" t="s">
        <v>1411</v>
      </c>
      <c r="F2156">
        <f>VLOOKUP('Установление связей'!D2154,'Перечень узлов'!$B$2:$D$692,3,0)</f>
        <v>659</v>
      </c>
      <c r="G2156" t="s">
        <v>1407</v>
      </c>
      <c r="H2156" t="str">
        <f>IF('Установление связей'!C2154="может наблюдаться","RS",IF('Установление связей'!C2154="всегда наблюдается","TRA",IF('Установление связей'!C2154="может отсутствовать","SN","S")))</f>
        <v>TRA</v>
      </c>
      <c r="I2156" s="7" t="s">
        <v>1412</v>
      </c>
      <c r="J2156">
        <v>2852</v>
      </c>
      <c r="K2156" t="s">
        <v>1385</v>
      </c>
      <c r="L2156">
        <v>2852</v>
      </c>
      <c r="M2156" t="s">
        <v>1401</v>
      </c>
    </row>
    <row r="2157" spans="1:13" x14ac:dyDescent="0.4">
      <c r="A2157" t="s">
        <v>1405</v>
      </c>
      <c r="B2157">
        <v>2154</v>
      </c>
      <c r="C2157" t="s">
        <v>1411</v>
      </c>
      <c r="D2157">
        <f>VLOOKUP('Установление связей'!B2155,'Перечень узлов'!$B$2:$D$692,3,0)</f>
        <v>669</v>
      </c>
      <c r="E2157" t="s">
        <v>1411</v>
      </c>
      <c r="F2157">
        <f>VLOOKUP('Установление связей'!D2155,'Перечень узлов'!$B$2:$D$692,3,0)</f>
        <v>659</v>
      </c>
      <c r="G2157" t="s">
        <v>1407</v>
      </c>
      <c r="H2157" t="str">
        <f>IF('Установление связей'!C2155="может наблюдаться","RS",IF('Установление связей'!C2155="всегда наблюдается","TRA",IF('Установление связей'!C2155="может отсутствовать","SN","S")))</f>
        <v>TRA</v>
      </c>
      <c r="I2157" s="7" t="s">
        <v>1412</v>
      </c>
      <c r="J2157">
        <v>2853</v>
      </c>
      <c r="K2157" t="s">
        <v>1385</v>
      </c>
      <c r="L2157">
        <v>2853</v>
      </c>
      <c r="M2157" t="s">
        <v>1401</v>
      </c>
    </row>
    <row r="2158" spans="1:13" x14ac:dyDescent="0.4">
      <c r="A2158" t="s">
        <v>1405</v>
      </c>
      <c r="B2158">
        <v>2155</v>
      </c>
      <c r="C2158" t="s">
        <v>1411</v>
      </c>
      <c r="D2158">
        <f>VLOOKUP('Установление связей'!B2156,'Перечень узлов'!$B$2:$D$692,3,0)</f>
        <v>30</v>
      </c>
      <c r="E2158" t="s">
        <v>1411</v>
      </c>
      <c r="F2158">
        <f>VLOOKUP('Установление связей'!D2156,'Перечень узлов'!$B$2:$D$692,3,0)</f>
        <v>659</v>
      </c>
      <c r="G2158" t="s">
        <v>1407</v>
      </c>
      <c r="H2158" t="str">
        <f>IF('Установление связей'!C2156="может наблюдаться","RS",IF('Установление связей'!C2156="всегда наблюдается","TRA",IF('Установление связей'!C2156="может отсутствовать","SN","S")))</f>
        <v>TRA</v>
      </c>
      <c r="I2158" s="7" t="s">
        <v>1412</v>
      </c>
      <c r="J2158">
        <v>2854</v>
      </c>
      <c r="K2158" t="s">
        <v>1385</v>
      </c>
      <c r="L2158">
        <v>2854</v>
      </c>
      <c r="M2158" t="s">
        <v>1401</v>
      </c>
    </row>
    <row r="2159" spans="1:13" x14ac:dyDescent="0.4">
      <c r="A2159" t="s">
        <v>1405</v>
      </c>
      <c r="B2159">
        <v>2156</v>
      </c>
      <c r="C2159" t="s">
        <v>1411</v>
      </c>
      <c r="D2159">
        <f>VLOOKUP('Установление связей'!B2157,'Перечень узлов'!$B$2:$D$692,3,0)</f>
        <v>659</v>
      </c>
      <c r="E2159" t="s">
        <v>1411</v>
      </c>
      <c r="F2159">
        <f>VLOOKUP('Установление связей'!D2157,'Перечень узлов'!$B$2:$D$692,3,0)</f>
        <v>573</v>
      </c>
      <c r="G2159" t="s">
        <v>1407</v>
      </c>
      <c r="H2159" t="str">
        <f>IF('Установление связей'!C2157="может наблюдаться","RS",IF('Установление связей'!C2157="всегда наблюдается","TRA",IF('Установление связей'!C2157="может отсутствовать","SN","S")))</f>
        <v>SN</v>
      </c>
      <c r="I2159" s="7" t="s">
        <v>1412</v>
      </c>
      <c r="J2159">
        <v>2855</v>
      </c>
      <c r="K2159" t="s">
        <v>1385</v>
      </c>
      <c r="L2159">
        <v>2855</v>
      </c>
      <c r="M2159" t="s">
        <v>1401</v>
      </c>
    </row>
    <row r="2160" spans="1:13" x14ac:dyDescent="0.4">
      <c r="A2160" t="s">
        <v>1405</v>
      </c>
      <c r="B2160">
        <v>2157</v>
      </c>
      <c r="C2160" t="s">
        <v>1411</v>
      </c>
      <c r="D2160">
        <f>VLOOKUP('Установление связей'!B2158,'Перечень узлов'!$B$2:$D$692,3,0)</f>
        <v>660</v>
      </c>
      <c r="E2160" t="s">
        <v>1411</v>
      </c>
      <c r="F2160">
        <f>VLOOKUP('Установление связей'!D2158,'Перечень узлов'!$B$2:$D$692,3,0)</f>
        <v>573</v>
      </c>
      <c r="G2160" t="s">
        <v>1407</v>
      </c>
      <c r="H2160" t="str">
        <f>IF('Установление связей'!C2158="может наблюдаться","RS",IF('Установление связей'!C2158="всегда наблюдается","TRA",IF('Установление связей'!C2158="может отсутствовать","SN","S")))</f>
        <v>RS</v>
      </c>
      <c r="I2160" s="7" t="s">
        <v>1412</v>
      </c>
      <c r="J2160">
        <v>2856</v>
      </c>
      <c r="K2160" t="s">
        <v>1385</v>
      </c>
      <c r="L2160">
        <v>2856</v>
      </c>
      <c r="M2160" t="s">
        <v>1401</v>
      </c>
    </row>
    <row r="2161" spans="1:13" x14ac:dyDescent="0.4">
      <c r="A2161" t="s">
        <v>1405</v>
      </c>
      <c r="B2161">
        <v>2158</v>
      </c>
      <c r="C2161" t="s">
        <v>1411</v>
      </c>
      <c r="D2161">
        <f>VLOOKUP('Установление связей'!B2159,'Перечень узлов'!$B$2:$D$692,3,0)</f>
        <v>660</v>
      </c>
      <c r="E2161" t="s">
        <v>1411</v>
      </c>
      <c r="F2161">
        <f>VLOOKUP('Установление связей'!D2159,'Перечень узлов'!$B$2:$D$692,3,0)</f>
        <v>1</v>
      </c>
      <c r="G2161" t="s">
        <v>1407</v>
      </c>
      <c r="H2161" t="str">
        <f>IF('Установление связей'!C2159="может наблюдаться","RS",IF('Установление связей'!C2159="всегда наблюдается","TRA",IF('Установление связей'!C2159="может отсутствовать","SN","S")))</f>
        <v>SN</v>
      </c>
      <c r="I2161" s="7" t="s">
        <v>1412</v>
      </c>
      <c r="J2161">
        <v>2857</v>
      </c>
      <c r="K2161" t="s">
        <v>1385</v>
      </c>
      <c r="L2161">
        <v>2857</v>
      </c>
      <c r="M2161" t="s">
        <v>1401</v>
      </c>
    </row>
    <row r="2162" spans="1:13" x14ac:dyDescent="0.4">
      <c r="A2162" t="s">
        <v>1405</v>
      </c>
      <c r="B2162">
        <v>2159</v>
      </c>
      <c r="C2162" t="s">
        <v>1411</v>
      </c>
      <c r="D2162">
        <f>VLOOKUP('Установление связей'!B2160,'Перечень узлов'!$B$2:$D$692,3,0)</f>
        <v>660</v>
      </c>
      <c r="E2162" t="s">
        <v>1411</v>
      </c>
      <c r="F2162">
        <f>VLOOKUP('Установление связей'!D2160,'Перечень узлов'!$B$2:$D$692,3,0)</f>
        <v>2</v>
      </c>
      <c r="G2162" t="s">
        <v>1407</v>
      </c>
      <c r="H2162" t="str">
        <f>IF('Установление связей'!C2160="может наблюдаться","RS",IF('Установление связей'!C2160="всегда наблюдается","TRA",IF('Установление связей'!C2160="может отсутствовать","SN","S")))</f>
        <v>SN</v>
      </c>
      <c r="I2162" s="7" t="s">
        <v>1412</v>
      </c>
      <c r="J2162">
        <v>2858</v>
      </c>
      <c r="K2162" t="s">
        <v>1385</v>
      </c>
      <c r="L2162">
        <v>2858</v>
      </c>
      <c r="M2162" t="s">
        <v>1401</v>
      </c>
    </row>
    <row r="2163" spans="1:13" x14ac:dyDescent="0.4">
      <c r="A2163" t="s">
        <v>1405</v>
      </c>
      <c r="B2163">
        <v>2160</v>
      </c>
      <c r="C2163" t="s">
        <v>1411</v>
      </c>
      <c r="D2163">
        <f>VLOOKUP('Установление связей'!B2161,'Перечень узлов'!$B$2:$D$692,3,0)</f>
        <v>660</v>
      </c>
      <c r="E2163" t="s">
        <v>1411</v>
      </c>
      <c r="F2163">
        <f>VLOOKUP('Установление связей'!D2161,'Перечень узлов'!$B$2:$D$692,3,0)</f>
        <v>3</v>
      </c>
      <c r="G2163" t="s">
        <v>1407</v>
      </c>
      <c r="H2163" t="str">
        <f>IF('Установление связей'!C2161="может наблюдаться","RS",IF('Установление связей'!C2161="всегда наблюдается","TRA",IF('Установление связей'!C2161="может отсутствовать","SN","S")))</f>
        <v>SN</v>
      </c>
      <c r="I2163" s="7" t="s">
        <v>1412</v>
      </c>
      <c r="J2163">
        <v>2859</v>
      </c>
      <c r="K2163" t="s">
        <v>1385</v>
      </c>
      <c r="L2163">
        <v>2859</v>
      </c>
      <c r="M2163" t="s">
        <v>1401</v>
      </c>
    </row>
    <row r="2164" spans="1:13" x14ac:dyDescent="0.4">
      <c r="A2164" t="s">
        <v>1405</v>
      </c>
      <c r="B2164">
        <v>2161</v>
      </c>
      <c r="C2164" t="s">
        <v>1411</v>
      </c>
      <c r="D2164">
        <f>VLOOKUP('Установление связей'!B2162,'Перечень узлов'!$B$2:$D$692,3,0)</f>
        <v>660</v>
      </c>
      <c r="E2164" t="s">
        <v>1411</v>
      </c>
      <c r="F2164">
        <f>VLOOKUP('Установление связей'!D2162,'Перечень узлов'!$B$2:$D$692,3,0)</f>
        <v>4</v>
      </c>
      <c r="G2164" t="s">
        <v>1407</v>
      </c>
      <c r="H2164" t="str">
        <f>IF('Установление связей'!C2162="может наблюдаться","RS",IF('Установление связей'!C2162="всегда наблюдается","TRA",IF('Установление связей'!C2162="может отсутствовать","SN","S")))</f>
        <v>SN</v>
      </c>
      <c r="I2164" s="7" t="s">
        <v>1412</v>
      </c>
      <c r="J2164">
        <v>2860</v>
      </c>
      <c r="K2164" t="s">
        <v>1385</v>
      </c>
      <c r="L2164">
        <v>2860</v>
      </c>
      <c r="M2164" t="s">
        <v>1401</v>
      </c>
    </row>
    <row r="2165" spans="1:13" x14ac:dyDescent="0.4">
      <c r="A2165" t="s">
        <v>1405</v>
      </c>
      <c r="B2165">
        <v>2162</v>
      </c>
      <c r="C2165" t="s">
        <v>1411</v>
      </c>
      <c r="D2165">
        <f>VLOOKUP('Установление связей'!B2163,'Перечень узлов'!$B$2:$D$692,3,0)</f>
        <v>660</v>
      </c>
      <c r="E2165" t="s">
        <v>1411</v>
      </c>
      <c r="F2165">
        <f>VLOOKUP('Установление связей'!D2163,'Перечень узлов'!$B$2:$D$692,3,0)</f>
        <v>516</v>
      </c>
      <c r="G2165" t="s">
        <v>1407</v>
      </c>
      <c r="H2165" t="str">
        <f>IF('Установление связей'!C2163="может наблюдаться","RS",IF('Установление связей'!C2163="всегда наблюдается","TRA",IF('Установление связей'!C2163="может отсутствовать","SN","S")))</f>
        <v>SN</v>
      </c>
      <c r="I2165" s="7" t="s">
        <v>1412</v>
      </c>
      <c r="J2165">
        <v>2861</v>
      </c>
      <c r="K2165" t="s">
        <v>1385</v>
      </c>
      <c r="L2165">
        <v>2861</v>
      </c>
      <c r="M2165" t="s">
        <v>1401</v>
      </c>
    </row>
    <row r="2166" spans="1:13" x14ac:dyDescent="0.4">
      <c r="A2166" t="s">
        <v>1405</v>
      </c>
      <c r="B2166">
        <v>2163</v>
      </c>
      <c r="C2166" t="s">
        <v>1411</v>
      </c>
      <c r="D2166">
        <f>VLOOKUP('Установление связей'!B2164,'Перечень узлов'!$B$2:$D$692,3,0)</f>
        <v>660</v>
      </c>
      <c r="E2166" t="s">
        <v>1411</v>
      </c>
      <c r="F2166">
        <f>VLOOKUP('Установление связей'!D2164,'Перечень узлов'!$B$2:$D$692,3,0)</f>
        <v>578</v>
      </c>
      <c r="G2166" t="s">
        <v>1407</v>
      </c>
      <c r="H2166" t="str">
        <f>IF('Установление связей'!C2164="может наблюдаться","RS",IF('Установление связей'!C2164="всегда наблюдается","TRA",IF('Установление связей'!C2164="может отсутствовать","SN","S")))</f>
        <v>SN</v>
      </c>
      <c r="I2166" s="7" t="s">
        <v>1412</v>
      </c>
      <c r="J2166">
        <v>2862</v>
      </c>
      <c r="K2166" t="s">
        <v>1385</v>
      </c>
      <c r="L2166">
        <v>2862</v>
      </c>
      <c r="M2166" t="s">
        <v>1401</v>
      </c>
    </row>
    <row r="2167" spans="1:13" x14ac:dyDescent="0.4">
      <c r="A2167" t="s">
        <v>1405</v>
      </c>
      <c r="B2167">
        <v>2164</v>
      </c>
      <c r="C2167" t="s">
        <v>1411</v>
      </c>
      <c r="D2167">
        <f>VLOOKUP('Установление связей'!B2165,'Перечень узлов'!$B$2:$D$692,3,0)</f>
        <v>660</v>
      </c>
      <c r="E2167" t="s">
        <v>1411</v>
      </c>
      <c r="F2167">
        <f>VLOOKUP('Установление связей'!D2165,'Перечень узлов'!$B$2:$D$692,3,0)</f>
        <v>583</v>
      </c>
      <c r="G2167" t="s">
        <v>1407</v>
      </c>
      <c r="H2167" t="str">
        <f>IF('Установление связей'!C2165="может наблюдаться","RS",IF('Установление связей'!C2165="всегда наблюдается","TRA",IF('Установление связей'!C2165="может отсутствовать","SN","S")))</f>
        <v>SN</v>
      </c>
      <c r="I2167" s="7" t="s">
        <v>1412</v>
      </c>
      <c r="J2167">
        <v>2863</v>
      </c>
      <c r="K2167" t="s">
        <v>1385</v>
      </c>
      <c r="L2167">
        <v>2863</v>
      </c>
      <c r="M2167" t="s">
        <v>1401</v>
      </c>
    </row>
    <row r="2168" spans="1:13" x14ac:dyDescent="0.4">
      <c r="A2168" t="s">
        <v>1405</v>
      </c>
      <c r="B2168">
        <v>2165</v>
      </c>
      <c r="C2168" t="s">
        <v>1411</v>
      </c>
      <c r="D2168">
        <f>VLOOKUP('Установление связей'!B2166,'Перечень узлов'!$B$2:$D$692,3,0)</f>
        <v>660</v>
      </c>
      <c r="E2168" t="s">
        <v>1411</v>
      </c>
      <c r="F2168">
        <f>VLOOKUP('Установление связей'!D2166,'Перечень узлов'!$B$2:$D$692,3,0)</f>
        <v>587</v>
      </c>
      <c r="G2168" t="s">
        <v>1407</v>
      </c>
      <c r="H2168" t="str">
        <f>IF('Установление связей'!C2166="может наблюдаться","RS",IF('Установление связей'!C2166="всегда наблюдается","TRA",IF('Установление связей'!C2166="может отсутствовать","SN","S")))</f>
        <v>SN</v>
      </c>
      <c r="I2168" s="7" t="s">
        <v>1412</v>
      </c>
      <c r="J2168">
        <v>2864</v>
      </c>
      <c r="K2168" t="s">
        <v>1385</v>
      </c>
      <c r="L2168">
        <v>2864</v>
      </c>
      <c r="M2168" t="s">
        <v>1401</v>
      </c>
    </row>
    <row r="2169" spans="1:13" x14ac:dyDescent="0.4">
      <c r="A2169" t="s">
        <v>1405</v>
      </c>
      <c r="B2169">
        <v>2166</v>
      </c>
      <c r="C2169" t="s">
        <v>1411</v>
      </c>
      <c r="D2169">
        <f>VLOOKUP('Установление связей'!B2167,'Перечень узлов'!$B$2:$D$692,3,0)</f>
        <v>660</v>
      </c>
      <c r="E2169" t="s">
        <v>1411</v>
      </c>
      <c r="F2169">
        <f>VLOOKUP('Установление связей'!D2167,'Перечень узлов'!$B$2:$D$692,3,0)</f>
        <v>598</v>
      </c>
      <c r="G2169" t="s">
        <v>1407</v>
      </c>
      <c r="H2169" t="str">
        <f>IF('Установление связей'!C2167="может наблюдаться","RS",IF('Установление связей'!C2167="всегда наблюдается","TRA",IF('Установление связей'!C2167="может отсутствовать","SN","S")))</f>
        <v>SN</v>
      </c>
      <c r="I2169" s="7" t="s">
        <v>1412</v>
      </c>
      <c r="J2169">
        <v>2865</v>
      </c>
      <c r="K2169" t="s">
        <v>1385</v>
      </c>
      <c r="L2169">
        <v>2865</v>
      </c>
      <c r="M2169" t="s">
        <v>1401</v>
      </c>
    </row>
    <row r="2170" spans="1:13" x14ac:dyDescent="0.4">
      <c r="A2170" t="s">
        <v>1405</v>
      </c>
      <c r="B2170">
        <v>2167</v>
      </c>
      <c r="C2170" t="s">
        <v>1411</v>
      </c>
      <c r="D2170">
        <f>VLOOKUP('Установление связей'!B2168,'Перечень узлов'!$B$2:$D$692,3,0)</f>
        <v>660</v>
      </c>
      <c r="E2170" t="s">
        <v>1411</v>
      </c>
      <c r="F2170">
        <f>VLOOKUP('Установление связей'!D2168,'Перечень узлов'!$B$2:$D$692,3,0)</f>
        <v>643</v>
      </c>
      <c r="G2170" t="s">
        <v>1407</v>
      </c>
      <c r="H2170" t="str">
        <f>IF('Установление связей'!C2168="может наблюдаться","RS",IF('Установление связей'!C2168="всегда наблюдается","TRA",IF('Установление связей'!C2168="может отсутствовать","SN","S")))</f>
        <v>SN</v>
      </c>
      <c r="I2170" s="7" t="s">
        <v>1412</v>
      </c>
      <c r="J2170">
        <v>2866</v>
      </c>
      <c r="K2170" t="s">
        <v>1385</v>
      </c>
      <c r="L2170">
        <v>2866</v>
      </c>
      <c r="M2170" t="s">
        <v>1401</v>
      </c>
    </row>
    <row r="2171" spans="1:13" x14ac:dyDescent="0.4">
      <c r="A2171" t="s">
        <v>1405</v>
      </c>
      <c r="B2171">
        <v>2168</v>
      </c>
      <c r="C2171" t="s">
        <v>1411</v>
      </c>
      <c r="D2171">
        <f>VLOOKUP('Установление связей'!B2169,'Перечень узлов'!$B$2:$D$692,3,0)</f>
        <v>573</v>
      </c>
      <c r="E2171" t="s">
        <v>1411</v>
      </c>
      <c r="F2171">
        <f>VLOOKUP('Установление связей'!D2169,'Перечень узлов'!$B$2:$D$692,3,0)</f>
        <v>660</v>
      </c>
      <c r="G2171" t="s">
        <v>1407</v>
      </c>
      <c r="H2171" t="str">
        <f>IF('Установление связей'!C2169="может наблюдаться","RS",IF('Установление связей'!C2169="всегда наблюдается","TRA",IF('Установление связей'!C2169="может отсутствовать","SN","S")))</f>
        <v>RS</v>
      </c>
      <c r="I2171" s="7" t="s">
        <v>1412</v>
      </c>
      <c r="J2171">
        <v>2867</v>
      </c>
      <c r="K2171" t="s">
        <v>1385</v>
      </c>
      <c r="L2171">
        <v>2867</v>
      </c>
      <c r="M2171" t="s">
        <v>1401</v>
      </c>
    </row>
    <row r="2172" spans="1:13" x14ac:dyDescent="0.4">
      <c r="A2172" t="s">
        <v>1405</v>
      </c>
      <c r="B2172">
        <v>2169</v>
      </c>
      <c r="C2172" t="s">
        <v>1411</v>
      </c>
      <c r="D2172">
        <f>VLOOKUP('Установление связей'!B2170,'Перечень узлов'!$B$2:$D$692,3,0)</f>
        <v>661</v>
      </c>
      <c r="E2172" t="s">
        <v>1411</v>
      </c>
      <c r="F2172">
        <f>VLOOKUP('Установление связей'!D2170,'Перечень узлов'!$B$2:$D$692,3,0)</f>
        <v>573</v>
      </c>
      <c r="G2172" t="s">
        <v>1407</v>
      </c>
      <c r="H2172" t="str">
        <f>IF('Установление связей'!C2170="может наблюдаться","RS",IF('Установление связей'!C2170="всегда наблюдается","TRA",IF('Установление связей'!C2170="может отсутствовать","SN","S")))</f>
        <v>RS</v>
      </c>
      <c r="I2172" s="7" t="s">
        <v>1412</v>
      </c>
      <c r="J2172">
        <v>2868</v>
      </c>
      <c r="K2172" t="s">
        <v>1385</v>
      </c>
      <c r="L2172">
        <v>2868</v>
      </c>
      <c r="M2172" t="s">
        <v>1401</v>
      </c>
    </row>
    <row r="2173" spans="1:13" x14ac:dyDescent="0.4">
      <c r="A2173" t="s">
        <v>1405</v>
      </c>
      <c r="B2173">
        <v>2170</v>
      </c>
      <c r="C2173" t="s">
        <v>1411</v>
      </c>
      <c r="D2173">
        <f>VLOOKUP('Установление связей'!B2171,'Перечень узлов'!$B$2:$D$692,3,0)</f>
        <v>661</v>
      </c>
      <c r="E2173" t="s">
        <v>1411</v>
      </c>
      <c r="F2173">
        <f>VLOOKUP('Установление связей'!D2171,'Перечень узлов'!$B$2:$D$692,3,0)</f>
        <v>1</v>
      </c>
      <c r="G2173" t="s">
        <v>1407</v>
      </c>
      <c r="H2173" t="str">
        <f>IF('Установление связей'!C2171="может наблюдаться","RS",IF('Установление связей'!C2171="всегда наблюдается","TRA",IF('Установление связей'!C2171="может отсутствовать","SN","S")))</f>
        <v>SN</v>
      </c>
      <c r="I2173" s="7" t="s">
        <v>1412</v>
      </c>
      <c r="J2173">
        <v>2869</v>
      </c>
      <c r="K2173" t="s">
        <v>1385</v>
      </c>
      <c r="L2173">
        <v>2869</v>
      </c>
      <c r="M2173" t="s">
        <v>1401</v>
      </c>
    </row>
    <row r="2174" spans="1:13" x14ac:dyDescent="0.4">
      <c r="A2174" t="s">
        <v>1405</v>
      </c>
      <c r="B2174">
        <v>2171</v>
      </c>
      <c r="C2174" t="s">
        <v>1411</v>
      </c>
      <c r="D2174">
        <f>VLOOKUP('Установление связей'!B2172,'Перечень узлов'!$B$2:$D$692,3,0)</f>
        <v>661</v>
      </c>
      <c r="E2174" t="s">
        <v>1411</v>
      </c>
      <c r="F2174">
        <f>VLOOKUP('Установление связей'!D2172,'Перечень узлов'!$B$2:$D$692,3,0)</f>
        <v>2</v>
      </c>
      <c r="G2174" t="s">
        <v>1407</v>
      </c>
      <c r="H2174" t="str">
        <f>IF('Установление связей'!C2172="может наблюдаться","RS",IF('Установление связей'!C2172="всегда наблюдается","TRA",IF('Установление связей'!C2172="может отсутствовать","SN","S")))</f>
        <v>SN</v>
      </c>
      <c r="I2174" s="7" t="s">
        <v>1412</v>
      </c>
      <c r="J2174">
        <v>2870</v>
      </c>
      <c r="K2174" t="s">
        <v>1385</v>
      </c>
      <c r="L2174">
        <v>2870</v>
      </c>
      <c r="M2174" t="s">
        <v>1401</v>
      </c>
    </row>
    <row r="2175" spans="1:13" x14ac:dyDescent="0.4">
      <c r="A2175" t="s">
        <v>1405</v>
      </c>
      <c r="B2175">
        <v>2172</v>
      </c>
      <c r="C2175" t="s">
        <v>1411</v>
      </c>
      <c r="D2175">
        <f>VLOOKUP('Установление связей'!B2173,'Перечень узлов'!$B$2:$D$692,3,0)</f>
        <v>661</v>
      </c>
      <c r="E2175" t="s">
        <v>1411</v>
      </c>
      <c r="F2175">
        <f>VLOOKUP('Установление связей'!D2173,'Перечень узлов'!$B$2:$D$692,3,0)</f>
        <v>3</v>
      </c>
      <c r="G2175" t="s">
        <v>1407</v>
      </c>
      <c r="H2175" t="str">
        <f>IF('Установление связей'!C2173="может наблюдаться","RS",IF('Установление связей'!C2173="всегда наблюдается","TRA",IF('Установление связей'!C2173="может отсутствовать","SN","S")))</f>
        <v>SN</v>
      </c>
      <c r="I2175" s="7" t="s">
        <v>1412</v>
      </c>
      <c r="J2175">
        <v>2871</v>
      </c>
      <c r="K2175" t="s">
        <v>1385</v>
      </c>
      <c r="L2175">
        <v>2871</v>
      </c>
      <c r="M2175" t="s">
        <v>1401</v>
      </c>
    </row>
    <row r="2176" spans="1:13" x14ac:dyDescent="0.4">
      <c r="A2176" t="s">
        <v>1405</v>
      </c>
      <c r="B2176">
        <v>2173</v>
      </c>
      <c r="C2176" t="s">
        <v>1411</v>
      </c>
      <c r="D2176">
        <f>VLOOKUP('Установление связей'!B2174,'Перечень узлов'!$B$2:$D$692,3,0)</f>
        <v>661</v>
      </c>
      <c r="E2176" t="s">
        <v>1411</v>
      </c>
      <c r="F2176">
        <f>VLOOKUP('Установление связей'!D2174,'Перечень узлов'!$B$2:$D$692,3,0)</f>
        <v>4</v>
      </c>
      <c r="G2176" t="s">
        <v>1407</v>
      </c>
      <c r="H2176" t="str">
        <f>IF('Установление связей'!C2174="может наблюдаться","RS",IF('Установление связей'!C2174="всегда наблюдается","TRA",IF('Установление связей'!C2174="может отсутствовать","SN","S")))</f>
        <v>SN</v>
      </c>
      <c r="I2176" s="7" t="s">
        <v>1412</v>
      </c>
      <c r="J2176">
        <v>2872</v>
      </c>
      <c r="K2176" t="s">
        <v>1385</v>
      </c>
      <c r="L2176">
        <v>2872</v>
      </c>
      <c r="M2176" t="s">
        <v>1401</v>
      </c>
    </row>
    <row r="2177" spans="1:13" x14ac:dyDescent="0.4">
      <c r="A2177" t="s">
        <v>1405</v>
      </c>
      <c r="B2177">
        <v>2174</v>
      </c>
      <c r="C2177" t="s">
        <v>1411</v>
      </c>
      <c r="D2177">
        <f>VLOOKUP('Установление связей'!B2175,'Перечень узлов'!$B$2:$D$692,3,0)</f>
        <v>661</v>
      </c>
      <c r="E2177" t="s">
        <v>1411</v>
      </c>
      <c r="F2177">
        <f>VLOOKUP('Установление связей'!D2175,'Перечень узлов'!$B$2:$D$692,3,0)</f>
        <v>516</v>
      </c>
      <c r="G2177" t="s">
        <v>1407</v>
      </c>
      <c r="H2177" t="str">
        <f>IF('Установление связей'!C2175="может наблюдаться","RS",IF('Установление связей'!C2175="всегда наблюдается","TRA",IF('Установление связей'!C2175="может отсутствовать","SN","S")))</f>
        <v>SN</v>
      </c>
      <c r="I2177" s="7" t="s">
        <v>1412</v>
      </c>
      <c r="J2177">
        <v>2873</v>
      </c>
      <c r="K2177" t="s">
        <v>1385</v>
      </c>
      <c r="L2177">
        <v>2873</v>
      </c>
      <c r="M2177" t="s">
        <v>1401</v>
      </c>
    </row>
    <row r="2178" spans="1:13" x14ac:dyDescent="0.4">
      <c r="A2178" t="s">
        <v>1405</v>
      </c>
      <c r="B2178">
        <v>2175</v>
      </c>
      <c r="C2178" t="s">
        <v>1411</v>
      </c>
      <c r="D2178">
        <f>VLOOKUP('Установление связей'!B2176,'Перечень узлов'!$B$2:$D$692,3,0)</f>
        <v>661</v>
      </c>
      <c r="E2178" t="s">
        <v>1411</v>
      </c>
      <c r="F2178">
        <f>VLOOKUP('Установление связей'!D2176,'Перечень узлов'!$B$2:$D$692,3,0)</f>
        <v>578</v>
      </c>
      <c r="G2178" t="s">
        <v>1407</v>
      </c>
      <c r="H2178" t="str">
        <f>IF('Установление связей'!C2176="может наблюдаться","RS",IF('Установление связей'!C2176="всегда наблюдается","TRA",IF('Установление связей'!C2176="может отсутствовать","SN","S")))</f>
        <v>SN</v>
      </c>
      <c r="I2178" s="7" t="s">
        <v>1412</v>
      </c>
      <c r="J2178">
        <v>2874</v>
      </c>
      <c r="K2178" t="s">
        <v>1385</v>
      </c>
      <c r="L2178">
        <v>2874</v>
      </c>
      <c r="M2178" t="s">
        <v>1401</v>
      </c>
    </row>
    <row r="2179" spans="1:13" x14ac:dyDescent="0.4">
      <c r="A2179" t="s">
        <v>1405</v>
      </c>
      <c r="B2179">
        <v>2176</v>
      </c>
      <c r="C2179" t="s">
        <v>1411</v>
      </c>
      <c r="D2179">
        <f>VLOOKUP('Установление связей'!B2177,'Перечень узлов'!$B$2:$D$692,3,0)</f>
        <v>661</v>
      </c>
      <c r="E2179" t="s">
        <v>1411</v>
      </c>
      <c r="F2179">
        <f>VLOOKUP('Установление связей'!D2177,'Перечень узлов'!$B$2:$D$692,3,0)</f>
        <v>583</v>
      </c>
      <c r="G2179" t="s">
        <v>1407</v>
      </c>
      <c r="H2179" t="str">
        <f>IF('Установление связей'!C2177="может наблюдаться","RS",IF('Установление связей'!C2177="всегда наблюдается","TRA",IF('Установление связей'!C2177="может отсутствовать","SN","S")))</f>
        <v>SN</v>
      </c>
      <c r="I2179" s="7" t="s">
        <v>1412</v>
      </c>
      <c r="J2179">
        <v>2875</v>
      </c>
      <c r="K2179" t="s">
        <v>1385</v>
      </c>
      <c r="L2179">
        <v>2875</v>
      </c>
      <c r="M2179" t="s">
        <v>1401</v>
      </c>
    </row>
    <row r="2180" spans="1:13" x14ac:dyDescent="0.4">
      <c r="A2180" t="s">
        <v>1405</v>
      </c>
      <c r="B2180">
        <v>2177</v>
      </c>
      <c r="C2180" t="s">
        <v>1411</v>
      </c>
      <c r="D2180">
        <f>VLOOKUP('Установление связей'!B2178,'Перечень узлов'!$B$2:$D$692,3,0)</f>
        <v>661</v>
      </c>
      <c r="E2180" t="s">
        <v>1411</v>
      </c>
      <c r="F2180">
        <f>VLOOKUP('Установление связей'!D2178,'Перечень узлов'!$B$2:$D$692,3,0)</f>
        <v>587</v>
      </c>
      <c r="G2180" t="s">
        <v>1407</v>
      </c>
      <c r="H2180" t="str">
        <f>IF('Установление связей'!C2178="может наблюдаться","RS",IF('Установление связей'!C2178="всегда наблюдается","TRA",IF('Установление связей'!C2178="может отсутствовать","SN","S")))</f>
        <v>SN</v>
      </c>
      <c r="I2180" s="7" t="s">
        <v>1412</v>
      </c>
      <c r="J2180">
        <v>2876</v>
      </c>
      <c r="K2180" t="s">
        <v>1385</v>
      </c>
      <c r="L2180">
        <v>2876</v>
      </c>
      <c r="M2180" t="s">
        <v>1401</v>
      </c>
    </row>
    <row r="2181" spans="1:13" x14ac:dyDescent="0.4">
      <c r="A2181" t="s">
        <v>1405</v>
      </c>
      <c r="B2181">
        <v>2178</v>
      </c>
      <c r="C2181" t="s">
        <v>1411</v>
      </c>
      <c r="D2181">
        <f>VLOOKUP('Установление связей'!B2179,'Перечень узлов'!$B$2:$D$692,3,0)</f>
        <v>661</v>
      </c>
      <c r="E2181" t="s">
        <v>1411</v>
      </c>
      <c r="F2181">
        <f>VLOOKUP('Установление связей'!D2179,'Перечень узлов'!$B$2:$D$692,3,0)</f>
        <v>598</v>
      </c>
      <c r="G2181" t="s">
        <v>1407</v>
      </c>
      <c r="H2181" t="str">
        <f>IF('Установление связей'!C2179="может наблюдаться","RS",IF('Установление связей'!C2179="всегда наблюдается","TRA",IF('Установление связей'!C2179="может отсутствовать","SN","S")))</f>
        <v>SN</v>
      </c>
      <c r="I2181" s="7" t="s">
        <v>1412</v>
      </c>
      <c r="J2181">
        <v>2877</v>
      </c>
      <c r="K2181" t="s">
        <v>1385</v>
      </c>
      <c r="L2181">
        <v>2877</v>
      </c>
      <c r="M2181" t="s">
        <v>1401</v>
      </c>
    </row>
    <row r="2182" spans="1:13" x14ac:dyDescent="0.4">
      <c r="A2182" t="s">
        <v>1405</v>
      </c>
      <c r="B2182">
        <v>2179</v>
      </c>
      <c r="C2182" t="s">
        <v>1411</v>
      </c>
      <c r="D2182">
        <f>VLOOKUP('Установление связей'!B2180,'Перечень узлов'!$B$2:$D$692,3,0)</f>
        <v>661</v>
      </c>
      <c r="E2182" t="s">
        <v>1411</v>
      </c>
      <c r="F2182">
        <f>VLOOKUP('Установление связей'!D2180,'Перечень узлов'!$B$2:$D$692,3,0)</f>
        <v>643</v>
      </c>
      <c r="G2182" t="s">
        <v>1407</v>
      </c>
      <c r="H2182" t="str">
        <f>IF('Установление связей'!C2180="может наблюдаться","RS",IF('Установление связей'!C2180="всегда наблюдается","TRA",IF('Установление связей'!C2180="может отсутствовать","SN","S")))</f>
        <v>SN</v>
      </c>
      <c r="I2182" s="7" t="s">
        <v>1412</v>
      </c>
      <c r="J2182">
        <v>2878</v>
      </c>
      <c r="K2182" t="s">
        <v>1385</v>
      </c>
      <c r="L2182">
        <v>2878</v>
      </c>
      <c r="M2182" t="s">
        <v>1401</v>
      </c>
    </row>
    <row r="2183" spans="1:13" x14ac:dyDescent="0.4">
      <c r="A2183" t="s">
        <v>1405</v>
      </c>
      <c r="B2183">
        <v>2180</v>
      </c>
      <c r="C2183" t="s">
        <v>1411</v>
      </c>
      <c r="D2183">
        <f>VLOOKUP('Установление связей'!B2181,'Перечень узлов'!$B$2:$D$692,3,0)</f>
        <v>573</v>
      </c>
      <c r="E2183" t="s">
        <v>1411</v>
      </c>
      <c r="F2183">
        <f>VLOOKUP('Установление связей'!D2181,'Перечень узлов'!$B$2:$D$692,3,0)</f>
        <v>661</v>
      </c>
      <c r="G2183" t="s">
        <v>1407</v>
      </c>
      <c r="H2183" t="str">
        <f>IF('Установление связей'!C2181="может наблюдаться","RS",IF('Установление связей'!C2181="всегда наблюдается","TRA",IF('Установление связей'!C2181="может отсутствовать","SN","S")))</f>
        <v>RS</v>
      </c>
      <c r="I2183" s="7" t="s">
        <v>1412</v>
      </c>
      <c r="J2183">
        <v>2879</v>
      </c>
      <c r="K2183" t="s">
        <v>1385</v>
      </c>
      <c r="L2183">
        <v>2879</v>
      </c>
      <c r="M2183" t="s">
        <v>1401</v>
      </c>
    </row>
    <row r="2184" spans="1:13" x14ac:dyDescent="0.4">
      <c r="A2184" t="s">
        <v>1405</v>
      </c>
      <c r="B2184">
        <v>2181</v>
      </c>
      <c r="C2184" t="s">
        <v>1411</v>
      </c>
      <c r="D2184">
        <f>VLOOKUP('Установление связей'!B2182,'Перечень узлов'!$B$2:$D$692,3,0)</f>
        <v>662</v>
      </c>
      <c r="E2184" t="s">
        <v>1411</v>
      </c>
      <c r="F2184">
        <f>VLOOKUP('Установление связей'!D2182,'Перечень узлов'!$B$2:$D$692,3,0)</f>
        <v>573</v>
      </c>
      <c r="G2184" t="s">
        <v>1407</v>
      </c>
      <c r="H2184" t="str">
        <f>IF('Установление связей'!C2182="может наблюдаться","RS",IF('Установление связей'!C2182="всегда наблюдается","TRA",IF('Установление связей'!C2182="может отсутствовать","SN","S")))</f>
        <v>RS</v>
      </c>
      <c r="I2184" s="7" t="s">
        <v>1412</v>
      </c>
      <c r="J2184">
        <v>2880</v>
      </c>
      <c r="K2184" t="s">
        <v>1385</v>
      </c>
      <c r="L2184">
        <v>2880</v>
      </c>
      <c r="M2184" t="s">
        <v>1401</v>
      </c>
    </row>
    <row r="2185" spans="1:13" x14ac:dyDescent="0.4">
      <c r="A2185" t="s">
        <v>1405</v>
      </c>
      <c r="B2185">
        <v>2182</v>
      </c>
      <c r="C2185" t="s">
        <v>1411</v>
      </c>
      <c r="D2185">
        <f>VLOOKUP('Установление связей'!B2183,'Перечень узлов'!$B$2:$D$692,3,0)</f>
        <v>662</v>
      </c>
      <c r="E2185" t="s">
        <v>1411</v>
      </c>
      <c r="F2185">
        <f>VLOOKUP('Установление связей'!D2183,'Перечень узлов'!$B$2:$D$692,3,0)</f>
        <v>1</v>
      </c>
      <c r="G2185" t="s">
        <v>1407</v>
      </c>
      <c r="H2185" t="str">
        <f>IF('Установление связей'!C2183="может наблюдаться","RS",IF('Установление связей'!C2183="всегда наблюдается","TRA",IF('Установление связей'!C2183="может отсутствовать","SN","S")))</f>
        <v>SN</v>
      </c>
      <c r="I2185" s="7" t="s">
        <v>1412</v>
      </c>
      <c r="J2185">
        <v>2881</v>
      </c>
      <c r="K2185" t="s">
        <v>1385</v>
      </c>
      <c r="L2185">
        <v>2881</v>
      </c>
      <c r="M2185" t="s">
        <v>1401</v>
      </c>
    </row>
    <row r="2186" spans="1:13" x14ac:dyDescent="0.4">
      <c r="A2186" t="s">
        <v>1405</v>
      </c>
      <c r="B2186">
        <v>2183</v>
      </c>
      <c r="C2186" t="s">
        <v>1411</v>
      </c>
      <c r="D2186">
        <f>VLOOKUP('Установление связей'!B2184,'Перечень узлов'!$B$2:$D$692,3,0)</f>
        <v>662</v>
      </c>
      <c r="E2186" t="s">
        <v>1411</v>
      </c>
      <c r="F2186">
        <f>VLOOKUP('Установление связей'!D2184,'Перечень узлов'!$B$2:$D$692,3,0)</f>
        <v>2</v>
      </c>
      <c r="G2186" t="s">
        <v>1407</v>
      </c>
      <c r="H2186" t="str">
        <f>IF('Установление связей'!C2184="может наблюдаться","RS",IF('Установление связей'!C2184="всегда наблюдается","TRA",IF('Установление связей'!C2184="может отсутствовать","SN","S")))</f>
        <v>SN</v>
      </c>
      <c r="I2186" s="7" t="s">
        <v>1412</v>
      </c>
      <c r="J2186">
        <v>2882</v>
      </c>
      <c r="K2186" t="s">
        <v>1385</v>
      </c>
      <c r="L2186">
        <v>2882</v>
      </c>
      <c r="M2186" t="s">
        <v>1401</v>
      </c>
    </row>
    <row r="2187" spans="1:13" x14ac:dyDescent="0.4">
      <c r="A2187" t="s">
        <v>1405</v>
      </c>
      <c r="B2187">
        <v>2184</v>
      </c>
      <c r="C2187" t="s">
        <v>1411</v>
      </c>
      <c r="D2187">
        <f>VLOOKUP('Установление связей'!B2185,'Перечень узлов'!$B$2:$D$692,3,0)</f>
        <v>662</v>
      </c>
      <c r="E2187" t="s">
        <v>1411</v>
      </c>
      <c r="F2187">
        <f>VLOOKUP('Установление связей'!D2185,'Перечень узлов'!$B$2:$D$692,3,0)</f>
        <v>3</v>
      </c>
      <c r="G2187" t="s">
        <v>1407</v>
      </c>
      <c r="H2187" t="str">
        <f>IF('Установление связей'!C2185="может наблюдаться","RS",IF('Установление связей'!C2185="всегда наблюдается","TRA",IF('Установление связей'!C2185="может отсутствовать","SN","S")))</f>
        <v>SN</v>
      </c>
      <c r="I2187" s="7" t="s">
        <v>1412</v>
      </c>
      <c r="J2187">
        <v>2883</v>
      </c>
      <c r="K2187" t="s">
        <v>1385</v>
      </c>
      <c r="L2187">
        <v>2883</v>
      </c>
      <c r="M2187" t="s">
        <v>1401</v>
      </c>
    </row>
    <row r="2188" spans="1:13" x14ac:dyDescent="0.4">
      <c r="A2188" t="s">
        <v>1405</v>
      </c>
      <c r="B2188">
        <v>2185</v>
      </c>
      <c r="C2188" t="s">
        <v>1411</v>
      </c>
      <c r="D2188">
        <f>VLOOKUP('Установление связей'!B2186,'Перечень узлов'!$B$2:$D$692,3,0)</f>
        <v>662</v>
      </c>
      <c r="E2188" t="s">
        <v>1411</v>
      </c>
      <c r="F2188">
        <f>VLOOKUP('Установление связей'!D2186,'Перечень узлов'!$B$2:$D$692,3,0)</f>
        <v>4</v>
      </c>
      <c r="G2188" t="s">
        <v>1407</v>
      </c>
      <c r="H2188" t="str">
        <f>IF('Установление связей'!C2186="может наблюдаться","RS",IF('Установление связей'!C2186="всегда наблюдается","TRA",IF('Установление связей'!C2186="может отсутствовать","SN","S")))</f>
        <v>SN</v>
      </c>
      <c r="I2188" s="7" t="s">
        <v>1412</v>
      </c>
      <c r="J2188">
        <v>2884</v>
      </c>
      <c r="K2188" t="s">
        <v>1385</v>
      </c>
      <c r="L2188">
        <v>2884</v>
      </c>
      <c r="M2188" t="s">
        <v>1401</v>
      </c>
    </row>
    <row r="2189" spans="1:13" x14ac:dyDescent="0.4">
      <c r="A2189" t="s">
        <v>1405</v>
      </c>
      <c r="B2189">
        <v>2186</v>
      </c>
      <c r="C2189" t="s">
        <v>1411</v>
      </c>
      <c r="D2189">
        <f>VLOOKUP('Установление связей'!B2187,'Перечень узлов'!$B$2:$D$692,3,0)</f>
        <v>662</v>
      </c>
      <c r="E2189" t="s">
        <v>1411</v>
      </c>
      <c r="F2189">
        <f>VLOOKUP('Установление связей'!D2187,'Перечень узлов'!$B$2:$D$692,3,0)</f>
        <v>516</v>
      </c>
      <c r="G2189" t="s">
        <v>1407</v>
      </c>
      <c r="H2189" t="str">
        <f>IF('Установление связей'!C2187="может наблюдаться","RS",IF('Установление связей'!C2187="всегда наблюдается","TRA",IF('Установление связей'!C2187="может отсутствовать","SN","S")))</f>
        <v>SN</v>
      </c>
      <c r="I2189" s="7" t="s">
        <v>1412</v>
      </c>
      <c r="J2189">
        <v>2885</v>
      </c>
      <c r="K2189" t="s">
        <v>1385</v>
      </c>
      <c r="L2189">
        <v>2885</v>
      </c>
      <c r="M2189" t="s">
        <v>1401</v>
      </c>
    </row>
    <row r="2190" spans="1:13" x14ac:dyDescent="0.4">
      <c r="A2190" t="s">
        <v>1405</v>
      </c>
      <c r="B2190">
        <v>2187</v>
      </c>
      <c r="C2190" t="s">
        <v>1411</v>
      </c>
      <c r="D2190">
        <f>VLOOKUP('Установление связей'!B2188,'Перечень узлов'!$B$2:$D$692,3,0)</f>
        <v>662</v>
      </c>
      <c r="E2190" t="s">
        <v>1411</v>
      </c>
      <c r="F2190">
        <f>VLOOKUP('Установление связей'!D2188,'Перечень узлов'!$B$2:$D$692,3,0)</f>
        <v>578</v>
      </c>
      <c r="G2190" t="s">
        <v>1407</v>
      </c>
      <c r="H2190" t="str">
        <f>IF('Установление связей'!C2188="может наблюдаться","RS",IF('Установление связей'!C2188="всегда наблюдается","TRA",IF('Установление связей'!C2188="может отсутствовать","SN","S")))</f>
        <v>SN</v>
      </c>
      <c r="I2190" s="7" t="s">
        <v>1412</v>
      </c>
      <c r="J2190">
        <v>2886</v>
      </c>
      <c r="K2190" t="s">
        <v>1385</v>
      </c>
      <c r="L2190">
        <v>2886</v>
      </c>
      <c r="M2190" t="s">
        <v>1401</v>
      </c>
    </row>
    <row r="2191" spans="1:13" x14ac:dyDescent="0.4">
      <c r="A2191" t="s">
        <v>1405</v>
      </c>
      <c r="B2191">
        <v>2188</v>
      </c>
      <c r="C2191" t="s">
        <v>1411</v>
      </c>
      <c r="D2191">
        <f>VLOOKUP('Установление связей'!B2189,'Перечень узлов'!$B$2:$D$692,3,0)</f>
        <v>662</v>
      </c>
      <c r="E2191" t="s">
        <v>1411</v>
      </c>
      <c r="F2191">
        <f>VLOOKUP('Установление связей'!D2189,'Перечень узлов'!$B$2:$D$692,3,0)</f>
        <v>583</v>
      </c>
      <c r="G2191" t="s">
        <v>1407</v>
      </c>
      <c r="H2191" t="str">
        <f>IF('Установление связей'!C2189="может наблюдаться","RS",IF('Установление связей'!C2189="всегда наблюдается","TRA",IF('Установление связей'!C2189="может отсутствовать","SN","S")))</f>
        <v>SN</v>
      </c>
      <c r="I2191" s="7" t="s">
        <v>1412</v>
      </c>
      <c r="J2191">
        <v>2887</v>
      </c>
      <c r="K2191" t="s">
        <v>1385</v>
      </c>
      <c r="L2191">
        <v>2887</v>
      </c>
      <c r="M2191" t="s">
        <v>1401</v>
      </c>
    </row>
    <row r="2192" spans="1:13" x14ac:dyDescent="0.4">
      <c r="A2192" t="s">
        <v>1405</v>
      </c>
      <c r="B2192">
        <v>2189</v>
      </c>
      <c r="C2192" t="s">
        <v>1411</v>
      </c>
      <c r="D2192">
        <f>VLOOKUP('Установление связей'!B2190,'Перечень узлов'!$B$2:$D$692,3,0)</f>
        <v>662</v>
      </c>
      <c r="E2192" t="s">
        <v>1411</v>
      </c>
      <c r="F2192">
        <f>VLOOKUP('Установление связей'!D2190,'Перечень узлов'!$B$2:$D$692,3,0)</f>
        <v>587</v>
      </c>
      <c r="G2192" t="s">
        <v>1407</v>
      </c>
      <c r="H2192" t="str">
        <f>IF('Установление связей'!C2190="может наблюдаться","RS",IF('Установление связей'!C2190="всегда наблюдается","TRA",IF('Установление связей'!C2190="может отсутствовать","SN","S")))</f>
        <v>SN</v>
      </c>
      <c r="I2192" s="7" t="s">
        <v>1412</v>
      </c>
      <c r="J2192">
        <v>2888</v>
      </c>
      <c r="K2192" t="s">
        <v>1385</v>
      </c>
      <c r="L2192">
        <v>2888</v>
      </c>
      <c r="M2192" t="s">
        <v>1401</v>
      </c>
    </row>
    <row r="2193" spans="1:13" x14ac:dyDescent="0.4">
      <c r="A2193" t="s">
        <v>1405</v>
      </c>
      <c r="B2193">
        <v>2190</v>
      </c>
      <c r="C2193" t="s">
        <v>1411</v>
      </c>
      <c r="D2193">
        <f>VLOOKUP('Установление связей'!B2191,'Перечень узлов'!$B$2:$D$692,3,0)</f>
        <v>662</v>
      </c>
      <c r="E2193" t="s">
        <v>1411</v>
      </c>
      <c r="F2193">
        <f>VLOOKUP('Установление связей'!D2191,'Перечень узлов'!$B$2:$D$692,3,0)</f>
        <v>598</v>
      </c>
      <c r="G2193" t="s">
        <v>1407</v>
      </c>
      <c r="H2193" t="str">
        <f>IF('Установление связей'!C2191="может наблюдаться","RS",IF('Установление связей'!C2191="всегда наблюдается","TRA",IF('Установление связей'!C2191="может отсутствовать","SN","S")))</f>
        <v>SN</v>
      </c>
      <c r="I2193" s="7" t="s">
        <v>1412</v>
      </c>
      <c r="J2193">
        <v>2889</v>
      </c>
      <c r="K2193" t="s">
        <v>1385</v>
      </c>
      <c r="L2193">
        <v>2889</v>
      </c>
      <c r="M2193" t="s">
        <v>1401</v>
      </c>
    </row>
    <row r="2194" spans="1:13" x14ac:dyDescent="0.4">
      <c r="A2194" t="s">
        <v>1405</v>
      </c>
      <c r="B2194">
        <v>2191</v>
      </c>
      <c r="C2194" t="s">
        <v>1411</v>
      </c>
      <c r="D2194">
        <f>VLOOKUP('Установление связей'!B2192,'Перечень узлов'!$B$2:$D$692,3,0)</f>
        <v>662</v>
      </c>
      <c r="E2194" t="s">
        <v>1411</v>
      </c>
      <c r="F2194">
        <f>VLOOKUP('Установление связей'!D2192,'Перечень узлов'!$B$2:$D$692,3,0)</f>
        <v>643</v>
      </c>
      <c r="G2194" t="s">
        <v>1407</v>
      </c>
      <c r="H2194" t="str">
        <f>IF('Установление связей'!C2192="может наблюдаться","RS",IF('Установление связей'!C2192="всегда наблюдается","TRA",IF('Установление связей'!C2192="может отсутствовать","SN","S")))</f>
        <v>SN</v>
      </c>
      <c r="I2194" s="7" t="s">
        <v>1412</v>
      </c>
      <c r="J2194">
        <v>2890</v>
      </c>
      <c r="K2194" t="s">
        <v>1385</v>
      </c>
      <c r="L2194">
        <v>2890</v>
      </c>
      <c r="M2194" t="s">
        <v>1401</v>
      </c>
    </row>
    <row r="2195" spans="1:13" x14ac:dyDescent="0.4">
      <c r="A2195" t="s">
        <v>1405</v>
      </c>
      <c r="B2195">
        <v>2192</v>
      </c>
      <c r="C2195" t="s">
        <v>1411</v>
      </c>
      <c r="D2195">
        <f>VLOOKUP('Установление связей'!B2193,'Перечень узлов'!$B$2:$D$692,3,0)</f>
        <v>573</v>
      </c>
      <c r="E2195" t="s">
        <v>1411</v>
      </c>
      <c r="F2195">
        <f>VLOOKUP('Установление связей'!D2193,'Перечень узлов'!$B$2:$D$692,3,0)</f>
        <v>662</v>
      </c>
      <c r="G2195" t="s">
        <v>1407</v>
      </c>
      <c r="H2195" t="str">
        <f>IF('Установление связей'!C2193="может наблюдаться","RS",IF('Установление связей'!C2193="всегда наблюдается","TRA",IF('Установление связей'!C2193="может отсутствовать","SN","S")))</f>
        <v>RS</v>
      </c>
      <c r="I2195" s="7" t="s">
        <v>1412</v>
      </c>
      <c r="J2195">
        <v>2891</v>
      </c>
      <c r="K2195" t="s">
        <v>1385</v>
      </c>
      <c r="L2195">
        <v>2891</v>
      </c>
      <c r="M2195" t="s">
        <v>1401</v>
      </c>
    </row>
    <row r="2196" spans="1:13" x14ac:dyDescent="0.4">
      <c r="A2196" t="s">
        <v>1405</v>
      </c>
      <c r="B2196">
        <v>2193</v>
      </c>
      <c r="C2196" t="s">
        <v>1411</v>
      </c>
      <c r="D2196">
        <f>VLOOKUP('Установление связей'!B2194,'Перечень узлов'!$B$2:$D$692,3,0)</f>
        <v>670</v>
      </c>
      <c r="E2196" t="s">
        <v>1411</v>
      </c>
      <c r="F2196">
        <f>VLOOKUP('Установление связей'!D2194,'Перечень узлов'!$B$2:$D$692,3,0)</f>
        <v>573</v>
      </c>
      <c r="G2196" t="s">
        <v>1407</v>
      </c>
      <c r="H2196" t="str">
        <f>IF('Установление связей'!C2194="может наблюдаться","RS",IF('Установление связей'!C2194="всегда наблюдается","TRA",IF('Установление связей'!C2194="может отсутствовать","SN","S")))</f>
        <v>RS</v>
      </c>
      <c r="I2196" s="7" t="s">
        <v>1412</v>
      </c>
      <c r="J2196">
        <v>2892</v>
      </c>
      <c r="K2196" t="s">
        <v>1385</v>
      </c>
      <c r="L2196">
        <v>2892</v>
      </c>
      <c r="M2196" t="s">
        <v>1401</v>
      </c>
    </row>
    <row r="2197" spans="1:13" x14ac:dyDescent="0.4">
      <c r="A2197" t="s">
        <v>1405</v>
      </c>
      <c r="B2197">
        <v>2194</v>
      </c>
      <c r="C2197" t="s">
        <v>1411</v>
      </c>
      <c r="D2197">
        <f>VLOOKUP('Установление связей'!B2195,'Перечень узлов'!$B$2:$D$692,3,0)</f>
        <v>670</v>
      </c>
      <c r="E2197" t="s">
        <v>1411</v>
      </c>
      <c r="F2197">
        <f>VLOOKUP('Установление связей'!D2195,'Перечень узлов'!$B$2:$D$692,3,0)</f>
        <v>1</v>
      </c>
      <c r="G2197" t="s">
        <v>1407</v>
      </c>
      <c r="H2197" t="str">
        <f>IF('Установление связей'!C2195="может наблюдаться","RS",IF('Установление связей'!C2195="всегда наблюдается","TRA",IF('Установление связей'!C2195="может отсутствовать","SN","S")))</f>
        <v>SN</v>
      </c>
      <c r="I2197" s="7" t="s">
        <v>1412</v>
      </c>
      <c r="J2197">
        <v>2893</v>
      </c>
      <c r="K2197" t="s">
        <v>1385</v>
      </c>
      <c r="L2197">
        <v>2893</v>
      </c>
      <c r="M2197" t="s">
        <v>1401</v>
      </c>
    </row>
    <row r="2198" spans="1:13" x14ac:dyDescent="0.4">
      <c r="A2198" t="s">
        <v>1405</v>
      </c>
      <c r="B2198">
        <v>2195</v>
      </c>
      <c r="C2198" t="s">
        <v>1411</v>
      </c>
      <c r="D2198">
        <f>VLOOKUP('Установление связей'!B2196,'Перечень узлов'!$B$2:$D$692,3,0)</f>
        <v>670</v>
      </c>
      <c r="E2198" t="s">
        <v>1411</v>
      </c>
      <c r="F2198">
        <f>VLOOKUP('Установление связей'!D2196,'Перечень узлов'!$B$2:$D$692,3,0)</f>
        <v>2</v>
      </c>
      <c r="G2198" t="s">
        <v>1407</v>
      </c>
      <c r="H2198" t="str">
        <f>IF('Установление связей'!C2196="может наблюдаться","RS",IF('Установление связей'!C2196="всегда наблюдается","TRA",IF('Установление связей'!C2196="может отсутствовать","SN","S")))</f>
        <v>SN</v>
      </c>
      <c r="I2198" s="7" t="s">
        <v>1412</v>
      </c>
      <c r="J2198">
        <v>2894</v>
      </c>
      <c r="K2198" t="s">
        <v>1385</v>
      </c>
      <c r="L2198">
        <v>2894</v>
      </c>
      <c r="M2198" t="s">
        <v>1401</v>
      </c>
    </row>
    <row r="2199" spans="1:13" x14ac:dyDescent="0.4">
      <c r="A2199" t="s">
        <v>1405</v>
      </c>
      <c r="B2199">
        <v>2196</v>
      </c>
      <c r="C2199" t="s">
        <v>1411</v>
      </c>
      <c r="D2199">
        <f>VLOOKUP('Установление связей'!B2197,'Перечень узлов'!$B$2:$D$692,3,0)</f>
        <v>670</v>
      </c>
      <c r="E2199" t="s">
        <v>1411</v>
      </c>
      <c r="F2199">
        <f>VLOOKUP('Установление связей'!D2197,'Перечень узлов'!$B$2:$D$692,3,0)</f>
        <v>3</v>
      </c>
      <c r="G2199" t="s">
        <v>1407</v>
      </c>
      <c r="H2199" t="str">
        <f>IF('Установление связей'!C2197="может наблюдаться","RS",IF('Установление связей'!C2197="всегда наблюдается","TRA",IF('Установление связей'!C2197="может отсутствовать","SN","S")))</f>
        <v>SN</v>
      </c>
      <c r="I2199" s="7" t="s">
        <v>1412</v>
      </c>
      <c r="J2199">
        <v>2895</v>
      </c>
      <c r="K2199" t="s">
        <v>1385</v>
      </c>
      <c r="L2199">
        <v>2895</v>
      </c>
      <c r="M2199" t="s">
        <v>1401</v>
      </c>
    </row>
    <row r="2200" spans="1:13" x14ac:dyDescent="0.4">
      <c r="A2200" t="s">
        <v>1405</v>
      </c>
      <c r="B2200">
        <v>2197</v>
      </c>
      <c r="C2200" t="s">
        <v>1411</v>
      </c>
      <c r="D2200">
        <f>VLOOKUP('Установление связей'!B2198,'Перечень узлов'!$B$2:$D$692,3,0)</f>
        <v>670</v>
      </c>
      <c r="E2200" t="s">
        <v>1411</v>
      </c>
      <c r="F2200">
        <f>VLOOKUP('Установление связей'!D2198,'Перечень узлов'!$B$2:$D$692,3,0)</f>
        <v>4</v>
      </c>
      <c r="G2200" t="s">
        <v>1407</v>
      </c>
      <c r="H2200" t="str">
        <f>IF('Установление связей'!C2198="может наблюдаться","RS",IF('Установление связей'!C2198="всегда наблюдается","TRA",IF('Установление связей'!C2198="может отсутствовать","SN","S")))</f>
        <v>SN</v>
      </c>
      <c r="I2200" s="7" t="s">
        <v>1412</v>
      </c>
      <c r="J2200">
        <v>2896</v>
      </c>
      <c r="K2200" t="s">
        <v>1385</v>
      </c>
      <c r="L2200">
        <v>2896</v>
      </c>
      <c r="M2200" t="s">
        <v>1401</v>
      </c>
    </row>
    <row r="2201" spans="1:13" x14ac:dyDescent="0.4">
      <c r="A2201" t="s">
        <v>1405</v>
      </c>
      <c r="B2201">
        <v>2198</v>
      </c>
      <c r="C2201" t="s">
        <v>1411</v>
      </c>
      <c r="D2201">
        <f>VLOOKUP('Установление связей'!B2199,'Перечень узлов'!$B$2:$D$692,3,0)</f>
        <v>670</v>
      </c>
      <c r="E2201" t="s">
        <v>1411</v>
      </c>
      <c r="F2201">
        <f>VLOOKUP('Установление связей'!D2199,'Перечень узлов'!$B$2:$D$692,3,0)</f>
        <v>516</v>
      </c>
      <c r="G2201" t="s">
        <v>1407</v>
      </c>
      <c r="H2201" t="str">
        <f>IF('Установление связей'!C2199="может наблюдаться","RS",IF('Установление связей'!C2199="всегда наблюдается","TRA",IF('Установление связей'!C2199="может отсутствовать","SN","S")))</f>
        <v>SN</v>
      </c>
      <c r="I2201" s="7" t="s">
        <v>1412</v>
      </c>
      <c r="J2201">
        <v>2897</v>
      </c>
      <c r="K2201" t="s">
        <v>1385</v>
      </c>
      <c r="L2201">
        <v>2897</v>
      </c>
      <c r="M2201" t="s">
        <v>1401</v>
      </c>
    </row>
    <row r="2202" spans="1:13" x14ac:dyDescent="0.4">
      <c r="A2202" t="s">
        <v>1405</v>
      </c>
      <c r="B2202">
        <v>2199</v>
      </c>
      <c r="C2202" t="s">
        <v>1411</v>
      </c>
      <c r="D2202">
        <f>VLOOKUP('Установление связей'!B2200,'Перечень узлов'!$B$2:$D$692,3,0)</f>
        <v>670</v>
      </c>
      <c r="E2202" t="s">
        <v>1411</v>
      </c>
      <c r="F2202">
        <f>VLOOKUP('Установление связей'!D2200,'Перечень узлов'!$B$2:$D$692,3,0)</f>
        <v>578</v>
      </c>
      <c r="G2202" t="s">
        <v>1407</v>
      </c>
      <c r="H2202" t="str">
        <f>IF('Установление связей'!C2200="может наблюдаться","RS",IF('Установление связей'!C2200="всегда наблюдается","TRA",IF('Установление связей'!C2200="может отсутствовать","SN","S")))</f>
        <v>SN</v>
      </c>
      <c r="I2202" s="7" t="s">
        <v>1412</v>
      </c>
      <c r="J2202">
        <v>2898</v>
      </c>
      <c r="K2202" t="s">
        <v>1385</v>
      </c>
      <c r="L2202">
        <v>2898</v>
      </c>
      <c r="M2202" t="s">
        <v>1401</v>
      </c>
    </row>
    <row r="2203" spans="1:13" x14ac:dyDescent="0.4">
      <c r="A2203" t="s">
        <v>1405</v>
      </c>
      <c r="B2203">
        <v>2200</v>
      </c>
      <c r="C2203" t="s">
        <v>1411</v>
      </c>
      <c r="D2203">
        <f>VLOOKUP('Установление связей'!B2201,'Перечень узлов'!$B$2:$D$692,3,0)</f>
        <v>670</v>
      </c>
      <c r="E2203" t="s">
        <v>1411</v>
      </c>
      <c r="F2203">
        <f>VLOOKUP('Установление связей'!D2201,'Перечень узлов'!$B$2:$D$692,3,0)</f>
        <v>583</v>
      </c>
      <c r="G2203" t="s">
        <v>1407</v>
      </c>
      <c r="H2203" t="str">
        <f>IF('Установление связей'!C2201="может наблюдаться","RS",IF('Установление связей'!C2201="всегда наблюдается","TRA",IF('Установление связей'!C2201="может отсутствовать","SN","S")))</f>
        <v>SN</v>
      </c>
      <c r="I2203" s="7" t="s">
        <v>1412</v>
      </c>
      <c r="J2203">
        <v>2899</v>
      </c>
      <c r="K2203" t="s">
        <v>1385</v>
      </c>
      <c r="L2203">
        <v>2899</v>
      </c>
      <c r="M2203" t="s">
        <v>1401</v>
      </c>
    </row>
    <row r="2204" spans="1:13" x14ac:dyDescent="0.4">
      <c r="A2204" t="s">
        <v>1405</v>
      </c>
      <c r="B2204">
        <v>2201</v>
      </c>
      <c r="C2204" t="s">
        <v>1411</v>
      </c>
      <c r="D2204">
        <f>VLOOKUP('Установление связей'!B2202,'Перечень узлов'!$B$2:$D$692,3,0)</f>
        <v>670</v>
      </c>
      <c r="E2204" t="s">
        <v>1411</v>
      </c>
      <c r="F2204">
        <f>VLOOKUP('Установление связей'!D2202,'Перечень узлов'!$B$2:$D$692,3,0)</f>
        <v>587</v>
      </c>
      <c r="G2204" t="s">
        <v>1407</v>
      </c>
      <c r="H2204" t="str">
        <f>IF('Установление связей'!C2202="может наблюдаться","RS",IF('Установление связей'!C2202="всегда наблюдается","TRA",IF('Установление связей'!C2202="может отсутствовать","SN","S")))</f>
        <v>SN</v>
      </c>
      <c r="I2204" s="7" t="s">
        <v>1412</v>
      </c>
      <c r="J2204">
        <v>2900</v>
      </c>
      <c r="K2204" t="s">
        <v>1385</v>
      </c>
      <c r="L2204">
        <v>2900</v>
      </c>
      <c r="M2204" t="s">
        <v>1401</v>
      </c>
    </row>
    <row r="2205" spans="1:13" x14ac:dyDescent="0.4">
      <c r="A2205" t="s">
        <v>1405</v>
      </c>
      <c r="B2205">
        <v>2202</v>
      </c>
      <c r="C2205" t="s">
        <v>1411</v>
      </c>
      <c r="D2205">
        <f>VLOOKUP('Установление связей'!B2203,'Перечень узлов'!$B$2:$D$692,3,0)</f>
        <v>670</v>
      </c>
      <c r="E2205" t="s">
        <v>1411</v>
      </c>
      <c r="F2205">
        <f>VLOOKUP('Установление связей'!D2203,'Перечень узлов'!$B$2:$D$692,3,0)</f>
        <v>598</v>
      </c>
      <c r="G2205" t="s">
        <v>1407</v>
      </c>
      <c r="H2205" t="str">
        <f>IF('Установление связей'!C2203="может наблюдаться","RS",IF('Установление связей'!C2203="всегда наблюдается","TRA",IF('Установление связей'!C2203="может отсутствовать","SN","S")))</f>
        <v>SN</v>
      </c>
      <c r="I2205" s="7" t="s">
        <v>1412</v>
      </c>
      <c r="J2205">
        <v>2901</v>
      </c>
      <c r="K2205" t="s">
        <v>1385</v>
      </c>
      <c r="L2205">
        <v>2901</v>
      </c>
      <c r="M2205" t="s">
        <v>1401</v>
      </c>
    </row>
    <row r="2206" spans="1:13" x14ac:dyDescent="0.4">
      <c r="A2206" t="s">
        <v>1405</v>
      </c>
      <c r="B2206">
        <v>2203</v>
      </c>
      <c r="C2206" t="s">
        <v>1411</v>
      </c>
      <c r="D2206">
        <f>VLOOKUP('Установление связей'!B2204,'Перечень узлов'!$B$2:$D$692,3,0)</f>
        <v>670</v>
      </c>
      <c r="E2206" t="s">
        <v>1411</v>
      </c>
      <c r="F2206">
        <f>VLOOKUP('Установление связей'!D2204,'Перечень узлов'!$B$2:$D$692,3,0)</f>
        <v>643</v>
      </c>
      <c r="G2206" t="s">
        <v>1407</v>
      </c>
      <c r="H2206" t="str">
        <f>IF('Установление связей'!C2204="может наблюдаться","RS",IF('Установление связей'!C2204="всегда наблюдается","TRA",IF('Установление связей'!C2204="может отсутствовать","SN","S")))</f>
        <v>SN</v>
      </c>
      <c r="I2206" s="7" t="s">
        <v>1412</v>
      </c>
      <c r="J2206">
        <v>2902</v>
      </c>
      <c r="K2206" t="s">
        <v>1385</v>
      </c>
      <c r="L2206">
        <v>2902</v>
      </c>
      <c r="M2206" t="s">
        <v>1401</v>
      </c>
    </row>
    <row r="2207" spans="1:13" x14ac:dyDescent="0.4">
      <c r="A2207" t="s">
        <v>1405</v>
      </c>
      <c r="B2207">
        <v>2204</v>
      </c>
      <c r="C2207" t="s">
        <v>1411</v>
      </c>
      <c r="D2207">
        <f>VLOOKUP('Установление связей'!B2205,'Перечень узлов'!$B$2:$D$692,3,0)</f>
        <v>573</v>
      </c>
      <c r="E2207" t="s">
        <v>1411</v>
      </c>
      <c r="F2207">
        <f>VLOOKUP('Установление связей'!D2205,'Перечень узлов'!$B$2:$D$692,3,0)</f>
        <v>670</v>
      </c>
      <c r="G2207" t="s">
        <v>1407</v>
      </c>
      <c r="H2207" t="str">
        <f>IF('Установление связей'!C2205="может наблюдаться","RS",IF('Установление связей'!C2205="всегда наблюдается","TRA",IF('Установление связей'!C2205="может отсутствовать","SN","S")))</f>
        <v>RS</v>
      </c>
      <c r="I2207" s="7" t="s">
        <v>1412</v>
      </c>
      <c r="J2207">
        <v>2903</v>
      </c>
      <c r="K2207" t="s">
        <v>1385</v>
      </c>
      <c r="L2207">
        <v>2903</v>
      </c>
      <c r="M2207" t="s">
        <v>1401</v>
      </c>
    </row>
    <row r="2208" spans="1:13" x14ac:dyDescent="0.4">
      <c r="A2208" t="s">
        <v>1405</v>
      </c>
      <c r="B2208">
        <v>2205</v>
      </c>
      <c r="C2208" t="s">
        <v>1411</v>
      </c>
      <c r="D2208">
        <f>VLOOKUP('Установление связей'!B2206,'Перечень узлов'!$B$2:$D$692,3,0)</f>
        <v>663</v>
      </c>
      <c r="E2208" t="s">
        <v>1411</v>
      </c>
      <c r="F2208">
        <f>VLOOKUP('Установление связей'!D2206,'Перечень узлов'!$B$2:$D$692,3,0)</f>
        <v>4</v>
      </c>
      <c r="G2208" t="s">
        <v>1407</v>
      </c>
      <c r="H2208" t="str">
        <f>IF('Установление связей'!C2206="может наблюдаться","RS",IF('Установление связей'!C2206="всегда наблюдается","TRA",IF('Установление связей'!C2206="может отсутствовать","SN","S")))</f>
        <v>TRA</v>
      </c>
      <c r="I2208" s="7" t="s">
        <v>1412</v>
      </c>
      <c r="J2208">
        <v>2904</v>
      </c>
      <c r="K2208" t="s">
        <v>1385</v>
      </c>
      <c r="L2208">
        <v>2904</v>
      </c>
      <c r="M2208" t="s">
        <v>1401</v>
      </c>
    </row>
    <row r="2209" spans="1:13" x14ac:dyDescent="0.4">
      <c r="A2209" t="s">
        <v>1405</v>
      </c>
      <c r="B2209">
        <v>2206</v>
      </c>
      <c r="C2209" t="s">
        <v>1411</v>
      </c>
      <c r="D2209">
        <f>VLOOKUP('Установление связей'!B2207,'Перечень узлов'!$B$2:$D$692,3,0)</f>
        <v>663</v>
      </c>
      <c r="E2209" t="s">
        <v>1411</v>
      </c>
      <c r="F2209">
        <f>VLOOKUP('Установление связей'!D2207,'Перечень узлов'!$B$2:$D$692,3,0)</f>
        <v>3</v>
      </c>
      <c r="G2209" t="s">
        <v>1407</v>
      </c>
      <c r="H2209" t="str">
        <f>IF('Установление связей'!C2207="может наблюдаться","RS",IF('Установление связей'!C2207="всегда наблюдается","TRA",IF('Установление связей'!C2207="может отсутствовать","SN","S")))</f>
        <v>S</v>
      </c>
      <c r="I2209" s="7" t="s">
        <v>1412</v>
      </c>
      <c r="J2209">
        <v>2905</v>
      </c>
      <c r="K2209" t="s">
        <v>1385</v>
      </c>
      <c r="L2209">
        <v>2905</v>
      </c>
      <c r="M2209" t="s">
        <v>1401</v>
      </c>
    </row>
    <row r="2210" spans="1:13" x14ac:dyDescent="0.4">
      <c r="A2210" t="s">
        <v>1405</v>
      </c>
      <c r="B2210">
        <v>2207</v>
      </c>
      <c r="C2210" t="s">
        <v>1411</v>
      </c>
      <c r="D2210">
        <f>VLOOKUP('Установление связей'!B2208,'Перечень узлов'!$B$2:$D$692,3,0)</f>
        <v>663</v>
      </c>
      <c r="E2210" t="s">
        <v>1411</v>
      </c>
      <c r="F2210">
        <f>VLOOKUP('Установление связей'!D2208,'Перечень узлов'!$B$2:$D$692,3,0)</f>
        <v>573</v>
      </c>
      <c r="G2210" t="s">
        <v>1407</v>
      </c>
      <c r="H2210" t="str">
        <f>IF('Установление связей'!C2208="может наблюдаться","RS",IF('Установление связей'!C2208="всегда наблюдается","TRA",IF('Установление связей'!C2208="может отсутствовать","SN","S")))</f>
        <v>S</v>
      </c>
      <c r="I2210" s="7" t="s">
        <v>1412</v>
      </c>
      <c r="J2210">
        <v>2906</v>
      </c>
      <c r="K2210" t="s">
        <v>1385</v>
      </c>
      <c r="L2210">
        <v>2906</v>
      </c>
      <c r="M2210" t="s">
        <v>1401</v>
      </c>
    </row>
    <row r="2211" spans="1:13" x14ac:dyDescent="0.4">
      <c r="A2211" t="s">
        <v>1405</v>
      </c>
      <c r="B2211">
        <v>2208</v>
      </c>
      <c r="C2211" t="s">
        <v>1411</v>
      </c>
      <c r="D2211">
        <f>VLOOKUP('Установление связей'!B2209,'Перечень узлов'!$B$2:$D$692,3,0)</f>
        <v>663</v>
      </c>
      <c r="E2211" t="s">
        <v>1411</v>
      </c>
      <c r="F2211">
        <f>VLOOKUP('Установление связей'!D2209,'Перечень узлов'!$B$2:$D$692,3,0)</f>
        <v>1</v>
      </c>
      <c r="G2211" t="s">
        <v>1407</v>
      </c>
      <c r="H2211" t="str">
        <f>IF('Установление связей'!C2209="может наблюдаться","RS",IF('Установление связей'!C2209="всегда наблюдается","TRA",IF('Установление связей'!C2209="может отсутствовать","SN","S")))</f>
        <v>S</v>
      </c>
      <c r="I2211" s="7" t="s">
        <v>1412</v>
      </c>
      <c r="J2211">
        <v>2907</v>
      </c>
      <c r="K2211" t="s">
        <v>1385</v>
      </c>
      <c r="L2211">
        <v>2907</v>
      </c>
      <c r="M2211" t="s">
        <v>1401</v>
      </c>
    </row>
    <row r="2212" spans="1:13" x14ac:dyDescent="0.4">
      <c r="A2212" t="s">
        <v>1405</v>
      </c>
      <c r="B2212">
        <v>2209</v>
      </c>
      <c r="C2212" t="s">
        <v>1411</v>
      </c>
      <c r="D2212">
        <f>VLOOKUP('Установление связей'!B2210,'Перечень узлов'!$B$2:$D$692,3,0)</f>
        <v>663</v>
      </c>
      <c r="E2212" t="s">
        <v>1411</v>
      </c>
      <c r="F2212">
        <f>VLOOKUP('Установление связей'!D2210,'Перечень узлов'!$B$2:$D$692,3,0)</f>
        <v>2</v>
      </c>
      <c r="G2212" t="s">
        <v>1407</v>
      </c>
      <c r="H2212" t="str">
        <f>IF('Установление связей'!C2210="может наблюдаться","RS",IF('Установление связей'!C2210="всегда наблюдается","TRA",IF('Установление связей'!C2210="может отсутствовать","SN","S")))</f>
        <v>S</v>
      </c>
      <c r="I2212" s="7" t="s">
        <v>1412</v>
      </c>
      <c r="J2212">
        <v>2908</v>
      </c>
      <c r="K2212" t="s">
        <v>1385</v>
      </c>
      <c r="L2212">
        <v>2908</v>
      </c>
      <c r="M2212" t="s">
        <v>1401</v>
      </c>
    </row>
    <row r="2213" spans="1:13" x14ac:dyDescent="0.4">
      <c r="A2213" t="s">
        <v>1405</v>
      </c>
      <c r="B2213">
        <v>2210</v>
      </c>
      <c r="C2213" t="s">
        <v>1411</v>
      </c>
      <c r="D2213">
        <f>VLOOKUP('Установление связей'!B2211,'Перечень узлов'!$B$2:$D$692,3,0)</f>
        <v>663</v>
      </c>
      <c r="E2213" t="s">
        <v>1411</v>
      </c>
      <c r="F2213">
        <f>VLOOKUP('Установление связей'!D2211,'Перечень узлов'!$B$2:$D$692,3,0)</f>
        <v>516</v>
      </c>
      <c r="G2213" t="s">
        <v>1407</v>
      </c>
      <c r="H2213" t="str">
        <f>IF('Установление связей'!C2211="может наблюдаться","RS",IF('Установление связей'!C2211="всегда наблюдается","TRA",IF('Установление связей'!C2211="может отсутствовать","SN","S")))</f>
        <v>S</v>
      </c>
      <c r="I2213" s="7" t="s">
        <v>1412</v>
      </c>
      <c r="J2213">
        <v>2909</v>
      </c>
      <c r="K2213" t="s">
        <v>1385</v>
      </c>
      <c r="L2213">
        <v>2909</v>
      </c>
      <c r="M2213" t="s">
        <v>1401</v>
      </c>
    </row>
    <row r="2214" spans="1:13" x14ac:dyDescent="0.4">
      <c r="A2214" t="s">
        <v>1405</v>
      </c>
      <c r="B2214">
        <v>2211</v>
      </c>
      <c r="C2214" t="s">
        <v>1411</v>
      </c>
      <c r="D2214">
        <f>VLOOKUP('Установление связей'!B2212,'Перечень узлов'!$B$2:$D$692,3,0)</f>
        <v>663</v>
      </c>
      <c r="E2214" t="s">
        <v>1411</v>
      </c>
      <c r="F2214">
        <f>VLOOKUP('Установление связей'!D2212,'Перечень узлов'!$B$2:$D$692,3,0)</f>
        <v>578</v>
      </c>
      <c r="G2214" t="s">
        <v>1407</v>
      </c>
      <c r="H2214" t="str">
        <f>IF('Установление связей'!C2212="может наблюдаться","RS",IF('Установление связей'!C2212="всегда наблюдается","TRA",IF('Установление связей'!C2212="может отсутствовать","SN","S")))</f>
        <v>S</v>
      </c>
      <c r="I2214" s="7" t="s">
        <v>1412</v>
      </c>
      <c r="J2214">
        <v>2910</v>
      </c>
      <c r="K2214" t="s">
        <v>1385</v>
      </c>
      <c r="L2214">
        <v>2910</v>
      </c>
      <c r="M2214" t="s">
        <v>1401</v>
      </c>
    </row>
    <row r="2215" spans="1:13" x14ac:dyDescent="0.4">
      <c r="A2215" t="s">
        <v>1405</v>
      </c>
      <c r="B2215">
        <v>2212</v>
      </c>
      <c r="C2215" t="s">
        <v>1411</v>
      </c>
      <c r="D2215">
        <f>VLOOKUP('Установление связей'!B2213,'Перечень узлов'!$B$2:$D$692,3,0)</f>
        <v>663</v>
      </c>
      <c r="E2215" t="s">
        <v>1411</v>
      </c>
      <c r="F2215">
        <f>VLOOKUP('Установление связей'!D2213,'Перечень узлов'!$B$2:$D$692,3,0)</f>
        <v>583</v>
      </c>
      <c r="G2215" t="s">
        <v>1407</v>
      </c>
      <c r="H2215" t="str">
        <f>IF('Установление связей'!C2213="может наблюдаться","RS",IF('Установление связей'!C2213="всегда наблюдается","TRA",IF('Установление связей'!C2213="может отсутствовать","SN","S")))</f>
        <v>S</v>
      </c>
      <c r="I2215" s="7" t="s">
        <v>1412</v>
      </c>
      <c r="J2215">
        <v>2911</v>
      </c>
      <c r="K2215" t="s">
        <v>1385</v>
      </c>
      <c r="L2215">
        <v>2911</v>
      </c>
      <c r="M2215" t="s">
        <v>1401</v>
      </c>
    </row>
    <row r="2216" spans="1:13" x14ac:dyDescent="0.4">
      <c r="A2216" t="s">
        <v>1405</v>
      </c>
      <c r="B2216">
        <v>2213</v>
      </c>
      <c r="C2216" t="s">
        <v>1411</v>
      </c>
      <c r="D2216">
        <f>VLOOKUP('Установление связей'!B2214,'Перечень узлов'!$B$2:$D$692,3,0)</f>
        <v>663</v>
      </c>
      <c r="E2216" t="s">
        <v>1411</v>
      </c>
      <c r="F2216">
        <f>VLOOKUP('Установление связей'!D2214,'Перечень узлов'!$B$2:$D$692,3,0)</f>
        <v>587</v>
      </c>
      <c r="G2216" t="s">
        <v>1407</v>
      </c>
      <c r="H2216" t="str">
        <f>IF('Установление связей'!C2214="может наблюдаться","RS",IF('Установление связей'!C2214="всегда наблюдается","TRA",IF('Установление связей'!C2214="может отсутствовать","SN","S")))</f>
        <v>S</v>
      </c>
      <c r="I2216" s="7" t="s">
        <v>1412</v>
      </c>
      <c r="J2216">
        <v>2912</v>
      </c>
      <c r="K2216" t="s">
        <v>1385</v>
      </c>
      <c r="L2216">
        <v>2912</v>
      </c>
      <c r="M2216" t="s">
        <v>1401</v>
      </c>
    </row>
    <row r="2217" spans="1:13" x14ac:dyDescent="0.4">
      <c r="A2217" t="s">
        <v>1405</v>
      </c>
      <c r="B2217">
        <v>2214</v>
      </c>
      <c r="C2217" t="s">
        <v>1411</v>
      </c>
      <c r="D2217">
        <f>VLOOKUP('Установление связей'!B2215,'Перечень узлов'!$B$2:$D$692,3,0)</f>
        <v>663</v>
      </c>
      <c r="E2217" t="s">
        <v>1411</v>
      </c>
      <c r="F2217">
        <f>VLOOKUP('Установление связей'!D2215,'Перечень узлов'!$B$2:$D$692,3,0)</f>
        <v>598</v>
      </c>
      <c r="G2217" t="s">
        <v>1407</v>
      </c>
      <c r="H2217" t="str">
        <f>IF('Установление связей'!C2215="может наблюдаться","RS",IF('Установление связей'!C2215="всегда наблюдается","TRA",IF('Установление связей'!C2215="может отсутствовать","SN","S")))</f>
        <v>S</v>
      </c>
      <c r="I2217" s="7" t="s">
        <v>1412</v>
      </c>
      <c r="J2217">
        <v>2913</v>
      </c>
      <c r="K2217" t="s">
        <v>1385</v>
      </c>
      <c r="L2217">
        <v>2913</v>
      </c>
      <c r="M2217" t="s">
        <v>1401</v>
      </c>
    </row>
    <row r="2218" spans="1:13" x14ac:dyDescent="0.4">
      <c r="A2218" t="s">
        <v>1405</v>
      </c>
      <c r="B2218">
        <v>2215</v>
      </c>
      <c r="C2218" t="s">
        <v>1411</v>
      </c>
      <c r="D2218">
        <f>VLOOKUP('Установление связей'!B2216,'Перечень узлов'!$B$2:$D$692,3,0)</f>
        <v>663</v>
      </c>
      <c r="E2218" t="s">
        <v>1411</v>
      </c>
      <c r="F2218">
        <f>VLOOKUP('Установление связей'!D2216,'Перечень узлов'!$B$2:$D$692,3,0)</f>
        <v>643</v>
      </c>
      <c r="G2218" t="s">
        <v>1407</v>
      </c>
      <c r="H2218" t="str">
        <f>IF('Установление связей'!C2216="может наблюдаться","RS",IF('Установление связей'!C2216="всегда наблюдается","TRA",IF('Установление связей'!C2216="может отсутствовать","SN","S")))</f>
        <v>S</v>
      </c>
      <c r="I2218" s="7" t="s">
        <v>1412</v>
      </c>
      <c r="J2218">
        <v>2914</v>
      </c>
      <c r="K2218" t="s">
        <v>1385</v>
      </c>
      <c r="L2218">
        <v>2914</v>
      </c>
      <c r="M2218" t="s">
        <v>1401</v>
      </c>
    </row>
    <row r="2219" spans="1:13" x14ac:dyDescent="0.4">
      <c r="A2219" t="s">
        <v>1405</v>
      </c>
      <c r="B2219">
        <v>2216</v>
      </c>
      <c r="C2219" t="s">
        <v>1411</v>
      </c>
      <c r="D2219">
        <f>VLOOKUP('Установление связей'!B2217,'Перечень узлов'!$B$2:$D$692,3,0)</f>
        <v>4</v>
      </c>
      <c r="E2219" t="s">
        <v>1411</v>
      </c>
      <c r="F2219">
        <f>VLOOKUP('Установление связей'!D2217,'Перечень узлов'!$B$2:$D$692,3,0)</f>
        <v>663</v>
      </c>
      <c r="G2219" t="s">
        <v>1407</v>
      </c>
      <c r="H2219" t="str">
        <f>IF('Установление связей'!C2217="может наблюдаться","RS",IF('Установление связей'!C2217="всегда наблюдается","TRA",IF('Установление связей'!C2217="может отсутствовать","SN","S")))</f>
        <v>RS</v>
      </c>
      <c r="I2219" s="7" t="s">
        <v>1412</v>
      </c>
      <c r="J2219">
        <v>2915</v>
      </c>
      <c r="K2219" t="s">
        <v>1385</v>
      </c>
      <c r="L2219">
        <v>2915</v>
      </c>
      <c r="M2219" t="s">
        <v>1401</v>
      </c>
    </row>
    <row r="2220" spans="1:13" x14ac:dyDescent="0.4">
      <c r="A2220" t="s">
        <v>1405</v>
      </c>
      <c r="B2220">
        <v>2217</v>
      </c>
      <c r="C2220" t="s">
        <v>1411</v>
      </c>
      <c r="D2220">
        <f>VLOOKUP('Установление связей'!B2218,'Перечень узлов'!$B$2:$D$692,3,0)</f>
        <v>3</v>
      </c>
      <c r="E2220" t="s">
        <v>1411</v>
      </c>
      <c r="F2220">
        <f>VLOOKUP('Установление связей'!D2218,'Перечень узлов'!$B$2:$D$692,3,0)</f>
        <v>663</v>
      </c>
      <c r="G2220" t="s">
        <v>1407</v>
      </c>
      <c r="H2220" t="str">
        <f>IF('Установление связей'!C2218="может наблюдаться","RS",IF('Установление связей'!C2218="всегда наблюдается","TRA",IF('Установление связей'!C2218="может отсутствовать","SN","S")))</f>
        <v>RS</v>
      </c>
      <c r="I2220" s="7" t="s">
        <v>1412</v>
      </c>
      <c r="J2220">
        <v>2916</v>
      </c>
      <c r="K2220" t="s">
        <v>1385</v>
      </c>
      <c r="L2220">
        <v>2916</v>
      </c>
      <c r="M2220" t="s">
        <v>1401</v>
      </c>
    </row>
    <row r="2221" spans="1:13" x14ac:dyDescent="0.4">
      <c r="A2221" t="s">
        <v>1405</v>
      </c>
      <c r="B2221">
        <v>2218</v>
      </c>
      <c r="C2221" t="s">
        <v>1411</v>
      </c>
      <c r="D2221">
        <f>VLOOKUP('Установление связей'!B2219,'Перечень узлов'!$B$2:$D$692,3,0)</f>
        <v>541</v>
      </c>
      <c r="E2221" t="s">
        <v>1411</v>
      </c>
      <c r="F2221">
        <f>VLOOKUP('Установление связей'!D2219,'Перечень узлов'!$B$2:$D$692,3,0)</f>
        <v>3</v>
      </c>
      <c r="G2221" t="s">
        <v>1407</v>
      </c>
      <c r="H2221" t="str">
        <f>IF('Установление связей'!C2219="может наблюдаться","RS",IF('Установление связей'!C2219="всегда наблюдается","TRA",IF('Установление связей'!C2219="может отсутствовать","SN","S")))</f>
        <v>RS</v>
      </c>
      <c r="I2221" s="7" t="s">
        <v>1412</v>
      </c>
      <c r="J2221">
        <v>2917</v>
      </c>
      <c r="K2221" t="s">
        <v>1385</v>
      </c>
      <c r="L2221">
        <v>2917</v>
      </c>
      <c r="M2221" t="s">
        <v>1401</v>
      </c>
    </row>
    <row r="2222" spans="1:13" x14ac:dyDescent="0.4">
      <c r="A2222" t="s">
        <v>1405</v>
      </c>
      <c r="B2222">
        <v>2219</v>
      </c>
      <c r="C2222" t="s">
        <v>1411</v>
      </c>
      <c r="D2222">
        <f>VLOOKUP('Установление связей'!B2220,'Перечень узлов'!$B$2:$D$692,3,0)</f>
        <v>541</v>
      </c>
      <c r="E2222" t="s">
        <v>1411</v>
      </c>
      <c r="F2222">
        <f>VLOOKUP('Установление связей'!D2220,'Перечень узлов'!$B$2:$D$692,3,0)</f>
        <v>4</v>
      </c>
      <c r="G2222" t="s">
        <v>1407</v>
      </c>
      <c r="H2222" t="str">
        <f>IF('Установление связей'!C2220="может наблюдаться","RS",IF('Установление связей'!C2220="всегда наблюдается","TRA",IF('Установление связей'!C2220="может отсутствовать","SN","S")))</f>
        <v>RS</v>
      </c>
      <c r="I2222" s="7" t="s">
        <v>1412</v>
      </c>
      <c r="J2222">
        <v>2918</v>
      </c>
      <c r="K2222" t="s">
        <v>1385</v>
      </c>
      <c r="L2222">
        <v>2918</v>
      </c>
      <c r="M2222" t="s">
        <v>1401</v>
      </c>
    </row>
    <row r="2223" spans="1:13" x14ac:dyDescent="0.4">
      <c r="A2223" t="s">
        <v>1405</v>
      </c>
      <c r="B2223">
        <v>2220</v>
      </c>
      <c r="C2223" t="s">
        <v>1411</v>
      </c>
      <c r="D2223">
        <f>VLOOKUP('Установление связей'!B2221,'Перечень узлов'!$B$2:$D$692,3,0)</f>
        <v>541</v>
      </c>
      <c r="E2223" t="s">
        <v>1411</v>
      </c>
      <c r="F2223">
        <f>VLOOKUP('Установление связей'!D2221,'Перечень узлов'!$B$2:$D$692,3,0)</f>
        <v>516</v>
      </c>
      <c r="G2223" t="s">
        <v>1407</v>
      </c>
      <c r="H2223" t="str">
        <f>IF('Установление связей'!C2221="может наблюдаться","RS",IF('Установление связей'!C2221="всегда наблюдается","TRA",IF('Установление связей'!C2221="может отсутствовать","SN","S")))</f>
        <v>RS</v>
      </c>
      <c r="I2223" s="7" t="s">
        <v>1412</v>
      </c>
      <c r="J2223">
        <v>2919</v>
      </c>
      <c r="K2223" t="s">
        <v>1385</v>
      </c>
      <c r="L2223">
        <v>2919</v>
      </c>
      <c r="M2223" t="s">
        <v>1401</v>
      </c>
    </row>
    <row r="2224" spans="1:13" x14ac:dyDescent="0.4">
      <c r="A2224" t="s">
        <v>1405</v>
      </c>
      <c r="B2224">
        <v>2221</v>
      </c>
      <c r="C2224" t="s">
        <v>1411</v>
      </c>
      <c r="D2224">
        <f>VLOOKUP('Установление связей'!B2222,'Перечень узлов'!$B$2:$D$692,3,0)</f>
        <v>541</v>
      </c>
      <c r="E2224" t="s">
        <v>1411</v>
      </c>
      <c r="F2224">
        <f>VLOOKUP('Установление связей'!D2222,'Перечень узлов'!$B$2:$D$692,3,0)</f>
        <v>573</v>
      </c>
      <c r="G2224" t="s">
        <v>1407</v>
      </c>
      <c r="H2224" t="str">
        <f>IF('Установление связей'!C2222="может наблюдаться","RS",IF('Установление связей'!C2222="всегда наблюдается","TRA",IF('Установление связей'!C2222="может отсутствовать","SN","S")))</f>
        <v>RS</v>
      </c>
      <c r="I2224" s="7" t="s">
        <v>1412</v>
      </c>
      <c r="J2224">
        <v>2920</v>
      </c>
      <c r="K2224" t="s">
        <v>1385</v>
      </c>
      <c r="L2224">
        <v>2920</v>
      </c>
      <c r="M2224" t="s">
        <v>1401</v>
      </c>
    </row>
    <row r="2225" spans="1:13" x14ac:dyDescent="0.4">
      <c r="A2225" t="s">
        <v>1405</v>
      </c>
      <c r="B2225">
        <v>2222</v>
      </c>
      <c r="C2225" t="s">
        <v>1411</v>
      </c>
      <c r="D2225">
        <f>VLOOKUP('Установление связей'!B2223,'Перечень узлов'!$B$2:$D$692,3,0)</f>
        <v>541</v>
      </c>
      <c r="E2225" t="s">
        <v>1411</v>
      </c>
      <c r="F2225">
        <f>VLOOKUP('Установление связей'!D2223,'Перечень узлов'!$B$2:$D$692,3,0)</f>
        <v>578</v>
      </c>
      <c r="G2225" t="s">
        <v>1407</v>
      </c>
      <c r="H2225" t="str">
        <f>IF('Установление связей'!C2223="может наблюдаться","RS",IF('Установление связей'!C2223="всегда наблюдается","TRA",IF('Установление связей'!C2223="может отсутствовать","SN","S")))</f>
        <v>SN</v>
      </c>
      <c r="I2225" s="7" t="s">
        <v>1412</v>
      </c>
      <c r="J2225">
        <v>2921</v>
      </c>
      <c r="K2225" t="s">
        <v>1385</v>
      </c>
      <c r="L2225">
        <v>2921</v>
      </c>
      <c r="M2225" t="s">
        <v>1401</v>
      </c>
    </row>
    <row r="2226" spans="1:13" x14ac:dyDescent="0.4">
      <c r="A2226" t="s">
        <v>1405</v>
      </c>
      <c r="B2226">
        <v>2223</v>
      </c>
      <c r="C2226" t="s">
        <v>1411</v>
      </c>
      <c r="D2226">
        <f>VLOOKUP('Установление связей'!B2224,'Перечень узлов'!$B$2:$D$692,3,0)</f>
        <v>541</v>
      </c>
      <c r="E2226" t="s">
        <v>1411</v>
      </c>
      <c r="F2226">
        <f>VLOOKUP('Установление связей'!D2224,'Перечень узлов'!$B$2:$D$692,3,0)</f>
        <v>583</v>
      </c>
      <c r="G2226" t="s">
        <v>1407</v>
      </c>
      <c r="H2226" t="str">
        <f>IF('Установление связей'!C2224="может наблюдаться","RS",IF('Установление связей'!C2224="всегда наблюдается","TRA",IF('Установление связей'!C2224="может отсутствовать","SN","S")))</f>
        <v>SN</v>
      </c>
      <c r="I2226" s="7" t="s">
        <v>1412</v>
      </c>
      <c r="J2226">
        <v>2922</v>
      </c>
      <c r="K2226" t="s">
        <v>1385</v>
      </c>
      <c r="L2226">
        <v>2922</v>
      </c>
      <c r="M2226" t="s">
        <v>1401</v>
      </c>
    </row>
    <row r="2227" spans="1:13" x14ac:dyDescent="0.4">
      <c r="A2227" t="s">
        <v>1405</v>
      </c>
      <c r="B2227">
        <v>2224</v>
      </c>
      <c r="C2227" t="s">
        <v>1411</v>
      </c>
      <c r="D2227">
        <f>VLOOKUP('Установление связей'!B2225,'Перечень узлов'!$B$2:$D$692,3,0)</f>
        <v>541</v>
      </c>
      <c r="E2227" t="s">
        <v>1411</v>
      </c>
      <c r="F2227">
        <f>VLOOKUP('Установление связей'!D2225,'Перечень узлов'!$B$2:$D$692,3,0)</f>
        <v>587</v>
      </c>
      <c r="G2227" t="s">
        <v>1407</v>
      </c>
      <c r="H2227" t="str">
        <f>IF('Установление связей'!C2225="может наблюдаться","RS",IF('Установление связей'!C2225="всегда наблюдается","TRA",IF('Установление связей'!C2225="может отсутствовать","SN","S")))</f>
        <v>SN</v>
      </c>
      <c r="I2227" s="7" t="s">
        <v>1412</v>
      </c>
      <c r="J2227">
        <v>2923</v>
      </c>
      <c r="K2227" t="s">
        <v>1385</v>
      </c>
      <c r="L2227">
        <v>2923</v>
      </c>
      <c r="M2227" t="s">
        <v>1401</v>
      </c>
    </row>
    <row r="2228" spans="1:13" x14ac:dyDescent="0.4">
      <c r="A2228" t="s">
        <v>1405</v>
      </c>
      <c r="B2228">
        <v>2225</v>
      </c>
      <c r="C2228" t="s">
        <v>1411</v>
      </c>
      <c r="D2228">
        <f>VLOOKUP('Установление связей'!B2226,'Перечень узлов'!$B$2:$D$692,3,0)</f>
        <v>541</v>
      </c>
      <c r="E2228" t="s">
        <v>1411</v>
      </c>
      <c r="F2228">
        <f>VLOOKUP('Установление связей'!D2226,'Перечень узлов'!$B$2:$D$692,3,0)</f>
        <v>598</v>
      </c>
      <c r="G2228" t="s">
        <v>1407</v>
      </c>
      <c r="H2228" t="str">
        <f>IF('Установление связей'!C2226="может наблюдаться","RS",IF('Установление связей'!C2226="всегда наблюдается","TRA",IF('Установление связей'!C2226="может отсутствовать","SN","S")))</f>
        <v>SN</v>
      </c>
      <c r="I2228" s="7" t="s">
        <v>1412</v>
      </c>
      <c r="J2228">
        <v>2924</v>
      </c>
      <c r="K2228" t="s">
        <v>1385</v>
      </c>
      <c r="L2228">
        <v>2924</v>
      </c>
      <c r="M2228" t="s">
        <v>1401</v>
      </c>
    </row>
    <row r="2229" spans="1:13" x14ac:dyDescent="0.4">
      <c r="A2229" t="s">
        <v>1405</v>
      </c>
      <c r="B2229">
        <v>2226</v>
      </c>
      <c r="C2229" t="s">
        <v>1411</v>
      </c>
      <c r="D2229">
        <f>VLOOKUP('Установление связей'!B2227,'Перечень узлов'!$B$2:$D$692,3,0)</f>
        <v>541</v>
      </c>
      <c r="E2229" t="s">
        <v>1411</v>
      </c>
      <c r="F2229">
        <f>VLOOKUP('Установление связей'!D2227,'Перечень узлов'!$B$2:$D$692,3,0)</f>
        <v>643</v>
      </c>
      <c r="G2229" t="s">
        <v>1407</v>
      </c>
      <c r="H2229" t="str">
        <f>IF('Установление связей'!C2227="может наблюдаться","RS",IF('Установление связей'!C2227="всегда наблюдается","TRA",IF('Установление связей'!C2227="может отсутствовать","SN","S")))</f>
        <v>SN</v>
      </c>
      <c r="I2229" s="7" t="s">
        <v>1412</v>
      </c>
      <c r="J2229">
        <v>2925</v>
      </c>
      <c r="K2229" t="s">
        <v>1385</v>
      </c>
      <c r="L2229">
        <v>2925</v>
      </c>
      <c r="M2229" t="s">
        <v>1401</v>
      </c>
    </row>
    <row r="2230" spans="1:13" x14ac:dyDescent="0.4">
      <c r="A2230" t="s">
        <v>1405</v>
      </c>
      <c r="B2230">
        <v>2227</v>
      </c>
      <c r="C2230" t="s">
        <v>1411</v>
      </c>
      <c r="D2230">
        <f>VLOOKUP('Установление связей'!B2228,'Перечень узлов'!$B$2:$D$692,3,0)</f>
        <v>3</v>
      </c>
      <c r="E2230" t="s">
        <v>1411</v>
      </c>
      <c r="F2230">
        <f>VLOOKUP('Установление связей'!D2228,'Перечень узлов'!$B$2:$D$692,3,0)</f>
        <v>541</v>
      </c>
      <c r="G2230" t="s">
        <v>1407</v>
      </c>
      <c r="H2230" t="str">
        <f>IF('Установление связей'!C2228="может наблюдаться","RS",IF('Установление связей'!C2228="всегда наблюдается","TRA",IF('Установление связей'!C2228="может отсутствовать","SN","S")))</f>
        <v>RS</v>
      </c>
      <c r="I2230" s="7" t="s">
        <v>1412</v>
      </c>
      <c r="J2230">
        <v>2926</v>
      </c>
      <c r="K2230" t="s">
        <v>1385</v>
      </c>
      <c r="L2230">
        <v>2926</v>
      </c>
      <c r="M2230" t="s">
        <v>1401</v>
      </c>
    </row>
    <row r="2231" spans="1:13" x14ac:dyDescent="0.4">
      <c r="A2231" t="s">
        <v>1405</v>
      </c>
      <c r="B2231">
        <v>2228</v>
      </c>
      <c r="C2231" t="s">
        <v>1411</v>
      </c>
      <c r="D2231">
        <f>VLOOKUP('Установление связей'!B2229,'Перечень узлов'!$B$2:$D$692,3,0)</f>
        <v>4</v>
      </c>
      <c r="E2231" t="s">
        <v>1411</v>
      </c>
      <c r="F2231">
        <f>VLOOKUP('Установление связей'!D2229,'Перечень узлов'!$B$2:$D$692,3,0)</f>
        <v>541</v>
      </c>
      <c r="G2231" t="s">
        <v>1407</v>
      </c>
      <c r="H2231" t="str">
        <f>IF('Установление связей'!C2229="может наблюдаться","RS",IF('Установление связей'!C2229="всегда наблюдается","TRA",IF('Установление связей'!C2229="может отсутствовать","SN","S")))</f>
        <v>RS</v>
      </c>
      <c r="I2231" s="7" t="s">
        <v>1412</v>
      </c>
      <c r="J2231">
        <v>2927</v>
      </c>
      <c r="K2231" t="s">
        <v>1385</v>
      </c>
      <c r="L2231">
        <v>2927</v>
      </c>
      <c r="M2231" t="s">
        <v>1401</v>
      </c>
    </row>
    <row r="2232" spans="1:13" x14ac:dyDescent="0.4">
      <c r="A2232" t="s">
        <v>1405</v>
      </c>
      <c r="B2232">
        <v>2229</v>
      </c>
      <c r="C2232" t="s">
        <v>1411</v>
      </c>
      <c r="D2232">
        <f>VLOOKUP('Установление связей'!B2230,'Перечень узлов'!$B$2:$D$692,3,0)</f>
        <v>516</v>
      </c>
      <c r="E2232" t="s">
        <v>1411</v>
      </c>
      <c r="F2232">
        <f>VLOOKUP('Установление связей'!D2230,'Перечень узлов'!$B$2:$D$692,3,0)</f>
        <v>541</v>
      </c>
      <c r="G2232" t="s">
        <v>1407</v>
      </c>
      <c r="H2232" t="str">
        <f>IF('Установление связей'!C2230="может наблюдаться","RS",IF('Установление связей'!C2230="всегда наблюдается","TRA",IF('Установление связей'!C2230="может отсутствовать","SN","S")))</f>
        <v>RS</v>
      </c>
      <c r="I2232" s="7" t="s">
        <v>1412</v>
      </c>
      <c r="J2232">
        <v>2928</v>
      </c>
      <c r="K2232" t="s">
        <v>1385</v>
      </c>
      <c r="L2232">
        <v>2928</v>
      </c>
      <c r="M2232" t="s">
        <v>1401</v>
      </c>
    </row>
    <row r="2233" spans="1:13" x14ac:dyDescent="0.4">
      <c r="A2233" t="s">
        <v>1405</v>
      </c>
      <c r="B2233">
        <v>2230</v>
      </c>
      <c r="C2233" t="s">
        <v>1411</v>
      </c>
      <c r="D2233">
        <f>VLOOKUP('Установление связей'!B2231,'Перечень узлов'!$B$2:$D$692,3,0)</f>
        <v>573</v>
      </c>
      <c r="E2233" t="s">
        <v>1411</v>
      </c>
      <c r="F2233">
        <f>VLOOKUP('Установление связей'!D2231,'Перечень узлов'!$B$2:$D$692,3,0)</f>
        <v>541</v>
      </c>
      <c r="G2233" t="s">
        <v>1407</v>
      </c>
      <c r="H2233" t="str">
        <f>IF('Установление связей'!C2231="может наблюдаться","RS",IF('Установление связей'!C2231="всегда наблюдается","TRA",IF('Установление связей'!C2231="может отсутствовать","SN","S")))</f>
        <v>RS</v>
      </c>
      <c r="I2233" s="7" t="s">
        <v>1412</v>
      </c>
      <c r="J2233">
        <v>2929</v>
      </c>
      <c r="K2233" t="s">
        <v>1385</v>
      </c>
      <c r="L2233">
        <v>2929</v>
      </c>
      <c r="M2233" t="s">
        <v>1401</v>
      </c>
    </row>
    <row r="2234" spans="1:13" x14ac:dyDescent="0.4">
      <c r="A2234" t="s">
        <v>1405</v>
      </c>
      <c r="B2234">
        <v>2231</v>
      </c>
      <c r="C2234" t="s">
        <v>1411</v>
      </c>
      <c r="D2234">
        <f>VLOOKUP('Установление связей'!B2232,'Перечень узлов'!$B$2:$D$692,3,0)</f>
        <v>543</v>
      </c>
      <c r="E2234" t="s">
        <v>1411</v>
      </c>
      <c r="F2234">
        <f>VLOOKUP('Установление связей'!D2232,'Перечень узлов'!$B$2:$D$692,3,0)</f>
        <v>3</v>
      </c>
      <c r="G2234" t="s">
        <v>1407</v>
      </c>
      <c r="H2234" t="str">
        <f>IF('Установление связей'!C2232="может наблюдаться","RS",IF('Установление связей'!C2232="всегда наблюдается","TRA",IF('Установление связей'!C2232="может отсутствовать","SN","S")))</f>
        <v>RS</v>
      </c>
      <c r="I2234" s="7" t="s">
        <v>1412</v>
      </c>
      <c r="J2234">
        <v>2930</v>
      </c>
      <c r="K2234" t="s">
        <v>1385</v>
      </c>
      <c r="L2234">
        <v>2930</v>
      </c>
      <c r="M2234" t="s">
        <v>1401</v>
      </c>
    </row>
    <row r="2235" spans="1:13" x14ac:dyDescent="0.4">
      <c r="A2235" t="s">
        <v>1405</v>
      </c>
      <c r="B2235">
        <v>2232</v>
      </c>
      <c r="C2235" t="s">
        <v>1411</v>
      </c>
      <c r="D2235">
        <f>VLOOKUP('Установление связей'!B2233,'Перечень узлов'!$B$2:$D$692,3,0)</f>
        <v>543</v>
      </c>
      <c r="E2235" t="s">
        <v>1411</v>
      </c>
      <c r="F2235">
        <f>VLOOKUP('Установление связей'!D2233,'Перечень узлов'!$B$2:$D$692,3,0)</f>
        <v>4</v>
      </c>
      <c r="G2235" t="s">
        <v>1407</v>
      </c>
      <c r="H2235" t="str">
        <f>IF('Установление связей'!C2233="может наблюдаться","RS",IF('Установление связей'!C2233="всегда наблюдается","TRA",IF('Установление связей'!C2233="может отсутствовать","SN","S")))</f>
        <v>RS</v>
      </c>
      <c r="I2235" s="7" t="s">
        <v>1412</v>
      </c>
      <c r="J2235">
        <v>2931</v>
      </c>
      <c r="K2235" t="s">
        <v>1385</v>
      </c>
      <c r="L2235">
        <v>2931</v>
      </c>
      <c r="M2235" t="s">
        <v>1401</v>
      </c>
    </row>
    <row r="2236" spans="1:13" x14ac:dyDescent="0.4">
      <c r="A2236" t="s">
        <v>1405</v>
      </c>
      <c r="B2236">
        <v>2233</v>
      </c>
      <c r="C2236" t="s">
        <v>1411</v>
      </c>
      <c r="D2236">
        <f>VLOOKUP('Установление связей'!B2234,'Перечень узлов'!$B$2:$D$692,3,0)</f>
        <v>543</v>
      </c>
      <c r="E2236" t="s">
        <v>1411</v>
      </c>
      <c r="F2236">
        <f>VLOOKUP('Установление связей'!D2234,'Перечень узлов'!$B$2:$D$692,3,0)</f>
        <v>516</v>
      </c>
      <c r="G2236" t="s">
        <v>1407</v>
      </c>
      <c r="H2236" t="str">
        <f>IF('Установление связей'!C2234="может наблюдаться","RS",IF('Установление связей'!C2234="всегда наблюдается","TRA",IF('Установление связей'!C2234="может отсутствовать","SN","S")))</f>
        <v>RS</v>
      </c>
      <c r="I2236" s="7" t="s">
        <v>1412</v>
      </c>
      <c r="J2236">
        <v>2932</v>
      </c>
      <c r="K2236" t="s">
        <v>1385</v>
      </c>
      <c r="L2236">
        <v>2932</v>
      </c>
      <c r="M2236" t="s">
        <v>1401</v>
      </c>
    </row>
    <row r="2237" spans="1:13" x14ac:dyDescent="0.4">
      <c r="A2237" t="s">
        <v>1405</v>
      </c>
      <c r="B2237">
        <v>2234</v>
      </c>
      <c r="C2237" t="s">
        <v>1411</v>
      </c>
      <c r="D2237">
        <f>VLOOKUP('Установление связей'!B2235,'Перечень узлов'!$B$2:$D$692,3,0)</f>
        <v>543</v>
      </c>
      <c r="E2237" t="s">
        <v>1411</v>
      </c>
      <c r="F2237">
        <f>VLOOKUP('Установление связей'!D2235,'Перечень узлов'!$B$2:$D$692,3,0)</f>
        <v>573</v>
      </c>
      <c r="G2237" t="s">
        <v>1407</v>
      </c>
      <c r="H2237" t="str">
        <f>IF('Установление связей'!C2235="может наблюдаться","RS",IF('Установление связей'!C2235="всегда наблюдается","TRA",IF('Установление связей'!C2235="может отсутствовать","SN","S")))</f>
        <v>RS</v>
      </c>
      <c r="I2237" s="7" t="s">
        <v>1412</v>
      </c>
      <c r="J2237">
        <v>2933</v>
      </c>
      <c r="K2237" t="s">
        <v>1385</v>
      </c>
      <c r="L2237">
        <v>2933</v>
      </c>
      <c r="M2237" t="s">
        <v>1401</v>
      </c>
    </row>
    <row r="2238" spans="1:13" x14ac:dyDescent="0.4">
      <c r="A2238" t="s">
        <v>1405</v>
      </c>
      <c r="B2238">
        <v>2235</v>
      </c>
      <c r="C2238" t="s">
        <v>1411</v>
      </c>
      <c r="D2238">
        <f>VLOOKUP('Установление связей'!B2236,'Перечень узлов'!$B$2:$D$692,3,0)</f>
        <v>543</v>
      </c>
      <c r="E2238" t="s">
        <v>1411</v>
      </c>
      <c r="F2238">
        <f>VLOOKUP('Установление связей'!D2236,'Перечень узлов'!$B$2:$D$692,3,0)</f>
        <v>1</v>
      </c>
      <c r="G2238" t="s">
        <v>1407</v>
      </c>
      <c r="H2238" t="str">
        <f>IF('Установление связей'!C2236="может наблюдаться","RS",IF('Установление связей'!C2236="всегда наблюдается","TRA",IF('Установление связей'!C2236="может отсутствовать","SN","S")))</f>
        <v>RS</v>
      </c>
      <c r="I2238" s="7" t="s">
        <v>1412</v>
      </c>
      <c r="J2238">
        <v>2934</v>
      </c>
      <c r="K2238" t="s">
        <v>1385</v>
      </c>
      <c r="L2238">
        <v>2934</v>
      </c>
      <c r="M2238" t="s">
        <v>1401</v>
      </c>
    </row>
    <row r="2239" spans="1:13" x14ac:dyDescent="0.4">
      <c r="A2239" t="s">
        <v>1405</v>
      </c>
      <c r="B2239">
        <v>2236</v>
      </c>
      <c r="C2239" t="s">
        <v>1411</v>
      </c>
      <c r="D2239">
        <f>VLOOKUP('Установление связей'!B2237,'Перечень узлов'!$B$2:$D$692,3,0)</f>
        <v>543</v>
      </c>
      <c r="E2239" t="s">
        <v>1411</v>
      </c>
      <c r="F2239">
        <f>VLOOKUP('Установление связей'!D2237,'Перечень узлов'!$B$2:$D$692,3,0)</f>
        <v>2</v>
      </c>
      <c r="G2239" t="s">
        <v>1407</v>
      </c>
      <c r="H2239" t="str">
        <f>IF('Установление связей'!C2237="может наблюдаться","RS",IF('Установление связей'!C2237="всегда наблюдается","TRA",IF('Установление связей'!C2237="может отсутствовать","SN","S")))</f>
        <v>RS</v>
      </c>
      <c r="I2239" s="7" t="s">
        <v>1412</v>
      </c>
      <c r="J2239">
        <v>2935</v>
      </c>
      <c r="K2239" t="s">
        <v>1385</v>
      </c>
      <c r="L2239">
        <v>2935</v>
      </c>
      <c r="M2239" t="s">
        <v>1401</v>
      </c>
    </row>
    <row r="2240" spans="1:13" x14ac:dyDescent="0.4">
      <c r="A2240" t="s">
        <v>1405</v>
      </c>
      <c r="B2240">
        <v>2237</v>
      </c>
      <c r="C2240" t="s">
        <v>1411</v>
      </c>
      <c r="D2240">
        <f>VLOOKUP('Установление связей'!B2238,'Перечень узлов'!$B$2:$D$692,3,0)</f>
        <v>3</v>
      </c>
      <c r="E2240" t="s">
        <v>1411</v>
      </c>
      <c r="F2240">
        <f>VLOOKUP('Установление связей'!D2238,'Перечень узлов'!$B$2:$D$692,3,0)</f>
        <v>543</v>
      </c>
      <c r="G2240" t="s">
        <v>1407</v>
      </c>
      <c r="H2240" t="str">
        <f>IF('Установление связей'!C2238="может наблюдаться","RS",IF('Установление связей'!C2238="всегда наблюдается","TRA",IF('Установление связей'!C2238="может отсутствовать","SN","S")))</f>
        <v>RS</v>
      </c>
      <c r="I2240" s="7" t="s">
        <v>1412</v>
      </c>
      <c r="J2240">
        <v>2936</v>
      </c>
      <c r="K2240" t="s">
        <v>1385</v>
      </c>
      <c r="L2240">
        <v>2936</v>
      </c>
      <c r="M2240" t="s">
        <v>1401</v>
      </c>
    </row>
    <row r="2241" spans="1:13" x14ac:dyDescent="0.4">
      <c r="A2241" t="s">
        <v>1405</v>
      </c>
      <c r="B2241">
        <v>2238</v>
      </c>
      <c r="C2241" t="s">
        <v>1411</v>
      </c>
      <c r="D2241">
        <f>VLOOKUP('Установление связей'!B2239,'Перечень узлов'!$B$2:$D$692,3,0)</f>
        <v>4</v>
      </c>
      <c r="E2241" t="s">
        <v>1411</v>
      </c>
      <c r="F2241">
        <f>VLOOKUP('Установление связей'!D2239,'Перечень узлов'!$B$2:$D$692,3,0)</f>
        <v>543</v>
      </c>
      <c r="G2241" t="s">
        <v>1407</v>
      </c>
      <c r="H2241" t="str">
        <f>IF('Установление связей'!C2239="может наблюдаться","RS",IF('Установление связей'!C2239="всегда наблюдается","TRA",IF('Установление связей'!C2239="может отсутствовать","SN","S")))</f>
        <v>RS</v>
      </c>
      <c r="I2241" s="7" t="s">
        <v>1412</v>
      </c>
      <c r="J2241">
        <v>2937</v>
      </c>
      <c r="K2241" t="s">
        <v>1385</v>
      </c>
      <c r="L2241">
        <v>2937</v>
      </c>
      <c r="M2241" t="s">
        <v>1401</v>
      </c>
    </row>
    <row r="2242" spans="1:13" x14ac:dyDescent="0.4">
      <c r="A2242" t="s">
        <v>1405</v>
      </c>
      <c r="B2242">
        <v>2239</v>
      </c>
      <c r="C2242" t="s">
        <v>1411</v>
      </c>
      <c r="D2242">
        <f>VLOOKUP('Установление связей'!B2240,'Перечень узлов'!$B$2:$D$692,3,0)</f>
        <v>516</v>
      </c>
      <c r="E2242" t="s">
        <v>1411</v>
      </c>
      <c r="F2242">
        <f>VLOOKUP('Установление связей'!D2240,'Перечень узлов'!$B$2:$D$692,3,0)</f>
        <v>543</v>
      </c>
      <c r="G2242" t="s">
        <v>1407</v>
      </c>
      <c r="H2242" t="str">
        <f>IF('Установление связей'!C2240="может наблюдаться","RS",IF('Установление связей'!C2240="всегда наблюдается","TRA",IF('Установление связей'!C2240="может отсутствовать","SN","S")))</f>
        <v>RS</v>
      </c>
      <c r="I2242" s="7" t="s">
        <v>1412</v>
      </c>
      <c r="J2242">
        <v>2938</v>
      </c>
      <c r="K2242" t="s">
        <v>1385</v>
      </c>
      <c r="L2242">
        <v>2938</v>
      </c>
      <c r="M2242" t="s">
        <v>1401</v>
      </c>
    </row>
    <row r="2243" spans="1:13" x14ac:dyDescent="0.4">
      <c r="A2243" t="s">
        <v>1405</v>
      </c>
      <c r="B2243">
        <v>2240</v>
      </c>
      <c r="C2243" t="s">
        <v>1411</v>
      </c>
      <c r="D2243">
        <f>VLOOKUP('Установление связей'!B2241,'Перечень узлов'!$B$2:$D$692,3,0)</f>
        <v>573</v>
      </c>
      <c r="E2243" t="s">
        <v>1411</v>
      </c>
      <c r="F2243">
        <f>VLOOKUP('Установление связей'!D2241,'Перечень узлов'!$B$2:$D$692,3,0)</f>
        <v>543</v>
      </c>
      <c r="G2243" t="s">
        <v>1407</v>
      </c>
      <c r="H2243" t="str">
        <f>IF('Установление связей'!C2241="может наблюдаться","RS",IF('Установление связей'!C2241="всегда наблюдается","TRA",IF('Установление связей'!C2241="может отсутствовать","SN","S")))</f>
        <v>RS</v>
      </c>
      <c r="I2243" s="7" t="s">
        <v>1412</v>
      </c>
      <c r="J2243">
        <v>2939</v>
      </c>
      <c r="K2243" t="s">
        <v>1385</v>
      </c>
      <c r="L2243">
        <v>2939</v>
      </c>
      <c r="M2243" t="s">
        <v>1401</v>
      </c>
    </row>
    <row r="2244" spans="1:13" x14ac:dyDescent="0.4">
      <c r="A2244" t="s">
        <v>1405</v>
      </c>
      <c r="B2244">
        <v>2241</v>
      </c>
      <c r="C2244" t="s">
        <v>1411</v>
      </c>
      <c r="D2244">
        <f>VLOOKUP('Установление связей'!B2242,'Перечень узлов'!$B$2:$D$692,3,0)</f>
        <v>1</v>
      </c>
      <c r="E2244" t="s">
        <v>1411</v>
      </c>
      <c r="F2244">
        <f>VLOOKUP('Установление связей'!D2242,'Перечень узлов'!$B$2:$D$692,3,0)</f>
        <v>543</v>
      </c>
      <c r="G2244" t="s">
        <v>1407</v>
      </c>
      <c r="H2244" t="str">
        <f>IF('Установление связей'!C2242="может наблюдаться","RS",IF('Установление связей'!C2242="всегда наблюдается","TRA",IF('Установление связей'!C2242="может отсутствовать","SN","S")))</f>
        <v>RS</v>
      </c>
      <c r="I2244" s="7" t="s">
        <v>1412</v>
      </c>
      <c r="J2244">
        <v>2940</v>
      </c>
      <c r="K2244" t="s">
        <v>1385</v>
      </c>
      <c r="L2244">
        <v>2940</v>
      </c>
      <c r="M2244" t="s">
        <v>1401</v>
      </c>
    </row>
    <row r="2245" spans="1:13" x14ac:dyDescent="0.4">
      <c r="A2245" t="s">
        <v>1405</v>
      </c>
      <c r="B2245">
        <v>2242</v>
      </c>
      <c r="C2245" t="s">
        <v>1411</v>
      </c>
      <c r="D2245">
        <f>VLOOKUP('Установление связей'!B2243,'Перечень узлов'!$B$2:$D$692,3,0)</f>
        <v>2</v>
      </c>
      <c r="E2245" t="s">
        <v>1411</v>
      </c>
      <c r="F2245">
        <f>VLOOKUP('Установление связей'!D2243,'Перечень узлов'!$B$2:$D$692,3,0)</f>
        <v>543</v>
      </c>
      <c r="G2245" t="s">
        <v>1407</v>
      </c>
      <c r="H2245" t="str">
        <f>IF('Установление связей'!C2243="может наблюдаться","RS",IF('Установление связей'!C2243="всегда наблюдается","TRA",IF('Установление связей'!C2243="может отсутствовать","SN","S")))</f>
        <v>RS</v>
      </c>
      <c r="I2245" s="7" t="s">
        <v>1412</v>
      </c>
      <c r="J2245">
        <v>2941</v>
      </c>
      <c r="K2245" t="s">
        <v>1385</v>
      </c>
      <c r="L2245">
        <v>2941</v>
      </c>
      <c r="M2245" t="s">
        <v>1401</v>
      </c>
    </row>
    <row r="2246" spans="1:13" x14ac:dyDescent="0.4">
      <c r="A2246" t="s">
        <v>1405</v>
      </c>
      <c r="B2246">
        <v>2243</v>
      </c>
      <c r="C2246" t="s">
        <v>1411</v>
      </c>
      <c r="D2246">
        <f>VLOOKUP('Установление связей'!B2244,'Перечень узлов'!$B$2:$D$692,3,0)</f>
        <v>46</v>
      </c>
      <c r="E2246" t="s">
        <v>1411</v>
      </c>
      <c r="F2246">
        <f>VLOOKUP('Установление связей'!D2244,'Перечень узлов'!$B$2:$D$692,3,0)</f>
        <v>573</v>
      </c>
      <c r="G2246" t="s">
        <v>1407</v>
      </c>
      <c r="H2246" t="str">
        <f>IF('Установление связей'!C2244="может наблюдаться","RS",IF('Установление связей'!C2244="всегда наблюдается","TRA",IF('Установление связей'!C2244="может отсутствовать","SN","S")))</f>
        <v>S</v>
      </c>
      <c r="I2246" s="7" t="s">
        <v>1412</v>
      </c>
      <c r="J2246">
        <v>2942</v>
      </c>
      <c r="K2246" t="s">
        <v>1385</v>
      </c>
      <c r="L2246">
        <v>2942</v>
      </c>
      <c r="M2246" t="s">
        <v>1401</v>
      </c>
    </row>
    <row r="2247" spans="1:13" x14ac:dyDescent="0.4">
      <c r="A2247" t="s">
        <v>1405</v>
      </c>
      <c r="B2247">
        <v>2244</v>
      </c>
      <c r="C2247" t="s">
        <v>1411</v>
      </c>
      <c r="D2247">
        <f>VLOOKUP('Установление связей'!B2245,'Перечень узлов'!$B$2:$D$692,3,0)</f>
        <v>46</v>
      </c>
      <c r="E2247" t="s">
        <v>1411</v>
      </c>
      <c r="F2247">
        <f>VLOOKUP('Установление связей'!D2245,'Перечень узлов'!$B$2:$D$692,3,0)</f>
        <v>516</v>
      </c>
      <c r="G2247" t="s">
        <v>1407</v>
      </c>
      <c r="H2247" t="str">
        <f>IF('Установление связей'!C2245="может наблюдаться","RS",IF('Установление связей'!C2245="всегда наблюдается","TRA",IF('Установление связей'!C2245="может отсутствовать","SN","S")))</f>
        <v>S</v>
      </c>
      <c r="I2247" s="7" t="s">
        <v>1412</v>
      </c>
      <c r="J2247">
        <v>2943</v>
      </c>
      <c r="K2247" t="s">
        <v>1385</v>
      </c>
      <c r="L2247">
        <v>2943</v>
      </c>
      <c r="M2247" t="s">
        <v>1401</v>
      </c>
    </row>
    <row r="2248" spans="1:13" x14ac:dyDescent="0.4">
      <c r="A2248" t="s">
        <v>1405</v>
      </c>
      <c r="B2248">
        <v>2245</v>
      </c>
      <c r="C2248" t="s">
        <v>1411</v>
      </c>
      <c r="D2248">
        <f>VLOOKUP('Установление связей'!B2246,'Перечень узлов'!$B$2:$D$692,3,0)</f>
        <v>46</v>
      </c>
      <c r="E2248" t="s">
        <v>1411</v>
      </c>
      <c r="F2248">
        <f>VLOOKUP('Установление связей'!D2246,'Перечень узлов'!$B$2:$D$692,3,0)</f>
        <v>578</v>
      </c>
      <c r="G2248" t="s">
        <v>1407</v>
      </c>
      <c r="H2248" t="str">
        <f>IF('Установление связей'!C2246="может наблюдаться","RS",IF('Установление связей'!C2246="всегда наблюдается","TRA",IF('Установление связей'!C2246="может отсутствовать","SN","S")))</f>
        <v>S</v>
      </c>
      <c r="I2248" s="7" t="s">
        <v>1412</v>
      </c>
      <c r="J2248">
        <v>2944</v>
      </c>
      <c r="K2248" t="s">
        <v>1385</v>
      </c>
      <c r="L2248">
        <v>2944</v>
      </c>
      <c r="M2248" t="s">
        <v>1401</v>
      </c>
    </row>
    <row r="2249" spans="1:13" x14ac:dyDescent="0.4">
      <c r="A2249" t="s">
        <v>1405</v>
      </c>
      <c r="B2249">
        <v>2246</v>
      </c>
      <c r="C2249" t="s">
        <v>1411</v>
      </c>
      <c r="D2249">
        <f>VLOOKUP('Установление связей'!B2247,'Перечень узлов'!$B$2:$D$692,3,0)</f>
        <v>46</v>
      </c>
      <c r="E2249" t="s">
        <v>1411</v>
      </c>
      <c r="F2249">
        <f>VLOOKUP('Установление связей'!D2247,'Перечень узлов'!$B$2:$D$692,3,0)</f>
        <v>583</v>
      </c>
      <c r="G2249" t="s">
        <v>1407</v>
      </c>
      <c r="H2249" t="str">
        <f>IF('Установление связей'!C2247="может наблюдаться","RS",IF('Установление связей'!C2247="всегда наблюдается","TRA",IF('Установление связей'!C2247="может отсутствовать","SN","S")))</f>
        <v>S</v>
      </c>
      <c r="I2249" s="7" t="s">
        <v>1412</v>
      </c>
      <c r="J2249">
        <v>2945</v>
      </c>
      <c r="K2249" t="s">
        <v>1385</v>
      </c>
      <c r="L2249">
        <v>2945</v>
      </c>
      <c r="M2249" t="s">
        <v>1401</v>
      </c>
    </row>
    <row r="2250" spans="1:13" x14ac:dyDescent="0.4">
      <c r="A2250" t="s">
        <v>1405</v>
      </c>
      <c r="B2250">
        <v>2247</v>
      </c>
      <c r="C2250" t="s">
        <v>1411</v>
      </c>
      <c r="D2250">
        <f>VLOOKUP('Установление связей'!B2248,'Перечень узлов'!$B$2:$D$692,3,0)</f>
        <v>46</v>
      </c>
      <c r="E2250" t="s">
        <v>1411</v>
      </c>
      <c r="F2250">
        <f>VLOOKUP('Установление связей'!D2248,'Перечень узлов'!$B$2:$D$692,3,0)</f>
        <v>587</v>
      </c>
      <c r="G2250" t="s">
        <v>1407</v>
      </c>
      <c r="H2250" t="str">
        <f>IF('Установление связей'!C2248="может наблюдаться","RS",IF('Установление связей'!C2248="всегда наблюдается","TRA",IF('Установление связей'!C2248="может отсутствовать","SN","S")))</f>
        <v>S</v>
      </c>
      <c r="I2250" s="7" t="s">
        <v>1412</v>
      </c>
      <c r="J2250">
        <v>2946</v>
      </c>
      <c r="K2250" t="s">
        <v>1385</v>
      </c>
      <c r="L2250">
        <v>2946</v>
      </c>
      <c r="M2250" t="s">
        <v>1401</v>
      </c>
    </row>
    <row r="2251" spans="1:13" x14ac:dyDescent="0.4">
      <c r="A2251" t="s">
        <v>1405</v>
      </c>
      <c r="B2251">
        <v>2248</v>
      </c>
      <c r="C2251" t="s">
        <v>1411</v>
      </c>
      <c r="D2251">
        <f>VLOOKUP('Установление связей'!B2249,'Перечень узлов'!$B$2:$D$692,3,0)</f>
        <v>46</v>
      </c>
      <c r="E2251" t="s">
        <v>1411</v>
      </c>
      <c r="F2251">
        <f>VLOOKUP('Установление связей'!D2249,'Перечень узлов'!$B$2:$D$692,3,0)</f>
        <v>598</v>
      </c>
      <c r="G2251" t="s">
        <v>1407</v>
      </c>
      <c r="H2251" t="str">
        <f>IF('Установление связей'!C2249="может наблюдаться","RS",IF('Установление связей'!C2249="всегда наблюдается","TRA",IF('Установление связей'!C2249="может отсутствовать","SN","S")))</f>
        <v>S</v>
      </c>
      <c r="I2251" s="7" t="s">
        <v>1412</v>
      </c>
      <c r="J2251">
        <v>2947</v>
      </c>
      <c r="K2251" t="s">
        <v>1385</v>
      </c>
      <c r="L2251">
        <v>2947</v>
      </c>
      <c r="M2251" t="s">
        <v>1401</v>
      </c>
    </row>
    <row r="2252" spans="1:13" x14ac:dyDescent="0.4">
      <c r="A2252" t="s">
        <v>1405</v>
      </c>
      <c r="B2252">
        <v>2249</v>
      </c>
      <c r="C2252" t="s">
        <v>1411</v>
      </c>
      <c r="D2252">
        <f>VLOOKUP('Установление связей'!B2250,'Перечень узлов'!$B$2:$D$692,3,0)</f>
        <v>46</v>
      </c>
      <c r="E2252" t="s">
        <v>1411</v>
      </c>
      <c r="F2252">
        <f>VLOOKUP('Установление связей'!D2250,'Перечень узлов'!$B$2:$D$692,3,0)</f>
        <v>643</v>
      </c>
      <c r="G2252" t="s">
        <v>1407</v>
      </c>
      <c r="H2252" t="str">
        <f>IF('Установление связей'!C2250="может наблюдаться","RS",IF('Установление связей'!C2250="всегда наблюдается","TRA",IF('Установление связей'!C2250="может отсутствовать","SN","S")))</f>
        <v>S</v>
      </c>
      <c r="I2252" s="7" t="s">
        <v>1412</v>
      </c>
      <c r="J2252">
        <v>2948</v>
      </c>
      <c r="K2252" t="s">
        <v>1385</v>
      </c>
      <c r="L2252">
        <v>2948</v>
      </c>
      <c r="M2252" t="s">
        <v>1401</v>
      </c>
    </row>
    <row r="2253" spans="1:13" x14ac:dyDescent="0.4">
      <c r="A2253" t="s">
        <v>1405</v>
      </c>
      <c r="B2253">
        <v>2250</v>
      </c>
      <c r="C2253" t="s">
        <v>1411</v>
      </c>
      <c r="D2253">
        <f>VLOOKUP('Установление связей'!B2251,'Перечень узлов'!$B$2:$D$692,3,0)</f>
        <v>530</v>
      </c>
      <c r="E2253" t="s">
        <v>1411</v>
      </c>
      <c r="F2253">
        <f>VLOOKUP('Установление связей'!D2251,'Перечень узлов'!$B$2:$D$692,3,0)</f>
        <v>4</v>
      </c>
      <c r="G2253" t="s">
        <v>1407</v>
      </c>
      <c r="H2253" t="str">
        <f>IF('Установление связей'!C2251="может наблюдаться","RS",IF('Установление связей'!C2251="всегда наблюдается","TRA",IF('Установление связей'!C2251="может отсутствовать","SN","S")))</f>
        <v>SN</v>
      </c>
      <c r="I2253" s="7" t="s">
        <v>1412</v>
      </c>
      <c r="J2253">
        <v>2949</v>
      </c>
      <c r="K2253" t="s">
        <v>1385</v>
      </c>
      <c r="L2253">
        <v>2949</v>
      </c>
      <c r="M2253" t="s">
        <v>1401</v>
      </c>
    </row>
    <row r="2254" spans="1:13" x14ac:dyDescent="0.4">
      <c r="A2254" t="s">
        <v>1405</v>
      </c>
      <c r="B2254">
        <v>2251</v>
      </c>
      <c r="C2254" t="s">
        <v>1411</v>
      </c>
      <c r="D2254">
        <f>VLOOKUP('Установление связей'!B2252,'Перечень узлов'!$B$2:$D$692,3,0)</f>
        <v>530</v>
      </c>
      <c r="E2254" t="s">
        <v>1411</v>
      </c>
      <c r="F2254">
        <f>VLOOKUP('Установление связей'!D2252,'Перечень узлов'!$B$2:$D$692,3,0)</f>
        <v>3</v>
      </c>
      <c r="G2254" t="s">
        <v>1407</v>
      </c>
      <c r="H2254" t="str">
        <f>IF('Установление связей'!C2252="может наблюдаться","RS",IF('Установление связей'!C2252="всегда наблюдается","TRA",IF('Установление связей'!C2252="может отсутствовать","SN","S")))</f>
        <v>SN</v>
      </c>
      <c r="I2254" s="7" t="s">
        <v>1412</v>
      </c>
      <c r="J2254">
        <v>2950</v>
      </c>
      <c r="K2254" t="s">
        <v>1385</v>
      </c>
      <c r="L2254">
        <v>2950</v>
      </c>
      <c r="M2254" t="s">
        <v>1401</v>
      </c>
    </row>
    <row r="2255" spans="1:13" x14ac:dyDescent="0.4">
      <c r="A2255" t="s">
        <v>1405</v>
      </c>
      <c r="B2255">
        <v>2252</v>
      </c>
      <c r="C2255" t="s">
        <v>1411</v>
      </c>
      <c r="D2255">
        <f>VLOOKUP('Установление связей'!B2253,'Перечень узлов'!$B$2:$D$692,3,0)</f>
        <v>530</v>
      </c>
      <c r="E2255" t="s">
        <v>1411</v>
      </c>
      <c r="F2255">
        <f>VLOOKUP('Установление связей'!D2253,'Перечень узлов'!$B$2:$D$692,3,0)</f>
        <v>573</v>
      </c>
      <c r="G2255" t="s">
        <v>1407</v>
      </c>
      <c r="H2255" t="str">
        <f>IF('Установление связей'!C2253="может наблюдаться","RS",IF('Установление связей'!C2253="всегда наблюдается","TRA",IF('Установление связей'!C2253="может отсутствовать","SN","S")))</f>
        <v>SN</v>
      </c>
      <c r="I2255" s="7" t="s">
        <v>1412</v>
      </c>
      <c r="J2255">
        <v>2951</v>
      </c>
      <c r="K2255" t="s">
        <v>1385</v>
      </c>
      <c r="L2255">
        <v>2951</v>
      </c>
      <c r="M2255" t="s">
        <v>1401</v>
      </c>
    </row>
    <row r="2256" spans="1:13" x14ac:dyDescent="0.4">
      <c r="A2256" t="s">
        <v>1405</v>
      </c>
      <c r="B2256">
        <v>2253</v>
      </c>
      <c r="C2256" t="s">
        <v>1411</v>
      </c>
      <c r="D2256">
        <f>VLOOKUP('Установление связей'!B2254,'Перечень узлов'!$B$2:$D$692,3,0)</f>
        <v>530</v>
      </c>
      <c r="E2256" t="s">
        <v>1411</v>
      </c>
      <c r="F2256">
        <f>VLOOKUP('Установление связей'!D2254,'Перечень узлов'!$B$2:$D$692,3,0)</f>
        <v>1</v>
      </c>
      <c r="G2256" t="s">
        <v>1407</v>
      </c>
      <c r="H2256" t="str">
        <f>IF('Установление связей'!C2254="может наблюдаться","RS",IF('Установление связей'!C2254="всегда наблюдается","TRA",IF('Установление связей'!C2254="может отсутствовать","SN","S")))</f>
        <v>SN</v>
      </c>
      <c r="I2256" s="7" t="s">
        <v>1412</v>
      </c>
      <c r="J2256">
        <v>2952</v>
      </c>
      <c r="K2256" t="s">
        <v>1385</v>
      </c>
      <c r="L2256">
        <v>2952</v>
      </c>
      <c r="M2256" t="s">
        <v>1401</v>
      </c>
    </row>
    <row r="2257" spans="1:13" x14ac:dyDescent="0.4">
      <c r="A2257" t="s">
        <v>1405</v>
      </c>
      <c r="B2257">
        <v>2254</v>
      </c>
      <c r="C2257" t="s">
        <v>1411</v>
      </c>
      <c r="D2257">
        <f>VLOOKUP('Установление связей'!B2255,'Перечень узлов'!$B$2:$D$692,3,0)</f>
        <v>530</v>
      </c>
      <c r="E2257" t="s">
        <v>1411</v>
      </c>
      <c r="F2257">
        <f>VLOOKUP('Установление связей'!D2255,'Перечень узлов'!$B$2:$D$692,3,0)</f>
        <v>2</v>
      </c>
      <c r="G2257" t="s">
        <v>1407</v>
      </c>
      <c r="H2257" t="str">
        <f>IF('Установление связей'!C2255="может наблюдаться","RS",IF('Установление связей'!C2255="всегда наблюдается","TRA",IF('Установление связей'!C2255="может отсутствовать","SN","S")))</f>
        <v>SN</v>
      </c>
      <c r="I2257" s="7" t="s">
        <v>1412</v>
      </c>
      <c r="J2257">
        <v>2953</v>
      </c>
      <c r="K2257" t="s">
        <v>1385</v>
      </c>
      <c r="L2257">
        <v>2953</v>
      </c>
      <c r="M2257" t="s">
        <v>1401</v>
      </c>
    </row>
    <row r="2258" spans="1:13" x14ac:dyDescent="0.4">
      <c r="A2258" t="s">
        <v>1405</v>
      </c>
      <c r="B2258">
        <v>2255</v>
      </c>
      <c r="C2258" t="s">
        <v>1411</v>
      </c>
      <c r="D2258">
        <f>VLOOKUP('Установление связей'!B2256,'Перечень узлов'!$B$2:$D$692,3,0)</f>
        <v>530</v>
      </c>
      <c r="E2258" t="s">
        <v>1411</v>
      </c>
      <c r="F2258">
        <f>VLOOKUP('Установление связей'!D2256,'Перечень узлов'!$B$2:$D$692,3,0)</f>
        <v>578</v>
      </c>
      <c r="G2258" t="s">
        <v>1407</v>
      </c>
      <c r="H2258" t="str">
        <f>IF('Установление связей'!C2256="может наблюдаться","RS",IF('Установление связей'!C2256="всегда наблюдается","TRA",IF('Установление связей'!C2256="может отсутствовать","SN","S")))</f>
        <v>SN</v>
      </c>
      <c r="I2258" s="7" t="s">
        <v>1412</v>
      </c>
      <c r="J2258">
        <v>2954</v>
      </c>
      <c r="K2258" t="s">
        <v>1385</v>
      </c>
      <c r="L2258">
        <v>2954</v>
      </c>
      <c r="M2258" t="s">
        <v>1401</v>
      </c>
    </row>
    <row r="2259" spans="1:13" x14ac:dyDescent="0.4">
      <c r="A2259" t="s">
        <v>1405</v>
      </c>
      <c r="B2259">
        <v>2256</v>
      </c>
      <c r="C2259" t="s">
        <v>1411</v>
      </c>
      <c r="D2259">
        <f>VLOOKUP('Установление связей'!B2257,'Перечень узлов'!$B$2:$D$692,3,0)</f>
        <v>530</v>
      </c>
      <c r="E2259" t="s">
        <v>1411</v>
      </c>
      <c r="F2259">
        <f>VLOOKUP('Установление связей'!D2257,'Перечень узлов'!$B$2:$D$692,3,0)</f>
        <v>583</v>
      </c>
      <c r="G2259" t="s">
        <v>1407</v>
      </c>
      <c r="H2259" t="str">
        <f>IF('Установление связей'!C2257="может наблюдаться","RS",IF('Установление связей'!C2257="всегда наблюдается","TRA",IF('Установление связей'!C2257="может отсутствовать","SN","S")))</f>
        <v>SN</v>
      </c>
      <c r="I2259" s="7" t="s">
        <v>1412</v>
      </c>
      <c r="J2259">
        <v>2955</v>
      </c>
      <c r="K2259" t="s">
        <v>1385</v>
      </c>
      <c r="L2259">
        <v>2955</v>
      </c>
      <c r="M2259" t="s">
        <v>1401</v>
      </c>
    </row>
    <row r="2260" spans="1:13" x14ac:dyDescent="0.4">
      <c r="A2260" t="s">
        <v>1405</v>
      </c>
      <c r="B2260">
        <v>2257</v>
      </c>
      <c r="C2260" t="s">
        <v>1411</v>
      </c>
      <c r="D2260">
        <f>VLOOKUP('Установление связей'!B2258,'Перечень узлов'!$B$2:$D$692,3,0)</f>
        <v>530</v>
      </c>
      <c r="E2260" t="s">
        <v>1411</v>
      </c>
      <c r="F2260">
        <f>VLOOKUP('Установление связей'!D2258,'Перечень узлов'!$B$2:$D$692,3,0)</f>
        <v>587</v>
      </c>
      <c r="G2260" t="s">
        <v>1407</v>
      </c>
      <c r="H2260" t="str">
        <f>IF('Установление связей'!C2258="может наблюдаться","RS",IF('Установление связей'!C2258="всегда наблюдается","TRA",IF('Установление связей'!C2258="может отсутствовать","SN","S")))</f>
        <v>SN</v>
      </c>
      <c r="I2260" s="7" t="s">
        <v>1412</v>
      </c>
      <c r="J2260">
        <v>2956</v>
      </c>
      <c r="K2260" t="s">
        <v>1385</v>
      </c>
      <c r="L2260">
        <v>2956</v>
      </c>
      <c r="M2260" t="s">
        <v>1401</v>
      </c>
    </row>
    <row r="2261" spans="1:13" x14ac:dyDescent="0.4">
      <c r="A2261" t="s">
        <v>1405</v>
      </c>
      <c r="B2261">
        <v>2258</v>
      </c>
      <c r="C2261" t="s">
        <v>1411</v>
      </c>
      <c r="D2261">
        <f>VLOOKUP('Установление связей'!B2259,'Перечень узлов'!$B$2:$D$692,3,0)</f>
        <v>530</v>
      </c>
      <c r="E2261" t="s">
        <v>1411</v>
      </c>
      <c r="F2261">
        <f>VLOOKUP('Установление связей'!D2259,'Перечень узлов'!$B$2:$D$692,3,0)</f>
        <v>598</v>
      </c>
      <c r="G2261" t="s">
        <v>1407</v>
      </c>
      <c r="H2261" t="str">
        <f>IF('Установление связей'!C2259="может наблюдаться","RS",IF('Установление связей'!C2259="всегда наблюдается","TRA",IF('Установление связей'!C2259="может отсутствовать","SN","S")))</f>
        <v>SN</v>
      </c>
      <c r="I2261" s="7" t="s">
        <v>1412</v>
      </c>
      <c r="J2261">
        <v>2957</v>
      </c>
      <c r="K2261" t="s">
        <v>1385</v>
      </c>
      <c r="L2261">
        <v>2957</v>
      </c>
      <c r="M2261" t="s">
        <v>1401</v>
      </c>
    </row>
    <row r="2262" spans="1:13" x14ac:dyDescent="0.4">
      <c r="A2262" t="s">
        <v>1405</v>
      </c>
      <c r="B2262">
        <v>2259</v>
      </c>
      <c r="C2262" t="s">
        <v>1411</v>
      </c>
      <c r="D2262">
        <f>VLOOKUP('Установление связей'!B2260,'Перечень узлов'!$B$2:$D$692,3,0)</f>
        <v>530</v>
      </c>
      <c r="E2262" t="s">
        <v>1411</v>
      </c>
      <c r="F2262">
        <f>VLOOKUP('Установление связей'!D2260,'Перечень узлов'!$B$2:$D$692,3,0)</f>
        <v>643</v>
      </c>
      <c r="G2262" t="s">
        <v>1407</v>
      </c>
      <c r="H2262" t="str">
        <f>IF('Установление связей'!C2260="может наблюдаться","RS",IF('Установление связей'!C2260="всегда наблюдается","TRA",IF('Установление связей'!C2260="может отсутствовать","SN","S")))</f>
        <v>SN</v>
      </c>
      <c r="I2262" s="7" t="s">
        <v>1412</v>
      </c>
      <c r="J2262">
        <v>2958</v>
      </c>
      <c r="K2262" t="s">
        <v>1385</v>
      </c>
      <c r="L2262">
        <v>2958</v>
      </c>
      <c r="M2262" t="s">
        <v>1401</v>
      </c>
    </row>
    <row r="2263" spans="1:13" x14ac:dyDescent="0.4">
      <c r="A2263" t="s">
        <v>1405</v>
      </c>
      <c r="B2263">
        <v>2260</v>
      </c>
      <c r="C2263" t="s">
        <v>1411</v>
      </c>
      <c r="D2263">
        <f>VLOOKUP('Установление связей'!B2261,'Перечень узлов'!$B$2:$D$692,3,0)</f>
        <v>531</v>
      </c>
      <c r="E2263" t="s">
        <v>1411</v>
      </c>
      <c r="F2263">
        <f>VLOOKUP('Установление связей'!D2261,'Перечень узлов'!$B$2:$D$692,3,0)</f>
        <v>4</v>
      </c>
      <c r="G2263" t="s">
        <v>1407</v>
      </c>
      <c r="H2263" t="str">
        <f>IF('Установление связей'!C2261="может наблюдаться","RS",IF('Установление связей'!C2261="всегда наблюдается","TRA",IF('Установление связей'!C2261="может отсутствовать","SN","S")))</f>
        <v>SN</v>
      </c>
      <c r="I2263" s="7" t="s">
        <v>1412</v>
      </c>
      <c r="J2263">
        <v>2959</v>
      </c>
      <c r="K2263" t="s">
        <v>1385</v>
      </c>
      <c r="L2263">
        <v>2959</v>
      </c>
      <c r="M2263" t="s">
        <v>1401</v>
      </c>
    </row>
    <row r="2264" spans="1:13" x14ac:dyDescent="0.4">
      <c r="A2264" t="s">
        <v>1405</v>
      </c>
      <c r="B2264">
        <v>2261</v>
      </c>
      <c r="C2264" t="s">
        <v>1411</v>
      </c>
      <c r="D2264">
        <f>VLOOKUP('Установление связей'!B2262,'Перечень узлов'!$B$2:$D$692,3,0)</f>
        <v>531</v>
      </c>
      <c r="E2264" t="s">
        <v>1411</v>
      </c>
      <c r="F2264">
        <f>VLOOKUP('Установление связей'!D2262,'Перечень узлов'!$B$2:$D$692,3,0)</f>
        <v>3</v>
      </c>
      <c r="G2264" t="s">
        <v>1407</v>
      </c>
      <c r="H2264" t="str">
        <f>IF('Установление связей'!C2262="может наблюдаться","RS",IF('Установление связей'!C2262="всегда наблюдается","TRA",IF('Установление связей'!C2262="может отсутствовать","SN","S")))</f>
        <v>SN</v>
      </c>
      <c r="I2264" s="7" t="s">
        <v>1412</v>
      </c>
      <c r="J2264">
        <v>2960</v>
      </c>
      <c r="K2264" t="s">
        <v>1385</v>
      </c>
      <c r="L2264">
        <v>2960</v>
      </c>
      <c r="M2264" t="s">
        <v>1401</v>
      </c>
    </row>
    <row r="2265" spans="1:13" x14ac:dyDescent="0.4">
      <c r="A2265" t="s">
        <v>1405</v>
      </c>
      <c r="B2265">
        <v>2262</v>
      </c>
      <c r="C2265" t="s">
        <v>1411</v>
      </c>
      <c r="D2265">
        <f>VLOOKUP('Установление связей'!B2263,'Перечень узлов'!$B$2:$D$692,3,0)</f>
        <v>531</v>
      </c>
      <c r="E2265" t="s">
        <v>1411</v>
      </c>
      <c r="F2265">
        <f>VLOOKUP('Установление связей'!D2263,'Перечень узлов'!$B$2:$D$692,3,0)</f>
        <v>573</v>
      </c>
      <c r="G2265" t="s">
        <v>1407</v>
      </c>
      <c r="H2265" t="str">
        <f>IF('Установление связей'!C2263="может наблюдаться","RS",IF('Установление связей'!C2263="всегда наблюдается","TRA",IF('Установление связей'!C2263="может отсутствовать","SN","S")))</f>
        <v>SN</v>
      </c>
      <c r="I2265" s="7" t="s">
        <v>1412</v>
      </c>
      <c r="J2265">
        <v>2961</v>
      </c>
      <c r="K2265" t="s">
        <v>1385</v>
      </c>
      <c r="L2265">
        <v>2961</v>
      </c>
      <c r="M2265" t="s">
        <v>1401</v>
      </c>
    </row>
    <row r="2266" spans="1:13" x14ac:dyDescent="0.4">
      <c r="A2266" t="s">
        <v>1405</v>
      </c>
      <c r="B2266">
        <v>2263</v>
      </c>
      <c r="C2266" t="s">
        <v>1411</v>
      </c>
      <c r="D2266">
        <f>VLOOKUP('Установление связей'!B2264,'Перечень узлов'!$B$2:$D$692,3,0)</f>
        <v>531</v>
      </c>
      <c r="E2266" t="s">
        <v>1411</v>
      </c>
      <c r="F2266">
        <f>VLOOKUP('Установление связей'!D2264,'Перечень узлов'!$B$2:$D$692,3,0)</f>
        <v>1</v>
      </c>
      <c r="G2266" t="s">
        <v>1407</v>
      </c>
      <c r="H2266" t="str">
        <f>IF('Установление связей'!C2264="может наблюдаться","RS",IF('Установление связей'!C2264="всегда наблюдается","TRA",IF('Установление связей'!C2264="может отсутствовать","SN","S")))</f>
        <v>SN</v>
      </c>
      <c r="I2266" s="7" t="s">
        <v>1412</v>
      </c>
      <c r="J2266">
        <v>2962</v>
      </c>
      <c r="K2266" t="s">
        <v>1385</v>
      </c>
      <c r="L2266">
        <v>2962</v>
      </c>
      <c r="M2266" t="s">
        <v>1401</v>
      </c>
    </row>
    <row r="2267" spans="1:13" x14ac:dyDescent="0.4">
      <c r="A2267" t="s">
        <v>1405</v>
      </c>
      <c r="B2267">
        <v>2264</v>
      </c>
      <c r="C2267" t="s">
        <v>1411</v>
      </c>
      <c r="D2267">
        <f>VLOOKUP('Установление связей'!B2265,'Перечень узлов'!$B$2:$D$692,3,0)</f>
        <v>531</v>
      </c>
      <c r="E2267" t="s">
        <v>1411</v>
      </c>
      <c r="F2267">
        <f>VLOOKUP('Установление связей'!D2265,'Перечень узлов'!$B$2:$D$692,3,0)</f>
        <v>2</v>
      </c>
      <c r="G2267" t="s">
        <v>1407</v>
      </c>
      <c r="H2267" t="str">
        <f>IF('Установление связей'!C2265="может наблюдаться","RS",IF('Установление связей'!C2265="всегда наблюдается","TRA",IF('Установление связей'!C2265="может отсутствовать","SN","S")))</f>
        <v>SN</v>
      </c>
      <c r="I2267" s="7" t="s">
        <v>1412</v>
      </c>
      <c r="J2267">
        <v>2963</v>
      </c>
      <c r="K2267" t="s">
        <v>1385</v>
      </c>
      <c r="L2267">
        <v>2963</v>
      </c>
      <c r="M2267" t="s">
        <v>1401</v>
      </c>
    </row>
    <row r="2268" spans="1:13" x14ac:dyDescent="0.4">
      <c r="A2268" t="s">
        <v>1405</v>
      </c>
      <c r="B2268">
        <v>2265</v>
      </c>
      <c r="C2268" t="s">
        <v>1411</v>
      </c>
      <c r="D2268">
        <f>VLOOKUP('Установление связей'!B2266,'Перечень узлов'!$B$2:$D$692,3,0)</f>
        <v>531</v>
      </c>
      <c r="E2268" t="s">
        <v>1411</v>
      </c>
      <c r="F2268">
        <f>VLOOKUP('Установление связей'!D2266,'Перечень узлов'!$B$2:$D$692,3,0)</f>
        <v>578</v>
      </c>
      <c r="G2268" t="s">
        <v>1407</v>
      </c>
      <c r="H2268" t="str">
        <f>IF('Установление связей'!C2266="может наблюдаться","RS",IF('Установление связей'!C2266="всегда наблюдается","TRA",IF('Установление связей'!C2266="может отсутствовать","SN","S")))</f>
        <v>SN</v>
      </c>
      <c r="I2268" s="7" t="s">
        <v>1412</v>
      </c>
      <c r="J2268">
        <v>2964</v>
      </c>
      <c r="K2268" t="s">
        <v>1385</v>
      </c>
      <c r="L2268">
        <v>2964</v>
      </c>
      <c r="M2268" t="s">
        <v>1401</v>
      </c>
    </row>
    <row r="2269" spans="1:13" x14ac:dyDescent="0.4">
      <c r="A2269" t="s">
        <v>1405</v>
      </c>
      <c r="B2269">
        <v>2266</v>
      </c>
      <c r="C2269" t="s">
        <v>1411</v>
      </c>
      <c r="D2269">
        <f>VLOOKUP('Установление связей'!B2267,'Перечень узлов'!$B$2:$D$692,3,0)</f>
        <v>531</v>
      </c>
      <c r="E2269" t="s">
        <v>1411</v>
      </c>
      <c r="F2269">
        <f>VLOOKUP('Установление связей'!D2267,'Перечень узлов'!$B$2:$D$692,3,0)</f>
        <v>583</v>
      </c>
      <c r="G2269" t="s">
        <v>1407</v>
      </c>
      <c r="H2269" t="str">
        <f>IF('Установление связей'!C2267="может наблюдаться","RS",IF('Установление связей'!C2267="всегда наблюдается","TRA",IF('Установление связей'!C2267="может отсутствовать","SN","S")))</f>
        <v>SN</v>
      </c>
      <c r="I2269" s="7" t="s">
        <v>1412</v>
      </c>
      <c r="J2269">
        <v>2965</v>
      </c>
      <c r="K2269" t="s">
        <v>1385</v>
      </c>
      <c r="L2269">
        <v>2965</v>
      </c>
      <c r="M2269" t="s">
        <v>1401</v>
      </c>
    </row>
    <row r="2270" spans="1:13" x14ac:dyDescent="0.4">
      <c r="A2270" t="s">
        <v>1405</v>
      </c>
      <c r="B2270">
        <v>2267</v>
      </c>
      <c r="C2270" t="s">
        <v>1411</v>
      </c>
      <c r="D2270">
        <f>VLOOKUP('Установление связей'!B2268,'Перечень узлов'!$B$2:$D$692,3,0)</f>
        <v>531</v>
      </c>
      <c r="E2270" t="s">
        <v>1411</v>
      </c>
      <c r="F2270">
        <f>VLOOKUP('Установление связей'!D2268,'Перечень узлов'!$B$2:$D$692,3,0)</f>
        <v>587</v>
      </c>
      <c r="G2270" t="s">
        <v>1407</v>
      </c>
      <c r="H2270" t="str">
        <f>IF('Установление связей'!C2268="может наблюдаться","RS",IF('Установление связей'!C2268="всегда наблюдается","TRA",IF('Установление связей'!C2268="может отсутствовать","SN","S")))</f>
        <v>SN</v>
      </c>
      <c r="I2270" s="7" t="s">
        <v>1412</v>
      </c>
      <c r="J2270">
        <v>2966</v>
      </c>
      <c r="K2270" t="s">
        <v>1385</v>
      </c>
      <c r="L2270">
        <v>2966</v>
      </c>
      <c r="M2270" t="s">
        <v>1401</v>
      </c>
    </row>
    <row r="2271" spans="1:13" x14ac:dyDescent="0.4">
      <c r="A2271" t="s">
        <v>1405</v>
      </c>
      <c r="B2271">
        <v>2268</v>
      </c>
      <c r="C2271" t="s">
        <v>1411</v>
      </c>
      <c r="D2271">
        <f>VLOOKUP('Установление связей'!B2269,'Перечень узлов'!$B$2:$D$692,3,0)</f>
        <v>531</v>
      </c>
      <c r="E2271" t="s">
        <v>1411</v>
      </c>
      <c r="F2271">
        <f>VLOOKUP('Установление связей'!D2269,'Перечень узлов'!$B$2:$D$692,3,0)</f>
        <v>598</v>
      </c>
      <c r="G2271" t="s">
        <v>1407</v>
      </c>
      <c r="H2271" t="str">
        <f>IF('Установление связей'!C2269="может наблюдаться","RS",IF('Установление связей'!C2269="всегда наблюдается","TRA",IF('Установление связей'!C2269="может отсутствовать","SN","S")))</f>
        <v>SN</v>
      </c>
      <c r="I2271" s="7" t="s">
        <v>1412</v>
      </c>
      <c r="J2271">
        <v>2967</v>
      </c>
      <c r="K2271" t="s">
        <v>1385</v>
      </c>
      <c r="L2271">
        <v>2967</v>
      </c>
      <c r="M2271" t="s">
        <v>1401</v>
      </c>
    </row>
    <row r="2272" spans="1:13" x14ac:dyDescent="0.4">
      <c r="A2272" t="s">
        <v>1405</v>
      </c>
      <c r="B2272">
        <v>2269</v>
      </c>
      <c r="C2272" t="s">
        <v>1411</v>
      </c>
      <c r="D2272">
        <f>VLOOKUP('Установление связей'!B2270,'Перечень узлов'!$B$2:$D$692,3,0)</f>
        <v>531</v>
      </c>
      <c r="E2272" t="s">
        <v>1411</v>
      </c>
      <c r="F2272">
        <f>VLOOKUP('Установление связей'!D2270,'Перечень узлов'!$B$2:$D$692,3,0)</f>
        <v>643</v>
      </c>
      <c r="G2272" t="s">
        <v>1407</v>
      </c>
      <c r="H2272" t="str">
        <f>IF('Установление связей'!C2270="может наблюдаться","RS",IF('Установление связей'!C2270="всегда наблюдается","TRA",IF('Установление связей'!C2270="может отсутствовать","SN","S")))</f>
        <v>SN</v>
      </c>
      <c r="I2272" s="7" t="s">
        <v>1412</v>
      </c>
      <c r="J2272">
        <v>2968</v>
      </c>
      <c r="K2272" t="s">
        <v>1385</v>
      </c>
      <c r="L2272">
        <v>2968</v>
      </c>
      <c r="M2272" t="s">
        <v>1401</v>
      </c>
    </row>
    <row r="2273" spans="1:13" x14ac:dyDescent="0.4">
      <c r="A2273" t="s">
        <v>1405</v>
      </c>
      <c r="B2273">
        <v>2270</v>
      </c>
      <c r="C2273" t="s">
        <v>1411</v>
      </c>
      <c r="D2273">
        <f>VLOOKUP('Установление связей'!B2271,'Перечень узлов'!$B$2:$D$692,3,0)</f>
        <v>532</v>
      </c>
      <c r="E2273" t="s">
        <v>1411</v>
      </c>
      <c r="F2273">
        <f>VLOOKUP('Установление связей'!D2271,'Перечень узлов'!$B$2:$D$692,3,0)</f>
        <v>4</v>
      </c>
      <c r="G2273" t="s">
        <v>1407</v>
      </c>
      <c r="H2273" t="str">
        <f>IF('Установление связей'!C2271="может наблюдаться","RS",IF('Установление связей'!C2271="всегда наблюдается","TRA",IF('Установление связей'!C2271="может отсутствовать","SN","S")))</f>
        <v>SN</v>
      </c>
      <c r="I2273" s="7" t="s">
        <v>1412</v>
      </c>
      <c r="J2273">
        <v>2969</v>
      </c>
      <c r="K2273" t="s">
        <v>1385</v>
      </c>
      <c r="L2273">
        <v>2969</v>
      </c>
      <c r="M2273" t="s">
        <v>1401</v>
      </c>
    </row>
    <row r="2274" spans="1:13" x14ac:dyDescent="0.4">
      <c r="A2274" t="s">
        <v>1405</v>
      </c>
      <c r="B2274">
        <v>2271</v>
      </c>
      <c r="C2274" t="s">
        <v>1411</v>
      </c>
      <c r="D2274">
        <f>VLOOKUP('Установление связей'!B2272,'Перечень узлов'!$B$2:$D$692,3,0)</f>
        <v>532</v>
      </c>
      <c r="E2274" t="s">
        <v>1411</v>
      </c>
      <c r="F2274">
        <f>VLOOKUP('Установление связей'!D2272,'Перечень узлов'!$B$2:$D$692,3,0)</f>
        <v>3</v>
      </c>
      <c r="G2274" t="s">
        <v>1407</v>
      </c>
      <c r="H2274" t="str">
        <f>IF('Установление связей'!C2272="может наблюдаться","RS",IF('Установление связей'!C2272="всегда наблюдается","TRA",IF('Установление связей'!C2272="может отсутствовать","SN","S")))</f>
        <v>SN</v>
      </c>
      <c r="I2274" s="7" t="s">
        <v>1412</v>
      </c>
      <c r="J2274">
        <v>2970</v>
      </c>
      <c r="K2274" t="s">
        <v>1385</v>
      </c>
      <c r="L2274">
        <v>2970</v>
      </c>
      <c r="M2274" t="s">
        <v>1401</v>
      </c>
    </row>
    <row r="2275" spans="1:13" x14ac:dyDescent="0.4">
      <c r="A2275" t="s">
        <v>1405</v>
      </c>
      <c r="B2275">
        <v>2272</v>
      </c>
      <c r="C2275" t="s">
        <v>1411</v>
      </c>
      <c r="D2275">
        <f>VLOOKUP('Установление связей'!B2273,'Перечень узлов'!$B$2:$D$692,3,0)</f>
        <v>532</v>
      </c>
      <c r="E2275" t="s">
        <v>1411</v>
      </c>
      <c r="F2275">
        <f>VLOOKUP('Установление связей'!D2273,'Перечень узлов'!$B$2:$D$692,3,0)</f>
        <v>573</v>
      </c>
      <c r="G2275" t="s">
        <v>1407</v>
      </c>
      <c r="H2275" t="str">
        <f>IF('Установление связей'!C2273="может наблюдаться","RS",IF('Установление связей'!C2273="всегда наблюдается","TRA",IF('Установление связей'!C2273="может отсутствовать","SN","S")))</f>
        <v>SN</v>
      </c>
      <c r="I2275" s="7" t="s">
        <v>1412</v>
      </c>
      <c r="J2275">
        <v>2971</v>
      </c>
      <c r="K2275" t="s">
        <v>1385</v>
      </c>
      <c r="L2275">
        <v>2971</v>
      </c>
      <c r="M2275" t="s">
        <v>1401</v>
      </c>
    </row>
    <row r="2276" spans="1:13" x14ac:dyDescent="0.4">
      <c r="A2276" t="s">
        <v>1405</v>
      </c>
      <c r="B2276">
        <v>2273</v>
      </c>
      <c r="C2276" t="s">
        <v>1411</v>
      </c>
      <c r="D2276">
        <f>VLOOKUP('Установление связей'!B2274,'Перечень узлов'!$B$2:$D$692,3,0)</f>
        <v>532</v>
      </c>
      <c r="E2276" t="s">
        <v>1411</v>
      </c>
      <c r="F2276">
        <f>VLOOKUP('Установление связей'!D2274,'Перечень узлов'!$B$2:$D$692,3,0)</f>
        <v>1</v>
      </c>
      <c r="G2276" t="s">
        <v>1407</v>
      </c>
      <c r="H2276" t="str">
        <f>IF('Установление связей'!C2274="может наблюдаться","RS",IF('Установление связей'!C2274="всегда наблюдается","TRA",IF('Установление связей'!C2274="может отсутствовать","SN","S")))</f>
        <v>SN</v>
      </c>
      <c r="I2276" s="7" t="s">
        <v>1412</v>
      </c>
      <c r="J2276">
        <v>2972</v>
      </c>
      <c r="K2276" t="s">
        <v>1385</v>
      </c>
      <c r="L2276">
        <v>2972</v>
      </c>
      <c r="M2276" t="s">
        <v>1401</v>
      </c>
    </row>
    <row r="2277" spans="1:13" x14ac:dyDescent="0.4">
      <c r="A2277" t="s">
        <v>1405</v>
      </c>
      <c r="B2277">
        <v>2274</v>
      </c>
      <c r="C2277" t="s">
        <v>1411</v>
      </c>
      <c r="D2277">
        <f>VLOOKUP('Установление связей'!B2275,'Перечень узлов'!$B$2:$D$692,3,0)</f>
        <v>532</v>
      </c>
      <c r="E2277" t="s">
        <v>1411</v>
      </c>
      <c r="F2277">
        <f>VLOOKUP('Установление связей'!D2275,'Перечень узлов'!$B$2:$D$692,3,0)</f>
        <v>2</v>
      </c>
      <c r="G2277" t="s">
        <v>1407</v>
      </c>
      <c r="H2277" t="str">
        <f>IF('Установление связей'!C2275="может наблюдаться","RS",IF('Установление связей'!C2275="всегда наблюдается","TRA",IF('Установление связей'!C2275="может отсутствовать","SN","S")))</f>
        <v>SN</v>
      </c>
      <c r="I2277" s="7" t="s">
        <v>1412</v>
      </c>
      <c r="J2277">
        <v>2973</v>
      </c>
      <c r="K2277" t="s">
        <v>1385</v>
      </c>
      <c r="L2277">
        <v>2973</v>
      </c>
      <c r="M2277" t="s">
        <v>1401</v>
      </c>
    </row>
    <row r="2278" spans="1:13" x14ac:dyDescent="0.4">
      <c r="A2278" t="s">
        <v>1405</v>
      </c>
      <c r="B2278">
        <v>2275</v>
      </c>
      <c r="C2278" t="s">
        <v>1411</v>
      </c>
      <c r="D2278">
        <f>VLOOKUP('Установление связей'!B2276,'Перечень узлов'!$B$2:$D$692,3,0)</f>
        <v>532</v>
      </c>
      <c r="E2278" t="s">
        <v>1411</v>
      </c>
      <c r="F2278">
        <f>VLOOKUP('Установление связей'!D2276,'Перечень узлов'!$B$2:$D$692,3,0)</f>
        <v>578</v>
      </c>
      <c r="G2278" t="s">
        <v>1407</v>
      </c>
      <c r="H2278" t="str">
        <f>IF('Установление связей'!C2276="может наблюдаться","RS",IF('Установление связей'!C2276="всегда наблюдается","TRA",IF('Установление связей'!C2276="может отсутствовать","SN","S")))</f>
        <v>SN</v>
      </c>
      <c r="I2278" s="7" t="s">
        <v>1412</v>
      </c>
      <c r="J2278">
        <v>2974</v>
      </c>
      <c r="K2278" t="s">
        <v>1385</v>
      </c>
      <c r="L2278">
        <v>2974</v>
      </c>
      <c r="M2278" t="s">
        <v>1401</v>
      </c>
    </row>
    <row r="2279" spans="1:13" x14ac:dyDescent="0.4">
      <c r="A2279" t="s">
        <v>1405</v>
      </c>
      <c r="B2279">
        <v>2276</v>
      </c>
      <c r="C2279" t="s">
        <v>1411</v>
      </c>
      <c r="D2279">
        <f>VLOOKUP('Установление связей'!B2277,'Перечень узлов'!$B$2:$D$692,3,0)</f>
        <v>532</v>
      </c>
      <c r="E2279" t="s">
        <v>1411</v>
      </c>
      <c r="F2279">
        <f>VLOOKUP('Установление связей'!D2277,'Перечень узлов'!$B$2:$D$692,3,0)</f>
        <v>583</v>
      </c>
      <c r="G2279" t="s">
        <v>1407</v>
      </c>
      <c r="H2279" t="str">
        <f>IF('Установление связей'!C2277="может наблюдаться","RS",IF('Установление связей'!C2277="всегда наблюдается","TRA",IF('Установление связей'!C2277="может отсутствовать","SN","S")))</f>
        <v>SN</v>
      </c>
      <c r="I2279" s="7" t="s">
        <v>1412</v>
      </c>
      <c r="J2279">
        <v>2975</v>
      </c>
      <c r="K2279" t="s">
        <v>1385</v>
      </c>
      <c r="L2279">
        <v>2975</v>
      </c>
      <c r="M2279" t="s">
        <v>1401</v>
      </c>
    </row>
    <row r="2280" spans="1:13" x14ac:dyDescent="0.4">
      <c r="A2280" t="s">
        <v>1405</v>
      </c>
      <c r="B2280">
        <v>2277</v>
      </c>
      <c r="C2280" t="s">
        <v>1411</v>
      </c>
      <c r="D2280">
        <f>VLOOKUP('Установление связей'!B2278,'Перечень узлов'!$B$2:$D$692,3,0)</f>
        <v>532</v>
      </c>
      <c r="E2280" t="s">
        <v>1411</v>
      </c>
      <c r="F2280">
        <f>VLOOKUP('Установление связей'!D2278,'Перечень узлов'!$B$2:$D$692,3,0)</f>
        <v>587</v>
      </c>
      <c r="G2280" t="s">
        <v>1407</v>
      </c>
      <c r="H2280" t="str">
        <f>IF('Установление связей'!C2278="может наблюдаться","RS",IF('Установление связей'!C2278="всегда наблюдается","TRA",IF('Установление связей'!C2278="может отсутствовать","SN","S")))</f>
        <v>SN</v>
      </c>
      <c r="I2280" s="7" t="s">
        <v>1412</v>
      </c>
      <c r="J2280">
        <v>2976</v>
      </c>
      <c r="K2280" t="s">
        <v>1385</v>
      </c>
      <c r="L2280">
        <v>2976</v>
      </c>
      <c r="M2280" t="s">
        <v>1401</v>
      </c>
    </row>
    <row r="2281" spans="1:13" x14ac:dyDescent="0.4">
      <c r="A2281" t="s">
        <v>1405</v>
      </c>
      <c r="B2281">
        <v>2278</v>
      </c>
      <c r="C2281" t="s">
        <v>1411</v>
      </c>
      <c r="D2281">
        <f>VLOOKUP('Установление связей'!B2279,'Перечень узлов'!$B$2:$D$692,3,0)</f>
        <v>532</v>
      </c>
      <c r="E2281" t="s">
        <v>1411</v>
      </c>
      <c r="F2281">
        <f>VLOOKUP('Установление связей'!D2279,'Перечень узлов'!$B$2:$D$692,3,0)</f>
        <v>598</v>
      </c>
      <c r="G2281" t="s">
        <v>1407</v>
      </c>
      <c r="H2281" t="str">
        <f>IF('Установление связей'!C2279="может наблюдаться","RS",IF('Установление связей'!C2279="всегда наблюдается","TRA",IF('Установление связей'!C2279="может отсутствовать","SN","S")))</f>
        <v>SN</v>
      </c>
      <c r="I2281" s="7" t="s">
        <v>1412</v>
      </c>
      <c r="J2281">
        <v>2977</v>
      </c>
      <c r="K2281" t="s">
        <v>1385</v>
      </c>
      <c r="L2281">
        <v>2977</v>
      </c>
      <c r="M2281" t="s">
        <v>1401</v>
      </c>
    </row>
    <row r="2282" spans="1:13" x14ac:dyDescent="0.4">
      <c r="A2282" t="s">
        <v>1405</v>
      </c>
      <c r="B2282">
        <v>2279</v>
      </c>
      <c r="C2282" t="s">
        <v>1411</v>
      </c>
      <c r="D2282">
        <f>VLOOKUP('Установление связей'!B2280,'Перечень узлов'!$B$2:$D$692,3,0)</f>
        <v>532</v>
      </c>
      <c r="E2282" t="s">
        <v>1411</v>
      </c>
      <c r="F2282">
        <f>VLOOKUP('Установление связей'!D2280,'Перечень узлов'!$B$2:$D$692,3,0)</f>
        <v>643</v>
      </c>
      <c r="G2282" t="s">
        <v>1407</v>
      </c>
      <c r="H2282" t="str">
        <f>IF('Установление связей'!C2280="может наблюдаться","RS",IF('Установление связей'!C2280="всегда наблюдается","TRA",IF('Установление связей'!C2280="может отсутствовать","SN","S")))</f>
        <v>SN</v>
      </c>
      <c r="I2282" s="7" t="s">
        <v>1412</v>
      </c>
      <c r="J2282">
        <v>2978</v>
      </c>
      <c r="K2282" t="s">
        <v>1385</v>
      </c>
      <c r="L2282">
        <v>2978</v>
      </c>
      <c r="M2282" t="s">
        <v>1401</v>
      </c>
    </row>
    <row r="2283" spans="1:13" x14ac:dyDescent="0.4">
      <c r="A2283" t="s">
        <v>1405</v>
      </c>
      <c r="B2283">
        <v>2280</v>
      </c>
      <c r="C2283" t="s">
        <v>1411</v>
      </c>
      <c r="D2283">
        <f>VLOOKUP('Установление связей'!B2281,'Перечень узлов'!$B$2:$D$692,3,0)</f>
        <v>533</v>
      </c>
      <c r="E2283" t="s">
        <v>1411</v>
      </c>
      <c r="F2283">
        <f>VLOOKUP('Установление связей'!D2281,'Перечень узлов'!$B$2:$D$692,3,0)</f>
        <v>4</v>
      </c>
      <c r="G2283" t="s">
        <v>1407</v>
      </c>
      <c r="H2283" t="str">
        <f>IF('Установление связей'!C2281="может наблюдаться","RS",IF('Установление связей'!C2281="всегда наблюдается","TRA",IF('Установление связей'!C2281="может отсутствовать","SN","S")))</f>
        <v>SN</v>
      </c>
      <c r="I2283" s="7" t="s">
        <v>1412</v>
      </c>
      <c r="J2283">
        <v>2979</v>
      </c>
      <c r="K2283" t="s">
        <v>1385</v>
      </c>
      <c r="L2283">
        <v>2979</v>
      </c>
      <c r="M2283" t="s">
        <v>1401</v>
      </c>
    </row>
    <row r="2284" spans="1:13" x14ac:dyDescent="0.4">
      <c r="A2284" t="s">
        <v>1405</v>
      </c>
      <c r="B2284">
        <v>2281</v>
      </c>
      <c r="C2284" t="s">
        <v>1411</v>
      </c>
      <c r="D2284">
        <f>VLOOKUP('Установление связей'!B2282,'Перечень узлов'!$B$2:$D$692,3,0)</f>
        <v>533</v>
      </c>
      <c r="E2284" t="s">
        <v>1411</v>
      </c>
      <c r="F2284">
        <f>VLOOKUP('Установление связей'!D2282,'Перечень узлов'!$B$2:$D$692,3,0)</f>
        <v>3</v>
      </c>
      <c r="G2284" t="s">
        <v>1407</v>
      </c>
      <c r="H2284" t="str">
        <f>IF('Установление связей'!C2282="может наблюдаться","RS",IF('Установление связей'!C2282="всегда наблюдается","TRA",IF('Установление связей'!C2282="может отсутствовать","SN","S")))</f>
        <v>SN</v>
      </c>
      <c r="I2284" s="7" t="s">
        <v>1412</v>
      </c>
      <c r="J2284">
        <v>2980</v>
      </c>
      <c r="K2284" t="s">
        <v>1385</v>
      </c>
      <c r="L2284">
        <v>2980</v>
      </c>
      <c r="M2284" t="s">
        <v>1401</v>
      </c>
    </row>
    <row r="2285" spans="1:13" x14ac:dyDescent="0.4">
      <c r="A2285" t="s">
        <v>1405</v>
      </c>
      <c r="B2285">
        <v>2282</v>
      </c>
      <c r="C2285" t="s">
        <v>1411</v>
      </c>
      <c r="D2285">
        <f>VLOOKUP('Установление связей'!B2283,'Перечень узлов'!$B$2:$D$692,3,0)</f>
        <v>533</v>
      </c>
      <c r="E2285" t="s">
        <v>1411</v>
      </c>
      <c r="F2285">
        <f>VLOOKUP('Установление связей'!D2283,'Перечень узлов'!$B$2:$D$692,3,0)</f>
        <v>573</v>
      </c>
      <c r="G2285" t="s">
        <v>1407</v>
      </c>
      <c r="H2285" t="str">
        <f>IF('Установление связей'!C2283="может наблюдаться","RS",IF('Установление связей'!C2283="всегда наблюдается","TRA",IF('Установление связей'!C2283="может отсутствовать","SN","S")))</f>
        <v>SN</v>
      </c>
      <c r="I2285" s="7" t="s">
        <v>1412</v>
      </c>
      <c r="J2285">
        <v>2981</v>
      </c>
      <c r="K2285" t="s">
        <v>1385</v>
      </c>
      <c r="L2285">
        <v>2981</v>
      </c>
      <c r="M2285" t="s">
        <v>1401</v>
      </c>
    </row>
    <row r="2286" spans="1:13" x14ac:dyDescent="0.4">
      <c r="A2286" t="s">
        <v>1405</v>
      </c>
      <c r="B2286">
        <v>2283</v>
      </c>
      <c r="C2286" t="s">
        <v>1411</v>
      </c>
      <c r="D2286">
        <f>VLOOKUP('Установление связей'!B2284,'Перечень узлов'!$B$2:$D$692,3,0)</f>
        <v>533</v>
      </c>
      <c r="E2286" t="s">
        <v>1411</v>
      </c>
      <c r="F2286">
        <f>VLOOKUP('Установление связей'!D2284,'Перечень узлов'!$B$2:$D$692,3,0)</f>
        <v>1</v>
      </c>
      <c r="G2286" t="s">
        <v>1407</v>
      </c>
      <c r="H2286" t="str">
        <f>IF('Установление связей'!C2284="может наблюдаться","RS",IF('Установление связей'!C2284="всегда наблюдается","TRA",IF('Установление связей'!C2284="может отсутствовать","SN","S")))</f>
        <v>SN</v>
      </c>
      <c r="I2286" s="7" t="s">
        <v>1412</v>
      </c>
      <c r="J2286">
        <v>2982</v>
      </c>
      <c r="K2286" t="s">
        <v>1385</v>
      </c>
      <c r="L2286">
        <v>2982</v>
      </c>
      <c r="M2286" t="s">
        <v>1401</v>
      </c>
    </row>
    <row r="2287" spans="1:13" x14ac:dyDescent="0.4">
      <c r="A2287" t="s">
        <v>1405</v>
      </c>
      <c r="B2287">
        <v>2284</v>
      </c>
      <c r="C2287" t="s">
        <v>1411</v>
      </c>
      <c r="D2287">
        <f>VLOOKUP('Установление связей'!B2285,'Перечень узлов'!$B$2:$D$692,3,0)</f>
        <v>533</v>
      </c>
      <c r="E2287" t="s">
        <v>1411</v>
      </c>
      <c r="F2287">
        <f>VLOOKUP('Установление связей'!D2285,'Перечень узлов'!$B$2:$D$692,3,0)</f>
        <v>2</v>
      </c>
      <c r="G2287" t="s">
        <v>1407</v>
      </c>
      <c r="H2287" t="str">
        <f>IF('Установление связей'!C2285="может наблюдаться","RS",IF('Установление связей'!C2285="всегда наблюдается","TRA",IF('Установление связей'!C2285="может отсутствовать","SN","S")))</f>
        <v>SN</v>
      </c>
      <c r="I2287" s="7" t="s">
        <v>1412</v>
      </c>
      <c r="J2287">
        <v>2983</v>
      </c>
      <c r="K2287" t="s">
        <v>1385</v>
      </c>
      <c r="L2287">
        <v>2983</v>
      </c>
      <c r="M2287" t="s">
        <v>1401</v>
      </c>
    </row>
    <row r="2288" spans="1:13" x14ac:dyDescent="0.4">
      <c r="A2288" t="s">
        <v>1405</v>
      </c>
      <c r="B2288">
        <v>2285</v>
      </c>
      <c r="C2288" t="s">
        <v>1411</v>
      </c>
      <c r="D2288">
        <f>VLOOKUP('Установление связей'!B2286,'Перечень узлов'!$B$2:$D$692,3,0)</f>
        <v>533</v>
      </c>
      <c r="E2288" t="s">
        <v>1411</v>
      </c>
      <c r="F2288">
        <f>VLOOKUP('Установление связей'!D2286,'Перечень узлов'!$B$2:$D$692,3,0)</f>
        <v>578</v>
      </c>
      <c r="G2288" t="s">
        <v>1407</v>
      </c>
      <c r="H2288" t="str">
        <f>IF('Установление связей'!C2286="может наблюдаться","RS",IF('Установление связей'!C2286="всегда наблюдается","TRA",IF('Установление связей'!C2286="может отсутствовать","SN","S")))</f>
        <v>SN</v>
      </c>
      <c r="I2288" s="7" t="s">
        <v>1412</v>
      </c>
      <c r="J2288">
        <v>2984</v>
      </c>
      <c r="K2288" t="s">
        <v>1385</v>
      </c>
      <c r="L2288">
        <v>2984</v>
      </c>
      <c r="M2288" t="s">
        <v>1401</v>
      </c>
    </row>
    <row r="2289" spans="1:13" x14ac:dyDescent="0.4">
      <c r="A2289" t="s">
        <v>1405</v>
      </c>
      <c r="B2289">
        <v>2286</v>
      </c>
      <c r="C2289" t="s">
        <v>1411</v>
      </c>
      <c r="D2289">
        <f>VLOOKUP('Установление связей'!B2287,'Перечень узлов'!$B$2:$D$692,3,0)</f>
        <v>533</v>
      </c>
      <c r="E2289" t="s">
        <v>1411</v>
      </c>
      <c r="F2289">
        <f>VLOOKUP('Установление связей'!D2287,'Перечень узлов'!$B$2:$D$692,3,0)</f>
        <v>583</v>
      </c>
      <c r="G2289" t="s">
        <v>1407</v>
      </c>
      <c r="H2289" t="str">
        <f>IF('Установление связей'!C2287="может наблюдаться","RS",IF('Установление связей'!C2287="всегда наблюдается","TRA",IF('Установление связей'!C2287="может отсутствовать","SN","S")))</f>
        <v>SN</v>
      </c>
      <c r="I2289" s="7" t="s">
        <v>1412</v>
      </c>
      <c r="J2289">
        <v>2985</v>
      </c>
      <c r="K2289" t="s">
        <v>1385</v>
      </c>
      <c r="L2289">
        <v>2985</v>
      </c>
      <c r="M2289" t="s">
        <v>1401</v>
      </c>
    </row>
    <row r="2290" spans="1:13" x14ac:dyDescent="0.4">
      <c r="A2290" t="s">
        <v>1405</v>
      </c>
      <c r="B2290">
        <v>2287</v>
      </c>
      <c r="C2290" t="s">
        <v>1411</v>
      </c>
      <c r="D2290">
        <f>VLOOKUP('Установление связей'!B2288,'Перечень узлов'!$B$2:$D$692,3,0)</f>
        <v>533</v>
      </c>
      <c r="E2290" t="s">
        <v>1411</v>
      </c>
      <c r="F2290">
        <f>VLOOKUP('Установление связей'!D2288,'Перечень узлов'!$B$2:$D$692,3,0)</f>
        <v>587</v>
      </c>
      <c r="G2290" t="s">
        <v>1407</v>
      </c>
      <c r="H2290" t="str">
        <f>IF('Установление связей'!C2288="может наблюдаться","RS",IF('Установление связей'!C2288="всегда наблюдается","TRA",IF('Установление связей'!C2288="может отсутствовать","SN","S")))</f>
        <v>SN</v>
      </c>
      <c r="I2290" s="7" t="s">
        <v>1412</v>
      </c>
      <c r="J2290">
        <v>2986</v>
      </c>
      <c r="K2290" t="s">
        <v>1385</v>
      </c>
      <c r="L2290">
        <v>2986</v>
      </c>
      <c r="M2290" t="s">
        <v>1401</v>
      </c>
    </row>
    <row r="2291" spans="1:13" x14ac:dyDescent="0.4">
      <c r="A2291" t="s">
        <v>1405</v>
      </c>
      <c r="B2291">
        <v>2288</v>
      </c>
      <c r="C2291" t="s">
        <v>1411</v>
      </c>
      <c r="D2291">
        <f>VLOOKUP('Установление связей'!B2289,'Перечень узлов'!$B$2:$D$692,3,0)</f>
        <v>533</v>
      </c>
      <c r="E2291" t="s">
        <v>1411</v>
      </c>
      <c r="F2291">
        <f>VLOOKUP('Установление связей'!D2289,'Перечень узлов'!$B$2:$D$692,3,0)</f>
        <v>598</v>
      </c>
      <c r="G2291" t="s">
        <v>1407</v>
      </c>
      <c r="H2291" t="str">
        <f>IF('Установление связей'!C2289="может наблюдаться","RS",IF('Установление связей'!C2289="всегда наблюдается","TRA",IF('Установление связей'!C2289="может отсутствовать","SN","S")))</f>
        <v>SN</v>
      </c>
      <c r="I2291" s="7" t="s">
        <v>1412</v>
      </c>
      <c r="J2291">
        <v>2987</v>
      </c>
      <c r="K2291" t="s">
        <v>1385</v>
      </c>
      <c r="L2291">
        <v>2987</v>
      </c>
      <c r="M2291" t="s">
        <v>1401</v>
      </c>
    </row>
    <row r="2292" spans="1:13" x14ac:dyDescent="0.4">
      <c r="A2292" t="s">
        <v>1405</v>
      </c>
      <c r="B2292">
        <v>2289</v>
      </c>
      <c r="C2292" t="s">
        <v>1411</v>
      </c>
      <c r="D2292">
        <f>VLOOKUP('Установление связей'!B2290,'Перечень узлов'!$B$2:$D$692,3,0)</f>
        <v>533</v>
      </c>
      <c r="E2292" t="s">
        <v>1411</v>
      </c>
      <c r="F2292">
        <f>VLOOKUP('Установление связей'!D2290,'Перечень узлов'!$B$2:$D$692,3,0)</f>
        <v>643</v>
      </c>
      <c r="G2292" t="s">
        <v>1407</v>
      </c>
      <c r="H2292" t="str">
        <f>IF('Установление связей'!C2290="может наблюдаться","RS",IF('Установление связей'!C2290="всегда наблюдается","TRA",IF('Установление связей'!C2290="может отсутствовать","SN","S")))</f>
        <v>SN</v>
      </c>
      <c r="I2292" s="7" t="s">
        <v>1412</v>
      </c>
      <c r="J2292">
        <v>2988</v>
      </c>
      <c r="K2292" t="s">
        <v>1385</v>
      </c>
      <c r="L2292">
        <v>2988</v>
      </c>
      <c r="M2292" t="s">
        <v>1401</v>
      </c>
    </row>
    <row r="2293" spans="1:13" x14ac:dyDescent="0.4">
      <c r="A2293" t="s">
        <v>1405</v>
      </c>
      <c r="B2293">
        <v>2290</v>
      </c>
      <c r="C2293" t="s">
        <v>1411</v>
      </c>
      <c r="D2293">
        <f>VLOOKUP('Установление связей'!B2291,'Перечень узлов'!$B$2:$D$692,3,0)</f>
        <v>672</v>
      </c>
      <c r="E2293" t="s">
        <v>1411</v>
      </c>
      <c r="F2293">
        <f>VLOOKUP('Установление связей'!D2291,'Перечень узлов'!$B$2:$D$692,3,0)</f>
        <v>592</v>
      </c>
      <c r="G2293" t="s">
        <v>1407</v>
      </c>
      <c r="H2293" t="str">
        <f>IF('Установление связей'!C2291="может наблюдаться","RS",IF('Установление связей'!C2291="всегда наблюдается","TRA",IF('Установление связей'!C2291="может отсутствовать","SN","S")))</f>
        <v>TRA</v>
      </c>
      <c r="I2293" s="7" t="s">
        <v>1412</v>
      </c>
      <c r="J2293">
        <v>2989</v>
      </c>
      <c r="K2293" t="s">
        <v>1385</v>
      </c>
      <c r="L2293">
        <v>2989</v>
      </c>
      <c r="M2293" t="s">
        <v>1401</v>
      </c>
    </row>
    <row r="2294" spans="1:13" x14ac:dyDescent="0.4">
      <c r="A2294" t="s">
        <v>1405</v>
      </c>
      <c r="B2294">
        <v>2291</v>
      </c>
      <c r="C2294" t="s">
        <v>1411</v>
      </c>
      <c r="D2294">
        <f>VLOOKUP('Установление связей'!B2292,'Перечень узлов'!$B$2:$D$692,3,0)</f>
        <v>672</v>
      </c>
      <c r="E2294" t="s">
        <v>1411</v>
      </c>
      <c r="F2294">
        <f>VLOOKUP('Установление связей'!D2292,'Перечень узлов'!$B$2:$D$692,3,0)</f>
        <v>671</v>
      </c>
      <c r="G2294" t="s">
        <v>1407</v>
      </c>
      <c r="H2294" t="str">
        <f>IF('Установление связей'!C2292="может наблюдаться","RS",IF('Установление связей'!C2292="всегда наблюдается","TRA",IF('Установление связей'!C2292="может отсутствовать","SN","S")))</f>
        <v>TRA</v>
      </c>
      <c r="I2294" s="7" t="s">
        <v>1412</v>
      </c>
      <c r="J2294">
        <v>2990</v>
      </c>
      <c r="K2294" t="s">
        <v>1385</v>
      </c>
      <c r="L2294">
        <v>2990</v>
      </c>
      <c r="M2294" t="s">
        <v>1401</v>
      </c>
    </row>
    <row r="2295" spans="1:13" x14ac:dyDescent="0.4">
      <c r="A2295" t="s">
        <v>1405</v>
      </c>
      <c r="B2295">
        <v>2292</v>
      </c>
      <c r="C2295" t="s">
        <v>1411</v>
      </c>
      <c r="D2295">
        <f>VLOOKUP('Установление связей'!B2293,'Перечень узлов'!$B$2:$D$692,3,0)</f>
        <v>592</v>
      </c>
      <c r="E2295" t="s">
        <v>1411</v>
      </c>
      <c r="F2295">
        <f>VLOOKUP('Установление связей'!D2293,'Перечень узлов'!$B$2:$D$692,3,0)</f>
        <v>672</v>
      </c>
      <c r="G2295" t="s">
        <v>1407</v>
      </c>
      <c r="H2295" t="str">
        <f>IF('Установление связей'!C2293="может наблюдаться","RS",IF('Установление связей'!C2293="всегда наблюдается","TRA",IF('Установление связей'!C2293="может отсутствовать","SN","S")))</f>
        <v>RS</v>
      </c>
      <c r="I2295" s="7" t="s">
        <v>1412</v>
      </c>
      <c r="J2295">
        <v>2991</v>
      </c>
      <c r="K2295" t="s">
        <v>1385</v>
      </c>
      <c r="L2295">
        <v>2991</v>
      </c>
      <c r="M2295" t="s">
        <v>1401</v>
      </c>
    </row>
    <row r="2296" spans="1:13" x14ac:dyDescent="0.4">
      <c r="A2296" t="s">
        <v>1405</v>
      </c>
      <c r="B2296">
        <v>2293</v>
      </c>
      <c r="C2296" t="s">
        <v>1411</v>
      </c>
      <c r="D2296">
        <f>VLOOKUP('Установление связей'!B2294,'Перечень узлов'!$B$2:$D$692,3,0)</f>
        <v>671</v>
      </c>
      <c r="E2296" t="s">
        <v>1411</v>
      </c>
      <c r="F2296">
        <f>VLOOKUP('Установление связей'!D2294,'Перечень узлов'!$B$2:$D$692,3,0)</f>
        <v>672</v>
      </c>
      <c r="G2296" t="s">
        <v>1407</v>
      </c>
      <c r="H2296" t="str">
        <f>IF('Установление связей'!C2294="может наблюдаться","RS",IF('Установление связей'!C2294="всегда наблюдается","TRA",IF('Установление связей'!C2294="может отсутствовать","SN","S")))</f>
        <v>RS</v>
      </c>
      <c r="I2296" s="7" t="s">
        <v>1412</v>
      </c>
      <c r="J2296">
        <v>2992</v>
      </c>
      <c r="K2296" t="s">
        <v>1385</v>
      </c>
      <c r="L2296">
        <v>2992</v>
      </c>
      <c r="M2296" t="s">
        <v>1401</v>
      </c>
    </row>
    <row r="2297" spans="1:13" x14ac:dyDescent="0.4">
      <c r="A2297" t="s">
        <v>1405</v>
      </c>
      <c r="B2297">
        <v>2294</v>
      </c>
      <c r="C2297" t="s">
        <v>1411</v>
      </c>
      <c r="D2297">
        <f>VLOOKUP('Установление связей'!B2295,'Перечень узлов'!$B$2:$D$692,3,0)</f>
        <v>672</v>
      </c>
      <c r="E2297" t="s">
        <v>1411</v>
      </c>
      <c r="F2297">
        <f>VLOOKUP('Установление связей'!D2295,'Перечень узлов'!$B$2:$D$692,3,0)</f>
        <v>516</v>
      </c>
      <c r="G2297" t="s">
        <v>1407</v>
      </c>
      <c r="H2297" t="str">
        <f>IF('Установление связей'!C2295="может наблюдаться","RS",IF('Установление связей'!C2295="всегда наблюдается","TRA",IF('Установление связей'!C2295="может отсутствовать","SN","S")))</f>
        <v>TRA</v>
      </c>
      <c r="I2297" s="7" t="s">
        <v>1412</v>
      </c>
      <c r="J2297">
        <v>2993</v>
      </c>
      <c r="K2297" t="s">
        <v>1385</v>
      </c>
      <c r="L2297">
        <v>2993</v>
      </c>
      <c r="M2297" t="s">
        <v>1401</v>
      </c>
    </row>
    <row r="2298" spans="1:13" x14ac:dyDescent="0.4">
      <c r="A2298" t="s">
        <v>1405</v>
      </c>
      <c r="B2298">
        <v>2295</v>
      </c>
      <c r="C2298" t="s">
        <v>1411</v>
      </c>
      <c r="D2298">
        <f>VLOOKUP('Установление связей'!B2296,'Перечень узлов'!$B$2:$D$692,3,0)</f>
        <v>672</v>
      </c>
      <c r="E2298" t="s">
        <v>1411</v>
      </c>
      <c r="F2298">
        <f>VLOOKUP('Установление связей'!D2296,'Перечень узлов'!$B$2:$D$692,3,0)</f>
        <v>4</v>
      </c>
      <c r="G2298" t="s">
        <v>1407</v>
      </c>
      <c r="H2298" t="str">
        <f>IF('Установление связей'!C2296="может наблюдаться","RS",IF('Установление связей'!C2296="всегда наблюдается","TRA",IF('Установление связей'!C2296="может отсутствовать","SN","S")))</f>
        <v>S</v>
      </c>
      <c r="I2298" s="7" t="s">
        <v>1412</v>
      </c>
      <c r="J2298">
        <v>2994</v>
      </c>
      <c r="K2298" t="s">
        <v>1385</v>
      </c>
      <c r="L2298">
        <v>2994</v>
      </c>
      <c r="M2298" t="s">
        <v>1401</v>
      </c>
    </row>
    <row r="2299" spans="1:13" x14ac:dyDescent="0.4">
      <c r="A2299" t="s">
        <v>1405</v>
      </c>
      <c r="B2299">
        <v>2296</v>
      </c>
      <c r="C2299" t="s">
        <v>1411</v>
      </c>
      <c r="D2299">
        <f>VLOOKUP('Установление связей'!B2297,'Перечень узлов'!$B$2:$D$692,3,0)</f>
        <v>672</v>
      </c>
      <c r="E2299" t="s">
        <v>1411</v>
      </c>
      <c r="F2299">
        <f>VLOOKUP('Установление связей'!D2297,'Перечень узлов'!$B$2:$D$692,3,0)</f>
        <v>3</v>
      </c>
      <c r="G2299" t="s">
        <v>1407</v>
      </c>
      <c r="H2299" t="str">
        <f>IF('Установление связей'!C2297="может наблюдаться","RS",IF('Установление связей'!C2297="всегда наблюдается","TRA",IF('Установление связей'!C2297="может отсутствовать","SN","S")))</f>
        <v>S</v>
      </c>
      <c r="I2299" s="7" t="s">
        <v>1412</v>
      </c>
      <c r="J2299">
        <v>2995</v>
      </c>
      <c r="K2299" t="s">
        <v>1385</v>
      </c>
      <c r="L2299">
        <v>2995</v>
      </c>
      <c r="M2299" t="s">
        <v>1401</v>
      </c>
    </row>
    <row r="2300" spans="1:13" x14ac:dyDescent="0.4">
      <c r="A2300" t="s">
        <v>1405</v>
      </c>
      <c r="B2300">
        <v>2297</v>
      </c>
      <c r="C2300" t="s">
        <v>1411</v>
      </c>
      <c r="D2300">
        <f>VLOOKUP('Установление связей'!B2298,'Перечень узлов'!$B$2:$D$692,3,0)</f>
        <v>672</v>
      </c>
      <c r="E2300" t="s">
        <v>1411</v>
      </c>
      <c r="F2300">
        <f>VLOOKUP('Установление связей'!D2298,'Перечень узлов'!$B$2:$D$692,3,0)</f>
        <v>573</v>
      </c>
      <c r="G2300" t="s">
        <v>1407</v>
      </c>
      <c r="H2300" t="str">
        <f>IF('Установление связей'!C2298="может наблюдаться","RS",IF('Установление связей'!C2298="всегда наблюдается","TRA",IF('Установление связей'!C2298="может отсутствовать","SN","S")))</f>
        <v>S</v>
      </c>
      <c r="I2300" s="7" t="s">
        <v>1412</v>
      </c>
      <c r="J2300">
        <v>2996</v>
      </c>
      <c r="K2300" t="s">
        <v>1385</v>
      </c>
      <c r="L2300">
        <v>2996</v>
      </c>
      <c r="M2300" t="s">
        <v>1401</v>
      </c>
    </row>
    <row r="2301" spans="1:13" x14ac:dyDescent="0.4">
      <c r="A2301" t="s">
        <v>1405</v>
      </c>
      <c r="B2301">
        <v>2298</v>
      </c>
      <c r="C2301" t="s">
        <v>1411</v>
      </c>
      <c r="D2301">
        <f>VLOOKUP('Установление связей'!B2299,'Перечень узлов'!$B$2:$D$692,3,0)</f>
        <v>672</v>
      </c>
      <c r="E2301" t="s">
        <v>1411</v>
      </c>
      <c r="F2301">
        <f>VLOOKUP('Установление связей'!D2299,'Перечень узлов'!$B$2:$D$692,3,0)</f>
        <v>1</v>
      </c>
      <c r="G2301" t="s">
        <v>1407</v>
      </c>
      <c r="H2301" t="str">
        <f>IF('Установление связей'!C2299="может наблюдаться","RS",IF('Установление связей'!C2299="всегда наблюдается","TRA",IF('Установление связей'!C2299="может отсутствовать","SN","S")))</f>
        <v>S</v>
      </c>
      <c r="I2301" s="7" t="s">
        <v>1412</v>
      </c>
      <c r="J2301">
        <v>2997</v>
      </c>
      <c r="K2301" t="s">
        <v>1385</v>
      </c>
      <c r="L2301">
        <v>2997</v>
      </c>
      <c r="M2301" t="s">
        <v>1401</v>
      </c>
    </row>
    <row r="2302" spans="1:13" x14ac:dyDescent="0.4">
      <c r="A2302" t="s">
        <v>1405</v>
      </c>
      <c r="B2302">
        <v>2299</v>
      </c>
      <c r="C2302" t="s">
        <v>1411</v>
      </c>
      <c r="D2302">
        <f>VLOOKUP('Установление связей'!B2300,'Перечень узлов'!$B$2:$D$692,3,0)</f>
        <v>672</v>
      </c>
      <c r="E2302" t="s">
        <v>1411</v>
      </c>
      <c r="F2302">
        <f>VLOOKUP('Установление связей'!D2300,'Перечень узлов'!$B$2:$D$692,3,0)</f>
        <v>2</v>
      </c>
      <c r="G2302" t="s">
        <v>1407</v>
      </c>
      <c r="H2302" t="str">
        <f>IF('Установление связей'!C2300="может наблюдаться","RS",IF('Установление связей'!C2300="всегда наблюдается","TRA",IF('Установление связей'!C2300="может отсутствовать","SN","S")))</f>
        <v>S</v>
      </c>
      <c r="I2302" s="7" t="s">
        <v>1412</v>
      </c>
      <c r="J2302">
        <v>2998</v>
      </c>
      <c r="K2302" t="s">
        <v>1385</v>
      </c>
      <c r="L2302">
        <v>2998</v>
      </c>
      <c r="M2302" t="s">
        <v>1401</v>
      </c>
    </row>
    <row r="2303" spans="1:13" x14ac:dyDescent="0.4">
      <c r="A2303" t="s">
        <v>1405</v>
      </c>
      <c r="B2303">
        <v>2300</v>
      </c>
      <c r="C2303" t="s">
        <v>1411</v>
      </c>
      <c r="D2303">
        <f>VLOOKUP('Установление связей'!B2301,'Перечень узлов'!$B$2:$D$692,3,0)</f>
        <v>672</v>
      </c>
      <c r="E2303" t="s">
        <v>1411</v>
      </c>
      <c r="F2303">
        <f>VLOOKUP('Установление связей'!D2301,'Перечень узлов'!$B$2:$D$692,3,0)</f>
        <v>578</v>
      </c>
      <c r="G2303" t="s">
        <v>1407</v>
      </c>
      <c r="H2303" t="str">
        <f>IF('Установление связей'!C2301="может наблюдаться","RS",IF('Установление связей'!C2301="всегда наблюдается","TRA",IF('Установление связей'!C2301="может отсутствовать","SN","S")))</f>
        <v>S</v>
      </c>
      <c r="I2303" s="7" t="s">
        <v>1412</v>
      </c>
      <c r="J2303">
        <v>2999</v>
      </c>
      <c r="K2303" t="s">
        <v>1385</v>
      </c>
      <c r="L2303">
        <v>2999</v>
      </c>
      <c r="M2303" t="s">
        <v>1401</v>
      </c>
    </row>
    <row r="2304" spans="1:13" x14ac:dyDescent="0.4">
      <c r="A2304" t="s">
        <v>1405</v>
      </c>
      <c r="B2304">
        <v>2301</v>
      </c>
      <c r="C2304" t="s">
        <v>1411</v>
      </c>
      <c r="D2304">
        <f>VLOOKUP('Установление связей'!B2302,'Перечень узлов'!$B$2:$D$692,3,0)</f>
        <v>672</v>
      </c>
      <c r="E2304" t="s">
        <v>1411</v>
      </c>
      <c r="F2304">
        <f>VLOOKUP('Установление связей'!D2302,'Перечень узлов'!$B$2:$D$692,3,0)</f>
        <v>583</v>
      </c>
      <c r="G2304" t="s">
        <v>1407</v>
      </c>
      <c r="H2304" t="str">
        <f>IF('Установление связей'!C2302="может наблюдаться","RS",IF('Установление связей'!C2302="всегда наблюдается","TRA",IF('Установление связей'!C2302="может отсутствовать","SN","S")))</f>
        <v>S</v>
      </c>
      <c r="I2304" s="7" t="s">
        <v>1412</v>
      </c>
      <c r="J2304">
        <v>3000</v>
      </c>
      <c r="K2304" t="s">
        <v>1385</v>
      </c>
      <c r="L2304">
        <v>3000</v>
      </c>
      <c r="M2304" t="s">
        <v>1401</v>
      </c>
    </row>
    <row r="2305" spans="1:13" x14ac:dyDescent="0.4">
      <c r="A2305" t="s">
        <v>1405</v>
      </c>
      <c r="B2305">
        <v>2302</v>
      </c>
      <c r="C2305" t="s">
        <v>1411</v>
      </c>
      <c r="D2305">
        <f>VLOOKUP('Установление связей'!B2303,'Перечень узлов'!$B$2:$D$692,3,0)</f>
        <v>672</v>
      </c>
      <c r="E2305" t="s">
        <v>1411</v>
      </c>
      <c r="F2305">
        <f>VLOOKUP('Установление связей'!D2303,'Перечень узлов'!$B$2:$D$692,3,0)</f>
        <v>587</v>
      </c>
      <c r="G2305" t="s">
        <v>1407</v>
      </c>
      <c r="H2305" t="str">
        <f>IF('Установление связей'!C2303="может наблюдаться","RS",IF('Установление связей'!C2303="всегда наблюдается","TRA",IF('Установление связей'!C2303="может отсутствовать","SN","S")))</f>
        <v>S</v>
      </c>
      <c r="I2305" s="7" t="s">
        <v>1412</v>
      </c>
      <c r="J2305">
        <v>3001</v>
      </c>
      <c r="K2305" t="s">
        <v>1385</v>
      </c>
      <c r="L2305">
        <v>3001</v>
      </c>
      <c r="M2305" t="s">
        <v>1401</v>
      </c>
    </row>
    <row r="2306" spans="1:13" x14ac:dyDescent="0.4">
      <c r="A2306" t="s">
        <v>1405</v>
      </c>
      <c r="B2306">
        <v>2303</v>
      </c>
      <c r="C2306" t="s">
        <v>1411</v>
      </c>
      <c r="D2306">
        <f>VLOOKUP('Установление связей'!B2304,'Перечень узлов'!$B$2:$D$692,3,0)</f>
        <v>672</v>
      </c>
      <c r="E2306" t="s">
        <v>1411</v>
      </c>
      <c r="F2306">
        <f>VLOOKUP('Установление связей'!D2304,'Перечень узлов'!$B$2:$D$692,3,0)</f>
        <v>598</v>
      </c>
      <c r="G2306" t="s">
        <v>1407</v>
      </c>
      <c r="H2306" t="str">
        <f>IF('Установление связей'!C2304="может наблюдаться","RS",IF('Установление связей'!C2304="всегда наблюдается","TRA",IF('Установление связей'!C2304="может отсутствовать","SN","S")))</f>
        <v>S</v>
      </c>
      <c r="I2306" s="7" t="s">
        <v>1412</v>
      </c>
      <c r="J2306">
        <v>3002</v>
      </c>
      <c r="K2306" t="s">
        <v>1385</v>
      </c>
      <c r="L2306">
        <v>3002</v>
      </c>
      <c r="M2306" t="s">
        <v>1401</v>
      </c>
    </row>
    <row r="2307" spans="1:13" x14ac:dyDescent="0.4">
      <c r="A2307" t="s">
        <v>1405</v>
      </c>
      <c r="B2307">
        <v>2304</v>
      </c>
      <c r="C2307" t="s">
        <v>1411</v>
      </c>
      <c r="D2307">
        <f>VLOOKUP('Установление связей'!B2305,'Перечень узлов'!$B$2:$D$692,3,0)</f>
        <v>672</v>
      </c>
      <c r="E2307" t="s">
        <v>1411</v>
      </c>
      <c r="F2307">
        <f>VLOOKUP('Установление связей'!D2305,'Перечень узлов'!$B$2:$D$692,3,0)</f>
        <v>643</v>
      </c>
      <c r="G2307" t="s">
        <v>1407</v>
      </c>
      <c r="H2307" t="str">
        <f>IF('Установление связей'!C2305="может наблюдаться","RS",IF('Установление связей'!C2305="всегда наблюдается","TRA",IF('Установление связей'!C2305="может отсутствовать","SN","S")))</f>
        <v>S</v>
      </c>
      <c r="I2307" s="7" t="s">
        <v>1412</v>
      </c>
      <c r="J2307">
        <v>3003</v>
      </c>
      <c r="K2307" t="s">
        <v>1385</v>
      </c>
      <c r="L2307">
        <v>3003</v>
      </c>
      <c r="M2307" t="s">
        <v>1401</v>
      </c>
    </row>
    <row r="2308" spans="1:13" x14ac:dyDescent="0.4">
      <c r="A2308" t="s">
        <v>1405</v>
      </c>
      <c r="B2308">
        <v>2305</v>
      </c>
      <c r="C2308" t="s">
        <v>1411</v>
      </c>
      <c r="D2308">
        <f>VLOOKUP('Установление связей'!B2306,'Перечень узлов'!$B$2:$D$692,3,0)</f>
        <v>673</v>
      </c>
      <c r="E2308" t="s">
        <v>1411</v>
      </c>
      <c r="F2308">
        <f>VLOOKUP('Установление связей'!D2306,'Перечень узлов'!$B$2:$D$692,3,0)</f>
        <v>573</v>
      </c>
      <c r="G2308" t="s">
        <v>1407</v>
      </c>
      <c r="H2308" t="str">
        <f>IF('Установление связей'!C2306="может наблюдаться","RS",IF('Установление связей'!C2306="всегда наблюдается","TRA",IF('Установление связей'!C2306="может отсутствовать","SN","S")))</f>
        <v>TRA</v>
      </c>
      <c r="I2308" s="7" t="s">
        <v>1412</v>
      </c>
      <c r="J2308">
        <v>3004</v>
      </c>
      <c r="K2308" t="s">
        <v>1385</v>
      </c>
      <c r="L2308">
        <v>3004</v>
      </c>
      <c r="M2308" t="s">
        <v>1401</v>
      </c>
    </row>
    <row r="2309" spans="1:13" x14ac:dyDescent="0.4">
      <c r="A2309" t="s">
        <v>1405</v>
      </c>
      <c r="B2309">
        <v>2306</v>
      </c>
      <c r="C2309" t="s">
        <v>1411</v>
      </c>
      <c r="D2309">
        <f>VLOOKUP('Установление связей'!B2307,'Перечень узлов'!$B$2:$D$692,3,0)</f>
        <v>673</v>
      </c>
      <c r="E2309" t="s">
        <v>1411</v>
      </c>
      <c r="F2309">
        <f>VLOOKUP('Установление связей'!D2307,'Перечень узлов'!$B$2:$D$692,3,0)</f>
        <v>4</v>
      </c>
      <c r="G2309" t="s">
        <v>1407</v>
      </c>
      <c r="H2309" t="str">
        <f>IF('Установление связей'!C2307="может наблюдаться","RS",IF('Установление связей'!C2307="всегда наблюдается","TRA",IF('Установление связей'!C2307="может отсутствовать","SN","S")))</f>
        <v>S</v>
      </c>
      <c r="I2309" s="7" t="s">
        <v>1412</v>
      </c>
      <c r="J2309">
        <v>3005</v>
      </c>
      <c r="K2309" t="s">
        <v>1385</v>
      </c>
      <c r="L2309">
        <v>3005</v>
      </c>
      <c r="M2309" t="s">
        <v>1401</v>
      </c>
    </row>
    <row r="2310" spans="1:13" x14ac:dyDescent="0.4">
      <c r="A2310" t="s">
        <v>1405</v>
      </c>
      <c r="B2310">
        <v>2307</v>
      </c>
      <c r="C2310" t="s">
        <v>1411</v>
      </c>
      <c r="D2310">
        <f>VLOOKUP('Установление связей'!B2308,'Перечень узлов'!$B$2:$D$692,3,0)</f>
        <v>673</v>
      </c>
      <c r="E2310" t="s">
        <v>1411</v>
      </c>
      <c r="F2310">
        <f>VLOOKUP('Установление связей'!D2308,'Перечень узлов'!$B$2:$D$692,3,0)</f>
        <v>3</v>
      </c>
      <c r="G2310" t="s">
        <v>1407</v>
      </c>
      <c r="H2310" t="str">
        <f>IF('Установление связей'!C2308="может наблюдаться","RS",IF('Установление связей'!C2308="всегда наблюдается","TRA",IF('Установление связей'!C2308="может отсутствовать","SN","S")))</f>
        <v>S</v>
      </c>
      <c r="I2310" s="7" t="s">
        <v>1412</v>
      </c>
      <c r="J2310">
        <v>3006</v>
      </c>
      <c r="K2310" t="s">
        <v>1385</v>
      </c>
      <c r="L2310">
        <v>3006</v>
      </c>
      <c r="M2310" t="s">
        <v>1401</v>
      </c>
    </row>
    <row r="2311" spans="1:13" x14ac:dyDescent="0.4">
      <c r="A2311" t="s">
        <v>1405</v>
      </c>
      <c r="B2311">
        <v>2308</v>
      </c>
      <c r="C2311" t="s">
        <v>1411</v>
      </c>
      <c r="D2311">
        <f>VLOOKUP('Установление связей'!B2309,'Перечень узлов'!$B$2:$D$692,3,0)</f>
        <v>673</v>
      </c>
      <c r="E2311" t="s">
        <v>1411</v>
      </c>
      <c r="F2311">
        <f>VLOOKUP('Установление связей'!D2309,'Перечень узлов'!$B$2:$D$692,3,0)</f>
        <v>516</v>
      </c>
      <c r="G2311" t="s">
        <v>1407</v>
      </c>
      <c r="H2311" t="str">
        <f>IF('Установление связей'!C2309="может наблюдаться","RS",IF('Установление связей'!C2309="всегда наблюдается","TRA",IF('Установление связей'!C2309="может отсутствовать","SN","S")))</f>
        <v>S</v>
      </c>
      <c r="I2311" s="7" t="s">
        <v>1412</v>
      </c>
      <c r="J2311">
        <v>3007</v>
      </c>
      <c r="K2311" t="s">
        <v>1385</v>
      </c>
      <c r="L2311">
        <v>3007</v>
      </c>
      <c r="M2311" t="s">
        <v>1401</v>
      </c>
    </row>
    <row r="2312" spans="1:13" x14ac:dyDescent="0.4">
      <c r="A2312" t="s">
        <v>1405</v>
      </c>
      <c r="B2312">
        <v>2309</v>
      </c>
      <c r="C2312" t="s">
        <v>1411</v>
      </c>
      <c r="D2312">
        <f>VLOOKUP('Установление связей'!B2310,'Перечень узлов'!$B$2:$D$692,3,0)</f>
        <v>673</v>
      </c>
      <c r="E2312" t="s">
        <v>1411</v>
      </c>
      <c r="F2312">
        <f>VLOOKUP('Установление связей'!D2310,'Перечень узлов'!$B$2:$D$692,3,0)</f>
        <v>1</v>
      </c>
      <c r="G2312" t="s">
        <v>1407</v>
      </c>
      <c r="H2312" t="str">
        <f>IF('Установление связей'!C2310="может наблюдаться","RS",IF('Установление связей'!C2310="всегда наблюдается","TRA",IF('Установление связей'!C2310="может отсутствовать","SN","S")))</f>
        <v>S</v>
      </c>
      <c r="I2312" s="7" t="s">
        <v>1412</v>
      </c>
      <c r="J2312">
        <v>3008</v>
      </c>
      <c r="K2312" t="s">
        <v>1385</v>
      </c>
      <c r="L2312">
        <v>3008</v>
      </c>
      <c r="M2312" t="s">
        <v>1401</v>
      </c>
    </row>
    <row r="2313" spans="1:13" x14ac:dyDescent="0.4">
      <c r="A2313" t="s">
        <v>1405</v>
      </c>
      <c r="B2313">
        <v>2310</v>
      </c>
      <c r="C2313" t="s">
        <v>1411</v>
      </c>
      <c r="D2313">
        <f>VLOOKUP('Установление связей'!B2311,'Перечень узлов'!$B$2:$D$692,3,0)</f>
        <v>673</v>
      </c>
      <c r="E2313" t="s">
        <v>1411</v>
      </c>
      <c r="F2313">
        <f>VLOOKUP('Установление связей'!D2311,'Перечень узлов'!$B$2:$D$692,3,0)</f>
        <v>2</v>
      </c>
      <c r="G2313" t="s">
        <v>1407</v>
      </c>
      <c r="H2313" t="str">
        <f>IF('Установление связей'!C2311="может наблюдаться","RS",IF('Установление связей'!C2311="всегда наблюдается","TRA",IF('Установление связей'!C2311="может отсутствовать","SN","S")))</f>
        <v>S</v>
      </c>
      <c r="I2313" s="7" t="s">
        <v>1412</v>
      </c>
      <c r="J2313">
        <v>3009</v>
      </c>
      <c r="K2313" t="s">
        <v>1385</v>
      </c>
      <c r="L2313">
        <v>3009</v>
      </c>
      <c r="M2313" t="s">
        <v>1401</v>
      </c>
    </row>
    <row r="2314" spans="1:13" x14ac:dyDescent="0.4">
      <c r="A2314" t="s">
        <v>1405</v>
      </c>
      <c r="B2314">
        <v>2311</v>
      </c>
      <c r="C2314" t="s">
        <v>1411</v>
      </c>
      <c r="D2314">
        <f>VLOOKUP('Установление связей'!B2312,'Перечень узлов'!$B$2:$D$692,3,0)</f>
        <v>673</v>
      </c>
      <c r="E2314" t="s">
        <v>1411</v>
      </c>
      <c r="F2314">
        <f>VLOOKUP('Установление связей'!D2312,'Перечень узлов'!$B$2:$D$692,3,0)</f>
        <v>578</v>
      </c>
      <c r="G2314" t="s">
        <v>1407</v>
      </c>
      <c r="H2314" t="str">
        <f>IF('Установление связей'!C2312="может наблюдаться","RS",IF('Установление связей'!C2312="всегда наблюдается","TRA",IF('Установление связей'!C2312="может отсутствовать","SN","S")))</f>
        <v>S</v>
      </c>
      <c r="I2314" s="7" t="s">
        <v>1412</v>
      </c>
      <c r="J2314">
        <v>3010</v>
      </c>
      <c r="K2314" t="s">
        <v>1385</v>
      </c>
      <c r="L2314">
        <v>3010</v>
      </c>
      <c r="M2314" t="s">
        <v>1401</v>
      </c>
    </row>
    <row r="2315" spans="1:13" x14ac:dyDescent="0.4">
      <c r="A2315" t="s">
        <v>1405</v>
      </c>
      <c r="B2315">
        <v>2312</v>
      </c>
      <c r="C2315" t="s">
        <v>1411</v>
      </c>
      <c r="D2315">
        <f>VLOOKUP('Установление связей'!B2313,'Перечень узлов'!$B$2:$D$692,3,0)</f>
        <v>673</v>
      </c>
      <c r="E2315" t="s">
        <v>1411</v>
      </c>
      <c r="F2315">
        <f>VLOOKUP('Установление связей'!D2313,'Перечень узлов'!$B$2:$D$692,3,0)</f>
        <v>583</v>
      </c>
      <c r="G2315" t="s">
        <v>1407</v>
      </c>
      <c r="H2315" t="str">
        <f>IF('Установление связей'!C2313="может наблюдаться","RS",IF('Установление связей'!C2313="всегда наблюдается","TRA",IF('Установление связей'!C2313="может отсутствовать","SN","S")))</f>
        <v>S</v>
      </c>
      <c r="I2315" s="7" t="s">
        <v>1412</v>
      </c>
      <c r="J2315">
        <v>3011</v>
      </c>
      <c r="K2315" t="s">
        <v>1385</v>
      </c>
      <c r="L2315">
        <v>3011</v>
      </c>
      <c r="M2315" t="s">
        <v>1401</v>
      </c>
    </row>
    <row r="2316" spans="1:13" x14ac:dyDescent="0.4">
      <c r="A2316" t="s">
        <v>1405</v>
      </c>
      <c r="B2316">
        <v>2313</v>
      </c>
      <c r="C2316" t="s">
        <v>1411</v>
      </c>
      <c r="D2316">
        <f>VLOOKUP('Установление связей'!B2314,'Перечень узлов'!$B$2:$D$692,3,0)</f>
        <v>673</v>
      </c>
      <c r="E2316" t="s">
        <v>1411</v>
      </c>
      <c r="F2316">
        <f>VLOOKUP('Установление связей'!D2314,'Перечень узлов'!$B$2:$D$692,3,0)</f>
        <v>587</v>
      </c>
      <c r="G2316" t="s">
        <v>1407</v>
      </c>
      <c r="H2316" t="str">
        <f>IF('Установление связей'!C2314="может наблюдаться","RS",IF('Установление связей'!C2314="всегда наблюдается","TRA",IF('Установление связей'!C2314="может отсутствовать","SN","S")))</f>
        <v>S</v>
      </c>
      <c r="I2316" s="7" t="s">
        <v>1412</v>
      </c>
      <c r="J2316">
        <v>3012</v>
      </c>
      <c r="K2316" t="s">
        <v>1385</v>
      </c>
      <c r="L2316">
        <v>3012</v>
      </c>
      <c r="M2316" t="s">
        <v>1401</v>
      </c>
    </row>
    <row r="2317" spans="1:13" x14ac:dyDescent="0.4">
      <c r="A2317" t="s">
        <v>1405</v>
      </c>
      <c r="B2317">
        <v>2314</v>
      </c>
      <c r="C2317" t="s">
        <v>1411</v>
      </c>
      <c r="D2317">
        <f>VLOOKUP('Установление связей'!B2315,'Перечень узлов'!$B$2:$D$692,3,0)</f>
        <v>673</v>
      </c>
      <c r="E2317" t="s">
        <v>1411</v>
      </c>
      <c r="F2317">
        <f>VLOOKUP('Установление связей'!D2315,'Перечень узлов'!$B$2:$D$692,3,0)</f>
        <v>598</v>
      </c>
      <c r="G2317" t="s">
        <v>1407</v>
      </c>
      <c r="H2317" t="str">
        <f>IF('Установление связей'!C2315="может наблюдаться","RS",IF('Установление связей'!C2315="всегда наблюдается","TRA",IF('Установление связей'!C2315="может отсутствовать","SN","S")))</f>
        <v>S</v>
      </c>
      <c r="I2317" s="7" t="s">
        <v>1412</v>
      </c>
      <c r="J2317">
        <v>3013</v>
      </c>
      <c r="K2317" t="s">
        <v>1385</v>
      </c>
      <c r="L2317">
        <v>3013</v>
      </c>
      <c r="M2317" t="s">
        <v>1401</v>
      </c>
    </row>
    <row r="2318" spans="1:13" x14ac:dyDescent="0.4">
      <c r="A2318" t="s">
        <v>1405</v>
      </c>
      <c r="B2318">
        <v>2315</v>
      </c>
      <c r="C2318" t="s">
        <v>1411</v>
      </c>
      <c r="D2318">
        <f>VLOOKUP('Установление связей'!B2316,'Перечень узлов'!$B$2:$D$692,3,0)</f>
        <v>673</v>
      </c>
      <c r="E2318" t="s">
        <v>1411</v>
      </c>
      <c r="F2318">
        <f>VLOOKUP('Установление связей'!D2316,'Перечень узлов'!$B$2:$D$692,3,0)</f>
        <v>643</v>
      </c>
      <c r="G2318" t="s">
        <v>1407</v>
      </c>
      <c r="H2318" t="str">
        <f>IF('Установление связей'!C2316="может наблюдаться","RS",IF('Установление связей'!C2316="всегда наблюдается","TRA",IF('Установление связей'!C2316="может отсутствовать","SN","S")))</f>
        <v>S</v>
      </c>
      <c r="I2318" s="7" t="s">
        <v>1412</v>
      </c>
      <c r="J2318">
        <v>3014</v>
      </c>
      <c r="K2318" t="s">
        <v>1385</v>
      </c>
      <c r="L2318">
        <v>3014</v>
      </c>
      <c r="M2318" t="s">
        <v>1401</v>
      </c>
    </row>
    <row r="2319" spans="1:13" x14ac:dyDescent="0.4">
      <c r="A2319" t="s">
        <v>1405</v>
      </c>
      <c r="B2319">
        <v>2316</v>
      </c>
      <c r="C2319" t="s">
        <v>1411</v>
      </c>
      <c r="D2319">
        <f>VLOOKUP('Установление связей'!B2317,'Перечень узлов'!$B$2:$D$692,3,0)</f>
        <v>674</v>
      </c>
      <c r="E2319" t="s">
        <v>1411</v>
      </c>
      <c r="F2319">
        <f>VLOOKUP('Установление связей'!D2317,'Перечень узлов'!$B$2:$D$692,3,0)</f>
        <v>573</v>
      </c>
      <c r="G2319" t="s">
        <v>1407</v>
      </c>
      <c r="H2319" t="str">
        <f>IF('Установление связей'!C2317="может наблюдаться","RS",IF('Установление связей'!C2317="всегда наблюдается","TRA",IF('Установление связей'!C2317="может отсутствовать","SN","S")))</f>
        <v>S</v>
      </c>
      <c r="I2319" s="7" t="s">
        <v>1412</v>
      </c>
      <c r="J2319">
        <v>3015</v>
      </c>
      <c r="K2319" t="s">
        <v>1385</v>
      </c>
      <c r="L2319">
        <v>3015</v>
      </c>
      <c r="M2319" t="s">
        <v>1401</v>
      </c>
    </row>
    <row r="2320" spans="1:13" x14ac:dyDescent="0.4">
      <c r="A2320" t="s">
        <v>1405</v>
      </c>
      <c r="B2320">
        <v>2317</v>
      </c>
      <c r="C2320" t="s">
        <v>1411</v>
      </c>
      <c r="D2320">
        <f>VLOOKUP('Установление связей'!B2318,'Перечень узлов'!$B$2:$D$692,3,0)</f>
        <v>674</v>
      </c>
      <c r="E2320" t="s">
        <v>1411</v>
      </c>
      <c r="F2320">
        <f>VLOOKUP('Установление связей'!D2318,'Перечень узлов'!$B$2:$D$692,3,0)</f>
        <v>4</v>
      </c>
      <c r="G2320" t="s">
        <v>1407</v>
      </c>
      <c r="H2320" t="str">
        <f>IF('Установление связей'!C2318="может наблюдаться","RS",IF('Установление связей'!C2318="всегда наблюдается","TRA",IF('Установление связей'!C2318="может отсутствовать","SN","S")))</f>
        <v>RS</v>
      </c>
      <c r="I2320" s="7" t="s">
        <v>1412</v>
      </c>
      <c r="J2320">
        <v>3016</v>
      </c>
      <c r="K2320" t="s">
        <v>1385</v>
      </c>
      <c r="L2320">
        <v>3016</v>
      </c>
      <c r="M2320" t="s">
        <v>1401</v>
      </c>
    </row>
    <row r="2321" spans="1:13" x14ac:dyDescent="0.4">
      <c r="A2321" t="s">
        <v>1405</v>
      </c>
      <c r="B2321">
        <v>2318</v>
      </c>
      <c r="C2321" t="s">
        <v>1411</v>
      </c>
      <c r="D2321">
        <f>VLOOKUP('Установление связей'!B2319,'Перечень узлов'!$B$2:$D$692,3,0)</f>
        <v>674</v>
      </c>
      <c r="E2321" t="s">
        <v>1411</v>
      </c>
      <c r="F2321">
        <f>VLOOKUP('Установление связей'!D2319,'Перечень узлов'!$B$2:$D$692,3,0)</f>
        <v>3</v>
      </c>
      <c r="G2321" t="s">
        <v>1407</v>
      </c>
      <c r="H2321" t="str">
        <f>IF('Установление связей'!C2319="может наблюдаться","RS",IF('Установление связей'!C2319="всегда наблюдается","TRA",IF('Установление связей'!C2319="может отсутствовать","SN","S")))</f>
        <v>RS</v>
      </c>
      <c r="I2321" s="7" t="s">
        <v>1412</v>
      </c>
      <c r="J2321">
        <v>3017</v>
      </c>
      <c r="K2321" t="s">
        <v>1385</v>
      </c>
      <c r="L2321">
        <v>3017</v>
      </c>
      <c r="M2321" t="s">
        <v>1401</v>
      </c>
    </row>
    <row r="2322" spans="1:13" x14ac:dyDescent="0.4">
      <c r="A2322" t="s">
        <v>1405</v>
      </c>
      <c r="B2322">
        <v>2319</v>
      </c>
      <c r="C2322" t="s">
        <v>1411</v>
      </c>
      <c r="D2322">
        <f>VLOOKUP('Установление связей'!B2320,'Перечень узлов'!$B$2:$D$692,3,0)</f>
        <v>674</v>
      </c>
      <c r="E2322" t="s">
        <v>1411</v>
      </c>
      <c r="F2322">
        <f>VLOOKUP('Установление связей'!D2320,'Перечень узлов'!$B$2:$D$692,3,0)</f>
        <v>516</v>
      </c>
      <c r="G2322" t="s">
        <v>1407</v>
      </c>
      <c r="H2322" t="str">
        <f>IF('Установление связей'!C2320="может наблюдаться","RS",IF('Установление связей'!C2320="всегда наблюдается","TRA",IF('Установление связей'!C2320="может отсутствовать","SN","S")))</f>
        <v>S</v>
      </c>
      <c r="I2322" s="7" t="s">
        <v>1412</v>
      </c>
      <c r="J2322">
        <v>3018</v>
      </c>
      <c r="K2322" t="s">
        <v>1385</v>
      </c>
      <c r="L2322">
        <v>3018</v>
      </c>
      <c r="M2322" t="s">
        <v>1401</v>
      </c>
    </row>
    <row r="2323" spans="1:13" x14ac:dyDescent="0.4">
      <c r="A2323" t="s">
        <v>1405</v>
      </c>
      <c r="B2323">
        <v>2320</v>
      </c>
      <c r="C2323" t="s">
        <v>1411</v>
      </c>
      <c r="D2323">
        <f>VLOOKUP('Установление связей'!B2321,'Перечень узлов'!$B$2:$D$692,3,0)</f>
        <v>674</v>
      </c>
      <c r="E2323" t="s">
        <v>1411</v>
      </c>
      <c r="F2323">
        <f>VLOOKUP('Установление связей'!D2321,'Перечень узлов'!$B$2:$D$692,3,0)</f>
        <v>1</v>
      </c>
      <c r="G2323" t="s">
        <v>1407</v>
      </c>
      <c r="H2323" t="str">
        <f>IF('Установление связей'!C2321="может наблюдаться","RS",IF('Установление связей'!C2321="всегда наблюдается","TRA",IF('Установление связей'!C2321="может отсутствовать","SN","S")))</f>
        <v>RS</v>
      </c>
      <c r="I2323" s="7" t="s">
        <v>1412</v>
      </c>
      <c r="J2323">
        <v>3019</v>
      </c>
      <c r="K2323" t="s">
        <v>1385</v>
      </c>
      <c r="L2323">
        <v>3019</v>
      </c>
      <c r="M2323" t="s">
        <v>1401</v>
      </c>
    </row>
    <row r="2324" spans="1:13" x14ac:dyDescent="0.4">
      <c r="A2324" t="s">
        <v>1405</v>
      </c>
      <c r="B2324">
        <v>2321</v>
      </c>
      <c r="C2324" t="s">
        <v>1411</v>
      </c>
      <c r="D2324">
        <f>VLOOKUP('Установление связей'!B2322,'Перечень узлов'!$B$2:$D$692,3,0)</f>
        <v>674</v>
      </c>
      <c r="E2324" t="s">
        <v>1411</v>
      </c>
      <c r="F2324">
        <f>VLOOKUP('Установление связей'!D2322,'Перечень узлов'!$B$2:$D$692,3,0)</f>
        <v>2</v>
      </c>
      <c r="G2324" t="s">
        <v>1407</v>
      </c>
      <c r="H2324" t="str">
        <f>IF('Установление связей'!C2322="может наблюдаться","RS",IF('Установление связей'!C2322="всегда наблюдается","TRA",IF('Установление связей'!C2322="может отсутствовать","SN","S")))</f>
        <v>RS</v>
      </c>
      <c r="I2324" s="7" t="s">
        <v>1412</v>
      </c>
      <c r="J2324">
        <v>3020</v>
      </c>
      <c r="K2324" t="s">
        <v>1385</v>
      </c>
      <c r="L2324">
        <v>3020</v>
      </c>
      <c r="M2324" t="s">
        <v>1401</v>
      </c>
    </row>
    <row r="2325" spans="1:13" x14ac:dyDescent="0.4">
      <c r="A2325" t="s">
        <v>1405</v>
      </c>
      <c r="B2325">
        <v>2322</v>
      </c>
      <c r="C2325" t="s">
        <v>1411</v>
      </c>
      <c r="D2325">
        <f>VLOOKUP('Установление связей'!B2323,'Перечень узлов'!$B$2:$D$692,3,0)</f>
        <v>674</v>
      </c>
      <c r="E2325" t="s">
        <v>1411</v>
      </c>
      <c r="F2325">
        <f>VLOOKUP('Установление связей'!D2323,'Перечень узлов'!$B$2:$D$692,3,0)</f>
        <v>578</v>
      </c>
      <c r="G2325" t="s">
        <v>1407</v>
      </c>
      <c r="H2325" t="str">
        <f>IF('Установление связей'!C2323="может наблюдаться","RS",IF('Установление связей'!C2323="всегда наблюдается","TRA",IF('Установление связей'!C2323="может отсутствовать","SN","S")))</f>
        <v>RS</v>
      </c>
      <c r="I2325" s="7" t="s">
        <v>1412</v>
      </c>
      <c r="J2325">
        <v>3021</v>
      </c>
      <c r="K2325" t="s">
        <v>1385</v>
      </c>
      <c r="L2325">
        <v>3021</v>
      </c>
      <c r="M2325" t="s">
        <v>1401</v>
      </c>
    </row>
    <row r="2326" spans="1:13" x14ac:dyDescent="0.4">
      <c r="A2326" t="s">
        <v>1405</v>
      </c>
      <c r="B2326">
        <v>2323</v>
      </c>
      <c r="C2326" t="s">
        <v>1411</v>
      </c>
      <c r="D2326">
        <f>VLOOKUP('Установление связей'!B2324,'Перечень узлов'!$B$2:$D$692,3,0)</f>
        <v>674</v>
      </c>
      <c r="E2326" t="s">
        <v>1411</v>
      </c>
      <c r="F2326">
        <f>VLOOKUP('Установление связей'!D2324,'Перечень узлов'!$B$2:$D$692,3,0)</f>
        <v>583</v>
      </c>
      <c r="G2326" t="s">
        <v>1407</v>
      </c>
      <c r="H2326" t="str">
        <f>IF('Установление связей'!C2324="может наблюдаться","RS",IF('Установление связей'!C2324="всегда наблюдается","TRA",IF('Установление связей'!C2324="может отсутствовать","SN","S")))</f>
        <v>RS</v>
      </c>
      <c r="I2326" s="7" t="s">
        <v>1412</v>
      </c>
      <c r="J2326">
        <v>3022</v>
      </c>
      <c r="K2326" t="s">
        <v>1385</v>
      </c>
      <c r="L2326">
        <v>3022</v>
      </c>
      <c r="M2326" t="s">
        <v>1401</v>
      </c>
    </row>
    <row r="2327" spans="1:13" x14ac:dyDescent="0.4">
      <c r="A2327" t="s">
        <v>1405</v>
      </c>
      <c r="B2327">
        <v>2324</v>
      </c>
      <c r="C2327" t="s">
        <v>1411</v>
      </c>
      <c r="D2327">
        <f>VLOOKUP('Установление связей'!B2325,'Перечень узлов'!$B$2:$D$692,3,0)</f>
        <v>674</v>
      </c>
      <c r="E2327" t="s">
        <v>1411</v>
      </c>
      <c r="F2327">
        <f>VLOOKUP('Установление связей'!D2325,'Перечень узлов'!$B$2:$D$692,3,0)</f>
        <v>587</v>
      </c>
      <c r="G2327" t="s">
        <v>1407</v>
      </c>
      <c r="H2327" t="str">
        <f>IF('Установление связей'!C2325="может наблюдаться","RS",IF('Установление связей'!C2325="всегда наблюдается","TRA",IF('Установление связей'!C2325="может отсутствовать","SN","S")))</f>
        <v>RS</v>
      </c>
      <c r="I2327" s="7" t="s">
        <v>1412</v>
      </c>
      <c r="J2327">
        <v>3023</v>
      </c>
      <c r="K2327" t="s">
        <v>1385</v>
      </c>
      <c r="L2327">
        <v>3023</v>
      </c>
      <c r="M2327" t="s">
        <v>1401</v>
      </c>
    </row>
    <row r="2328" spans="1:13" x14ac:dyDescent="0.4">
      <c r="A2328" t="s">
        <v>1405</v>
      </c>
      <c r="B2328">
        <v>2325</v>
      </c>
      <c r="C2328" t="s">
        <v>1411</v>
      </c>
      <c r="D2328">
        <f>VLOOKUP('Установление связей'!B2326,'Перечень узлов'!$B$2:$D$692,3,0)</f>
        <v>674</v>
      </c>
      <c r="E2328" t="s">
        <v>1411</v>
      </c>
      <c r="F2328">
        <f>VLOOKUP('Установление связей'!D2326,'Перечень узлов'!$B$2:$D$692,3,0)</f>
        <v>598</v>
      </c>
      <c r="G2328" t="s">
        <v>1407</v>
      </c>
      <c r="H2328" t="str">
        <f>IF('Установление связей'!C2326="может наблюдаться","RS",IF('Установление связей'!C2326="всегда наблюдается","TRA",IF('Установление связей'!C2326="может отсутствовать","SN","S")))</f>
        <v>RS</v>
      </c>
      <c r="I2328" s="7" t="s">
        <v>1412</v>
      </c>
      <c r="J2328">
        <v>3024</v>
      </c>
      <c r="K2328" t="s">
        <v>1385</v>
      </c>
      <c r="L2328">
        <v>3024</v>
      </c>
      <c r="M2328" t="s">
        <v>1401</v>
      </c>
    </row>
    <row r="2329" spans="1:13" x14ac:dyDescent="0.4">
      <c r="A2329" t="s">
        <v>1405</v>
      </c>
      <c r="B2329">
        <v>2326</v>
      </c>
      <c r="C2329" t="s">
        <v>1411</v>
      </c>
      <c r="D2329">
        <f>VLOOKUP('Установление связей'!B2327,'Перечень узлов'!$B$2:$D$692,3,0)</f>
        <v>674</v>
      </c>
      <c r="E2329" t="s">
        <v>1411</v>
      </c>
      <c r="F2329">
        <f>VLOOKUP('Установление связей'!D2327,'Перечень узлов'!$B$2:$D$692,3,0)</f>
        <v>643</v>
      </c>
      <c r="G2329" t="s">
        <v>1407</v>
      </c>
      <c r="H2329" t="str">
        <f>IF('Установление связей'!C2327="может наблюдаться","RS",IF('Установление связей'!C2327="всегда наблюдается","TRA",IF('Установление связей'!C2327="может отсутствовать","SN","S")))</f>
        <v>RS</v>
      </c>
      <c r="I2329" s="7" t="s">
        <v>1412</v>
      </c>
      <c r="J2329">
        <v>3025</v>
      </c>
      <c r="K2329" t="s">
        <v>1385</v>
      </c>
      <c r="L2329">
        <v>3025</v>
      </c>
      <c r="M2329" t="s">
        <v>1401</v>
      </c>
    </row>
    <row r="2330" spans="1:13" x14ac:dyDescent="0.4">
      <c r="A2330" t="s">
        <v>1405</v>
      </c>
      <c r="B2330">
        <v>2327</v>
      </c>
      <c r="C2330" t="s">
        <v>1411</v>
      </c>
      <c r="D2330">
        <f>VLOOKUP('Установление связей'!B2328,'Перечень узлов'!$B$2:$D$692,3,0)</f>
        <v>38</v>
      </c>
      <c r="E2330" t="s">
        <v>1411</v>
      </c>
      <c r="F2330">
        <f>VLOOKUP('Установление связей'!D2328,'Перечень узлов'!$B$2:$D$692,3,0)</f>
        <v>516</v>
      </c>
      <c r="G2330" t="s">
        <v>1407</v>
      </c>
      <c r="H2330" t="str">
        <f>IF('Установление связей'!C2328="может наблюдаться","RS",IF('Установление связей'!C2328="всегда наблюдается","TRA",IF('Установление связей'!C2328="может отсутствовать","SN","S")))</f>
        <v>S</v>
      </c>
      <c r="I2330" s="7" t="s">
        <v>1412</v>
      </c>
      <c r="J2330">
        <v>3026</v>
      </c>
      <c r="K2330" t="s">
        <v>1385</v>
      </c>
      <c r="L2330">
        <v>3026</v>
      </c>
      <c r="M2330" t="s">
        <v>1401</v>
      </c>
    </row>
    <row r="2331" spans="1:13" x14ac:dyDescent="0.4">
      <c r="A2331" t="s">
        <v>1405</v>
      </c>
      <c r="B2331">
        <v>2328</v>
      </c>
      <c r="C2331" t="s">
        <v>1411</v>
      </c>
      <c r="D2331">
        <f>VLOOKUP('Установление связей'!B2329,'Перечень узлов'!$B$2:$D$692,3,0)</f>
        <v>38</v>
      </c>
      <c r="E2331" t="s">
        <v>1411</v>
      </c>
      <c r="F2331">
        <f>VLOOKUP('Установление связей'!D2329,'Перечень узлов'!$B$2:$D$692,3,0)</f>
        <v>573</v>
      </c>
      <c r="G2331" t="s">
        <v>1407</v>
      </c>
      <c r="H2331" t="str">
        <f>IF('Установление связей'!C2329="может наблюдаться","RS",IF('Установление связей'!C2329="всегда наблюдается","TRA",IF('Установление связей'!C2329="может отсутствовать","SN","S")))</f>
        <v>S</v>
      </c>
      <c r="I2331" s="7" t="s">
        <v>1412</v>
      </c>
      <c r="J2331">
        <v>3027</v>
      </c>
      <c r="K2331" t="s">
        <v>1385</v>
      </c>
      <c r="L2331">
        <v>3027</v>
      </c>
      <c r="M2331" t="s">
        <v>1401</v>
      </c>
    </row>
    <row r="2332" spans="1:13" x14ac:dyDescent="0.4">
      <c r="A2332" t="s">
        <v>1405</v>
      </c>
      <c r="B2332">
        <v>2329</v>
      </c>
      <c r="C2332" t="s">
        <v>1411</v>
      </c>
      <c r="D2332">
        <f>VLOOKUP('Установление связей'!B2330,'Перечень узлов'!$B$2:$D$692,3,0)</f>
        <v>38</v>
      </c>
      <c r="E2332" t="s">
        <v>1411</v>
      </c>
      <c r="F2332">
        <f>VLOOKUP('Установление связей'!D2330,'Перечень узлов'!$B$2:$D$692,3,0)</f>
        <v>578</v>
      </c>
      <c r="G2332" t="s">
        <v>1407</v>
      </c>
      <c r="H2332" t="str">
        <f>IF('Установление связей'!C2330="может наблюдаться","RS",IF('Установление связей'!C2330="всегда наблюдается","TRA",IF('Установление связей'!C2330="может отсутствовать","SN","S")))</f>
        <v>S</v>
      </c>
      <c r="I2332" s="7" t="s">
        <v>1412</v>
      </c>
      <c r="J2332">
        <v>3028</v>
      </c>
      <c r="K2332" t="s">
        <v>1385</v>
      </c>
      <c r="L2332">
        <v>3028</v>
      </c>
      <c r="M2332" t="s">
        <v>1401</v>
      </c>
    </row>
    <row r="2333" spans="1:13" x14ac:dyDescent="0.4">
      <c r="A2333" t="s">
        <v>1405</v>
      </c>
      <c r="B2333">
        <v>2330</v>
      </c>
      <c r="C2333" t="s">
        <v>1411</v>
      </c>
      <c r="D2333">
        <f>VLOOKUP('Установление связей'!B2331,'Перечень узлов'!$B$2:$D$692,3,0)</f>
        <v>38</v>
      </c>
      <c r="E2333" t="s">
        <v>1411</v>
      </c>
      <c r="F2333">
        <f>VLOOKUP('Установление связей'!D2331,'Перечень узлов'!$B$2:$D$692,3,0)</f>
        <v>583</v>
      </c>
      <c r="G2333" t="s">
        <v>1407</v>
      </c>
      <c r="H2333" t="str">
        <f>IF('Установление связей'!C2331="может наблюдаться","RS",IF('Установление связей'!C2331="всегда наблюдается","TRA",IF('Установление связей'!C2331="может отсутствовать","SN","S")))</f>
        <v>S</v>
      </c>
      <c r="I2333" s="7" t="s">
        <v>1412</v>
      </c>
      <c r="J2333">
        <v>3029</v>
      </c>
      <c r="K2333" t="s">
        <v>1385</v>
      </c>
      <c r="L2333">
        <v>3029</v>
      </c>
      <c r="M2333" t="s">
        <v>1401</v>
      </c>
    </row>
    <row r="2334" spans="1:13" x14ac:dyDescent="0.4">
      <c r="A2334" t="s">
        <v>1405</v>
      </c>
      <c r="B2334">
        <v>2331</v>
      </c>
      <c r="C2334" t="s">
        <v>1411</v>
      </c>
      <c r="D2334">
        <f>VLOOKUP('Установление связей'!B2332,'Перечень узлов'!$B$2:$D$692,3,0)</f>
        <v>38</v>
      </c>
      <c r="E2334" t="s">
        <v>1411</v>
      </c>
      <c r="F2334">
        <f>VLOOKUP('Установление связей'!D2332,'Перечень узлов'!$B$2:$D$692,3,0)</f>
        <v>587</v>
      </c>
      <c r="G2334" t="s">
        <v>1407</v>
      </c>
      <c r="H2334" t="str">
        <f>IF('Установление связей'!C2332="может наблюдаться","RS",IF('Установление связей'!C2332="всегда наблюдается","TRA",IF('Установление связей'!C2332="может отсутствовать","SN","S")))</f>
        <v>S</v>
      </c>
      <c r="I2334" s="7" t="s">
        <v>1412</v>
      </c>
      <c r="J2334">
        <v>3030</v>
      </c>
      <c r="K2334" t="s">
        <v>1385</v>
      </c>
      <c r="L2334">
        <v>3030</v>
      </c>
      <c r="M2334" t="s">
        <v>1401</v>
      </c>
    </row>
    <row r="2335" spans="1:13" x14ac:dyDescent="0.4">
      <c r="A2335" t="s">
        <v>1405</v>
      </c>
      <c r="B2335">
        <v>2332</v>
      </c>
      <c r="C2335" t="s">
        <v>1411</v>
      </c>
      <c r="D2335">
        <f>VLOOKUP('Установление связей'!B2333,'Перечень узлов'!$B$2:$D$692,3,0)</f>
        <v>38</v>
      </c>
      <c r="E2335" t="s">
        <v>1411</v>
      </c>
      <c r="F2335">
        <f>VLOOKUP('Установление связей'!D2333,'Перечень узлов'!$B$2:$D$692,3,0)</f>
        <v>598</v>
      </c>
      <c r="G2335" t="s">
        <v>1407</v>
      </c>
      <c r="H2335" t="str">
        <f>IF('Установление связей'!C2333="может наблюдаться","RS",IF('Установление связей'!C2333="всегда наблюдается","TRA",IF('Установление связей'!C2333="может отсутствовать","SN","S")))</f>
        <v>S</v>
      </c>
      <c r="I2335" s="7" t="s">
        <v>1412</v>
      </c>
      <c r="J2335">
        <v>3031</v>
      </c>
      <c r="K2335" t="s">
        <v>1385</v>
      </c>
      <c r="L2335">
        <v>3031</v>
      </c>
      <c r="M2335" t="s">
        <v>1401</v>
      </c>
    </row>
    <row r="2336" spans="1:13" x14ac:dyDescent="0.4">
      <c r="A2336" t="s">
        <v>1405</v>
      </c>
      <c r="B2336">
        <v>2333</v>
      </c>
      <c r="C2336" t="s">
        <v>1411</v>
      </c>
      <c r="D2336">
        <f>VLOOKUP('Установление связей'!B2334,'Перечень узлов'!$B$2:$D$692,3,0)</f>
        <v>38</v>
      </c>
      <c r="E2336" t="s">
        <v>1411</v>
      </c>
      <c r="F2336">
        <f>VLOOKUP('Установление связей'!D2334,'Перечень узлов'!$B$2:$D$692,3,0)</f>
        <v>643</v>
      </c>
      <c r="G2336" t="s">
        <v>1407</v>
      </c>
      <c r="H2336" t="str">
        <f>IF('Установление связей'!C2334="может наблюдаться","RS",IF('Установление связей'!C2334="всегда наблюдается","TRA",IF('Установление связей'!C2334="может отсутствовать","SN","S")))</f>
        <v>S</v>
      </c>
      <c r="I2336" s="7" t="s">
        <v>1412</v>
      </c>
      <c r="J2336">
        <v>3032</v>
      </c>
      <c r="K2336" t="s">
        <v>1385</v>
      </c>
      <c r="L2336">
        <v>3032</v>
      </c>
      <c r="M2336" t="s">
        <v>1401</v>
      </c>
    </row>
    <row r="2337" spans="1:13" x14ac:dyDescent="0.4">
      <c r="A2337" t="s">
        <v>1405</v>
      </c>
      <c r="B2337">
        <v>2334</v>
      </c>
      <c r="C2337" t="s">
        <v>1411</v>
      </c>
      <c r="D2337">
        <f>VLOOKUP('Установление связей'!B2335,'Перечень узлов'!$B$2:$D$692,3,0)</f>
        <v>162</v>
      </c>
      <c r="E2337" t="s">
        <v>1411</v>
      </c>
      <c r="F2337">
        <f>VLOOKUP('Установление связей'!D2335,'Перечень узлов'!$B$2:$D$692,3,0)</f>
        <v>516</v>
      </c>
      <c r="G2337" t="s">
        <v>1407</v>
      </c>
      <c r="H2337" t="str">
        <f>IF('Установление связей'!C2335="может наблюдаться","RS",IF('Установление связей'!C2335="всегда наблюдается","TRA",IF('Установление связей'!C2335="может отсутствовать","SN","S")))</f>
        <v>S</v>
      </c>
      <c r="I2337" s="7" t="s">
        <v>1412</v>
      </c>
      <c r="J2337">
        <v>3033</v>
      </c>
      <c r="K2337" t="s">
        <v>1385</v>
      </c>
      <c r="L2337">
        <v>3033</v>
      </c>
      <c r="M2337" t="s">
        <v>1401</v>
      </c>
    </row>
    <row r="2338" spans="1:13" x14ac:dyDescent="0.4">
      <c r="A2338" t="s">
        <v>1405</v>
      </c>
      <c r="B2338">
        <v>2335</v>
      </c>
      <c r="C2338" t="s">
        <v>1411</v>
      </c>
      <c r="D2338">
        <f>VLOOKUP('Установление связей'!B2336,'Перечень узлов'!$B$2:$D$692,3,0)</f>
        <v>162</v>
      </c>
      <c r="E2338" t="s">
        <v>1411</v>
      </c>
      <c r="F2338">
        <f>VLOOKUP('Установление связей'!D2336,'Перечень узлов'!$B$2:$D$692,3,0)</f>
        <v>573</v>
      </c>
      <c r="G2338" t="s">
        <v>1407</v>
      </c>
      <c r="H2338" t="str">
        <f>IF('Установление связей'!C2336="может наблюдаться","RS",IF('Установление связей'!C2336="всегда наблюдается","TRA",IF('Установление связей'!C2336="может отсутствовать","SN","S")))</f>
        <v>S</v>
      </c>
      <c r="I2338" s="7" t="s">
        <v>1412</v>
      </c>
      <c r="J2338">
        <v>3034</v>
      </c>
      <c r="K2338" t="s">
        <v>1385</v>
      </c>
      <c r="L2338">
        <v>3034</v>
      </c>
      <c r="M2338" t="s">
        <v>1401</v>
      </c>
    </row>
    <row r="2339" spans="1:13" x14ac:dyDescent="0.4">
      <c r="A2339" t="s">
        <v>1405</v>
      </c>
      <c r="B2339">
        <v>2336</v>
      </c>
      <c r="C2339" t="s">
        <v>1411</v>
      </c>
      <c r="D2339">
        <f>VLOOKUP('Установление связей'!B2337,'Перечень узлов'!$B$2:$D$692,3,0)</f>
        <v>162</v>
      </c>
      <c r="E2339" t="s">
        <v>1411</v>
      </c>
      <c r="F2339">
        <f>VLOOKUP('Установление связей'!D2337,'Перечень узлов'!$B$2:$D$692,3,0)</f>
        <v>578</v>
      </c>
      <c r="G2339" t="s">
        <v>1407</v>
      </c>
      <c r="H2339" t="str">
        <f>IF('Установление связей'!C2337="может наблюдаться","RS",IF('Установление связей'!C2337="всегда наблюдается","TRA",IF('Установление связей'!C2337="может отсутствовать","SN","S")))</f>
        <v>S</v>
      </c>
      <c r="I2339" s="7" t="s">
        <v>1412</v>
      </c>
      <c r="J2339">
        <v>3035</v>
      </c>
      <c r="K2339" t="s">
        <v>1385</v>
      </c>
      <c r="L2339">
        <v>3035</v>
      </c>
      <c r="M2339" t="s">
        <v>1401</v>
      </c>
    </row>
    <row r="2340" spans="1:13" x14ac:dyDescent="0.4">
      <c r="A2340" t="s">
        <v>1405</v>
      </c>
      <c r="B2340">
        <v>2337</v>
      </c>
      <c r="C2340" t="s">
        <v>1411</v>
      </c>
      <c r="D2340">
        <f>VLOOKUP('Установление связей'!B2338,'Перечень узлов'!$B$2:$D$692,3,0)</f>
        <v>162</v>
      </c>
      <c r="E2340" t="s">
        <v>1411</v>
      </c>
      <c r="F2340">
        <f>VLOOKUP('Установление связей'!D2338,'Перечень узлов'!$B$2:$D$692,3,0)</f>
        <v>583</v>
      </c>
      <c r="G2340" t="s">
        <v>1407</v>
      </c>
      <c r="H2340" t="str">
        <f>IF('Установление связей'!C2338="может наблюдаться","RS",IF('Установление связей'!C2338="всегда наблюдается","TRA",IF('Установление связей'!C2338="может отсутствовать","SN","S")))</f>
        <v>S</v>
      </c>
      <c r="I2340" s="7" t="s">
        <v>1412</v>
      </c>
      <c r="J2340">
        <v>3036</v>
      </c>
      <c r="K2340" t="s">
        <v>1385</v>
      </c>
      <c r="L2340">
        <v>3036</v>
      </c>
      <c r="M2340" t="s">
        <v>1401</v>
      </c>
    </row>
    <row r="2341" spans="1:13" x14ac:dyDescent="0.4">
      <c r="A2341" t="s">
        <v>1405</v>
      </c>
      <c r="B2341">
        <v>2338</v>
      </c>
      <c r="C2341" t="s">
        <v>1411</v>
      </c>
      <c r="D2341">
        <f>VLOOKUP('Установление связей'!B2339,'Перечень узлов'!$B$2:$D$692,3,0)</f>
        <v>162</v>
      </c>
      <c r="E2341" t="s">
        <v>1411</v>
      </c>
      <c r="F2341">
        <f>VLOOKUP('Установление связей'!D2339,'Перечень узлов'!$B$2:$D$692,3,0)</f>
        <v>587</v>
      </c>
      <c r="G2341" t="s">
        <v>1407</v>
      </c>
      <c r="H2341" t="str">
        <f>IF('Установление связей'!C2339="может наблюдаться","RS",IF('Установление связей'!C2339="всегда наблюдается","TRA",IF('Установление связей'!C2339="может отсутствовать","SN","S")))</f>
        <v>S</v>
      </c>
      <c r="I2341" s="7" t="s">
        <v>1412</v>
      </c>
      <c r="J2341">
        <v>3037</v>
      </c>
      <c r="K2341" t="s">
        <v>1385</v>
      </c>
      <c r="L2341">
        <v>3037</v>
      </c>
      <c r="M2341" t="s">
        <v>1401</v>
      </c>
    </row>
    <row r="2342" spans="1:13" x14ac:dyDescent="0.4">
      <c r="A2342" t="s">
        <v>1405</v>
      </c>
      <c r="B2342">
        <v>2339</v>
      </c>
      <c r="C2342" t="s">
        <v>1411</v>
      </c>
      <c r="D2342">
        <f>VLOOKUP('Установление связей'!B2340,'Перечень узлов'!$B$2:$D$692,3,0)</f>
        <v>162</v>
      </c>
      <c r="E2342" t="s">
        <v>1411</v>
      </c>
      <c r="F2342">
        <f>VLOOKUP('Установление связей'!D2340,'Перечень узлов'!$B$2:$D$692,3,0)</f>
        <v>598</v>
      </c>
      <c r="G2342" t="s">
        <v>1407</v>
      </c>
      <c r="H2342" t="str">
        <f>IF('Установление связей'!C2340="может наблюдаться","RS",IF('Установление связей'!C2340="всегда наблюдается","TRA",IF('Установление связей'!C2340="может отсутствовать","SN","S")))</f>
        <v>S</v>
      </c>
      <c r="I2342" s="7" t="s">
        <v>1412</v>
      </c>
      <c r="J2342">
        <v>3038</v>
      </c>
      <c r="K2342" t="s">
        <v>1385</v>
      </c>
      <c r="L2342">
        <v>3038</v>
      </c>
      <c r="M2342" t="s">
        <v>1401</v>
      </c>
    </row>
    <row r="2343" spans="1:13" x14ac:dyDescent="0.4">
      <c r="A2343" t="s">
        <v>1405</v>
      </c>
      <c r="B2343">
        <v>2340</v>
      </c>
      <c r="C2343" t="s">
        <v>1411</v>
      </c>
      <c r="D2343">
        <f>VLOOKUP('Установление связей'!B2341,'Перечень узлов'!$B$2:$D$692,3,0)</f>
        <v>162</v>
      </c>
      <c r="E2343" t="s">
        <v>1411</v>
      </c>
      <c r="F2343">
        <f>VLOOKUP('Установление связей'!D2341,'Перечень узлов'!$B$2:$D$692,3,0)</f>
        <v>643</v>
      </c>
      <c r="G2343" t="s">
        <v>1407</v>
      </c>
      <c r="H2343" t="str">
        <f>IF('Установление связей'!C2341="может наблюдаться","RS",IF('Установление связей'!C2341="всегда наблюдается","TRA",IF('Установление связей'!C2341="может отсутствовать","SN","S")))</f>
        <v>S</v>
      </c>
      <c r="I2343" s="7" t="s">
        <v>1412</v>
      </c>
      <c r="J2343">
        <v>3039</v>
      </c>
      <c r="K2343" t="s">
        <v>1385</v>
      </c>
      <c r="L2343">
        <v>3039</v>
      </c>
      <c r="M2343" t="s">
        <v>1401</v>
      </c>
    </row>
    <row r="2344" spans="1:13" x14ac:dyDescent="0.4">
      <c r="A2344" t="s">
        <v>1405</v>
      </c>
      <c r="B2344">
        <v>2341</v>
      </c>
      <c r="C2344" t="s">
        <v>1411</v>
      </c>
      <c r="D2344">
        <f>VLOOKUP('Установление связей'!B2342,'Перечень узлов'!$B$2:$D$692,3,0)</f>
        <v>126</v>
      </c>
      <c r="E2344" t="s">
        <v>1411</v>
      </c>
      <c r="F2344">
        <f>VLOOKUP('Установление связей'!D2342,'Перечень узлов'!$B$2:$D$692,3,0)</f>
        <v>516</v>
      </c>
      <c r="G2344" t="s">
        <v>1407</v>
      </c>
      <c r="H2344" t="str">
        <f>IF('Установление связей'!C2342="может наблюдаться","RS",IF('Установление связей'!C2342="всегда наблюдается","TRA",IF('Установление связей'!C2342="может отсутствовать","SN","S")))</f>
        <v>S</v>
      </c>
      <c r="I2344" s="7" t="s">
        <v>1412</v>
      </c>
      <c r="J2344">
        <v>3040</v>
      </c>
      <c r="K2344" t="s">
        <v>1385</v>
      </c>
      <c r="L2344">
        <v>3040</v>
      </c>
      <c r="M2344" t="s">
        <v>1401</v>
      </c>
    </row>
    <row r="2345" spans="1:13" x14ac:dyDescent="0.4">
      <c r="A2345" t="s">
        <v>1405</v>
      </c>
      <c r="B2345">
        <v>2342</v>
      </c>
      <c r="C2345" t="s">
        <v>1411</v>
      </c>
      <c r="D2345">
        <f>VLOOKUP('Установление связей'!B2343,'Перечень узлов'!$B$2:$D$692,3,0)</f>
        <v>126</v>
      </c>
      <c r="E2345" t="s">
        <v>1411</v>
      </c>
      <c r="F2345">
        <f>VLOOKUP('Установление связей'!D2343,'Перечень узлов'!$B$2:$D$692,3,0)</f>
        <v>573</v>
      </c>
      <c r="G2345" t="s">
        <v>1407</v>
      </c>
      <c r="H2345" t="str">
        <f>IF('Установление связей'!C2343="может наблюдаться","RS",IF('Установление связей'!C2343="всегда наблюдается","TRA",IF('Установление связей'!C2343="может отсутствовать","SN","S")))</f>
        <v>S</v>
      </c>
      <c r="I2345" s="7" t="s">
        <v>1412</v>
      </c>
      <c r="J2345">
        <v>3041</v>
      </c>
      <c r="K2345" t="s">
        <v>1385</v>
      </c>
      <c r="L2345">
        <v>3041</v>
      </c>
      <c r="M2345" t="s">
        <v>1401</v>
      </c>
    </row>
    <row r="2346" spans="1:13" x14ac:dyDescent="0.4">
      <c r="A2346" t="s">
        <v>1405</v>
      </c>
      <c r="B2346">
        <v>2343</v>
      </c>
      <c r="C2346" t="s">
        <v>1411</v>
      </c>
      <c r="D2346">
        <f>VLOOKUP('Установление связей'!B2344,'Перечень узлов'!$B$2:$D$692,3,0)</f>
        <v>126</v>
      </c>
      <c r="E2346" t="s">
        <v>1411</v>
      </c>
      <c r="F2346">
        <f>VLOOKUP('Установление связей'!D2344,'Перечень узлов'!$B$2:$D$692,3,0)</f>
        <v>578</v>
      </c>
      <c r="G2346" t="s">
        <v>1407</v>
      </c>
      <c r="H2346" t="str">
        <f>IF('Установление связей'!C2344="может наблюдаться","RS",IF('Установление связей'!C2344="всегда наблюдается","TRA",IF('Установление связей'!C2344="может отсутствовать","SN","S")))</f>
        <v>S</v>
      </c>
      <c r="I2346" s="7" t="s">
        <v>1412</v>
      </c>
      <c r="J2346">
        <v>3042</v>
      </c>
      <c r="K2346" t="s">
        <v>1385</v>
      </c>
      <c r="L2346">
        <v>3042</v>
      </c>
      <c r="M2346" t="s">
        <v>1401</v>
      </c>
    </row>
    <row r="2347" spans="1:13" x14ac:dyDescent="0.4">
      <c r="A2347" t="s">
        <v>1405</v>
      </c>
      <c r="B2347">
        <v>2344</v>
      </c>
      <c r="C2347" t="s">
        <v>1411</v>
      </c>
      <c r="D2347">
        <f>VLOOKUP('Установление связей'!B2345,'Перечень узлов'!$B$2:$D$692,3,0)</f>
        <v>126</v>
      </c>
      <c r="E2347" t="s">
        <v>1411</v>
      </c>
      <c r="F2347">
        <f>VLOOKUP('Установление связей'!D2345,'Перечень узлов'!$B$2:$D$692,3,0)</f>
        <v>583</v>
      </c>
      <c r="G2347" t="s">
        <v>1407</v>
      </c>
      <c r="H2347" t="str">
        <f>IF('Установление связей'!C2345="может наблюдаться","RS",IF('Установление связей'!C2345="всегда наблюдается","TRA",IF('Установление связей'!C2345="может отсутствовать","SN","S")))</f>
        <v>S</v>
      </c>
      <c r="I2347" s="7" t="s">
        <v>1412</v>
      </c>
      <c r="J2347">
        <v>3043</v>
      </c>
      <c r="K2347" t="s">
        <v>1385</v>
      </c>
      <c r="L2347">
        <v>3043</v>
      </c>
      <c r="M2347" t="s">
        <v>1401</v>
      </c>
    </row>
    <row r="2348" spans="1:13" x14ac:dyDescent="0.4">
      <c r="A2348" t="s">
        <v>1405</v>
      </c>
      <c r="B2348">
        <v>2345</v>
      </c>
      <c r="C2348" t="s">
        <v>1411</v>
      </c>
      <c r="D2348">
        <f>VLOOKUP('Установление связей'!B2346,'Перечень узлов'!$B$2:$D$692,3,0)</f>
        <v>126</v>
      </c>
      <c r="E2348" t="s">
        <v>1411</v>
      </c>
      <c r="F2348">
        <f>VLOOKUP('Установление связей'!D2346,'Перечень узлов'!$B$2:$D$692,3,0)</f>
        <v>587</v>
      </c>
      <c r="G2348" t="s">
        <v>1407</v>
      </c>
      <c r="H2348" t="str">
        <f>IF('Установление связей'!C2346="может наблюдаться","RS",IF('Установление связей'!C2346="всегда наблюдается","TRA",IF('Установление связей'!C2346="может отсутствовать","SN","S")))</f>
        <v>S</v>
      </c>
      <c r="I2348" s="7" t="s">
        <v>1412</v>
      </c>
      <c r="J2348">
        <v>3044</v>
      </c>
      <c r="K2348" t="s">
        <v>1385</v>
      </c>
      <c r="L2348">
        <v>3044</v>
      </c>
      <c r="M2348" t="s">
        <v>1401</v>
      </c>
    </row>
    <row r="2349" spans="1:13" x14ac:dyDescent="0.4">
      <c r="A2349" t="s">
        <v>1405</v>
      </c>
      <c r="B2349">
        <v>2346</v>
      </c>
      <c r="C2349" t="s">
        <v>1411</v>
      </c>
      <c r="D2349">
        <f>VLOOKUP('Установление связей'!B2347,'Перечень узлов'!$B$2:$D$692,3,0)</f>
        <v>126</v>
      </c>
      <c r="E2349" t="s">
        <v>1411</v>
      </c>
      <c r="F2349">
        <f>VLOOKUP('Установление связей'!D2347,'Перечень узлов'!$B$2:$D$692,3,0)</f>
        <v>598</v>
      </c>
      <c r="G2349" t="s">
        <v>1407</v>
      </c>
      <c r="H2349" t="str">
        <f>IF('Установление связей'!C2347="может наблюдаться","RS",IF('Установление связей'!C2347="всегда наблюдается","TRA",IF('Установление связей'!C2347="может отсутствовать","SN","S")))</f>
        <v>S</v>
      </c>
      <c r="I2349" s="7" t="s">
        <v>1412</v>
      </c>
      <c r="J2349">
        <v>3045</v>
      </c>
      <c r="K2349" t="s">
        <v>1385</v>
      </c>
      <c r="L2349">
        <v>3045</v>
      </c>
      <c r="M2349" t="s">
        <v>1401</v>
      </c>
    </row>
    <row r="2350" spans="1:13" x14ac:dyDescent="0.4">
      <c r="A2350" t="s">
        <v>1405</v>
      </c>
      <c r="B2350">
        <v>2347</v>
      </c>
      <c r="C2350" t="s">
        <v>1411</v>
      </c>
      <c r="D2350">
        <f>VLOOKUP('Установление связей'!B2348,'Перечень узлов'!$B$2:$D$692,3,0)</f>
        <v>126</v>
      </c>
      <c r="E2350" t="s">
        <v>1411</v>
      </c>
      <c r="F2350">
        <f>VLOOKUP('Установление связей'!D2348,'Перечень узлов'!$B$2:$D$692,3,0)</f>
        <v>643</v>
      </c>
      <c r="G2350" t="s">
        <v>1407</v>
      </c>
      <c r="H2350" t="str">
        <f>IF('Установление связей'!C2348="может наблюдаться","RS",IF('Установление связей'!C2348="всегда наблюдается","TRA",IF('Установление связей'!C2348="может отсутствовать","SN","S")))</f>
        <v>S</v>
      </c>
      <c r="I2350" s="7" t="s">
        <v>1412</v>
      </c>
      <c r="J2350">
        <v>3046</v>
      </c>
      <c r="K2350" t="s">
        <v>1385</v>
      </c>
      <c r="L2350">
        <v>3046</v>
      </c>
      <c r="M2350" t="s">
        <v>1401</v>
      </c>
    </row>
    <row r="2351" spans="1:13" x14ac:dyDescent="0.4">
      <c r="A2351" t="s">
        <v>1405</v>
      </c>
      <c r="B2351">
        <v>2348</v>
      </c>
      <c r="C2351" t="s">
        <v>1411</v>
      </c>
      <c r="D2351">
        <f>VLOOKUP('Установление связей'!B2349,'Перечень узлов'!$B$2:$D$692,3,0)</f>
        <v>184</v>
      </c>
      <c r="E2351" t="s">
        <v>1411</v>
      </c>
      <c r="F2351">
        <f>VLOOKUP('Установление связей'!D2349,'Перечень узлов'!$B$2:$D$692,3,0)</f>
        <v>516</v>
      </c>
      <c r="G2351" t="s">
        <v>1407</v>
      </c>
      <c r="H2351" t="str">
        <f>IF('Установление связей'!C2349="может наблюдаться","RS",IF('Установление связей'!C2349="всегда наблюдается","TRA",IF('Установление связей'!C2349="может отсутствовать","SN","S")))</f>
        <v>S</v>
      </c>
      <c r="I2351" s="7" t="s">
        <v>1412</v>
      </c>
      <c r="J2351">
        <v>3047</v>
      </c>
      <c r="K2351" t="s">
        <v>1385</v>
      </c>
      <c r="L2351">
        <v>3047</v>
      </c>
      <c r="M2351" t="s">
        <v>1401</v>
      </c>
    </row>
    <row r="2352" spans="1:13" x14ac:dyDescent="0.4">
      <c r="A2352" t="s">
        <v>1405</v>
      </c>
      <c r="B2352">
        <v>2349</v>
      </c>
      <c r="C2352" t="s">
        <v>1411</v>
      </c>
      <c r="D2352">
        <f>VLOOKUP('Установление связей'!B2350,'Перечень узлов'!$B$2:$D$692,3,0)</f>
        <v>184</v>
      </c>
      <c r="E2352" t="s">
        <v>1411</v>
      </c>
      <c r="F2352">
        <f>VLOOKUP('Установление связей'!D2350,'Перечень узлов'!$B$2:$D$692,3,0)</f>
        <v>573</v>
      </c>
      <c r="G2352" t="s">
        <v>1407</v>
      </c>
      <c r="H2352" t="str">
        <f>IF('Установление связей'!C2350="может наблюдаться","RS",IF('Установление связей'!C2350="всегда наблюдается","TRA",IF('Установление связей'!C2350="может отсутствовать","SN","S")))</f>
        <v>S</v>
      </c>
      <c r="I2352" s="7" t="s">
        <v>1412</v>
      </c>
      <c r="J2352">
        <v>3048</v>
      </c>
      <c r="K2352" t="s">
        <v>1385</v>
      </c>
      <c r="L2352">
        <v>3048</v>
      </c>
      <c r="M2352" t="s">
        <v>1401</v>
      </c>
    </row>
    <row r="2353" spans="1:13" x14ac:dyDescent="0.4">
      <c r="A2353" t="s">
        <v>1405</v>
      </c>
      <c r="B2353">
        <v>2350</v>
      </c>
      <c r="C2353" t="s">
        <v>1411</v>
      </c>
      <c r="D2353">
        <f>VLOOKUP('Установление связей'!B2351,'Перечень узлов'!$B$2:$D$692,3,0)</f>
        <v>184</v>
      </c>
      <c r="E2353" t="s">
        <v>1411</v>
      </c>
      <c r="F2353">
        <f>VLOOKUP('Установление связей'!D2351,'Перечень узлов'!$B$2:$D$692,3,0)</f>
        <v>578</v>
      </c>
      <c r="G2353" t="s">
        <v>1407</v>
      </c>
      <c r="H2353" t="str">
        <f>IF('Установление связей'!C2351="может наблюдаться","RS",IF('Установление связей'!C2351="всегда наблюдается","TRA",IF('Установление связей'!C2351="может отсутствовать","SN","S")))</f>
        <v>S</v>
      </c>
      <c r="I2353" s="7" t="s">
        <v>1412</v>
      </c>
      <c r="J2353">
        <v>3049</v>
      </c>
      <c r="K2353" t="s">
        <v>1385</v>
      </c>
      <c r="L2353">
        <v>3049</v>
      </c>
      <c r="M2353" t="s">
        <v>1401</v>
      </c>
    </row>
    <row r="2354" spans="1:13" x14ac:dyDescent="0.4">
      <c r="A2354" t="s">
        <v>1405</v>
      </c>
      <c r="B2354">
        <v>2351</v>
      </c>
      <c r="C2354" t="s">
        <v>1411</v>
      </c>
      <c r="D2354">
        <f>VLOOKUP('Установление связей'!B2352,'Перечень узлов'!$B$2:$D$692,3,0)</f>
        <v>184</v>
      </c>
      <c r="E2354" t="s">
        <v>1411</v>
      </c>
      <c r="F2354">
        <f>VLOOKUP('Установление связей'!D2352,'Перечень узлов'!$B$2:$D$692,3,0)</f>
        <v>583</v>
      </c>
      <c r="G2354" t="s">
        <v>1407</v>
      </c>
      <c r="H2354" t="str">
        <f>IF('Установление связей'!C2352="может наблюдаться","RS",IF('Установление связей'!C2352="всегда наблюдается","TRA",IF('Установление связей'!C2352="может отсутствовать","SN","S")))</f>
        <v>S</v>
      </c>
      <c r="I2354" s="7" t="s">
        <v>1412</v>
      </c>
      <c r="J2354">
        <v>3050</v>
      </c>
      <c r="K2354" t="s">
        <v>1385</v>
      </c>
      <c r="L2354">
        <v>3050</v>
      </c>
      <c r="M2354" t="s">
        <v>1401</v>
      </c>
    </row>
    <row r="2355" spans="1:13" x14ac:dyDescent="0.4">
      <c r="A2355" t="s">
        <v>1405</v>
      </c>
      <c r="B2355">
        <v>2352</v>
      </c>
      <c r="C2355" t="s">
        <v>1411</v>
      </c>
      <c r="D2355">
        <f>VLOOKUP('Установление связей'!B2353,'Перечень узлов'!$B$2:$D$692,3,0)</f>
        <v>184</v>
      </c>
      <c r="E2355" t="s">
        <v>1411</v>
      </c>
      <c r="F2355">
        <f>VLOOKUP('Установление связей'!D2353,'Перечень узлов'!$B$2:$D$692,3,0)</f>
        <v>587</v>
      </c>
      <c r="G2355" t="s">
        <v>1407</v>
      </c>
      <c r="H2355" t="str">
        <f>IF('Установление связей'!C2353="может наблюдаться","RS",IF('Установление связей'!C2353="всегда наблюдается","TRA",IF('Установление связей'!C2353="может отсутствовать","SN","S")))</f>
        <v>S</v>
      </c>
      <c r="I2355" s="7" t="s">
        <v>1412</v>
      </c>
      <c r="J2355">
        <v>3051</v>
      </c>
      <c r="K2355" t="s">
        <v>1385</v>
      </c>
      <c r="L2355">
        <v>3051</v>
      </c>
      <c r="M2355" t="s">
        <v>1401</v>
      </c>
    </row>
    <row r="2356" spans="1:13" x14ac:dyDescent="0.4">
      <c r="A2356" t="s">
        <v>1405</v>
      </c>
      <c r="B2356">
        <v>2353</v>
      </c>
      <c r="C2356" t="s">
        <v>1411</v>
      </c>
      <c r="D2356">
        <f>VLOOKUP('Установление связей'!B2354,'Перечень узлов'!$B$2:$D$692,3,0)</f>
        <v>184</v>
      </c>
      <c r="E2356" t="s">
        <v>1411</v>
      </c>
      <c r="F2356">
        <f>VLOOKUP('Установление связей'!D2354,'Перечень узлов'!$B$2:$D$692,3,0)</f>
        <v>598</v>
      </c>
      <c r="G2356" t="s">
        <v>1407</v>
      </c>
      <c r="H2356" t="str">
        <f>IF('Установление связей'!C2354="может наблюдаться","RS",IF('Установление связей'!C2354="всегда наблюдается","TRA",IF('Установление связей'!C2354="может отсутствовать","SN","S")))</f>
        <v>S</v>
      </c>
      <c r="I2356" s="7" t="s">
        <v>1412</v>
      </c>
      <c r="J2356">
        <v>3052</v>
      </c>
      <c r="K2356" t="s">
        <v>1385</v>
      </c>
      <c r="L2356">
        <v>3052</v>
      </c>
      <c r="M2356" t="s">
        <v>1401</v>
      </c>
    </row>
    <row r="2357" spans="1:13" x14ac:dyDescent="0.4">
      <c r="A2357" t="s">
        <v>1405</v>
      </c>
      <c r="B2357">
        <v>2354</v>
      </c>
      <c r="C2357" t="s">
        <v>1411</v>
      </c>
      <c r="D2357">
        <f>VLOOKUP('Установление связей'!B2355,'Перечень узлов'!$B$2:$D$692,3,0)</f>
        <v>184</v>
      </c>
      <c r="E2357" t="s">
        <v>1411</v>
      </c>
      <c r="F2357">
        <f>VLOOKUP('Установление связей'!D2355,'Перечень узлов'!$B$2:$D$692,3,0)</f>
        <v>643</v>
      </c>
      <c r="G2357" t="s">
        <v>1407</v>
      </c>
      <c r="H2357" t="str">
        <f>IF('Установление связей'!C2355="может наблюдаться","RS",IF('Установление связей'!C2355="всегда наблюдается","TRA",IF('Установление связей'!C2355="может отсутствовать","SN","S")))</f>
        <v>S</v>
      </c>
      <c r="I2357" s="7" t="s">
        <v>1412</v>
      </c>
      <c r="J2357">
        <v>3053</v>
      </c>
      <c r="K2357" t="s">
        <v>1385</v>
      </c>
      <c r="L2357">
        <v>3053</v>
      </c>
      <c r="M2357" t="s">
        <v>1401</v>
      </c>
    </row>
    <row r="2358" spans="1:13" x14ac:dyDescent="0.4">
      <c r="A2358" t="s">
        <v>1405</v>
      </c>
      <c r="B2358">
        <v>2355</v>
      </c>
      <c r="C2358" t="s">
        <v>1411</v>
      </c>
      <c r="D2358">
        <f>VLOOKUP('Установление связей'!B2356,'Перечень узлов'!$B$2:$D$692,3,0)</f>
        <v>675</v>
      </c>
      <c r="E2358" t="s">
        <v>1411</v>
      </c>
      <c r="F2358">
        <f>VLOOKUP('Установление связей'!D2356,'Перечень узлов'!$B$2:$D$692,3,0)</f>
        <v>2</v>
      </c>
      <c r="G2358" t="s">
        <v>1407</v>
      </c>
      <c r="H2358" t="str">
        <f>IF('Установление связей'!C2356="может наблюдаться","RS",IF('Установление связей'!C2356="всегда наблюдается","TRA",IF('Установление связей'!C2356="может отсутствовать","SN","S")))</f>
        <v>RS</v>
      </c>
      <c r="I2358" s="7" t="s">
        <v>1412</v>
      </c>
      <c r="J2358">
        <v>3054</v>
      </c>
      <c r="K2358" t="s">
        <v>1385</v>
      </c>
      <c r="L2358">
        <v>3054</v>
      </c>
      <c r="M2358" t="s">
        <v>1401</v>
      </c>
    </row>
    <row r="2359" spans="1:13" x14ac:dyDescent="0.4">
      <c r="A2359" t="s">
        <v>1405</v>
      </c>
      <c r="B2359">
        <v>2356</v>
      </c>
      <c r="C2359" t="s">
        <v>1411</v>
      </c>
      <c r="D2359">
        <f>VLOOKUP('Установление связей'!B2357,'Перечень узлов'!$B$2:$D$692,3,0)</f>
        <v>675</v>
      </c>
      <c r="E2359" t="s">
        <v>1411</v>
      </c>
      <c r="F2359">
        <f>VLOOKUP('Установление связей'!D2357,'Перечень узлов'!$B$2:$D$692,3,0)</f>
        <v>516</v>
      </c>
      <c r="G2359" t="s">
        <v>1407</v>
      </c>
      <c r="H2359" t="str">
        <f>IF('Установление связей'!C2357="может наблюдаться","RS",IF('Установление связей'!C2357="всегда наблюдается","TRA",IF('Установление связей'!C2357="может отсутствовать","SN","S")))</f>
        <v>SN</v>
      </c>
      <c r="I2359" s="7" t="s">
        <v>1412</v>
      </c>
      <c r="J2359">
        <v>3055</v>
      </c>
      <c r="K2359" t="s">
        <v>1385</v>
      </c>
      <c r="L2359">
        <v>3055</v>
      </c>
      <c r="M2359" t="s">
        <v>1401</v>
      </c>
    </row>
    <row r="2360" spans="1:13" x14ac:dyDescent="0.4">
      <c r="A2360" t="s">
        <v>1405</v>
      </c>
      <c r="B2360">
        <v>2357</v>
      </c>
      <c r="C2360" t="s">
        <v>1411</v>
      </c>
      <c r="D2360">
        <f>VLOOKUP('Установление связей'!B2358,'Перечень узлов'!$B$2:$D$692,3,0)</f>
        <v>675</v>
      </c>
      <c r="E2360" t="s">
        <v>1411</v>
      </c>
      <c r="F2360">
        <f>VLOOKUP('Установление связей'!D2358,'Перечень узлов'!$B$2:$D$692,3,0)</f>
        <v>4</v>
      </c>
      <c r="G2360" t="s">
        <v>1407</v>
      </c>
      <c r="H2360" t="str">
        <f>IF('Установление связей'!C2358="может наблюдаться","RS",IF('Установление связей'!C2358="всегда наблюдается","TRA",IF('Установление связей'!C2358="может отсутствовать","SN","S")))</f>
        <v>SN</v>
      </c>
      <c r="I2360" s="7" t="s">
        <v>1412</v>
      </c>
      <c r="J2360">
        <v>3056</v>
      </c>
      <c r="K2360" t="s">
        <v>1385</v>
      </c>
      <c r="L2360">
        <v>3056</v>
      </c>
      <c r="M2360" t="s">
        <v>1401</v>
      </c>
    </row>
    <row r="2361" spans="1:13" x14ac:dyDescent="0.4">
      <c r="A2361" t="s">
        <v>1405</v>
      </c>
      <c r="B2361">
        <v>2358</v>
      </c>
      <c r="C2361" t="s">
        <v>1411</v>
      </c>
      <c r="D2361">
        <f>VLOOKUP('Установление связей'!B2359,'Перечень узлов'!$B$2:$D$692,3,0)</f>
        <v>675</v>
      </c>
      <c r="E2361" t="s">
        <v>1411</v>
      </c>
      <c r="F2361">
        <f>VLOOKUP('Установление связей'!D2359,'Перечень узлов'!$B$2:$D$692,3,0)</f>
        <v>3</v>
      </c>
      <c r="G2361" t="s">
        <v>1407</v>
      </c>
      <c r="H2361" t="str">
        <f>IF('Установление связей'!C2359="может наблюдаться","RS",IF('Установление связей'!C2359="всегда наблюдается","TRA",IF('Установление связей'!C2359="может отсутствовать","SN","S")))</f>
        <v>SN</v>
      </c>
      <c r="I2361" s="7" t="s">
        <v>1412</v>
      </c>
      <c r="J2361">
        <v>3057</v>
      </c>
      <c r="K2361" t="s">
        <v>1385</v>
      </c>
      <c r="L2361">
        <v>3057</v>
      </c>
      <c r="M2361" t="s">
        <v>1401</v>
      </c>
    </row>
    <row r="2362" spans="1:13" x14ac:dyDescent="0.4">
      <c r="A2362" t="s">
        <v>1405</v>
      </c>
      <c r="B2362">
        <v>2359</v>
      </c>
      <c r="C2362" t="s">
        <v>1411</v>
      </c>
      <c r="D2362">
        <f>VLOOKUP('Установление связей'!B2360,'Перечень узлов'!$B$2:$D$692,3,0)</f>
        <v>675</v>
      </c>
      <c r="E2362" t="s">
        <v>1411</v>
      </c>
      <c r="F2362">
        <f>VLOOKUP('Установление связей'!D2360,'Перечень узлов'!$B$2:$D$692,3,0)</f>
        <v>573</v>
      </c>
      <c r="G2362" t="s">
        <v>1407</v>
      </c>
      <c r="H2362" t="str">
        <f>IF('Установление связей'!C2360="может наблюдаться","RS",IF('Установление связей'!C2360="всегда наблюдается","TRA",IF('Установление связей'!C2360="может отсутствовать","SN","S")))</f>
        <v>SN</v>
      </c>
      <c r="I2362" s="7" t="s">
        <v>1412</v>
      </c>
      <c r="J2362">
        <v>3058</v>
      </c>
      <c r="K2362" t="s">
        <v>1385</v>
      </c>
      <c r="L2362">
        <v>3058</v>
      </c>
      <c r="M2362" t="s">
        <v>1401</v>
      </c>
    </row>
    <row r="2363" spans="1:13" x14ac:dyDescent="0.4">
      <c r="A2363" t="s">
        <v>1405</v>
      </c>
      <c r="B2363">
        <v>2360</v>
      </c>
      <c r="C2363" t="s">
        <v>1411</v>
      </c>
      <c r="D2363">
        <f>VLOOKUP('Установление связей'!B2361,'Перечень узлов'!$B$2:$D$692,3,0)</f>
        <v>675</v>
      </c>
      <c r="E2363" t="s">
        <v>1411</v>
      </c>
      <c r="F2363">
        <f>VLOOKUP('Установление связей'!D2361,'Перечень узлов'!$B$2:$D$692,3,0)</f>
        <v>1</v>
      </c>
      <c r="G2363" t="s">
        <v>1407</v>
      </c>
      <c r="H2363" t="str">
        <f>IF('Установление связей'!C2361="может наблюдаться","RS",IF('Установление связей'!C2361="всегда наблюдается","TRA",IF('Установление связей'!C2361="может отсутствовать","SN","S")))</f>
        <v>SN</v>
      </c>
      <c r="I2363" s="7" t="s">
        <v>1412</v>
      </c>
      <c r="J2363">
        <v>3059</v>
      </c>
      <c r="K2363" t="s">
        <v>1385</v>
      </c>
      <c r="L2363">
        <v>3059</v>
      </c>
      <c r="M2363" t="s">
        <v>1401</v>
      </c>
    </row>
    <row r="2364" spans="1:13" x14ac:dyDescent="0.4">
      <c r="A2364" t="s">
        <v>1405</v>
      </c>
      <c r="B2364">
        <v>2361</v>
      </c>
      <c r="C2364" t="s">
        <v>1411</v>
      </c>
      <c r="D2364">
        <f>VLOOKUP('Установление связей'!B2362,'Перечень узлов'!$B$2:$D$692,3,0)</f>
        <v>675</v>
      </c>
      <c r="E2364" t="s">
        <v>1411</v>
      </c>
      <c r="F2364">
        <f>VLOOKUP('Установление связей'!D2362,'Перечень узлов'!$B$2:$D$692,3,0)</f>
        <v>578</v>
      </c>
      <c r="G2364" t="s">
        <v>1407</v>
      </c>
      <c r="H2364" t="str">
        <f>IF('Установление связей'!C2362="может наблюдаться","RS",IF('Установление связей'!C2362="всегда наблюдается","TRA",IF('Установление связей'!C2362="может отсутствовать","SN","S")))</f>
        <v>SN</v>
      </c>
      <c r="I2364" s="7" t="s">
        <v>1412</v>
      </c>
      <c r="J2364">
        <v>3060</v>
      </c>
      <c r="K2364" t="s">
        <v>1385</v>
      </c>
      <c r="L2364">
        <v>3060</v>
      </c>
      <c r="M2364" t="s">
        <v>1401</v>
      </c>
    </row>
    <row r="2365" spans="1:13" x14ac:dyDescent="0.4">
      <c r="A2365" t="s">
        <v>1405</v>
      </c>
      <c r="B2365">
        <v>2362</v>
      </c>
      <c r="C2365" t="s">
        <v>1411</v>
      </c>
      <c r="D2365">
        <f>VLOOKUP('Установление связей'!B2363,'Перечень узлов'!$B$2:$D$692,3,0)</f>
        <v>675</v>
      </c>
      <c r="E2365" t="s">
        <v>1411</v>
      </c>
      <c r="F2365">
        <f>VLOOKUP('Установление связей'!D2363,'Перечень узлов'!$B$2:$D$692,3,0)</f>
        <v>583</v>
      </c>
      <c r="G2365" t="s">
        <v>1407</v>
      </c>
      <c r="H2365" t="str">
        <f>IF('Установление связей'!C2363="может наблюдаться","RS",IF('Установление связей'!C2363="всегда наблюдается","TRA",IF('Установление связей'!C2363="может отсутствовать","SN","S")))</f>
        <v>SN</v>
      </c>
      <c r="I2365" s="7" t="s">
        <v>1412</v>
      </c>
      <c r="J2365">
        <v>3061</v>
      </c>
      <c r="K2365" t="s">
        <v>1385</v>
      </c>
      <c r="L2365">
        <v>3061</v>
      </c>
      <c r="M2365" t="s">
        <v>1401</v>
      </c>
    </row>
    <row r="2366" spans="1:13" x14ac:dyDescent="0.4">
      <c r="A2366" t="s">
        <v>1405</v>
      </c>
      <c r="B2366">
        <v>2363</v>
      </c>
      <c r="C2366" t="s">
        <v>1411</v>
      </c>
      <c r="D2366">
        <f>VLOOKUP('Установление связей'!B2364,'Перечень узлов'!$B$2:$D$692,3,0)</f>
        <v>675</v>
      </c>
      <c r="E2366" t="s">
        <v>1411</v>
      </c>
      <c r="F2366">
        <f>VLOOKUP('Установление связей'!D2364,'Перечень узлов'!$B$2:$D$692,3,0)</f>
        <v>587</v>
      </c>
      <c r="G2366" t="s">
        <v>1407</v>
      </c>
      <c r="H2366" t="str">
        <f>IF('Установление связей'!C2364="может наблюдаться","RS",IF('Установление связей'!C2364="всегда наблюдается","TRA",IF('Установление связей'!C2364="может отсутствовать","SN","S")))</f>
        <v>SN</v>
      </c>
      <c r="I2366" s="7" t="s">
        <v>1412</v>
      </c>
      <c r="J2366">
        <v>3062</v>
      </c>
      <c r="K2366" t="s">
        <v>1385</v>
      </c>
      <c r="L2366">
        <v>3062</v>
      </c>
      <c r="M2366" t="s">
        <v>1401</v>
      </c>
    </row>
    <row r="2367" spans="1:13" x14ac:dyDescent="0.4">
      <c r="A2367" t="s">
        <v>1405</v>
      </c>
      <c r="B2367">
        <v>2364</v>
      </c>
      <c r="C2367" t="s">
        <v>1411</v>
      </c>
      <c r="D2367">
        <f>VLOOKUP('Установление связей'!B2365,'Перечень узлов'!$B$2:$D$692,3,0)</f>
        <v>675</v>
      </c>
      <c r="E2367" t="s">
        <v>1411</v>
      </c>
      <c r="F2367">
        <f>VLOOKUP('Установление связей'!D2365,'Перечень узлов'!$B$2:$D$692,3,0)</f>
        <v>598</v>
      </c>
      <c r="G2367" t="s">
        <v>1407</v>
      </c>
      <c r="H2367" t="str">
        <f>IF('Установление связей'!C2365="может наблюдаться","RS",IF('Установление связей'!C2365="всегда наблюдается","TRA",IF('Установление связей'!C2365="может отсутствовать","SN","S")))</f>
        <v>SN</v>
      </c>
      <c r="I2367" s="7" t="s">
        <v>1412</v>
      </c>
      <c r="J2367">
        <v>3063</v>
      </c>
      <c r="K2367" t="s">
        <v>1385</v>
      </c>
      <c r="L2367">
        <v>3063</v>
      </c>
      <c r="M2367" t="s">
        <v>1401</v>
      </c>
    </row>
    <row r="2368" spans="1:13" x14ac:dyDescent="0.4">
      <c r="A2368" t="s">
        <v>1405</v>
      </c>
      <c r="B2368">
        <v>2365</v>
      </c>
      <c r="C2368" t="s">
        <v>1411</v>
      </c>
      <c r="D2368">
        <f>VLOOKUP('Установление связей'!B2366,'Перечень узлов'!$B$2:$D$692,3,0)</f>
        <v>675</v>
      </c>
      <c r="E2368" t="s">
        <v>1411</v>
      </c>
      <c r="F2368">
        <f>VLOOKUP('Установление связей'!D2366,'Перечень узлов'!$B$2:$D$692,3,0)</f>
        <v>643</v>
      </c>
      <c r="G2368" t="s">
        <v>1407</v>
      </c>
      <c r="H2368" t="str">
        <f>IF('Установление связей'!C2366="может наблюдаться","RS",IF('Установление связей'!C2366="всегда наблюдается","TRA",IF('Установление связей'!C2366="может отсутствовать","SN","S")))</f>
        <v>SN</v>
      </c>
      <c r="I2368" s="7" t="s">
        <v>1412</v>
      </c>
      <c r="J2368">
        <v>3064</v>
      </c>
      <c r="K2368" t="s">
        <v>1385</v>
      </c>
      <c r="L2368">
        <v>3064</v>
      </c>
      <c r="M2368" t="s">
        <v>1401</v>
      </c>
    </row>
    <row r="2369" spans="1:13" x14ac:dyDescent="0.4">
      <c r="A2369" t="s">
        <v>1405</v>
      </c>
      <c r="B2369">
        <v>2366</v>
      </c>
      <c r="C2369" t="s">
        <v>1411</v>
      </c>
      <c r="D2369">
        <f>VLOOKUP('Установление связей'!B2367,'Перечень узлов'!$B$2:$D$692,3,0)</f>
        <v>675</v>
      </c>
      <c r="E2369" t="s">
        <v>1411</v>
      </c>
      <c r="F2369">
        <f>VLOOKUP('Установление связей'!D2367,'Перечень узлов'!$B$2:$D$692,3,0)</f>
        <v>691</v>
      </c>
      <c r="G2369" t="s">
        <v>1407</v>
      </c>
      <c r="H2369" t="str">
        <f>IF('Установление связей'!C2367="может наблюдаться","RS",IF('Установление связей'!C2367="всегда наблюдается","TRA",IF('Установление связей'!C2367="может отсутствовать","SN","S")))</f>
        <v>SN</v>
      </c>
      <c r="I2369" s="7" t="s">
        <v>1412</v>
      </c>
      <c r="J2369">
        <v>3065</v>
      </c>
      <c r="K2369" t="s">
        <v>1385</v>
      </c>
      <c r="L2369">
        <v>3065</v>
      </c>
      <c r="M2369" t="s">
        <v>1401</v>
      </c>
    </row>
    <row r="2370" spans="1:13" x14ac:dyDescent="0.4">
      <c r="A2370" t="s">
        <v>1405</v>
      </c>
      <c r="B2370">
        <v>2367</v>
      </c>
      <c r="C2370" t="s">
        <v>1411</v>
      </c>
      <c r="D2370">
        <f>VLOOKUP('Установление связей'!B2368,'Перечень узлов'!$B$2:$D$692,3,0)</f>
        <v>676</v>
      </c>
      <c r="E2370" t="s">
        <v>1411</v>
      </c>
      <c r="F2370">
        <f>VLOOKUP('Установление связей'!D2368,'Перечень узлов'!$B$2:$D$692,3,0)</f>
        <v>691</v>
      </c>
      <c r="G2370" t="s">
        <v>1407</v>
      </c>
      <c r="H2370" t="str">
        <f>IF('Установление связей'!C2368="может наблюдаться","RS",IF('Установление связей'!C2368="всегда наблюдается","TRA",IF('Установление связей'!C2368="может отсутствовать","SN","S")))</f>
        <v>TRA</v>
      </c>
      <c r="I2370" s="7" t="s">
        <v>1412</v>
      </c>
      <c r="J2370">
        <v>3066</v>
      </c>
      <c r="K2370" t="s">
        <v>1385</v>
      </c>
      <c r="L2370">
        <v>3066</v>
      </c>
      <c r="M2370" t="s">
        <v>1401</v>
      </c>
    </row>
    <row r="2371" spans="1:13" x14ac:dyDescent="0.4">
      <c r="A2371" t="s">
        <v>1405</v>
      </c>
      <c r="B2371">
        <v>2368</v>
      </c>
      <c r="C2371" t="s">
        <v>1411</v>
      </c>
      <c r="D2371">
        <f>VLOOKUP('Установление связей'!B2369,'Перечень узлов'!$B$2:$D$692,3,0)</f>
        <v>676</v>
      </c>
      <c r="E2371" t="s">
        <v>1411</v>
      </c>
      <c r="F2371">
        <f>VLOOKUP('Установление связей'!D2369,'Перечень узлов'!$B$2:$D$692,3,0)</f>
        <v>516</v>
      </c>
      <c r="G2371" t="s">
        <v>1407</v>
      </c>
      <c r="H2371" t="str">
        <f>IF('Установление связей'!C2369="может наблюдаться","RS",IF('Установление связей'!C2369="всегда наблюдается","TRA",IF('Установление связей'!C2369="может отсутствовать","SN","S")))</f>
        <v>S</v>
      </c>
      <c r="I2371" s="7" t="s">
        <v>1412</v>
      </c>
      <c r="J2371">
        <v>3067</v>
      </c>
      <c r="K2371" t="s">
        <v>1385</v>
      </c>
      <c r="L2371">
        <v>3067</v>
      </c>
      <c r="M2371" t="s">
        <v>1401</v>
      </c>
    </row>
    <row r="2372" spans="1:13" x14ac:dyDescent="0.4">
      <c r="A2372" t="s">
        <v>1405</v>
      </c>
      <c r="B2372">
        <v>2369</v>
      </c>
      <c r="C2372" t="s">
        <v>1411</v>
      </c>
      <c r="D2372">
        <f>VLOOKUP('Установление связей'!B2370,'Перечень узлов'!$B$2:$D$692,3,0)</f>
        <v>676</v>
      </c>
      <c r="E2372" t="s">
        <v>1411</v>
      </c>
      <c r="F2372">
        <f>VLOOKUP('Установление связей'!D2370,'Перечень узлов'!$B$2:$D$692,3,0)</f>
        <v>4</v>
      </c>
      <c r="G2372" t="s">
        <v>1407</v>
      </c>
      <c r="H2372" t="str">
        <f>IF('Установление связей'!C2370="может наблюдаться","RS",IF('Установление связей'!C2370="всегда наблюдается","TRA",IF('Установление связей'!C2370="может отсутствовать","SN","S")))</f>
        <v>S</v>
      </c>
      <c r="I2372" s="7" t="s">
        <v>1412</v>
      </c>
      <c r="J2372">
        <v>3068</v>
      </c>
      <c r="K2372" t="s">
        <v>1385</v>
      </c>
      <c r="L2372">
        <v>3068</v>
      </c>
      <c r="M2372" t="s">
        <v>1401</v>
      </c>
    </row>
    <row r="2373" spans="1:13" x14ac:dyDescent="0.4">
      <c r="A2373" t="s">
        <v>1405</v>
      </c>
      <c r="B2373">
        <v>2370</v>
      </c>
      <c r="C2373" t="s">
        <v>1411</v>
      </c>
      <c r="D2373">
        <f>VLOOKUP('Установление связей'!B2371,'Перечень узлов'!$B$2:$D$692,3,0)</f>
        <v>676</v>
      </c>
      <c r="E2373" t="s">
        <v>1411</v>
      </c>
      <c r="F2373">
        <f>VLOOKUP('Установление связей'!D2371,'Перечень узлов'!$B$2:$D$692,3,0)</f>
        <v>3</v>
      </c>
      <c r="G2373" t="s">
        <v>1407</v>
      </c>
      <c r="H2373" t="str">
        <f>IF('Установление связей'!C2371="может наблюдаться","RS",IF('Установление связей'!C2371="всегда наблюдается","TRA",IF('Установление связей'!C2371="может отсутствовать","SN","S")))</f>
        <v>S</v>
      </c>
      <c r="I2373" s="7" t="s">
        <v>1412</v>
      </c>
      <c r="J2373">
        <v>3069</v>
      </c>
      <c r="K2373" t="s">
        <v>1385</v>
      </c>
      <c r="L2373">
        <v>3069</v>
      </c>
      <c r="M2373" t="s">
        <v>1401</v>
      </c>
    </row>
    <row r="2374" spans="1:13" x14ac:dyDescent="0.4">
      <c r="A2374" t="s">
        <v>1405</v>
      </c>
      <c r="B2374">
        <v>2371</v>
      </c>
      <c r="C2374" t="s">
        <v>1411</v>
      </c>
      <c r="D2374">
        <f>VLOOKUP('Установление связей'!B2372,'Перечень узлов'!$B$2:$D$692,3,0)</f>
        <v>676</v>
      </c>
      <c r="E2374" t="s">
        <v>1411</v>
      </c>
      <c r="F2374">
        <f>VLOOKUP('Установление связей'!D2372,'Перечень узлов'!$B$2:$D$692,3,0)</f>
        <v>573</v>
      </c>
      <c r="G2374" t="s">
        <v>1407</v>
      </c>
      <c r="H2374" t="str">
        <f>IF('Установление связей'!C2372="может наблюдаться","RS",IF('Установление связей'!C2372="всегда наблюдается","TRA",IF('Установление связей'!C2372="может отсутствовать","SN","S")))</f>
        <v>S</v>
      </c>
      <c r="I2374" s="7" t="s">
        <v>1412</v>
      </c>
      <c r="J2374">
        <v>3070</v>
      </c>
      <c r="K2374" t="s">
        <v>1385</v>
      </c>
      <c r="L2374">
        <v>3070</v>
      </c>
      <c r="M2374" t="s">
        <v>1401</v>
      </c>
    </row>
    <row r="2375" spans="1:13" x14ac:dyDescent="0.4">
      <c r="A2375" t="s">
        <v>1405</v>
      </c>
      <c r="B2375">
        <v>2372</v>
      </c>
      <c r="C2375" t="s">
        <v>1411</v>
      </c>
      <c r="D2375">
        <f>VLOOKUP('Установление связей'!B2373,'Перечень узлов'!$B$2:$D$692,3,0)</f>
        <v>676</v>
      </c>
      <c r="E2375" t="s">
        <v>1411</v>
      </c>
      <c r="F2375">
        <f>VLOOKUP('Установление связей'!D2373,'Перечень узлов'!$B$2:$D$692,3,0)</f>
        <v>1</v>
      </c>
      <c r="G2375" t="s">
        <v>1407</v>
      </c>
      <c r="H2375" t="str">
        <f>IF('Установление связей'!C2373="может наблюдаться","RS",IF('Установление связей'!C2373="всегда наблюдается","TRA",IF('Установление связей'!C2373="может отсутствовать","SN","S")))</f>
        <v>S</v>
      </c>
      <c r="I2375" s="7" t="s">
        <v>1412</v>
      </c>
      <c r="J2375">
        <v>3071</v>
      </c>
      <c r="K2375" t="s">
        <v>1385</v>
      </c>
      <c r="L2375">
        <v>3071</v>
      </c>
      <c r="M2375" t="s">
        <v>1401</v>
      </c>
    </row>
    <row r="2376" spans="1:13" x14ac:dyDescent="0.4">
      <c r="A2376" t="s">
        <v>1405</v>
      </c>
      <c r="B2376">
        <v>2373</v>
      </c>
      <c r="C2376" t="s">
        <v>1411</v>
      </c>
      <c r="D2376">
        <f>VLOOKUP('Установление связей'!B2374,'Перечень узлов'!$B$2:$D$692,3,0)</f>
        <v>676</v>
      </c>
      <c r="E2376" t="s">
        <v>1411</v>
      </c>
      <c r="F2376">
        <f>VLOOKUP('Установление связей'!D2374,'Перечень узлов'!$B$2:$D$692,3,0)</f>
        <v>578</v>
      </c>
      <c r="G2376" t="s">
        <v>1407</v>
      </c>
      <c r="H2376" t="str">
        <f>IF('Установление связей'!C2374="может наблюдаться","RS",IF('Установление связей'!C2374="всегда наблюдается","TRA",IF('Установление связей'!C2374="может отсутствовать","SN","S")))</f>
        <v>S</v>
      </c>
      <c r="I2376" s="7" t="s">
        <v>1412</v>
      </c>
      <c r="J2376">
        <v>3072</v>
      </c>
      <c r="K2376" t="s">
        <v>1385</v>
      </c>
      <c r="L2376">
        <v>3072</v>
      </c>
      <c r="M2376" t="s">
        <v>1401</v>
      </c>
    </row>
    <row r="2377" spans="1:13" x14ac:dyDescent="0.4">
      <c r="A2377" t="s">
        <v>1405</v>
      </c>
      <c r="B2377">
        <v>2374</v>
      </c>
      <c r="C2377" t="s">
        <v>1411</v>
      </c>
      <c r="D2377">
        <f>VLOOKUP('Установление связей'!B2375,'Перечень узлов'!$B$2:$D$692,3,0)</f>
        <v>676</v>
      </c>
      <c r="E2377" t="s">
        <v>1411</v>
      </c>
      <c r="F2377">
        <f>VLOOKUP('Установление связей'!D2375,'Перечень узлов'!$B$2:$D$692,3,0)</f>
        <v>583</v>
      </c>
      <c r="G2377" t="s">
        <v>1407</v>
      </c>
      <c r="H2377" t="str">
        <f>IF('Установление связей'!C2375="может наблюдаться","RS",IF('Установление связей'!C2375="всегда наблюдается","TRA",IF('Установление связей'!C2375="может отсутствовать","SN","S")))</f>
        <v>S</v>
      </c>
      <c r="I2377" s="7" t="s">
        <v>1412</v>
      </c>
      <c r="J2377">
        <v>3073</v>
      </c>
      <c r="K2377" t="s">
        <v>1385</v>
      </c>
      <c r="L2377">
        <v>3073</v>
      </c>
      <c r="M2377" t="s">
        <v>1401</v>
      </c>
    </row>
    <row r="2378" spans="1:13" x14ac:dyDescent="0.4">
      <c r="A2378" t="s">
        <v>1405</v>
      </c>
      <c r="B2378">
        <v>2375</v>
      </c>
      <c r="C2378" t="s">
        <v>1411</v>
      </c>
      <c r="D2378">
        <f>VLOOKUP('Установление связей'!B2376,'Перечень узлов'!$B$2:$D$692,3,0)</f>
        <v>676</v>
      </c>
      <c r="E2378" t="s">
        <v>1411</v>
      </c>
      <c r="F2378">
        <f>VLOOKUP('Установление связей'!D2376,'Перечень узлов'!$B$2:$D$692,3,0)</f>
        <v>587</v>
      </c>
      <c r="G2378" t="s">
        <v>1407</v>
      </c>
      <c r="H2378" t="str">
        <f>IF('Установление связей'!C2376="может наблюдаться","RS",IF('Установление связей'!C2376="всегда наблюдается","TRA",IF('Установление связей'!C2376="может отсутствовать","SN","S")))</f>
        <v>S</v>
      </c>
      <c r="I2378" s="7" t="s">
        <v>1412</v>
      </c>
      <c r="J2378">
        <v>3074</v>
      </c>
      <c r="K2378" t="s">
        <v>1385</v>
      </c>
      <c r="L2378">
        <v>3074</v>
      </c>
      <c r="M2378" t="s">
        <v>1401</v>
      </c>
    </row>
    <row r="2379" spans="1:13" x14ac:dyDescent="0.4">
      <c r="A2379" t="s">
        <v>1405</v>
      </c>
      <c r="B2379">
        <v>2376</v>
      </c>
      <c r="C2379" t="s">
        <v>1411</v>
      </c>
      <c r="D2379">
        <f>VLOOKUP('Установление связей'!B2377,'Перечень узлов'!$B$2:$D$692,3,0)</f>
        <v>676</v>
      </c>
      <c r="E2379" t="s">
        <v>1411</v>
      </c>
      <c r="F2379">
        <f>VLOOKUP('Установление связей'!D2377,'Перечень узлов'!$B$2:$D$692,3,0)</f>
        <v>598</v>
      </c>
      <c r="G2379" t="s">
        <v>1407</v>
      </c>
      <c r="H2379" t="str">
        <f>IF('Установление связей'!C2377="может наблюдаться","RS",IF('Установление связей'!C2377="всегда наблюдается","TRA",IF('Установление связей'!C2377="может отсутствовать","SN","S")))</f>
        <v>S</v>
      </c>
      <c r="I2379" s="7" t="s">
        <v>1412</v>
      </c>
      <c r="J2379">
        <v>3075</v>
      </c>
      <c r="K2379" t="s">
        <v>1385</v>
      </c>
      <c r="L2379">
        <v>3075</v>
      </c>
      <c r="M2379" t="s">
        <v>1401</v>
      </c>
    </row>
    <row r="2380" spans="1:13" x14ac:dyDescent="0.4">
      <c r="A2380" t="s">
        <v>1405</v>
      </c>
      <c r="B2380">
        <v>2377</v>
      </c>
      <c r="C2380" t="s">
        <v>1411</v>
      </c>
      <c r="D2380">
        <f>VLOOKUP('Установление связей'!B2378,'Перечень узлов'!$B$2:$D$692,3,0)</f>
        <v>676</v>
      </c>
      <c r="E2380" t="s">
        <v>1411</v>
      </c>
      <c r="F2380">
        <f>VLOOKUP('Установление связей'!D2378,'Перечень узлов'!$B$2:$D$692,3,0)</f>
        <v>643</v>
      </c>
      <c r="G2380" t="s">
        <v>1407</v>
      </c>
      <c r="H2380" t="str">
        <f>IF('Установление связей'!C2378="может наблюдаться","RS",IF('Установление связей'!C2378="всегда наблюдается","TRA",IF('Установление связей'!C2378="может отсутствовать","SN","S")))</f>
        <v>S</v>
      </c>
      <c r="I2380" s="7" t="s">
        <v>1412</v>
      </c>
      <c r="J2380">
        <v>3076</v>
      </c>
      <c r="K2380" t="s">
        <v>1385</v>
      </c>
      <c r="L2380">
        <v>3076</v>
      </c>
      <c r="M2380" t="s">
        <v>1401</v>
      </c>
    </row>
    <row r="2381" spans="1:13" x14ac:dyDescent="0.4">
      <c r="A2381" t="s">
        <v>1405</v>
      </c>
      <c r="B2381">
        <v>2378</v>
      </c>
      <c r="C2381" t="s">
        <v>1411</v>
      </c>
      <c r="D2381">
        <f>VLOOKUP('Установление связей'!B2379,'Перечень узлов'!$B$2:$D$692,3,0)</f>
        <v>676</v>
      </c>
      <c r="E2381" t="s">
        <v>1411</v>
      </c>
      <c r="F2381">
        <f>VLOOKUP('Установление связей'!D2379,'Перечень узлов'!$B$2:$D$692,3,0)</f>
        <v>2</v>
      </c>
      <c r="G2381" t="s">
        <v>1407</v>
      </c>
      <c r="H2381" t="str">
        <f>IF('Установление связей'!C2379="может наблюдаться","RS",IF('Установление связей'!C2379="всегда наблюдается","TRA",IF('Установление связей'!C2379="может отсутствовать","SN","S")))</f>
        <v>S</v>
      </c>
      <c r="I2381" s="7" t="s">
        <v>1412</v>
      </c>
      <c r="J2381">
        <v>3077</v>
      </c>
      <c r="K2381" t="s">
        <v>1385</v>
      </c>
      <c r="L2381">
        <v>3077</v>
      </c>
      <c r="M2381" t="s">
        <v>1401</v>
      </c>
    </row>
    <row r="2382" spans="1:13" x14ac:dyDescent="0.4">
      <c r="A2382" t="s">
        <v>1405</v>
      </c>
      <c r="B2382">
        <v>2379</v>
      </c>
      <c r="C2382" t="s">
        <v>1411</v>
      </c>
      <c r="D2382">
        <f>VLOOKUP('Установление связей'!B2380,'Перечень узлов'!$B$2:$D$692,3,0)</f>
        <v>677</v>
      </c>
      <c r="E2382" t="s">
        <v>1411</v>
      </c>
      <c r="F2382">
        <f>VLOOKUP('Установление связей'!D2380,'Перечень узлов'!$B$2:$D$692,3,0)</f>
        <v>691</v>
      </c>
      <c r="G2382" t="s">
        <v>1407</v>
      </c>
      <c r="H2382" t="str">
        <f>IF('Установление связей'!C2380="может наблюдаться","RS",IF('Установление связей'!C2380="всегда наблюдается","TRA",IF('Установление связей'!C2380="может отсутствовать","SN","S")))</f>
        <v>S</v>
      </c>
      <c r="I2382" s="7" t="s">
        <v>1412</v>
      </c>
      <c r="J2382">
        <v>3078</v>
      </c>
      <c r="K2382" t="s">
        <v>1385</v>
      </c>
      <c r="L2382">
        <v>3078</v>
      </c>
      <c r="M2382" t="s">
        <v>1401</v>
      </c>
    </row>
    <row r="2383" spans="1:13" x14ac:dyDescent="0.4">
      <c r="A2383" t="s">
        <v>1405</v>
      </c>
      <c r="B2383">
        <v>2380</v>
      </c>
      <c r="C2383" t="s">
        <v>1411</v>
      </c>
      <c r="D2383">
        <f>VLOOKUP('Установление связей'!B2381,'Перечень узлов'!$B$2:$D$692,3,0)</f>
        <v>677</v>
      </c>
      <c r="E2383" t="s">
        <v>1411</v>
      </c>
      <c r="F2383">
        <f>VLOOKUP('Установление связей'!D2381,'Перечень узлов'!$B$2:$D$692,3,0)</f>
        <v>516</v>
      </c>
      <c r="G2383" t="s">
        <v>1407</v>
      </c>
      <c r="H2383" t="str">
        <f>IF('Установление связей'!C2381="может наблюдаться","RS",IF('Установление связей'!C2381="всегда наблюдается","TRA",IF('Установление связей'!C2381="может отсутствовать","SN","S")))</f>
        <v>RS</v>
      </c>
      <c r="I2383" s="7" t="s">
        <v>1412</v>
      </c>
      <c r="J2383">
        <v>3079</v>
      </c>
      <c r="K2383" t="s">
        <v>1385</v>
      </c>
      <c r="L2383">
        <v>3079</v>
      </c>
      <c r="M2383" t="s">
        <v>1401</v>
      </c>
    </row>
    <row r="2384" spans="1:13" x14ac:dyDescent="0.4">
      <c r="A2384" t="s">
        <v>1405</v>
      </c>
      <c r="B2384">
        <v>2381</v>
      </c>
      <c r="C2384" t="s">
        <v>1411</v>
      </c>
      <c r="D2384">
        <f>VLOOKUP('Установление связей'!B2382,'Перечень узлов'!$B$2:$D$692,3,0)</f>
        <v>677</v>
      </c>
      <c r="E2384" t="s">
        <v>1411</v>
      </c>
      <c r="F2384">
        <f>VLOOKUP('Установление связей'!D2382,'Перечень узлов'!$B$2:$D$692,3,0)</f>
        <v>4</v>
      </c>
      <c r="G2384" t="s">
        <v>1407</v>
      </c>
      <c r="H2384" t="str">
        <f>IF('Установление связей'!C2382="может наблюдаться","RS",IF('Установление связей'!C2382="всегда наблюдается","TRA",IF('Установление связей'!C2382="может отсутствовать","SN","S")))</f>
        <v>RS</v>
      </c>
      <c r="I2384" s="7" t="s">
        <v>1412</v>
      </c>
      <c r="J2384">
        <v>3080</v>
      </c>
      <c r="K2384" t="s">
        <v>1385</v>
      </c>
      <c r="L2384">
        <v>3080</v>
      </c>
      <c r="M2384" t="s">
        <v>1401</v>
      </c>
    </row>
    <row r="2385" spans="1:13" x14ac:dyDescent="0.4">
      <c r="A2385" t="s">
        <v>1405</v>
      </c>
      <c r="B2385">
        <v>2382</v>
      </c>
      <c r="C2385" t="s">
        <v>1411</v>
      </c>
      <c r="D2385">
        <f>VLOOKUP('Установление связей'!B2383,'Перечень узлов'!$B$2:$D$692,3,0)</f>
        <v>677</v>
      </c>
      <c r="E2385" t="s">
        <v>1411</v>
      </c>
      <c r="F2385">
        <f>VLOOKUP('Установление связей'!D2383,'Перечень узлов'!$B$2:$D$692,3,0)</f>
        <v>3</v>
      </c>
      <c r="G2385" t="s">
        <v>1407</v>
      </c>
      <c r="H2385" t="str">
        <f>IF('Установление связей'!C2383="может наблюдаться","RS",IF('Установление связей'!C2383="всегда наблюдается","TRA",IF('Установление связей'!C2383="может отсутствовать","SN","S")))</f>
        <v>RS</v>
      </c>
      <c r="I2385" s="7" t="s">
        <v>1412</v>
      </c>
      <c r="J2385">
        <v>3081</v>
      </c>
      <c r="K2385" t="s">
        <v>1385</v>
      </c>
      <c r="L2385">
        <v>3081</v>
      </c>
      <c r="M2385" t="s">
        <v>1401</v>
      </c>
    </row>
    <row r="2386" spans="1:13" x14ac:dyDescent="0.4">
      <c r="A2386" t="s">
        <v>1405</v>
      </c>
      <c r="B2386">
        <v>2383</v>
      </c>
      <c r="C2386" t="s">
        <v>1411</v>
      </c>
      <c r="D2386">
        <f>VLOOKUP('Установление связей'!B2384,'Перечень узлов'!$B$2:$D$692,3,0)</f>
        <v>677</v>
      </c>
      <c r="E2386" t="s">
        <v>1411</v>
      </c>
      <c r="F2386">
        <f>VLOOKUP('Установление связей'!D2384,'Перечень узлов'!$B$2:$D$692,3,0)</f>
        <v>573</v>
      </c>
      <c r="G2386" t="s">
        <v>1407</v>
      </c>
      <c r="H2386" t="str">
        <f>IF('Установление связей'!C2384="может наблюдаться","RS",IF('Установление связей'!C2384="всегда наблюдается","TRA",IF('Установление связей'!C2384="может отсутствовать","SN","S")))</f>
        <v>RS</v>
      </c>
      <c r="I2386" s="7" t="s">
        <v>1412</v>
      </c>
      <c r="J2386">
        <v>3082</v>
      </c>
      <c r="K2386" t="s">
        <v>1385</v>
      </c>
      <c r="L2386">
        <v>3082</v>
      </c>
      <c r="M2386" t="s">
        <v>1401</v>
      </c>
    </row>
    <row r="2387" spans="1:13" x14ac:dyDescent="0.4">
      <c r="A2387" t="s">
        <v>1405</v>
      </c>
      <c r="B2387">
        <v>2384</v>
      </c>
      <c r="C2387" t="s">
        <v>1411</v>
      </c>
      <c r="D2387">
        <f>VLOOKUP('Установление связей'!B2385,'Перечень узлов'!$B$2:$D$692,3,0)</f>
        <v>677</v>
      </c>
      <c r="E2387" t="s">
        <v>1411</v>
      </c>
      <c r="F2387">
        <f>VLOOKUP('Установление связей'!D2385,'Перечень узлов'!$B$2:$D$692,3,0)</f>
        <v>1</v>
      </c>
      <c r="G2387" t="s">
        <v>1407</v>
      </c>
      <c r="H2387" t="str">
        <f>IF('Установление связей'!C2385="может наблюдаться","RS",IF('Установление связей'!C2385="всегда наблюдается","TRA",IF('Установление связей'!C2385="может отсутствовать","SN","S")))</f>
        <v>RS</v>
      </c>
      <c r="I2387" s="7" t="s">
        <v>1412</v>
      </c>
      <c r="J2387">
        <v>3083</v>
      </c>
      <c r="K2387" t="s">
        <v>1385</v>
      </c>
      <c r="L2387">
        <v>3083</v>
      </c>
      <c r="M2387" t="s">
        <v>1401</v>
      </c>
    </row>
    <row r="2388" spans="1:13" x14ac:dyDescent="0.4">
      <c r="A2388" t="s">
        <v>1405</v>
      </c>
      <c r="B2388">
        <v>2385</v>
      </c>
      <c r="C2388" t="s">
        <v>1411</v>
      </c>
      <c r="D2388">
        <f>VLOOKUP('Установление связей'!B2386,'Перечень узлов'!$B$2:$D$692,3,0)</f>
        <v>677</v>
      </c>
      <c r="E2388" t="s">
        <v>1411</v>
      </c>
      <c r="F2388">
        <f>VLOOKUP('Установление связей'!D2386,'Перечень узлов'!$B$2:$D$692,3,0)</f>
        <v>578</v>
      </c>
      <c r="G2388" t="s">
        <v>1407</v>
      </c>
      <c r="H2388" t="str">
        <f>IF('Установление связей'!C2386="может наблюдаться","RS",IF('Установление связей'!C2386="всегда наблюдается","TRA",IF('Установление связей'!C2386="может отсутствовать","SN","S")))</f>
        <v>RS</v>
      </c>
      <c r="I2388" s="7" t="s">
        <v>1412</v>
      </c>
      <c r="J2388">
        <v>3084</v>
      </c>
      <c r="K2388" t="s">
        <v>1385</v>
      </c>
      <c r="L2388">
        <v>3084</v>
      </c>
      <c r="M2388" t="s">
        <v>1401</v>
      </c>
    </row>
    <row r="2389" spans="1:13" x14ac:dyDescent="0.4">
      <c r="A2389" t="s">
        <v>1405</v>
      </c>
      <c r="B2389">
        <v>2386</v>
      </c>
      <c r="C2389" t="s">
        <v>1411</v>
      </c>
      <c r="D2389">
        <f>VLOOKUP('Установление связей'!B2387,'Перечень узлов'!$B$2:$D$692,3,0)</f>
        <v>677</v>
      </c>
      <c r="E2389" t="s">
        <v>1411</v>
      </c>
      <c r="F2389">
        <f>VLOOKUP('Установление связей'!D2387,'Перечень узлов'!$B$2:$D$692,3,0)</f>
        <v>583</v>
      </c>
      <c r="G2389" t="s">
        <v>1407</v>
      </c>
      <c r="H2389" t="str">
        <f>IF('Установление связей'!C2387="может наблюдаться","RS",IF('Установление связей'!C2387="всегда наблюдается","TRA",IF('Установление связей'!C2387="может отсутствовать","SN","S")))</f>
        <v>RS</v>
      </c>
      <c r="I2389" s="7" t="s">
        <v>1412</v>
      </c>
      <c r="J2389">
        <v>3085</v>
      </c>
      <c r="K2389" t="s">
        <v>1385</v>
      </c>
      <c r="L2389">
        <v>3085</v>
      </c>
      <c r="M2389" t="s">
        <v>1401</v>
      </c>
    </row>
    <row r="2390" spans="1:13" x14ac:dyDescent="0.4">
      <c r="A2390" t="s">
        <v>1405</v>
      </c>
      <c r="B2390">
        <v>2387</v>
      </c>
      <c r="C2390" t="s">
        <v>1411</v>
      </c>
      <c r="D2390">
        <f>VLOOKUP('Установление связей'!B2388,'Перечень узлов'!$B$2:$D$692,3,0)</f>
        <v>677</v>
      </c>
      <c r="E2390" t="s">
        <v>1411</v>
      </c>
      <c r="F2390">
        <f>VLOOKUP('Установление связей'!D2388,'Перечень узлов'!$B$2:$D$692,3,0)</f>
        <v>587</v>
      </c>
      <c r="G2390" t="s">
        <v>1407</v>
      </c>
      <c r="H2390" t="str">
        <f>IF('Установление связей'!C2388="может наблюдаться","RS",IF('Установление связей'!C2388="всегда наблюдается","TRA",IF('Установление связей'!C2388="может отсутствовать","SN","S")))</f>
        <v>RS</v>
      </c>
      <c r="I2390" s="7" t="s">
        <v>1412</v>
      </c>
      <c r="J2390">
        <v>3086</v>
      </c>
      <c r="K2390" t="s">
        <v>1385</v>
      </c>
      <c r="L2390">
        <v>3086</v>
      </c>
      <c r="M2390" t="s">
        <v>1401</v>
      </c>
    </row>
    <row r="2391" spans="1:13" x14ac:dyDescent="0.4">
      <c r="A2391" t="s">
        <v>1405</v>
      </c>
      <c r="B2391">
        <v>2388</v>
      </c>
      <c r="C2391" t="s">
        <v>1411</v>
      </c>
      <c r="D2391">
        <f>VLOOKUP('Установление связей'!B2389,'Перечень узлов'!$B$2:$D$692,3,0)</f>
        <v>677</v>
      </c>
      <c r="E2391" t="s">
        <v>1411</v>
      </c>
      <c r="F2391">
        <f>VLOOKUP('Установление связей'!D2389,'Перечень узлов'!$B$2:$D$692,3,0)</f>
        <v>598</v>
      </c>
      <c r="G2391" t="s">
        <v>1407</v>
      </c>
      <c r="H2391" t="str">
        <f>IF('Установление связей'!C2389="может наблюдаться","RS",IF('Установление связей'!C2389="всегда наблюдается","TRA",IF('Установление связей'!C2389="может отсутствовать","SN","S")))</f>
        <v>RS</v>
      </c>
      <c r="I2391" s="7" t="s">
        <v>1412</v>
      </c>
      <c r="J2391">
        <v>3087</v>
      </c>
      <c r="K2391" t="s">
        <v>1385</v>
      </c>
      <c r="L2391">
        <v>3087</v>
      </c>
      <c r="M2391" t="s">
        <v>1401</v>
      </c>
    </row>
    <row r="2392" spans="1:13" x14ac:dyDescent="0.4">
      <c r="A2392" t="s">
        <v>1405</v>
      </c>
      <c r="B2392">
        <v>2389</v>
      </c>
      <c r="C2392" t="s">
        <v>1411</v>
      </c>
      <c r="D2392">
        <f>VLOOKUP('Установление связей'!B2390,'Перечень узлов'!$B$2:$D$692,3,0)</f>
        <v>677</v>
      </c>
      <c r="E2392" t="s">
        <v>1411</v>
      </c>
      <c r="F2392">
        <f>VLOOKUP('Установление связей'!D2390,'Перечень узлов'!$B$2:$D$692,3,0)</f>
        <v>643</v>
      </c>
      <c r="G2392" t="s">
        <v>1407</v>
      </c>
      <c r="H2392" t="str">
        <f>IF('Установление связей'!C2390="может наблюдаться","RS",IF('Установление связей'!C2390="всегда наблюдается","TRA",IF('Установление связей'!C2390="может отсутствовать","SN","S")))</f>
        <v>RS</v>
      </c>
      <c r="I2392" s="7" t="s">
        <v>1412</v>
      </c>
      <c r="J2392">
        <v>3088</v>
      </c>
      <c r="K2392" t="s">
        <v>1385</v>
      </c>
      <c r="L2392">
        <v>3088</v>
      </c>
      <c r="M2392" t="s">
        <v>1401</v>
      </c>
    </row>
    <row r="2393" spans="1:13" x14ac:dyDescent="0.4">
      <c r="A2393" t="s">
        <v>1405</v>
      </c>
      <c r="B2393">
        <v>2390</v>
      </c>
      <c r="C2393" t="s">
        <v>1411</v>
      </c>
      <c r="D2393">
        <f>VLOOKUP('Установление связей'!B2391,'Перечень узлов'!$B$2:$D$692,3,0)</f>
        <v>677</v>
      </c>
      <c r="E2393" t="s">
        <v>1411</v>
      </c>
      <c r="F2393">
        <f>VLOOKUP('Установление связей'!D2391,'Перечень узлов'!$B$2:$D$692,3,0)</f>
        <v>2</v>
      </c>
      <c r="G2393" t="s">
        <v>1407</v>
      </c>
      <c r="H2393" t="str">
        <f>IF('Установление связей'!C2391="может наблюдаться","RS",IF('Установление связей'!C2391="всегда наблюдается","TRA",IF('Установление связей'!C2391="может отсутствовать","SN","S")))</f>
        <v>RS</v>
      </c>
      <c r="I2393" s="7" t="s">
        <v>1412</v>
      </c>
      <c r="J2393">
        <v>3089</v>
      </c>
      <c r="K2393" t="s">
        <v>1385</v>
      </c>
      <c r="L2393">
        <v>3089</v>
      </c>
      <c r="M2393" t="s">
        <v>1401</v>
      </c>
    </row>
    <row r="2394" spans="1:13" x14ac:dyDescent="0.4">
      <c r="A2394" t="s">
        <v>1405</v>
      </c>
      <c r="B2394">
        <v>2391</v>
      </c>
      <c r="C2394" t="s">
        <v>1411</v>
      </c>
      <c r="D2394">
        <f>VLOOKUP('Установление связей'!B2392,'Перечень узлов'!$B$2:$D$692,3,0)</f>
        <v>678</v>
      </c>
      <c r="E2394" t="s">
        <v>1411</v>
      </c>
      <c r="F2394">
        <f>VLOOKUP('Установление связей'!D2392,'Перечень узлов'!$B$2:$D$692,3,0)</f>
        <v>691</v>
      </c>
      <c r="G2394" t="s">
        <v>1407</v>
      </c>
      <c r="H2394" t="str">
        <f>IF('Установление связей'!C2392="может наблюдаться","RS",IF('Установление связей'!C2392="всегда наблюдается","TRA",IF('Установление связей'!C2392="может отсутствовать","SN","S")))</f>
        <v>RS</v>
      </c>
      <c r="I2394" s="7" t="s">
        <v>1412</v>
      </c>
      <c r="J2394">
        <v>3090</v>
      </c>
      <c r="K2394" t="s">
        <v>1385</v>
      </c>
      <c r="L2394">
        <v>3090</v>
      </c>
      <c r="M2394" t="s">
        <v>1401</v>
      </c>
    </row>
    <row r="2395" spans="1:13" x14ac:dyDescent="0.4">
      <c r="A2395" t="s">
        <v>1405</v>
      </c>
      <c r="B2395">
        <v>2392</v>
      </c>
      <c r="C2395" t="s">
        <v>1411</v>
      </c>
      <c r="D2395">
        <f>VLOOKUP('Установление связей'!B2393,'Перечень узлов'!$B$2:$D$692,3,0)</f>
        <v>679</v>
      </c>
      <c r="E2395" t="s">
        <v>1411</v>
      </c>
      <c r="F2395">
        <f>VLOOKUP('Установление связей'!D2393,'Перечень узлов'!$B$2:$D$692,3,0)</f>
        <v>691</v>
      </c>
      <c r="G2395" t="s">
        <v>1407</v>
      </c>
      <c r="H2395" t="str">
        <f>IF('Установление связей'!C2393="может наблюдаться","RS",IF('Установление связей'!C2393="всегда наблюдается","TRA",IF('Установление связей'!C2393="может отсутствовать","SN","S")))</f>
        <v>RS</v>
      </c>
      <c r="I2395" s="7" t="s">
        <v>1412</v>
      </c>
      <c r="J2395">
        <v>3091</v>
      </c>
      <c r="K2395" t="s">
        <v>1385</v>
      </c>
      <c r="L2395">
        <v>3091</v>
      </c>
      <c r="M2395" t="s">
        <v>1401</v>
      </c>
    </row>
    <row r="2396" spans="1:13" x14ac:dyDescent="0.4">
      <c r="A2396" t="s">
        <v>1405</v>
      </c>
      <c r="B2396">
        <v>2393</v>
      </c>
      <c r="C2396" t="s">
        <v>1411</v>
      </c>
      <c r="D2396">
        <f>VLOOKUP('Установление связей'!B2394,'Перечень узлов'!$B$2:$D$692,3,0)</f>
        <v>680</v>
      </c>
      <c r="E2396" t="s">
        <v>1411</v>
      </c>
      <c r="F2396">
        <f>VLOOKUP('Установление связей'!D2394,'Перечень узлов'!$B$2:$D$692,3,0)</f>
        <v>691</v>
      </c>
      <c r="G2396" t="s">
        <v>1407</v>
      </c>
      <c r="H2396" t="str">
        <f>IF('Установление связей'!C2394="может наблюдаться","RS",IF('Установление связей'!C2394="всегда наблюдается","TRA",IF('Установление связей'!C2394="может отсутствовать","SN","S")))</f>
        <v>RS</v>
      </c>
      <c r="I2396" s="7" t="s">
        <v>1412</v>
      </c>
      <c r="J2396">
        <v>3092</v>
      </c>
      <c r="K2396" t="s">
        <v>1385</v>
      </c>
      <c r="L2396">
        <v>3092</v>
      </c>
      <c r="M2396" t="s">
        <v>1401</v>
      </c>
    </row>
    <row r="2397" spans="1:13" x14ac:dyDescent="0.4">
      <c r="A2397" t="s">
        <v>1405</v>
      </c>
      <c r="B2397">
        <v>2394</v>
      </c>
      <c r="C2397" t="s">
        <v>1411</v>
      </c>
      <c r="D2397">
        <f>VLOOKUP('Установление связей'!B2395,'Перечень узлов'!$B$2:$D$692,3,0)</f>
        <v>681</v>
      </c>
      <c r="E2397" t="s">
        <v>1411</v>
      </c>
      <c r="F2397">
        <f>VLOOKUP('Установление связей'!D2395,'Перечень узлов'!$B$2:$D$692,3,0)</f>
        <v>691</v>
      </c>
      <c r="G2397" t="s">
        <v>1407</v>
      </c>
      <c r="H2397" t="str">
        <f>IF('Установление связей'!C2395="может наблюдаться","RS",IF('Установление связей'!C2395="всегда наблюдается","TRA",IF('Установление связей'!C2395="может отсутствовать","SN","S")))</f>
        <v>RS</v>
      </c>
      <c r="I2397" s="7" t="s">
        <v>1412</v>
      </c>
      <c r="J2397">
        <v>3093</v>
      </c>
      <c r="K2397" t="s">
        <v>1385</v>
      </c>
      <c r="L2397">
        <v>3093</v>
      </c>
      <c r="M2397" t="s">
        <v>1401</v>
      </c>
    </row>
    <row r="2398" spans="1:13" x14ac:dyDescent="0.4">
      <c r="A2398" t="s">
        <v>1405</v>
      </c>
      <c r="B2398">
        <v>2395</v>
      </c>
      <c r="C2398" t="s">
        <v>1411</v>
      </c>
      <c r="D2398">
        <f>VLOOKUP('Установление связей'!B2396,'Перечень узлов'!$B$2:$D$692,3,0)</f>
        <v>682</v>
      </c>
      <c r="E2398" t="s">
        <v>1411</v>
      </c>
      <c r="F2398">
        <f>VLOOKUP('Установление связей'!D2396,'Перечень узлов'!$B$2:$D$692,3,0)</f>
        <v>691</v>
      </c>
      <c r="G2398" t="s">
        <v>1407</v>
      </c>
      <c r="H2398" t="str">
        <f>IF('Установление связей'!C2396="может наблюдаться","RS",IF('Установление связей'!C2396="всегда наблюдается","TRA",IF('Установление связей'!C2396="может отсутствовать","SN","S")))</f>
        <v>RS</v>
      </c>
      <c r="I2398" s="7" t="s">
        <v>1412</v>
      </c>
      <c r="J2398">
        <v>3094</v>
      </c>
      <c r="K2398" t="s">
        <v>1385</v>
      </c>
      <c r="L2398">
        <v>3094</v>
      </c>
      <c r="M2398" t="s">
        <v>1401</v>
      </c>
    </row>
    <row r="2399" spans="1:13" x14ac:dyDescent="0.4">
      <c r="A2399" t="s">
        <v>1405</v>
      </c>
      <c r="B2399">
        <v>2396</v>
      </c>
      <c r="C2399" t="s">
        <v>1411</v>
      </c>
      <c r="D2399">
        <f>VLOOKUP('Установление связей'!B2397,'Перечень узлов'!$B$2:$D$692,3,0)</f>
        <v>683</v>
      </c>
      <c r="E2399" t="s">
        <v>1411</v>
      </c>
      <c r="F2399">
        <f>VLOOKUP('Установление связей'!D2397,'Перечень узлов'!$B$2:$D$692,3,0)</f>
        <v>691</v>
      </c>
      <c r="G2399" t="s">
        <v>1407</v>
      </c>
      <c r="H2399" t="str">
        <f>IF('Установление связей'!C2397="может наблюдаться","RS",IF('Установление связей'!C2397="всегда наблюдается","TRA",IF('Установление связей'!C2397="может отсутствовать","SN","S")))</f>
        <v>RS</v>
      </c>
      <c r="I2399" s="7" t="s">
        <v>1412</v>
      </c>
      <c r="J2399">
        <v>3095</v>
      </c>
      <c r="K2399" t="s">
        <v>1385</v>
      </c>
      <c r="L2399">
        <v>3095</v>
      </c>
      <c r="M2399" t="s">
        <v>1401</v>
      </c>
    </row>
    <row r="2400" spans="1:13" x14ac:dyDescent="0.4">
      <c r="A2400" t="s">
        <v>1405</v>
      </c>
      <c r="B2400">
        <v>2397</v>
      </c>
      <c r="C2400" t="s">
        <v>1411</v>
      </c>
      <c r="D2400">
        <f>VLOOKUP('Установление связей'!B2398,'Перечень узлов'!$B$2:$D$692,3,0)</f>
        <v>684</v>
      </c>
      <c r="E2400" t="s">
        <v>1411</v>
      </c>
      <c r="F2400">
        <f>VLOOKUP('Установление связей'!D2398,'Перечень узлов'!$B$2:$D$692,3,0)</f>
        <v>691</v>
      </c>
      <c r="G2400" t="s">
        <v>1407</v>
      </c>
      <c r="H2400" t="str">
        <f>IF('Установление связей'!C2398="может наблюдаться","RS",IF('Установление связей'!C2398="всегда наблюдается","TRA",IF('Установление связей'!C2398="может отсутствовать","SN","S")))</f>
        <v>RS</v>
      </c>
      <c r="I2400" s="7" t="s">
        <v>1412</v>
      </c>
      <c r="J2400">
        <v>3096</v>
      </c>
      <c r="K2400" t="s">
        <v>1385</v>
      </c>
      <c r="L2400">
        <v>3096</v>
      </c>
      <c r="M2400" t="s">
        <v>1401</v>
      </c>
    </row>
    <row r="2401" spans="1:13" x14ac:dyDescent="0.4">
      <c r="A2401" t="s">
        <v>1405</v>
      </c>
      <c r="B2401">
        <v>2398</v>
      </c>
      <c r="C2401" t="s">
        <v>1411</v>
      </c>
      <c r="D2401">
        <f>VLOOKUP('Установление связей'!B2399,'Перечень узлов'!$B$2:$D$692,3,0)</f>
        <v>685</v>
      </c>
      <c r="E2401" t="s">
        <v>1411</v>
      </c>
      <c r="F2401">
        <f>VLOOKUP('Установление связей'!D2399,'Перечень узлов'!$B$2:$D$692,3,0)</f>
        <v>691</v>
      </c>
      <c r="G2401" t="s">
        <v>1407</v>
      </c>
      <c r="H2401" t="str">
        <f>IF('Установление связей'!C2399="может наблюдаться","RS",IF('Установление связей'!C2399="всегда наблюдается","TRA",IF('Установление связей'!C2399="может отсутствовать","SN","S")))</f>
        <v>RS</v>
      </c>
      <c r="I2401" s="7" t="s">
        <v>1412</v>
      </c>
      <c r="J2401">
        <v>3097</v>
      </c>
      <c r="K2401" t="s">
        <v>1385</v>
      </c>
      <c r="L2401">
        <v>3097</v>
      </c>
      <c r="M2401" t="s">
        <v>1401</v>
      </c>
    </row>
    <row r="2402" spans="1:13" x14ac:dyDescent="0.4">
      <c r="A2402" t="s">
        <v>1405</v>
      </c>
      <c r="B2402">
        <v>2399</v>
      </c>
      <c r="C2402" t="s">
        <v>1411</v>
      </c>
      <c r="D2402">
        <f>VLOOKUP('Установление связей'!B2400,'Перечень узлов'!$B$2:$D$692,3,0)</f>
        <v>686</v>
      </c>
      <c r="E2402" t="s">
        <v>1411</v>
      </c>
      <c r="F2402">
        <f>VLOOKUP('Установление связей'!D2400,'Перечень узлов'!$B$2:$D$692,3,0)</f>
        <v>691</v>
      </c>
      <c r="G2402" t="s">
        <v>1407</v>
      </c>
      <c r="H2402" t="str">
        <f>IF('Установление связей'!C2400="может наблюдаться","RS",IF('Установление связей'!C2400="всегда наблюдается","TRA",IF('Установление связей'!C2400="может отсутствовать","SN","S")))</f>
        <v>RS</v>
      </c>
      <c r="I2402" s="7" t="s">
        <v>1412</v>
      </c>
      <c r="J2402">
        <v>3098</v>
      </c>
      <c r="K2402" t="s">
        <v>1385</v>
      </c>
      <c r="L2402">
        <v>3098</v>
      </c>
      <c r="M2402" t="s">
        <v>1401</v>
      </c>
    </row>
    <row r="2403" spans="1:13" x14ac:dyDescent="0.4">
      <c r="A2403" t="s">
        <v>1405</v>
      </c>
      <c r="B2403">
        <v>2400</v>
      </c>
      <c r="C2403" t="s">
        <v>1411</v>
      </c>
      <c r="D2403">
        <f>VLOOKUP('Установление связей'!B2401,'Перечень узлов'!$B$2:$D$692,3,0)</f>
        <v>687</v>
      </c>
      <c r="E2403" t="s">
        <v>1411</v>
      </c>
      <c r="F2403">
        <f>VLOOKUP('Установление связей'!D2401,'Перечень узлов'!$B$2:$D$692,3,0)</f>
        <v>691</v>
      </c>
      <c r="G2403" t="s">
        <v>1407</v>
      </c>
      <c r="H2403" t="str">
        <f>IF('Установление связей'!C2401="может наблюдаться","RS",IF('Установление связей'!C2401="всегда наблюдается","TRA",IF('Установление связей'!C2401="может отсутствовать","SN","S")))</f>
        <v>RS</v>
      </c>
      <c r="I2403" s="7" t="s">
        <v>1412</v>
      </c>
      <c r="J2403">
        <v>3099</v>
      </c>
      <c r="K2403" t="s">
        <v>1385</v>
      </c>
      <c r="L2403">
        <v>3099</v>
      </c>
      <c r="M2403" t="s">
        <v>1401</v>
      </c>
    </row>
    <row r="2404" spans="1:13" x14ac:dyDescent="0.4">
      <c r="A2404" t="s">
        <v>1405</v>
      </c>
      <c r="B2404">
        <v>2401</v>
      </c>
      <c r="C2404" t="s">
        <v>1411</v>
      </c>
      <c r="D2404">
        <f>VLOOKUP('Установление связей'!B2402,'Перечень узлов'!$B$2:$D$692,3,0)</f>
        <v>688</v>
      </c>
      <c r="E2404" t="s">
        <v>1411</v>
      </c>
      <c r="F2404">
        <f>VLOOKUP('Установление связей'!D2402,'Перечень узлов'!$B$2:$D$692,3,0)</f>
        <v>691</v>
      </c>
      <c r="G2404" t="s">
        <v>1407</v>
      </c>
      <c r="H2404" t="str">
        <f>IF('Установление связей'!C2402="может наблюдаться","RS",IF('Установление связей'!C2402="всегда наблюдается","TRA",IF('Установление связей'!C2402="может отсутствовать","SN","S")))</f>
        <v>TRA</v>
      </c>
      <c r="I2404" s="7" t="s">
        <v>1412</v>
      </c>
      <c r="J2404">
        <v>3100</v>
      </c>
      <c r="K2404" t="s">
        <v>1385</v>
      </c>
      <c r="L2404">
        <v>3100</v>
      </c>
      <c r="M2404" t="s">
        <v>1401</v>
      </c>
    </row>
    <row r="2405" spans="1:13" x14ac:dyDescent="0.4">
      <c r="A2405" t="s">
        <v>1405</v>
      </c>
      <c r="B2405">
        <v>2402</v>
      </c>
      <c r="C2405" t="s">
        <v>1411</v>
      </c>
      <c r="D2405">
        <f>VLOOKUP('Установление связей'!B2403,'Перечень узлов'!$B$2:$D$692,3,0)</f>
        <v>688</v>
      </c>
      <c r="E2405" t="s">
        <v>1411</v>
      </c>
      <c r="F2405">
        <f>VLOOKUP('Установление связей'!D2403,'Перечень узлов'!$B$2:$D$692,3,0)</f>
        <v>516</v>
      </c>
      <c r="G2405" t="s">
        <v>1407</v>
      </c>
      <c r="H2405" t="str">
        <f>IF('Установление связей'!C2403="может наблюдаться","RS",IF('Установление связей'!C2403="всегда наблюдается","TRA",IF('Установление связей'!C2403="может отсутствовать","SN","S")))</f>
        <v>SN</v>
      </c>
      <c r="I2405" s="7" t="s">
        <v>1412</v>
      </c>
      <c r="J2405">
        <v>3101</v>
      </c>
      <c r="K2405" t="s">
        <v>1385</v>
      </c>
      <c r="L2405">
        <v>3101</v>
      </c>
      <c r="M2405" t="s">
        <v>1401</v>
      </c>
    </row>
    <row r="2406" spans="1:13" x14ac:dyDescent="0.4">
      <c r="A2406" t="s">
        <v>1405</v>
      </c>
      <c r="B2406">
        <v>2403</v>
      </c>
      <c r="C2406" t="s">
        <v>1411</v>
      </c>
      <c r="D2406">
        <f>VLOOKUP('Установление связей'!B2404,'Перечень узлов'!$B$2:$D$692,3,0)</f>
        <v>688</v>
      </c>
      <c r="E2406" t="s">
        <v>1411</v>
      </c>
      <c r="F2406">
        <f>VLOOKUP('Установление связей'!D2404,'Перечень узлов'!$B$2:$D$692,3,0)</f>
        <v>4</v>
      </c>
      <c r="G2406" t="s">
        <v>1407</v>
      </c>
      <c r="H2406" t="str">
        <f>IF('Установление связей'!C2404="может наблюдаться","RS",IF('Установление связей'!C2404="всегда наблюдается","TRA",IF('Установление связей'!C2404="может отсутствовать","SN","S")))</f>
        <v>SN</v>
      </c>
      <c r="I2406" s="7" t="s">
        <v>1412</v>
      </c>
      <c r="J2406">
        <v>3102</v>
      </c>
      <c r="K2406" t="s">
        <v>1385</v>
      </c>
      <c r="L2406">
        <v>3102</v>
      </c>
      <c r="M2406" t="s">
        <v>1401</v>
      </c>
    </row>
    <row r="2407" spans="1:13" x14ac:dyDescent="0.4">
      <c r="A2407" t="s">
        <v>1405</v>
      </c>
      <c r="B2407">
        <v>2404</v>
      </c>
      <c r="C2407" t="s">
        <v>1411</v>
      </c>
      <c r="D2407">
        <f>VLOOKUP('Установление связей'!B2405,'Перечень узлов'!$B$2:$D$692,3,0)</f>
        <v>688</v>
      </c>
      <c r="E2407" t="s">
        <v>1411</v>
      </c>
      <c r="F2407">
        <f>VLOOKUP('Установление связей'!D2405,'Перечень узлов'!$B$2:$D$692,3,0)</f>
        <v>3</v>
      </c>
      <c r="G2407" t="s">
        <v>1407</v>
      </c>
      <c r="H2407" t="str">
        <f>IF('Установление связей'!C2405="может наблюдаться","RS",IF('Установление связей'!C2405="всегда наблюдается","TRA",IF('Установление связей'!C2405="может отсутствовать","SN","S")))</f>
        <v>SN</v>
      </c>
      <c r="I2407" s="7" t="s">
        <v>1412</v>
      </c>
      <c r="J2407">
        <v>3103</v>
      </c>
      <c r="K2407" t="s">
        <v>1385</v>
      </c>
      <c r="L2407">
        <v>3103</v>
      </c>
      <c r="M2407" t="s">
        <v>1401</v>
      </c>
    </row>
    <row r="2408" spans="1:13" x14ac:dyDescent="0.4">
      <c r="A2408" t="s">
        <v>1405</v>
      </c>
      <c r="B2408">
        <v>2405</v>
      </c>
      <c r="C2408" t="s">
        <v>1411</v>
      </c>
      <c r="D2408">
        <f>VLOOKUP('Установление связей'!B2406,'Перечень узлов'!$B$2:$D$692,3,0)</f>
        <v>688</v>
      </c>
      <c r="E2408" t="s">
        <v>1411</v>
      </c>
      <c r="F2408">
        <f>VLOOKUP('Установление связей'!D2406,'Перечень узлов'!$B$2:$D$692,3,0)</f>
        <v>573</v>
      </c>
      <c r="G2408" t="s">
        <v>1407</v>
      </c>
      <c r="H2408" t="str">
        <f>IF('Установление связей'!C2406="может наблюдаться","RS",IF('Установление связей'!C2406="всегда наблюдается","TRA",IF('Установление связей'!C2406="может отсутствовать","SN","S")))</f>
        <v>SN</v>
      </c>
      <c r="I2408" s="7" t="s">
        <v>1412</v>
      </c>
      <c r="J2408">
        <v>3104</v>
      </c>
      <c r="K2408" t="s">
        <v>1385</v>
      </c>
      <c r="L2408">
        <v>3104</v>
      </c>
      <c r="M2408" t="s">
        <v>1401</v>
      </c>
    </row>
    <row r="2409" spans="1:13" x14ac:dyDescent="0.4">
      <c r="A2409" t="s">
        <v>1405</v>
      </c>
      <c r="B2409">
        <v>2406</v>
      </c>
      <c r="C2409" t="s">
        <v>1411</v>
      </c>
      <c r="D2409">
        <f>VLOOKUP('Установление связей'!B2407,'Перечень узлов'!$B$2:$D$692,3,0)</f>
        <v>688</v>
      </c>
      <c r="E2409" t="s">
        <v>1411</v>
      </c>
      <c r="F2409">
        <f>VLOOKUP('Установление связей'!D2407,'Перечень узлов'!$B$2:$D$692,3,0)</f>
        <v>1</v>
      </c>
      <c r="G2409" t="s">
        <v>1407</v>
      </c>
      <c r="H2409" t="str">
        <f>IF('Установление связей'!C2407="может наблюдаться","RS",IF('Установление связей'!C2407="всегда наблюдается","TRA",IF('Установление связей'!C2407="может отсутствовать","SN","S")))</f>
        <v>SN</v>
      </c>
      <c r="I2409" s="7" t="s">
        <v>1412</v>
      </c>
      <c r="J2409">
        <v>3105</v>
      </c>
      <c r="K2409" t="s">
        <v>1385</v>
      </c>
      <c r="L2409">
        <v>3105</v>
      </c>
      <c r="M2409" t="s">
        <v>1401</v>
      </c>
    </row>
    <row r="2410" spans="1:13" x14ac:dyDescent="0.4">
      <c r="A2410" t="s">
        <v>1405</v>
      </c>
      <c r="B2410">
        <v>2407</v>
      </c>
      <c r="C2410" t="s">
        <v>1411</v>
      </c>
      <c r="D2410">
        <f>VLOOKUP('Установление связей'!B2408,'Перечень узлов'!$B$2:$D$692,3,0)</f>
        <v>688</v>
      </c>
      <c r="E2410" t="s">
        <v>1411</v>
      </c>
      <c r="F2410">
        <f>VLOOKUP('Установление связей'!D2408,'Перечень узлов'!$B$2:$D$692,3,0)</f>
        <v>578</v>
      </c>
      <c r="G2410" t="s">
        <v>1407</v>
      </c>
      <c r="H2410" t="str">
        <f>IF('Установление связей'!C2408="может наблюдаться","RS",IF('Установление связей'!C2408="всегда наблюдается","TRA",IF('Установление связей'!C2408="может отсутствовать","SN","S")))</f>
        <v>SN</v>
      </c>
      <c r="I2410" s="7" t="s">
        <v>1412</v>
      </c>
      <c r="J2410">
        <v>3106</v>
      </c>
      <c r="K2410" t="s">
        <v>1385</v>
      </c>
      <c r="L2410">
        <v>3106</v>
      </c>
      <c r="M2410" t="s">
        <v>1401</v>
      </c>
    </row>
    <row r="2411" spans="1:13" x14ac:dyDescent="0.4">
      <c r="A2411" t="s">
        <v>1405</v>
      </c>
      <c r="B2411">
        <v>2408</v>
      </c>
      <c r="C2411" t="s">
        <v>1411</v>
      </c>
      <c r="D2411">
        <f>VLOOKUP('Установление связей'!B2409,'Перечень узлов'!$B$2:$D$692,3,0)</f>
        <v>688</v>
      </c>
      <c r="E2411" t="s">
        <v>1411</v>
      </c>
      <c r="F2411">
        <f>VLOOKUP('Установление связей'!D2409,'Перечень узлов'!$B$2:$D$692,3,0)</f>
        <v>583</v>
      </c>
      <c r="G2411" t="s">
        <v>1407</v>
      </c>
      <c r="H2411" t="str">
        <f>IF('Установление связей'!C2409="может наблюдаться","RS",IF('Установление связей'!C2409="всегда наблюдается","TRA",IF('Установление связей'!C2409="может отсутствовать","SN","S")))</f>
        <v>SN</v>
      </c>
      <c r="I2411" s="7" t="s">
        <v>1412</v>
      </c>
      <c r="J2411">
        <v>3107</v>
      </c>
      <c r="K2411" t="s">
        <v>1385</v>
      </c>
      <c r="L2411">
        <v>3107</v>
      </c>
      <c r="M2411" t="s">
        <v>1401</v>
      </c>
    </row>
    <row r="2412" spans="1:13" x14ac:dyDescent="0.4">
      <c r="A2412" t="s">
        <v>1405</v>
      </c>
      <c r="B2412">
        <v>2409</v>
      </c>
      <c r="C2412" t="s">
        <v>1411</v>
      </c>
      <c r="D2412">
        <f>VLOOKUP('Установление связей'!B2410,'Перечень узлов'!$B$2:$D$692,3,0)</f>
        <v>688</v>
      </c>
      <c r="E2412" t="s">
        <v>1411</v>
      </c>
      <c r="F2412">
        <f>VLOOKUP('Установление связей'!D2410,'Перечень узлов'!$B$2:$D$692,3,0)</f>
        <v>587</v>
      </c>
      <c r="G2412" t="s">
        <v>1407</v>
      </c>
      <c r="H2412" t="str">
        <f>IF('Установление связей'!C2410="может наблюдаться","RS",IF('Установление связей'!C2410="всегда наблюдается","TRA",IF('Установление связей'!C2410="может отсутствовать","SN","S")))</f>
        <v>SN</v>
      </c>
      <c r="I2412" s="7" t="s">
        <v>1412</v>
      </c>
      <c r="J2412">
        <v>3108</v>
      </c>
      <c r="K2412" t="s">
        <v>1385</v>
      </c>
      <c r="L2412">
        <v>3108</v>
      </c>
      <c r="M2412" t="s">
        <v>1401</v>
      </c>
    </row>
    <row r="2413" spans="1:13" x14ac:dyDescent="0.4">
      <c r="A2413" t="s">
        <v>1405</v>
      </c>
      <c r="B2413">
        <v>2410</v>
      </c>
      <c r="C2413" t="s">
        <v>1411</v>
      </c>
      <c r="D2413">
        <f>VLOOKUP('Установление связей'!B2411,'Перечень узлов'!$B$2:$D$692,3,0)</f>
        <v>688</v>
      </c>
      <c r="E2413" t="s">
        <v>1411</v>
      </c>
      <c r="F2413">
        <f>VLOOKUP('Установление связей'!D2411,'Перечень узлов'!$B$2:$D$692,3,0)</f>
        <v>598</v>
      </c>
      <c r="G2413" t="s">
        <v>1407</v>
      </c>
      <c r="H2413" t="str">
        <f>IF('Установление связей'!C2411="может наблюдаться","RS",IF('Установление связей'!C2411="всегда наблюдается","TRA",IF('Установление связей'!C2411="может отсутствовать","SN","S")))</f>
        <v>RS</v>
      </c>
      <c r="I2413" s="7" t="s">
        <v>1412</v>
      </c>
      <c r="J2413">
        <v>3109</v>
      </c>
      <c r="K2413" t="s">
        <v>1385</v>
      </c>
      <c r="L2413">
        <v>3109</v>
      </c>
      <c r="M2413" t="s">
        <v>1401</v>
      </c>
    </row>
    <row r="2414" spans="1:13" x14ac:dyDescent="0.4">
      <c r="A2414" t="s">
        <v>1405</v>
      </c>
      <c r="B2414">
        <v>2411</v>
      </c>
      <c r="C2414" t="s">
        <v>1411</v>
      </c>
      <c r="D2414">
        <f>VLOOKUP('Установление связей'!B2412,'Перечень узлов'!$B$2:$D$692,3,0)</f>
        <v>688</v>
      </c>
      <c r="E2414" t="s">
        <v>1411</v>
      </c>
      <c r="F2414">
        <f>VLOOKUP('Установление связей'!D2412,'Перечень узлов'!$B$2:$D$692,3,0)</f>
        <v>643</v>
      </c>
      <c r="G2414" t="s">
        <v>1407</v>
      </c>
      <c r="H2414" t="str">
        <f>IF('Установление связей'!C2412="может наблюдаться","RS",IF('Установление связей'!C2412="всегда наблюдается","TRA",IF('Установление связей'!C2412="может отсутствовать","SN","S")))</f>
        <v>SN</v>
      </c>
      <c r="I2414" s="7" t="s">
        <v>1412</v>
      </c>
      <c r="J2414">
        <v>3110</v>
      </c>
      <c r="K2414" t="s">
        <v>1385</v>
      </c>
      <c r="L2414">
        <v>3110</v>
      </c>
      <c r="M2414" t="s">
        <v>1401</v>
      </c>
    </row>
    <row r="2415" spans="1:13" x14ac:dyDescent="0.4">
      <c r="A2415" t="s">
        <v>1405</v>
      </c>
      <c r="B2415">
        <v>2412</v>
      </c>
      <c r="C2415" t="s">
        <v>1411</v>
      </c>
      <c r="D2415">
        <f>VLOOKUP('Установление связей'!B2413,'Перечень узлов'!$B$2:$D$692,3,0)</f>
        <v>688</v>
      </c>
      <c r="E2415" t="s">
        <v>1411</v>
      </c>
      <c r="F2415">
        <f>VLOOKUP('Установление связей'!D2413,'Перечень узлов'!$B$2:$D$692,3,0)</f>
        <v>2</v>
      </c>
      <c r="G2415" t="s">
        <v>1407</v>
      </c>
      <c r="H2415" t="str">
        <f>IF('Установление связей'!C2413="может наблюдаться","RS",IF('Установление связей'!C2413="всегда наблюдается","TRA",IF('Установление связей'!C2413="может отсутствовать","SN","S")))</f>
        <v>SN</v>
      </c>
      <c r="I2415" s="7" t="s">
        <v>1412</v>
      </c>
      <c r="J2415">
        <v>3111</v>
      </c>
      <c r="K2415" t="s">
        <v>1385</v>
      </c>
      <c r="L2415">
        <v>3111</v>
      </c>
      <c r="M2415" t="s">
        <v>1401</v>
      </c>
    </row>
    <row r="2416" spans="1:13" x14ac:dyDescent="0.4">
      <c r="A2416" t="s">
        <v>1405</v>
      </c>
      <c r="B2416">
        <v>2413</v>
      </c>
      <c r="C2416" t="s">
        <v>1411</v>
      </c>
      <c r="D2416">
        <f>VLOOKUP('Установление связей'!B2414,'Перечень узлов'!$B$2:$D$692,3,0)</f>
        <v>689</v>
      </c>
      <c r="E2416" t="s">
        <v>1411</v>
      </c>
      <c r="F2416">
        <f>VLOOKUP('Установление связей'!D2414,'Перечень узлов'!$B$2:$D$692,3,0)</f>
        <v>691</v>
      </c>
      <c r="G2416" t="s">
        <v>1407</v>
      </c>
      <c r="H2416" t="str">
        <f>IF('Установление связей'!C2414="может наблюдаться","RS",IF('Установление связей'!C2414="всегда наблюдается","TRA",IF('Установление связей'!C2414="может отсутствовать","SN","S")))</f>
        <v>TRA</v>
      </c>
      <c r="I2416" s="7" t="s">
        <v>1412</v>
      </c>
      <c r="J2416">
        <v>3112</v>
      </c>
      <c r="K2416" t="s">
        <v>1385</v>
      </c>
      <c r="L2416">
        <v>3112</v>
      </c>
      <c r="M2416" t="s">
        <v>1401</v>
      </c>
    </row>
    <row r="2417" spans="1:13" x14ac:dyDescent="0.4">
      <c r="A2417" t="s">
        <v>1405</v>
      </c>
      <c r="B2417">
        <v>2414</v>
      </c>
      <c r="C2417" t="s">
        <v>1411</v>
      </c>
      <c r="D2417">
        <f>VLOOKUP('Установление связей'!B2415,'Перечень узлов'!$B$2:$D$692,3,0)</f>
        <v>689</v>
      </c>
      <c r="E2417" t="s">
        <v>1411</v>
      </c>
      <c r="F2417">
        <f>VLOOKUP('Установление связей'!D2415,'Перечень узлов'!$B$2:$D$692,3,0)</f>
        <v>516</v>
      </c>
      <c r="G2417" t="s">
        <v>1407</v>
      </c>
      <c r="H2417" t="str">
        <f>IF('Установление связей'!C2415="может наблюдаться","RS",IF('Установление связей'!C2415="всегда наблюдается","TRA",IF('Установление связей'!C2415="может отсутствовать","SN","S")))</f>
        <v>S</v>
      </c>
      <c r="I2417" s="7" t="s">
        <v>1412</v>
      </c>
      <c r="J2417">
        <v>3113</v>
      </c>
      <c r="K2417" t="s">
        <v>1385</v>
      </c>
      <c r="L2417">
        <v>3113</v>
      </c>
      <c r="M2417" t="s">
        <v>1401</v>
      </c>
    </row>
    <row r="2418" spans="1:13" x14ac:dyDescent="0.4">
      <c r="A2418" t="s">
        <v>1405</v>
      </c>
      <c r="B2418">
        <v>2415</v>
      </c>
      <c r="C2418" t="s">
        <v>1411</v>
      </c>
      <c r="D2418">
        <f>VLOOKUP('Установление связей'!B2416,'Перечень узлов'!$B$2:$D$692,3,0)</f>
        <v>689</v>
      </c>
      <c r="E2418" t="s">
        <v>1411</v>
      </c>
      <c r="F2418">
        <f>VLOOKUP('Установление связей'!D2416,'Перечень узлов'!$B$2:$D$692,3,0)</f>
        <v>4</v>
      </c>
      <c r="G2418" t="s">
        <v>1407</v>
      </c>
      <c r="H2418" t="str">
        <f>IF('Установление связей'!C2416="может наблюдаться","RS",IF('Установление связей'!C2416="всегда наблюдается","TRA",IF('Установление связей'!C2416="может отсутствовать","SN","S")))</f>
        <v>S</v>
      </c>
      <c r="I2418" s="7" t="s">
        <v>1412</v>
      </c>
      <c r="J2418">
        <v>3114</v>
      </c>
      <c r="K2418" t="s">
        <v>1385</v>
      </c>
      <c r="L2418">
        <v>3114</v>
      </c>
      <c r="M2418" t="s">
        <v>1401</v>
      </c>
    </row>
    <row r="2419" spans="1:13" x14ac:dyDescent="0.4">
      <c r="A2419" t="s">
        <v>1405</v>
      </c>
      <c r="B2419">
        <v>2416</v>
      </c>
      <c r="C2419" t="s">
        <v>1411</v>
      </c>
      <c r="D2419">
        <f>VLOOKUP('Установление связей'!B2417,'Перечень узлов'!$B$2:$D$692,3,0)</f>
        <v>689</v>
      </c>
      <c r="E2419" t="s">
        <v>1411</v>
      </c>
      <c r="F2419">
        <f>VLOOKUP('Установление связей'!D2417,'Перечень узлов'!$B$2:$D$692,3,0)</f>
        <v>3</v>
      </c>
      <c r="G2419" t="s">
        <v>1407</v>
      </c>
      <c r="H2419" t="str">
        <f>IF('Установление связей'!C2417="может наблюдаться","RS",IF('Установление связей'!C2417="всегда наблюдается","TRA",IF('Установление связей'!C2417="может отсутствовать","SN","S")))</f>
        <v>S</v>
      </c>
      <c r="I2419" s="7" t="s">
        <v>1412</v>
      </c>
      <c r="J2419">
        <v>3115</v>
      </c>
      <c r="K2419" t="s">
        <v>1385</v>
      </c>
      <c r="L2419">
        <v>3115</v>
      </c>
      <c r="M2419" t="s">
        <v>1401</v>
      </c>
    </row>
    <row r="2420" spans="1:13" x14ac:dyDescent="0.4">
      <c r="A2420" t="s">
        <v>1405</v>
      </c>
      <c r="B2420">
        <v>2417</v>
      </c>
      <c r="C2420" t="s">
        <v>1411</v>
      </c>
      <c r="D2420">
        <f>VLOOKUP('Установление связей'!B2418,'Перечень узлов'!$B$2:$D$692,3,0)</f>
        <v>689</v>
      </c>
      <c r="E2420" t="s">
        <v>1411</v>
      </c>
      <c r="F2420">
        <f>VLOOKUP('Установление связей'!D2418,'Перечень узлов'!$B$2:$D$692,3,0)</f>
        <v>573</v>
      </c>
      <c r="G2420" t="s">
        <v>1407</v>
      </c>
      <c r="H2420" t="str">
        <f>IF('Установление связей'!C2418="может наблюдаться","RS",IF('Установление связей'!C2418="всегда наблюдается","TRA",IF('Установление связей'!C2418="может отсутствовать","SN","S")))</f>
        <v>S</v>
      </c>
      <c r="I2420" s="7" t="s">
        <v>1412</v>
      </c>
      <c r="J2420">
        <v>3116</v>
      </c>
      <c r="K2420" t="s">
        <v>1385</v>
      </c>
      <c r="L2420">
        <v>3116</v>
      </c>
      <c r="M2420" t="s">
        <v>1401</v>
      </c>
    </row>
    <row r="2421" spans="1:13" x14ac:dyDescent="0.4">
      <c r="A2421" t="s">
        <v>1405</v>
      </c>
      <c r="B2421">
        <v>2418</v>
      </c>
      <c r="C2421" t="s">
        <v>1411</v>
      </c>
      <c r="D2421">
        <f>VLOOKUP('Установление связей'!B2419,'Перечень узлов'!$B$2:$D$692,3,0)</f>
        <v>689</v>
      </c>
      <c r="E2421" t="s">
        <v>1411</v>
      </c>
      <c r="F2421">
        <f>VLOOKUP('Установление связей'!D2419,'Перечень узлов'!$B$2:$D$692,3,0)</f>
        <v>1</v>
      </c>
      <c r="G2421" t="s">
        <v>1407</v>
      </c>
      <c r="H2421" t="str">
        <f>IF('Установление связей'!C2419="может наблюдаться","RS",IF('Установление связей'!C2419="всегда наблюдается","TRA",IF('Установление связей'!C2419="может отсутствовать","SN","S")))</f>
        <v>S</v>
      </c>
      <c r="I2421" s="7" t="s">
        <v>1412</v>
      </c>
      <c r="J2421">
        <v>3117</v>
      </c>
      <c r="K2421" t="s">
        <v>1385</v>
      </c>
      <c r="L2421">
        <v>3117</v>
      </c>
      <c r="M2421" t="s">
        <v>1401</v>
      </c>
    </row>
    <row r="2422" spans="1:13" x14ac:dyDescent="0.4">
      <c r="A2422" t="s">
        <v>1405</v>
      </c>
      <c r="B2422">
        <v>2419</v>
      </c>
      <c r="C2422" t="s">
        <v>1411</v>
      </c>
      <c r="D2422">
        <f>VLOOKUP('Установление связей'!B2420,'Перечень узлов'!$B$2:$D$692,3,0)</f>
        <v>689</v>
      </c>
      <c r="E2422" t="s">
        <v>1411</v>
      </c>
      <c r="F2422">
        <f>VLOOKUP('Установление связей'!D2420,'Перечень узлов'!$B$2:$D$692,3,0)</f>
        <v>578</v>
      </c>
      <c r="G2422" t="s">
        <v>1407</v>
      </c>
      <c r="H2422" t="str">
        <f>IF('Установление связей'!C2420="может наблюдаться","RS",IF('Установление связей'!C2420="всегда наблюдается","TRA",IF('Установление связей'!C2420="может отсутствовать","SN","S")))</f>
        <v>S</v>
      </c>
      <c r="I2422" s="7" t="s">
        <v>1412</v>
      </c>
      <c r="J2422">
        <v>3118</v>
      </c>
      <c r="K2422" t="s">
        <v>1385</v>
      </c>
      <c r="L2422">
        <v>3118</v>
      </c>
      <c r="M2422" t="s">
        <v>1401</v>
      </c>
    </row>
    <row r="2423" spans="1:13" x14ac:dyDescent="0.4">
      <c r="A2423" t="s">
        <v>1405</v>
      </c>
      <c r="B2423">
        <v>2420</v>
      </c>
      <c r="C2423" t="s">
        <v>1411</v>
      </c>
      <c r="D2423">
        <f>VLOOKUP('Установление связей'!B2421,'Перечень узлов'!$B$2:$D$692,3,0)</f>
        <v>689</v>
      </c>
      <c r="E2423" t="s">
        <v>1411</v>
      </c>
      <c r="F2423">
        <f>VLOOKUP('Установление связей'!D2421,'Перечень узлов'!$B$2:$D$692,3,0)</f>
        <v>583</v>
      </c>
      <c r="G2423" t="s">
        <v>1407</v>
      </c>
      <c r="H2423" t="str">
        <f>IF('Установление связей'!C2421="может наблюдаться","RS",IF('Установление связей'!C2421="всегда наблюдается","TRA",IF('Установление связей'!C2421="может отсутствовать","SN","S")))</f>
        <v>S</v>
      </c>
      <c r="I2423" s="7" t="s">
        <v>1412</v>
      </c>
      <c r="J2423">
        <v>3119</v>
      </c>
      <c r="K2423" t="s">
        <v>1385</v>
      </c>
      <c r="L2423">
        <v>3119</v>
      </c>
      <c r="M2423" t="s">
        <v>1401</v>
      </c>
    </row>
    <row r="2424" spans="1:13" x14ac:dyDescent="0.4">
      <c r="A2424" t="s">
        <v>1405</v>
      </c>
      <c r="B2424">
        <v>2421</v>
      </c>
      <c r="C2424" t="s">
        <v>1411</v>
      </c>
      <c r="D2424">
        <f>VLOOKUP('Установление связей'!B2422,'Перечень узлов'!$B$2:$D$692,3,0)</f>
        <v>689</v>
      </c>
      <c r="E2424" t="s">
        <v>1411</v>
      </c>
      <c r="F2424">
        <f>VLOOKUP('Установление связей'!D2422,'Перечень узлов'!$B$2:$D$692,3,0)</f>
        <v>587</v>
      </c>
      <c r="G2424" t="s">
        <v>1407</v>
      </c>
      <c r="H2424" t="str">
        <f>IF('Установление связей'!C2422="может наблюдаться","RS",IF('Установление связей'!C2422="всегда наблюдается","TRA",IF('Установление связей'!C2422="может отсутствовать","SN","S")))</f>
        <v>S</v>
      </c>
      <c r="I2424" s="7" t="s">
        <v>1412</v>
      </c>
      <c r="J2424">
        <v>3120</v>
      </c>
      <c r="K2424" t="s">
        <v>1385</v>
      </c>
      <c r="L2424">
        <v>3120</v>
      </c>
      <c r="M2424" t="s">
        <v>1401</v>
      </c>
    </row>
    <row r="2425" spans="1:13" x14ac:dyDescent="0.4">
      <c r="A2425" t="s">
        <v>1405</v>
      </c>
      <c r="B2425">
        <v>2422</v>
      </c>
      <c r="C2425" t="s">
        <v>1411</v>
      </c>
      <c r="D2425">
        <f>VLOOKUP('Установление связей'!B2423,'Перечень узлов'!$B$2:$D$692,3,0)</f>
        <v>689</v>
      </c>
      <c r="E2425" t="s">
        <v>1411</v>
      </c>
      <c r="F2425">
        <f>VLOOKUP('Установление связей'!D2423,'Перечень узлов'!$B$2:$D$692,3,0)</f>
        <v>598</v>
      </c>
      <c r="G2425" t="s">
        <v>1407</v>
      </c>
      <c r="H2425" t="str">
        <f>IF('Установление связей'!C2423="может наблюдаться","RS",IF('Установление связей'!C2423="всегда наблюдается","TRA",IF('Установление связей'!C2423="может отсутствовать","SN","S")))</f>
        <v>S</v>
      </c>
      <c r="I2425" s="7" t="s">
        <v>1412</v>
      </c>
      <c r="J2425">
        <v>3121</v>
      </c>
      <c r="K2425" t="s">
        <v>1385</v>
      </c>
      <c r="L2425">
        <v>3121</v>
      </c>
      <c r="M2425" t="s">
        <v>1401</v>
      </c>
    </row>
    <row r="2426" spans="1:13" x14ac:dyDescent="0.4">
      <c r="A2426" t="s">
        <v>1405</v>
      </c>
      <c r="B2426">
        <v>2423</v>
      </c>
      <c r="C2426" t="s">
        <v>1411</v>
      </c>
      <c r="D2426">
        <f>VLOOKUP('Установление связей'!B2424,'Перечень узлов'!$B$2:$D$692,3,0)</f>
        <v>689</v>
      </c>
      <c r="E2426" t="s">
        <v>1411</v>
      </c>
      <c r="F2426">
        <f>VLOOKUP('Установление связей'!D2424,'Перечень узлов'!$B$2:$D$692,3,0)</f>
        <v>643</v>
      </c>
      <c r="G2426" t="s">
        <v>1407</v>
      </c>
      <c r="H2426" t="str">
        <f>IF('Установление связей'!C2424="может наблюдаться","RS",IF('Установление связей'!C2424="всегда наблюдается","TRA",IF('Установление связей'!C2424="может отсутствовать","SN","S")))</f>
        <v>S</v>
      </c>
      <c r="I2426" s="7" t="s">
        <v>1412</v>
      </c>
      <c r="J2426">
        <v>3122</v>
      </c>
      <c r="K2426" t="s">
        <v>1385</v>
      </c>
      <c r="L2426">
        <v>3122</v>
      </c>
      <c r="M2426" t="s">
        <v>1401</v>
      </c>
    </row>
    <row r="2427" spans="1:13" x14ac:dyDescent="0.4">
      <c r="A2427" t="s">
        <v>1405</v>
      </c>
      <c r="B2427">
        <v>2424</v>
      </c>
      <c r="C2427" t="s">
        <v>1411</v>
      </c>
      <c r="D2427">
        <f>VLOOKUP('Установление связей'!B2425,'Перечень узлов'!$B$2:$D$692,3,0)</f>
        <v>689</v>
      </c>
      <c r="E2427" t="s">
        <v>1411</v>
      </c>
      <c r="F2427">
        <f>VLOOKUP('Установление связей'!D2425,'Перечень узлов'!$B$2:$D$692,3,0)</f>
        <v>2</v>
      </c>
      <c r="G2427" t="s">
        <v>1407</v>
      </c>
      <c r="H2427" t="str">
        <f>IF('Установление связей'!C2425="может наблюдаться","RS",IF('Установление связей'!C2425="всегда наблюдается","TRA",IF('Установление связей'!C2425="может отсутствовать","SN","S")))</f>
        <v>S</v>
      </c>
      <c r="I2427" s="7" t="s">
        <v>1412</v>
      </c>
      <c r="J2427">
        <v>3123</v>
      </c>
      <c r="K2427" t="s">
        <v>1385</v>
      </c>
      <c r="L2427">
        <v>3123</v>
      </c>
      <c r="M2427" t="s">
        <v>1401</v>
      </c>
    </row>
    <row r="2428" spans="1:13" x14ac:dyDescent="0.4">
      <c r="A2428" t="s">
        <v>1405</v>
      </c>
      <c r="B2428">
        <v>2425</v>
      </c>
      <c r="C2428" t="s">
        <v>1411</v>
      </c>
      <c r="D2428">
        <f>VLOOKUP('Установление связей'!B2426,'Перечень узлов'!$B$2:$D$692,3,0)</f>
        <v>690</v>
      </c>
      <c r="E2428" t="s">
        <v>1411</v>
      </c>
      <c r="F2428">
        <f>VLOOKUP('Установление связей'!D2426,'Перечень узлов'!$B$2:$D$692,3,0)</f>
        <v>691</v>
      </c>
      <c r="G2428" t="s">
        <v>1407</v>
      </c>
      <c r="H2428" t="str">
        <f>IF('Установление связей'!C2426="может наблюдаться","RS",IF('Установление связей'!C2426="всегда наблюдается","TRA",IF('Установление связей'!C2426="может отсутствовать","SN","S")))</f>
        <v>RS</v>
      </c>
      <c r="I2428" s="7" t="s">
        <v>1412</v>
      </c>
      <c r="J2428">
        <v>3124</v>
      </c>
      <c r="K2428" t="s">
        <v>1385</v>
      </c>
      <c r="L2428">
        <v>3124</v>
      </c>
      <c r="M2428" t="s">
        <v>1401</v>
      </c>
    </row>
    <row r="2429" spans="1:13" x14ac:dyDescent="0.4">
      <c r="A2429" t="s">
        <v>1405</v>
      </c>
      <c r="B2429">
        <v>2426</v>
      </c>
      <c r="C2429" t="s">
        <v>1411</v>
      </c>
      <c r="D2429">
        <f>VLOOKUP('Установление связей'!B2427,'Перечень узлов'!$B$2:$D$692,3,0)</f>
        <v>690</v>
      </c>
      <c r="E2429" t="s">
        <v>1411</v>
      </c>
      <c r="F2429">
        <f>VLOOKUP('Установление связей'!D2427,'Перечень узлов'!$B$2:$D$692,3,0)</f>
        <v>598</v>
      </c>
      <c r="G2429" t="s">
        <v>1407</v>
      </c>
      <c r="H2429" t="str">
        <f>IF('Установление связей'!C2427="может наблюдаться","RS",IF('Установление связей'!C2427="всегда наблюдается","TRA",IF('Установление связей'!C2427="может отсутствовать","SN","S")))</f>
        <v>RS</v>
      </c>
      <c r="I2429" s="7" t="s">
        <v>1412</v>
      </c>
      <c r="J2429">
        <v>3125</v>
      </c>
      <c r="K2429" t="s">
        <v>1385</v>
      </c>
      <c r="L2429">
        <v>3125</v>
      </c>
      <c r="M2429" t="s">
        <v>1401</v>
      </c>
    </row>
    <row r="2430" spans="1:13" x14ac:dyDescent="0.4">
      <c r="A2430" t="s">
        <v>1405</v>
      </c>
      <c r="B2430">
        <v>2427</v>
      </c>
      <c r="C2430" t="s">
        <v>1411</v>
      </c>
      <c r="D2430">
        <f>VLOOKUP('Установление связей'!B2428,'Перечень узлов'!$B$2:$D$692,3,0)</f>
        <v>599</v>
      </c>
      <c r="E2430" t="s">
        <v>1411</v>
      </c>
      <c r="F2430">
        <f>VLOOKUP('Установление связей'!D2428,'Перечень узлов'!$B$2:$D$692,3,0)</f>
        <v>691</v>
      </c>
      <c r="G2430" t="s">
        <v>1407</v>
      </c>
      <c r="H2430" t="str">
        <f>IF('Установление связей'!C2428="может наблюдаться","RS",IF('Установление связей'!C2428="всегда наблюдается","TRA",IF('Установление связей'!C2428="может отсутствовать","SN","S")))</f>
        <v>RS</v>
      </c>
      <c r="I2430" s="7" t="s">
        <v>1412</v>
      </c>
      <c r="J2430">
        <v>3126</v>
      </c>
      <c r="K2430" t="s">
        <v>1385</v>
      </c>
      <c r="L2430">
        <v>3126</v>
      </c>
      <c r="M2430" t="s">
        <v>1401</v>
      </c>
    </row>
    <row r="2431" spans="1:13" x14ac:dyDescent="0.4">
      <c r="A2431" t="s">
        <v>1405</v>
      </c>
      <c r="B2431">
        <v>2428</v>
      </c>
      <c r="C2431" t="s">
        <v>1411</v>
      </c>
      <c r="D2431">
        <f>VLOOKUP('Установление связей'!B2429,'Перечень узлов'!$B$2:$D$692,3,0)</f>
        <v>630</v>
      </c>
      <c r="E2431" t="s">
        <v>1411</v>
      </c>
      <c r="F2431">
        <f>VLOOKUP('Установление связей'!D2429,'Перечень узлов'!$B$2:$D$692,3,0)</f>
        <v>691</v>
      </c>
      <c r="G2431" t="s">
        <v>1407</v>
      </c>
      <c r="H2431" t="str">
        <f>IF('Установление связей'!C2429="может наблюдаться","RS",IF('Установление связей'!C2429="всегда наблюдается","TRA",IF('Установление связей'!C2429="может отсутствовать","SN","S")))</f>
        <v>RS</v>
      </c>
      <c r="I2431" s="7" t="s">
        <v>1412</v>
      </c>
      <c r="J2431">
        <v>3127</v>
      </c>
      <c r="K2431" t="s">
        <v>1385</v>
      </c>
      <c r="L2431">
        <v>3127</v>
      </c>
      <c r="M2431" t="s">
        <v>1401</v>
      </c>
    </row>
    <row r="2432" spans="1:13" x14ac:dyDescent="0.4">
      <c r="A2432" t="s">
        <v>1405</v>
      </c>
      <c r="B2432">
        <v>2429</v>
      </c>
      <c r="C2432" t="s">
        <v>1411</v>
      </c>
      <c r="D2432">
        <f>VLOOKUP('Установление связей'!B2430,'Перечень узлов'!$B$2:$D$692,3,0)</f>
        <v>16</v>
      </c>
      <c r="E2432" t="s">
        <v>1411</v>
      </c>
      <c r="F2432">
        <f>VLOOKUP('Установление связей'!D2430,'Перечень узлов'!$B$2:$D$692,3,0)</f>
        <v>691</v>
      </c>
      <c r="G2432" t="s">
        <v>1407</v>
      </c>
      <c r="H2432" t="str">
        <f>IF('Установление связей'!C2430="может наблюдаться","RS",IF('Установление связей'!C2430="всегда наблюдается","TRA",IF('Установление связей'!C2430="может отсутствовать","SN","S")))</f>
        <v>RS</v>
      </c>
      <c r="I2432" s="7" t="s">
        <v>1412</v>
      </c>
      <c r="J2432">
        <v>3128</v>
      </c>
      <c r="K2432" t="s">
        <v>1385</v>
      </c>
      <c r="L2432">
        <v>3128</v>
      </c>
      <c r="M2432" t="s">
        <v>1401</v>
      </c>
    </row>
    <row r="2433" spans="1:13" x14ac:dyDescent="0.4">
      <c r="A2433" t="s">
        <v>1405</v>
      </c>
      <c r="B2433">
        <v>2430</v>
      </c>
      <c r="C2433" t="s">
        <v>1411</v>
      </c>
      <c r="D2433">
        <f>VLOOKUP('Установление связей'!B2431,'Перечень узлов'!$B$2:$D$692,3,0)</f>
        <v>525</v>
      </c>
      <c r="E2433" t="s">
        <v>1411</v>
      </c>
      <c r="F2433">
        <f>VLOOKUP('Установление связей'!D2431,'Перечень узлов'!$B$2:$D$692,3,0)</f>
        <v>691</v>
      </c>
      <c r="G2433" t="s">
        <v>1407</v>
      </c>
      <c r="H2433" t="str">
        <f>IF('Установление связей'!C2431="может наблюдаться","RS",IF('Установление связей'!C2431="всегда наблюдается","TRA",IF('Установление связей'!C2431="может отсутствовать","SN","S")))</f>
        <v>RS</v>
      </c>
      <c r="I2433" s="7" t="s">
        <v>1412</v>
      </c>
      <c r="J2433">
        <v>3129</v>
      </c>
      <c r="K2433" t="s">
        <v>1385</v>
      </c>
      <c r="L2433">
        <v>3129</v>
      </c>
      <c r="M2433" t="s">
        <v>1401</v>
      </c>
    </row>
    <row r="2434" spans="1:13" x14ac:dyDescent="0.4">
      <c r="A2434" t="s">
        <v>1405</v>
      </c>
      <c r="B2434">
        <v>2431</v>
      </c>
      <c r="C2434" t="s">
        <v>1411</v>
      </c>
      <c r="D2434">
        <f>VLOOKUP('Установление связей'!B2432,'Перечень узлов'!$B$2:$D$692,3,0)</f>
        <v>155</v>
      </c>
      <c r="E2434" t="s">
        <v>1411</v>
      </c>
      <c r="F2434">
        <f>VLOOKUP('Установление связей'!D2432,'Перечень узлов'!$B$2:$D$692,3,0)</f>
        <v>691</v>
      </c>
      <c r="G2434" t="s">
        <v>1407</v>
      </c>
      <c r="H2434" t="str">
        <f>IF('Установление связей'!C2432="может наблюдаться","RS",IF('Установление связей'!C2432="всегда наблюдается","TRA",IF('Установление связей'!C2432="может отсутствовать","SN","S")))</f>
        <v>RS</v>
      </c>
      <c r="I2434" s="7" t="s">
        <v>1412</v>
      </c>
      <c r="J2434">
        <v>3130</v>
      </c>
      <c r="K2434" t="s">
        <v>1385</v>
      </c>
      <c r="L2434">
        <v>3130</v>
      </c>
      <c r="M2434" t="s">
        <v>1401</v>
      </c>
    </row>
    <row r="2435" spans="1:13" x14ac:dyDescent="0.4">
      <c r="A2435" t="s">
        <v>1405</v>
      </c>
      <c r="B2435">
        <v>2432</v>
      </c>
      <c r="C2435" t="s">
        <v>1411</v>
      </c>
      <c r="D2435">
        <f>VLOOKUP('Установление связей'!B2433,'Перечень узлов'!$B$2:$D$692,3,0)</f>
        <v>526</v>
      </c>
      <c r="E2435" t="s">
        <v>1411</v>
      </c>
      <c r="F2435">
        <f>VLOOKUP('Установление связей'!D2433,'Перечень узлов'!$B$2:$D$692,3,0)</f>
        <v>691</v>
      </c>
      <c r="G2435" t="s">
        <v>1407</v>
      </c>
      <c r="H2435" t="str">
        <f>IF('Установление связей'!C2433="может наблюдаться","RS",IF('Установление связей'!C2433="всегда наблюдается","TRA",IF('Установление связей'!C2433="может отсутствовать","SN","S")))</f>
        <v>RS</v>
      </c>
      <c r="I2435" s="7" t="s">
        <v>1412</v>
      </c>
      <c r="J2435">
        <v>3131</v>
      </c>
      <c r="K2435" t="s">
        <v>1385</v>
      </c>
      <c r="L2435">
        <v>3131</v>
      </c>
      <c r="M2435" t="s">
        <v>1401</v>
      </c>
    </row>
    <row r="2436" spans="1:13" x14ac:dyDescent="0.4">
      <c r="A2436" t="s">
        <v>1405</v>
      </c>
      <c r="B2436">
        <v>2433</v>
      </c>
      <c r="C2436" t="s">
        <v>1411</v>
      </c>
      <c r="D2436">
        <f>VLOOKUP('Установление связей'!B2434,'Перечень узлов'!$B$2:$D$692,3,0)</f>
        <v>626</v>
      </c>
      <c r="E2436" t="s">
        <v>1411</v>
      </c>
      <c r="F2436">
        <f>VLOOKUP('Установление связей'!D2434,'Перечень узлов'!$B$2:$D$692,3,0)</f>
        <v>691</v>
      </c>
      <c r="G2436" t="s">
        <v>1407</v>
      </c>
      <c r="H2436" t="str">
        <f>IF('Установление связей'!C2434="может наблюдаться","RS",IF('Установление связей'!C2434="всегда наблюдается","TRA",IF('Установление связей'!C2434="может отсутствовать","SN","S")))</f>
        <v>RS</v>
      </c>
      <c r="I2436" s="7" t="s">
        <v>1412</v>
      </c>
      <c r="J2436">
        <v>3132</v>
      </c>
      <c r="K2436" t="s">
        <v>1385</v>
      </c>
      <c r="L2436">
        <v>3132</v>
      </c>
      <c r="M2436" t="s">
        <v>1401</v>
      </c>
    </row>
    <row r="2437" spans="1:13" x14ac:dyDescent="0.4">
      <c r="A2437" t="s">
        <v>1405</v>
      </c>
      <c r="B2437">
        <v>2434</v>
      </c>
      <c r="C2437" t="s">
        <v>1411</v>
      </c>
      <c r="D2437">
        <f>VLOOKUP('Установление связей'!B2435,'Перечень узлов'!$B$2:$D$692,3,0)</f>
        <v>636</v>
      </c>
      <c r="E2437" t="s">
        <v>1411</v>
      </c>
      <c r="F2437">
        <f>VLOOKUP('Установление связей'!D2435,'Перечень узлов'!$B$2:$D$692,3,0)</f>
        <v>691</v>
      </c>
      <c r="G2437" t="s">
        <v>1407</v>
      </c>
      <c r="H2437" t="str">
        <f>IF('Установление связей'!C2435="может наблюдаться","RS",IF('Установление связей'!C2435="всегда наблюдается","TRA",IF('Установление связей'!C2435="может отсутствовать","SN","S")))</f>
        <v>RS</v>
      </c>
      <c r="I2437" s="7" t="s">
        <v>1412</v>
      </c>
      <c r="J2437">
        <v>3133</v>
      </c>
      <c r="K2437" t="s">
        <v>1385</v>
      </c>
      <c r="L2437">
        <v>3133</v>
      </c>
      <c r="M2437" t="s">
        <v>1401</v>
      </c>
    </row>
    <row r="2438" spans="1:13" x14ac:dyDescent="0.4">
      <c r="A2438" t="s">
        <v>1405</v>
      </c>
      <c r="B2438">
        <v>2435</v>
      </c>
      <c r="C2438" t="s">
        <v>1411</v>
      </c>
      <c r="D2438">
        <f>VLOOKUP('Установление связей'!B2436,'Перечень узлов'!$B$2:$D$692,3,0)</f>
        <v>664</v>
      </c>
      <c r="E2438" t="s">
        <v>1411</v>
      </c>
      <c r="F2438">
        <f>VLOOKUP('Установление связей'!D2436,'Перечень узлов'!$B$2:$D$692,3,0)</f>
        <v>691</v>
      </c>
      <c r="G2438" t="s">
        <v>1407</v>
      </c>
      <c r="H2438" t="str">
        <f>IF('Установление связей'!C2436="может наблюдаться","RS",IF('Установление связей'!C2436="всегда наблюдается","TRA",IF('Установление связей'!C2436="может отсутствовать","SN","S")))</f>
        <v>RS</v>
      </c>
      <c r="I2438" s="7" t="s">
        <v>1412</v>
      </c>
      <c r="J2438">
        <v>3134</v>
      </c>
      <c r="K2438" t="s">
        <v>1385</v>
      </c>
      <c r="L2438">
        <v>3134</v>
      </c>
      <c r="M2438" t="s">
        <v>1401</v>
      </c>
    </row>
    <row r="2439" spans="1:13" x14ac:dyDescent="0.4">
      <c r="A2439" t="s">
        <v>1405</v>
      </c>
      <c r="B2439">
        <v>2436</v>
      </c>
      <c r="C2439" t="s">
        <v>1411</v>
      </c>
      <c r="D2439">
        <f>VLOOKUP('Установление связей'!B2437,'Перечень узлов'!$B$2:$D$692,3,0)</f>
        <v>60</v>
      </c>
      <c r="E2439" t="s">
        <v>1411</v>
      </c>
      <c r="F2439">
        <f>VLOOKUP('Установление связей'!D2437,'Перечень узлов'!$B$2:$D$692,3,0)</f>
        <v>691</v>
      </c>
      <c r="G2439" t="s">
        <v>1407</v>
      </c>
      <c r="H2439" t="str">
        <f>IF('Установление связей'!C2437="может наблюдаться","RS",IF('Установление связей'!C2437="всегда наблюдается","TRA",IF('Установление связей'!C2437="может отсутствовать","SN","S")))</f>
        <v>RS</v>
      </c>
      <c r="I2439" s="7" t="s">
        <v>1412</v>
      </c>
      <c r="J2439">
        <v>3135</v>
      </c>
      <c r="K2439" t="s">
        <v>1385</v>
      </c>
      <c r="L2439">
        <v>3135</v>
      </c>
      <c r="M2439" t="s">
        <v>1401</v>
      </c>
    </row>
    <row r="2440" spans="1:13" x14ac:dyDescent="0.4">
      <c r="A2440" t="s">
        <v>1405</v>
      </c>
      <c r="B2440">
        <v>2437</v>
      </c>
      <c r="C2440" t="s">
        <v>1411</v>
      </c>
      <c r="D2440">
        <f>VLOOKUP('Установление связей'!B2438,'Перечень узлов'!$B$2:$D$692,3,0)</f>
        <v>19</v>
      </c>
      <c r="E2440" t="s">
        <v>1411</v>
      </c>
      <c r="F2440">
        <f>VLOOKUP('Установление связей'!D2438,'Перечень узлов'!$B$2:$D$692,3,0)</f>
        <v>691</v>
      </c>
      <c r="G2440" t="s">
        <v>1407</v>
      </c>
      <c r="H2440" t="str">
        <f>IF('Установление связей'!C2438="может наблюдаться","RS",IF('Установление связей'!C2438="всегда наблюдается","TRA",IF('Установление связей'!C2438="может отсутствовать","SN","S")))</f>
        <v>RS</v>
      </c>
      <c r="I2440" s="7" t="s">
        <v>1412</v>
      </c>
      <c r="J2440">
        <v>3136</v>
      </c>
      <c r="K2440" t="s">
        <v>1385</v>
      </c>
      <c r="L2440">
        <v>3136</v>
      </c>
      <c r="M2440" t="s">
        <v>1401</v>
      </c>
    </row>
    <row r="2441" spans="1:13" x14ac:dyDescent="0.4">
      <c r="A2441" t="s">
        <v>1405</v>
      </c>
      <c r="B2441">
        <v>2438</v>
      </c>
      <c r="C2441" t="s">
        <v>1411</v>
      </c>
      <c r="D2441">
        <f>VLOOKUP('Установление связей'!B2439,'Перечень узлов'!$B$2:$D$692,3,0)</f>
        <v>624</v>
      </c>
      <c r="E2441" t="s">
        <v>1411</v>
      </c>
      <c r="F2441">
        <f>VLOOKUP('Установление связей'!D2439,'Перечень узлов'!$B$2:$D$692,3,0)</f>
        <v>691</v>
      </c>
      <c r="G2441" t="s">
        <v>1407</v>
      </c>
      <c r="H2441" t="str">
        <f>IF('Установление связей'!C2439="может наблюдаться","RS",IF('Установление связей'!C2439="всегда наблюдается","TRA",IF('Установление связей'!C2439="может отсутствовать","SN","S")))</f>
        <v>RS</v>
      </c>
      <c r="I2441" s="7" t="s">
        <v>1412</v>
      </c>
      <c r="J2441">
        <v>3137</v>
      </c>
      <c r="K2441" t="s">
        <v>1385</v>
      </c>
      <c r="L2441">
        <v>3137</v>
      </c>
      <c r="M2441" t="s">
        <v>1401</v>
      </c>
    </row>
    <row r="2442" spans="1:13" x14ac:dyDescent="0.4">
      <c r="A2442" t="s">
        <v>1405</v>
      </c>
      <c r="B2442">
        <v>2439</v>
      </c>
      <c r="C2442" t="s">
        <v>1411</v>
      </c>
      <c r="D2442">
        <f>VLOOKUP('Установление связей'!B2440,'Перечень узлов'!$B$2:$D$692,3,0)</f>
        <v>625</v>
      </c>
      <c r="E2442" t="s">
        <v>1411</v>
      </c>
      <c r="F2442">
        <f>VLOOKUP('Установление связей'!D2440,'Перечень узлов'!$B$2:$D$692,3,0)</f>
        <v>691</v>
      </c>
      <c r="G2442" t="s">
        <v>1407</v>
      </c>
      <c r="H2442" t="str">
        <f>IF('Установление связей'!C2440="может наблюдаться","RS",IF('Установление связей'!C2440="всегда наблюдается","TRA",IF('Установление связей'!C2440="может отсутствовать","SN","S")))</f>
        <v>RS</v>
      </c>
      <c r="I2442" s="7" t="s">
        <v>1412</v>
      </c>
      <c r="J2442">
        <v>3138</v>
      </c>
      <c r="K2442" t="s">
        <v>1385</v>
      </c>
      <c r="L2442">
        <v>3138</v>
      </c>
      <c r="M2442" t="s">
        <v>1401</v>
      </c>
    </row>
    <row r="2443" spans="1:13" x14ac:dyDescent="0.4">
      <c r="A2443" t="s">
        <v>1405</v>
      </c>
      <c r="B2443">
        <v>2440</v>
      </c>
      <c r="C2443" t="s">
        <v>1411</v>
      </c>
      <c r="D2443">
        <f>VLOOKUP('Установление связей'!B2441,'Перечень узлов'!$B$2:$D$692,3,0)</f>
        <v>614</v>
      </c>
      <c r="E2443" t="s">
        <v>1411</v>
      </c>
      <c r="F2443">
        <f>VLOOKUP('Установление связей'!D2441,'Перечень узлов'!$B$2:$D$692,3,0)</f>
        <v>691</v>
      </c>
      <c r="G2443" t="s">
        <v>1407</v>
      </c>
      <c r="H2443" t="str">
        <f>IF('Установление связей'!C2441="может наблюдаться","RS",IF('Установление связей'!C2441="всегда наблюдается","TRA",IF('Установление связей'!C2441="может отсутствовать","SN","S")))</f>
        <v>RS</v>
      </c>
      <c r="I2443" s="7" t="s">
        <v>1412</v>
      </c>
      <c r="J2443">
        <v>3139</v>
      </c>
      <c r="K2443" t="s">
        <v>1385</v>
      </c>
      <c r="L2443">
        <v>3139</v>
      </c>
      <c r="M2443" t="s">
        <v>1401</v>
      </c>
    </row>
    <row r="2444" spans="1:13" x14ac:dyDescent="0.4">
      <c r="A2444" t="s">
        <v>1405</v>
      </c>
      <c r="B2444">
        <v>2441</v>
      </c>
      <c r="C2444" t="s">
        <v>1411</v>
      </c>
      <c r="D2444">
        <f>VLOOKUP('Установление связей'!B2442,'Перечень узлов'!$B$2:$D$692,3,0)</f>
        <v>691</v>
      </c>
      <c r="E2444" t="s">
        <v>1411</v>
      </c>
      <c r="F2444">
        <f>VLOOKUP('Установление связей'!D2442,'Перечень узлов'!$B$2:$D$692,3,0)</f>
        <v>676</v>
      </c>
      <c r="G2444" t="s">
        <v>1407</v>
      </c>
      <c r="H2444" t="str">
        <f>IF('Установление связей'!C2442="может наблюдаться","RS",IF('Установление связей'!C2442="всегда наблюдается","TRA",IF('Установление связей'!C2442="может отсутствовать","SN","S")))</f>
        <v>RS</v>
      </c>
      <c r="I2444" s="7" t="s">
        <v>1412</v>
      </c>
      <c r="J2444">
        <v>3140</v>
      </c>
      <c r="K2444" t="s">
        <v>1385</v>
      </c>
      <c r="L2444">
        <v>3140</v>
      </c>
      <c r="M2444" t="s">
        <v>1401</v>
      </c>
    </row>
    <row r="2445" spans="1:13" x14ac:dyDescent="0.4">
      <c r="A2445" t="s">
        <v>1405</v>
      </c>
      <c r="B2445">
        <v>2442</v>
      </c>
      <c r="C2445" t="s">
        <v>1411</v>
      </c>
      <c r="D2445">
        <f>VLOOKUP('Установление связей'!B2443,'Перечень узлов'!$B$2:$D$692,3,0)</f>
        <v>691</v>
      </c>
      <c r="E2445" t="s">
        <v>1411</v>
      </c>
      <c r="F2445">
        <f>VLOOKUP('Установление связей'!D2443,'Перечень узлов'!$B$2:$D$692,3,0)</f>
        <v>678</v>
      </c>
      <c r="G2445" t="s">
        <v>1407</v>
      </c>
      <c r="H2445" t="str">
        <f>IF('Установление связей'!C2443="может наблюдаться","RS",IF('Установление связей'!C2443="всегда наблюдается","TRA",IF('Установление связей'!C2443="может отсутствовать","SN","S")))</f>
        <v>RS</v>
      </c>
      <c r="I2445" s="7" t="s">
        <v>1412</v>
      </c>
      <c r="J2445">
        <v>3141</v>
      </c>
      <c r="K2445" t="s">
        <v>1385</v>
      </c>
      <c r="L2445">
        <v>3141</v>
      </c>
      <c r="M2445" t="s">
        <v>1401</v>
      </c>
    </row>
    <row r="2446" spans="1:13" x14ac:dyDescent="0.4">
      <c r="A2446" t="s">
        <v>1405</v>
      </c>
      <c r="B2446">
        <v>2443</v>
      </c>
      <c r="C2446" t="s">
        <v>1411</v>
      </c>
      <c r="D2446">
        <f>VLOOKUP('Установление связей'!B2444,'Перечень узлов'!$B$2:$D$692,3,0)</f>
        <v>691</v>
      </c>
      <c r="E2446" t="s">
        <v>1411</v>
      </c>
      <c r="F2446">
        <f>VLOOKUP('Установление связей'!D2444,'Перечень узлов'!$B$2:$D$692,3,0)</f>
        <v>679</v>
      </c>
      <c r="G2446" t="s">
        <v>1407</v>
      </c>
      <c r="H2446" t="str">
        <f>IF('Установление связей'!C2444="может наблюдаться","RS",IF('Установление связей'!C2444="всегда наблюдается","TRA",IF('Установление связей'!C2444="может отсутствовать","SN","S")))</f>
        <v>RS</v>
      </c>
      <c r="I2446" s="7" t="s">
        <v>1412</v>
      </c>
      <c r="J2446">
        <v>3142</v>
      </c>
      <c r="K2446" t="s">
        <v>1385</v>
      </c>
      <c r="L2446">
        <v>3142</v>
      </c>
      <c r="M2446" t="s">
        <v>1401</v>
      </c>
    </row>
    <row r="2447" spans="1:13" x14ac:dyDescent="0.4">
      <c r="A2447" t="s">
        <v>1405</v>
      </c>
      <c r="B2447">
        <v>2444</v>
      </c>
      <c r="C2447" t="s">
        <v>1411</v>
      </c>
      <c r="D2447">
        <f>VLOOKUP('Установление связей'!B2445,'Перечень узлов'!$B$2:$D$692,3,0)</f>
        <v>691</v>
      </c>
      <c r="E2447" t="s">
        <v>1411</v>
      </c>
      <c r="F2447">
        <f>VLOOKUP('Установление связей'!D2445,'Перечень узлов'!$B$2:$D$692,3,0)</f>
        <v>680</v>
      </c>
      <c r="G2447" t="s">
        <v>1407</v>
      </c>
      <c r="H2447" t="str">
        <f>IF('Установление связей'!C2445="может наблюдаться","RS",IF('Установление связей'!C2445="всегда наблюдается","TRA",IF('Установление связей'!C2445="может отсутствовать","SN","S")))</f>
        <v>RS</v>
      </c>
      <c r="I2447" s="7" t="s">
        <v>1412</v>
      </c>
      <c r="J2447">
        <v>3143</v>
      </c>
      <c r="K2447" t="s">
        <v>1385</v>
      </c>
      <c r="L2447">
        <v>3143</v>
      </c>
      <c r="M2447" t="s">
        <v>1401</v>
      </c>
    </row>
    <row r="2448" spans="1:13" x14ac:dyDescent="0.4">
      <c r="A2448" t="s">
        <v>1405</v>
      </c>
      <c r="B2448">
        <v>2445</v>
      </c>
      <c r="C2448" t="s">
        <v>1411</v>
      </c>
      <c r="D2448">
        <f>VLOOKUP('Установление связей'!B2446,'Перечень узлов'!$B$2:$D$692,3,0)</f>
        <v>691</v>
      </c>
      <c r="E2448" t="s">
        <v>1411</v>
      </c>
      <c r="F2448">
        <f>VLOOKUP('Установление связей'!D2446,'Перечень узлов'!$B$2:$D$692,3,0)</f>
        <v>681</v>
      </c>
      <c r="G2448" t="s">
        <v>1407</v>
      </c>
      <c r="H2448" t="str">
        <f>IF('Установление связей'!C2446="может наблюдаться","RS",IF('Установление связей'!C2446="всегда наблюдается","TRA",IF('Установление связей'!C2446="может отсутствовать","SN","S")))</f>
        <v>RS</v>
      </c>
      <c r="I2448" s="7" t="s">
        <v>1412</v>
      </c>
      <c r="J2448">
        <v>3144</v>
      </c>
      <c r="K2448" t="s">
        <v>1385</v>
      </c>
      <c r="L2448">
        <v>3144</v>
      </c>
      <c r="M2448" t="s">
        <v>1401</v>
      </c>
    </row>
    <row r="2449" spans="1:13" x14ac:dyDescent="0.4">
      <c r="A2449" t="s">
        <v>1405</v>
      </c>
      <c r="B2449">
        <v>2446</v>
      </c>
      <c r="C2449" t="s">
        <v>1411</v>
      </c>
      <c r="D2449">
        <f>VLOOKUP('Установление связей'!B2447,'Перечень узлов'!$B$2:$D$692,3,0)</f>
        <v>691</v>
      </c>
      <c r="E2449" t="s">
        <v>1411</v>
      </c>
      <c r="F2449">
        <f>VLOOKUP('Установление связей'!D2447,'Перечень узлов'!$B$2:$D$692,3,0)</f>
        <v>682</v>
      </c>
      <c r="G2449" t="s">
        <v>1407</v>
      </c>
      <c r="H2449" t="str">
        <f>IF('Установление связей'!C2447="может наблюдаться","RS",IF('Установление связей'!C2447="всегда наблюдается","TRA",IF('Установление связей'!C2447="может отсутствовать","SN","S")))</f>
        <v>RS</v>
      </c>
      <c r="I2449" s="7" t="s">
        <v>1412</v>
      </c>
      <c r="J2449">
        <v>3145</v>
      </c>
      <c r="K2449" t="s">
        <v>1385</v>
      </c>
      <c r="L2449">
        <v>3145</v>
      </c>
      <c r="M2449" t="s">
        <v>1401</v>
      </c>
    </row>
    <row r="2450" spans="1:13" x14ac:dyDescent="0.4">
      <c r="A2450" t="s">
        <v>1405</v>
      </c>
      <c r="B2450">
        <v>2447</v>
      </c>
      <c r="C2450" t="s">
        <v>1411</v>
      </c>
      <c r="D2450">
        <f>VLOOKUP('Установление связей'!B2448,'Перечень узлов'!$B$2:$D$692,3,0)</f>
        <v>691</v>
      </c>
      <c r="E2450" t="s">
        <v>1411</v>
      </c>
      <c r="F2450">
        <f>VLOOKUP('Установление связей'!D2448,'Перечень узлов'!$B$2:$D$692,3,0)</f>
        <v>683</v>
      </c>
      <c r="G2450" t="s">
        <v>1407</v>
      </c>
      <c r="H2450" t="str">
        <f>IF('Установление связей'!C2448="может наблюдаться","RS",IF('Установление связей'!C2448="всегда наблюдается","TRA",IF('Установление связей'!C2448="может отсутствовать","SN","S")))</f>
        <v>RS</v>
      </c>
      <c r="I2450" s="7" t="s">
        <v>1412</v>
      </c>
      <c r="J2450">
        <v>3146</v>
      </c>
      <c r="K2450" t="s">
        <v>1385</v>
      </c>
      <c r="L2450">
        <v>3146</v>
      </c>
      <c r="M2450" t="s">
        <v>1401</v>
      </c>
    </row>
    <row r="2451" spans="1:13" x14ac:dyDescent="0.4">
      <c r="A2451" t="s">
        <v>1405</v>
      </c>
      <c r="B2451">
        <v>2448</v>
      </c>
      <c r="C2451" t="s">
        <v>1411</v>
      </c>
      <c r="D2451">
        <f>VLOOKUP('Установление связей'!B2449,'Перечень узлов'!$B$2:$D$692,3,0)</f>
        <v>691</v>
      </c>
      <c r="E2451" t="s">
        <v>1411</v>
      </c>
      <c r="F2451">
        <f>VLOOKUP('Установление связей'!D2449,'Перечень узлов'!$B$2:$D$692,3,0)</f>
        <v>684</v>
      </c>
      <c r="G2451" t="s">
        <v>1407</v>
      </c>
      <c r="H2451" t="str">
        <f>IF('Установление связей'!C2449="может наблюдаться","RS",IF('Установление связей'!C2449="всегда наблюдается","TRA",IF('Установление связей'!C2449="может отсутствовать","SN","S")))</f>
        <v>RS</v>
      </c>
      <c r="I2451" s="7" t="s">
        <v>1412</v>
      </c>
      <c r="J2451">
        <v>3147</v>
      </c>
      <c r="K2451" t="s">
        <v>1385</v>
      </c>
      <c r="L2451">
        <v>3147</v>
      </c>
      <c r="M2451" t="s">
        <v>1401</v>
      </c>
    </row>
    <row r="2452" spans="1:13" x14ac:dyDescent="0.4">
      <c r="A2452" t="s">
        <v>1405</v>
      </c>
      <c r="B2452">
        <v>2449</v>
      </c>
      <c r="C2452" t="s">
        <v>1411</v>
      </c>
      <c r="D2452">
        <f>VLOOKUP('Установление связей'!B2450,'Перечень узлов'!$B$2:$D$692,3,0)</f>
        <v>691</v>
      </c>
      <c r="E2452" t="s">
        <v>1411</v>
      </c>
      <c r="F2452">
        <f>VLOOKUP('Установление связей'!D2450,'Перечень узлов'!$B$2:$D$692,3,0)</f>
        <v>685</v>
      </c>
      <c r="G2452" t="s">
        <v>1407</v>
      </c>
      <c r="H2452" t="str">
        <f>IF('Установление связей'!C2450="может наблюдаться","RS",IF('Установление связей'!C2450="всегда наблюдается","TRA",IF('Установление связей'!C2450="может отсутствовать","SN","S")))</f>
        <v>RS</v>
      </c>
      <c r="I2452" s="7" t="s">
        <v>1412</v>
      </c>
      <c r="J2452">
        <v>3148</v>
      </c>
      <c r="K2452" t="s">
        <v>1385</v>
      </c>
      <c r="L2452">
        <v>3148</v>
      </c>
      <c r="M2452" t="s">
        <v>1401</v>
      </c>
    </row>
    <row r="2453" spans="1:13" x14ac:dyDescent="0.4">
      <c r="A2453" t="s">
        <v>1405</v>
      </c>
      <c r="B2453">
        <v>2450</v>
      </c>
      <c r="C2453" t="s">
        <v>1411</v>
      </c>
      <c r="D2453">
        <f>VLOOKUP('Установление связей'!B2451,'Перечень узлов'!$B$2:$D$692,3,0)</f>
        <v>691</v>
      </c>
      <c r="E2453" t="s">
        <v>1411</v>
      </c>
      <c r="F2453">
        <f>VLOOKUP('Установление связей'!D2451,'Перечень узлов'!$B$2:$D$692,3,0)</f>
        <v>686</v>
      </c>
      <c r="G2453" t="s">
        <v>1407</v>
      </c>
      <c r="H2453" t="str">
        <f>IF('Установление связей'!C2451="может наблюдаться","RS",IF('Установление связей'!C2451="всегда наблюдается","TRA",IF('Установление связей'!C2451="может отсутствовать","SN","S")))</f>
        <v>RS</v>
      </c>
      <c r="I2453" s="7" t="s">
        <v>1412</v>
      </c>
      <c r="J2453">
        <v>3149</v>
      </c>
      <c r="K2453" t="s">
        <v>1385</v>
      </c>
      <c r="L2453">
        <v>3149</v>
      </c>
      <c r="M2453" t="s">
        <v>1401</v>
      </c>
    </row>
    <row r="2454" spans="1:13" x14ac:dyDescent="0.4">
      <c r="A2454" t="s">
        <v>1405</v>
      </c>
      <c r="B2454">
        <v>2451</v>
      </c>
      <c r="C2454" t="s">
        <v>1411</v>
      </c>
      <c r="D2454">
        <f>VLOOKUP('Установление связей'!B2452,'Перечень узлов'!$B$2:$D$692,3,0)</f>
        <v>691</v>
      </c>
      <c r="E2454" t="s">
        <v>1411</v>
      </c>
      <c r="F2454">
        <f>VLOOKUP('Установление связей'!D2452,'Перечень узлов'!$B$2:$D$692,3,0)</f>
        <v>687</v>
      </c>
      <c r="G2454" t="s">
        <v>1407</v>
      </c>
      <c r="H2454" t="str">
        <f>IF('Установление связей'!C2452="может наблюдаться","RS",IF('Установление связей'!C2452="всегда наблюдается","TRA",IF('Установление связей'!C2452="может отсутствовать","SN","S")))</f>
        <v>RS</v>
      </c>
      <c r="I2454" s="7" t="s">
        <v>1412</v>
      </c>
      <c r="J2454">
        <v>3150</v>
      </c>
      <c r="K2454" t="s">
        <v>1385</v>
      </c>
      <c r="L2454">
        <v>3150</v>
      </c>
      <c r="M2454" t="s">
        <v>1401</v>
      </c>
    </row>
    <row r="2455" spans="1:13" x14ac:dyDescent="0.4">
      <c r="A2455" t="s">
        <v>1405</v>
      </c>
      <c r="B2455">
        <v>2452</v>
      </c>
      <c r="C2455" t="s">
        <v>1411</v>
      </c>
      <c r="D2455">
        <f>VLOOKUP('Установление связей'!B2453,'Перечень узлов'!$B$2:$D$692,3,0)</f>
        <v>691</v>
      </c>
      <c r="E2455" t="s">
        <v>1411</v>
      </c>
      <c r="F2455">
        <f>VLOOKUP('Установление связей'!D2453,'Перечень узлов'!$B$2:$D$692,3,0)</f>
        <v>688</v>
      </c>
      <c r="G2455" t="s">
        <v>1407</v>
      </c>
      <c r="H2455" t="str">
        <f>IF('Установление связей'!C2453="может наблюдаться","RS",IF('Установление связей'!C2453="всегда наблюдается","TRA",IF('Установление связей'!C2453="может отсутствовать","SN","S")))</f>
        <v>RS</v>
      </c>
      <c r="I2455" s="7" t="s">
        <v>1412</v>
      </c>
      <c r="J2455">
        <v>3151</v>
      </c>
      <c r="K2455" t="s">
        <v>1385</v>
      </c>
      <c r="L2455">
        <v>3151</v>
      </c>
      <c r="M2455" t="s">
        <v>1401</v>
      </c>
    </row>
    <row r="2456" spans="1:13" x14ac:dyDescent="0.4">
      <c r="A2456" t="s">
        <v>1405</v>
      </c>
      <c r="B2456">
        <v>2453</v>
      </c>
      <c r="C2456" t="s">
        <v>1411</v>
      </c>
      <c r="D2456">
        <f>VLOOKUP('Установление связей'!B2454,'Перечень узлов'!$B$2:$D$692,3,0)</f>
        <v>691</v>
      </c>
      <c r="E2456" t="s">
        <v>1411</v>
      </c>
      <c r="F2456">
        <f>VLOOKUP('Установление связей'!D2454,'Перечень узлов'!$B$2:$D$692,3,0)</f>
        <v>689</v>
      </c>
      <c r="G2456" t="s">
        <v>1407</v>
      </c>
      <c r="H2456" t="str">
        <f>IF('Установление связей'!C2454="может наблюдаться","RS",IF('Установление связей'!C2454="всегда наблюдается","TRA",IF('Установление связей'!C2454="может отсутствовать","SN","S")))</f>
        <v>RS</v>
      </c>
      <c r="I2456" s="7" t="s">
        <v>1412</v>
      </c>
      <c r="J2456">
        <v>3152</v>
      </c>
      <c r="K2456" t="s">
        <v>1385</v>
      </c>
      <c r="L2456">
        <v>3152</v>
      </c>
      <c r="M2456" t="s">
        <v>1401</v>
      </c>
    </row>
    <row r="2457" spans="1:13" x14ac:dyDescent="0.4">
      <c r="A2457" t="s">
        <v>1405</v>
      </c>
      <c r="B2457">
        <v>2454</v>
      </c>
      <c r="C2457" t="s">
        <v>1411</v>
      </c>
      <c r="D2457">
        <f>VLOOKUP('Установление связей'!B2455,'Перечень узлов'!$B$2:$D$692,3,0)</f>
        <v>691</v>
      </c>
      <c r="E2457" t="s">
        <v>1411</v>
      </c>
      <c r="F2457">
        <f>VLOOKUP('Установление связей'!D2455,'Перечень узлов'!$B$2:$D$692,3,0)</f>
        <v>690</v>
      </c>
      <c r="G2457" t="s">
        <v>1407</v>
      </c>
      <c r="H2457" t="str">
        <f>IF('Установление связей'!C2455="может наблюдаться","RS",IF('Установление связей'!C2455="всегда наблюдается","TRA",IF('Установление связей'!C2455="может отсутствовать","SN","S")))</f>
        <v>RS</v>
      </c>
      <c r="I2457" s="7" t="s">
        <v>1412</v>
      </c>
      <c r="J2457">
        <v>3153</v>
      </c>
      <c r="K2457" t="s">
        <v>1385</v>
      </c>
      <c r="L2457">
        <v>3153</v>
      </c>
      <c r="M2457" t="s">
        <v>1401</v>
      </c>
    </row>
    <row r="2458" spans="1:13" x14ac:dyDescent="0.4">
      <c r="A2458" t="s">
        <v>1405</v>
      </c>
      <c r="B2458">
        <v>2455</v>
      </c>
      <c r="C2458" t="s">
        <v>1411</v>
      </c>
      <c r="D2458">
        <f>VLOOKUP('Установление связей'!B2456,'Перечень узлов'!$B$2:$D$692,3,0)</f>
        <v>691</v>
      </c>
      <c r="E2458" t="s">
        <v>1411</v>
      </c>
      <c r="F2458">
        <f>VLOOKUP('Установление связей'!D2456,'Перечень узлов'!$B$2:$D$692,3,0)</f>
        <v>599</v>
      </c>
      <c r="G2458" t="s">
        <v>1407</v>
      </c>
      <c r="H2458" t="str">
        <f>IF('Установление связей'!C2456="может наблюдаться","RS",IF('Установление связей'!C2456="всегда наблюдается","TRA",IF('Установление связей'!C2456="может отсутствовать","SN","S")))</f>
        <v>RS</v>
      </c>
      <c r="I2458" s="7" t="s">
        <v>1412</v>
      </c>
      <c r="J2458">
        <v>3154</v>
      </c>
      <c r="K2458" t="s">
        <v>1385</v>
      </c>
      <c r="L2458">
        <v>3154</v>
      </c>
      <c r="M2458" t="s">
        <v>1401</v>
      </c>
    </row>
    <row r="2459" spans="1:13" x14ac:dyDescent="0.4">
      <c r="A2459" t="s">
        <v>1405</v>
      </c>
      <c r="B2459">
        <v>2456</v>
      </c>
      <c r="C2459" t="s">
        <v>1411</v>
      </c>
      <c r="D2459">
        <f>VLOOKUP('Установление связей'!B2457,'Перечень узлов'!$B$2:$D$692,3,0)</f>
        <v>691</v>
      </c>
      <c r="E2459" t="s">
        <v>1411</v>
      </c>
      <c r="F2459">
        <f>VLOOKUP('Установление связей'!D2457,'Перечень узлов'!$B$2:$D$692,3,0)</f>
        <v>630</v>
      </c>
      <c r="G2459" t="s">
        <v>1407</v>
      </c>
      <c r="H2459" t="str">
        <f>IF('Установление связей'!C2457="может наблюдаться","RS",IF('Установление связей'!C2457="всегда наблюдается","TRA",IF('Установление связей'!C2457="может отсутствовать","SN","S")))</f>
        <v>RS</v>
      </c>
      <c r="I2459" s="7" t="s">
        <v>1412</v>
      </c>
      <c r="J2459">
        <v>3155</v>
      </c>
      <c r="K2459" t="s">
        <v>1385</v>
      </c>
      <c r="L2459">
        <v>3155</v>
      </c>
      <c r="M2459" t="s">
        <v>1401</v>
      </c>
    </row>
    <row r="2460" spans="1:13" x14ac:dyDescent="0.4">
      <c r="A2460" t="s">
        <v>1405</v>
      </c>
      <c r="B2460">
        <v>2457</v>
      </c>
      <c r="C2460" t="s">
        <v>1411</v>
      </c>
      <c r="D2460">
        <f>VLOOKUP('Установление связей'!B2458,'Перечень узлов'!$B$2:$D$692,3,0)</f>
        <v>691</v>
      </c>
      <c r="E2460" t="s">
        <v>1411</v>
      </c>
      <c r="F2460">
        <f>VLOOKUP('Установление связей'!D2458,'Перечень узлов'!$B$2:$D$692,3,0)</f>
        <v>16</v>
      </c>
      <c r="G2460" t="s">
        <v>1407</v>
      </c>
      <c r="H2460" t="str">
        <f>IF('Установление связей'!C2458="может наблюдаться","RS",IF('Установление связей'!C2458="всегда наблюдается","TRA",IF('Установление связей'!C2458="может отсутствовать","SN","S")))</f>
        <v>RS</v>
      </c>
      <c r="I2460" s="7" t="s">
        <v>1412</v>
      </c>
      <c r="J2460">
        <v>3156</v>
      </c>
      <c r="K2460" t="s">
        <v>1385</v>
      </c>
      <c r="L2460">
        <v>3156</v>
      </c>
      <c r="M2460" t="s">
        <v>1401</v>
      </c>
    </row>
    <row r="2461" spans="1:13" x14ac:dyDescent="0.4">
      <c r="A2461" t="s">
        <v>1405</v>
      </c>
      <c r="B2461">
        <v>2458</v>
      </c>
      <c r="C2461" t="s">
        <v>1411</v>
      </c>
      <c r="D2461">
        <f>VLOOKUP('Установление связей'!B2459,'Перечень узлов'!$B$2:$D$692,3,0)</f>
        <v>691</v>
      </c>
      <c r="E2461" t="s">
        <v>1411</v>
      </c>
      <c r="F2461">
        <f>VLOOKUP('Установление связей'!D2459,'Перечень узлов'!$B$2:$D$692,3,0)</f>
        <v>155</v>
      </c>
      <c r="G2461" t="s">
        <v>1407</v>
      </c>
      <c r="H2461" t="str">
        <f>IF('Установление связей'!C2459="может наблюдаться","RS",IF('Установление связей'!C2459="всегда наблюдается","TRA",IF('Установление связей'!C2459="может отсутствовать","SN","S")))</f>
        <v>RS</v>
      </c>
      <c r="I2461" s="7" t="s">
        <v>1412</v>
      </c>
      <c r="J2461">
        <v>3157</v>
      </c>
      <c r="K2461" t="s">
        <v>1385</v>
      </c>
      <c r="L2461">
        <v>3157</v>
      </c>
      <c r="M2461" t="s">
        <v>1401</v>
      </c>
    </row>
    <row r="2462" spans="1:13" x14ac:dyDescent="0.4">
      <c r="A2462" t="s">
        <v>1405</v>
      </c>
      <c r="B2462">
        <v>2459</v>
      </c>
      <c r="C2462" t="s">
        <v>1411</v>
      </c>
      <c r="D2462">
        <f>VLOOKUP('Установление связей'!B2460,'Перечень узлов'!$B$2:$D$692,3,0)</f>
        <v>691</v>
      </c>
      <c r="E2462" t="s">
        <v>1411</v>
      </c>
      <c r="F2462">
        <f>VLOOKUP('Установление связей'!D2460,'Перечень узлов'!$B$2:$D$692,3,0)</f>
        <v>626</v>
      </c>
      <c r="G2462" t="s">
        <v>1407</v>
      </c>
      <c r="H2462" t="str">
        <f>IF('Установление связей'!C2460="может наблюдаться","RS",IF('Установление связей'!C2460="всегда наблюдается","TRA",IF('Установление связей'!C2460="может отсутствовать","SN","S")))</f>
        <v>RS</v>
      </c>
      <c r="I2462" s="7" t="s">
        <v>1412</v>
      </c>
      <c r="J2462">
        <v>3158</v>
      </c>
      <c r="K2462" t="s">
        <v>1385</v>
      </c>
      <c r="L2462">
        <v>3158</v>
      </c>
      <c r="M2462" t="s">
        <v>1401</v>
      </c>
    </row>
    <row r="2463" spans="1:13" x14ac:dyDescent="0.4">
      <c r="A2463" t="s">
        <v>1405</v>
      </c>
      <c r="B2463">
        <v>2460</v>
      </c>
      <c r="C2463" t="s">
        <v>1411</v>
      </c>
      <c r="D2463">
        <f>VLOOKUP('Установление связей'!B2461,'Перечень узлов'!$B$2:$D$692,3,0)</f>
        <v>691</v>
      </c>
      <c r="E2463" t="s">
        <v>1411</v>
      </c>
      <c r="F2463">
        <f>VLOOKUP('Установление связей'!D2461,'Перечень узлов'!$B$2:$D$692,3,0)</f>
        <v>636</v>
      </c>
      <c r="G2463" t="s">
        <v>1407</v>
      </c>
      <c r="H2463" t="str">
        <f>IF('Установление связей'!C2461="может наблюдаться","RS",IF('Установление связей'!C2461="всегда наблюдается","TRA",IF('Установление связей'!C2461="может отсутствовать","SN","S")))</f>
        <v>RS</v>
      </c>
      <c r="I2463" s="7" t="s">
        <v>1412</v>
      </c>
      <c r="J2463">
        <v>3159</v>
      </c>
      <c r="K2463" t="s">
        <v>1385</v>
      </c>
      <c r="L2463">
        <v>3159</v>
      </c>
      <c r="M2463" t="s">
        <v>1401</v>
      </c>
    </row>
    <row r="2464" spans="1:13" x14ac:dyDescent="0.4">
      <c r="A2464" t="s">
        <v>1405</v>
      </c>
      <c r="B2464">
        <v>2461</v>
      </c>
      <c r="C2464" t="s">
        <v>1411</v>
      </c>
      <c r="D2464">
        <f>VLOOKUP('Установление связей'!B2462,'Перечень узлов'!$B$2:$D$692,3,0)</f>
        <v>691</v>
      </c>
      <c r="E2464" t="s">
        <v>1411</v>
      </c>
      <c r="F2464">
        <f>VLOOKUP('Установление связей'!D2462,'Перечень узлов'!$B$2:$D$692,3,0)</f>
        <v>60</v>
      </c>
      <c r="G2464" t="s">
        <v>1407</v>
      </c>
      <c r="H2464" t="str">
        <f>IF('Установление связей'!C2462="может наблюдаться","RS",IF('Установление связей'!C2462="всегда наблюдается","TRA",IF('Установление связей'!C2462="может отсутствовать","SN","S")))</f>
        <v>RS</v>
      </c>
      <c r="I2464" s="7" t="s">
        <v>1412</v>
      </c>
      <c r="J2464">
        <v>3160</v>
      </c>
      <c r="K2464" t="s">
        <v>1385</v>
      </c>
      <c r="L2464">
        <v>3160</v>
      </c>
      <c r="M2464" t="s">
        <v>1401</v>
      </c>
    </row>
    <row r="2465" spans="1:13" x14ac:dyDescent="0.4">
      <c r="A2465" t="s">
        <v>1405</v>
      </c>
      <c r="B2465">
        <v>2462</v>
      </c>
      <c r="C2465" t="s">
        <v>1411</v>
      </c>
      <c r="D2465">
        <f>VLOOKUP('Установление связей'!B2463,'Перечень узлов'!$B$2:$D$692,3,0)</f>
        <v>691</v>
      </c>
      <c r="E2465" t="s">
        <v>1411</v>
      </c>
      <c r="F2465">
        <f>VLOOKUP('Установление связей'!D2463,'Перечень узлов'!$B$2:$D$692,3,0)</f>
        <v>19</v>
      </c>
      <c r="G2465" t="s">
        <v>1407</v>
      </c>
      <c r="H2465" t="str">
        <f>IF('Установление связей'!C2463="может наблюдаться","RS",IF('Установление связей'!C2463="всегда наблюдается","TRA",IF('Установление связей'!C2463="может отсутствовать","SN","S")))</f>
        <v>RS</v>
      </c>
      <c r="I2465" s="7" t="s">
        <v>1412</v>
      </c>
      <c r="J2465">
        <v>3161</v>
      </c>
      <c r="K2465" t="s">
        <v>1385</v>
      </c>
      <c r="L2465">
        <v>3161</v>
      </c>
      <c r="M2465" t="s">
        <v>1401</v>
      </c>
    </row>
    <row r="2466" spans="1:13" x14ac:dyDescent="0.4">
      <c r="A2466" t="s">
        <v>1405</v>
      </c>
      <c r="B2466">
        <v>2463</v>
      </c>
      <c r="C2466" t="s">
        <v>1411</v>
      </c>
      <c r="D2466">
        <f>VLOOKUP('Установление связей'!B2464,'Перечень узлов'!$B$2:$D$692,3,0)</f>
        <v>691</v>
      </c>
      <c r="E2466" t="s">
        <v>1411</v>
      </c>
      <c r="F2466">
        <f>VLOOKUP('Установление связей'!D2464,'Перечень узлов'!$B$2:$D$692,3,0)</f>
        <v>624</v>
      </c>
      <c r="G2466" t="s">
        <v>1407</v>
      </c>
      <c r="H2466" t="str">
        <f>IF('Установление связей'!C2464="может наблюдаться","RS",IF('Установление связей'!C2464="всегда наблюдается","TRA",IF('Установление связей'!C2464="может отсутствовать","SN","S")))</f>
        <v>RS</v>
      </c>
      <c r="I2466" s="7" t="s">
        <v>1412</v>
      </c>
      <c r="J2466">
        <v>3162</v>
      </c>
      <c r="K2466" t="s">
        <v>1385</v>
      </c>
      <c r="L2466">
        <v>3162</v>
      </c>
      <c r="M2466" t="s">
        <v>1401</v>
      </c>
    </row>
    <row r="2467" spans="1:13" x14ac:dyDescent="0.4">
      <c r="A2467" t="s">
        <v>1405</v>
      </c>
      <c r="B2467">
        <v>2464</v>
      </c>
      <c r="C2467" t="s">
        <v>1411</v>
      </c>
      <c r="D2467">
        <f>VLOOKUP('Установление связей'!B2465,'Перечень узлов'!$B$2:$D$692,3,0)</f>
        <v>691</v>
      </c>
      <c r="E2467" t="s">
        <v>1411</v>
      </c>
      <c r="F2467">
        <f>VLOOKUP('Установление связей'!D2465,'Перечень узлов'!$B$2:$D$692,3,0)</f>
        <v>625</v>
      </c>
      <c r="G2467" t="s">
        <v>1407</v>
      </c>
      <c r="H2467" t="str">
        <f>IF('Установление связей'!C2465="может наблюдаться","RS",IF('Установление связей'!C2465="всегда наблюдается","TRA",IF('Установление связей'!C2465="может отсутствовать","SN","S")))</f>
        <v>RS</v>
      </c>
      <c r="I2467" s="7" t="s">
        <v>1412</v>
      </c>
      <c r="J2467">
        <v>3163</v>
      </c>
      <c r="K2467" t="s">
        <v>1385</v>
      </c>
      <c r="L2467">
        <v>3163</v>
      </c>
      <c r="M2467" t="s">
        <v>1401</v>
      </c>
    </row>
    <row r="2468" spans="1:13" x14ac:dyDescent="0.4">
      <c r="A2468" t="s">
        <v>1405</v>
      </c>
      <c r="B2468">
        <v>2465</v>
      </c>
      <c r="C2468" t="s">
        <v>1411</v>
      </c>
      <c r="D2468">
        <f>VLOOKUP('Установление связей'!B2466,'Перечень узлов'!$B$2:$D$692,3,0)</f>
        <v>691</v>
      </c>
      <c r="E2468" t="s">
        <v>1411</v>
      </c>
      <c r="F2468">
        <f>VLOOKUP('Установление связей'!D2466,'Перечень узлов'!$B$2:$D$692,3,0)</f>
        <v>15</v>
      </c>
      <c r="G2468" t="s">
        <v>1407</v>
      </c>
      <c r="H2468" t="str">
        <f>IF('Установление связей'!C2466="может наблюдаться","RS",IF('Установление связей'!C2466="всегда наблюдается","TRA",IF('Установление связей'!C2466="может отсутствовать","SN","S")))</f>
        <v>RS</v>
      </c>
      <c r="I2468" s="7" t="s">
        <v>1412</v>
      </c>
      <c r="J2468">
        <v>3164</v>
      </c>
      <c r="K2468" t="s">
        <v>1385</v>
      </c>
      <c r="L2468">
        <v>3164</v>
      </c>
      <c r="M2468" t="s">
        <v>1401</v>
      </c>
    </row>
    <row r="2469" spans="1:13" x14ac:dyDescent="0.4">
      <c r="A2469" t="s">
        <v>1405</v>
      </c>
      <c r="B2469">
        <v>2466</v>
      </c>
      <c r="C2469" t="s">
        <v>1411</v>
      </c>
      <c r="D2469">
        <f>VLOOKUP('Установление связей'!B2467,'Перечень узлов'!$B$2:$D$692,3,0)</f>
        <v>691</v>
      </c>
      <c r="E2469" t="s">
        <v>1411</v>
      </c>
      <c r="F2469">
        <f>VLOOKUP('Установление связей'!D2467,'Перечень узлов'!$B$2:$D$692,3,0)</f>
        <v>9</v>
      </c>
      <c r="G2469" t="s">
        <v>1407</v>
      </c>
      <c r="H2469" t="str">
        <f>IF('Установление связей'!C2467="может наблюдаться","RS",IF('Установление связей'!C2467="всегда наблюдается","TRA",IF('Установление связей'!C2467="может отсутствовать","SN","S")))</f>
        <v>RS</v>
      </c>
      <c r="I2469" s="7" t="s">
        <v>1412</v>
      </c>
      <c r="J2469">
        <v>3165</v>
      </c>
      <c r="K2469" t="s">
        <v>1385</v>
      </c>
      <c r="L2469">
        <v>3165</v>
      </c>
      <c r="M2469" t="s">
        <v>1401</v>
      </c>
    </row>
    <row r="2470" spans="1:13" x14ac:dyDescent="0.4">
      <c r="A2470" t="s">
        <v>1405</v>
      </c>
      <c r="B2470">
        <v>2467</v>
      </c>
      <c r="C2470" t="s">
        <v>1411</v>
      </c>
      <c r="D2470">
        <f>VLOOKUP('Установление связей'!B2468,'Перечень узлов'!$B$2:$D$692,3,0)</f>
        <v>691</v>
      </c>
      <c r="E2470" t="s">
        <v>1411</v>
      </c>
      <c r="F2470">
        <f>VLOOKUP('Установление связей'!D2468,'Перечень узлов'!$B$2:$D$692,3,0)</f>
        <v>17</v>
      </c>
      <c r="G2470" t="s">
        <v>1407</v>
      </c>
      <c r="H2470" t="str">
        <f>IF('Установление связей'!C2468="может наблюдаться","RS",IF('Установление связей'!C2468="всегда наблюдается","TRA",IF('Установление связей'!C2468="может отсутствовать","SN","S")))</f>
        <v>RS</v>
      </c>
      <c r="I2470" s="7" t="s">
        <v>1412</v>
      </c>
      <c r="J2470">
        <v>3166</v>
      </c>
      <c r="K2470" t="s">
        <v>1385</v>
      </c>
      <c r="L2470">
        <v>3166</v>
      </c>
      <c r="M2470" t="s">
        <v>1401</v>
      </c>
    </row>
    <row r="2471" spans="1:13" x14ac:dyDescent="0.4">
      <c r="A2471" t="s">
        <v>1405</v>
      </c>
      <c r="B2471">
        <v>2468</v>
      </c>
      <c r="C2471" t="s">
        <v>1411</v>
      </c>
      <c r="D2471">
        <f>VLOOKUP('Установление связей'!B2469,'Перечень узлов'!$B$2:$D$692,3,0)</f>
        <v>691</v>
      </c>
      <c r="E2471" t="s">
        <v>1411</v>
      </c>
      <c r="F2471">
        <f>VLOOKUP('Установление связей'!D2469,'Перечень узлов'!$B$2:$D$692,3,0)</f>
        <v>503</v>
      </c>
      <c r="G2471" t="s">
        <v>1407</v>
      </c>
      <c r="H2471" t="str">
        <f>IF('Установление связей'!C2469="может наблюдаться","RS",IF('Установление связей'!C2469="всегда наблюдается","TRA",IF('Установление связей'!C2469="может отсутствовать","SN","S")))</f>
        <v>RS</v>
      </c>
      <c r="I2471" s="7" t="s">
        <v>1412</v>
      </c>
      <c r="J2471">
        <v>3167</v>
      </c>
      <c r="K2471" t="s">
        <v>1385</v>
      </c>
      <c r="L2471">
        <v>3167</v>
      </c>
      <c r="M2471" t="s">
        <v>1401</v>
      </c>
    </row>
    <row r="2472" spans="1:13" x14ac:dyDescent="0.4">
      <c r="A2472" t="s">
        <v>1405</v>
      </c>
      <c r="B2472">
        <v>2469</v>
      </c>
      <c r="C2472" t="s">
        <v>1411</v>
      </c>
      <c r="D2472">
        <f>VLOOKUP('Установление связей'!B2470,'Перечень узлов'!$B$2:$D$692,3,0)</f>
        <v>691</v>
      </c>
      <c r="E2472" t="s">
        <v>1411</v>
      </c>
      <c r="F2472">
        <f>VLOOKUP('Установление связей'!D2470,'Перечень узлов'!$B$2:$D$692,3,0)</f>
        <v>504</v>
      </c>
      <c r="G2472" t="s">
        <v>1407</v>
      </c>
      <c r="H2472" t="str">
        <f>IF('Установление связей'!C2470="может наблюдаться","RS",IF('Установление связей'!C2470="всегда наблюдается","TRA",IF('Установление связей'!C2470="может отсутствовать","SN","S")))</f>
        <v>RS</v>
      </c>
      <c r="I2472" s="7" t="s">
        <v>1412</v>
      </c>
      <c r="J2472">
        <v>3168</v>
      </c>
      <c r="K2472" t="s">
        <v>1385</v>
      </c>
      <c r="L2472">
        <v>3168</v>
      </c>
      <c r="M2472" t="s">
        <v>1401</v>
      </c>
    </row>
    <row r="2473" spans="1:13" x14ac:dyDescent="0.4">
      <c r="A2473" t="s">
        <v>1405</v>
      </c>
      <c r="B2473">
        <v>2470</v>
      </c>
      <c r="C2473" t="s">
        <v>1411</v>
      </c>
      <c r="D2473">
        <f>VLOOKUP('Установление связей'!B2471,'Перечень узлов'!$B$2:$D$692,3,0)</f>
        <v>691</v>
      </c>
      <c r="E2473" t="s">
        <v>1411</v>
      </c>
      <c r="F2473">
        <f>VLOOKUP('Установление связей'!D2471,'Перечень узлов'!$B$2:$D$692,3,0)</f>
        <v>614</v>
      </c>
      <c r="G2473" t="s">
        <v>1407</v>
      </c>
      <c r="H2473" t="str">
        <f>IF('Установление связей'!C2471="может наблюдаться","RS",IF('Установление связей'!C2471="всегда наблюдается","TRA",IF('Установление связей'!C2471="может отсутствовать","SN","S")))</f>
        <v>RS</v>
      </c>
      <c r="I2473" s="7" t="s">
        <v>1412</v>
      </c>
      <c r="J2473">
        <v>3169</v>
      </c>
      <c r="K2473" t="s">
        <v>1385</v>
      </c>
      <c r="L2473">
        <v>3169</v>
      </c>
      <c r="M2473" t="s">
        <v>1402</v>
      </c>
    </row>
  </sheetData>
  <autoFilter ref="B3:M1438" xr:uid="{00000000-0009-0000-0000-00000C000000}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466"/>
  <sheetViews>
    <sheetView zoomScale="85" zoomScaleNormal="85" workbookViewId="0">
      <pane ySplit="5" topLeftCell="A375" activePane="bottomLeft" state="frozen"/>
      <selection pane="bottomLeft" activeCell="F382" sqref="F382"/>
    </sheetView>
  </sheetViews>
  <sheetFormatPr defaultColWidth="9.3046875" defaultRowHeight="14.6" x14ac:dyDescent="0.45"/>
  <cols>
    <col min="1" max="1" width="1.84375" style="86" customWidth="1"/>
    <col min="2" max="2" width="3.765625" style="86" customWidth="1"/>
    <col min="3" max="3" width="1.53515625" style="86" customWidth="1"/>
    <col min="4" max="4" width="21.3046875" style="86" customWidth="1"/>
    <col min="5" max="5" width="3.15234375" style="86" customWidth="1"/>
    <col min="6" max="6" width="20.921875" style="86" customWidth="1"/>
    <col min="7" max="7" width="1.69140625" style="86" customWidth="1"/>
    <col min="8" max="8" width="5.15234375" style="86" customWidth="1"/>
    <col min="9" max="9" width="2.3046875" style="86" customWidth="1"/>
    <col min="10" max="10" width="14.69140625" style="92" customWidth="1"/>
    <col min="11" max="11" width="1.84375" style="86" customWidth="1"/>
    <col min="12" max="12" width="30.53515625" style="92" customWidth="1"/>
    <col min="13" max="13" width="1.84375" style="86" customWidth="1"/>
    <col min="14" max="14" width="16.69140625" style="92" customWidth="1"/>
    <col min="15" max="15" width="1.84375" style="86" customWidth="1"/>
    <col min="16" max="16" width="29.84375" style="92" customWidth="1"/>
    <col min="17" max="17" width="1.84375" style="86" customWidth="1"/>
    <col min="18" max="18" width="17.15234375" style="92" customWidth="1"/>
    <col min="19" max="19" width="3" style="86" customWidth="1"/>
    <col min="20" max="20" width="19.3828125" style="92" customWidth="1"/>
    <col min="21" max="21" width="4.15234375" style="86" customWidth="1"/>
    <col min="22" max="22" width="38" style="86" customWidth="1"/>
    <col min="23" max="23" width="2.84375" style="86" customWidth="1"/>
    <col min="24" max="24" width="9.3046875" style="86" customWidth="1"/>
    <col min="25" max="25" width="2" style="86" customWidth="1"/>
    <col min="26" max="26" width="24.3828125" style="86" customWidth="1"/>
    <col min="27" max="27" width="2.15234375" style="86" customWidth="1"/>
    <col min="28" max="28" width="12.84375" style="86" customWidth="1"/>
    <col min="29" max="29" width="2.53515625" style="86" customWidth="1"/>
    <col min="30" max="30" width="9.3828125" style="86" customWidth="1"/>
    <col min="31" max="31" width="2.69140625" style="86" customWidth="1"/>
    <col min="32" max="16384" width="9.3046875" style="86"/>
  </cols>
  <sheetData>
    <row r="1" spans="1:31" x14ac:dyDescent="0.45">
      <c r="B1" s="86" t="s">
        <v>2114</v>
      </c>
    </row>
    <row r="2" spans="1:31" x14ac:dyDescent="0.45">
      <c r="D2" s="86" t="s">
        <v>2675</v>
      </c>
    </row>
    <row r="3" spans="1:31" x14ac:dyDescent="0.45">
      <c r="D3" s="86" t="s">
        <v>2115</v>
      </c>
    </row>
    <row r="5" spans="1:31" ht="13.75" customHeight="1" x14ac:dyDescent="0.45">
      <c r="A5" s="97" t="s">
        <v>1405</v>
      </c>
      <c r="B5" s="98" t="s">
        <v>2116</v>
      </c>
      <c r="C5" s="97" t="s">
        <v>1407</v>
      </c>
      <c r="D5" s="98" t="s">
        <v>3163</v>
      </c>
      <c r="E5" s="99" t="s">
        <v>1400</v>
      </c>
      <c r="F5" s="98" t="s">
        <v>2123</v>
      </c>
      <c r="G5" s="100" t="s">
        <v>1397</v>
      </c>
      <c r="H5" s="98" t="s">
        <v>2125</v>
      </c>
      <c r="I5" s="98" t="s">
        <v>1411</v>
      </c>
      <c r="J5" s="98" t="s">
        <v>2117</v>
      </c>
      <c r="K5" s="97" t="s">
        <v>1411</v>
      </c>
      <c r="L5" s="98" t="s">
        <v>2118</v>
      </c>
      <c r="M5" s="97" t="s">
        <v>1411</v>
      </c>
      <c r="N5" s="97" t="s">
        <v>2134</v>
      </c>
      <c r="O5" s="97" t="s">
        <v>1411</v>
      </c>
      <c r="P5" s="98" t="s">
        <v>2119</v>
      </c>
      <c r="Q5" s="97" t="s">
        <v>1411</v>
      </c>
      <c r="R5" s="97" t="s">
        <v>2136</v>
      </c>
      <c r="S5" s="97" t="s">
        <v>2120</v>
      </c>
      <c r="T5" s="98" t="s">
        <v>2121</v>
      </c>
      <c r="U5" s="97" t="s">
        <v>2122</v>
      </c>
      <c r="V5" s="97" t="s">
        <v>2124</v>
      </c>
      <c r="W5" s="102" t="s">
        <v>1397</v>
      </c>
      <c r="X5" s="102" t="s">
        <v>2173</v>
      </c>
      <c r="Y5" s="97" t="s">
        <v>1407</v>
      </c>
      <c r="Z5" s="98" t="s">
        <v>2126</v>
      </c>
      <c r="AA5" s="101" t="s">
        <v>1397</v>
      </c>
      <c r="AB5" s="98" t="s">
        <v>1389</v>
      </c>
      <c r="AC5" s="98" t="s">
        <v>1411</v>
      </c>
      <c r="AD5" s="98" t="s">
        <v>1390</v>
      </c>
      <c r="AE5" s="98" t="s">
        <v>1401</v>
      </c>
    </row>
    <row r="6" spans="1:31" ht="58.3" x14ac:dyDescent="0.45">
      <c r="A6" s="87" t="s">
        <v>1405</v>
      </c>
      <c r="B6" s="92">
        <v>1</v>
      </c>
      <c r="C6" s="87" t="s">
        <v>1407</v>
      </c>
      <c r="D6" s="112" t="s">
        <v>2327</v>
      </c>
      <c r="E6" s="89" t="s">
        <v>1400</v>
      </c>
      <c r="F6" s="92" t="s">
        <v>2328</v>
      </c>
      <c r="G6" s="93" t="s">
        <v>2329</v>
      </c>
      <c r="H6" s="92">
        <v>1</v>
      </c>
      <c r="I6" s="92" t="s">
        <v>1385</v>
      </c>
      <c r="J6" s="92" t="s">
        <v>2127</v>
      </c>
      <c r="K6" s="87" t="s">
        <v>1385</v>
      </c>
      <c r="L6" s="92" t="s">
        <v>2128</v>
      </c>
      <c r="M6" s="87" t="s">
        <v>1385</v>
      </c>
      <c r="N6" s="87" t="s">
        <v>2128</v>
      </c>
      <c r="O6" s="87" t="s">
        <v>1385</v>
      </c>
      <c r="P6" s="92" t="s">
        <v>2128</v>
      </c>
      <c r="Q6" s="87" t="s">
        <v>1385</v>
      </c>
      <c r="R6" s="87" t="s">
        <v>2128</v>
      </c>
      <c r="S6" s="87" t="s">
        <v>2120</v>
      </c>
      <c r="T6" s="93">
        <v>0.1</v>
      </c>
      <c r="U6" s="87" t="s">
        <v>2122</v>
      </c>
      <c r="V6" s="91" t="s">
        <v>2330</v>
      </c>
      <c r="W6" s="94" t="s">
        <v>2329</v>
      </c>
      <c r="X6" s="94" t="s">
        <v>2127</v>
      </c>
      <c r="Y6" s="87" t="s">
        <v>1407</v>
      </c>
      <c r="Z6" s="92" t="s">
        <v>2168</v>
      </c>
      <c r="AA6" s="88" t="s">
        <v>2329</v>
      </c>
      <c r="AB6" s="92">
        <v>3170</v>
      </c>
      <c r="AC6" s="92" t="s">
        <v>1385</v>
      </c>
      <c r="AD6" s="92">
        <v>3170</v>
      </c>
      <c r="AE6" s="92" t="s">
        <v>1401</v>
      </c>
    </row>
    <row r="7" spans="1:31" ht="58.3" x14ac:dyDescent="0.45">
      <c r="A7" s="87" t="s">
        <v>1405</v>
      </c>
      <c r="B7" s="92">
        <v>2</v>
      </c>
      <c r="C7" s="87" t="s">
        <v>1407</v>
      </c>
      <c r="D7" s="112" t="s">
        <v>2331</v>
      </c>
      <c r="E7" s="89" t="s">
        <v>1400</v>
      </c>
      <c r="F7" s="92" t="s">
        <v>2332</v>
      </c>
      <c r="G7" s="93" t="s">
        <v>2329</v>
      </c>
      <c r="H7" s="92">
        <v>1</v>
      </c>
      <c r="I7" s="92" t="s">
        <v>1385</v>
      </c>
      <c r="J7" s="92" t="s">
        <v>2127</v>
      </c>
      <c r="K7" s="87" t="s">
        <v>1385</v>
      </c>
      <c r="L7" s="92" t="s">
        <v>2128</v>
      </c>
      <c r="M7" s="87" t="s">
        <v>1385</v>
      </c>
      <c r="N7" s="87" t="s">
        <v>2128</v>
      </c>
      <c r="O7" s="87" t="s">
        <v>1385</v>
      </c>
      <c r="P7" s="92" t="s">
        <v>2128</v>
      </c>
      <c r="Q7" s="87" t="s">
        <v>1385</v>
      </c>
      <c r="R7" s="87" t="s">
        <v>2128</v>
      </c>
      <c r="S7" s="87" t="s">
        <v>2120</v>
      </c>
      <c r="T7" s="92">
        <v>0.1</v>
      </c>
      <c r="U7" s="87" t="s">
        <v>2122</v>
      </c>
      <c r="V7" s="91" t="s">
        <v>2330</v>
      </c>
      <c r="W7" s="94" t="s">
        <v>2329</v>
      </c>
      <c r="X7" s="94" t="s">
        <v>2127</v>
      </c>
      <c r="Y7" s="87" t="s">
        <v>1407</v>
      </c>
      <c r="Z7" s="92" t="s">
        <v>2168</v>
      </c>
      <c r="AA7" s="88" t="s">
        <v>2329</v>
      </c>
      <c r="AB7" s="92">
        <v>3171</v>
      </c>
      <c r="AC7" s="92" t="s">
        <v>1385</v>
      </c>
      <c r="AD7" s="92">
        <v>3171</v>
      </c>
      <c r="AE7" s="92" t="s">
        <v>1401</v>
      </c>
    </row>
    <row r="8" spans="1:31" ht="58.3" x14ac:dyDescent="0.45">
      <c r="A8" s="87" t="s">
        <v>1405</v>
      </c>
      <c r="B8" s="92">
        <v>3</v>
      </c>
      <c r="C8" s="87" t="s">
        <v>1407</v>
      </c>
      <c r="D8" s="112" t="s">
        <v>2333</v>
      </c>
      <c r="E8" s="89" t="s">
        <v>1400</v>
      </c>
      <c r="F8" s="92" t="s">
        <v>2334</v>
      </c>
      <c r="G8" s="93" t="s">
        <v>2329</v>
      </c>
      <c r="H8" s="92">
        <v>1</v>
      </c>
      <c r="I8" s="92" t="s">
        <v>1385</v>
      </c>
      <c r="J8" s="92" t="s">
        <v>2127</v>
      </c>
      <c r="K8" s="87" t="s">
        <v>1385</v>
      </c>
      <c r="L8" s="92" t="s">
        <v>2128</v>
      </c>
      <c r="M8" s="87" t="s">
        <v>1385</v>
      </c>
      <c r="N8" s="87" t="s">
        <v>2128</v>
      </c>
      <c r="O8" s="87" t="s">
        <v>1385</v>
      </c>
      <c r="P8" s="92" t="s">
        <v>2128</v>
      </c>
      <c r="Q8" s="87" t="s">
        <v>1385</v>
      </c>
      <c r="R8" s="87" t="s">
        <v>2128</v>
      </c>
      <c r="S8" s="87" t="s">
        <v>2120</v>
      </c>
      <c r="T8" s="92">
        <v>0.1</v>
      </c>
      <c r="U8" s="87" t="s">
        <v>2122</v>
      </c>
      <c r="V8" s="91" t="s">
        <v>2330</v>
      </c>
      <c r="W8" s="94" t="s">
        <v>2329</v>
      </c>
      <c r="X8" s="94" t="s">
        <v>2127</v>
      </c>
      <c r="Y8" s="87" t="s">
        <v>1407</v>
      </c>
      <c r="Z8" s="92" t="s">
        <v>2168</v>
      </c>
      <c r="AA8" s="88" t="s">
        <v>2329</v>
      </c>
      <c r="AB8" s="92">
        <v>3172</v>
      </c>
      <c r="AC8" s="92" t="s">
        <v>1385</v>
      </c>
      <c r="AD8" s="92">
        <v>3172</v>
      </c>
      <c r="AE8" s="92" t="s">
        <v>1401</v>
      </c>
    </row>
    <row r="9" spans="1:31" ht="58.3" x14ac:dyDescent="0.45">
      <c r="A9" s="87" t="s">
        <v>1405</v>
      </c>
      <c r="B9" s="92">
        <v>4</v>
      </c>
      <c r="C9" s="87" t="s">
        <v>1407</v>
      </c>
      <c r="D9" s="112" t="s">
        <v>2335</v>
      </c>
      <c r="E9" s="89" t="s">
        <v>1400</v>
      </c>
      <c r="F9" s="92" t="s">
        <v>2336</v>
      </c>
      <c r="G9" s="93" t="s">
        <v>2329</v>
      </c>
      <c r="H9" s="92">
        <v>1</v>
      </c>
      <c r="I9" s="92" t="s">
        <v>1385</v>
      </c>
      <c r="J9" s="92" t="s">
        <v>2127</v>
      </c>
      <c r="K9" s="87" t="s">
        <v>1385</v>
      </c>
      <c r="L9" s="92" t="s">
        <v>2128</v>
      </c>
      <c r="M9" s="87" t="s">
        <v>1385</v>
      </c>
      <c r="N9" s="87" t="s">
        <v>2128</v>
      </c>
      <c r="O9" s="87" t="s">
        <v>1385</v>
      </c>
      <c r="P9" s="92" t="s">
        <v>2128</v>
      </c>
      <c r="Q9" s="87" t="s">
        <v>1385</v>
      </c>
      <c r="R9" s="87" t="s">
        <v>2128</v>
      </c>
      <c r="S9" s="87" t="s">
        <v>2120</v>
      </c>
      <c r="T9" s="93">
        <v>0.1</v>
      </c>
      <c r="U9" s="87" t="s">
        <v>2122</v>
      </c>
      <c r="V9" s="91" t="s">
        <v>2330</v>
      </c>
      <c r="W9" s="94" t="s">
        <v>2329</v>
      </c>
      <c r="X9" s="94" t="s">
        <v>2127</v>
      </c>
      <c r="Y9" s="87" t="s">
        <v>1407</v>
      </c>
      <c r="Z9" s="92" t="s">
        <v>2168</v>
      </c>
      <c r="AA9" s="88" t="s">
        <v>2329</v>
      </c>
      <c r="AB9" s="92">
        <v>3173</v>
      </c>
      <c r="AC9" s="92" t="s">
        <v>1385</v>
      </c>
      <c r="AD9" s="92">
        <v>3173</v>
      </c>
      <c r="AE9" s="92" t="s">
        <v>1401</v>
      </c>
    </row>
    <row r="10" spans="1:31" ht="58.3" x14ac:dyDescent="0.45">
      <c r="A10" s="87" t="s">
        <v>1405</v>
      </c>
      <c r="B10" s="92">
        <v>5</v>
      </c>
      <c r="C10" s="87" t="s">
        <v>1407</v>
      </c>
      <c r="D10" s="112" t="s">
        <v>2337</v>
      </c>
      <c r="E10" s="89" t="s">
        <v>1400</v>
      </c>
      <c r="F10" s="92" t="s">
        <v>2338</v>
      </c>
      <c r="G10" s="93" t="s">
        <v>2329</v>
      </c>
      <c r="H10" s="92">
        <v>1</v>
      </c>
      <c r="I10" s="92" t="s">
        <v>1385</v>
      </c>
      <c r="J10" s="92" t="s">
        <v>2127</v>
      </c>
      <c r="K10" s="87" t="s">
        <v>1385</v>
      </c>
      <c r="L10" s="92" t="s">
        <v>2128</v>
      </c>
      <c r="M10" s="87" t="s">
        <v>1385</v>
      </c>
      <c r="N10" s="87" t="s">
        <v>2128</v>
      </c>
      <c r="O10" s="87" t="s">
        <v>1385</v>
      </c>
      <c r="P10" s="92" t="s">
        <v>2128</v>
      </c>
      <c r="Q10" s="87" t="s">
        <v>1385</v>
      </c>
      <c r="R10" s="87" t="s">
        <v>2128</v>
      </c>
      <c r="S10" s="87" t="s">
        <v>2120</v>
      </c>
      <c r="T10" s="93">
        <v>0.1</v>
      </c>
      <c r="U10" s="87" t="s">
        <v>2122</v>
      </c>
      <c r="V10" s="91" t="s">
        <v>2330</v>
      </c>
      <c r="W10" s="94" t="s">
        <v>2329</v>
      </c>
      <c r="X10" s="94" t="s">
        <v>2127</v>
      </c>
      <c r="Y10" s="87" t="s">
        <v>1407</v>
      </c>
      <c r="Z10" s="92" t="s">
        <v>2168</v>
      </c>
      <c r="AA10" s="88" t="s">
        <v>2329</v>
      </c>
      <c r="AB10" s="92">
        <v>3174</v>
      </c>
      <c r="AC10" s="92" t="s">
        <v>1385</v>
      </c>
      <c r="AD10" s="92">
        <v>3174</v>
      </c>
      <c r="AE10" s="92" t="s">
        <v>1401</v>
      </c>
    </row>
    <row r="11" spans="1:31" ht="58.3" x14ac:dyDescent="0.45">
      <c r="A11" s="87" t="s">
        <v>1405</v>
      </c>
      <c r="B11" s="92">
        <v>6</v>
      </c>
      <c r="C11" s="87" t="s">
        <v>1407</v>
      </c>
      <c r="D11" s="112" t="s">
        <v>2339</v>
      </c>
      <c r="E11" s="89" t="s">
        <v>1400</v>
      </c>
      <c r="F11" s="92" t="s">
        <v>2340</v>
      </c>
      <c r="G11" s="93" t="s">
        <v>2329</v>
      </c>
      <c r="H11" s="92">
        <v>1</v>
      </c>
      <c r="I11" s="92" t="s">
        <v>1385</v>
      </c>
      <c r="J11" s="92" t="s">
        <v>2127</v>
      </c>
      <c r="K11" s="87" t="s">
        <v>1385</v>
      </c>
      <c r="L11" s="92" t="s">
        <v>2128</v>
      </c>
      <c r="M11" s="87" t="s">
        <v>1385</v>
      </c>
      <c r="N11" s="87" t="s">
        <v>2128</v>
      </c>
      <c r="O11" s="87" t="s">
        <v>1385</v>
      </c>
      <c r="P11" s="92" t="s">
        <v>2128</v>
      </c>
      <c r="Q11" s="87" t="s">
        <v>1385</v>
      </c>
      <c r="R11" s="87" t="s">
        <v>2128</v>
      </c>
      <c r="S11" s="87" t="s">
        <v>2120</v>
      </c>
      <c r="T11" s="93">
        <v>0.1</v>
      </c>
      <c r="U11" s="87" t="s">
        <v>2122</v>
      </c>
      <c r="V11" s="91" t="s">
        <v>2330</v>
      </c>
      <c r="W11" s="94" t="s">
        <v>2329</v>
      </c>
      <c r="X11" s="94" t="s">
        <v>2127</v>
      </c>
      <c r="Y11" s="87" t="s">
        <v>1407</v>
      </c>
      <c r="Z11" s="92" t="s">
        <v>2168</v>
      </c>
      <c r="AA11" s="88" t="s">
        <v>2329</v>
      </c>
      <c r="AB11" s="92">
        <v>3175</v>
      </c>
      <c r="AC11" s="92" t="s">
        <v>1385</v>
      </c>
      <c r="AD11" s="92">
        <v>3175</v>
      </c>
      <c r="AE11" s="92" t="s">
        <v>1401</v>
      </c>
    </row>
    <row r="12" spans="1:31" ht="58.3" x14ac:dyDescent="0.45">
      <c r="A12" s="87" t="s">
        <v>1405</v>
      </c>
      <c r="B12" s="92">
        <v>7</v>
      </c>
      <c r="C12" s="87" t="s">
        <v>1407</v>
      </c>
      <c r="D12" s="112" t="s">
        <v>2341</v>
      </c>
      <c r="E12" s="89" t="s">
        <v>1400</v>
      </c>
      <c r="F12" s="92" t="s">
        <v>2342</v>
      </c>
      <c r="G12" s="93" t="s">
        <v>2329</v>
      </c>
      <c r="H12" s="92">
        <v>1</v>
      </c>
      <c r="I12" s="92" t="s">
        <v>1385</v>
      </c>
      <c r="J12" s="92" t="s">
        <v>2127</v>
      </c>
      <c r="K12" s="87" t="s">
        <v>1385</v>
      </c>
      <c r="L12" s="92" t="s">
        <v>2128</v>
      </c>
      <c r="M12" s="87" t="s">
        <v>1385</v>
      </c>
      <c r="N12" s="87" t="s">
        <v>2128</v>
      </c>
      <c r="O12" s="87" t="s">
        <v>1385</v>
      </c>
      <c r="P12" s="92" t="s">
        <v>2128</v>
      </c>
      <c r="Q12" s="87" t="s">
        <v>1385</v>
      </c>
      <c r="R12" s="87" t="s">
        <v>2128</v>
      </c>
      <c r="S12" s="87" t="s">
        <v>2120</v>
      </c>
      <c r="T12" s="93">
        <v>0.1</v>
      </c>
      <c r="U12" s="87" t="s">
        <v>2122</v>
      </c>
      <c r="V12" s="91" t="s">
        <v>2330</v>
      </c>
      <c r="W12" s="94" t="s">
        <v>2329</v>
      </c>
      <c r="X12" s="94" t="s">
        <v>2127</v>
      </c>
      <c r="Y12" s="87" t="s">
        <v>1407</v>
      </c>
      <c r="Z12" s="92" t="s">
        <v>2168</v>
      </c>
      <c r="AA12" s="88" t="s">
        <v>2329</v>
      </c>
      <c r="AB12" s="92">
        <v>3176</v>
      </c>
      <c r="AC12" s="92" t="s">
        <v>1385</v>
      </c>
      <c r="AD12" s="92">
        <v>3176</v>
      </c>
      <c r="AE12" s="92" t="s">
        <v>1401</v>
      </c>
    </row>
    <row r="13" spans="1:31" ht="58.3" x14ac:dyDescent="0.45">
      <c r="A13" s="87" t="s">
        <v>1405</v>
      </c>
      <c r="B13" s="92">
        <v>8</v>
      </c>
      <c r="C13" s="87" t="s">
        <v>1407</v>
      </c>
      <c r="D13" s="112" t="s">
        <v>1240</v>
      </c>
      <c r="E13" s="89" t="s">
        <v>1400</v>
      </c>
      <c r="F13" s="92" t="s">
        <v>2343</v>
      </c>
      <c r="G13" s="93" t="s">
        <v>2329</v>
      </c>
      <c r="H13" s="92">
        <v>1</v>
      </c>
      <c r="I13" s="92" t="s">
        <v>1385</v>
      </c>
      <c r="J13" s="92" t="s">
        <v>2127</v>
      </c>
      <c r="K13" s="87" t="s">
        <v>1385</v>
      </c>
      <c r="L13" s="92" t="s">
        <v>2128</v>
      </c>
      <c r="M13" s="87" t="s">
        <v>1385</v>
      </c>
      <c r="N13" s="87" t="s">
        <v>2128</v>
      </c>
      <c r="O13" s="87" t="s">
        <v>1385</v>
      </c>
      <c r="P13" s="92" t="s">
        <v>2128</v>
      </c>
      <c r="Q13" s="87" t="s">
        <v>1385</v>
      </c>
      <c r="R13" s="87" t="s">
        <v>2128</v>
      </c>
      <c r="S13" s="87" t="s">
        <v>2120</v>
      </c>
      <c r="T13" s="93">
        <v>0.1</v>
      </c>
      <c r="U13" s="87" t="s">
        <v>2122</v>
      </c>
      <c r="V13" s="91" t="s">
        <v>2330</v>
      </c>
      <c r="W13" s="94" t="s">
        <v>2329</v>
      </c>
      <c r="X13" s="94" t="s">
        <v>2127</v>
      </c>
      <c r="Y13" s="87" t="s">
        <v>1407</v>
      </c>
      <c r="Z13" s="92" t="s">
        <v>2168</v>
      </c>
      <c r="AA13" s="88" t="s">
        <v>2329</v>
      </c>
      <c r="AB13" s="92">
        <v>3177</v>
      </c>
      <c r="AC13" s="92" t="s">
        <v>1385</v>
      </c>
      <c r="AD13" s="92">
        <v>3177</v>
      </c>
      <c r="AE13" s="92" t="s">
        <v>1401</v>
      </c>
    </row>
    <row r="14" spans="1:31" ht="43.75" x14ac:dyDescent="0.45">
      <c r="A14" s="87" t="s">
        <v>1405</v>
      </c>
      <c r="B14" s="92">
        <v>9</v>
      </c>
      <c r="C14" s="87" t="s">
        <v>1407</v>
      </c>
      <c r="D14" s="112" t="s">
        <v>2141</v>
      </c>
      <c r="E14" s="89" t="s">
        <v>1400</v>
      </c>
      <c r="F14" s="92" t="s">
        <v>2142</v>
      </c>
      <c r="G14" s="93" t="s">
        <v>2329</v>
      </c>
      <c r="H14" s="92">
        <v>1</v>
      </c>
      <c r="I14" s="92" t="s">
        <v>1385</v>
      </c>
      <c r="J14" s="92" t="s">
        <v>2129</v>
      </c>
      <c r="K14" s="87" t="s">
        <v>1385</v>
      </c>
      <c r="L14" s="92" t="s">
        <v>2144</v>
      </c>
      <c r="M14" s="87" t="s">
        <v>1385</v>
      </c>
      <c r="N14" s="87" t="s">
        <v>2129</v>
      </c>
      <c r="O14" s="87" t="s">
        <v>1385</v>
      </c>
      <c r="P14" s="92" t="s">
        <v>2145</v>
      </c>
      <c r="Q14" s="87" t="s">
        <v>1385</v>
      </c>
      <c r="R14" s="87" t="s">
        <v>2128</v>
      </c>
      <c r="S14" s="87" t="s">
        <v>1385</v>
      </c>
      <c r="T14" s="93" t="s">
        <v>2128</v>
      </c>
      <c r="U14" s="87" t="s">
        <v>1385</v>
      </c>
      <c r="V14" s="91" t="s">
        <v>2128</v>
      </c>
      <c r="W14" s="94" t="s">
        <v>1385</v>
      </c>
      <c r="X14" s="94" t="s">
        <v>2127</v>
      </c>
      <c r="Y14" s="87" t="s">
        <v>1407</v>
      </c>
      <c r="Z14" s="112" t="s">
        <v>2344</v>
      </c>
      <c r="AA14" s="88" t="s">
        <v>2329</v>
      </c>
      <c r="AB14" s="92">
        <v>3178</v>
      </c>
      <c r="AC14" s="92" t="s">
        <v>1385</v>
      </c>
      <c r="AD14" s="92">
        <v>3178</v>
      </c>
      <c r="AE14" s="92" t="s">
        <v>1401</v>
      </c>
    </row>
    <row r="15" spans="1:31" ht="145" customHeight="1" x14ac:dyDescent="0.45">
      <c r="A15" s="87" t="s">
        <v>1405</v>
      </c>
      <c r="B15" s="92">
        <v>10</v>
      </c>
      <c r="C15" s="87" t="s">
        <v>1407</v>
      </c>
      <c r="D15" s="112" t="s">
        <v>2175</v>
      </c>
      <c r="E15" s="89" t="s">
        <v>1400</v>
      </c>
      <c r="F15" s="92" t="s">
        <v>2345</v>
      </c>
      <c r="G15" s="93" t="s">
        <v>2329</v>
      </c>
      <c r="H15" s="92">
        <v>1</v>
      </c>
      <c r="I15" s="92" t="s">
        <v>1385</v>
      </c>
      <c r="J15" s="92" t="s">
        <v>2127</v>
      </c>
      <c r="K15" s="87" t="s">
        <v>1385</v>
      </c>
      <c r="L15" s="92" t="s">
        <v>2128</v>
      </c>
      <c r="M15" s="87" t="s">
        <v>1385</v>
      </c>
      <c r="N15" s="87" t="s">
        <v>2128</v>
      </c>
      <c r="O15" s="87" t="s">
        <v>1385</v>
      </c>
      <c r="P15" s="92" t="s">
        <v>2128</v>
      </c>
      <c r="Q15" s="87" t="s">
        <v>1385</v>
      </c>
      <c r="R15" s="87" t="s">
        <v>2128</v>
      </c>
      <c r="S15" s="87" t="s">
        <v>2120</v>
      </c>
      <c r="T15" s="93">
        <v>0.7</v>
      </c>
      <c r="U15" s="87" t="s">
        <v>2122</v>
      </c>
      <c r="V15" s="91" t="s">
        <v>3049</v>
      </c>
      <c r="W15" s="94" t="s">
        <v>2329</v>
      </c>
      <c r="X15" s="94" t="s">
        <v>2127</v>
      </c>
      <c r="Y15" s="87" t="s">
        <v>1407</v>
      </c>
      <c r="Z15" s="92" t="s">
        <v>2177</v>
      </c>
      <c r="AA15" s="88" t="s">
        <v>2329</v>
      </c>
      <c r="AB15" s="92">
        <v>3179</v>
      </c>
      <c r="AC15" s="92" t="s">
        <v>1385</v>
      </c>
      <c r="AD15" s="92">
        <v>3179</v>
      </c>
      <c r="AE15" s="92" t="s">
        <v>1401</v>
      </c>
    </row>
    <row r="16" spans="1:31" ht="58.3" x14ac:dyDescent="0.45">
      <c r="A16" s="87" t="s">
        <v>1405</v>
      </c>
      <c r="B16" s="92">
        <v>11</v>
      </c>
      <c r="C16" s="87" t="s">
        <v>1407</v>
      </c>
      <c r="D16" s="112" t="s">
        <v>887</v>
      </c>
      <c r="E16" s="89" t="s">
        <v>1400</v>
      </c>
      <c r="F16" s="92" t="s">
        <v>2199</v>
      </c>
      <c r="G16" s="93" t="s">
        <v>2329</v>
      </c>
      <c r="H16" s="92">
        <v>1</v>
      </c>
      <c r="I16" s="92" t="s">
        <v>1385</v>
      </c>
      <c r="J16" s="92" t="s">
        <v>2127</v>
      </c>
      <c r="K16" s="87" t="s">
        <v>1385</v>
      </c>
      <c r="L16" s="92" t="s">
        <v>2128</v>
      </c>
      <c r="M16" s="87" t="s">
        <v>1385</v>
      </c>
      <c r="N16" s="87" t="s">
        <v>2128</v>
      </c>
      <c r="O16" s="87" t="s">
        <v>1385</v>
      </c>
      <c r="P16" s="92" t="s">
        <v>2128</v>
      </c>
      <c r="Q16" s="87" t="s">
        <v>1385</v>
      </c>
      <c r="R16" s="87" t="s">
        <v>2128</v>
      </c>
      <c r="S16" s="87" t="s">
        <v>2120</v>
      </c>
      <c r="T16" s="93">
        <v>0.1</v>
      </c>
      <c r="U16" s="87" t="s">
        <v>2122</v>
      </c>
      <c r="V16" s="91" t="s">
        <v>2330</v>
      </c>
      <c r="W16" s="94" t="s">
        <v>2329</v>
      </c>
      <c r="X16" s="94" t="s">
        <v>2127</v>
      </c>
      <c r="Y16" s="87" t="s">
        <v>1407</v>
      </c>
      <c r="Z16" s="92" t="s">
        <v>887</v>
      </c>
      <c r="AA16" s="88" t="s">
        <v>2329</v>
      </c>
      <c r="AB16" s="92">
        <v>3180</v>
      </c>
      <c r="AC16" s="92" t="s">
        <v>1385</v>
      </c>
      <c r="AD16" s="92">
        <v>3180</v>
      </c>
      <c r="AE16" s="92" t="s">
        <v>1401</v>
      </c>
    </row>
    <row r="17" spans="1:31" ht="58.3" x14ac:dyDescent="0.45">
      <c r="A17" s="87" t="s">
        <v>1405</v>
      </c>
      <c r="B17" s="92">
        <v>12</v>
      </c>
      <c r="C17" s="87" t="s">
        <v>1407</v>
      </c>
      <c r="D17" s="112" t="s">
        <v>1299</v>
      </c>
      <c r="E17" s="89" t="s">
        <v>1400</v>
      </c>
      <c r="F17" s="92" t="s">
        <v>2202</v>
      </c>
      <c r="G17" s="93" t="s">
        <v>2329</v>
      </c>
      <c r="H17" s="92">
        <v>1</v>
      </c>
      <c r="I17" s="92" t="s">
        <v>1385</v>
      </c>
      <c r="J17" s="92" t="s">
        <v>2127</v>
      </c>
      <c r="K17" s="87" t="s">
        <v>1385</v>
      </c>
      <c r="L17" s="92" t="s">
        <v>2128</v>
      </c>
      <c r="M17" s="87" t="s">
        <v>1385</v>
      </c>
      <c r="N17" s="87" t="s">
        <v>2128</v>
      </c>
      <c r="O17" s="87" t="s">
        <v>1385</v>
      </c>
      <c r="P17" s="92" t="s">
        <v>2128</v>
      </c>
      <c r="Q17" s="87" t="s">
        <v>1385</v>
      </c>
      <c r="R17" s="87" t="s">
        <v>2128</v>
      </c>
      <c r="S17" s="87" t="s">
        <v>2120</v>
      </c>
      <c r="T17" s="93">
        <v>0.1</v>
      </c>
      <c r="U17" s="87" t="s">
        <v>2122</v>
      </c>
      <c r="V17" s="91" t="s">
        <v>2330</v>
      </c>
      <c r="W17" s="94" t="s">
        <v>2329</v>
      </c>
      <c r="X17" s="94" t="s">
        <v>2127</v>
      </c>
      <c r="Y17" s="87" t="s">
        <v>1407</v>
      </c>
      <c r="Z17" s="92" t="s">
        <v>1226</v>
      </c>
      <c r="AA17" s="88" t="s">
        <v>2329</v>
      </c>
      <c r="AB17" s="92">
        <v>3181</v>
      </c>
      <c r="AC17" s="92" t="s">
        <v>1385</v>
      </c>
      <c r="AD17" s="92">
        <v>3181</v>
      </c>
      <c r="AE17" s="92" t="s">
        <v>1401</v>
      </c>
    </row>
    <row r="18" spans="1:31" ht="58.3" x14ac:dyDescent="0.45">
      <c r="A18" s="87" t="s">
        <v>1405</v>
      </c>
      <c r="B18" s="92">
        <v>13</v>
      </c>
      <c r="C18" s="87" t="s">
        <v>1407</v>
      </c>
      <c r="D18" s="112" t="s">
        <v>1126</v>
      </c>
      <c r="E18" s="89" t="s">
        <v>1400</v>
      </c>
      <c r="F18" s="92" t="s">
        <v>2203</v>
      </c>
      <c r="G18" s="93" t="s">
        <v>2329</v>
      </c>
      <c r="H18" s="92">
        <v>1</v>
      </c>
      <c r="I18" s="92" t="s">
        <v>1385</v>
      </c>
      <c r="J18" s="92" t="s">
        <v>2127</v>
      </c>
      <c r="K18" s="87" t="s">
        <v>1385</v>
      </c>
      <c r="L18" s="92" t="s">
        <v>2128</v>
      </c>
      <c r="M18" s="87" t="s">
        <v>1385</v>
      </c>
      <c r="N18" s="87" t="s">
        <v>2128</v>
      </c>
      <c r="O18" s="87" t="s">
        <v>1385</v>
      </c>
      <c r="P18" s="92" t="s">
        <v>2128</v>
      </c>
      <c r="Q18" s="87" t="s">
        <v>1385</v>
      </c>
      <c r="R18" s="87" t="s">
        <v>2128</v>
      </c>
      <c r="S18" s="87" t="s">
        <v>2120</v>
      </c>
      <c r="T18" s="93">
        <v>0.1</v>
      </c>
      <c r="U18" s="87" t="s">
        <v>2122</v>
      </c>
      <c r="V18" s="91" t="s">
        <v>2330</v>
      </c>
      <c r="W18" s="94" t="s">
        <v>2329</v>
      </c>
      <c r="X18" s="94" t="s">
        <v>2127</v>
      </c>
      <c r="Y18" s="87" t="s">
        <v>1407</v>
      </c>
      <c r="Z18" s="92" t="s">
        <v>1032</v>
      </c>
      <c r="AA18" s="88" t="s">
        <v>2329</v>
      </c>
      <c r="AB18" s="92">
        <v>3182</v>
      </c>
      <c r="AC18" s="92" t="s">
        <v>1385</v>
      </c>
      <c r="AD18" s="92">
        <v>3182</v>
      </c>
      <c r="AE18" s="92" t="s">
        <v>1401</v>
      </c>
    </row>
    <row r="19" spans="1:31" ht="101.7" customHeight="1" x14ac:dyDescent="0.45">
      <c r="A19" s="87" t="s">
        <v>1405</v>
      </c>
      <c r="B19" s="92">
        <v>14</v>
      </c>
      <c r="C19" s="87" t="s">
        <v>1407</v>
      </c>
      <c r="D19" s="112" t="s">
        <v>1067</v>
      </c>
      <c r="E19" s="89" t="s">
        <v>1400</v>
      </c>
      <c r="F19" s="95" t="s">
        <v>2204</v>
      </c>
      <c r="G19" s="93" t="s">
        <v>2329</v>
      </c>
      <c r="H19" s="92">
        <v>1</v>
      </c>
      <c r="I19" s="92" t="s">
        <v>1385</v>
      </c>
      <c r="J19" s="92" t="s">
        <v>2127</v>
      </c>
      <c r="K19" s="87" t="s">
        <v>1385</v>
      </c>
      <c r="L19" s="92" t="s">
        <v>2128</v>
      </c>
      <c r="M19" s="87" t="s">
        <v>1385</v>
      </c>
      <c r="N19" s="87" t="s">
        <v>2128</v>
      </c>
      <c r="O19" s="87" t="s">
        <v>1385</v>
      </c>
      <c r="P19" s="92" t="s">
        <v>2128</v>
      </c>
      <c r="Q19" s="87" t="s">
        <v>1385</v>
      </c>
      <c r="R19" s="87" t="s">
        <v>2128</v>
      </c>
      <c r="S19" s="87" t="s">
        <v>2120</v>
      </c>
      <c r="T19" s="92">
        <v>0.1</v>
      </c>
      <c r="U19" s="87" t="s">
        <v>2122</v>
      </c>
      <c r="V19" s="91" t="s">
        <v>2330</v>
      </c>
      <c r="W19" s="94" t="s">
        <v>2329</v>
      </c>
      <c r="X19" s="94" t="s">
        <v>2127</v>
      </c>
      <c r="Y19" s="87" t="s">
        <v>1407</v>
      </c>
      <c r="Z19" s="92" t="s">
        <v>1070</v>
      </c>
      <c r="AA19" s="88" t="s">
        <v>2329</v>
      </c>
      <c r="AB19" s="92">
        <v>3183</v>
      </c>
      <c r="AC19" s="92" t="s">
        <v>1385</v>
      </c>
      <c r="AD19" s="92">
        <v>3183</v>
      </c>
      <c r="AE19" s="92" t="s">
        <v>1401</v>
      </c>
    </row>
    <row r="20" spans="1:31" ht="58.3" x14ac:dyDescent="0.45">
      <c r="A20" s="87" t="s">
        <v>1405</v>
      </c>
      <c r="B20" s="92">
        <v>15</v>
      </c>
      <c r="C20" s="87" t="s">
        <v>1407</v>
      </c>
      <c r="D20" s="115" t="s">
        <v>1071</v>
      </c>
      <c r="E20" s="89" t="s">
        <v>1400</v>
      </c>
      <c r="F20" s="95" t="s">
        <v>2209</v>
      </c>
      <c r="G20" s="93" t="s">
        <v>2329</v>
      </c>
      <c r="H20" s="92">
        <v>1</v>
      </c>
      <c r="I20" s="92" t="s">
        <v>1385</v>
      </c>
      <c r="J20" s="92" t="s">
        <v>2127</v>
      </c>
      <c r="K20" s="87" t="s">
        <v>1385</v>
      </c>
      <c r="L20" s="92" t="s">
        <v>2128</v>
      </c>
      <c r="M20" s="87" t="s">
        <v>1385</v>
      </c>
      <c r="N20" s="87" t="s">
        <v>2128</v>
      </c>
      <c r="O20" s="87" t="s">
        <v>1385</v>
      </c>
      <c r="P20" s="92" t="s">
        <v>2128</v>
      </c>
      <c r="Q20" s="87" t="s">
        <v>1385</v>
      </c>
      <c r="R20" s="87" t="s">
        <v>2128</v>
      </c>
      <c r="S20" s="87" t="s">
        <v>2120</v>
      </c>
      <c r="T20" s="93">
        <v>0.1</v>
      </c>
      <c r="U20" s="87" t="s">
        <v>2122</v>
      </c>
      <c r="V20" s="91" t="s">
        <v>2330</v>
      </c>
      <c r="W20" s="94" t="s">
        <v>2329</v>
      </c>
      <c r="X20" s="94" t="s">
        <v>2127</v>
      </c>
      <c r="Y20" s="87" t="s">
        <v>1407</v>
      </c>
      <c r="Z20" s="92" t="s">
        <v>1071</v>
      </c>
      <c r="AA20" s="88" t="s">
        <v>2329</v>
      </c>
      <c r="AB20" s="92">
        <v>3184</v>
      </c>
      <c r="AC20" s="92" t="s">
        <v>1385</v>
      </c>
      <c r="AD20" s="92">
        <v>3184</v>
      </c>
      <c r="AE20" s="92" t="s">
        <v>1401</v>
      </c>
    </row>
    <row r="21" spans="1:31" ht="58.3" x14ac:dyDescent="0.45">
      <c r="A21" s="87" t="s">
        <v>1405</v>
      </c>
      <c r="B21" s="92">
        <v>16</v>
      </c>
      <c r="C21" s="87" t="s">
        <v>1407</v>
      </c>
      <c r="D21" s="115" t="s">
        <v>2208</v>
      </c>
      <c r="E21" s="89" t="s">
        <v>1400</v>
      </c>
      <c r="F21" s="95" t="s">
        <v>2210</v>
      </c>
      <c r="G21" s="93" t="s">
        <v>2329</v>
      </c>
      <c r="H21" s="92">
        <v>1</v>
      </c>
      <c r="I21" s="92" t="s">
        <v>1385</v>
      </c>
      <c r="J21" s="92" t="s">
        <v>2127</v>
      </c>
      <c r="K21" s="87" t="s">
        <v>1385</v>
      </c>
      <c r="L21" s="92" t="s">
        <v>2128</v>
      </c>
      <c r="M21" s="87" t="s">
        <v>1385</v>
      </c>
      <c r="N21" s="87" t="s">
        <v>2128</v>
      </c>
      <c r="O21" s="87" t="s">
        <v>1385</v>
      </c>
      <c r="P21" s="92" t="s">
        <v>2128</v>
      </c>
      <c r="Q21" s="87" t="s">
        <v>1385</v>
      </c>
      <c r="R21" s="87" t="s">
        <v>2128</v>
      </c>
      <c r="S21" s="87" t="s">
        <v>2120</v>
      </c>
      <c r="T21" s="93">
        <v>0.1</v>
      </c>
      <c r="U21" s="87" t="s">
        <v>2122</v>
      </c>
      <c r="V21" s="91" t="s">
        <v>2330</v>
      </c>
      <c r="W21" s="94" t="s">
        <v>2329</v>
      </c>
      <c r="X21" s="94" t="s">
        <v>2127</v>
      </c>
      <c r="Y21" s="87" t="s">
        <v>1407</v>
      </c>
      <c r="Z21" s="92" t="s">
        <v>2208</v>
      </c>
      <c r="AA21" s="88" t="s">
        <v>2329</v>
      </c>
      <c r="AB21" s="92">
        <v>3185</v>
      </c>
      <c r="AC21" s="92" t="s">
        <v>1385</v>
      </c>
      <c r="AD21" s="92">
        <v>3185</v>
      </c>
      <c r="AE21" s="92" t="s">
        <v>1401</v>
      </c>
    </row>
    <row r="22" spans="1:31" ht="58.3" x14ac:dyDescent="0.45">
      <c r="A22" s="87" t="s">
        <v>1405</v>
      </c>
      <c r="B22" s="92">
        <v>17</v>
      </c>
      <c r="C22" s="87" t="s">
        <v>1407</v>
      </c>
      <c r="D22" s="115" t="s">
        <v>897</v>
      </c>
      <c r="E22" s="89" t="s">
        <v>1400</v>
      </c>
      <c r="F22" s="95" t="s">
        <v>2211</v>
      </c>
      <c r="G22" s="93" t="s">
        <v>2329</v>
      </c>
      <c r="H22" s="92">
        <v>1</v>
      </c>
      <c r="I22" s="92" t="s">
        <v>1385</v>
      </c>
      <c r="J22" s="92" t="s">
        <v>2127</v>
      </c>
      <c r="K22" s="87" t="s">
        <v>1385</v>
      </c>
      <c r="L22" s="92" t="s">
        <v>2128</v>
      </c>
      <c r="M22" s="87" t="s">
        <v>1385</v>
      </c>
      <c r="N22" s="87" t="s">
        <v>2128</v>
      </c>
      <c r="O22" s="87" t="s">
        <v>1385</v>
      </c>
      <c r="P22" s="92" t="s">
        <v>2128</v>
      </c>
      <c r="Q22" s="87" t="s">
        <v>1385</v>
      </c>
      <c r="R22" s="87" t="s">
        <v>2128</v>
      </c>
      <c r="S22" s="87" t="s">
        <v>2120</v>
      </c>
      <c r="T22" s="93">
        <v>0.1</v>
      </c>
      <c r="U22" s="87" t="s">
        <v>2122</v>
      </c>
      <c r="V22" s="91" t="s">
        <v>2330</v>
      </c>
      <c r="W22" s="94" t="s">
        <v>2329</v>
      </c>
      <c r="X22" s="94" t="s">
        <v>2127</v>
      </c>
      <c r="Y22" s="87" t="s">
        <v>1407</v>
      </c>
      <c r="Z22" s="92" t="s">
        <v>897</v>
      </c>
      <c r="AA22" s="88" t="s">
        <v>2329</v>
      </c>
      <c r="AB22" s="92">
        <v>3186</v>
      </c>
      <c r="AC22" s="92" t="s">
        <v>1385</v>
      </c>
      <c r="AD22" s="92">
        <v>3186</v>
      </c>
      <c r="AE22" s="92" t="s">
        <v>1401</v>
      </c>
    </row>
    <row r="23" spans="1:31" ht="58.3" x14ac:dyDescent="0.45">
      <c r="A23" s="87" t="s">
        <v>1405</v>
      </c>
      <c r="B23" s="92">
        <v>18</v>
      </c>
      <c r="C23" s="87" t="s">
        <v>1407</v>
      </c>
      <c r="D23" s="115" t="s">
        <v>1254</v>
      </c>
      <c r="E23" s="89" t="s">
        <v>1400</v>
      </c>
      <c r="F23" s="95" t="s">
        <v>2212</v>
      </c>
      <c r="G23" s="93" t="s">
        <v>2329</v>
      </c>
      <c r="H23" s="92">
        <v>1</v>
      </c>
      <c r="I23" s="92" t="s">
        <v>1385</v>
      </c>
      <c r="J23" s="92" t="s">
        <v>2127</v>
      </c>
      <c r="K23" s="87" t="s">
        <v>1385</v>
      </c>
      <c r="L23" s="92" t="s">
        <v>2128</v>
      </c>
      <c r="M23" s="87" t="s">
        <v>1385</v>
      </c>
      <c r="N23" s="87" t="s">
        <v>2128</v>
      </c>
      <c r="O23" s="87" t="s">
        <v>1385</v>
      </c>
      <c r="P23" s="92" t="s">
        <v>2128</v>
      </c>
      <c r="Q23" s="87" t="s">
        <v>1385</v>
      </c>
      <c r="R23" s="87" t="s">
        <v>2128</v>
      </c>
      <c r="S23" s="87" t="s">
        <v>2120</v>
      </c>
      <c r="T23" s="93">
        <v>0.1</v>
      </c>
      <c r="U23" s="87" t="s">
        <v>2122</v>
      </c>
      <c r="V23" s="91" t="s">
        <v>2330</v>
      </c>
      <c r="W23" s="94" t="s">
        <v>2329</v>
      </c>
      <c r="X23" s="94" t="s">
        <v>2127</v>
      </c>
      <c r="Y23" s="87" t="s">
        <v>1407</v>
      </c>
      <c r="Z23" s="96" t="s">
        <v>1254</v>
      </c>
      <c r="AA23" s="88" t="s">
        <v>2329</v>
      </c>
      <c r="AB23" s="92">
        <v>3187</v>
      </c>
      <c r="AC23" s="92" t="s">
        <v>1385</v>
      </c>
      <c r="AD23" s="92">
        <v>3187</v>
      </c>
      <c r="AE23" s="92" t="s">
        <v>1401</v>
      </c>
    </row>
    <row r="24" spans="1:31" ht="58.3" x14ac:dyDescent="0.45">
      <c r="A24" s="87" t="s">
        <v>1405</v>
      </c>
      <c r="B24" s="92">
        <v>19</v>
      </c>
      <c r="C24" s="87" t="s">
        <v>1407</v>
      </c>
      <c r="D24" s="115" t="s">
        <v>1255</v>
      </c>
      <c r="E24" s="89" t="s">
        <v>1400</v>
      </c>
      <c r="F24" s="95" t="s">
        <v>2346</v>
      </c>
      <c r="G24" s="93" t="s">
        <v>2329</v>
      </c>
      <c r="H24" s="92">
        <v>1</v>
      </c>
      <c r="I24" s="92" t="s">
        <v>1385</v>
      </c>
      <c r="J24" s="92" t="s">
        <v>2127</v>
      </c>
      <c r="K24" s="87" t="s">
        <v>1385</v>
      </c>
      <c r="L24" s="92" t="s">
        <v>2128</v>
      </c>
      <c r="M24" s="87" t="s">
        <v>1385</v>
      </c>
      <c r="N24" s="87" t="s">
        <v>2128</v>
      </c>
      <c r="O24" s="87" t="s">
        <v>1385</v>
      </c>
      <c r="P24" s="92" t="s">
        <v>2128</v>
      </c>
      <c r="Q24" s="87" t="s">
        <v>1385</v>
      </c>
      <c r="R24" s="87" t="s">
        <v>2128</v>
      </c>
      <c r="S24" s="87" t="s">
        <v>2120</v>
      </c>
      <c r="T24" s="93">
        <v>0.1</v>
      </c>
      <c r="U24" s="87" t="s">
        <v>2122</v>
      </c>
      <c r="V24" s="91" t="s">
        <v>2330</v>
      </c>
      <c r="W24" s="94" t="s">
        <v>2329</v>
      </c>
      <c r="X24" s="94" t="s">
        <v>2127</v>
      </c>
      <c r="Y24" s="87" t="s">
        <v>1407</v>
      </c>
      <c r="Z24" s="96" t="s">
        <v>1255</v>
      </c>
      <c r="AA24" s="88" t="s">
        <v>2329</v>
      </c>
      <c r="AB24" s="92">
        <v>3188</v>
      </c>
      <c r="AC24" s="92" t="s">
        <v>1385</v>
      </c>
      <c r="AD24" s="92">
        <v>3188</v>
      </c>
      <c r="AE24" s="92" t="s">
        <v>1401</v>
      </c>
    </row>
    <row r="25" spans="1:31" ht="58.3" x14ac:dyDescent="0.45">
      <c r="A25" s="87" t="s">
        <v>1405</v>
      </c>
      <c r="B25" s="92">
        <v>20</v>
      </c>
      <c r="C25" s="87" t="s">
        <v>1407</v>
      </c>
      <c r="D25" s="115" t="s">
        <v>1256</v>
      </c>
      <c r="E25" s="89" t="s">
        <v>1400</v>
      </c>
      <c r="F25" s="95" t="s">
        <v>2252</v>
      </c>
      <c r="G25" s="93" t="s">
        <v>2329</v>
      </c>
      <c r="H25" s="92">
        <v>1</v>
      </c>
      <c r="I25" s="92" t="s">
        <v>1385</v>
      </c>
      <c r="J25" s="92" t="s">
        <v>2127</v>
      </c>
      <c r="K25" s="87" t="s">
        <v>1385</v>
      </c>
      <c r="L25" s="92" t="s">
        <v>2128</v>
      </c>
      <c r="M25" s="87" t="s">
        <v>1385</v>
      </c>
      <c r="N25" s="87" t="s">
        <v>2128</v>
      </c>
      <c r="O25" s="87" t="s">
        <v>1385</v>
      </c>
      <c r="P25" s="92" t="s">
        <v>2128</v>
      </c>
      <c r="Q25" s="87" t="s">
        <v>1385</v>
      </c>
      <c r="R25" s="87" t="s">
        <v>2128</v>
      </c>
      <c r="S25" s="87" t="s">
        <v>2120</v>
      </c>
      <c r="T25" s="93">
        <v>0.1</v>
      </c>
      <c r="U25" s="87" t="s">
        <v>2122</v>
      </c>
      <c r="V25" s="91" t="s">
        <v>2330</v>
      </c>
      <c r="W25" s="94" t="s">
        <v>2329</v>
      </c>
      <c r="X25" s="94" t="s">
        <v>2127</v>
      </c>
      <c r="Y25" s="87" t="s">
        <v>1407</v>
      </c>
      <c r="Z25" s="92" t="s">
        <v>1256</v>
      </c>
      <c r="AA25" s="88" t="s">
        <v>2329</v>
      </c>
      <c r="AB25" s="92">
        <v>3189</v>
      </c>
      <c r="AC25" s="92" t="s">
        <v>1385</v>
      </c>
      <c r="AD25" s="92">
        <v>3189</v>
      </c>
      <c r="AE25" s="92" t="s">
        <v>1401</v>
      </c>
    </row>
    <row r="26" spans="1:31" ht="102" x14ac:dyDescent="0.45">
      <c r="A26" s="87" t="s">
        <v>1405</v>
      </c>
      <c r="B26" s="92">
        <v>21</v>
      </c>
      <c r="C26" s="87" t="s">
        <v>1407</v>
      </c>
      <c r="D26" s="112" t="s">
        <v>2254</v>
      </c>
      <c r="E26" s="89" t="s">
        <v>1400</v>
      </c>
      <c r="F26" s="95" t="s">
        <v>2253</v>
      </c>
      <c r="G26" s="93" t="s">
        <v>2329</v>
      </c>
      <c r="H26" s="92">
        <v>1</v>
      </c>
      <c r="I26" s="92" t="s">
        <v>1385</v>
      </c>
      <c r="J26" s="92" t="s">
        <v>2127</v>
      </c>
      <c r="K26" s="87" t="s">
        <v>1385</v>
      </c>
      <c r="L26" s="92" t="s">
        <v>2128</v>
      </c>
      <c r="M26" s="87" t="s">
        <v>1385</v>
      </c>
      <c r="N26" s="87" t="s">
        <v>2128</v>
      </c>
      <c r="O26" s="87" t="s">
        <v>1385</v>
      </c>
      <c r="P26" s="92" t="s">
        <v>2128</v>
      </c>
      <c r="Q26" s="87" t="s">
        <v>1385</v>
      </c>
      <c r="R26" s="87" t="s">
        <v>2128</v>
      </c>
      <c r="S26" s="87" t="s">
        <v>2120</v>
      </c>
      <c r="T26" s="93">
        <v>0.4</v>
      </c>
      <c r="U26" s="87" t="s">
        <v>2122</v>
      </c>
      <c r="V26" s="91" t="s">
        <v>2347</v>
      </c>
      <c r="W26" s="94" t="s">
        <v>2329</v>
      </c>
      <c r="X26" s="94" t="s">
        <v>2127</v>
      </c>
      <c r="Y26" s="87" t="s">
        <v>1407</v>
      </c>
      <c r="Z26" s="92" t="s">
        <v>2254</v>
      </c>
      <c r="AA26" s="88" t="s">
        <v>2329</v>
      </c>
      <c r="AB26" s="92">
        <v>3190</v>
      </c>
      <c r="AC26" s="92" t="s">
        <v>1385</v>
      </c>
      <c r="AD26" s="92">
        <v>3190</v>
      </c>
      <c r="AE26" s="92" t="s">
        <v>1401</v>
      </c>
    </row>
    <row r="27" spans="1:31" ht="72.900000000000006" x14ac:dyDescent="0.45">
      <c r="A27" s="87" t="s">
        <v>1405</v>
      </c>
      <c r="B27" s="92">
        <v>22</v>
      </c>
      <c r="C27" s="87" t="s">
        <v>1407</v>
      </c>
      <c r="D27" s="112" t="s">
        <v>2260</v>
      </c>
      <c r="E27" s="89" t="s">
        <v>1400</v>
      </c>
      <c r="F27" s="95" t="s">
        <v>2261</v>
      </c>
      <c r="G27" s="93" t="s">
        <v>2329</v>
      </c>
      <c r="H27" s="92">
        <v>1</v>
      </c>
      <c r="I27" s="92" t="s">
        <v>1385</v>
      </c>
      <c r="J27" s="92" t="s">
        <v>2127</v>
      </c>
      <c r="K27" s="87" t="s">
        <v>1385</v>
      </c>
      <c r="L27" s="92" t="s">
        <v>2128</v>
      </c>
      <c r="M27" s="87" t="s">
        <v>1385</v>
      </c>
      <c r="N27" s="87" t="s">
        <v>2128</v>
      </c>
      <c r="O27" s="87" t="s">
        <v>1385</v>
      </c>
      <c r="P27" s="92" t="s">
        <v>2128</v>
      </c>
      <c r="Q27" s="87" t="s">
        <v>1385</v>
      </c>
      <c r="R27" s="87" t="s">
        <v>2128</v>
      </c>
      <c r="S27" s="87" t="s">
        <v>2120</v>
      </c>
      <c r="T27" s="92">
        <v>0.2</v>
      </c>
      <c r="U27" s="87" t="s">
        <v>2122</v>
      </c>
      <c r="V27" s="91" t="s">
        <v>2348</v>
      </c>
      <c r="W27" s="94" t="s">
        <v>2329</v>
      </c>
      <c r="X27" s="94" t="s">
        <v>2127</v>
      </c>
      <c r="Y27" s="87" t="s">
        <v>1407</v>
      </c>
      <c r="Z27" s="92" t="s">
        <v>1074</v>
      </c>
      <c r="AA27" s="88" t="s">
        <v>2329</v>
      </c>
      <c r="AB27" s="92">
        <v>3191</v>
      </c>
      <c r="AC27" s="92" t="s">
        <v>1385</v>
      </c>
      <c r="AD27" s="92">
        <v>3191</v>
      </c>
      <c r="AE27" s="92" t="s">
        <v>1401</v>
      </c>
    </row>
    <row r="28" spans="1:31" ht="58.3" x14ac:dyDescent="0.45">
      <c r="A28" s="87" t="s">
        <v>1405</v>
      </c>
      <c r="B28" s="92">
        <v>23</v>
      </c>
      <c r="C28" s="87" t="s">
        <v>1407</v>
      </c>
      <c r="D28" s="112" t="s">
        <v>1080</v>
      </c>
      <c r="E28" s="89" t="s">
        <v>1400</v>
      </c>
      <c r="F28" s="92" t="s">
        <v>2267</v>
      </c>
      <c r="G28" s="93" t="s">
        <v>2329</v>
      </c>
      <c r="H28" s="92">
        <v>1</v>
      </c>
      <c r="I28" s="92" t="s">
        <v>1385</v>
      </c>
      <c r="J28" s="92" t="s">
        <v>2127</v>
      </c>
      <c r="K28" s="87" t="s">
        <v>1385</v>
      </c>
      <c r="L28" s="92" t="s">
        <v>2128</v>
      </c>
      <c r="M28" s="87" t="s">
        <v>1385</v>
      </c>
      <c r="N28" s="87" t="s">
        <v>2128</v>
      </c>
      <c r="O28" s="87" t="s">
        <v>1385</v>
      </c>
      <c r="P28" s="92" t="s">
        <v>2128</v>
      </c>
      <c r="Q28" s="87" t="s">
        <v>1385</v>
      </c>
      <c r="R28" s="87" t="s">
        <v>2128</v>
      </c>
      <c r="S28" s="87" t="s">
        <v>2120</v>
      </c>
      <c r="T28" s="92">
        <v>0.1</v>
      </c>
      <c r="U28" s="87" t="s">
        <v>2122</v>
      </c>
      <c r="V28" s="113" t="s">
        <v>2330</v>
      </c>
      <c r="W28" s="94" t="s">
        <v>2329</v>
      </c>
      <c r="X28" s="94" t="s">
        <v>2127</v>
      </c>
      <c r="Y28" s="87" t="s">
        <v>1385</v>
      </c>
      <c r="Z28" s="96" t="s">
        <v>2128</v>
      </c>
      <c r="AA28" s="87" t="s">
        <v>1385</v>
      </c>
      <c r="AB28" s="92">
        <v>3192</v>
      </c>
      <c r="AC28" s="92" t="s">
        <v>1385</v>
      </c>
      <c r="AD28" s="92">
        <v>3192</v>
      </c>
      <c r="AE28" s="92" t="s">
        <v>1401</v>
      </c>
    </row>
    <row r="29" spans="1:31" ht="87.45" x14ac:dyDescent="0.45">
      <c r="A29" s="87" t="s">
        <v>1405</v>
      </c>
      <c r="B29" s="92">
        <v>24</v>
      </c>
      <c r="C29" s="87" t="s">
        <v>1407</v>
      </c>
      <c r="D29" s="112" t="s">
        <v>888</v>
      </c>
      <c r="E29" s="89" t="s">
        <v>1400</v>
      </c>
      <c r="F29" s="92" t="s">
        <v>2268</v>
      </c>
      <c r="G29" s="93" t="s">
        <v>2329</v>
      </c>
      <c r="H29" s="92">
        <v>1</v>
      </c>
      <c r="I29" s="92" t="s">
        <v>1385</v>
      </c>
      <c r="J29" s="92" t="s">
        <v>2127</v>
      </c>
      <c r="K29" s="87" t="s">
        <v>1385</v>
      </c>
      <c r="L29" s="92" t="s">
        <v>2128</v>
      </c>
      <c r="M29" s="87" t="s">
        <v>1385</v>
      </c>
      <c r="N29" s="87" t="s">
        <v>2128</v>
      </c>
      <c r="O29" s="87" t="s">
        <v>1385</v>
      </c>
      <c r="P29" s="92" t="s">
        <v>2128</v>
      </c>
      <c r="Q29" s="87" t="s">
        <v>1385</v>
      </c>
      <c r="R29" s="87" t="s">
        <v>2128</v>
      </c>
      <c r="S29" s="87" t="s">
        <v>2120</v>
      </c>
      <c r="T29" s="92">
        <v>0.2</v>
      </c>
      <c r="U29" s="87" t="s">
        <v>2122</v>
      </c>
      <c r="V29" s="91" t="s">
        <v>3050</v>
      </c>
      <c r="W29" s="94" t="s">
        <v>2329</v>
      </c>
      <c r="X29" s="94" t="s">
        <v>2127</v>
      </c>
      <c r="Y29" s="87" t="s">
        <v>1385</v>
      </c>
      <c r="Z29" s="96" t="s">
        <v>2128</v>
      </c>
      <c r="AA29" s="87" t="s">
        <v>1385</v>
      </c>
      <c r="AB29" s="92">
        <v>3193</v>
      </c>
      <c r="AC29" s="92" t="s">
        <v>1385</v>
      </c>
      <c r="AD29" s="92">
        <v>3193</v>
      </c>
      <c r="AE29" s="92" t="s">
        <v>1401</v>
      </c>
    </row>
    <row r="30" spans="1:31" ht="72.900000000000006" x14ac:dyDescent="0.45">
      <c r="A30" s="87" t="s">
        <v>1405</v>
      </c>
      <c r="B30" s="92">
        <v>25</v>
      </c>
      <c r="C30" s="87" t="s">
        <v>1407</v>
      </c>
      <c r="D30" s="112" t="s">
        <v>2265</v>
      </c>
      <c r="E30" s="89" t="s">
        <v>1400</v>
      </c>
      <c r="F30" s="92" t="s">
        <v>2269</v>
      </c>
      <c r="G30" s="93" t="s">
        <v>2329</v>
      </c>
      <c r="H30" s="92">
        <v>1</v>
      </c>
      <c r="I30" s="92" t="s">
        <v>1385</v>
      </c>
      <c r="J30" s="92" t="s">
        <v>2127</v>
      </c>
      <c r="K30" s="87" t="s">
        <v>1385</v>
      </c>
      <c r="L30" s="92" t="s">
        <v>2128</v>
      </c>
      <c r="M30" s="87" t="s">
        <v>1385</v>
      </c>
      <c r="N30" s="87" t="s">
        <v>2128</v>
      </c>
      <c r="O30" s="87" t="s">
        <v>1385</v>
      </c>
      <c r="P30" s="92" t="s">
        <v>2128</v>
      </c>
      <c r="Q30" s="87" t="s">
        <v>1385</v>
      </c>
      <c r="R30" s="87" t="s">
        <v>2128</v>
      </c>
      <c r="S30" s="87" t="s">
        <v>2120</v>
      </c>
      <c r="T30" s="92">
        <v>-1.1000000000000001</v>
      </c>
      <c r="U30" s="87" t="s">
        <v>2122</v>
      </c>
      <c r="V30" s="91" t="s">
        <v>3052</v>
      </c>
      <c r="W30" s="94" t="s">
        <v>2329</v>
      </c>
      <c r="X30" s="94" t="s">
        <v>2127</v>
      </c>
      <c r="Y30" s="87" t="s">
        <v>1385</v>
      </c>
      <c r="Z30" s="96" t="s">
        <v>2128</v>
      </c>
      <c r="AA30" s="87" t="s">
        <v>1385</v>
      </c>
      <c r="AB30" s="92">
        <v>3194</v>
      </c>
      <c r="AC30" s="92" t="s">
        <v>1385</v>
      </c>
      <c r="AD30" s="92">
        <v>3194</v>
      </c>
      <c r="AE30" s="92" t="s">
        <v>1401</v>
      </c>
    </row>
    <row r="31" spans="1:31" ht="87.45" x14ac:dyDescent="0.45">
      <c r="A31" s="87" t="s">
        <v>1405</v>
      </c>
      <c r="B31" s="92">
        <v>26</v>
      </c>
      <c r="C31" s="87" t="s">
        <v>1407</v>
      </c>
      <c r="D31" s="111" t="s">
        <v>2266</v>
      </c>
      <c r="E31" s="89" t="s">
        <v>1400</v>
      </c>
      <c r="F31" s="87" t="s">
        <v>2270</v>
      </c>
      <c r="G31" s="93" t="s">
        <v>2329</v>
      </c>
      <c r="H31" s="92">
        <v>1</v>
      </c>
      <c r="I31" s="92" t="s">
        <v>1385</v>
      </c>
      <c r="J31" s="92" t="s">
        <v>2127</v>
      </c>
      <c r="K31" s="87" t="s">
        <v>1385</v>
      </c>
      <c r="L31" s="92" t="s">
        <v>2128</v>
      </c>
      <c r="M31" s="87" t="s">
        <v>1385</v>
      </c>
      <c r="N31" s="87" t="s">
        <v>2128</v>
      </c>
      <c r="O31" s="87" t="s">
        <v>1385</v>
      </c>
      <c r="P31" s="92" t="s">
        <v>2128</v>
      </c>
      <c r="Q31" s="87" t="s">
        <v>1385</v>
      </c>
      <c r="R31" s="87" t="s">
        <v>2128</v>
      </c>
      <c r="S31" s="87" t="s">
        <v>2120</v>
      </c>
      <c r="T31" s="92">
        <v>0.3</v>
      </c>
      <c r="U31" s="87" t="s">
        <v>2122</v>
      </c>
      <c r="V31" s="113" t="s">
        <v>3051</v>
      </c>
      <c r="W31" s="94" t="s">
        <v>2329</v>
      </c>
      <c r="X31" s="94" t="s">
        <v>2127</v>
      </c>
      <c r="Y31" s="87" t="s">
        <v>1385</v>
      </c>
      <c r="Z31" s="96" t="s">
        <v>2128</v>
      </c>
      <c r="AA31" s="87" t="s">
        <v>1385</v>
      </c>
      <c r="AB31" s="92">
        <v>3195</v>
      </c>
      <c r="AC31" s="92" t="s">
        <v>1385</v>
      </c>
      <c r="AD31" s="92">
        <v>3195</v>
      </c>
      <c r="AE31" s="92" t="s">
        <v>1401</v>
      </c>
    </row>
    <row r="32" spans="1:31" ht="58.3" x14ac:dyDescent="0.45">
      <c r="A32" s="87" t="s">
        <v>1405</v>
      </c>
      <c r="B32" s="92">
        <v>27</v>
      </c>
      <c r="C32" s="87" t="s">
        <v>1407</v>
      </c>
      <c r="D32" s="111" t="s">
        <v>891</v>
      </c>
      <c r="E32" s="89" t="s">
        <v>1400</v>
      </c>
      <c r="F32" s="87" t="s">
        <v>2271</v>
      </c>
      <c r="G32" s="93" t="s">
        <v>2329</v>
      </c>
      <c r="H32" s="92">
        <v>1</v>
      </c>
      <c r="I32" s="92" t="s">
        <v>1385</v>
      </c>
      <c r="J32" s="92" t="s">
        <v>2127</v>
      </c>
      <c r="K32" s="87" t="s">
        <v>1385</v>
      </c>
      <c r="L32" s="93" t="s">
        <v>2128</v>
      </c>
      <c r="M32" s="87" t="s">
        <v>1385</v>
      </c>
      <c r="N32" s="87" t="s">
        <v>2128</v>
      </c>
      <c r="O32" s="87" t="s">
        <v>1385</v>
      </c>
      <c r="P32" s="92" t="s">
        <v>2128</v>
      </c>
      <c r="Q32" s="87" t="s">
        <v>1385</v>
      </c>
      <c r="R32" s="87" t="s">
        <v>2128</v>
      </c>
      <c r="S32" s="87" t="s">
        <v>2120</v>
      </c>
      <c r="T32" s="92">
        <v>0.1</v>
      </c>
      <c r="U32" s="87" t="s">
        <v>2122</v>
      </c>
      <c r="V32" s="113" t="s">
        <v>2330</v>
      </c>
      <c r="W32" s="94" t="s">
        <v>2329</v>
      </c>
      <c r="X32" s="94" t="s">
        <v>2127</v>
      </c>
      <c r="Y32" s="87" t="s">
        <v>1385</v>
      </c>
      <c r="Z32" s="96" t="s">
        <v>2128</v>
      </c>
      <c r="AA32" s="87" t="s">
        <v>1385</v>
      </c>
      <c r="AB32" s="92">
        <v>3196</v>
      </c>
      <c r="AC32" s="92" t="s">
        <v>1385</v>
      </c>
      <c r="AD32" s="92">
        <v>3196</v>
      </c>
      <c r="AE32" s="92" t="s">
        <v>1401</v>
      </c>
    </row>
    <row r="33" spans="1:31" ht="58.3" x14ac:dyDescent="0.45">
      <c r="A33" s="87" t="s">
        <v>1405</v>
      </c>
      <c r="B33" s="92">
        <v>28</v>
      </c>
      <c r="C33" s="87" t="s">
        <v>1407</v>
      </c>
      <c r="D33" s="111" t="s">
        <v>934</v>
      </c>
      <c r="E33" s="89" t="s">
        <v>1400</v>
      </c>
      <c r="F33" s="87" t="s">
        <v>2272</v>
      </c>
      <c r="G33" s="93" t="s">
        <v>2329</v>
      </c>
      <c r="H33" s="92">
        <v>1</v>
      </c>
      <c r="I33" s="92" t="s">
        <v>1385</v>
      </c>
      <c r="J33" s="92" t="s">
        <v>2127</v>
      </c>
      <c r="K33" s="87" t="s">
        <v>1385</v>
      </c>
      <c r="L33" s="92" t="s">
        <v>2128</v>
      </c>
      <c r="M33" s="87" t="s">
        <v>1385</v>
      </c>
      <c r="N33" s="87" t="s">
        <v>2128</v>
      </c>
      <c r="O33" s="87" t="s">
        <v>1385</v>
      </c>
      <c r="P33" s="92" t="s">
        <v>2128</v>
      </c>
      <c r="Q33" s="87" t="s">
        <v>1385</v>
      </c>
      <c r="R33" s="87" t="s">
        <v>2128</v>
      </c>
      <c r="S33" s="87" t="s">
        <v>2120</v>
      </c>
      <c r="T33" s="9">
        <v>0.1</v>
      </c>
      <c r="U33" s="87" t="s">
        <v>2122</v>
      </c>
      <c r="V33" s="91" t="s">
        <v>2330</v>
      </c>
      <c r="W33" s="94" t="s">
        <v>2329</v>
      </c>
      <c r="X33" s="94" t="s">
        <v>2127</v>
      </c>
      <c r="Y33" s="87" t="s">
        <v>1385</v>
      </c>
      <c r="Z33" s="96" t="s">
        <v>2128</v>
      </c>
      <c r="AA33" s="87" t="s">
        <v>1385</v>
      </c>
      <c r="AB33" s="92">
        <v>3197</v>
      </c>
      <c r="AC33" s="92" t="s">
        <v>1385</v>
      </c>
      <c r="AD33" s="92">
        <v>3197</v>
      </c>
      <c r="AE33" s="92" t="s">
        <v>1401</v>
      </c>
    </row>
    <row r="34" spans="1:31" ht="58.3" x14ac:dyDescent="0.45">
      <c r="A34" s="87" t="s">
        <v>1405</v>
      </c>
      <c r="B34" s="92">
        <v>29</v>
      </c>
      <c r="C34" s="87" t="s">
        <v>1407</v>
      </c>
      <c r="D34" s="111" t="s">
        <v>893</v>
      </c>
      <c r="E34" s="89" t="s">
        <v>1400</v>
      </c>
      <c r="F34" s="92" t="s">
        <v>2349</v>
      </c>
      <c r="G34" s="93" t="s">
        <v>2329</v>
      </c>
      <c r="H34" s="92">
        <v>1</v>
      </c>
      <c r="I34" s="92" t="s">
        <v>1385</v>
      </c>
      <c r="J34" s="92" t="s">
        <v>2127</v>
      </c>
      <c r="K34" s="87" t="s">
        <v>1385</v>
      </c>
      <c r="L34" s="92" t="s">
        <v>2128</v>
      </c>
      <c r="M34" s="87" t="s">
        <v>1385</v>
      </c>
      <c r="N34" s="87" t="s">
        <v>2128</v>
      </c>
      <c r="O34" s="87" t="s">
        <v>1385</v>
      </c>
      <c r="P34" s="92" t="s">
        <v>2128</v>
      </c>
      <c r="Q34" s="87" t="s">
        <v>1385</v>
      </c>
      <c r="R34" s="87" t="s">
        <v>2128</v>
      </c>
      <c r="S34" s="87" t="s">
        <v>2120</v>
      </c>
      <c r="T34" s="9">
        <v>0.1</v>
      </c>
      <c r="U34" s="87" t="s">
        <v>2122</v>
      </c>
      <c r="V34" s="91" t="s">
        <v>2330</v>
      </c>
      <c r="W34" s="94" t="s">
        <v>2329</v>
      </c>
      <c r="X34" s="94" t="s">
        <v>2127</v>
      </c>
      <c r="Y34" s="87" t="s">
        <v>1385</v>
      </c>
      <c r="Z34" s="96" t="s">
        <v>2128</v>
      </c>
      <c r="AA34" s="87" t="s">
        <v>1385</v>
      </c>
      <c r="AB34" s="92">
        <v>3198</v>
      </c>
      <c r="AC34" s="92" t="s">
        <v>1385</v>
      </c>
      <c r="AD34" s="92">
        <v>3198</v>
      </c>
      <c r="AE34" s="92" t="s">
        <v>1401</v>
      </c>
    </row>
    <row r="35" spans="1:31" ht="58.3" x14ac:dyDescent="0.45">
      <c r="A35" s="87" t="s">
        <v>1405</v>
      </c>
      <c r="B35" s="92">
        <v>30</v>
      </c>
      <c r="C35" s="87" t="s">
        <v>1407</v>
      </c>
      <c r="D35" s="111" t="s">
        <v>894</v>
      </c>
      <c r="E35" s="89" t="s">
        <v>1400</v>
      </c>
      <c r="F35" s="87" t="s">
        <v>2350</v>
      </c>
      <c r="G35" s="93" t="s">
        <v>2329</v>
      </c>
      <c r="H35" s="92">
        <v>1</v>
      </c>
      <c r="I35" s="92" t="s">
        <v>1385</v>
      </c>
      <c r="J35" s="92" t="s">
        <v>2127</v>
      </c>
      <c r="K35" s="87" t="s">
        <v>1385</v>
      </c>
      <c r="L35" s="92" t="s">
        <v>2128</v>
      </c>
      <c r="M35" s="87" t="s">
        <v>1385</v>
      </c>
      <c r="N35" s="87" t="s">
        <v>2128</v>
      </c>
      <c r="O35" s="87" t="s">
        <v>1385</v>
      </c>
      <c r="P35" s="92" t="s">
        <v>2128</v>
      </c>
      <c r="Q35" s="87" t="s">
        <v>1385</v>
      </c>
      <c r="R35" s="87" t="s">
        <v>2128</v>
      </c>
      <c r="S35" s="87" t="s">
        <v>2120</v>
      </c>
      <c r="T35" s="92">
        <v>0.1</v>
      </c>
      <c r="U35" s="87" t="s">
        <v>2122</v>
      </c>
      <c r="V35" s="113" t="s">
        <v>2330</v>
      </c>
      <c r="W35" s="94" t="s">
        <v>2329</v>
      </c>
      <c r="X35" s="94" t="s">
        <v>2127</v>
      </c>
      <c r="Y35" s="87" t="s">
        <v>1385</v>
      </c>
      <c r="Z35" s="96" t="s">
        <v>2128</v>
      </c>
      <c r="AA35" s="87" t="s">
        <v>1385</v>
      </c>
      <c r="AB35" s="92">
        <v>3199</v>
      </c>
      <c r="AC35" s="92" t="s">
        <v>1385</v>
      </c>
      <c r="AD35" s="92">
        <v>3199</v>
      </c>
      <c r="AE35" s="92" t="s">
        <v>1401</v>
      </c>
    </row>
    <row r="36" spans="1:31" ht="58.3" x14ac:dyDescent="0.45">
      <c r="A36" s="87" t="s">
        <v>1405</v>
      </c>
      <c r="B36" s="92">
        <v>31</v>
      </c>
      <c r="C36" s="87" t="s">
        <v>1407</v>
      </c>
      <c r="D36" s="111" t="s">
        <v>895</v>
      </c>
      <c r="E36" s="89" t="s">
        <v>1400</v>
      </c>
      <c r="F36" s="87" t="s">
        <v>2351</v>
      </c>
      <c r="G36" s="93" t="s">
        <v>2329</v>
      </c>
      <c r="H36" s="92">
        <v>1</v>
      </c>
      <c r="I36" s="92" t="s">
        <v>1385</v>
      </c>
      <c r="J36" s="92" t="s">
        <v>2127</v>
      </c>
      <c r="K36" s="87" t="s">
        <v>1385</v>
      </c>
      <c r="L36" s="92" t="s">
        <v>2128</v>
      </c>
      <c r="M36" s="87" t="s">
        <v>1385</v>
      </c>
      <c r="N36" s="87" t="s">
        <v>2128</v>
      </c>
      <c r="O36" s="87" t="s">
        <v>1385</v>
      </c>
      <c r="P36" s="92" t="s">
        <v>2128</v>
      </c>
      <c r="Q36" s="87" t="s">
        <v>1385</v>
      </c>
      <c r="R36" s="87" t="s">
        <v>2128</v>
      </c>
      <c r="S36" s="87" t="s">
        <v>2120</v>
      </c>
      <c r="T36" s="92">
        <v>0.1</v>
      </c>
      <c r="U36" s="87" t="s">
        <v>2122</v>
      </c>
      <c r="V36" s="113" t="s">
        <v>2330</v>
      </c>
      <c r="W36" s="94" t="s">
        <v>2329</v>
      </c>
      <c r="X36" s="94" t="s">
        <v>2127</v>
      </c>
      <c r="Y36" s="87" t="s">
        <v>1385</v>
      </c>
      <c r="Z36" s="96" t="s">
        <v>2128</v>
      </c>
      <c r="AA36" s="87" t="s">
        <v>1385</v>
      </c>
      <c r="AB36" s="92">
        <v>3200</v>
      </c>
      <c r="AC36" s="92" t="s">
        <v>1385</v>
      </c>
      <c r="AD36" s="92">
        <v>3200</v>
      </c>
      <c r="AE36" s="92" t="s">
        <v>1401</v>
      </c>
    </row>
    <row r="37" spans="1:31" ht="58.3" x14ac:dyDescent="0.45">
      <c r="A37" s="87" t="s">
        <v>1405</v>
      </c>
      <c r="B37" s="92">
        <v>32</v>
      </c>
      <c r="C37" s="87" t="s">
        <v>1407</v>
      </c>
      <c r="D37" s="111" t="s">
        <v>898</v>
      </c>
      <c r="E37" s="89" t="s">
        <v>1400</v>
      </c>
      <c r="F37" s="87" t="s">
        <v>2352</v>
      </c>
      <c r="G37" s="93" t="s">
        <v>2329</v>
      </c>
      <c r="H37" s="92">
        <v>1</v>
      </c>
      <c r="I37" s="92" t="s">
        <v>1385</v>
      </c>
      <c r="J37" s="92" t="s">
        <v>2127</v>
      </c>
      <c r="K37" s="87" t="s">
        <v>1385</v>
      </c>
      <c r="L37" s="92" t="s">
        <v>2128</v>
      </c>
      <c r="M37" s="87" t="s">
        <v>1385</v>
      </c>
      <c r="N37" s="87" t="s">
        <v>2128</v>
      </c>
      <c r="O37" s="87" t="s">
        <v>1385</v>
      </c>
      <c r="P37" s="92" t="s">
        <v>2128</v>
      </c>
      <c r="Q37" s="87" t="s">
        <v>1385</v>
      </c>
      <c r="R37" s="87" t="s">
        <v>2128</v>
      </c>
      <c r="S37" s="87" t="s">
        <v>2120</v>
      </c>
      <c r="T37" s="92">
        <v>0.1</v>
      </c>
      <c r="U37" s="87" t="s">
        <v>2122</v>
      </c>
      <c r="V37" s="113" t="s">
        <v>2330</v>
      </c>
      <c r="W37" s="94" t="s">
        <v>2329</v>
      </c>
      <c r="X37" s="94" t="s">
        <v>2127</v>
      </c>
      <c r="Y37" s="87" t="s">
        <v>1385</v>
      </c>
      <c r="Z37" s="96" t="s">
        <v>2128</v>
      </c>
      <c r="AA37" s="87" t="s">
        <v>1385</v>
      </c>
      <c r="AB37" s="92">
        <v>3201</v>
      </c>
      <c r="AC37" s="92" t="s">
        <v>1385</v>
      </c>
      <c r="AD37" s="92">
        <v>3201</v>
      </c>
      <c r="AE37" s="92" t="s">
        <v>1401</v>
      </c>
    </row>
    <row r="38" spans="1:31" ht="58.3" x14ac:dyDescent="0.45">
      <c r="A38" s="87" t="s">
        <v>1405</v>
      </c>
      <c r="B38" s="92">
        <v>33</v>
      </c>
      <c r="C38" s="87" t="s">
        <v>1407</v>
      </c>
      <c r="D38" s="111" t="s">
        <v>1031</v>
      </c>
      <c r="E38" s="89" t="s">
        <v>1400</v>
      </c>
      <c r="F38" s="87" t="s">
        <v>2353</v>
      </c>
      <c r="G38" s="93" t="s">
        <v>2329</v>
      </c>
      <c r="H38" s="92">
        <v>1</v>
      </c>
      <c r="I38" s="92" t="s">
        <v>1385</v>
      </c>
      <c r="J38" s="92" t="s">
        <v>2127</v>
      </c>
      <c r="K38" s="87" t="s">
        <v>1385</v>
      </c>
      <c r="L38" s="92" t="s">
        <v>2128</v>
      </c>
      <c r="M38" s="87" t="s">
        <v>1385</v>
      </c>
      <c r="N38" s="87" t="s">
        <v>2128</v>
      </c>
      <c r="O38" s="87" t="s">
        <v>1385</v>
      </c>
      <c r="P38" s="92" t="s">
        <v>2128</v>
      </c>
      <c r="Q38" s="87" t="s">
        <v>1385</v>
      </c>
      <c r="R38" s="87" t="s">
        <v>2128</v>
      </c>
      <c r="S38" s="87" t="s">
        <v>2120</v>
      </c>
      <c r="T38" s="9">
        <v>0.1</v>
      </c>
      <c r="U38" s="87" t="s">
        <v>2122</v>
      </c>
      <c r="V38" s="91" t="s">
        <v>2330</v>
      </c>
      <c r="W38" s="94" t="s">
        <v>2329</v>
      </c>
      <c r="X38" s="94" t="s">
        <v>2127</v>
      </c>
      <c r="Y38" s="87" t="s">
        <v>1385</v>
      </c>
      <c r="Z38" s="96" t="s">
        <v>2128</v>
      </c>
      <c r="AA38" s="87" t="s">
        <v>1385</v>
      </c>
      <c r="AB38" s="92">
        <v>3202</v>
      </c>
      <c r="AC38" s="92" t="s">
        <v>1385</v>
      </c>
      <c r="AD38" s="92">
        <v>3202</v>
      </c>
      <c r="AE38" s="92" t="s">
        <v>1401</v>
      </c>
    </row>
    <row r="39" spans="1:31" ht="58.3" x14ac:dyDescent="0.45">
      <c r="A39" s="87" t="s">
        <v>1405</v>
      </c>
      <c r="B39" s="92">
        <v>34</v>
      </c>
      <c r="C39" s="87" t="s">
        <v>1407</v>
      </c>
      <c r="D39" s="111" t="s">
        <v>2354</v>
      </c>
      <c r="E39" s="89" t="s">
        <v>1400</v>
      </c>
      <c r="F39" s="87" t="s">
        <v>2355</v>
      </c>
      <c r="G39" s="93" t="s">
        <v>2329</v>
      </c>
      <c r="H39" s="92">
        <v>1</v>
      </c>
      <c r="I39" s="92" t="s">
        <v>1385</v>
      </c>
      <c r="J39" s="92" t="s">
        <v>2127</v>
      </c>
      <c r="K39" s="87" t="s">
        <v>1385</v>
      </c>
      <c r="L39" s="92" t="s">
        <v>2128</v>
      </c>
      <c r="M39" s="87" t="s">
        <v>1385</v>
      </c>
      <c r="N39" s="87" t="s">
        <v>2128</v>
      </c>
      <c r="O39" s="87" t="s">
        <v>1385</v>
      </c>
      <c r="P39" s="92" t="s">
        <v>2128</v>
      </c>
      <c r="Q39" s="87" t="s">
        <v>1385</v>
      </c>
      <c r="R39" s="87" t="s">
        <v>2128</v>
      </c>
      <c r="S39" s="87" t="s">
        <v>2120</v>
      </c>
      <c r="T39" s="92">
        <v>0.1</v>
      </c>
      <c r="U39" s="87" t="s">
        <v>2122</v>
      </c>
      <c r="V39" s="113" t="s">
        <v>2356</v>
      </c>
      <c r="W39" s="94" t="s">
        <v>2329</v>
      </c>
      <c r="X39" s="94" t="s">
        <v>2127</v>
      </c>
      <c r="Y39" s="87" t="s">
        <v>1385</v>
      </c>
      <c r="Z39" s="96" t="s">
        <v>2128</v>
      </c>
      <c r="AA39" s="87" t="s">
        <v>1385</v>
      </c>
      <c r="AB39" s="92">
        <v>3203</v>
      </c>
      <c r="AC39" s="92" t="s">
        <v>1385</v>
      </c>
      <c r="AD39" s="92">
        <v>3203</v>
      </c>
      <c r="AE39" s="92" t="s">
        <v>1401</v>
      </c>
    </row>
    <row r="40" spans="1:31" ht="58.3" x14ac:dyDescent="0.45">
      <c r="A40" s="87" t="s">
        <v>1405</v>
      </c>
      <c r="B40" s="92">
        <v>35</v>
      </c>
      <c r="C40" s="87" t="s">
        <v>1407</v>
      </c>
      <c r="D40" s="111" t="s">
        <v>1301</v>
      </c>
      <c r="E40" s="89" t="s">
        <v>1400</v>
      </c>
      <c r="F40" s="87" t="s">
        <v>2357</v>
      </c>
      <c r="G40" s="93" t="s">
        <v>2329</v>
      </c>
      <c r="H40" s="92">
        <v>1</v>
      </c>
      <c r="I40" s="92" t="s">
        <v>1385</v>
      </c>
      <c r="J40" s="92" t="s">
        <v>2127</v>
      </c>
      <c r="K40" s="87" t="s">
        <v>1385</v>
      </c>
      <c r="L40" s="92" t="s">
        <v>2128</v>
      </c>
      <c r="M40" s="87" t="s">
        <v>1385</v>
      </c>
      <c r="N40" s="87" t="s">
        <v>2128</v>
      </c>
      <c r="O40" s="87" t="s">
        <v>1385</v>
      </c>
      <c r="P40" s="92" t="s">
        <v>2128</v>
      </c>
      <c r="Q40" s="87" t="s">
        <v>1385</v>
      </c>
      <c r="R40" s="87" t="s">
        <v>2128</v>
      </c>
      <c r="S40" s="87" t="s">
        <v>2120</v>
      </c>
      <c r="T40" s="92">
        <v>0.1</v>
      </c>
      <c r="U40" s="87" t="s">
        <v>2122</v>
      </c>
      <c r="V40" s="113" t="s">
        <v>2330</v>
      </c>
      <c r="W40" s="94" t="s">
        <v>2329</v>
      </c>
      <c r="X40" s="94" t="s">
        <v>2127</v>
      </c>
      <c r="Y40" s="87" t="s">
        <v>1385</v>
      </c>
      <c r="Z40" s="96" t="s">
        <v>2128</v>
      </c>
      <c r="AA40" s="87" t="s">
        <v>1385</v>
      </c>
      <c r="AB40" s="92">
        <v>3204</v>
      </c>
      <c r="AC40" s="92" t="s">
        <v>1385</v>
      </c>
      <c r="AD40" s="92">
        <v>3204</v>
      </c>
      <c r="AE40" s="92" t="s">
        <v>1401</v>
      </c>
    </row>
    <row r="41" spans="1:31" ht="58.3" x14ac:dyDescent="0.45">
      <c r="A41" s="87" t="s">
        <v>1405</v>
      </c>
      <c r="B41" s="92">
        <v>36</v>
      </c>
      <c r="C41" s="87" t="s">
        <v>1407</v>
      </c>
      <c r="D41" s="111" t="s">
        <v>1302</v>
      </c>
      <c r="E41" s="89" t="s">
        <v>1400</v>
      </c>
      <c r="F41" s="87" t="s">
        <v>2358</v>
      </c>
      <c r="G41" s="93" t="s">
        <v>2329</v>
      </c>
      <c r="H41" s="92">
        <v>1</v>
      </c>
      <c r="I41" s="92" t="s">
        <v>1385</v>
      </c>
      <c r="J41" s="92" t="s">
        <v>2127</v>
      </c>
      <c r="K41" s="87" t="s">
        <v>1385</v>
      </c>
      <c r="L41" s="92" t="s">
        <v>2128</v>
      </c>
      <c r="M41" s="87" t="s">
        <v>1385</v>
      </c>
      <c r="N41" s="87" t="s">
        <v>2128</v>
      </c>
      <c r="O41" s="87" t="s">
        <v>1385</v>
      </c>
      <c r="P41" s="92" t="s">
        <v>2128</v>
      </c>
      <c r="Q41" s="87" t="s">
        <v>1385</v>
      </c>
      <c r="R41" s="87" t="s">
        <v>2128</v>
      </c>
      <c r="S41" s="87" t="s">
        <v>2120</v>
      </c>
      <c r="T41" s="92">
        <v>0.1</v>
      </c>
      <c r="U41" s="87" t="s">
        <v>2122</v>
      </c>
      <c r="V41" s="113" t="s">
        <v>2330</v>
      </c>
      <c r="W41" s="94" t="s">
        <v>2329</v>
      </c>
      <c r="X41" s="94" t="s">
        <v>2127</v>
      </c>
      <c r="Y41" s="87" t="s">
        <v>1385</v>
      </c>
      <c r="Z41" s="96" t="s">
        <v>2128</v>
      </c>
      <c r="AA41" s="87" t="s">
        <v>1385</v>
      </c>
      <c r="AB41" s="92">
        <v>3205</v>
      </c>
      <c r="AC41" s="92" t="s">
        <v>1385</v>
      </c>
      <c r="AD41" s="92">
        <v>3205</v>
      </c>
      <c r="AE41" s="92" t="s">
        <v>1401</v>
      </c>
    </row>
    <row r="42" spans="1:31" ht="58.3" x14ac:dyDescent="0.45">
      <c r="A42" s="87" t="s">
        <v>1405</v>
      </c>
      <c r="B42" s="92">
        <v>37</v>
      </c>
      <c r="C42" s="87" t="s">
        <v>1407</v>
      </c>
      <c r="D42" s="111" t="s">
        <v>1303</v>
      </c>
      <c r="E42" s="89" t="s">
        <v>1400</v>
      </c>
      <c r="F42" s="92" t="s">
        <v>2359</v>
      </c>
      <c r="G42" s="93" t="s">
        <v>2329</v>
      </c>
      <c r="H42" s="92">
        <v>1</v>
      </c>
      <c r="I42" s="92" t="s">
        <v>1385</v>
      </c>
      <c r="J42" s="92" t="s">
        <v>2127</v>
      </c>
      <c r="K42" s="87" t="s">
        <v>1385</v>
      </c>
      <c r="L42" s="92" t="s">
        <v>2128</v>
      </c>
      <c r="M42" s="87" t="s">
        <v>1385</v>
      </c>
      <c r="N42" s="87" t="s">
        <v>2128</v>
      </c>
      <c r="O42" s="87" t="s">
        <v>1385</v>
      </c>
      <c r="P42" s="92" t="s">
        <v>2128</v>
      </c>
      <c r="Q42" s="87" t="s">
        <v>1385</v>
      </c>
      <c r="R42" s="87" t="s">
        <v>2128</v>
      </c>
      <c r="S42" s="87" t="s">
        <v>2120</v>
      </c>
      <c r="T42" s="9">
        <v>0.1</v>
      </c>
      <c r="U42" s="87" t="s">
        <v>2122</v>
      </c>
      <c r="V42" s="91" t="s">
        <v>2330</v>
      </c>
      <c r="W42" s="94" t="s">
        <v>2329</v>
      </c>
      <c r="X42" s="94" t="s">
        <v>2127</v>
      </c>
      <c r="Y42" s="87" t="s">
        <v>1385</v>
      </c>
      <c r="Z42" s="96" t="s">
        <v>2128</v>
      </c>
      <c r="AA42" s="87" t="s">
        <v>1385</v>
      </c>
      <c r="AB42" s="92">
        <v>3206</v>
      </c>
      <c r="AC42" s="92" t="s">
        <v>1385</v>
      </c>
      <c r="AD42" s="92">
        <v>3206</v>
      </c>
      <c r="AE42" s="92" t="s">
        <v>1401</v>
      </c>
    </row>
    <row r="43" spans="1:31" ht="58.3" x14ac:dyDescent="0.45">
      <c r="A43" s="87" t="s">
        <v>1405</v>
      </c>
      <c r="B43" s="92">
        <v>38</v>
      </c>
      <c r="C43" s="87" t="s">
        <v>1407</v>
      </c>
      <c r="D43" s="111" t="s">
        <v>1304</v>
      </c>
      <c r="E43" s="89" t="s">
        <v>1400</v>
      </c>
      <c r="F43" s="87" t="s">
        <v>2360</v>
      </c>
      <c r="G43" s="93" t="s">
        <v>2329</v>
      </c>
      <c r="H43" s="92">
        <v>1</v>
      </c>
      <c r="I43" s="92" t="s">
        <v>1385</v>
      </c>
      <c r="J43" s="92" t="s">
        <v>2127</v>
      </c>
      <c r="K43" s="87" t="s">
        <v>1385</v>
      </c>
      <c r="L43" s="92" t="s">
        <v>2128</v>
      </c>
      <c r="M43" s="87" t="s">
        <v>1385</v>
      </c>
      <c r="N43" s="87" t="s">
        <v>2128</v>
      </c>
      <c r="O43" s="87" t="s">
        <v>1385</v>
      </c>
      <c r="P43" s="92" t="s">
        <v>2128</v>
      </c>
      <c r="Q43" s="87" t="s">
        <v>1385</v>
      </c>
      <c r="R43" s="87" t="s">
        <v>2128</v>
      </c>
      <c r="S43" s="87" t="s">
        <v>2120</v>
      </c>
      <c r="T43" s="9">
        <v>0.1</v>
      </c>
      <c r="U43" s="87" t="s">
        <v>2122</v>
      </c>
      <c r="V43" s="91" t="s">
        <v>2330</v>
      </c>
      <c r="W43" s="94" t="s">
        <v>2329</v>
      </c>
      <c r="X43" s="94" t="s">
        <v>2127</v>
      </c>
      <c r="Y43" s="87" t="s">
        <v>1385</v>
      </c>
      <c r="Z43" s="96" t="s">
        <v>2128</v>
      </c>
      <c r="AA43" s="87" t="s">
        <v>1385</v>
      </c>
      <c r="AB43" s="92">
        <v>3207</v>
      </c>
      <c r="AC43" s="92" t="s">
        <v>1385</v>
      </c>
      <c r="AD43" s="92">
        <v>3207</v>
      </c>
      <c r="AE43" s="92" t="s">
        <v>1401</v>
      </c>
    </row>
    <row r="44" spans="1:31" ht="58.3" x14ac:dyDescent="0.45">
      <c r="A44" s="87" t="s">
        <v>1405</v>
      </c>
      <c r="B44" s="92">
        <v>39</v>
      </c>
      <c r="C44" s="87" t="s">
        <v>1407</v>
      </c>
      <c r="D44" s="111" t="s">
        <v>1261</v>
      </c>
      <c r="E44" s="89" t="s">
        <v>1400</v>
      </c>
      <c r="F44" s="87" t="s">
        <v>2361</v>
      </c>
      <c r="G44" s="93" t="s">
        <v>2329</v>
      </c>
      <c r="H44" s="92">
        <v>1</v>
      </c>
      <c r="I44" s="92" t="s">
        <v>1385</v>
      </c>
      <c r="J44" s="92" t="s">
        <v>2127</v>
      </c>
      <c r="K44" s="87" t="s">
        <v>1385</v>
      </c>
      <c r="L44" s="92" t="s">
        <v>2128</v>
      </c>
      <c r="M44" s="87" t="s">
        <v>1385</v>
      </c>
      <c r="N44" s="87" t="s">
        <v>2128</v>
      </c>
      <c r="O44" s="87" t="s">
        <v>1385</v>
      </c>
      <c r="P44" s="92" t="s">
        <v>2128</v>
      </c>
      <c r="Q44" s="87" t="s">
        <v>1385</v>
      </c>
      <c r="R44" s="87" t="s">
        <v>2128</v>
      </c>
      <c r="S44" s="87" t="s">
        <v>2120</v>
      </c>
      <c r="T44" s="9">
        <v>0.1</v>
      </c>
      <c r="U44" s="87" t="s">
        <v>2122</v>
      </c>
      <c r="V44" s="91" t="s">
        <v>2330</v>
      </c>
      <c r="W44" s="94" t="s">
        <v>2329</v>
      </c>
      <c r="X44" s="94" t="s">
        <v>2127</v>
      </c>
      <c r="Y44" s="87" t="s">
        <v>1385</v>
      </c>
      <c r="Z44" s="96" t="s">
        <v>2128</v>
      </c>
      <c r="AA44" s="87" t="s">
        <v>1385</v>
      </c>
      <c r="AB44" s="92">
        <v>3208</v>
      </c>
      <c r="AC44" s="92" t="s">
        <v>1385</v>
      </c>
      <c r="AD44" s="92">
        <v>3208</v>
      </c>
      <c r="AE44" s="92" t="s">
        <v>1401</v>
      </c>
    </row>
    <row r="45" spans="1:31" ht="58.3" x14ac:dyDescent="0.45">
      <c r="A45" s="87" t="s">
        <v>1405</v>
      </c>
      <c r="B45" s="92">
        <v>40</v>
      </c>
      <c r="C45" s="87" t="s">
        <v>1407</v>
      </c>
      <c r="D45" s="111" t="s">
        <v>1262</v>
      </c>
      <c r="E45" s="89" t="s">
        <v>1400</v>
      </c>
      <c r="F45" s="87" t="s">
        <v>2362</v>
      </c>
      <c r="G45" s="93" t="s">
        <v>2329</v>
      </c>
      <c r="H45" s="92">
        <v>1</v>
      </c>
      <c r="I45" s="92" t="s">
        <v>1385</v>
      </c>
      <c r="J45" s="92" t="s">
        <v>2127</v>
      </c>
      <c r="K45" s="87" t="s">
        <v>1385</v>
      </c>
      <c r="L45" s="92" t="s">
        <v>2128</v>
      </c>
      <c r="M45" s="87" t="s">
        <v>1385</v>
      </c>
      <c r="N45" s="87" t="s">
        <v>2128</v>
      </c>
      <c r="O45" s="87" t="s">
        <v>1385</v>
      </c>
      <c r="P45" s="92" t="s">
        <v>2128</v>
      </c>
      <c r="Q45" s="87" t="s">
        <v>1385</v>
      </c>
      <c r="R45" s="87" t="s">
        <v>2128</v>
      </c>
      <c r="S45" s="87" t="s">
        <v>2120</v>
      </c>
      <c r="T45" s="9">
        <v>0.1</v>
      </c>
      <c r="U45" s="87" t="s">
        <v>2122</v>
      </c>
      <c r="V45" s="91" t="s">
        <v>2330</v>
      </c>
      <c r="W45" s="94" t="s">
        <v>2329</v>
      </c>
      <c r="X45" s="94" t="s">
        <v>2127</v>
      </c>
      <c r="Y45" s="87" t="s">
        <v>1385</v>
      </c>
      <c r="Z45" s="96" t="s">
        <v>2128</v>
      </c>
      <c r="AA45" s="87" t="s">
        <v>1385</v>
      </c>
      <c r="AB45" s="92">
        <v>3209</v>
      </c>
      <c r="AC45" s="92" t="s">
        <v>1385</v>
      </c>
      <c r="AD45" s="92">
        <v>3209</v>
      </c>
      <c r="AE45" s="92" t="s">
        <v>1401</v>
      </c>
    </row>
    <row r="46" spans="1:31" ht="58.3" x14ac:dyDescent="0.45">
      <c r="A46" s="87" t="s">
        <v>1405</v>
      </c>
      <c r="B46" s="92">
        <v>41</v>
      </c>
      <c r="C46" s="87" t="s">
        <v>1407</v>
      </c>
      <c r="D46" s="111" t="s">
        <v>1263</v>
      </c>
      <c r="E46" s="89" t="s">
        <v>1400</v>
      </c>
      <c r="F46" s="87" t="s">
        <v>2363</v>
      </c>
      <c r="G46" s="93" t="s">
        <v>2329</v>
      </c>
      <c r="H46" s="92">
        <v>1</v>
      </c>
      <c r="I46" s="92" t="s">
        <v>1385</v>
      </c>
      <c r="J46" s="92" t="s">
        <v>2127</v>
      </c>
      <c r="K46" s="87" t="s">
        <v>1385</v>
      </c>
      <c r="L46" s="92" t="s">
        <v>2128</v>
      </c>
      <c r="M46" s="87" t="s">
        <v>1385</v>
      </c>
      <c r="N46" s="87" t="s">
        <v>2128</v>
      </c>
      <c r="O46" s="87" t="s">
        <v>1385</v>
      </c>
      <c r="P46" s="92" t="s">
        <v>2128</v>
      </c>
      <c r="Q46" s="87" t="s">
        <v>1385</v>
      </c>
      <c r="R46" s="87" t="s">
        <v>2128</v>
      </c>
      <c r="S46" s="87" t="s">
        <v>2120</v>
      </c>
      <c r="T46" s="92">
        <v>0.1</v>
      </c>
      <c r="U46" s="87" t="s">
        <v>2122</v>
      </c>
      <c r="V46" s="113" t="s">
        <v>2330</v>
      </c>
      <c r="W46" s="94" t="s">
        <v>2329</v>
      </c>
      <c r="X46" s="94" t="s">
        <v>2127</v>
      </c>
      <c r="Y46" s="87" t="s">
        <v>1385</v>
      </c>
      <c r="Z46" s="96" t="s">
        <v>2128</v>
      </c>
      <c r="AA46" s="87" t="s">
        <v>1385</v>
      </c>
      <c r="AB46" s="92">
        <v>3210</v>
      </c>
      <c r="AC46" s="92" t="s">
        <v>1385</v>
      </c>
      <c r="AD46" s="92">
        <v>3210</v>
      </c>
      <c r="AE46" s="92" t="s">
        <v>1401</v>
      </c>
    </row>
    <row r="47" spans="1:31" ht="58.3" x14ac:dyDescent="0.45">
      <c r="A47" s="87" t="s">
        <v>1405</v>
      </c>
      <c r="B47" s="92">
        <v>42</v>
      </c>
      <c r="C47" s="87" t="s">
        <v>1407</v>
      </c>
      <c r="D47" s="111" t="s">
        <v>1081</v>
      </c>
      <c r="E47" s="89" t="s">
        <v>1400</v>
      </c>
      <c r="F47" s="87" t="s">
        <v>2364</v>
      </c>
      <c r="G47" s="93" t="s">
        <v>2329</v>
      </c>
      <c r="H47" s="92">
        <v>1</v>
      </c>
      <c r="I47" s="92" t="s">
        <v>1385</v>
      </c>
      <c r="J47" s="92" t="s">
        <v>2127</v>
      </c>
      <c r="K47" s="87" t="s">
        <v>1385</v>
      </c>
      <c r="L47" s="92" t="s">
        <v>2128</v>
      </c>
      <c r="M47" s="87" t="s">
        <v>1385</v>
      </c>
      <c r="N47" s="87" t="s">
        <v>2128</v>
      </c>
      <c r="O47" s="87" t="s">
        <v>1385</v>
      </c>
      <c r="P47" s="92" t="s">
        <v>2128</v>
      </c>
      <c r="Q47" s="87" t="s">
        <v>1385</v>
      </c>
      <c r="R47" s="87" t="s">
        <v>2128</v>
      </c>
      <c r="S47" s="87" t="s">
        <v>2120</v>
      </c>
      <c r="T47" s="92">
        <v>0.1</v>
      </c>
      <c r="U47" s="87" t="s">
        <v>2122</v>
      </c>
      <c r="V47" s="113" t="s">
        <v>2330</v>
      </c>
      <c r="W47" s="94" t="s">
        <v>2329</v>
      </c>
      <c r="X47" s="94" t="s">
        <v>2127</v>
      </c>
      <c r="Y47" s="87" t="s">
        <v>1385</v>
      </c>
      <c r="Z47" s="96" t="s">
        <v>2128</v>
      </c>
      <c r="AA47" s="87" t="s">
        <v>1385</v>
      </c>
      <c r="AB47" s="92">
        <v>3211</v>
      </c>
      <c r="AC47" s="92" t="s">
        <v>1385</v>
      </c>
      <c r="AD47" s="92">
        <v>3211</v>
      </c>
      <c r="AE47" s="92" t="s">
        <v>1401</v>
      </c>
    </row>
    <row r="48" spans="1:31" ht="58.3" x14ac:dyDescent="0.45">
      <c r="A48" s="87" t="s">
        <v>1405</v>
      </c>
      <c r="B48" s="92">
        <v>43</v>
      </c>
      <c r="C48" s="87" t="s">
        <v>1407</v>
      </c>
      <c r="D48" s="111" t="s">
        <v>946</v>
      </c>
      <c r="E48" s="89" t="s">
        <v>1400</v>
      </c>
      <c r="F48" s="87" t="s">
        <v>2365</v>
      </c>
      <c r="G48" s="93" t="s">
        <v>2329</v>
      </c>
      <c r="H48" s="92">
        <v>1</v>
      </c>
      <c r="I48" s="92" t="s">
        <v>1385</v>
      </c>
      <c r="J48" s="92" t="s">
        <v>2127</v>
      </c>
      <c r="K48" s="87" t="s">
        <v>1385</v>
      </c>
      <c r="L48" s="92" t="s">
        <v>2128</v>
      </c>
      <c r="M48" s="87" t="s">
        <v>1385</v>
      </c>
      <c r="N48" s="87" t="s">
        <v>2128</v>
      </c>
      <c r="O48" s="87" t="s">
        <v>1385</v>
      </c>
      <c r="P48" s="92" t="s">
        <v>2128</v>
      </c>
      <c r="Q48" s="87" t="s">
        <v>1385</v>
      </c>
      <c r="R48" s="87" t="s">
        <v>2128</v>
      </c>
      <c r="S48" s="87" t="s">
        <v>2120</v>
      </c>
      <c r="T48" s="9">
        <v>0.1</v>
      </c>
      <c r="U48" s="87" t="s">
        <v>2122</v>
      </c>
      <c r="V48" s="91" t="s">
        <v>2330</v>
      </c>
      <c r="W48" s="94" t="s">
        <v>2329</v>
      </c>
      <c r="X48" s="94" t="s">
        <v>2127</v>
      </c>
      <c r="Y48" s="87" t="s">
        <v>1385</v>
      </c>
      <c r="Z48" s="96" t="s">
        <v>2128</v>
      </c>
      <c r="AA48" s="87" t="s">
        <v>1385</v>
      </c>
      <c r="AB48" s="92">
        <v>3212</v>
      </c>
      <c r="AC48" s="92" t="s">
        <v>1385</v>
      </c>
      <c r="AD48" s="92">
        <v>3212</v>
      </c>
      <c r="AE48" s="92" t="s">
        <v>1401</v>
      </c>
    </row>
    <row r="49" spans="1:31" ht="58.3" x14ac:dyDescent="0.45">
      <c r="A49" s="87" t="s">
        <v>1405</v>
      </c>
      <c r="B49" s="92">
        <v>44</v>
      </c>
      <c r="C49" s="87" t="s">
        <v>1407</v>
      </c>
      <c r="D49" s="111" t="s">
        <v>947</v>
      </c>
      <c r="E49" s="89" t="s">
        <v>1400</v>
      </c>
      <c r="F49" s="87" t="s">
        <v>2366</v>
      </c>
      <c r="G49" s="93" t="s">
        <v>2329</v>
      </c>
      <c r="H49" s="92">
        <v>1</v>
      </c>
      <c r="I49" s="92" t="s">
        <v>1385</v>
      </c>
      <c r="J49" s="92" t="s">
        <v>2127</v>
      </c>
      <c r="K49" s="87" t="s">
        <v>1385</v>
      </c>
      <c r="L49" s="92" t="s">
        <v>2128</v>
      </c>
      <c r="M49" s="87" t="s">
        <v>1385</v>
      </c>
      <c r="N49" s="87" t="s">
        <v>2128</v>
      </c>
      <c r="O49" s="87" t="s">
        <v>1385</v>
      </c>
      <c r="P49" s="92" t="s">
        <v>2128</v>
      </c>
      <c r="Q49" s="87" t="s">
        <v>1385</v>
      </c>
      <c r="R49" s="87" t="s">
        <v>2128</v>
      </c>
      <c r="S49" s="87" t="s">
        <v>2120</v>
      </c>
      <c r="T49" s="92">
        <v>0.1</v>
      </c>
      <c r="U49" s="87" t="s">
        <v>2122</v>
      </c>
      <c r="V49" s="113" t="s">
        <v>2330</v>
      </c>
      <c r="W49" s="94" t="s">
        <v>2329</v>
      </c>
      <c r="X49" s="94" t="s">
        <v>2127</v>
      </c>
      <c r="Y49" s="87" t="s">
        <v>1385</v>
      </c>
      <c r="Z49" s="96" t="s">
        <v>2128</v>
      </c>
      <c r="AA49" s="87" t="s">
        <v>1385</v>
      </c>
      <c r="AB49" s="92">
        <v>3213</v>
      </c>
      <c r="AC49" s="92" t="s">
        <v>1385</v>
      </c>
      <c r="AD49" s="92">
        <v>3213</v>
      </c>
      <c r="AE49" s="92" t="s">
        <v>1401</v>
      </c>
    </row>
    <row r="50" spans="1:31" ht="58.3" x14ac:dyDescent="0.45">
      <c r="A50" s="87" t="s">
        <v>1405</v>
      </c>
      <c r="B50" s="92">
        <v>45</v>
      </c>
      <c r="C50" s="87" t="s">
        <v>1407</v>
      </c>
      <c r="D50" s="111" t="s">
        <v>1242</v>
      </c>
      <c r="E50" s="89" t="s">
        <v>1400</v>
      </c>
      <c r="F50" s="92" t="s">
        <v>2367</v>
      </c>
      <c r="G50" s="93" t="s">
        <v>2329</v>
      </c>
      <c r="H50" s="92">
        <v>1</v>
      </c>
      <c r="I50" s="92" t="s">
        <v>1385</v>
      </c>
      <c r="J50" s="92" t="s">
        <v>2127</v>
      </c>
      <c r="K50" s="87" t="s">
        <v>1385</v>
      </c>
      <c r="L50" s="92" t="s">
        <v>2128</v>
      </c>
      <c r="M50" s="87" t="s">
        <v>1385</v>
      </c>
      <c r="N50" s="87" t="s">
        <v>2128</v>
      </c>
      <c r="O50" s="87" t="s">
        <v>1385</v>
      </c>
      <c r="P50" s="92" t="s">
        <v>2128</v>
      </c>
      <c r="Q50" s="87" t="s">
        <v>1385</v>
      </c>
      <c r="R50" s="87" t="s">
        <v>2128</v>
      </c>
      <c r="S50" s="87" t="s">
        <v>2120</v>
      </c>
      <c r="T50" s="9">
        <v>0.1</v>
      </c>
      <c r="U50" s="87" t="s">
        <v>2122</v>
      </c>
      <c r="V50" s="91" t="s">
        <v>2330</v>
      </c>
      <c r="W50" s="94" t="s">
        <v>2329</v>
      </c>
      <c r="X50" s="94" t="s">
        <v>2127</v>
      </c>
      <c r="Y50" s="87" t="s">
        <v>1385</v>
      </c>
      <c r="Z50" s="96" t="s">
        <v>2128</v>
      </c>
      <c r="AA50" s="87" t="s">
        <v>1385</v>
      </c>
      <c r="AB50" s="92">
        <v>3214</v>
      </c>
      <c r="AC50" s="92" t="s">
        <v>1385</v>
      </c>
      <c r="AD50" s="92">
        <v>3214</v>
      </c>
      <c r="AE50" s="92" t="s">
        <v>1401</v>
      </c>
    </row>
    <row r="51" spans="1:31" ht="58.3" x14ac:dyDescent="0.45">
      <c r="A51" s="87" t="s">
        <v>1405</v>
      </c>
      <c r="B51" s="92">
        <v>46</v>
      </c>
      <c r="C51" s="87" t="s">
        <v>1407</v>
      </c>
      <c r="D51" s="111" t="s">
        <v>1243</v>
      </c>
      <c r="E51" s="89" t="s">
        <v>1400</v>
      </c>
      <c r="F51" s="92" t="s">
        <v>2368</v>
      </c>
      <c r="G51" s="93" t="s">
        <v>2329</v>
      </c>
      <c r="H51" s="92">
        <v>1</v>
      </c>
      <c r="I51" s="92" t="s">
        <v>1385</v>
      </c>
      <c r="J51" s="92" t="s">
        <v>2127</v>
      </c>
      <c r="K51" s="87" t="s">
        <v>1385</v>
      </c>
      <c r="L51" s="92" t="s">
        <v>2128</v>
      </c>
      <c r="M51" s="87" t="s">
        <v>1385</v>
      </c>
      <c r="N51" s="87" t="s">
        <v>2128</v>
      </c>
      <c r="O51" s="87" t="s">
        <v>1385</v>
      </c>
      <c r="P51" s="92" t="s">
        <v>2128</v>
      </c>
      <c r="Q51" s="87" t="s">
        <v>1385</v>
      </c>
      <c r="R51" s="87" t="s">
        <v>2128</v>
      </c>
      <c r="S51" s="87" t="s">
        <v>2120</v>
      </c>
      <c r="T51" s="9">
        <v>0.1</v>
      </c>
      <c r="U51" s="87" t="s">
        <v>2122</v>
      </c>
      <c r="V51" s="91" t="s">
        <v>2330</v>
      </c>
      <c r="W51" s="94" t="s">
        <v>2329</v>
      </c>
      <c r="X51" s="94" t="s">
        <v>2127</v>
      </c>
      <c r="Y51" s="87" t="s">
        <v>1385</v>
      </c>
      <c r="Z51" s="96" t="s">
        <v>2128</v>
      </c>
      <c r="AA51" s="87" t="s">
        <v>1385</v>
      </c>
      <c r="AB51" s="92">
        <v>3215</v>
      </c>
      <c r="AC51" s="92" t="s">
        <v>1385</v>
      </c>
      <c r="AD51" s="92">
        <v>3215</v>
      </c>
      <c r="AE51" s="92" t="s">
        <v>1401</v>
      </c>
    </row>
    <row r="52" spans="1:31" ht="58.3" x14ac:dyDescent="0.45">
      <c r="A52" s="87" t="s">
        <v>1405</v>
      </c>
      <c r="B52" s="92">
        <v>47</v>
      </c>
      <c r="C52" s="87" t="s">
        <v>1407</v>
      </c>
      <c r="D52" s="111" t="s">
        <v>925</v>
      </c>
      <c r="E52" s="89" t="s">
        <v>1400</v>
      </c>
      <c r="F52" s="92" t="s">
        <v>2369</v>
      </c>
      <c r="G52" s="93" t="s">
        <v>2329</v>
      </c>
      <c r="H52" s="92">
        <v>1</v>
      </c>
      <c r="I52" s="92" t="s">
        <v>1385</v>
      </c>
      <c r="J52" s="92" t="s">
        <v>2127</v>
      </c>
      <c r="K52" s="87" t="s">
        <v>1385</v>
      </c>
      <c r="L52" s="92" t="s">
        <v>2128</v>
      </c>
      <c r="M52" s="87" t="s">
        <v>1385</v>
      </c>
      <c r="N52" s="87" t="s">
        <v>2128</v>
      </c>
      <c r="O52" s="87" t="s">
        <v>1385</v>
      </c>
      <c r="P52" s="92" t="s">
        <v>2128</v>
      </c>
      <c r="Q52" s="87" t="s">
        <v>1385</v>
      </c>
      <c r="R52" s="87" t="s">
        <v>2128</v>
      </c>
      <c r="S52" s="87" t="s">
        <v>2120</v>
      </c>
      <c r="T52" s="9">
        <v>0.1</v>
      </c>
      <c r="U52" s="87" t="s">
        <v>2122</v>
      </c>
      <c r="V52" s="91" t="s">
        <v>2330</v>
      </c>
      <c r="W52" s="94" t="s">
        <v>2329</v>
      </c>
      <c r="X52" s="94" t="s">
        <v>2127</v>
      </c>
      <c r="Y52" s="87" t="s">
        <v>1385</v>
      </c>
      <c r="Z52" s="96" t="s">
        <v>2128</v>
      </c>
      <c r="AA52" s="87" t="s">
        <v>1385</v>
      </c>
      <c r="AB52" s="92">
        <v>3216</v>
      </c>
      <c r="AC52" s="92" t="s">
        <v>1385</v>
      </c>
      <c r="AD52" s="92">
        <v>3216</v>
      </c>
      <c r="AE52" s="92" t="s">
        <v>1401</v>
      </c>
    </row>
    <row r="53" spans="1:31" ht="58.3" x14ac:dyDescent="0.45">
      <c r="A53" s="87" t="s">
        <v>1405</v>
      </c>
      <c r="B53" s="92">
        <v>48</v>
      </c>
      <c r="C53" s="87" t="s">
        <v>1407</v>
      </c>
      <c r="D53" s="111" t="s">
        <v>1011</v>
      </c>
      <c r="E53" s="89" t="s">
        <v>1400</v>
      </c>
      <c r="F53" s="92" t="s">
        <v>2370</v>
      </c>
      <c r="G53" s="93" t="s">
        <v>2329</v>
      </c>
      <c r="H53" s="92">
        <v>1</v>
      </c>
      <c r="I53" s="92" t="s">
        <v>1385</v>
      </c>
      <c r="J53" s="92" t="s">
        <v>2127</v>
      </c>
      <c r="K53" s="87" t="s">
        <v>1385</v>
      </c>
      <c r="L53" s="92" t="s">
        <v>2128</v>
      </c>
      <c r="M53" s="87" t="s">
        <v>1385</v>
      </c>
      <c r="N53" s="87" t="s">
        <v>2128</v>
      </c>
      <c r="O53" s="87" t="s">
        <v>1385</v>
      </c>
      <c r="P53" s="92" t="s">
        <v>2128</v>
      </c>
      <c r="Q53" s="87" t="s">
        <v>1385</v>
      </c>
      <c r="R53" s="87" t="s">
        <v>2128</v>
      </c>
      <c r="S53" s="87" t="s">
        <v>2120</v>
      </c>
      <c r="T53" s="9">
        <v>0.1</v>
      </c>
      <c r="U53" s="87" t="s">
        <v>2122</v>
      </c>
      <c r="V53" s="91" t="s">
        <v>2330</v>
      </c>
      <c r="W53" s="94" t="s">
        <v>2329</v>
      </c>
      <c r="X53" s="94" t="s">
        <v>2127</v>
      </c>
      <c r="Y53" s="87" t="s">
        <v>1385</v>
      </c>
      <c r="Z53" s="96" t="s">
        <v>2128</v>
      </c>
      <c r="AA53" s="87" t="s">
        <v>1385</v>
      </c>
      <c r="AB53" s="92">
        <v>3217</v>
      </c>
      <c r="AC53" s="92" t="s">
        <v>1385</v>
      </c>
      <c r="AD53" s="92">
        <v>3217</v>
      </c>
      <c r="AE53" s="92" t="s">
        <v>1401</v>
      </c>
    </row>
    <row r="54" spans="1:31" ht="58.3" x14ac:dyDescent="0.45">
      <c r="A54" s="87" t="s">
        <v>1405</v>
      </c>
      <c r="B54" s="92">
        <v>49</v>
      </c>
      <c r="C54" s="87" t="s">
        <v>1407</v>
      </c>
      <c r="D54" s="111" t="s">
        <v>1012</v>
      </c>
      <c r="E54" s="89" t="s">
        <v>1400</v>
      </c>
      <c r="F54" s="92" t="s">
        <v>2371</v>
      </c>
      <c r="G54" s="93" t="s">
        <v>2329</v>
      </c>
      <c r="H54" s="92">
        <v>1</v>
      </c>
      <c r="I54" s="92" t="s">
        <v>1385</v>
      </c>
      <c r="J54" s="92" t="s">
        <v>2127</v>
      </c>
      <c r="K54" s="87" t="s">
        <v>1385</v>
      </c>
      <c r="L54" s="92" t="s">
        <v>2128</v>
      </c>
      <c r="M54" s="87" t="s">
        <v>1385</v>
      </c>
      <c r="N54" s="87" t="s">
        <v>2128</v>
      </c>
      <c r="O54" s="87" t="s">
        <v>1385</v>
      </c>
      <c r="P54" s="92" t="s">
        <v>2128</v>
      </c>
      <c r="Q54" s="87" t="s">
        <v>1385</v>
      </c>
      <c r="R54" s="87" t="s">
        <v>2128</v>
      </c>
      <c r="S54" s="87" t="s">
        <v>2120</v>
      </c>
      <c r="T54" s="9">
        <v>0.1</v>
      </c>
      <c r="U54" s="87" t="s">
        <v>2122</v>
      </c>
      <c r="V54" s="91" t="s">
        <v>2330</v>
      </c>
      <c r="W54" s="94" t="s">
        <v>2329</v>
      </c>
      <c r="X54" s="94" t="s">
        <v>2127</v>
      </c>
      <c r="Y54" s="87" t="s">
        <v>1385</v>
      </c>
      <c r="Z54" s="96" t="s">
        <v>2128</v>
      </c>
      <c r="AA54" s="87" t="s">
        <v>1385</v>
      </c>
      <c r="AB54" s="92">
        <v>3218</v>
      </c>
      <c r="AC54" s="92" t="s">
        <v>1385</v>
      </c>
      <c r="AD54" s="92">
        <v>3218</v>
      </c>
      <c r="AE54" s="92" t="s">
        <v>1401</v>
      </c>
    </row>
    <row r="55" spans="1:31" ht="58.3" x14ac:dyDescent="0.45">
      <c r="A55" s="87" t="s">
        <v>1405</v>
      </c>
      <c r="B55" s="92">
        <v>50</v>
      </c>
      <c r="C55" s="87" t="s">
        <v>1407</v>
      </c>
      <c r="D55" s="111" t="s">
        <v>249</v>
      </c>
      <c r="E55" s="89" t="s">
        <v>1400</v>
      </c>
      <c r="F55" s="92" t="s">
        <v>2372</v>
      </c>
      <c r="G55" s="93" t="s">
        <v>2329</v>
      </c>
      <c r="H55" s="92">
        <v>1</v>
      </c>
      <c r="I55" s="92" t="s">
        <v>1385</v>
      </c>
      <c r="J55" s="92" t="s">
        <v>2127</v>
      </c>
      <c r="K55" s="87" t="s">
        <v>1385</v>
      </c>
      <c r="L55" s="92" t="s">
        <v>2128</v>
      </c>
      <c r="M55" s="87" t="s">
        <v>1385</v>
      </c>
      <c r="N55" s="87" t="s">
        <v>2128</v>
      </c>
      <c r="O55" s="87" t="s">
        <v>1385</v>
      </c>
      <c r="P55" s="92" t="s">
        <v>2128</v>
      </c>
      <c r="Q55" s="87" t="s">
        <v>1385</v>
      </c>
      <c r="R55" s="87" t="s">
        <v>2128</v>
      </c>
      <c r="S55" s="87" t="s">
        <v>2120</v>
      </c>
      <c r="T55" s="9">
        <v>0.1</v>
      </c>
      <c r="U55" s="87" t="s">
        <v>2122</v>
      </c>
      <c r="V55" s="91" t="s">
        <v>2330</v>
      </c>
      <c r="W55" s="94" t="s">
        <v>2329</v>
      </c>
      <c r="X55" s="94" t="s">
        <v>2127</v>
      </c>
      <c r="Y55" s="87" t="s">
        <v>1385</v>
      </c>
      <c r="Z55" s="96" t="s">
        <v>2128</v>
      </c>
      <c r="AA55" s="87" t="s">
        <v>1385</v>
      </c>
      <c r="AB55" s="92">
        <v>3219</v>
      </c>
      <c r="AC55" s="92" t="s">
        <v>1385</v>
      </c>
      <c r="AD55" s="92">
        <v>3219</v>
      </c>
      <c r="AE55" s="92" t="s">
        <v>1401</v>
      </c>
    </row>
    <row r="56" spans="1:31" ht="58.3" x14ac:dyDescent="0.45">
      <c r="A56" s="87" t="s">
        <v>1405</v>
      </c>
      <c r="B56" s="9">
        <v>51</v>
      </c>
      <c r="C56" s="87" t="s">
        <v>1407</v>
      </c>
      <c r="D56" s="109" t="s">
        <v>250</v>
      </c>
      <c r="E56" s="9" t="s">
        <v>1400</v>
      </c>
      <c r="F56" s="9" t="s">
        <v>2373</v>
      </c>
      <c r="G56" s="9" t="s">
        <v>2329</v>
      </c>
      <c r="H56" s="9">
        <v>1</v>
      </c>
      <c r="I56" s="9" t="s">
        <v>1385</v>
      </c>
      <c r="J56" s="9" t="s">
        <v>2127</v>
      </c>
      <c r="K56" s="9" t="s">
        <v>1385</v>
      </c>
      <c r="L56" s="9" t="s">
        <v>2128</v>
      </c>
      <c r="M56" s="9" t="s">
        <v>1385</v>
      </c>
      <c r="N56" s="9" t="s">
        <v>2128</v>
      </c>
      <c r="O56" s="9" t="s">
        <v>1385</v>
      </c>
      <c r="P56" s="9" t="s">
        <v>2128</v>
      </c>
      <c r="Q56" s="9" t="s">
        <v>1385</v>
      </c>
      <c r="R56" s="9" t="s">
        <v>2128</v>
      </c>
      <c r="S56" s="9" t="s">
        <v>2120</v>
      </c>
      <c r="T56" s="9">
        <v>0.1</v>
      </c>
      <c r="U56" s="9" t="s">
        <v>2122</v>
      </c>
      <c r="V56" s="132" t="s">
        <v>2330</v>
      </c>
      <c r="W56" s="9" t="s">
        <v>2329</v>
      </c>
      <c r="X56" s="9" t="s">
        <v>2127</v>
      </c>
      <c r="Y56" s="87" t="s">
        <v>1385</v>
      </c>
      <c r="Z56" s="96" t="s">
        <v>2128</v>
      </c>
      <c r="AA56" s="87" t="s">
        <v>1385</v>
      </c>
      <c r="AB56" s="92">
        <v>3220</v>
      </c>
      <c r="AC56" s="92" t="s">
        <v>1385</v>
      </c>
      <c r="AD56" s="92">
        <v>3220</v>
      </c>
      <c r="AE56" s="92" t="s">
        <v>1401</v>
      </c>
    </row>
    <row r="57" spans="1:31" ht="58.3" x14ac:dyDescent="0.45">
      <c r="A57" s="87" t="s">
        <v>1405</v>
      </c>
      <c r="B57" s="9">
        <v>52</v>
      </c>
      <c r="C57" s="87" t="s">
        <v>1407</v>
      </c>
      <c r="D57" s="109" t="s">
        <v>1035</v>
      </c>
      <c r="E57" s="9" t="s">
        <v>1400</v>
      </c>
      <c r="F57" s="9" t="s">
        <v>2374</v>
      </c>
      <c r="G57" s="9" t="s">
        <v>2329</v>
      </c>
      <c r="H57" s="9">
        <v>1</v>
      </c>
      <c r="I57" s="9" t="s">
        <v>1385</v>
      </c>
      <c r="J57" s="9" t="s">
        <v>2127</v>
      </c>
      <c r="K57" s="9" t="s">
        <v>1385</v>
      </c>
      <c r="L57" s="9" t="s">
        <v>2128</v>
      </c>
      <c r="M57" s="9" t="s">
        <v>1385</v>
      </c>
      <c r="N57" s="9" t="s">
        <v>2128</v>
      </c>
      <c r="O57" s="9" t="s">
        <v>1385</v>
      </c>
      <c r="P57" s="9" t="s">
        <v>2128</v>
      </c>
      <c r="Q57" s="9" t="s">
        <v>1385</v>
      </c>
      <c r="R57" s="9" t="s">
        <v>2128</v>
      </c>
      <c r="S57" s="9" t="s">
        <v>2120</v>
      </c>
      <c r="T57" s="9">
        <v>0.1</v>
      </c>
      <c r="U57" s="9" t="s">
        <v>2122</v>
      </c>
      <c r="V57" s="132" t="s">
        <v>2330</v>
      </c>
      <c r="W57" s="9" t="s">
        <v>2329</v>
      </c>
      <c r="X57" s="9" t="s">
        <v>2127</v>
      </c>
      <c r="Y57" s="87" t="s">
        <v>1385</v>
      </c>
      <c r="Z57" s="96" t="s">
        <v>2128</v>
      </c>
      <c r="AA57" s="87" t="s">
        <v>1385</v>
      </c>
      <c r="AB57" s="92">
        <v>3221</v>
      </c>
      <c r="AC57" s="92" t="s">
        <v>1385</v>
      </c>
      <c r="AD57" s="92">
        <v>3221</v>
      </c>
      <c r="AE57" s="92" t="s">
        <v>1401</v>
      </c>
    </row>
    <row r="58" spans="1:31" ht="58.3" x14ac:dyDescent="0.45">
      <c r="A58" s="87" t="s">
        <v>1405</v>
      </c>
      <c r="B58" s="9">
        <v>53</v>
      </c>
      <c r="C58" s="87" t="s">
        <v>1407</v>
      </c>
      <c r="D58" s="109" t="s">
        <v>1123</v>
      </c>
      <c r="E58" s="9" t="s">
        <v>1400</v>
      </c>
      <c r="F58" s="9" t="s">
        <v>2375</v>
      </c>
      <c r="G58" s="9" t="s">
        <v>2329</v>
      </c>
      <c r="H58" s="9">
        <v>1</v>
      </c>
      <c r="I58" s="9" t="s">
        <v>1385</v>
      </c>
      <c r="J58" s="9" t="s">
        <v>2127</v>
      </c>
      <c r="K58" s="9" t="s">
        <v>1385</v>
      </c>
      <c r="L58" s="9" t="s">
        <v>2128</v>
      </c>
      <c r="M58" s="9" t="s">
        <v>1385</v>
      </c>
      <c r="N58" s="9" t="s">
        <v>2128</v>
      </c>
      <c r="O58" s="9" t="s">
        <v>1385</v>
      </c>
      <c r="P58" s="9" t="s">
        <v>2128</v>
      </c>
      <c r="Q58" s="9" t="s">
        <v>1385</v>
      </c>
      <c r="R58" s="9" t="s">
        <v>2128</v>
      </c>
      <c r="S58" s="9" t="s">
        <v>2120</v>
      </c>
      <c r="T58" s="9">
        <v>0.1</v>
      </c>
      <c r="U58" s="9" t="s">
        <v>2122</v>
      </c>
      <c r="V58" s="132" t="s">
        <v>2330</v>
      </c>
      <c r="W58" s="9" t="s">
        <v>2329</v>
      </c>
      <c r="X58" s="9" t="s">
        <v>2127</v>
      </c>
      <c r="Y58" s="87" t="s">
        <v>1385</v>
      </c>
      <c r="Z58" s="96" t="s">
        <v>2128</v>
      </c>
      <c r="AA58" s="87" t="s">
        <v>1385</v>
      </c>
      <c r="AB58" s="92">
        <v>3222</v>
      </c>
      <c r="AC58" s="92" t="s">
        <v>1385</v>
      </c>
      <c r="AD58" s="92">
        <v>3222</v>
      </c>
      <c r="AE58" s="92" t="s">
        <v>1401</v>
      </c>
    </row>
    <row r="59" spans="1:31" ht="58.3" x14ac:dyDescent="0.45">
      <c r="A59" s="87" t="s">
        <v>1405</v>
      </c>
      <c r="B59" s="9">
        <v>54</v>
      </c>
      <c r="C59" s="87" t="s">
        <v>1407</v>
      </c>
      <c r="D59" s="109" t="s">
        <v>246</v>
      </c>
      <c r="E59" s="9" t="s">
        <v>1400</v>
      </c>
      <c r="F59" s="9" t="s">
        <v>2376</v>
      </c>
      <c r="G59" s="9" t="s">
        <v>2329</v>
      </c>
      <c r="H59" s="9">
        <v>1</v>
      </c>
      <c r="I59" s="9" t="s">
        <v>1385</v>
      </c>
      <c r="J59" s="9" t="s">
        <v>2127</v>
      </c>
      <c r="K59" s="9" t="s">
        <v>1385</v>
      </c>
      <c r="L59" s="9" t="s">
        <v>2128</v>
      </c>
      <c r="M59" s="9" t="s">
        <v>1385</v>
      </c>
      <c r="N59" s="9" t="s">
        <v>2128</v>
      </c>
      <c r="O59" s="9" t="s">
        <v>1385</v>
      </c>
      <c r="P59" s="9" t="s">
        <v>2128</v>
      </c>
      <c r="Q59" s="9" t="s">
        <v>1385</v>
      </c>
      <c r="R59" s="9" t="s">
        <v>2128</v>
      </c>
      <c r="S59" s="9" t="s">
        <v>2120</v>
      </c>
      <c r="T59" s="9">
        <v>0.1</v>
      </c>
      <c r="U59" s="9" t="s">
        <v>2122</v>
      </c>
      <c r="V59" s="132" t="s">
        <v>2330</v>
      </c>
      <c r="W59" s="9" t="s">
        <v>2329</v>
      </c>
      <c r="X59" s="9" t="s">
        <v>2127</v>
      </c>
      <c r="Y59" s="87" t="s">
        <v>1385</v>
      </c>
      <c r="Z59" s="96" t="s">
        <v>2128</v>
      </c>
      <c r="AA59" s="87" t="s">
        <v>1385</v>
      </c>
      <c r="AB59" s="92">
        <v>3223</v>
      </c>
      <c r="AC59" s="92" t="s">
        <v>1385</v>
      </c>
      <c r="AD59" s="92">
        <v>3223</v>
      </c>
      <c r="AE59" s="92" t="s">
        <v>1401</v>
      </c>
    </row>
    <row r="60" spans="1:31" ht="58.3" x14ac:dyDescent="0.45">
      <c r="A60" s="87" t="s">
        <v>1405</v>
      </c>
      <c r="B60" s="9">
        <v>55</v>
      </c>
      <c r="C60" s="87" t="s">
        <v>1407</v>
      </c>
      <c r="D60" s="109" t="s">
        <v>247</v>
      </c>
      <c r="E60" s="9" t="s">
        <v>1400</v>
      </c>
      <c r="F60" s="9" t="s">
        <v>2377</v>
      </c>
      <c r="G60" s="9" t="s">
        <v>2329</v>
      </c>
      <c r="H60" s="9">
        <v>1</v>
      </c>
      <c r="I60" s="9" t="s">
        <v>1385</v>
      </c>
      <c r="J60" s="9" t="s">
        <v>2127</v>
      </c>
      <c r="K60" s="9" t="s">
        <v>1385</v>
      </c>
      <c r="L60" s="9" t="s">
        <v>2128</v>
      </c>
      <c r="M60" s="9" t="s">
        <v>1385</v>
      </c>
      <c r="N60" s="9" t="s">
        <v>2128</v>
      </c>
      <c r="O60" s="9" t="s">
        <v>1385</v>
      </c>
      <c r="P60" s="9" t="s">
        <v>2128</v>
      </c>
      <c r="Q60" s="9" t="s">
        <v>1385</v>
      </c>
      <c r="R60" s="9" t="s">
        <v>2128</v>
      </c>
      <c r="S60" s="9" t="s">
        <v>2120</v>
      </c>
      <c r="T60" s="9">
        <v>0.1</v>
      </c>
      <c r="U60" s="9" t="s">
        <v>2122</v>
      </c>
      <c r="V60" s="132" t="s">
        <v>2330</v>
      </c>
      <c r="W60" s="9" t="s">
        <v>2329</v>
      </c>
      <c r="X60" s="9" t="s">
        <v>2127</v>
      </c>
      <c r="Y60" s="87" t="s">
        <v>1385</v>
      </c>
      <c r="Z60" s="96" t="s">
        <v>2128</v>
      </c>
      <c r="AA60" s="87" t="s">
        <v>1385</v>
      </c>
      <c r="AB60" s="92">
        <v>3224</v>
      </c>
      <c r="AC60" s="92" t="s">
        <v>1385</v>
      </c>
      <c r="AD60" s="92">
        <v>3224</v>
      </c>
      <c r="AE60" s="92" t="s">
        <v>1401</v>
      </c>
    </row>
    <row r="61" spans="1:31" ht="58.3" x14ac:dyDescent="0.45">
      <c r="A61" s="87" t="s">
        <v>1405</v>
      </c>
      <c r="B61" s="9">
        <v>56</v>
      </c>
      <c r="C61" s="87" t="s">
        <v>1407</v>
      </c>
      <c r="D61" s="109" t="s">
        <v>1014</v>
      </c>
      <c r="E61" s="9" t="s">
        <v>1400</v>
      </c>
      <c r="F61" s="9" t="s">
        <v>2378</v>
      </c>
      <c r="G61" s="9" t="s">
        <v>2329</v>
      </c>
      <c r="H61" s="9">
        <v>1</v>
      </c>
      <c r="I61" s="9" t="s">
        <v>1385</v>
      </c>
      <c r="J61" s="9" t="s">
        <v>2127</v>
      </c>
      <c r="K61" s="9" t="s">
        <v>1385</v>
      </c>
      <c r="L61" s="9" t="s">
        <v>2128</v>
      </c>
      <c r="M61" s="9" t="s">
        <v>1385</v>
      </c>
      <c r="N61" s="9" t="s">
        <v>2128</v>
      </c>
      <c r="O61" s="9" t="s">
        <v>1385</v>
      </c>
      <c r="P61" s="9" t="s">
        <v>2128</v>
      </c>
      <c r="Q61" s="9" t="s">
        <v>1385</v>
      </c>
      <c r="R61" s="9" t="s">
        <v>2128</v>
      </c>
      <c r="S61" s="9" t="s">
        <v>2120</v>
      </c>
      <c r="T61" s="9">
        <v>0.1</v>
      </c>
      <c r="U61" s="9" t="s">
        <v>2122</v>
      </c>
      <c r="V61" s="132" t="s">
        <v>2330</v>
      </c>
      <c r="W61" s="9" t="s">
        <v>2329</v>
      </c>
      <c r="X61" s="9" t="s">
        <v>2127</v>
      </c>
      <c r="Y61" s="87" t="s">
        <v>1385</v>
      </c>
      <c r="Z61" s="96" t="s">
        <v>2128</v>
      </c>
      <c r="AA61" s="87" t="s">
        <v>1385</v>
      </c>
      <c r="AB61" s="92">
        <v>3225</v>
      </c>
      <c r="AC61" s="92" t="s">
        <v>1385</v>
      </c>
      <c r="AD61" s="92">
        <v>3225</v>
      </c>
      <c r="AE61" s="92" t="s">
        <v>1401</v>
      </c>
    </row>
    <row r="62" spans="1:31" ht="58.3" x14ac:dyDescent="0.45">
      <c r="A62" s="87" t="s">
        <v>1405</v>
      </c>
      <c r="B62" s="9">
        <v>57</v>
      </c>
      <c r="C62" s="87" t="s">
        <v>1407</v>
      </c>
      <c r="D62" s="109" t="s">
        <v>900</v>
      </c>
      <c r="E62" s="9" t="s">
        <v>1400</v>
      </c>
      <c r="F62" s="9" t="s">
        <v>2379</v>
      </c>
      <c r="G62" s="9" t="s">
        <v>2329</v>
      </c>
      <c r="H62" s="9">
        <v>1</v>
      </c>
      <c r="I62" s="9" t="s">
        <v>1385</v>
      </c>
      <c r="J62" s="9" t="s">
        <v>2127</v>
      </c>
      <c r="K62" s="9" t="s">
        <v>1385</v>
      </c>
      <c r="L62" s="9" t="s">
        <v>2128</v>
      </c>
      <c r="M62" s="9" t="s">
        <v>1385</v>
      </c>
      <c r="N62" s="9" t="s">
        <v>2128</v>
      </c>
      <c r="O62" s="9" t="s">
        <v>1385</v>
      </c>
      <c r="P62" s="9" t="s">
        <v>2128</v>
      </c>
      <c r="Q62" s="9" t="s">
        <v>1385</v>
      </c>
      <c r="R62" s="9" t="s">
        <v>2128</v>
      </c>
      <c r="S62" s="9" t="s">
        <v>2120</v>
      </c>
      <c r="T62" s="9">
        <v>0.1</v>
      </c>
      <c r="U62" s="9" t="s">
        <v>2122</v>
      </c>
      <c r="V62" s="132" t="s">
        <v>2330</v>
      </c>
      <c r="W62" s="9" t="s">
        <v>2329</v>
      </c>
      <c r="X62" s="9" t="s">
        <v>2127</v>
      </c>
      <c r="Y62" s="87" t="s">
        <v>1385</v>
      </c>
      <c r="Z62" s="96" t="s">
        <v>2128</v>
      </c>
      <c r="AA62" s="87" t="s">
        <v>1385</v>
      </c>
      <c r="AB62" s="92">
        <v>3226</v>
      </c>
      <c r="AC62" s="92" t="s">
        <v>1385</v>
      </c>
      <c r="AD62" s="92">
        <v>3226</v>
      </c>
      <c r="AE62" s="92" t="s">
        <v>1401</v>
      </c>
    </row>
    <row r="63" spans="1:31" x14ac:dyDescent="0.45">
      <c r="A63" s="87" t="s">
        <v>1405</v>
      </c>
      <c r="B63" s="9">
        <v>58</v>
      </c>
      <c r="C63" s="87" t="s">
        <v>1407</v>
      </c>
      <c r="D63" s="109" t="s">
        <v>1306</v>
      </c>
      <c r="E63" s="9" t="s">
        <v>1400</v>
      </c>
      <c r="F63" s="9" t="s">
        <v>2380</v>
      </c>
      <c r="G63" s="9" t="s">
        <v>2329</v>
      </c>
      <c r="H63" s="92">
        <v>1</v>
      </c>
      <c r="I63" s="9" t="s">
        <v>1385</v>
      </c>
      <c r="J63" s="9" t="s">
        <v>2129</v>
      </c>
      <c r="K63" s="9" t="s">
        <v>1385</v>
      </c>
      <c r="L63" s="9">
        <v>0</v>
      </c>
      <c r="M63" s="9" t="s">
        <v>1385</v>
      </c>
      <c r="N63" s="9" t="s">
        <v>2129</v>
      </c>
      <c r="O63" s="9" t="s">
        <v>1385</v>
      </c>
      <c r="P63" s="9">
        <v>120</v>
      </c>
      <c r="Q63" s="9" t="s">
        <v>1385</v>
      </c>
      <c r="R63" s="9" t="s">
        <v>2129</v>
      </c>
      <c r="S63" s="9" t="s">
        <v>1385</v>
      </c>
      <c r="T63" s="9" t="s">
        <v>2128</v>
      </c>
      <c r="U63" s="9" t="s">
        <v>1385</v>
      </c>
      <c r="V63" s="133" t="s">
        <v>2128</v>
      </c>
      <c r="W63" s="9" t="s">
        <v>1385</v>
      </c>
      <c r="X63" s="9" t="s">
        <v>2127</v>
      </c>
      <c r="Y63" s="87" t="s">
        <v>1385</v>
      </c>
      <c r="Z63" s="96" t="s">
        <v>2128</v>
      </c>
      <c r="AA63" s="87" t="s">
        <v>1385</v>
      </c>
      <c r="AB63" s="92">
        <v>3227</v>
      </c>
      <c r="AC63" s="92" t="s">
        <v>1385</v>
      </c>
      <c r="AD63" s="92">
        <v>3227</v>
      </c>
      <c r="AE63" s="92" t="s">
        <v>1401</v>
      </c>
    </row>
    <row r="64" spans="1:31" ht="58.3" x14ac:dyDescent="0.45">
      <c r="A64" s="87" t="s">
        <v>1405</v>
      </c>
      <c r="B64" s="92">
        <v>59</v>
      </c>
      <c r="C64" s="87" t="s">
        <v>1407</v>
      </c>
      <c r="D64" s="112" t="s">
        <v>902</v>
      </c>
      <c r="E64" s="92" t="s">
        <v>1400</v>
      </c>
      <c r="F64" s="92" t="s">
        <v>2381</v>
      </c>
      <c r="G64" s="92" t="s">
        <v>2329</v>
      </c>
      <c r="H64" s="92">
        <v>1</v>
      </c>
      <c r="I64" s="92" t="s">
        <v>1385</v>
      </c>
      <c r="J64" s="92" t="s">
        <v>2127</v>
      </c>
      <c r="K64" s="92" t="s">
        <v>1385</v>
      </c>
      <c r="L64" s="92" t="s">
        <v>2128</v>
      </c>
      <c r="M64" s="92" t="s">
        <v>1385</v>
      </c>
      <c r="N64" s="92" t="s">
        <v>2128</v>
      </c>
      <c r="O64" s="92" t="s">
        <v>1385</v>
      </c>
      <c r="P64" s="92" t="s">
        <v>2128</v>
      </c>
      <c r="Q64" s="92" t="s">
        <v>1385</v>
      </c>
      <c r="R64" s="92" t="s">
        <v>2128</v>
      </c>
      <c r="S64" s="92" t="s">
        <v>2120</v>
      </c>
      <c r="T64" s="92">
        <v>0.1</v>
      </c>
      <c r="U64" s="92" t="s">
        <v>2122</v>
      </c>
      <c r="V64" s="113" t="s">
        <v>2330</v>
      </c>
      <c r="W64" s="92" t="s">
        <v>2329</v>
      </c>
      <c r="X64" s="92" t="s">
        <v>2127</v>
      </c>
      <c r="Y64" s="87" t="s">
        <v>1385</v>
      </c>
      <c r="Z64" s="96" t="s">
        <v>2128</v>
      </c>
      <c r="AA64" s="87" t="s">
        <v>1385</v>
      </c>
      <c r="AB64" s="92">
        <v>3228</v>
      </c>
      <c r="AC64" s="92" t="s">
        <v>1385</v>
      </c>
      <c r="AD64" s="92">
        <v>3228</v>
      </c>
      <c r="AE64" s="92" t="s">
        <v>1401</v>
      </c>
    </row>
    <row r="65" spans="1:31" ht="58.3" x14ac:dyDescent="0.45">
      <c r="A65" s="87" t="s">
        <v>1405</v>
      </c>
      <c r="B65" s="92">
        <v>60</v>
      </c>
      <c r="C65" s="87" t="s">
        <v>1407</v>
      </c>
      <c r="D65" s="112" t="s">
        <v>903</v>
      </c>
      <c r="E65" s="92" t="s">
        <v>1400</v>
      </c>
      <c r="F65" s="92" t="s">
        <v>2382</v>
      </c>
      <c r="G65" s="92" t="s">
        <v>2329</v>
      </c>
      <c r="H65" s="92">
        <v>1</v>
      </c>
      <c r="I65" s="92" t="s">
        <v>1385</v>
      </c>
      <c r="J65" s="92" t="s">
        <v>2127</v>
      </c>
      <c r="K65" s="92" t="s">
        <v>1385</v>
      </c>
      <c r="L65" s="92" t="s">
        <v>2128</v>
      </c>
      <c r="M65" s="92" t="s">
        <v>1385</v>
      </c>
      <c r="N65" s="92" t="s">
        <v>2128</v>
      </c>
      <c r="O65" s="92" t="s">
        <v>1385</v>
      </c>
      <c r="P65" s="92" t="s">
        <v>2128</v>
      </c>
      <c r="Q65" s="92" t="s">
        <v>1385</v>
      </c>
      <c r="R65" s="92" t="s">
        <v>2128</v>
      </c>
      <c r="S65" s="92" t="s">
        <v>2120</v>
      </c>
      <c r="T65" s="92">
        <v>0.1</v>
      </c>
      <c r="U65" s="92" t="s">
        <v>2122</v>
      </c>
      <c r="V65" s="113" t="s">
        <v>2330</v>
      </c>
      <c r="W65" s="92" t="s">
        <v>2329</v>
      </c>
      <c r="X65" s="92" t="s">
        <v>2127</v>
      </c>
      <c r="Y65" s="87" t="s">
        <v>1385</v>
      </c>
      <c r="Z65" s="96" t="s">
        <v>2128</v>
      </c>
      <c r="AA65" s="87" t="s">
        <v>1385</v>
      </c>
      <c r="AB65" s="92">
        <v>3229</v>
      </c>
      <c r="AC65" s="92" t="s">
        <v>1385</v>
      </c>
      <c r="AD65" s="92">
        <v>3229</v>
      </c>
      <c r="AE65" s="92" t="s">
        <v>1401</v>
      </c>
    </row>
    <row r="66" spans="1:31" ht="58.3" x14ac:dyDescent="0.45">
      <c r="A66" s="87" t="s">
        <v>1405</v>
      </c>
      <c r="B66" s="92">
        <v>61</v>
      </c>
      <c r="C66" s="87" t="s">
        <v>1407</v>
      </c>
      <c r="D66" s="112" t="s">
        <v>1196</v>
      </c>
      <c r="E66" s="92" t="s">
        <v>1400</v>
      </c>
      <c r="F66" s="92" t="s">
        <v>2383</v>
      </c>
      <c r="G66" s="92" t="s">
        <v>2329</v>
      </c>
      <c r="H66" s="92">
        <v>1</v>
      </c>
      <c r="I66" s="92" t="s">
        <v>1385</v>
      </c>
      <c r="J66" s="92" t="s">
        <v>2127</v>
      </c>
      <c r="K66" s="92" t="s">
        <v>1385</v>
      </c>
      <c r="L66" s="92" t="s">
        <v>2128</v>
      </c>
      <c r="M66" s="92" t="s">
        <v>1385</v>
      </c>
      <c r="N66" s="92" t="s">
        <v>2128</v>
      </c>
      <c r="O66" s="92" t="s">
        <v>1385</v>
      </c>
      <c r="P66" s="92" t="s">
        <v>2128</v>
      </c>
      <c r="Q66" s="92" t="s">
        <v>1385</v>
      </c>
      <c r="R66" s="92" t="s">
        <v>2128</v>
      </c>
      <c r="S66" s="92" t="s">
        <v>2120</v>
      </c>
      <c r="T66" s="92">
        <v>0.1</v>
      </c>
      <c r="U66" s="92" t="s">
        <v>2122</v>
      </c>
      <c r="V66" s="113" t="s">
        <v>2330</v>
      </c>
      <c r="W66" s="92" t="s">
        <v>2329</v>
      </c>
      <c r="X66" s="92" t="s">
        <v>2127</v>
      </c>
      <c r="Y66" s="87" t="s">
        <v>1385</v>
      </c>
      <c r="Z66" s="96" t="s">
        <v>2128</v>
      </c>
      <c r="AA66" s="87" t="s">
        <v>1385</v>
      </c>
      <c r="AB66" s="92">
        <v>3230</v>
      </c>
      <c r="AC66" s="92" t="s">
        <v>1385</v>
      </c>
      <c r="AD66" s="92">
        <v>3230</v>
      </c>
      <c r="AE66" s="92" t="s">
        <v>1401</v>
      </c>
    </row>
    <row r="67" spans="1:31" ht="58.3" x14ac:dyDescent="0.45">
      <c r="A67" s="87" t="s">
        <v>1405</v>
      </c>
      <c r="B67" s="92">
        <v>62</v>
      </c>
      <c r="C67" s="87" t="s">
        <v>1407</v>
      </c>
      <c r="D67" s="112" t="s">
        <v>1197</v>
      </c>
      <c r="E67" s="92" t="s">
        <v>1400</v>
      </c>
      <c r="F67" s="92" t="s">
        <v>2384</v>
      </c>
      <c r="G67" s="92" t="s">
        <v>2329</v>
      </c>
      <c r="H67" s="92">
        <v>1</v>
      </c>
      <c r="I67" s="92" t="s">
        <v>1385</v>
      </c>
      <c r="J67" s="92" t="s">
        <v>2127</v>
      </c>
      <c r="K67" s="92" t="s">
        <v>1385</v>
      </c>
      <c r="L67" s="92" t="s">
        <v>2128</v>
      </c>
      <c r="M67" s="92" t="s">
        <v>1385</v>
      </c>
      <c r="N67" s="92" t="s">
        <v>2128</v>
      </c>
      <c r="O67" s="92" t="s">
        <v>1385</v>
      </c>
      <c r="P67" s="92" t="s">
        <v>2128</v>
      </c>
      <c r="Q67" s="92" t="s">
        <v>1385</v>
      </c>
      <c r="R67" s="92" t="s">
        <v>2128</v>
      </c>
      <c r="S67" s="92" t="s">
        <v>2120</v>
      </c>
      <c r="T67" s="92">
        <v>0.1</v>
      </c>
      <c r="U67" s="92" t="s">
        <v>2122</v>
      </c>
      <c r="V67" s="113" t="s">
        <v>2330</v>
      </c>
      <c r="W67" s="92" t="s">
        <v>2329</v>
      </c>
      <c r="X67" s="92" t="s">
        <v>2127</v>
      </c>
      <c r="Y67" s="87" t="s">
        <v>1385</v>
      </c>
      <c r="Z67" s="96" t="s">
        <v>2128</v>
      </c>
      <c r="AA67" s="87" t="s">
        <v>1385</v>
      </c>
      <c r="AB67" s="92">
        <v>3231</v>
      </c>
      <c r="AC67" s="92" t="s">
        <v>1385</v>
      </c>
      <c r="AD67" s="92">
        <v>3231</v>
      </c>
      <c r="AE67" s="92" t="s">
        <v>1401</v>
      </c>
    </row>
    <row r="68" spans="1:31" ht="58.3" x14ac:dyDescent="0.45">
      <c r="A68" s="87" t="s">
        <v>1405</v>
      </c>
      <c r="B68" s="92">
        <v>63</v>
      </c>
      <c r="C68" s="87" t="s">
        <v>1407</v>
      </c>
      <c r="D68" s="112" t="s">
        <v>1198</v>
      </c>
      <c r="E68" s="92" t="s">
        <v>1400</v>
      </c>
      <c r="F68" s="92" t="s">
        <v>2385</v>
      </c>
      <c r="G68" s="92" t="s">
        <v>2329</v>
      </c>
      <c r="H68" s="92">
        <v>1</v>
      </c>
      <c r="I68" s="92" t="s">
        <v>1385</v>
      </c>
      <c r="J68" s="92" t="s">
        <v>2127</v>
      </c>
      <c r="K68" s="92" t="s">
        <v>1385</v>
      </c>
      <c r="L68" s="92" t="s">
        <v>2128</v>
      </c>
      <c r="M68" s="92" t="s">
        <v>1385</v>
      </c>
      <c r="N68" s="92" t="s">
        <v>2128</v>
      </c>
      <c r="O68" s="92" t="s">
        <v>1385</v>
      </c>
      <c r="P68" s="92" t="s">
        <v>2128</v>
      </c>
      <c r="Q68" s="92" t="s">
        <v>1385</v>
      </c>
      <c r="R68" s="92" t="s">
        <v>2128</v>
      </c>
      <c r="S68" s="92" t="s">
        <v>2120</v>
      </c>
      <c r="T68" s="92">
        <v>0.1</v>
      </c>
      <c r="U68" s="92" t="s">
        <v>2122</v>
      </c>
      <c r="V68" s="113" t="s">
        <v>2330</v>
      </c>
      <c r="W68" s="92" t="s">
        <v>2329</v>
      </c>
      <c r="X68" s="92" t="s">
        <v>2127</v>
      </c>
      <c r="Y68" s="87" t="s">
        <v>1385</v>
      </c>
      <c r="Z68" s="96" t="s">
        <v>2128</v>
      </c>
      <c r="AA68" s="87" t="s">
        <v>1385</v>
      </c>
      <c r="AB68" s="92">
        <v>3232</v>
      </c>
      <c r="AC68" s="92" t="s">
        <v>1385</v>
      </c>
      <c r="AD68" s="92">
        <v>3232</v>
      </c>
      <c r="AE68" s="92" t="s">
        <v>1401</v>
      </c>
    </row>
    <row r="69" spans="1:31" ht="58.3" x14ac:dyDescent="0.45">
      <c r="A69" s="87" t="s">
        <v>1405</v>
      </c>
      <c r="B69" s="92">
        <v>64</v>
      </c>
      <c r="C69" s="87" t="s">
        <v>1407</v>
      </c>
      <c r="D69" s="112" t="s">
        <v>1199</v>
      </c>
      <c r="E69" s="92" t="s">
        <v>1400</v>
      </c>
      <c r="F69" s="92" t="s">
        <v>2386</v>
      </c>
      <c r="G69" s="92" t="s">
        <v>2329</v>
      </c>
      <c r="H69" s="92">
        <v>1</v>
      </c>
      <c r="I69" s="92" t="s">
        <v>1385</v>
      </c>
      <c r="J69" s="92" t="s">
        <v>2127</v>
      </c>
      <c r="K69" s="92" t="s">
        <v>1385</v>
      </c>
      <c r="L69" s="92" t="s">
        <v>2128</v>
      </c>
      <c r="M69" s="92" t="s">
        <v>1385</v>
      </c>
      <c r="N69" s="92" t="s">
        <v>2128</v>
      </c>
      <c r="O69" s="92" t="s">
        <v>1385</v>
      </c>
      <c r="P69" s="92" t="s">
        <v>2128</v>
      </c>
      <c r="Q69" s="92" t="s">
        <v>1385</v>
      </c>
      <c r="R69" s="92" t="s">
        <v>2128</v>
      </c>
      <c r="S69" s="92" t="s">
        <v>2120</v>
      </c>
      <c r="T69" s="92">
        <v>0.1</v>
      </c>
      <c r="U69" s="92" t="s">
        <v>2122</v>
      </c>
      <c r="V69" s="113" t="s">
        <v>2330</v>
      </c>
      <c r="W69" s="92" t="s">
        <v>2329</v>
      </c>
      <c r="X69" s="92" t="s">
        <v>2127</v>
      </c>
      <c r="Y69" s="87" t="s">
        <v>1385</v>
      </c>
      <c r="Z69" s="96" t="s">
        <v>2128</v>
      </c>
      <c r="AA69" s="87" t="s">
        <v>1385</v>
      </c>
      <c r="AB69" s="92">
        <v>3233</v>
      </c>
      <c r="AC69" s="92" t="s">
        <v>1385</v>
      </c>
      <c r="AD69" s="92">
        <v>3233</v>
      </c>
      <c r="AE69" s="92" t="s">
        <v>1401</v>
      </c>
    </row>
    <row r="70" spans="1:31" ht="58.3" x14ac:dyDescent="0.45">
      <c r="A70" s="87" t="s">
        <v>1405</v>
      </c>
      <c r="B70" s="92">
        <v>65</v>
      </c>
      <c r="C70" s="87" t="s">
        <v>1407</v>
      </c>
      <c r="D70" s="112" t="s">
        <v>1203</v>
      </c>
      <c r="E70" s="92" t="s">
        <v>1400</v>
      </c>
      <c r="F70" s="92" t="s">
        <v>2387</v>
      </c>
      <c r="G70" s="92" t="s">
        <v>2329</v>
      </c>
      <c r="H70" s="92">
        <v>1</v>
      </c>
      <c r="I70" s="92" t="s">
        <v>1385</v>
      </c>
      <c r="J70" s="92" t="s">
        <v>2127</v>
      </c>
      <c r="K70" s="92" t="s">
        <v>1385</v>
      </c>
      <c r="L70" s="92" t="s">
        <v>2128</v>
      </c>
      <c r="M70" s="92" t="s">
        <v>1385</v>
      </c>
      <c r="N70" s="92" t="s">
        <v>2128</v>
      </c>
      <c r="O70" s="92" t="s">
        <v>1385</v>
      </c>
      <c r="P70" s="92" t="s">
        <v>2128</v>
      </c>
      <c r="Q70" s="92" t="s">
        <v>1385</v>
      </c>
      <c r="R70" s="92" t="s">
        <v>2128</v>
      </c>
      <c r="S70" s="92" t="s">
        <v>2120</v>
      </c>
      <c r="T70" s="92">
        <v>0.1</v>
      </c>
      <c r="U70" s="92" t="s">
        <v>2122</v>
      </c>
      <c r="V70" s="113" t="s">
        <v>2330</v>
      </c>
      <c r="W70" s="92" t="s">
        <v>2329</v>
      </c>
      <c r="X70" s="92" t="s">
        <v>2127</v>
      </c>
      <c r="Y70" s="87" t="s">
        <v>1385</v>
      </c>
      <c r="Z70" s="96" t="s">
        <v>2128</v>
      </c>
      <c r="AA70" s="87" t="s">
        <v>1385</v>
      </c>
      <c r="AB70" s="92">
        <v>3234</v>
      </c>
      <c r="AC70" s="92" t="s">
        <v>1385</v>
      </c>
      <c r="AD70" s="92">
        <v>3234</v>
      </c>
      <c r="AE70" s="92" t="s">
        <v>1401</v>
      </c>
    </row>
    <row r="71" spans="1:31" ht="58.3" x14ac:dyDescent="0.45">
      <c r="A71" s="87" t="s">
        <v>1405</v>
      </c>
      <c r="B71" s="92">
        <v>66</v>
      </c>
      <c r="C71" s="87" t="s">
        <v>1407</v>
      </c>
      <c r="D71" s="112" t="s">
        <v>1200</v>
      </c>
      <c r="E71" s="92" t="s">
        <v>1400</v>
      </c>
      <c r="F71" s="92" t="s">
        <v>2388</v>
      </c>
      <c r="G71" s="92" t="s">
        <v>2329</v>
      </c>
      <c r="H71" s="92">
        <v>1</v>
      </c>
      <c r="I71" s="92" t="s">
        <v>1385</v>
      </c>
      <c r="J71" s="92" t="s">
        <v>2127</v>
      </c>
      <c r="K71" s="92" t="s">
        <v>1385</v>
      </c>
      <c r="L71" s="92" t="s">
        <v>2128</v>
      </c>
      <c r="M71" s="92" t="s">
        <v>1385</v>
      </c>
      <c r="N71" s="92" t="s">
        <v>2128</v>
      </c>
      <c r="O71" s="92" t="s">
        <v>1385</v>
      </c>
      <c r="P71" s="92" t="s">
        <v>2128</v>
      </c>
      <c r="Q71" s="92" t="s">
        <v>1385</v>
      </c>
      <c r="R71" s="92" t="s">
        <v>2128</v>
      </c>
      <c r="S71" s="92" t="s">
        <v>2120</v>
      </c>
      <c r="T71" s="92">
        <v>0.1</v>
      </c>
      <c r="U71" s="92" t="s">
        <v>2122</v>
      </c>
      <c r="V71" s="113" t="s">
        <v>2330</v>
      </c>
      <c r="W71" s="92" t="s">
        <v>2329</v>
      </c>
      <c r="X71" s="92" t="s">
        <v>2127</v>
      </c>
      <c r="Y71" s="87" t="s">
        <v>1385</v>
      </c>
      <c r="Z71" s="96" t="s">
        <v>2128</v>
      </c>
      <c r="AA71" s="87" t="s">
        <v>1385</v>
      </c>
      <c r="AB71" s="92">
        <v>3235</v>
      </c>
      <c r="AC71" s="92" t="s">
        <v>1385</v>
      </c>
      <c r="AD71" s="92">
        <v>3235</v>
      </c>
      <c r="AE71" s="92" t="s">
        <v>1401</v>
      </c>
    </row>
    <row r="72" spans="1:31" ht="58.3" x14ac:dyDescent="0.45">
      <c r="A72" s="87" t="s">
        <v>1405</v>
      </c>
      <c r="B72" s="92">
        <v>67</v>
      </c>
      <c r="C72" s="87" t="s">
        <v>1407</v>
      </c>
      <c r="D72" s="112" t="s">
        <v>1201</v>
      </c>
      <c r="E72" s="92" t="s">
        <v>1400</v>
      </c>
      <c r="F72" s="92" t="s">
        <v>2389</v>
      </c>
      <c r="G72" s="92" t="s">
        <v>2329</v>
      </c>
      <c r="H72" s="92">
        <v>1</v>
      </c>
      <c r="I72" s="92" t="s">
        <v>1385</v>
      </c>
      <c r="J72" s="92" t="s">
        <v>2127</v>
      </c>
      <c r="K72" s="92" t="s">
        <v>1385</v>
      </c>
      <c r="L72" s="92" t="s">
        <v>2128</v>
      </c>
      <c r="M72" s="92" t="s">
        <v>1385</v>
      </c>
      <c r="N72" s="92" t="s">
        <v>2128</v>
      </c>
      <c r="O72" s="92" t="s">
        <v>1385</v>
      </c>
      <c r="P72" s="92" t="s">
        <v>2128</v>
      </c>
      <c r="Q72" s="92" t="s">
        <v>1385</v>
      </c>
      <c r="R72" s="92" t="s">
        <v>2128</v>
      </c>
      <c r="S72" s="92" t="s">
        <v>2120</v>
      </c>
      <c r="T72" s="92">
        <v>0.1</v>
      </c>
      <c r="U72" s="92" t="s">
        <v>2122</v>
      </c>
      <c r="V72" s="113" t="s">
        <v>2330</v>
      </c>
      <c r="W72" s="92" t="s">
        <v>2329</v>
      </c>
      <c r="X72" s="92" t="s">
        <v>2127</v>
      </c>
      <c r="Y72" s="87" t="s">
        <v>1385</v>
      </c>
      <c r="Z72" s="96" t="s">
        <v>2128</v>
      </c>
      <c r="AA72" s="87" t="s">
        <v>1385</v>
      </c>
      <c r="AB72" s="92">
        <v>3236</v>
      </c>
      <c r="AC72" s="92" t="s">
        <v>1385</v>
      </c>
      <c r="AD72" s="92">
        <v>3236</v>
      </c>
      <c r="AE72" s="92" t="s">
        <v>1401</v>
      </c>
    </row>
    <row r="73" spans="1:31" ht="58.3" x14ac:dyDescent="0.45">
      <c r="A73" s="87" t="s">
        <v>1405</v>
      </c>
      <c r="B73" s="92">
        <v>68</v>
      </c>
      <c r="C73" s="87" t="s">
        <v>1407</v>
      </c>
      <c r="D73" s="112" t="s">
        <v>1202</v>
      </c>
      <c r="E73" s="92" t="s">
        <v>1400</v>
      </c>
      <c r="F73" s="92" t="s">
        <v>2390</v>
      </c>
      <c r="G73" s="92" t="s">
        <v>2329</v>
      </c>
      <c r="H73" s="92">
        <v>1</v>
      </c>
      <c r="I73" s="92" t="s">
        <v>1385</v>
      </c>
      <c r="J73" s="92" t="s">
        <v>2127</v>
      </c>
      <c r="K73" s="92" t="s">
        <v>1385</v>
      </c>
      <c r="L73" s="92" t="s">
        <v>2128</v>
      </c>
      <c r="M73" s="92" t="s">
        <v>1385</v>
      </c>
      <c r="N73" s="92" t="s">
        <v>2128</v>
      </c>
      <c r="O73" s="92" t="s">
        <v>1385</v>
      </c>
      <c r="P73" s="92" t="s">
        <v>2128</v>
      </c>
      <c r="Q73" s="92" t="s">
        <v>1385</v>
      </c>
      <c r="R73" s="92" t="s">
        <v>2128</v>
      </c>
      <c r="S73" s="92" t="s">
        <v>2120</v>
      </c>
      <c r="T73" s="92">
        <v>0.1</v>
      </c>
      <c r="U73" s="92" t="s">
        <v>2122</v>
      </c>
      <c r="V73" s="113" t="s">
        <v>2330</v>
      </c>
      <c r="W73" s="92" t="s">
        <v>2329</v>
      </c>
      <c r="X73" s="92" t="s">
        <v>2127</v>
      </c>
      <c r="Y73" s="87" t="s">
        <v>1385</v>
      </c>
      <c r="Z73" s="96" t="s">
        <v>2128</v>
      </c>
      <c r="AA73" s="87" t="s">
        <v>1385</v>
      </c>
      <c r="AB73" s="92">
        <v>3237</v>
      </c>
      <c r="AC73" s="92" t="s">
        <v>1385</v>
      </c>
      <c r="AD73" s="92">
        <v>3237</v>
      </c>
      <c r="AE73" s="92" t="s">
        <v>1401</v>
      </c>
    </row>
    <row r="74" spans="1:31" ht="58.3" x14ac:dyDescent="0.45">
      <c r="A74" s="87" t="s">
        <v>1405</v>
      </c>
      <c r="B74" s="92">
        <v>69</v>
      </c>
      <c r="C74" s="87" t="s">
        <v>1407</v>
      </c>
      <c r="D74" s="112" t="s">
        <v>1204</v>
      </c>
      <c r="E74" s="92" t="s">
        <v>1400</v>
      </c>
      <c r="F74" s="92" t="s">
        <v>2391</v>
      </c>
      <c r="G74" s="92" t="s">
        <v>2329</v>
      </c>
      <c r="H74" s="92">
        <v>1</v>
      </c>
      <c r="I74" s="92" t="s">
        <v>1385</v>
      </c>
      <c r="J74" s="92" t="s">
        <v>2127</v>
      </c>
      <c r="K74" s="92" t="s">
        <v>1385</v>
      </c>
      <c r="L74" s="92" t="s">
        <v>2128</v>
      </c>
      <c r="M74" s="92" t="s">
        <v>1385</v>
      </c>
      <c r="N74" s="92" t="s">
        <v>2128</v>
      </c>
      <c r="O74" s="92" t="s">
        <v>1385</v>
      </c>
      <c r="P74" s="92" t="s">
        <v>2128</v>
      </c>
      <c r="Q74" s="92" t="s">
        <v>1385</v>
      </c>
      <c r="R74" s="92" t="s">
        <v>2128</v>
      </c>
      <c r="S74" s="92" t="s">
        <v>2120</v>
      </c>
      <c r="T74" s="92">
        <v>0.1</v>
      </c>
      <c r="U74" s="92" t="s">
        <v>2122</v>
      </c>
      <c r="V74" s="113" t="s">
        <v>2330</v>
      </c>
      <c r="W74" s="92" t="s">
        <v>2329</v>
      </c>
      <c r="X74" s="92" t="s">
        <v>2127</v>
      </c>
      <c r="Y74" s="87" t="s">
        <v>1385</v>
      </c>
      <c r="Z74" s="96" t="s">
        <v>2128</v>
      </c>
      <c r="AA74" s="87" t="s">
        <v>1385</v>
      </c>
      <c r="AB74" s="92">
        <v>3238</v>
      </c>
      <c r="AC74" s="92" t="s">
        <v>1385</v>
      </c>
      <c r="AD74" s="92">
        <v>3238</v>
      </c>
      <c r="AE74" s="92" t="s">
        <v>1401</v>
      </c>
    </row>
    <row r="75" spans="1:31" ht="58.3" x14ac:dyDescent="0.45">
      <c r="A75" s="87" t="s">
        <v>1405</v>
      </c>
      <c r="B75" s="92">
        <v>70</v>
      </c>
      <c r="C75" s="87" t="s">
        <v>1407</v>
      </c>
      <c r="D75" s="112" t="s">
        <v>1205</v>
      </c>
      <c r="E75" s="92" t="s">
        <v>1400</v>
      </c>
      <c r="F75" s="92" t="s">
        <v>2392</v>
      </c>
      <c r="G75" s="92" t="s">
        <v>2329</v>
      </c>
      <c r="H75" s="92">
        <v>1</v>
      </c>
      <c r="I75" s="92" t="s">
        <v>1385</v>
      </c>
      <c r="J75" s="92" t="s">
        <v>2127</v>
      </c>
      <c r="K75" s="92" t="s">
        <v>1385</v>
      </c>
      <c r="L75" s="92" t="s">
        <v>2128</v>
      </c>
      <c r="M75" s="92" t="s">
        <v>1385</v>
      </c>
      <c r="N75" s="92" t="s">
        <v>2128</v>
      </c>
      <c r="O75" s="92" t="s">
        <v>1385</v>
      </c>
      <c r="P75" s="92" t="s">
        <v>2128</v>
      </c>
      <c r="Q75" s="92" t="s">
        <v>1385</v>
      </c>
      <c r="R75" s="92" t="s">
        <v>2128</v>
      </c>
      <c r="S75" s="92" t="s">
        <v>2120</v>
      </c>
      <c r="T75" s="92">
        <v>0.1</v>
      </c>
      <c r="U75" s="92" t="s">
        <v>2122</v>
      </c>
      <c r="V75" s="113" t="s">
        <v>2330</v>
      </c>
      <c r="W75" s="92" t="s">
        <v>2329</v>
      </c>
      <c r="X75" s="92" t="s">
        <v>2127</v>
      </c>
      <c r="Y75" s="87" t="s">
        <v>1385</v>
      </c>
      <c r="Z75" s="96" t="s">
        <v>2128</v>
      </c>
      <c r="AA75" s="87" t="s">
        <v>1385</v>
      </c>
      <c r="AB75" s="92">
        <v>3239</v>
      </c>
      <c r="AC75" s="92" t="s">
        <v>1385</v>
      </c>
      <c r="AD75" s="92">
        <v>3239</v>
      </c>
      <c r="AE75" s="92" t="s">
        <v>1401</v>
      </c>
    </row>
    <row r="76" spans="1:31" ht="58.3" x14ac:dyDescent="0.45">
      <c r="A76" s="87" t="s">
        <v>1405</v>
      </c>
      <c r="B76" s="92">
        <v>71</v>
      </c>
      <c r="C76" s="87" t="s">
        <v>1407</v>
      </c>
      <c r="D76" s="112" t="s">
        <v>1206</v>
      </c>
      <c r="E76" s="92" t="s">
        <v>1400</v>
      </c>
      <c r="F76" s="92" t="s">
        <v>2393</v>
      </c>
      <c r="G76" s="92" t="s">
        <v>2329</v>
      </c>
      <c r="H76" s="92">
        <v>1</v>
      </c>
      <c r="I76" s="92" t="s">
        <v>1385</v>
      </c>
      <c r="J76" s="92" t="s">
        <v>2127</v>
      </c>
      <c r="K76" s="92" t="s">
        <v>1385</v>
      </c>
      <c r="L76" s="92" t="s">
        <v>2128</v>
      </c>
      <c r="M76" s="92" t="s">
        <v>1385</v>
      </c>
      <c r="N76" s="92" t="s">
        <v>2128</v>
      </c>
      <c r="O76" s="92" t="s">
        <v>1385</v>
      </c>
      <c r="P76" s="92" t="s">
        <v>2128</v>
      </c>
      <c r="Q76" s="92" t="s">
        <v>1385</v>
      </c>
      <c r="R76" s="92" t="s">
        <v>2128</v>
      </c>
      <c r="S76" s="92" t="s">
        <v>2120</v>
      </c>
      <c r="T76" s="92">
        <v>0.1</v>
      </c>
      <c r="U76" s="92" t="s">
        <v>2122</v>
      </c>
      <c r="V76" s="113" t="s">
        <v>2330</v>
      </c>
      <c r="W76" s="92" t="s">
        <v>2329</v>
      </c>
      <c r="X76" s="92" t="s">
        <v>2127</v>
      </c>
      <c r="Y76" s="87" t="s">
        <v>1385</v>
      </c>
      <c r="Z76" s="96" t="s">
        <v>2128</v>
      </c>
      <c r="AA76" s="87" t="s">
        <v>1385</v>
      </c>
      <c r="AB76" s="92">
        <v>3240</v>
      </c>
      <c r="AC76" s="92" t="s">
        <v>1385</v>
      </c>
      <c r="AD76" s="92">
        <v>3240</v>
      </c>
      <c r="AE76" s="92" t="s">
        <v>1401</v>
      </c>
    </row>
    <row r="77" spans="1:31" ht="58.3" x14ac:dyDescent="0.45">
      <c r="A77" s="87" t="s">
        <v>1405</v>
      </c>
      <c r="B77" s="92">
        <v>72</v>
      </c>
      <c r="C77" s="87" t="s">
        <v>1407</v>
      </c>
      <c r="D77" s="112" t="s">
        <v>1207</v>
      </c>
      <c r="E77" s="92" t="s">
        <v>1400</v>
      </c>
      <c r="F77" s="92" t="s">
        <v>2394</v>
      </c>
      <c r="G77" s="92" t="s">
        <v>2329</v>
      </c>
      <c r="H77" s="92">
        <v>1</v>
      </c>
      <c r="I77" s="92" t="s">
        <v>1385</v>
      </c>
      <c r="J77" s="92" t="s">
        <v>2127</v>
      </c>
      <c r="K77" s="92" t="s">
        <v>1385</v>
      </c>
      <c r="L77" s="92" t="s">
        <v>2128</v>
      </c>
      <c r="M77" s="92" t="s">
        <v>1385</v>
      </c>
      <c r="N77" s="92" t="s">
        <v>2128</v>
      </c>
      <c r="O77" s="92" t="s">
        <v>1385</v>
      </c>
      <c r="P77" s="92" t="s">
        <v>2128</v>
      </c>
      <c r="Q77" s="92" t="s">
        <v>1385</v>
      </c>
      <c r="R77" s="92" t="s">
        <v>2128</v>
      </c>
      <c r="S77" s="92" t="s">
        <v>2120</v>
      </c>
      <c r="T77" s="92">
        <v>0.1</v>
      </c>
      <c r="U77" s="92" t="s">
        <v>2122</v>
      </c>
      <c r="V77" s="113" t="s">
        <v>2330</v>
      </c>
      <c r="W77" s="92" t="s">
        <v>2329</v>
      </c>
      <c r="X77" s="92" t="s">
        <v>2127</v>
      </c>
      <c r="Y77" s="87" t="s">
        <v>1385</v>
      </c>
      <c r="Z77" s="96" t="s">
        <v>2128</v>
      </c>
      <c r="AA77" s="87" t="s">
        <v>1385</v>
      </c>
      <c r="AB77" s="92">
        <v>3241</v>
      </c>
      <c r="AC77" s="92" t="s">
        <v>1385</v>
      </c>
      <c r="AD77" s="92">
        <v>3241</v>
      </c>
      <c r="AE77" s="92" t="s">
        <v>1401</v>
      </c>
    </row>
    <row r="78" spans="1:31" ht="58.3" x14ac:dyDescent="0.45">
      <c r="A78" s="87" t="s">
        <v>1405</v>
      </c>
      <c r="B78" s="92">
        <v>73</v>
      </c>
      <c r="C78" s="87" t="s">
        <v>1407</v>
      </c>
      <c r="D78" s="112" t="s">
        <v>1208</v>
      </c>
      <c r="E78" s="92" t="s">
        <v>1400</v>
      </c>
      <c r="F78" s="92" t="s">
        <v>2395</v>
      </c>
      <c r="G78" s="92" t="s">
        <v>2329</v>
      </c>
      <c r="H78" s="92">
        <v>1</v>
      </c>
      <c r="I78" s="92" t="s">
        <v>1385</v>
      </c>
      <c r="J78" s="92" t="s">
        <v>2127</v>
      </c>
      <c r="K78" s="92" t="s">
        <v>1385</v>
      </c>
      <c r="L78" s="92" t="s">
        <v>2128</v>
      </c>
      <c r="M78" s="92" t="s">
        <v>1385</v>
      </c>
      <c r="N78" s="92" t="s">
        <v>2128</v>
      </c>
      <c r="O78" s="92" t="s">
        <v>1385</v>
      </c>
      <c r="P78" s="92" t="s">
        <v>2128</v>
      </c>
      <c r="Q78" s="92" t="s">
        <v>1385</v>
      </c>
      <c r="R78" s="92" t="s">
        <v>2128</v>
      </c>
      <c r="S78" s="92" t="s">
        <v>2120</v>
      </c>
      <c r="T78" s="92">
        <v>0.1</v>
      </c>
      <c r="U78" s="92" t="s">
        <v>2122</v>
      </c>
      <c r="V78" s="113" t="s">
        <v>2330</v>
      </c>
      <c r="W78" s="92" t="s">
        <v>2329</v>
      </c>
      <c r="X78" s="92" t="s">
        <v>2127</v>
      </c>
      <c r="Y78" s="87" t="s">
        <v>1385</v>
      </c>
      <c r="Z78" s="96" t="s">
        <v>2128</v>
      </c>
      <c r="AA78" s="87" t="s">
        <v>1385</v>
      </c>
      <c r="AB78" s="92">
        <v>3242</v>
      </c>
      <c r="AC78" s="92" t="s">
        <v>1385</v>
      </c>
      <c r="AD78" s="92">
        <v>3242</v>
      </c>
      <c r="AE78" s="92" t="s">
        <v>1401</v>
      </c>
    </row>
    <row r="79" spans="1:31" ht="58.3" x14ac:dyDescent="0.45">
      <c r="A79" s="87" t="s">
        <v>1405</v>
      </c>
      <c r="B79" s="92">
        <v>74</v>
      </c>
      <c r="C79" s="87" t="s">
        <v>1407</v>
      </c>
      <c r="D79" s="112" t="s">
        <v>1209</v>
      </c>
      <c r="E79" s="92" t="s">
        <v>1400</v>
      </c>
      <c r="F79" s="92" t="s">
        <v>2396</v>
      </c>
      <c r="G79" s="92" t="s">
        <v>2329</v>
      </c>
      <c r="H79" s="92">
        <v>1</v>
      </c>
      <c r="I79" s="92" t="s">
        <v>1385</v>
      </c>
      <c r="J79" s="92" t="s">
        <v>2127</v>
      </c>
      <c r="K79" s="92" t="s">
        <v>1385</v>
      </c>
      <c r="L79" s="92" t="s">
        <v>2128</v>
      </c>
      <c r="M79" s="92" t="s">
        <v>1385</v>
      </c>
      <c r="N79" s="92" t="s">
        <v>2128</v>
      </c>
      <c r="O79" s="92" t="s">
        <v>1385</v>
      </c>
      <c r="P79" s="92" t="s">
        <v>2128</v>
      </c>
      <c r="Q79" s="92" t="s">
        <v>1385</v>
      </c>
      <c r="R79" s="92" t="s">
        <v>2128</v>
      </c>
      <c r="S79" s="92" t="s">
        <v>2120</v>
      </c>
      <c r="T79" s="92">
        <v>0.1</v>
      </c>
      <c r="U79" s="92" t="s">
        <v>2122</v>
      </c>
      <c r="V79" s="113" t="s">
        <v>2330</v>
      </c>
      <c r="W79" s="92" t="s">
        <v>2329</v>
      </c>
      <c r="X79" s="92" t="s">
        <v>2127</v>
      </c>
      <c r="Y79" s="87" t="s">
        <v>1385</v>
      </c>
      <c r="Z79" s="96" t="s">
        <v>2128</v>
      </c>
      <c r="AA79" s="87" t="s">
        <v>1385</v>
      </c>
      <c r="AB79" s="92">
        <v>3243</v>
      </c>
      <c r="AC79" s="92" t="s">
        <v>1385</v>
      </c>
      <c r="AD79" s="92">
        <v>3243</v>
      </c>
      <c r="AE79" s="92" t="s">
        <v>1401</v>
      </c>
    </row>
    <row r="80" spans="1:31" ht="58.3" x14ac:dyDescent="0.45">
      <c r="A80" s="87" t="s">
        <v>1405</v>
      </c>
      <c r="B80" s="92">
        <v>75</v>
      </c>
      <c r="C80" s="87" t="s">
        <v>1407</v>
      </c>
      <c r="D80" s="112" t="s">
        <v>1210</v>
      </c>
      <c r="E80" s="92" t="s">
        <v>1400</v>
      </c>
      <c r="F80" s="92" t="s">
        <v>2397</v>
      </c>
      <c r="G80" s="92" t="s">
        <v>2329</v>
      </c>
      <c r="H80" s="92">
        <v>1</v>
      </c>
      <c r="I80" s="92" t="s">
        <v>1385</v>
      </c>
      <c r="J80" s="92" t="s">
        <v>2127</v>
      </c>
      <c r="K80" s="92" t="s">
        <v>1385</v>
      </c>
      <c r="L80" s="92" t="s">
        <v>2128</v>
      </c>
      <c r="M80" s="92" t="s">
        <v>1385</v>
      </c>
      <c r="N80" s="92" t="s">
        <v>2128</v>
      </c>
      <c r="O80" s="92" t="s">
        <v>1385</v>
      </c>
      <c r="P80" s="92" t="s">
        <v>2128</v>
      </c>
      <c r="Q80" s="92" t="s">
        <v>1385</v>
      </c>
      <c r="R80" s="92" t="s">
        <v>2128</v>
      </c>
      <c r="S80" s="92" t="s">
        <v>2120</v>
      </c>
      <c r="T80" s="92">
        <v>0.1</v>
      </c>
      <c r="U80" s="92" t="s">
        <v>2122</v>
      </c>
      <c r="V80" s="113" t="s">
        <v>2330</v>
      </c>
      <c r="W80" s="92" t="s">
        <v>2329</v>
      </c>
      <c r="X80" s="92" t="s">
        <v>2127</v>
      </c>
      <c r="Y80" s="87" t="s">
        <v>1385</v>
      </c>
      <c r="Z80" s="96" t="s">
        <v>2128</v>
      </c>
      <c r="AA80" s="87" t="s">
        <v>1385</v>
      </c>
      <c r="AB80" s="92">
        <v>3244</v>
      </c>
      <c r="AC80" s="92" t="s">
        <v>1385</v>
      </c>
      <c r="AD80" s="92">
        <v>3244</v>
      </c>
      <c r="AE80" s="92" t="s">
        <v>1401</v>
      </c>
    </row>
    <row r="81" spans="1:31" ht="58.3" x14ac:dyDescent="0.45">
      <c r="A81" s="87" t="s">
        <v>1405</v>
      </c>
      <c r="B81" s="92">
        <v>76</v>
      </c>
      <c r="C81" s="87" t="s">
        <v>1407</v>
      </c>
      <c r="D81" s="112" t="s">
        <v>1211</v>
      </c>
      <c r="E81" s="92" t="s">
        <v>1400</v>
      </c>
      <c r="F81" s="92" t="s">
        <v>2398</v>
      </c>
      <c r="G81" s="92" t="s">
        <v>2329</v>
      </c>
      <c r="H81" s="92">
        <v>1</v>
      </c>
      <c r="I81" s="92" t="s">
        <v>1385</v>
      </c>
      <c r="J81" s="92" t="s">
        <v>2127</v>
      </c>
      <c r="K81" s="92" t="s">
        <v>1385</v>
      </c>
      <c r="L81" s="92" t="s">
        <v>2128</v>
      </c>
      <c r="M81" s="92" t="s">
        <v>1385</v>
      </c>
      <c r="N81" s="92" t="s">
        <v>2128</v>
      </c>
      <c r="O81" s="92" t="s">
        <v>1385</v>
      </c>
      <c r="P81" s="92" t="s">
        <v>2128</v>
      </c>
      <c r="Q81" s="92" t="s">
        <v>1385</v>
      </c>
      <c r="R81" s="92" t="s">
        <v>2128</v>
      </c>
      <c r="S81" s="92" t="s">
        <v>2120</v>
      </c>
      <c r="T81" s="92">
        <v>0.1</v>
      </c>
      <c r="U81" s="92" t="s">
        <v>2122</v>
      </c>
      <c r="V81" s="113" t="s">
        <v>2330</v>
      </c>
      <c r="W81" s="92" t="s">
        <v>2329</v>
      </c>
      <c r="X81" s="92" t="s">
        <v>2127</v>
      </c>
      <c r="Y81" s="87" t="s">
        <v>1385</v>
      </c>
      <c r="Z81" s="96" t="s">
        <v>2128</v>
      </c>
      <c r="AA81" s="87" t="s">
        <v>1385</v>
      </c>
      <c r="AB81" s="92">
        <v>3245</v>
      </c>
      <c r="AC81" s="92" t="s">
        <v>1385</v>
      </c>
      <c r="AD81" s="92">
        <v>3245</v>
      </c>
      <c r="AE81" s="92" t="s">
        <v>1401</v>
      </c>
    </row>
    <row r="82" spans="1:31" ht="58.3" x14ac:dyDescent="0.45">
      <c r="A82" s="87" t="s">
        <v>1405</v>
      </c>
      <c r="B82" s="92">
        <v>77</v>
      </c>
      <c r="C82" s="87" t="s">
        <v>1407</v>
      </c>
      <c r="D82" s="112" t="s">
        <v>1212</v>
      </c>
      <c r="E82" s="92" t="s">
        <v>1400</v>
      </c>
      <c r="F82" s="92" t="s">
        <v>2399</v>
      </c>
      <c r="G82" s="92" t="s">
        <v>2329</v>
      </c>
      <c r="H82" s="92">
        <v>1</v>
      </c>
      <c r="I82" s="92" t="s">
        <v>1385</v>
      </c>
      <c r="J82" s="92" t="s">
        <v>2127</v>
      </c>
      <c r="K82" s="92" t="s">
        <v>1385</v>
      </c>
      <c r="L82" s="92" t="s">
        <v>2128</v>
      </c>
      <c r="M82" s="92" t="s">
        <v>1385</v>
      </c>
      <c r="N82" s="92" t="s">
        <v>2128</v>
      </c>
      <c r="O82" s="92" t="s">
        <v>1385</v>
      </c>
      <c r="P82" s="92" t="s">
        <v>2128</v>
      </c>
      <c r="Q82" s="92" t="s">
        <v>1385</v>
      </c>
      <c r="R82" s="92" t="s">
        <v>2128</v>
      </c>
      <c r="S82" s="92" t="s">
        <v>2120</v>
      </c>
      <c r="T82" s="92">
        <v>0.1</v>
      </c>
      <c r="U82" s="92" t="s">
        <v>2122</v>
      </c>
      <c r="V82" s="113" t="s">
        <v>2330</v>
      </c>
      <c r="W82" s="92" t="s">
        <v>2329</v>
      </c>
      <c r="X82" s="92" t="s">
        <v>2127</v>
      </c>
      <c r="Y82" s="87" t="s">
        <v>1385</v>
      </c>
      <c r="Z82" s="96" t="s">
        <v>2128</v>
      </c>
      <c r="AA82" s="87" t="s">
        <v>1385</v>
      </c>
      <c r="AB82" s="92">
        <v>3246</v>
      </c>
      <c r="AC82" s="92" t="s">
        <v>1385</v>
      </c>
      <c r="AD82" s="92">
        <v>3246</v>
      </c>
      <c r="AE82" s="92" t="s">
        <v>1401</v>
      </c>
    </row>
    <row r="83" spans="1:31" ht="58.3" x14ac:dyDescent="0.45">
      <c r="A83" s="87" t="s">
        <v>1405</v>
      </c>
      <c r="B83" s="92">
        <v>78</v>
      </c>
      <c r="C83" s="87" t="s">
        <v>1407</v>
      </c>
      <c r="D83" s="112" t="s">
        <v>1213</v>
      </c>
      <c r="E83" s="92" t="s">
        <v>1400</v>
      </c>
      <c r="F83" s="92" t="s">
        <v>2400</v>
      </c>
      <c r="G83" s="92" t="s">
        <v>2329</v>
      </c>
      <c r="H83" s="92">
        <v>1</v>
      </c>
      <c r="I83" s="92" t="s">
        <v>1385</v>
      </c>
      <c r="J83" s="92" t="s">
        <v>2127</v>
      </c>
      <c r="K83" s="92" t="s">
        <v>1385</v>
      </c>
      <c r="L83" s="92" t="s">
        <v>2128</v>
      </c>
      <c r="M83" s="92" t="s">
        <v>1385</v>
      </c>
      <c r="N83" s="92" t="s">
        <v>2128</v>
      </c>
      <c r="O83" s="92" t="s">
        <v>1385</v>
      </c>
      <c r="P83" s="92" t="s">
        <v>2128</v>
      </c>
      <c r="Q83" s="92" t="s">
        <v>1385</v>
      </c>
      <c r="R83" s="92" t="s">
        <v>2128</v>
      </c>
      <c r="S83" s="92" t="s">
        <v>2120</v>
      </c>
      <c r="T83" s="92">
        <v>0.1</v>
      </c>
      <c r="U83" s="92" t="s">
        <v>2122</v>
      </c>
      <c r="V83" s="113" t="s">
        <v>2330</v>
      </c>
      <c r="W83" s="92" t="s">
        <v>2329</v>
      </c>
      <c r="X83" s="92" t="s">
        <v>2127</v>
      </c>
      <c r="Y83" s="87" t="s">
        <v>1385</v>
      </c>
      <c r="Z83" s="96" t="s">
        <v>2128</v>
      </c>
      <c r="AA83" s="87" t="s">
        <v>1385</v>
      </c>
      <c r="AB83" s="92">
        <v>3247</v>
      </c>
      <c r="AC83" s="92" t="s">
        <v>1385</v>
      </c>
      <c r="AD83" s="92">
        <v>3247</v>
      </c>
      <c r="AE83" s="92" t="s">
        <v>1401</v>
      </c>
    </row>
    <row r="84" spans="1:31" ht="58.3" x14ac:dyDescent="0.45">
      <c r="A84" s="87" t="s">
        <v>1405</v>
      </c>
      <c r="B84" s="92">
        <v>79</v>
      </c>
      <c r="C84" s="87" t="s">
        <v>1407</v>
      </c>
      <c r="D84" s="112" t="s">
        <v>1214</v>
      </c>
      <c r="E84" s="92" t="s">
        <v>1400</v>
      </c>
      <c r="F84" s="92" t="s">
        <v>2401</v>
      </c>
      <c r="G84" s="92" t="s">
        <v>2329</v>
      </c>
      <c r="H84" s="92">
        <v>1</v>
      </c>
      <c r="I84" s="92" t="s">
        <v>1385</v>
      </c>
      <c r="J84" s="92" t="s">
        <v>2127</v>
      </c>
      <c r="K84" s="92" t="s">
        <v>1385</v>
      </c>
      <c r="L84" s="92" t="s">
        <v>2128</v>
      </c>
      <c r="M84" s="92" t="s">
        <v>1385</v>
      </c>
      <c r="N84" s="92" t="s">
        <v>2128</v>
      </c>
      <c r="O84" s="92" t="s">
        <v>1385</v>
      </c>
      <c r="P84" s="92" t="s">
        <v>2128</v>
      </c>
      <c r="Q84" s="92" t="s">
        <v>1385</v>
      </c>
      <c r="R84" s="92" t="s">
        <v>2128</v>
      </c>
      <c r="S84" s="92" t="s">
        <v>2120</v>
      </c>
      <c r="T84" s="92">
        <v>0.1</v>
      </c>
      <c r="U84" s="92" t="s">
        <v>2122</v>
      </c>
      <c r="V84" s="113" t="s">
        <v>2330</v>
      </c>
      <c r="W84" s="92" t="s">
        <v>2329</v>
      </c>
      <c r="X84" s="92" t="s">
        <v>2127</v>
      </c>
      <c r="Y84" s="87" t="s">
        <v>1385</v>
      </c>
      <c r="Z84" s="96" t="s">
        <v>2128</v>
      </c>
      <c r="AA84" s="87" t="s">
        <v>1385</v>
      </c>
      <c r="AB84" s="92">
        <v>3248</v>
      </c>
      <c r="AC84" s="92" t="s">
        <v>1385</v>
      </c>
      <c r="AD84" s="92">
        <v>3248</v>
      </c>
      <c r="AE84" s="92" t="s">
        <v>1401</v>
      </c>
    </row>
    <row r="85" spans="1:31" ht="58.3" x14ac:dyDescent="0.45">
      <c r="A85" s="87" t="s">
        <v>1405</v>
      </c>
      <c r="B85" s="92">
        <v>80</v>
      </c>
      <c r="C85" s="87" t="s">
        <v>1407</v>
      </c>
      <c r="D85" s="112" t="s">
        <v>1215</v>
      </c>
      <c r="E85" s="92" t="s">
        <v>1400</v>
      </c>
      <c r="F85" s="92" t="s">
        <v>2402</v>
      </c>
      <c r="G85" s="92" t="s">
        <v>2329</v>
      </c>
      <c r="H85" s="92">
        <v>1</v>
      </c>
      <c r="I85" s="92" t="s">
        <v>1385</v>
      </c>
      <c r="J85" s="92" t="s">
        <v>2127</v>
      </c>
      <c r="K85" s="92" t="s">
        <v>1385</v>
      </c>
      <c r="L85" s="92" t="s">
        <v>2128</v>
      </c>
      <c r="M85" s="92" t="s">
        <v>1385</v>
      </c>
      <c r="N85" s="92" t="s">
        <v>2128</v>
      </c>
      <c r="O85" s="92" t="s">
        <v>1385</v>
      </c>
      <c r="P85" s="92" t="s">
        <v>2128</v>
      </c>
      <c r="Q85" s="92" t="s">
        <v>1385</v>
      </c>
      <c r="R85" s="92" t="s">
        <v>2128</v>
      </c>
      <c r="S85" s="92" t="s">
        <v>2120</v>
      </c>
      <c r="T85" s="92">
        <v>0.1</v>
      </c>
      <c r="U85" s="92" t="s">
        <v>2122</v>
      </c>
      <c r="V85" s="113" t="s">
        <v>2330</v>
      </c>
      <c r="W85" s="92" t="s">
        <v>2329</v>
      </c>
      <c r="X85" s="92" t="s">
        <v>2127</v>
      </c>
      <c r="Y85" s="87" t="s">
        <v>1385</v>
      </c>
      <c r="Z85" s="96" t="s">
        <v>2128</v>
      </c>
      <c r="AA85" s="87" t="s">
        <v>1385</v>
      </c>
      <c r="AB85" s="92">
        <v>3249</v>
      </c>
      <c r="AC85" s="92" t="s">
        <v>1385</v>
      </c>
      <c r="AD85" s="92">
        <v>3249</v>
      </c>
      <c r="AE85" s="92" t="s">
        <v>1401</v>
      </c>
    </row>
    <row r="86" spans="1:31" ht="58.3" x14ac:dyDescent="0.45">
      <c r="A86" s="87" t="s">
        <v>1405</v>
      </c>
      <c r="B86" s="92">
        <v>81</v>
      </c>
      <c r="C86" s="87" t="s">
        <v>1407</v>
      </c>
      <c r="D86" s="112" t="s">
        <v>1216</v>
      </c>
      <c r="E86" s="92" t="s">
        <v>1400</v>
      </c>
      <c r="F86" s="92" t="s">
        <v>2403</v>
      </c>
      <c r="G86" s="92" t="s">
        <v>2329</v>
      </c>
      <c r="H86" s="92">
        <v>1</v>
      </c>
      <c r="I86" s="92" t="s">
        <v>1385</v>
      </c>
      <c r="J86" s="92" t="s">
        <v>2127</v>
      </c>
      <c r="K86" s="92" t="s">
        <v>1385</v>
      </c>
      <c r="L86" s="92" t="s">
        <v>2128</v>
      </c>
      <c r="M86" s="92" t="s">
        <v>1385</v>
      </c>
      <c r="N86" s="92" t="s">
        <v>2128</v>
      </c>
      <c r="O86" s="92" t="s">
        <v>1385</v>
      </c>
      <c r="P86" s="92" t="s">
        <v>2128</v>
      </c>
      <c r="Q86" s="92" t="s">
        <v>1385</v>
      </c>
      <c r="R86" s="92" t="s">
        <v>2128</v>
      </c>
      <c r="S86" s="92" t="s">
        <v>2120</v>
      </c>
      <c r="T86" s="92">
        <v>0.1</v>
      </c>
      <c r="U86" s="92" t="s">
        <v>2122</v>
      </c>
      <c r="V86" s="113" t="s">
        <v>2330</v>
      </c>
      <c r="W86" s="92" t="s">
        <v>2329</v>
      </c>
      <c r="X86" s="92" t="s">
        <v>2127</v>
      </c>
      <c r="Y86" s="87" t="s">
        <v>1385</v>
      </c>
      <c r="Z86" s="96" t="s">
        <v>2128</v>
      </c>
      <c r="AA86" s="87" t="s">
        <v>1385</v>
      </c>
      <c r="AB86" s="92">
        <v>3250</v>
      </c>
      <c r="AC86" s="92" t="s">
        <v>1385</v>
      </c>
      <c r="AD86" s="92">
        <v>3250</v>
      </c>
      <c r="AE86" s="92" t="s">
        <v>1401</v>
      </c>
    </row>
    <row r="87" spans="1:31" ht="58.3" x14ac:dyDescent="0.45">
      <c r="A87" s="87" t="s">
        <v>1405</v>
      </c>
      <c r="B87" s="92">
        <v>82</v>
      </c>
      <c r="C87" s="87" t="s">
        <v>1407</v>
      </c>
      <c r="D87" s="112" t="s">
        <v>2404</v>
      </c>
      <c r="E87" s="92" t="s">
        <v>1400</v>
      </c>
      <c r="F87" s="92" t="s">
        <v>2405</v>
      </c>
      <c r="G87" s="92" t="s">
        <v>2329</v>
      </c>
      <c r="H87" s="92">
        <v>1</v>
      </c>
      <c r="I87" s="92" t="s">
        <v>1385</v>
      </c>
      <c r="J87" s="92" t="s">
        <v>2127</v>
      </c>
      <c r="K87" s="92" t="s">
        <v>1385</v>
      </c>
      <c r="L87" s="92" t="s">
        <v>2128</v>
      </c>
      <c r="M87" s="92" t="s">
        <v>1385</v>
      </c>
      <c r="N87" s="92" t="s">
        <v>2128</v>
      </c>
      <c r="O87" s="92" t="s">
        <v>1385</v>
      </c>
      <c r="P87" s="92" t="s">
        <v>2128</v>
      </c>
      <c r="Q87" s="92" t="s">
        <v>1385</v>
      </c>
      <c r="R87" s="92" t="s">
        <v>2128</v>
      </c>
      <c r="S87" s="92" t="s">
        <v>2120</v>
      </c>
      <c r="T87" s="92">
        <v>0.1</v>
      </c>
      <c r="U87" s="92" t="s">
        <v>2122</v>
      </c>
      <c r="V87" s="113" t="s">
        <v>2330</v>
      </c>
      <c r="W87" s="92" t="s">
        <v>2329</v>
      </c>
      <c r="X87" s="92" t="s">
        <v>2127</v>
      </c>
      <c r="Y87" s="87" t="s">
        <v>1385</v>
      </c>
      <c r="Z87" s="96" t="s">
        <v>2128</v>
      </c>
      <c r="AA87" s="87" t="s">
        <v>1385</v>
      </c>
      <c r="AB87" s="92">
        <v>3251</v>
      </c>
      <c r="AC87" s="92" t="s">
        <v>1385</v>
      </c>
      <c r="AD87" s="92">
        <v>3251</v>
      </c>
      <c r="AE87" s="92" t="s">
        <v>1401</v>
      </c>
    </row>
    <row r="88" spans="1:31" ht="58.3" x14ac:dyDescent="0.45">
      <c r="A88" s="87" t="s">
        <v>1405</v>
      </c>
      <c r="B88" s="92">
        <v>83</v>
      </c>
      <c r="C88" s="87" t="s">
        <v>1407</v>
      </c>
      <c r="D88" s="112" t="s">
        <v>1218</v>
      </c>
      <c r="E88" s="92" t="s">
        <v>1400</v>
      </c>
      <c r="F88" s="92" t="s">
        <v>2406</v>
      </c>
      <c r="G88" s="92" t="s">
        <v>2329</v>
      </c>
      <c r="H88" s="92">
        <v>1</v>
      </c>
      <c r="I88" s="92" t="s">
        <v>1385</v>
      </c>
      <c r="J88" s="92" t="s">
        <v>2127</v>
      </c>
      <c r="K88" s="92" t="s">
        <v>1385</v>
      </c>
      <c r="L88" s="92" t="s">
        <v>2128</v>
      </c>
      <c r="M88" s="92" t="s">
        <v>1385</v>
      </c>
      <c r="N88" s="92" t="s">
        <v>2128</v>
      </c>
      <c r="O88" s="92" t="s">
        <v>1385</v>
      </c>
      <c r="P88" s="92" t="s">
        <v>2128</v>
      </c>
      <c r="Q88" s="92" t="s">
        <v>1385</v>
      </c>
      <c r="R88" s="92" t="s">
        <v>2128</v>
      </c>
      <c r="S88" s="92" t="s">
        <v>2120</v>
      </c>
      <c r="T88" s="92">
        <v>0.1</v>
      </c>
      <c r="U88" s="92" t="s">
        <v>2122</v>
      </c>
      <c r="V88" s="113" t="s">
        <v>2330</v>
      </c>
      <c r="W88" s="92" t="s">
        <v>2329</v>
      </c>
      <c r="X88" s="92" t="s">
        <v>2127</v>
      </c>
      <c r="Y88" s="87" t="s">
        <v>1385</v>
      </c>
      <c r="Z88" s="96" t="s">
        <v>2128</v>
      </c>
      <c r="AA88" s="87" t="s">
        <v>1385</v>
      </c>
      <c r="AB88" s="92">
        <v>3252</v>
      </c>
      <c r="AC88" s="92" t="s">
        <v>1385</v>
      </c>
      <c r="AD88" s="92">
        <v>3252</v>
      </c>
      <c r="AE88" s="92" t="s">
        <v>1401</v>
      </c>
    </row>
    <row r="89" spans="1:31" ht="58.3" x14ac:dyDescent="0.45">
      <c r="A89" s="87" t="s">
        <v>1405</v>
      </c>
      <c r="B89" s="92">
        <v>84</v>
      </c>
      <c r="C89" s="87" t="s">
        <v>1407</v>
      </c>
      <c r="D89" s="112" t="s">
        <v>1247</v>
      </c>
      <c r="E89" s="92" t="s">
        <v>1400</v>
      </c>
      <c r="F89" s="92" t="s">
        <v>2407</v>
      </c>
      <c r="G89" s="92" t="s">
        <v>2329</v>
      </c>
      <c r="H89" s="92">
        <v>1</v>
      </c>
      <c r="I89" s="92" t="s">
        <v>1385</v>
      </c>
      <c r="J89" s="92" t="s">
        <v>2127</v>
      </c>
      <c r="K89" s="92" t="s">
        <v>1385</v>
      </c>
      <c r="L89" s="92" t="s">
        <v>2128</v>
      </c>
      <c r="M89" s="92" t="s">
        <v>1385</v>
      </c>
      <c r="N89" s="92" t="s">
        <v>2128</v>
      </c>
      <c r="O89" s="92" t="s">
        <v>1385</v>
      </c>
      <c r="P89" s="92" t="s">
        <v>2128</v>
      </c>
      <c r="Q89" s="92" t="s">
        <v>1385</v>
      </c>
      <c r="R89" s="92" t="s">
        <v>2128</v>
      </c>
      <c r="S89" s="92" t="s">
        <v>2120</v>
      </c>
      <c r="T89" s="92">
        <v>0.1</v>
      </c>
      <c r="U89" s="92" t="s">
        <v>2122</v>
      </c>
      <c r="V89" s="113" t="s">
        <v>2330</v>
      </c>
      <c r="W89" s="92" t="s">
        <v>2329</v>
      </c>
      <c r="X89" s="92" t="s">
        <v>2127</v>
      </c>
      <c r="Y89" s="87" t="s">
        <v>1385</v>
      </c>
      <c r="Z89" s="96" t="s">
        <v>2128</v>
      </c>
      <c r="AA89" s="87" t="s">
        <v>1385</v>
      </c>
      <c r="AB89" s="92">
        <v>3253</v>
      </c>
      <c r="AC89" s="92" t="s">
        <v>1385</v>
      </c>
      <c r="AD89" s="92">
        <v>3253</v>
      </c>
      <c r="AE89" s="92" t="s">
        <v>1401</v>
      </c>
    </row>
    <row r="90" spans="1:31" ht="58.3" x14ac:dyDescent="0.45">
      <c r="A90" s="87" t="s">
        <v>1405</v>
      </c>
      <c r="B90" s="92">
        <v>85</v>
      </c>
      <c r="C90" s="87" t="s">
        <v>1407</v>
      </c>
      <c r="D90" s="112" t="s">
        <v>1248</v>
      </c>
      <c r="E90" s="92" t="s">
        <v>1400</v>
      </c>
      <c r="F90" s="92" t="s">
        <v>2408</v>
      </c>
      <c r="G90" s="92" t="s">
        <v>2329</v>
      </c>
      <c r="H90" s="92">
        <v>1</v>
      </c>
      <c r="I90" s="92" t="s">
        <v>1385</v>
      </c>
      <c r="J90" s="92" t="s">
        <v>2127</v>
      </c>
      <c r="K90" s="92" t="s">
        <v>1385</v>
      </c>
      <c r="L90" s="92" t="s">
        <v>2128</v>
      </c>
      <c r="M90" s="92" t="s">
        <v>1385</v>
      </c>
      <c r="N90" s="92" t="s">
        <v>2128</v>
      </c>
      <c r="O90" s="92" t="s">
        <v>1385</v>
      </c>
      <c r="P90" s="92" t="s">
        <v>2128</v>
      </c>
      <c r="Q90" s="92" t="s">
        <v>1385</v>
      </c>
      <c r="R90" s="92" t="s">
        <v>2128</v>
      </c>
      <c r="S90" s="92" t="s">
        <v>2120</v>
      </c>
      <c r="T90" s="92">
        <v>0.1</v>
      </c>
      <c r="U90" s="92" t="s">
        <v>2122</v>
      </c>
      <c r="V90" s="113" t="s">
        <v>2330</v>
      </c>
      <c r="W90" s="92" t="s">
        <v>2329</v>
      </c>
      <c r="X90" s="92" t="s">
        <v>2127</v>
      </c>
      <c r="Y90" s="87" t="s">
        <v>1385</v>
      </c>
      <c r="Z90" s="96" t="s">
        <v>2128</v>
      </c>
      <c r="AA90" s="87" t="s">
        <v>1385</v>
      </c>
      <c r="AB90" s="92">
        <v>3254</v>
      </c>
      <c r="AC90" s="92" t="s">
        <v>1385</v>
      </c>
      <c r="AD90" s="92">
        <v>3254</v>
      </c>
      <c r="AE90" s="92" t="s">
        <v>1401</v>
      </c>
    </row>
    <row r="91" spans="1:31" ht="58.3" x14ac:dyDescent="0.45">
      <c r="A91" s="87" t="s">
        <v>1405</v>
      </c>
      <c r="B91" s="92">
        <v>86</v>
      </c>
      <c r="C91" s="87" t="s">
        <v>1407</v>
      </c>
      <c r="D91" s="112" t="s">
        <v>1249</v>
      </c>
      <c r="E91" s="92" t="s">
        <v>1400</v>
      </c>
      <c r="F91" s="92" t="s">
        <v>2409</v>
      </c>
      <c r="G91" s="92" t="s">
        <v>2329</v>
      </c>
      <c r="H91" s="92">
        <v>1</v>
      </c>
      <c r="I91" s="92" t="s">
        <v>1385</v>
      </c>
      <c r="J91" s="92" t="s">
        <v>2127</v>
      </c>
      <c r="K91" s="92" t="s">
        <v>1385</v>
      </c>
      <c r="L91" s="92" t="s">
        <v>2128</v>
      </c>
      <c r="M91" s="92" t="s">
        <v>1385</v>
      </c>
      <c r="N91" s="92" t="s">
        <v>2128</v>
      </c>
      <c r="O91" s="92" t="s">
        <v>1385</v>
      </c>
      <c r="P91" s="92" t="s">
        <v>2128</v>
      </c>
      <c r="Q91" s="92" t="s">
        <v>1385</v>
      </c>
      <c r="R91" s="92" t="s">
        <v>2128</v>
      </c>
      <c r="S91" s="92" t="s">
        <v>2120</v>
      </c>
      <c r="T91" s="92">
        <v>0.1</v>
      </c>
      <c r="U91" s="92" t="s">
        <v>2122</v>
      </c>
      <c r="V91" s="113" t="s">
        <v>2330</v>
      </c>
      <c r="W91" s="92" t="s">
        <v>2329</v>
      </c>
      <c r="X91" s="92" t="s">
        <v>2127</v>
      </c>
      <c r="Y91" s="87" t="s">
        <v>1385</v>
      </c>
      <c r="Z91" s="96" t="s">
        <v>2128</v>
      </c>
      <c r="AA91" s="87" t="s">
        <v>1385</v>
      </c>
      <c r="AB91" s="92">
        <v>3255</v>
      </c>
      <c r="AC91" s="92" t="s">
        <v>1385</v>
      </c>
      <c r="AD91" s="92">
        <v>3255</v>
      </c>
      <c r="AE91" s="92" t="s">
        <v>1401</v>
      </c>
    </row>
    <row r="92" spans="1:31" ht="102" x14ac:dyDescent="0.45">
      <c r="A92" s="87" t="s">
        <v>1405</v>
      </c>
      <c r="B92" s="92">
        <v>87</v>
      </c>
      <c r="C92" s="87" t="s">
        <v>1407</v>
      </c>
      <c r="D92" s="112" t="s">
        <v>2410</v>
      </c>
      <c r="E92" s="92" t="s">
        <v>1400</v>
      </c>
      <c r="F92" s="92" t="s">
        <v>2411</v>
      </c>
      <c r="G92" s="92" t="s">
        <v>2329</v>
      </c>
      <c r="H92" s="92">
        <v>1</v>
      </c>
      <c r="I92" s="92" t="s">
        <v>1385</v>
      </c>
      <c r="J92" s="92" t="s">
        <v>2127</v>
      </c>
      <c r="K92" s="92" t="s">
        <v>1385</v>
      </c>
      <c r="L92" s="92" t="s">
        <v>2128</v>
      </c>
      <c r="M92" s="92" t="s">
        <v>1385</v>
      </c>
      <c r="N92" s="92" t="s">
        <v>2128</v>
      </c>
      <c r="O92" s="92" t="s">
        <v>1385</v>
      </c>
      <c r="P92" s="92" t="s">
        <v>2128</v>
      </c>
      <c r="Q92" s="92" t="s">
        <v>1385</v>
      </c>
      <c r="R92" s="92" t="s">
        <v>2128</v>
      </c>
      <c r="S92" s="92" t="s">
        <v>2120</v>
      </c>
      <c r="T92" s="92">
        <v>0.1</v>
      </c>
      <c r="U92" s="92" t="s">
        <v>2122</v>
      </c>
      <c r="V92" s="113" t="s">
        <v>2412</v>
      </c>
      <c r="W92" s="92" t="s">
        <v>2329</v>
      </c>
      <c r="X92" s="92" t="s">
        <v>2127</v>
      </c>
      <c r="Y92" s="87" t="s">
        <v>1385</v>
      </c>
      <c r="Z92" s="96" t="s">
        <v>2128</v>
      </c>
      <c r="AA92" s="87" t="s">
        <v>1385</v>
      </c>
      <c r="AB92" s="92">
        <v>3256</v>
      </c>
      <c r="AC92" s="92" t="s">
        <v>1385</v>
      </c>
      <c r="AD92" s="92">
        <v>3256</v>
      </c>
      <c r="AE92" s="92" t="s">
        <v>1401</v>
      </c>
    </row>
    <row r="93" spans="1:31" ht="72.900000000000006" x14ac:dyDescent="0.45">
      <c r="A93" s="87" t="s">
        <v>1405</v>
      </c>
      <c r="B93" s="92">
        <v>88</v>
      </c>
      <c r="C93" s="87" t="s">
        <v>1407</v>
      </c>
      <c r="D93" s="112" t="s">
        <v>2413</v>
      </c>
      <c r="E93" s="92" t="s">
        <v>1400</v>
      </c>
      <c r="F93" s="92" t="s">
        <v>2414</v>
      </c>
      <c r="G93" s="92" t="s">
        <v>2329</v>
      </c>
      <c r="H93" s="92">
        <v>1</v>
      </c>
      <c r="I93" s="92" t="s">
        <v>1385</v>
      </c>
      <c r="J93" s="92" t="s">
        <v>2127</v>
      </c>
      <c r="K93" s="92" t="s">
        <v>1385</v>
      </c>
      <c r="L93" s="92" t="s">
        <v>2128</v>
      </c>
      <c r="M93" s="92" t="s">
        <v>1385</v>
      </c>
      <c r="N93" s="92" t="s">
        <v>2128</v>
      </c>
      <c r="O93" s="92" t="s">
        <v>1385</v>
      </c>
      <c r="P93" s="92" t="s">
        <v>2128</v>
      </c>
      <c r="Q93" s="92" t="s">
        <v>1385</v>
      </c>
      <c r="R93" s="92" t="s">
        <v>2128</v>
      </c>
      <c r="S93" s="92" t="s">
        <v>2120</v>
      </c>
      <c r="T93" s="92">
        <v>0.1</v>
      </c>
      <c r="U93" s="92" t="s">
        <v>2122</v>
      </c>
      <c r="V93" s="113" t="s">
        <v>2415</v>
      </c>
      <c r="W93" s="92" t="s">
        <v>2329</v>
      </c>
      <c r="X93" s="92" t="s">
        <v>2127</v>
      </c>
      <c r="Y93" s="87" t="s">
        <v>1385</v>
      </c>
      <c r="Z93" s="96" t="s">
        <v>2128</v>
      </c>
      <c r="AA93" s="87" t="s">
        <v>1385</v>
      </c>
      <c r="AB93" s="92">
        <v>3257</v>
      </c>
      <c r="AC93" s="92" t="s">
        <v>1385</v>
      </c>
      <c r="AD93" s="92">
        <v>3257</v>
      </c>
      <c r="AE93" s="92" t="s">
        <v>1401</v>
      </c>
    </row>
    <row r="94" spans="1:31" ht="58.3" x14ac:dyDescent="0.45">
      <c r="A94" s="87" t="s">
        <v>1405</v>
      </c>
      <c r="B94" s="92">
        <v>89</v>
      </c>
      <c r="C94" s="87" t="s">
        <v>1407</v>
      </c>
      <c r="D94" s="112" t="s">
        <v>908</v>
      </c>
      <c r="E94" s="92" t="s">
        <v>1400</v>
      </c>
      <c r="F94" s="92" t="s">
        <v>2416</v>
      </c>
      <c r="G94" s="92" t="s">
        <v>2329</v>
      </c>
      <c r="H94" s="92">
        <v>1</v>
      </c>
      <c r="I94" s="92" t="s">
        <v>1385</v>
      </c>
      <c r="J94" s="92" t="s">
        <v>2127</v>
      </c>
      <c r="K94" s="92" t="s">
        <v>1385</v>
      </c>
      <c r="L94" s="92" t="s">
        <v>2128</v>
      </c>
      <c r="M94" s="92" t="s">
        <v>1385</v>
      </c>
      <c r="N94" s="92" t="s">
        <v>2128</v>
      </c>
      <c r="O94" s="92" t="s">
        <v>1385</v>
      </c>
      <c r="P94" s="92" t="s">
        <v>2128</v>
      </c>
      <c r="Q94" s="92" t="s">
        <v>1385</v>
      </c>
      <c r="R94" s="92" t="s">
        <v>2128</v>
      </c>
      <c r="S94" s="92" t="s">
        <v>2120</v>
      </c>
      <c r="T94" s="92">
        <v>0.1</v>
      </c>
      <c r="U94" s="92" t="s">
        <v>2122</v>
      </c>
      <c r="V94" s="113" t="s">
        <v>2330</v>
      </c>
      <c r="W94" s="92" t="s">
        <v>2329</v>
      </c>
      <c r="X94" s="92" t="s">
        <v>2127</v>
      </c>
      <c r="Y94" s="87" t="s">
        <v>1385</v>
      </c>
      <c r="Z94" s="96" t="s">
        <v>2128</v>
      </c>
      <c r="AA94" s="87" t="s">
        <v>1385</v>
      </c>
      <c r="AB94" s="92">
        <v>3258</v>
      </c>
      <c r="AC94" s="92" t="s">
        <v>1385</v>
      </c>
      <c r="AD94" s="92">
        <v>3258</v>
      </c>
      <c r="AE94" s="92" t="s">
        <v>1401</v>
      </c>
    </row>
    <row r="95" spans="1:31" ht="58.3" x14ac:dyDescent="0.45">
      <c r="A95" s="87" t="s">
        <v>1405</v>
      </c>
      <c r="B95" s="92">
        <v>90</v>
      </c>
      <c r="C95" s="87" t="s">
        <v>1407</v>
      </c>
      <c r="D95" s="112" t="s">
        <v>909</v>
      </c>
      <c r="E95" s="92" t="s">
        <v>1400</v>
      </c>
      <c r="F95" s="92" t="s">
        <v>2417</v>
      </c>
      <c r="G95" s="92" t="s">
        <v>2329</v>
      </c>
      <c r="H95" s="92">
        <v>1</v>
      </c>
      <c r="I95" s="92" t="s">
        <v>1385</v>
      </c>
      <c r="J95" s="92" t="s">
        <v>2127</v>
      </c>
      <c r="K95" s="92" t="s">
        <v>1385</v>
      </c>
      <c r="L95" s="92" t="s">
        <v>2128</v>
      </c>
      <c r="M95" s="92" t="s">
        <v>1385</v>
      </c>
      <c r="N95" s="92" t="s">
        <v>2128</v>
      </c>
      <c r="O95" s="92" t="s">
        <v>1385</v>
      </c>
      <c r="P95" s="92" t="s">
        <v>2128</v>
      </c>
      <c r="Q95" s="92" t="s">
        <v>1385</v>
      </c>
      <c r="R95" s="92" t="s">
        <v>2128</v>
      </c>
      <c r="S95" s="92" t="s">
        <v>2120</v>
      </c>
      <c r="T95" s="92">
        <v>0.1</v>
      </c>
      <c r="U95" s="92" t="s">
        <v>2122</v>
      </c>
      <c r="V95" s="113" t="s">
        <v>2330</v>
      </c>
      <c r="W95" s="92" t="s">
        <v>2329</v>
      </c>
      <c r="X95" s="92" t="s">
        <v>2127</v>
      </c>
      <c r="Y95" s="87" t="s">
        <v>1385</v>
      </c>
      <c r="Z95" s="96" t="s">
        <v>2128</v>
      </c>
      <c r="AA95" s="87" t="s">
        <v>1385</v>
      </c>
      <c r="AB95" s="92">
        <v>3259</v>
      </c>
      <c r="AC95" s="92" t="s">
        <v>1385</v>
      </c>
      <c r="AD95" s="92">
        <v>3259</v>
      </c>
      <c r="AE95" s="92" t="s">
        <v>1401</v>
      </c>
    </row>
    <row r="96" spans="1:31" ht="58.3" x14ac:dyDescent="0.45">
      <c r="A96" s="87" t="s">
        <v>1405</v>
      </c>
      <c r="B96" s="92">
        <v>91</v>
      </c>
      <c r="C96" s="87" t="s">
        <v>1407</v>
      </c>
      <c r="D96" s="112" t="s">
        <v>910</v>
      </c>
      <c r="E96" s="92" t="s">
        <v>1400</v>
      </c>
      <c r="F96" s="92" t="s">
        <v>2418</v>
      </c>
      <c r="G96" s="92" t="s">
        <v>2329</v>
      </c>
      <c r="H96" s="92">
        <v>1</v>
      </c>
      <c r="I96" s="92" t="s">
        <v>1385</v>
      </c>
      <c r="J96" s="92" t="s">
        <v>2127</v>
      </c>
      <c r="K96" s="92" t="s">
        <v>1385</v>
      </c>
      <c r="L96" s="92" t="s">
        <v>2128</v>
      </c>
      <c r="M96" s="92" t="s">
        <v>1385</v>
      </c>
      <c r="N96" s="92" t="s">
        <v>2128</v>
      </c>
      <c r="O96" s="92" t="s">
        <v>1385</v>
      </c>
      <c r="P96" s="92" t="s">
        <v>2128</v>
      </c>
      <c r="Q96" s="92" t="s">
        <v>1385</v>
      </c>
      <c r="R96" s="92" t="s">
        <v>2128</v>
      </c>
      <c r="S96" s="92" t="s">
        <v>2120</v>
      </c>
      <c r="T96" s="92">
        <v>0.1</v>
      </c>
      <c r="U96" s="92" t="s">
        <v>2122</v>
      </c>
      <c r="V96" s="113" t="s">
        <v>2330</v>
      </c>
      <c r="W96" s="92" t="s">
        <v>2329</v>
      </c>
      <c r="X96" s="92" t="s">
        <v>2127</v>
      </c>
      <c r="Y96" s="87" t="s">
        <v>1385</v>
      </c>
      <c r="Z96" s="96" t="s">
        <v>2128</v>
      </c>
      <c r="AA96" s="87" t="s">
        <v>1385</v>
      </c>
      <c r="AB96" s="92">
        <v>3260</v>
      </c>
      <c r="AC96" s="92" t="s">
        <v>1385</v>
      </c>
      <c r="AD96" s="92">
        <v>3260</v>
      </c>
      <c r="AE96" s="92" t="s">
        <v>1401</v>
      </c>
    </row>
    <row r="97" spans="1:31" ht="58.3" x14ac:dyDescent="0.45">
      <c r="A97" s="87" t="s">
        <v>1405</v>
      </c>
      <c r="B97" s="92">
        <v>92</v>
      </c>
      <c r="C97" s="87" t="s">
        <v>1407</v>
      </c>
      <c r="D97" s="112" t="s">
        <v>911</v>
      </c>
      <c r="E97" s="92" t="s">
        <v>1400</v>
      </c>
      <c r="F97" s="92" t="s">
        <v>2419</v>
      </c>
      <c r="G97" s="92" t="s">
        <v>2329</v>
      </c>
      <c r="H97" s="92">
        <v>1</v>
      </c>
      <c r="I97" s="92" t="s">
        <v>1385</v>
      </c>
      <c r="J97" s="92" t="s">
        <v>2127</v>
      </c>
      <c r="K97" s="92" t="s">
        <v>1385</v>
      </c>
      <c r="L97" s="92" t="s">
        <v>2128</v>
      </c>
      <c r="M97" s="92" t="s">
        <v>1385</v>
      </c>
      <c r="N97" s="92" t="s">
        <v>2128</v>
      </c>
      <c r="O97" s="92" t="s">
        <v>1385</v>
      </c>
      <c r="P97" s="92" t="s">
        <v>2128</v>
      </c>
      <c r="Q97" s="92" t="s">
        <v>1385</v>
      </c>
      <c r="R97" s="92" t="s">
        <v>2128</v>
      </c>
      <c r="S97" s="92" t="s">
        <v>2120</v>
      </c>
      <c r="T97" s="92">
        <v>0.1</v>
      </c>
      <c r="U97" s="92" t="s">
        <v>2122</v>
      </c>
      <c r="V97" s="113" t="s">
        <v>2330</v>
      </c>
      <c r="W97" s="92" t="s">
        <v>2329</v>
      </c>
      <c r="X97" s="92" t="s">
        <v>2127</v>
      </c>
      <c r="Y97" s="87" t="s">
        <v>1385</v>
      </c>
      <c r="Z97" s="96" t="s">
        <v>2128</v>
      </c>
      <c r="AA97" s="87" t="s">
        <v>1385</v>
      </c>
      <c r="AB97" s="92">
        <v>3261</v>
      </c>
      <c r="AC97" s="92" t="s">
        <v>1385</v>
      </c>
      <c r="AD97" s="92">
        <v>3261</v>
      </c>
      <c r="AE97" s="92" t="s">
        <v>1401</v>
      </c>
    </row>
    <row r="98" spans="1:31" ht="58.3" x14ac:dyDescent="0.45">
      <c r="A98" s="87" t="s">
        <v>1405</v>
      </c>
      <c r="B98" s="92">
        <v>93</v>
      </c>
      <c r="C98" s="87" t="s">
        <v>1407</v>
      </c>
      <c r="D98" s="112" t="s">
        <v>912</v>
      </c>
      <c r="E98" s="92" t="s">
        <v>1400</v>
      </c>
      <c r="F98" s="92" t="s">
        <v>2420</v>
      </c>
      <c r="G98" s="92" t="s">
        <v>2329</v>
      </c>
      <c r="H98" s="92">
        <v>1</v>
      </c>
      <c r="I98" s="92" t="s">
        <v>1385</v>
      </c>
      <c r="J98" s="92" t="s">
        <v>2127</v>
      </c>
      <c r="K98" s="92" t="s">
        <v>1385</v>
      </c>
      <c r="L98" s="92" t="s">
        <v>2128</v>
      </c>
      <c r="M98" s="92" t="s">
        <v>1385</v>
      </c>
      <c r="N98" s="92" t="s">
        <v>2128</v>
      </c>
      <c r="O98" s="92" t="s">
        <v>1385</v>
      </c>
      <c r="P98" s="92" t="s">
        <v>2128</v>
      </c>
      <c r="Q98" s="92" t="s">
        <v>1385</v>
      </c>
      <c r="R98" s="92" t="s">
        <v>2128</v>
      </c>
      <c r="S98" s="92" t="s">
        <v>2120</v>
      </c>
      <c r="T98" s="92">
        <v>0.1</v>
      </c>
      <c r="U98" s="92" t="s">
        <v>2122</v>
      </c>
      <c r="V98" s="113" t="s">
        <v>2330</v>
      </c>
      <c r="W98" s="92" t="s">
        <v>2329</v>
      </c>
      <c r="X98" s="92" t="s">
        <v>2127</v>
      </c>
      <c r="Y98" s="87" t="s">
        <v>1385</v>
      </c>
      <c r="Z98" s="96" t="s">
        <v>2128</v>
      </c>
      <c r="AA98" s="87" t="s">
        <v>1385</v>
      </c>
      <c r="AB98" s="92">
        <v>3262</v>
      </c>
      <c r="AC98" s="92" t="s">
        <v>1385</v>
      </c>
      <c r="AD98" s="92">
        <v>3262</v>
      </c>
      <c r="AE98" s="92" t="s">
        <v>1401</v>
      </c>
    </row>
    <row r="99" spans="1:31" ht="58.3" x14ac:dyDescent="0.45">
      <c r="A99" s="87" t="s">
        <v>1405</v>
      </c>
      <c r="B99" s="92">
        <v>94</v>
      </c>
      <c r="C99" s="87" t="s">
        <v>1407</v>
      </c>
      <c r="D99" s="112" t="s">
        <v>913</v>
      </c>
      <c r="E99" s="92" t="s">
        <v>1400</v>
      </c>
      <c r="F99" s="92" t="s">
        <v>2421</v>
      </c>
      <c r="G99" s="92" t="s">
        <v>2329</v>
      </c>
      <c r="H99" s="92">
        <v>1</v>
      </c>
      <c r="I99" s="92" t="s">
        <v>1385</v>
      </c>
      <c r="J99" s="92" t="s">
        <v>2127</v>
      </c>
      <c r="K99" s="92" t="s">
        <v>1385</v>
      </c>
      <c r="L99" s="92" t="s">
        <v>2128</v>
      </c>
      <c r="M99" s="92" t="s">
        <v>1385</v>
      </c>
      <c r="N99" s="92" t="s">
        <v>2128</v>
      </c>
      <c r="O99" s="92" t="s">
        <v>1385</v>
      </c>
      <c r="P99" s="92" t="s">
        <v>2128</v>
      </c>
      <c r="Q99" s="92" t="s">
        <v>1385</v>
      </c>
      <c r="R99" s="92" t="s">
        <v>2128</v>
      </c>
      <c r="S99" s="92" t="s">
        <v>2120</v>
      </c>
      <c r="T99" s="92">
        <v>0.1</v>
      </c>
      <c r="U99" s="92" t="s">
        <v>2122</v>
      </c>
      <c r="V99" s="113" t="s">
        <v>2330</v>
      </c>
      <c r="W99" s="92" t="s">
        <v>2329</v>
      </c>
      <c r="X99" s="92" t="s">
        <v>2127</v>
      </c>
      <c r="Y99" s="87" t="s">
        <v>1385</v>
      </c>
      <c r="Z99" s="96" t="s">
        <v>2128</v>
      </c>
      <c r="AA99" s="87" t="s">
        <v>1385</v>
      </c>
      <c r="AB99" s="92">
        <v>3263</v>
      </c>
      <c r="AC99" s="92" t="s">
        <v>1385</v>
      </c>
      <c r="AD99" s="92">
        <v>3263</v>
      </c>
      <c r="AE99" s="92" t="s">
        <v>1401</v>
      </c>
    </row>
    <row r="100" spans="1:31" ht="58.3" x14ac:dyDescent="0.45">
      <c r="A100" s="87" t="s">
        <v>1405</v>
      </c>
      <c r="B100" s="92">
        <v>95</v>
      </c>
      <c r="C100" s="87" t="s">
        <v>1407</v>
      </c>
      <c r="D100" s="112" t="s">
        <v>914</v>
      </c>
      <c r="E100" s="92" t="s">
        <v>1400</v>
      </c>
      <c r="F100" s="92" t="s">
        <v>2422</v>
      </c>
      <c r="G100" s="92" t="s">
        <v>2329</v>
      </c>
      <c r="H100" s="92">
        <v>1</v>
      </c>
      <c r="I100" s="92" t="s">
        <v>1385</v>
      </c>
      <c r="J100" s="92" t="s">
        <v>2127</v>
      </c>
      <c r="K100" s="92" t="s">
        <v>1385</v>
      </c>
      <c r="L100" s="92" t="s">
        <v>2128</v>
      </c>
      <c r="M100" s="92" t="s">
        <v>1385</v>
      </c>
      <c r="N100" s="92" t="s">
        <v>2128</v>
      </c>
      <c r="O100" s="92" t="s">
        <v>1385</v>
      </c>
      <c r="P100" s="92" t="s">
        <v>2128</v>
      </c>
      <c r="Q100" s="92" t="s">
        <v>1385</v>
      </c>
      <c r="R100" s="92" t="s">
        <v>2128</v>
      </c>
      <c r="S100" s="92" t="s">
        <v>2120</v>
      </c>
      <c r="T100" s="92">
        <v>0.1</v>
      </c>
      <c r="U100" s="92" t="s">
        <v>2122</v>
      </c>
      <c r="V100" s="113" t="s">
        <v>2330</v>
      </c>
      <c r="W100" s="92" t="s">
        <v>2329</v>
      </c>
      <c r="X100" s="92" t="s">
        <v>2127</v>
      </c>
      <c r="Y100" s="87" t="s">
        <v>1385</v>
      </c>
      <c r="Z100" s="96" t="s">
        <v>2128</v>
      </c>
      <c r="AA100" s="87" t="s">
        <v>1385</v>
      </c>
      <c r="AB100" s="92">
        <v>3264</v>
      </c>
      <c r="AC100" s="92" t="s">
        <v>1385</v>
      </c>
      <c r="AD100" s="92">
        <v>3264</v>
      </c>
      <c r="AE100" s="92" t="s">
        <v>1401</v>
      </c>
    </row>
    <row r="101" spans="1:31" ht="58.3" x14ac:dyDescent="0.45">
      <c r="A101" s="87" t="s">
        <v>1405</v>
      </c>
      <c r="B101" s="92">
        <v>96</v>
      </c>
      <c r="C101" s="87" t="s">
        <v>1407</v>
      </c>
      <c r="D101" s="112" t="s">
        <v>915</v>
      </c>
      <c r="E101" s="92" t="s">
        <v>1400</v>
      </c>
      <c r="F101" s="92" t="s">
        <v>2423</v>
      </c>
      <c r="G101" s="92" t="s">
        <v>2329</v>
      </c>
      <c r="H101" s="92">
        <v>1</v>
      </c>
      <c r="I101" s="92" t="s">
        <v>1385</v>
      </c>
      <c r="J101" s="92" t="s">
        <v>2127</v>
      </c>
      <c r="K101" s="92" t="s">
        <v>1385</v>
      </c>
      <c r="L101" s="92" t="s">
        <v>2128</v>
      </c>
      <c r="M101" s="92" t="s">
        <v>1385</v>
      </c>
      <c r="N101" s="92" t="s">
        <v>2128</v>
      </c>
      <c r="O101" s="92" t="s">
        <v>1385</v>
      </c>
      <c r="P101" s="92" t="s">
        <v>2128</v>
      </c>
      <c r="Q101" s="92" t="s">
        <v>1385</v>
      </c>
      <c r="R101" s="92" t="s">
        <v>2128</v>
      </c>
      <c r="S101" s="92" t="s">
        <v>2120</v>
      </c>
      <c r="T101" s="92">
        <v>0.1</v>
      </c>
      <c r="U101" s="92" t="s">
        <v>2122</v>
      </c>
      <c r="V101" s="113" t="s">
        <v>2330</v>
      </c>
      <c r="W101" s="92" t="s">
        <v>2329</v>
      </c>
      <c r="X101" s="92" t="s">
        <v>2127</v>
      </c>
      <c r="Y101" s="87" t="s">
        <v>1385</v>
      </c>
      <c r="Z101" s="96" t="s">
        <v>2128</v>
      </c>
      <c r="AA101" s="87" t="s">
        <v>1385</v>
      </c>
      <c r="AB101" s="92">
        <v>3265</v>
      </c>
      <c r="AC101" s="92" t="s">
        <v>1385</v>
      </c>
      <c r="AD101" s="92">
        <v>3265</v>
      </c>
      <c r="AE101" s="92" t="s">
        <v>1401</v>
      </c>
    </row>
    <row r="102" spans="1:31" ht="58.3" x14ac:dyDescent="0.45">
      <c r="A102" s="87" t="s">
        <v>1405</v>
      </c>
      <c r="B102" s="92">
        <v>97</v>
      </c>
      <c r="C102" s="87" t="s">
        <v>1407</v>
      </c>
      <c r="D102" s="112" t="s">
        <v>916</v>
      </c>
      <c r="E102" s="92" t="s">
        <v>1400</v>
      </c>
      <c r="F102" s="92" t="s">
        <v>2424</v>
      </c>
      <c r="G102" s="92" t="s">
        <v>2329</v>
      </c>
      <c r="H102" s="92">
        <v>1</v>
      </c>
      <c r="I102" s="92" t="s">
        <v>1385</v>
      </c>
      <c r="J102" s="92" t="s">
        <v>2127</v>
      </c>
      <c r="K102" s="92" t="s">
        <v>1385</v>
      </c>
      <c r="L102" s="92" t="s">
        <v>2128</v>
      </c>
      <c r="M102" s="92" t="s">
        <v>1385</v>
      </c>
      <c r="N102" s="92" t="s">
        <v>2128</v>
      </c>
      <c r="O102" s="92" t="s">
        <v>1385</v>
      </c>
      <c r="P102" s="92" t="s">
        <v>2128</v>
      </c>
      <c r="Q102" s="92" t="s">
        <v>1385</v>
      </c>
      <c r="R102" s="92" t="s">
        <v>2128</v>
      </c>
      <c r="S102" s="92" t="s">
        <v>2120</v>
      </c>
      <c r="T102" s="92">
        <v>0.1</v>
      </c>
      <c r="U102" s="92" t="s">
        <v>2122</v>
      </c>
      <c r="V102" s="113" t="s">
        <v>2330</v>
      </c>
      <c r="W102" s="92" t="s">
        <v>2329</v>
      </c>
      <c r="X102" s="92" t="s">
        <v>2127</v>
      </c>
      <c r="Y102" s="87" t="s">
        <v>1385</v>
      </c>
      <c r="Z102" s="96" t="s">
        <v>2128</v>
      </c>
      <c r="AA102" s="87" t="s">
        <v>1385</v>
      </c>
      <c r="AB102" s="92">
        <v>3266</v>
      </c>
      <c r="AC102" s="92" t="s">
        <v>1385</v>
      </c>
      <c r="AD102" s="92">
        <v>3266</v>
      </c>
      <c r="AE102" s="92" t="s">
        <v>1401</v>
      </c>
    </row>
    <row r="103" spans="1:31" ht="58.3" x14ac:dyDescent="0.45">
      <c r="A103" s="87" t="s">
        <v>1405</v>
      </c>
      <c r="B103" s="92">
        <v>98</v>
      </c>
      <c r="C103" s="87" t="s">
        <v>1407</v>
      </c>
      <c r="D103" s="112" t="s">
        <v>917</v>
      </c>
      <c r="E103" s="92" t="s">
        <v>1400</v>
      </c>
      <c r="F103" s="92" t="s">
        <v>2425</v>
      </c>
      <c r="G103" s="92" t="s">
        <v>2329</v>
      </c>
      <c r="H103" s="92">
        <v>1</v>
      </c>
      <c r="I103" s="92" t="s">
        <v>1385</v>
      </c>
      <c r="J103" s="92" t="s">
        <v>2127</v>
      </c>
      <c r="K103" s="92" t="s">
        <v>1385</v>
      </c>
      <c r="L103" s="92" t="s">
        <v>2128</v>
      </c>
      <c r="M103" s="92" t="s">
        <v>1385</v>
      </c>
      <c r="N103" s="92" t="s">
        <v>2128</v>
      </c>
      <c r="O103" s="92" t="s">
        <v>1385</v>
      </c>
      <c r="P103" s="92" t="s">
        <v>2128</v>
      </c>
      <c r="Q103" s="92" t="s">
        <v>1385</v>
      </c>
      <c r="R103" s="92" t="s">
        <v>2128</v>
      </c>
      <c r="S103" s="92" t="s">
        <v>2120</v>
      </c>
      <c r="T103" s="92">
        <v>0.1</v>
      </c>
      <c r="U103" s="92" t="s">
        <v>2122</v>
      </c>
      <c r="V103" s="113" t="s">
        <v>2330</v>
      </c>
      <c r="W103" s="92" t="s">
        <v>2329</v>
      </c>
      <c r="X103" s="92" t="s">
        <v>2127</v>
      </c>
      <c r="Y103" s="87" t="s">
        <v>1385</v>
      </c>
      <c r="Z103" s="96" t="s">
        <v>2128</v>
      </c>
      <c r="AA103" s="87" t="s">
        <v>1385</v>
      </c>
      <c r="AB103" s="92">
        <v>3267</v>
      </c>
      <c r="AC103" s="92" t="s">
        <v>1385</v>
      </c>
      <c r="AD103" s="92">
        <v>3267</v>
      </c>
      <c r="AE103" s="92" t="s">
        <v>1401</v>
      </c>
    </row>
    <row r="104" spans="1:31" ht="58.3" x14ac:dyDescent="0.45">
      <c r="A104" s="87" t="s">
        <v>1405</v>
      </c>
      <c r="B104" s="92">
        <v>99</v>
      </c>
      <c r="C104" s="87" t="s">
        <v>1407</v>
      </c>
      <c r="D104" s="112" t="s">
        <v>918</v>
      </c>
      <c r="E104" s="92" t="s">
        <v>1400</v>
      </c>
      <c r="F104" s="92" t="s">
        <v>2426</v>
      </c>
      <c r="G104" s="92" t="s">
        <v>2329</v>
      </c>
      <c r="H104" s="92">
        <v>1</v>
      </c>
      <c r="I104" s="92" t="s">
        <v>1385</v>
      </c>
      <c r="J104" s="92" t="s">
        <v>2127</v>
      </c>
      <c r="K104" s="92" t="s">
        <v>1385</v>
      </c>
      <c r="L104" s="92" t="s">
        <v>2128</v>
      </c>
      <c r="M104" s="92" t="s">
        <v>1385</v>
      </c>
      <c r="N104" s="92" t="s">
        <v>2128</v>
      </c>
      <c r="O104" s="92" t="s">
        <v>1385</v>
      </c>
      <c r="P104" s="92" t="s">
        <v>2128</v>
      </c>
      <c r="Q104" s="92" t="s">
        <v>1385</v>
      </c>
      <c r="R104" s="92" t="s">
        <v>2128</v>
      </c>
      <c r="S104" s="92" t="s">
        <v>2120</v>
      </c>
      <c r="T104" s="92">
        <v>0.1</v>
      </c>
      <c r="U104" s="92" t="s">
        <v>2122</v>
      </c>
      <c r="V104" s="113" t="s">
        <v>2330</v>
      </c>
      <c r="W104" s="92" t="s">
        <v>2329</v>
      </c>
      <c r="X104" s="92" t="s">
        <v>2127</v>
      </c>
      <c r="Y104" s="87" t="s">
        <v>1385</v>
      </c>
      <c r="Z104" s="96" t="s">
        <v>2128</v>
      </c>
      <c r="AA104" s="87" t="s">
        <v>1385</v>
      </c>
      <c r="AB104" s="92">
        <v>3268</v>
      </c>
      <c r="AC104" s="92" t="s">
        <v>1385</v>
      </c>
      <c r="AD104" s="92">
        <v>3268</v>
      </c>
      <c r="AE104" s="92" t="s">
        <v>1401</v>
      </c>
    </row>
    <row r="105" spans="1:31" ht="58.3" x14ac:dyDescent="0.45">
      <c r="A105" s="87" t="s">
        <v>1405</v>
      </c>
      <c r="B105" s="92">
        <v>100</v>
      </c>
      <c r="C105" s="87" t="s">
        <v>1407</v>
      </c>
      <c r="D105" s="112" t="s">
        <v>919</v>
      </c>
      <c r="E105" s="92" t="s">
        <v>1400</v>
      </c>
      <c r="F105" s="92" t="s">
        <v>2427</v>
      </c>
      <c r="G105" s="92" t="s">
        <v>2329</v>
      </c>
      <c r="H105" s="92">
        <v>1</v>
      </c>
      <c r="I105" s="92" t="s">
        <v>1385</v>
      </c>
      <c r="J105" s="92" t="s">
        <v>2127</v>
      </c>
      <c r="K105" s="92" t="s">
        <v>1385</v>
      </c>
      <c r="L105" s="92" t="s">
        <v>2128</v>
      </c>
      <c r="M105" s="92" t="s">
        <v>1385</v>
      </c>
      <c r="N105" s="92" t="s">
        <v>2128</v>
      </c>
      <c r="O105" s="92" t="s">
        <v>1385</v>
      </c>
      <c r="P105" s="92" t="s">
        <v>2128</v>
      </c>
      <c r="Q105" s="92" t="s">
        <v>1385</v>
      </c>
      <c r="R105" s="92" t="s">
        <v>2128</v>
      </c>
      <c r="S105" s="92" t="s">
        <v>2120</v>
      </c>
      <c r="T105" s="92">
        <v>0.1</v>
      </c>
      <c r="U105" s="92" t="s">
        <v>2122</v>
      </c>
      <c r="V105" s="113" t="s">
        <v>2330</v>
      </c>
      <c r="W105" s="92" t="s">
        <v>2329</v>
      </c>
      <c r="X105" s="92" t="s">
        <v>2127</v>
      </c>
      <c r="Y105" s="87" t="s">
        <v>1385</v>
      </c>
      <c r="Z105" s="96" t="s">
        <v>2128</v>
      </c>
      <c r="AA105" s="87" t="s">
        <v>1385</v>
      </c>
      <c r="AB105" s="92">
        <v>3269</v>
      </c>
      <c r="AC105" s="92" t="s">
        <v>1385</v>
      </c>
      <c r="AD105" s="92">
        <v>3269</v>
      </c>
      <c r="AE105" s="92" t="s">
        <v>1401</v>
      </c>
    </row>
    <row r="106" spans="1:31" ht="58.3" x14ac:dyDescent="0.45">
      <c r="A106" s="87" t="s">
        <v>1405</v>
      </c>
      <c r="B106" s="92">
        <v>101</v>
      </c>
      <c r="C106" s="87" t="s">
        <v>1407</v>
      </c>
      <c r="D106" s="112" t="s">
        <v>921</v>
      </c>
      <c r="E106" s="92" t="s">
        <v>1400</v>
      </c>
      <c r="F106" s="92" t="s">
        <v>2428</v>
      </c>
      <c r="G106" s="92" t="s">
        <v>2329</v>
      </c>
      <c r="H106" s="92">
        <v>1</v>
      </c>
      <c r="I106" s="92" t="s">
        <v>1385</v>
      </c>
      <c r="J106" s="92" t="s">
        <v>2127</v>
      </c>
      <c r="K106" s="92" t="s">
        <v>1385</v>
      </c>
      <c r="L106" s="92" t="s">
        <v>2128</v>
      </c>
      <c r="M106" s="92" t="s">
        <v>1385</v>
      </c>
      <c r="N106" s="92" t="s">
        <v>2128</v>
      </c>
      <c r="O106" s="92" t="s">
        <v>1385</v>
      </c>
      <c r="P106" s="92" t="s">
        <v>2128</v>
      </c>
      <c r="Q106" s="92" t="s">
        <v>1385</v>
      </c>
      <c r="R106" s="92" t="s">
        <v>2128</v>
      </c>
      <c r="S106" s="92" t="s">
        <v>2120</v>
      </c>
      <c r="T106" s="92">
        <v>0.1</v>
      </c>
      <c r="U106" s="92" t="s">
        <v>2122</v>
      </c>
      <c r="V106" s="113" t="s">
        <v>2330</v>
      </c>
      <c r="W106" s="92" t="s">
        <v>2329</v>
      </c>
      <c r="X106" s="92" t="s">
        <v>2127</v>
      </c>
      <c r="Y106" s="87" t="s">
        <v>1385</v>
      </c>
      <c r="Z106" s="96" t="s">
        <v>2128</v>
      </c>
      <c r="AA106" s="87" t="s">
        <v>1385</v>
      </c>
      <c r="AB106" s="92">
        <v>3270</v>
      </c>
      <c r="AC106" s="92" t="s">
        <v>1385</v>
      </c>
      <c r="AD106" s="92">
        <v>3270</v>
      </c>
      <c r="AE106" s="92" t="s">
        <v>1401</v>
      </c>
    </row>
    <row r="107" spans="1:31" ht="58.3" x14ac:dyDescent="0.45">
      <c r="A107" s="87" t="s">
        <v>1405</v>
      </c>
      <c r="B107" s="92">
        <v>102</v>
      </c>
      <c r="C107" s="87" t="s">
        <v>1407</v>
      </c>
      <c r="D107" s="112" t="s">
        <v>920</v>
      </c>
      <c r="E107" s="92" t="s">
        <v>1400</v>
      </c>
      <c r="F107" s="92" t="s">
        <v>2429</v>
      </c>
      <c r="G107" s="92" t="s">
        <v>2329</v>
      </c>
      <c r="H107" s="92">
        <v>1</v>
      </c>
      <c r="I107" s="92" t="s">
        <v>1385</v>
      </c>
      <c r="J107" s="92" t="s">
        <v>2127</v>
      </c>
      <c r="K107" s="92" t="s">
        <v>1385</v>
      </c>
      <c r="L107" s="92" t="s">
        <v>2128</v>
      </c>
      <c r="M107" s="92" t="s">
        <v>1385</v>
      </c>
      <c r="N107" s="92" t="s">
        <v>2128</v>
      </c>
      <c r="O107" s="92" t="s">
        <v>1385</v>
      </c>
      <c r="P107" s="92" t="s">
        <v>2128</v>
      </c>
      <c r="Q107" s="92" t="s">
        <v>1385</v>
      </c>
      <c r="R107" s="92" t="s">
        <v>2128</v>
      </c>
      <c r="S107" s="92" t="s">
        <v>2120</v>
      </c>
      <c r="T107" s="92">
        <v>0.1</v>
      </c>
      <c r="U107" s="92" t="s">
        <v>2122</v>
      </c>
      <c r="V107" s="113" t="s">
        <v>2330</v>
      </c>
      <c r="W107" s="92" t="s">
        <v>2329</v>
      </c>
      <c r="X107" s="92" t="s">
        <v>2127</v>
      </c>
      <c r="Y107" s="87" t="s">
        <v>1385</v>
      </c>
      <c r="Z107" s="96" t="s">
        <v>2128</v>
      </c>
      <c r="AA107" s="87" t="s">
        <v>1385</v>
      </c>
      <c r="AB107" s="92">
        <v>3271</v>
      </c>
      <c r="AC107" s="92" t="s">
        <v>1385</v>
      </c>
      <c r="AD107" s="92">
        <v>3271</v>
      </c>
      <c r="AE107" s="92" t="s">
        <v>1401</v>
      </c>
    </row>
    <row r="108" spans="1:31" ht="58.3" x14ac:dyDescent="0.45">
      <c r="A108" s="87" t="s">
        <v>1405</v>
      </c>
      <c r="B108" s="92">
        <v>103</v>
      </c>
      <c r="C108" s="87" t="s">
        <v>1407</v>
      </c>
      <c r="D108" s="112" t="s">
        <v>922</v>
      </c>
      <c r="E108" s="92" t="s">
        <v>1400</v>
      </c>
      <c r="F108" s="92" t="s">
        <v>2430</v>
      </c>
      <c r="G108" s="92" t="s">
        <v>2329</v>
      </c>
      <c r="H108" s="92">
        <v>1</v>
      </c>
      <c r="I108" s="92" t="s">
        <v>1385</v>
      </c>
      <c r="J108" s="92" t="s">
        <v>2127</v>
      </c>
      <c r="K108" s="92" t="s">
        <v>1385</v>
      </c>
      <c r="L108" s="92" t="s">
        <v>2128</v>
      </c>
      <c r="M108" s="92" t="s">
        <v>1385</v>
      </c>
      <c r="N108" s="92" t="s">
        <v>2128</v>
      </c>
      <c r="O108" s="92" t="s">
        <v>1385</v>
      </c>
      <c r="P108" s="92" t="s">
        <v>2128</v>
      </c>
      <c r="Q108" s="92" t="s">
        <v>1385</v>
      </c>
      <c r="R108" s="92" t="s">
        <v>2128</v>
      </c>
      <c r="S108" s="92" t="s">
        <v>2120</v>
      </c>
      <c r="T108" s="92">
        <v>0.1</v>
      </c>
      <c r="U108" s="92" t="s">
        <v>2122</v>
      </c>
      <c r="V108" s="113" t="s">
        <v>2330</v>
      </c>
      <c r="W108" s="92" t="s">
        <v>2329</v>
      </c>
      <c r="X108" s="92" t="s">
        <v>2127</v>
      </c>
      <c r="Y108" s="87" t="s">
        <v>1385</v>
      </c>
      <c r="Z108" s="96" t="s">
        <v>2128</v>
      </c>
      <c r="AA108" s="87" t="s">
        <v>1385</v>
      </c>
      <c r="AB108" s="92">
        <v>3272</v>
      </c>
      <c r="AC108" s="92" t="s">
        <v>1385</v>
      </c>
      <c r="AD108" s="92">
        <v>3272</v>
      </c>
      <c r="AE108" s="92" t="s">
        <v>1401</v>
      </c>
    </row>
    <row r="109" spans="1:31" ht="58.3" x14ac:dyDescent="0.45">
      <c r="A109" s="87" t="s">
        <v>1405</v>
      </c>
      <c r="B109" s="92">
        <v>104</v>
      </c>
      <c r="C109" s="87" t="s">
        <v>1407</v>
      </c>
      <c r="D109" s="112" t="s">
        <v>1107</v>
      </c>
      <c r="E109" s="92" t="s">
        <v>1400</v>
      </c>
      <c r="F109" s="92" t="s">
        <v>2431</v>
      </c>
      <c r="G109" s="92" t="s">
        <v>2329</v>
      </c>
      <c r="H109" s="92">
        <v>1</v>
      </c>
      <c r="I109" s="92" t="s">
        <v>1385</v>
      </c>
      <c r="J109" s="92" t="s">
        <v>2127</v>
      </c>
      <c r="K109" s="92" t="s">
        <v>1385</v>
      </c>
      <c r="L109" s="92" t="s">
        <v>2128</v>
      </c>
      <c r="M109" s="92" t="s">
        <v>1385</v>
      </c>
      <c r="N109" s="92" t="s">
        <v>2128</v>
      </c>
      <c r="O109" s="92" t="s">
        <v>1385</v>
      </c>
      <c r="P109" s="92" t="s">
        <v>2128</v>
      </c>
      <c r="Q109" s="92" t="s">
        <v>1385</v>
      </c>
      <c r="R109" s="92" t="s">
        <v>2128</v>
      </c>
      <c r="S109" s="92" t="s">
        <v>2120</v>
      </c>
      <c r="T109" s="92">
        <v>0.1</v>
      </c>
      <c r="U109" s="92" t="s">
        <v>2122</v>
      </c>
      <c r="V109" s="113" t="s">
        <v>2330</v>
      </c>
      <c r="W109" s="92" t="s">
        <v>2329</v>
      </c>
      <c r="X109" s="92" t="s">
        <v>2127</v>
      </c>
      <c r="Y109" s="87" t="s">
        <v>1385</v>
      </c>
      <c r="Z109" s="96" t="s">
        <v>2128</v>
      </c>
      <c r="AA109" s="87" t="s">
        <v>1385</v>
      </c>
      <c r="AB109" s="92">
        <v>3273</v>
      </c>
      <c r="AC109" s="92" t="s">
        <v>1385</v>
      </c>
      <c r="AD109" s="92">
        <v>3273</v>
      </c>
      <c r="AE109" s="92" t="s">
        <v>1401</v>
      </c>
    </row>
    <row r="110" spans="1:31" ht="58.3" x14ac:dyDescent="0.45">
      <c r="A110" s="87" t="s">
        <v>1405</v>
      </c>
      <c r="B110" s="92">
        <v>105</v>
      </c>
      <c r="C110" s="87" t="s">
        <v>1407</v>
      </c>
      <c r="D110" s="112" t="s">
        <v>985</v>
      </c>
      <c r="E110" s="92" t="s">
        <v>1400</v>
      </c>
      <c r="F110" s="92" t="s">
        <v>2432</v>
      </c>
      <c r="G110" s="92" t="s">
        <v>2329</v>
      </c>
      <c r="H110" s="92">
        <v>1</v>
      </c>
      <c r="I110" s="92" t="s">
        <v>1385</v>
      </c>
      <c r="J110" s="92" t="s">
        <v>2127</v>
      </c>
      <c r="K110" s="92" t="s">
        <v>1385</v>
      </c>
      <c r="L110" s="92" t="s">
        <v>2128</v>
      </c>
      <c r="M110" s="92" t="s">
        <v>1385</v>
      </c>
      <c r="N110" s="92" t="s">
        <v>2128</v>
      </c>
      <c r="O110" s="92" t="s">
        <v>1385</v>
      </c>
      <c r="P110" s="92" t="s">
        <v>2128</v>
      </c>
      <c r="Q110" s="92" t="s">
        <v>1385</v>
      </c>
      <c r="R110" s="92" t="s">
        <v>2128</v>
      </c>
      <c r="S110" s="92" t="s">
        <v>2120</v>
      </c>
      <c r="T110" s="92">
        <v>0.1</v>
      </c>
      <c r="U110" s="92" t="s">
        <v>2122</v>
      </c>
      <c r="V110" s="113" t="s">
        <v>2330</v>
      </c>
      <c r="W110" s="92" t="s">
        <v>2329</v>
      </c>
      <c r="X110" s="92" t="s">
        <v>2127</v>
      </c>
      <c r="Y110" s="87" t="s">
        <v>1385</v>
      </c>
      <c r="Z110" s="96" t="s">
        <v>2128</v>
      </c>
      <c r="AA110" s="87" t="s">
        <v>1385</v>
      </c>
      <c r="AB110" s="92">
        <v>3274</v>
      </c>
      <c r="AC110" s="92" t="s">
        <v>1385</v>
      </c>
      <c r="AD110" s="92">
        <v>3274</v>
      </c>
      <c r="AE110" s="92" t="s">
        <v>1401</v>
      </c>
    </row>
    <row r="111" spans="1:31" ht="58.3" x14ac:dyDescent="0.45">
      <c r="A111" s="87" t="s">
        <v>1405</v>
      </c>
      <c r="B111" s="92">
        <v>106</v>
      </c>
      <c r="C111" s="87" t="s">
        <v>1407</v>
      </c>
      <c r="D111" s="112" t="s">
        <v>1493</v>
      </c>
      <c r="E111" s="92" t="s">
        <v>1400</v>
      </c>
      <c r="F111" s="92" t="s">
        <v>2433</v>
      </c>
      <c r="G111" s="92" t="s">
        <v>2329</v>
      </c>
      <c r="H111" s="92">
        <v>1</v>
      </c>
      <c r="I111" s="92" t="s">
        <v>1385</v>
      </c>
      <c r="J111" s="92" t="s">
        <v>2127</v>
      </c>
      <c r="K111" s="92" t="s">
        <v>1385</v>
      </c>
      <c r="L111" s="92" t="s">
        <v>2128</v>
      </c>
      <c r="M111" s="92" t="s">
        <v>1385</v>
      </c>
      <c r="N111" s="92" t="s">
        <v>2128</v>
      </c>
      <c r="O111" s="92" t="s">
        <v>1385</v>
      </c>
      <c r="P111" s="92" t="s">
        <v>2128</v>
      </c>
      <c r="Q111" s="92" t="s">
        <v>1385</v>
      </c>
      <c r="R111" s="92" t="s">
        <v>2128</v>
      </c>
      <c r="S111" s="92" t="s">
        <v>2120</v>
      </c>
      <c r="T111" s="92">
        <v>0.1</v>
      </c>
      <c r="U111" s="92" t="s">
        <v>2122</v>
      </c>
      <c r="V111" s="113" t="s">
        <v>2330</v>
      </c>
      <c r="W111" s="92" t="s">
        <v>2329</v>
      </c>
      <c r="X111" s="92" t="s">
        <v>2127</v>
      </c>
      <c r="Y111" s="87" t="s">
        <v>1385</v>
      </c>
      <c r="Z111" s="96" t="s">
        <v>2128</v>
      </c>
      <c r="AA111" s="87" t="s">
        <v>1385</v>
      </c>
      <c r="AB111" s="92">
        <v>3275</v>
      </c>
      <c r="AC111" s="92" t="s">
        <v>1385</v>
      </c>
      <c r="AD111" s="92">
        <v>3275</v>
      </c>
      <c r="AE111" s="92" t="s">
        <v>1401</v>
      </c>
    </row>
    <row r="112" spans="1:31" ht="58.3" x14ac:dyDescent="0.45">
      <c r="A112" s="87" t="s">
        <v>1405</v>
      </c>
      <c r="B112" s="92">
        <v>107</v>
      </c>
      <c r="C112" s="87" t="s">
        <v>1407</v>
      </c>
      <c r="D112" s="112" t="s">
        <v>1088</v>
      </c>
      <c r="E112" s="92" t="s">
        <v>1400</v>
      </c>
      <c r="F112" s="92" t="s">
        <v>2434</v>
      </c>
      <c r="G112" s="92" t="s">
        <v>2329</v>
      </c>
      <c r="H112" s="92">
        <v>1</v>
      </c>
      <c r="I112" s="92" t="s">
        <v>1385</v>
      </c>
      <c r="J112" s="92" t="s">
        <v>2127</v>
      </c>
      <c r="K112" s="92" t="s">
        <v>1385</v>
      </c>
      <c r="L112" s="92" t="s">
        <v>2128</v>
      </c>
      <c r="M112" s="92" t="s">
        <v>1385</v>
      </c>
      <c r="N112" s="92" t="s">
        <v>2128</v>
      </c>
      <c r="O112" s="92" t="s">
        <v>1385</v>
      </c>
      <c r="P112" s="92" t="s">
        <v>2128</v>
      </c>
      <c r="Q112" s="92" t="s">
        <v>1385</v>
      </c>
      <c r="R112" s="92" t="s">
        <v>2128</v>
      </c>
      <c r="S112" s="92" t="s">
        <v>2120</v>
      </c>
      <c r="T112" s="92">
        <v>0.1</v>
      </c>
      <c r="U112" s="92" t="s">
        <v>2122</v>
      </c>
      <c r="V112" s="113" t="s">
        <v>2330</v>
      </c>
      <c r="W112" s="92" t="s">
        <v>2329</v>
      </c>
      <c r="X112" s="92" t="s">
        <v>2127</v>
      </c>
      <c r="Y112" s="87" t="s">
        <v>1385</v>
      </c>
      <c r="Z112" s="96" t="s">
        <v>2128</v>
      </c>
      <c r="AA112" s="87" t="s">
        <v>1385</v>
      </c>
      <c r="AB112" s="92">
        <v>3276</v>
      </c>
      <c r="AC112" s="92" t="s">
        <v>1385</v>
      </c>
      <c r="AD112" s="92">
        <v>3276</v>
      </c>
      <c r="AE112" s="92" t="s">
        <v>1401</v>
      </c>
    </row>
    <row r="113" spans="1:31" ht="58.3" x14ac:dyDescent="0.45">
      <c r="A113" s="87" t="s">
        <v>1405</v>
      </c>
      <c r="B113" s="92">
        <v>108</v>
      </c>
      <c r="C113" s="87" t="s">
        <v>1407</v>
      </c>
      <c r="D113" s="112" t="s">
        <v>1072</v>
      </c>
      <c r="E113" s="92" t="s">
        <v>1400</v>
      </c>
      <c r="F113" s="92" t="s">
        <v>2435</v>
      </c>
      <c r="G113" s="92" t="s">
        <v>2329</v>
      </c>
      <c r="H113" s="92">
        <v>1</v>
      </c>
      <c r="I113" s="92" t="s">
        <v>1385</v>
      </c>
      <c r="J113" s="92" t="s">
        <v>2127</v>
      </c>
      <c r="K113" s="92" t="s">
        <v>1385</v>
      </c>
      <c r="L113" s="92" t="s">
        <v>2128</v>
      </c>
      <c r="M113" s="92" t="s">
        <v>1385</v>
      </c>
      <c r="N113" s="92" t="s">
        <v>2128</v>
      </c>
      <c r="O113" s="92" t="s">
        <v>1385</v>
      </c>
      <c r="P113" s="92" t="s">
        <v>2128</v>
      </c>
      <c r="Q113" s="92" t="s">
        <v>1385</v>
      </c>
      <c r="R113" s="92" t="s">
        <v>2128</v>
      </c>
      <c r="S113" s="92" t="s">
        <v>2120</v>
      </c>
      <c r="T113" s="92">
        <v>0.1</v>
      </c>
      <c r="U113" s="92" t="s">
        <v>2122</v>
      </c>
      <c r="V113" s="113" t="s">
        <v>2330</v>
      </c>
      <c r="W113" s="92" t="s">
        <v>2329</v>
      </c>
      <c r="X113" s="92" t="s">
        <v>2127</v>
      </c>
      <c r="Y113" s="87" t="s">
        <v>1385</v>
      </c>
      <c r="Z113" s="96" t="s">
        <v>2128</v>
      </c>
      <c r="AA113" s="87" t="s">
        <v>1385</v>
      </c>
      <c r="AB113" s="92">
        <v>3277</v>
      </c>
      <c r="AC113" s="92" t="s">
        <v>1385</v>
      </c>
      <c r="AD113" s="92">
        <v>3277</v>
      </c>
      <c r="AE113" s="92" t="s">
        <v>1401</v>
      </c>
    </row>
    <row r="114" spans="1:31" ht="58.3" x14ac:dyDescent="0.45">
      <c r="A114" s="87" t="s">
        <v>1405</v>
      </c>
      <c r="B114" s="92">
        <v>109</v>
      </c>
      <c r="C114" s="87" t="s">
        <v>1407</v>
      </c>
      <c r="D114" s="112" t="s">
        <v>1077</v>
      </c>
      <c r="E114" s="92" t="s">
        <v>1400</v>
      </c>
      <c r="F114" s="92" t="s">
        <v>2436</v>
      </c>
      <c r="G114" s="92" t="s">
        <v>2329</v>
      </c>
      <c r="H114" s="92">
        <v>1</v>
      </c>
      <c r="I114" s="92" t="s">
        <v>1385</v>
      </c>
      <c r="J114" s="92" t="s">
        <v>2127</v>
      </c>
      <c r="K114" s="92" t="s">
        <v>1385</v>
      </c>
      <c r="L114" s="92" t="s">
        <v>2128</v>
      </c>
      <c r="M114" s="92" t="s">
        <v>1385</v>
      </c>
      <c r="N114" s="92" t="s">
        <v>2128</v>
      </c>
      <c r="O114" s="92" t="s">
        <v>1385</v>
      </c>
      <c r="P114" s="92" t="s">
        <v>2128</v>
      </c>
      <c r="Q114" s="92" t="s">
        <v>1385</v>
      </c>
      <c r="R114" s="92" t="s">
        <v>2128</v>
      </c>
      <c r="S114" s="92" t="s">
        <v>2120</v>
      </c>
      <c r="T114" s="92">
        <v>0.1</v>
      </c>
      <c r="U114" s="92" t="s">
        <v>2122</v>
      </c>
      <c r="V114" s="113" t="s">
        <v>2330</v>
      </c>
      <c r="W114" s="92" t="s">
        <v>2329</v>
      </c>
      <c r="X114" s="92" t="s">
        <v>2127</v>
      </c>
      <c r="Y114" s="87" t="s">
        <v>1385</v>
      </c>
      <c r="Z114" s="96" t="s">
        <v>2128</v>
      </c>
      <c r="AA114" s="87" t="s">
        <v>1385</v>
      </c>
      <c r="AB114" s="92">
        <v>3278</v>
      </c>
      <c r="AC114" s="92" t="s">
        <v>1385</v>
      </c>
      <c r="AD114" s="92">
        <v>3278</v>
      </c>
      <c r="AE114" s="92" t="s">
        <v>1401</v>
      </c>
    </row>
    <row r="115" spans="1:31" ht="58.3" x14ac:dyDescent="0.45">
      <c r="A115" s="87" t="s">
        <v>1405</v>
      </c>
      <c r="B115" s="92">
        <v>110</v>
      </c>
      <c r="C115" s="87" t="s">
        <v>1407</v>
      </c>
      <c r="D115" s="112" t="s">
        <v>1053</v>
      </c>
      <c r="E115" s="92" t="s">
        <v>1400</v>
      </c>
      <c r="F115" s="92" t="s">
        <v>2437</v>
      </c>
      <c r="G115" s="92" t="s">
        <v>2329</v>
      </c>
      <c r="H115" s="92">
        <v>1</v>
      </c>
      <c r="I115" s="92" t="s">
        <v>1385</v>
      </c>
      <c r="J115" s="92" t="s">
        <v>2127</v>
      </c>
      <c r="K115" s="92" t="s">
        <v>1385</v>
      </c>
      <c r="L115" s="92" t="s">
        <v>2128</v>
      </c>
      <c r="M115" s="92" t="s">
        <v>1385</v>
      </c>
      <c r="N115" s="92" t="s">
        <v>2128</v>
      </c>
      <c r="O115" s="92" t="s">
        <v>1385</v>
      </c>
      <c r="P115" s="92" t="s">
        <v>2128</v>
      </c>
      <c r="Q115" s="92" t="s">
        <v>1385</v>
      </c>
      <c r="R115" s="92" t="s">
        <v>2128</v>
      </c>
      <c r="S115" s="92" t="s">
        <v>2120</v>
      </c>
      <c r="T115" s="92">
        <v>0.1</v>
      </c>
      <c r="U115" s="92" t="s">
        <v>2122</v>
      </c>
      <c r="V115" s="113" t="s">
        <v>2330</v>
      </c>
      <c r="W115" s="92" t="s">
        <v>2329</v>
      </c>
      <c r="X115" s="92" t="s">
        <v>2127</v>
      </c>
      <c r="Y115" s="87" t="s">
        <v>1385</v>
      </c>
      <c r="Z115" s="96" t="s">
        <v>2128</v>
      </c>
      <c r="AA115" s="87" t="s">
        <v>1385</v>
      </c>
      <c r="AB115" s="92">
        <v>3279</v>
      </c>
      <c r="AC115" s="92" t="s">
        <v>1385</v>
      </c>
      <c r="AD115" s="92">
        <v>3279</v>
      </c>
      <c r="AE115" s="92" t="s">
        <v>1401</v>
      </c>
    </row>
    <row r="116" spans="1:31" ht="58.3" x14ac:dyDescent="0.45">
      <c r="A116" s="87" t="s">
        <v>1405</v>
      </c>
      <c r="B116" s="92">
        <v>111</v>
      </c>
      <c r="C116" s="87" t="s">
        <v>1407</v>
      </c>
      <c r="D116" s="112" t="s">
        <v>1223</v>
      </c>
      <c r="E116" s="92" t="s">
        <v>1400</v>
      </c>
      <c r="F116" s="92" t="s">
        <v>2438</v>
      </c>
      <c r="G116" s="92" t="s">
        <v>2329</v>
      </c>
      <c r="H116" s="92">
        <v>1</v>
      </c>
      <c r="I116" s="92" t="s">
        <v>1385</v>
      </c>
      <c r="J116" s="92" t="s">
        <v>2127</v>
      </c>
      <c r="K116" s="92" t="s">
        <v>1385</v>
      </c>
      <c r="L116" s="92" t="s">
        <v>2128</v>
      </c>
      <c r="M116" s="92" t="s">
        <v>1385</v>
      </c>
      <c r="N116" s="92" t="s">
        <v>2128</v>
      </c>
      <c r="O116" s="92" t="s">
        <v>1385</v>
      </c>
      <c r="P116" s="92" t="s">
        <v>2128</v>
      </c>
      <c r="Q116" s="92" t="s">
        <v>1385</v>
      </c>
      <c r="R116" s="92" t="s">
        <v>2128</v>
      </c>
      <c r="S116" s="92" t="s">
        <v>2120</v>
      </c>
      <c r="T116" s="92">
        <v>0.1</v>
      </c>
      <c r="U116" s="92" t="s">
        <v>2122</v>
      </c>
      <c r="V116" s="113" t="s">
        <v>2330</v>
      </c>
      <c r="W116" s="92" t="s">
        <v>2329</v>
      </c>
      <c r="X116" s="92" t="s">
        <v>2127</v>
      </c>
      <c r="Y116" s="87" t="s">
        <v>1385</v>
      </c>
      <c r="Z116" s="96" t="s">
        <v>2128</v>
      </c>
      <c r="AA116" s="87" t="s">
        <v>1385</v>
      </c>
      <c r="AB116" s="92">
        <v>3280</v>
      </c>
      <c r="AC116" s="92" t="s">
        <v>1385</v>
      </c>
      <c r="AD116" s="92">
        <v>3280</v>
      </c>
      <c r="AE116" s="92" t="s">
        <v>1401</v>
      </c>
    </row>
    <row r="117" spans="1:31" ht="58.3" x14ac:dyDescent="0.45">
      <c r="A117" s="87" t="s">
        <v>1405</v>
      </c>
      <c r="B117" s="92">
        <v>112</v>
      </c>
      <c r="C117" s="87" t="s">
        <v>1407</v>
      </c>
      <c r="D117" s="112" t="s">
        <v>1234</v>
      </c>
      <c r="E117" s="92" t="s">
        <v>1400</v>
      </c>
      <c r="F117" s="92" t="s">
        <v>2439</v>
      </c>
      <c r="G117" s="92" t="s">
        <v>2329</v>
      </c>
      <c r="H117" s="92">
        <v>1</v>
      </c>
      <c r="I117" s="92" t="s">
        <v>1385</v>
      </c>
      <c r="J117" s="92" t="s">
        <v>2127</v>
      </c>
      <c r="K117" s="92" t="s">
        <v>1385</v>
      </c>
      <c r="L117" s="92" t="s">
        <v>2128</v>
      </c>
      <c r="M117" s="92" t="s">
        <v>1385</v>
      </c>
      <c r="N117" s="92" t="s">
        <v>2128</v>
      </c>
      <c r="O117" s="92" t="s">
        <v>1385</v>
      </c>
      <c r="P117" s="92" t="s">
        <v>2128</v>
      </c>
      <c r="Q117" s="92" t="s">
        <v>1385</v>
      </c>
      <c r="R117" s="92" t="s">
        <v>2128</v>
      </c>
      <c r="S117" s="92" t="s">
        <v>2120</v>
      </c>
      <c r="T117" s="92">
        <v>0.1</v>
      </c>
      <c r="U117" s="92" t="s">
        <v>2122</v>
      </c>
      <c r="V117" s="113" t="s">
        <v>2330</v>
      </c>
      <c r="W117" s="92" t="s">
        <v>2329</v>
      </c>
      <c r="X117" s="92" t="s">
        <v>2127</v>
      </c>
      <c r="Y117" s="87" t="s">
        <v>1385</v>
      </c>
      <c r="Z117" s="96" t="s">
        <v>2128</v>
      </c>
      <c r="AA117" s="87" t="s">
        <v>1385</v>
      </c>
      <c r="AB117" s="92">
        <v>3281</v>
      </c>
      <c r="AC117" s="92" t="s">
        <v>1385</v>
      </c>
      <c r="AD117" s="92">
        <v>3281</v>
      </c>
      <c r="AE117" s="92" t="s">
        <v>1401</v>
      </c>
    </row>
    <row r="118" spans="1:31" ht="58.3" x14ac:dyDescent="0.45">
      <c r="A118" s="87" t="s">
        <v>1405</v>
      </c>
      <c r="B118" s="92">
        <v>113</v>
      </c>
      <c r="C118" s="87" t="s">
        <v>1407</v>
      </c>
      <c r="D118" s="112" t="s">
        <v>1235</v>
      </c>
      <c r="E118" s="92" t="s">
        <v>1400</v>
      </c>
      <c r="F118" s="92" t="s">
        <v>2440</v>
      </c>
      <c r="G118" s="92" t="s">
        <v>2329</v>
      </c>
      <c r="H118" s="92">
        <v>1</v>
      </c>
      <c r="I118" s="92" t="s">
        <v>1385</v>
      </c>
      <c r="J118" s="92" t="s">
        <v>2127</v>
      </c>
      <c r="K118" s="92" t="s">
        <v>1385</v>
      </c>
      <c r="L118" s="92" t="s">
        <v>2128</v>
      </c>
      <c r="M118" s="92" t="s">
        <v>1385</v>
      </c>
      <c r="N118" s="92" t="s">
        <v>2128</v>
      </c>
      <c r="O118" s="92" t="s">
        <v>1385</v>
      </c>
      <c r="P118" s="92" t="s">
        <v>2128</v>
      </c>
      <c r="Q118" s="92" t="s">
        <v>1385</v>
      </c>
      <c r="R118" s="92" t="s">
        <v>2128</v>
      </c>
      <c r="S118" s="92" t="s">
        <v>2120</v>
      </c>
      <c r="T118" s="92">
        <v>0.1</v>
      </c>
      <c r="U118" s="92" t="s">
        <v>2122</v>
      </c>
      <c r="V118" s="113" t="s">
        <v>2330</v>
      </c>
      <c r="W118" s="92" t="s">
        <v>2329</v>
      </c>
      <c r="X118" s="92" t="s">
        <v>2127</v>
      </c>
      <c r="Y118" s="87" t="s">
        <v>1385</v>
      </c>
      <c r="Z118" s="96" t="s">
        <v>2128</v>
      </c>
      <c r="AA118" s="87" t="s">
        <v>1385</v>
      </c>
      <c r="AB118" s="92">
        <v>3282</v>
      </c>
      <c r="AC118" s="92" t="s">
        <v>1385</v>
      </c>
      <c r="AD118" s="92">
        <v>3282</v>
      </c>
      <c r="AE118" s="92" t="s">
        <v>1401</v>
      </c>
    </row>
    <row r="119" spans="1:31" ht="58.3" x14ac:dyDescent="0.45">
      <c r="A119" s="87" t="s">
        <v>1405</v>
      </c>
      <c r="B119" s="92">
        <v>114</v>
      </c>
      <c r="C119" s="87" t="s">
        <v>1407</v>
      </c>
      <c r="D119" s="112" t="s">
        <v>1236</v>
      </c>
      <c r="E119" s="92" t="s">
        <v>1400</v>
      </c>
      <c r="F119" s="92" t="s">
        <v>2441</v>
      </c>
      <c r="G119" s="92" t="s">
        <v>2329</v>
      </c>
      <c r="H119" s="92">
        <v>1</v>
      </c>
      <c r="I119" s="92" t="s">
        <v>1385</v>
      </c>
      <c r="J119" s="92" t="s">
        <v>2127</v>
      </c>
      <c r="K119" s="92" t="s">
        <v>1385</v>
      </c>
      <c r="L119" s="92" t="s">
        <v>2128</v>
      </c>
      <c r="M119" s="92" t="s">
        <v>1385</v>
      </c>
      <c r="N119" s="92" t="s">
        <v>2128</v>
      </c>
      <c r="O119" s="92" t="s">
        <v>1385</v>
      </c>
      <c r="P119" s="92" t="s">
        <v>2128</v>
      </c>
      <c r="Q119" s="92" t="s">
        <v>1385</v>
      </c>
      <c r="R119" s="92" t="s">
        <v>2128</v>
      </c>
      <c r="S119" s="92" t="s">
        <v>2120</v>
      </c>
      <c r="T119" s="92">
        <v>0.1</v>
      </c>
      <c r="U119" s="92" t="s">
        <v>2122</v>
      </c>
      <c r="V119" s="113" t="s">
        <v>2330</v>
      </c>
      <c r="W119" s="92" t="s">
        <v>2329</v>
      </c>
      <c r="X119" s="92" t="s">
        <v>2127</v>
      </c>
      <c r="Y119" s="87" t="s">
        <v>1407</v>
      </c>
      <c r="Z119" s="92" t="s">
        <v>2442</v>
      </c>
      <c r="AA119" s="92" t="s">
        <v>2329</v>
      </c>
      <c r="AB119" s="92">
        <v>3283</v>
      </c>
      <c r="AC119" s="92" t="s">
        <v>1385</v>
      </c>
      <c r="AD119" s="92">
        <v>3283</v>
      </c>
      <c r="AE119" s="92" t="s">
        <v>1401</v>
      </c>
    </row>
    <row r="120" spans="1:31" ht="58.3" x14ac:dyDescent="0.45">
      <c r="A120" s="87" t="s">
        <v>1405</v>
      </c>
      <c r="B120" s="92">
        <v>115</v>
      </c>
      <c r="C120" s="87" t="s">
        <v>1407</v>
      </c>
      <c r="D120" s="112" t="s">
        <v>1237</v>
      </c>
      <c r="E120" s="92" t="s">
        <v>1400</v>
      </c>
      <c r="F120" s="92" t="s">
        <v>2443</v>
      </c>
      <c r="G120" s="92" t="s">
        <v>2329</v>
      </c>
      <c r="H120" s="92">
        <v>1</v>
      </c>
      <c r="I120" s="92" t="s">
        <v>1385</v>
      </c>
      <c r="J120" s="92" t="s">
        <v>2127</v>
      </c>
      <c r="K120" s="92" t="s">
        <v>1385</v>
      </c>
      <c r="L120" s="92" t="s">
        <v>2128</v>
      </c>
      <c r="M120" s="92" t="s">
        <v>1385</v>
      </c>
      <c r="N120" s="92" t="s">
        <v>2128</v>
      </c>
      <c r="O120" s="92" t="s">
        <v>1385</v>
      </c>
      <c r="P120" s="92" t="s">
        <v>2128</v>
      </c>
      <c r="Q120" s="92" t="s">
        <v>1385</v>
      </c>
      <c r="R120" s="92" t="s">
        <v>2128</v>
      </c>
      <c r="S120" s="92" t="s">
        <v>2120</v>
      </c>
      <c r="T120" s="92">
        <v>0.1</v>
      </c>
      <c r="U120" s="92" t="s">
        <v>2122</v>
      </c>
      <c r="V120" s="113" t="s">
        <v>2330</v>
      </c>
      <c r="W120" s="92" t="s">
        <v>2329</v>
      </c>
      <c r="X120" s="92" t="s">
        <v>2127</v>
      </c>
      <c r="Y120" s="87" t="s">
        <v>1385</v>
      </c>
      <c r="Z120" s="96" t="s">
        <v>2128</v>
      </c>
      <c r="AA120" s="87" t="s">
        <v>1385</v>
      </c>
      <c r="AB120" s="92">
        <v>3284</v>
      </c>
      <c r="AC120" s="92" t="s">
        <v>1385</v>
      </c>
      <c r="AD120" s="92">
        <v>3284</v>
      </c>
      <c r="AE120" s="92" t="s">
        <v>1401</v>
      </c>
    </row>
    <row r="121" spans="1:31" ht="58.3" x14ac:dyDescent="0.45">
      <c r="A121" s="87" t="s">
        <v>1405</v>
      </c>
      <c r="B121" s="92">
        <v>116</v>
      </c>
      <c r="C121" s="87" t="s">
        <v>1407</v>
      </c>
      <c r="D121" s="112" t="s">
        <v>1238</v>
      </c>
      <c r="E121" s="92" t="s">
        <v>1400</v>
      </c>
      <c r="F121" s="92" t="s">
        <v>2444</v>
      </c>
      <c r="G121" s="92" t="s">
        <v>2329</v>
      </c>
      <c r="H121" s="92">
        <v>1</v>
      </c>
      <c r="I121" s="92" t="s">
        <v>1385</v>
      </c>
      <c r="J121" s="92" t="s">
        <v>2127</v>
      </c>
      <c r="K121" s="92" t="s">
        <v>1385</v>
      </c>
      <c r="L121" s="92" t="s">
        <v>2128</v>
      </c>
      <c r="M121" s="92" t="s">
        <v>1385</v>
      </c>
      <c r="N121" s="92" t="s">
        <v>2128</v>
      </c>
      <c r="O121" s="92" t="s">
        <v>1385</v>
      </c>
      <c r="P121" s="92" t="s">
        <v>2128</v>
      </c>
      <c r="Q121" s="92" t="s">
        <v>1385</v>
      </c>
      <c r="R121" s="92" t="s">
        <v>2128</v>
      </c>
      <c r="S121" s="92" t="s">
        <v>2120</v>
      </c>
      <c r="T121" s="92">
        <v>0.1</v>
      </c>
      <c r="U121" s="92" t="s">
        <v>2122</v>
      </c>
      <c r="V121" s="113" t="s">
        <v>2330</v>
      </c>
      <c r="W121" s="92" t="s">
        <v>2329</v>
      </c>
      <c r="X121" s="92" t="s">
        <v>2127</v>
      </c>
      <c r="Y121" s="87" t="s">
        <v>1385</v>
      </c>
      <c r="Z121" s="96" t="s">
        <v>2128</v>
      </c>
      <c r="AA121" s="87" t="s">
        <v>1385</v>
      </c>
      <c r="AB121" s="92">
        <v>3285</v>
      </c>
      <c r="AC121" s="92" t="s">
        <v>1385</v>
      </c>
      <c r="AD121" s="92">
        <v>3285</v>
      </c>
      <c r="AE121" s="92" t="s">
        <v>1401</v>
      </c>
    </row>
    <row r="122" spans="1:31" ht="58.3" x14ac:dyDescent="0.45">
      <c r="A122" s="87" t="s">
        <v>1405</v>
      </c>
      <c r="B122" s="92">
        <v>117</v>
      </c>
      <c r="C122" s="87" t="s">
        <v>1407</v>
      </c>
      <c r="D122" s="112" t="s">
        <v>1239</v>
      </c>
      <c r="E122" s="92" t="s">
        <v>1400</v>
      </c>
      <c r="F122" s="92" t="s">
        <v>2445</v>
      </c>
      <c r="G122" s="92" t="s">
        <v>2329</v>
      </c>
      <c r="H122" s="92">
        <v>1</v>
      </c>
      <c r="I122" s="92" t="s">
        <v>1385</v>
      </c>
      <c r="J122" s="92" t="s">
        <v>2127</v>
      </c>
      <c r="K122" s="92" t="s">
        <v>1385</v>
      </c>
      <c r="L122" s="92" t="s">
        <v>2128</v>
      </c>
      <c r="M122" s="92" t="s">
        <v>1385</v>
      </c>
      <c r="N122" s="92" t="s">
        <v>2128</v>
      </c>
      <c r="O122" s="92" t="s">
        <v>1385</v>
      </c>
      <c r="P122" s="92" t="s">
        <v>2128</v>
      </c>
      <c r="Q122" s="92" t="s">
        <v>1385</v>
      </c>
      <c r="R122" s="92" t="s">
        <v>2128</v>
      </c>
      <c r="S122" s="92" t="s">
        <v>2120</v>
      </c>
      <c r="T122" s="92">
        <v>0.1</v>
      </c>
      <c r="U122" s="92" t="s">
        <v>2122</v>
      </c>
      <c r="V122" s="113" t="s">
        <v>2330</v>
      </c>
      <c r="W122" s="92" t="s">
        <v>2329</v>
      </c>
      <c r="X122" s="92" t="s">
        <v>2127</v>
      </c>
      <c r="Y122" s="87" t="s">
        <v>1407</v>
      </c>
      <c r="Z122" s="92" t="s">
        <v>2446</v>
      </c>
      <c r="AA122" s="92" t="s">
        <v>2329</v>
      </c>
      <c r="AB122" s="92">
        <v>3286</v>
      </c>
      <c r="AC122" s="92" t="s">
        <v>1385</v>
      </c>
      <c r="AD122" s="92">
        <v>3286</v>
      </c>
      <c r="AE122" s="92" t="s">
        <v>1401</v>
      </c>
    </row>
    <row r="123" spans="1:31" ht="58.3" x14ac:dyDescent="0.45">
      <c r="A123" s="87" t="s">
        <v>1405</v>
      </c>
      <c r="B123" s="92">
        <v>118</v>
      </c>
      <c r="C123" s="87" t="s">
        <v>1407</v>
      </c>
      <c r="D123" s="112" t="s">
        <v>1054</v>
      </c>
      <c r="E123" s="92" t="s">
        <v>1400</v>
      </c>
      <c r="F123" s="92" t="s">
        <v>2447</v>
      </c>
      <c r="G123" s="92" t="s">
        <v>2329</v>
      </c>
      <c r="H123" s="92">
        <v>1</v>
      </c>
      <c r="I123" s="92" t="s">
        <v>1385</v>
      </c>
      <c r="J123" s="92" t="s">
        <v>2127</v>
      </c>
      <c r="K123" s="92" t="s">
        <v>1385</v>
      </c>
      <c r="L123" s="92" t="s">
        <v>2128</v>
      </c>
      <c r="M123" s="92" t="s">
        <v>1385</v>
      </c>
      <c r="N123" s="92" t="s">
        <v>2128</v>
      </c>
      <c r="O123" s="92" t="s">
        <v>1385</v>
      </c>
      <c r="P123" s="92" t="s">
        <v>2128</v>
      </c>
      <c r="Q123" s="92" t="s">
        <v>1385</v>
      </c>
      <c r="R123" s="92" t="s">
        <v>2128</v>
      </c>
      <c r="S123" s="92" t="s">
        <v>2120</v>
      </c>
      <c r="T123" s="92">
        <v>0.1</v>
      </c>
      <c r="U123" s="92" t="s">
        <v>2122</v>
      </c>
      <c r="V123" s="113" t="s">
        <v>2330</v>
      </c>
      <c r="W123" s="92" t="s">
        <v>2329</v>
      </c>
      <c r="X123" s="92" t="s">
        <v>2127</v>
      </c>
      <c r="Y123" s="87" t="s">
        <v>1385</v>
      </c>
      <c r="Z123" s="96" t="s">
        <v>2128</v>
      </c>
      <c r="AA123" s="87" t="s">
        <v>1385</v>
      </c>
      <c r="AB123" s="92">
        <v>3287</v>
      </c>
      <c r="AC123" s="92" t="s">
        <v>1385</v>
      </c>
      <c r="AD123" s="92">
        <v>3287</v>
      </c>
      <c r="AE123" s="92" t="s">
        <v>1401</v>
      </c>
    </row>
    <row r="124" spans="1:31" ht="58.3" x14ac:dyDescent="0.45">
      <c r="A124" s="87" t="s">
        <v>1405</v>
      </c>
      <c r="B124" s="92">
        <v>119</v>
      </c>
      <c r="C124" s="87" t="s">
        <v>1407</v>
      </c>
      <c r="D124" s="112" t="s">
        <v>1224</v>
      </c>
      <c r="E124" s="92" t="s">
        <v>1400</v>
      </c>
      <c r="F124" s="92" t="s">
        <v>2448</v>
      </c>
      <c r="G124" s="92" t="s">
        <v>2329</v>
      </c>
      <c r="H124" s="92">
        <v>1</v>
      </c>
      <c r="I124" s="92" t="s">
        <v>1385</v>
      </c>
      <c r="J124" s="92" t="s">
        <v>2127</v>
      </c>
      <c r="K124" s="92" t="s">
        <v>1385</v>
      </c>
      <c r="L124" s="92" t="s">
        <v>2128</v>
      </c>
      <c r="M124" s="92" t="s">
        <v>1385</v>
      </c>
      <c r="N124" s="92" t="s">
        <v>2128</v>
      </c>
      <c r="O124" s="92" t="s">
        <v>1385</v>
      </c>
      <c r="P124" s="92" t="s">
        <v>2128</v>
      </c>
      <c r="Q124" s="92" t="s">
        <v>1385</v>
      </c>
      <c r="R124" s="92" t="s">
        <v>2128</v>
      </c>
      <c r="S124" s="92" t="s">
        <v>2120</v>
      </c>
      <c r="T124" s="92">
        <v>0.1</v>
      </c>
      <c r="U124" s="92" t="s">
        <v>2122</v>
      </c>
      <c r="V124" s="113" t="s">
        <v>2330</v>
      </c>
      <c r="W124" s="92" t="s">
        <v>2329</v>
      </c>
      <c r="X124" s="92" t="s">
        <v>2127</v>
      </c>
      <c r="Y124" s="87" t="s">
        <v>1385</v>
      </c>
      <c r="Z124" s="96" t="s">
        <v>2128</v>
      </c>
      <c r="AA124" s="87" t="s">
        <v>1385</v>
      </c>
      <c r="AB124" s="92">
        <v>3288</v>
      </c>
      <c r="AC124" s="92" t="s">
        <v>1385</v>
      </c>
      <c r="AD124" s="92">
        <v>3288</v>
      </c>
      <c r="AE124" s="92" t="s">
        <v>1401</v>
      </c>
    </row>
    <row r="125" spans="1:31" ht="58.3" x14ac:dyDescent="0.45">
      <c r="A125" s="87" t="s">
        <v>1405</v>
      </c>
      <c r="B125" s="92">
        <v>120</v>
      </c>
      <c r="C125" s="87" t="s">
        <v>1407</v>
      </c>
      <c r="D125" s="112" t="s">
        <v>1106</v>
      </c>
      <c r="E125" s="92" t="s">
        <v>1400</v>
      </c>
      <c r="F125" s="92" t="s">
        <v>2449</v>
      </c>
      <c r="G125" s="92" t="s">
        <v>2329</v>
      </c>
      <c r="H125" s="92">
        <v>1</v>
      </c>
      <c r="I125" s="92" t="s">
        <v>1385</v>
      </c>
      <c r="J125" s="92" t="s">
        <v>2127</v>
      </c>
      <c r="K125" s="92" t="s">
        <v>1385</v>
      </c>
      <c r="L125" s="92" t="s">
        <v>2128</v>
      </c>
      <c r="M125" s="92" t="s">
        <v>1385</v>
      </c>
      <c r="N125" s="92" t="s">
        <v>2128</v>
      </c>
      <c r="O125" s="92" t="s">
        <v>1385</v>
      </c>
      <c r="P125" s="92" t="s">
        <v>2128</v>
      </c>
      <c r="Q125" s="92" t="s">
        <v>1385</v>
      </c>
      <c r="R125" s="92" t="s">
        <v>2128</v>
      </c>
      <c r="S125" s="92" t="s">
        <v>2120</v>
      </c>
      <c r="T125" s="92">
        <v>0.1</v>
      </c>
      <c r="U125" s="92" t="s">
        <v>2122</v>
      </c>
      <c r="V125" s="113" t="s">
        <v>2330</v>
      </c>
      <c r="W125" s="92" t="s">
        <v>2329</v>
      </c>
      <c r="X125" s="92" t="s">
        <v>2127</v>
      </c>
      <c r="Y125" s="87" t="s">
        <v>1385</v>
      </c>
      <c r="Z125" s="96" t="s">
        <v>2128</v>
      </c>
      <c r="AA125" s="87" t="s">
        <v>1385</v>
      </c>
      <c r="AB125" s="92">
        <v>3289</v>
      </c>
      <c r="AC125" s="92" t="s">
        <v>1385</v>
      </c>
      <c r="AD125" s="92">
        <v>3289</v>
      </c>
      <c r="AE125" s="92" t="s">
        <v>1401</v>
      </c>
    </row>
    <row r="126" spans="1:31" ht="58.3" x14ac:dyDescent="0.45">
      <c r="A126" s="87" t="s">
        <v>1405</v>
      </c>
      <c r="B126" s="92">
        <v>121</v>
      </c>
      <c r="C126" s="87" t="s">
        <v>1407</v>
      </c>
      <c r="D126" s="112" t="s">
        <v>1221</v>
      </c>
      <c r="E126" s="92" t="s">
        <v>1400</v>
      </c>
      <c r="F126" s="92" t="s">
        <v>2450</v>
      </c>
      <c r="G126" s="92" t="s">
        <v>2329</v>
      </c>
      <c r="H126" s="92">
        <v>1</v>
      </c>
      <c r="I126" s="92" t="s">
        <v>1385</v>
      </c>
      <c r="J126" s="92" t="s">
        <v>2127</v>
      </c>
      <c r="K126" s="92" t="s">
        <v>1385</v>
      </c>
      <c r="L126" s="92" t="s">
        <v>2128</v>
      </c>
      <c r="M126" s="92" t="s">
        <v>1385</v>
      </c>
      <c r="N126" s="92" t="s">
        <v>2128</v>
      </c>
      <c r="O126" s="92" t="s">
        <v>1385</v>
      </c>
      <c r="P126" s="92" t="s">
        <v>2128</v>
      </c>
      <c r="Q126" s="92" t="s">
        <v>1385</v>
      </c>
      <c r="R126" s="92" t="s">
        <v>2128</v>
      </c>
      <c r="S126" s="92" t="s">
        <v>2120</v>
      </c>
      <c r="T126" s="92">
        <v>0.1</v>
      </c>
      <c r="U126" s="92" t="s">
        <v>2122</v>
      </c>
      <c r="V126" s="113" t="s">
        <v>2330</v>
      </c>
      <c r="W126" s="92" t="s">
        <v>2329</v>
      </c>
      <c r="X126" s="92" t="s">
        <v>2127</v>
      </c>
      <c r="Y126" s="87" t="s">
        <v>1385</v>
      </c>
      <c r="Z126" s="96" t="s">
        <v>2128</v>
      </c>
      <c r="AA126" s="87" t="s">
        <v>1385</v>
      </c>
      <c r="AB126" s="92">
        <v>3290</v>
      </c>
      <c r="AC126" s="92" t="s">
        <v>1385</v>
      </c>
      <c r="AD126" s="92">
        <v>3290</v>
      </c>
      <c r="AE126" s="92" t="s">
        <v>1401</v>
      </c>
    </row>
    <row r="127" spans="1:31" ht="58.3" x14ac:dyDescent="0.45">
      <c r="A127" s="87" t="s">
        <v>1405</v>
      </c>
      <c r="B127" s="92">
        <v>122</v>
      </c>
      <c r="C127" s="87" t="s">
        <v>1407</v>
      </c>
      <c r="D127" s="112" t="s">
        <v>1222</v>
      </c>
      <c r="E127" s="92" t="s">
        <v>1400</v>
      </c>
      <c r="F127" s="92" t="s">
        <v>2451</v>
      </c>
      <c r="G127" s="92" t="s">
        <v>2329</v>
      </c>
      <c r="H127" s="92">
        <v>1</v>
      </c>
      <c r="I127" s="92" t="s">
        <v>1385</v>
      </c>
      <c r="J127" s="92" t="s">
        <v>2127</v>
      </c>
      <c r="K127" s="92" t="s">
        <v>1385</v>
      </c>
      <c r="L127" s="92" t="s">
        <v>2128</v>
      </c>
      <c r="M127" s="92" t="s">
        <v>1385</v>
      </c>
      <c r="N127" s="92" t="s">
        <v>2128</v>
      </c>
      <c r="O127" s="92" t="s">
        <v>1385</v>
      </c>
      <c r="P127" s="92" t="s">
        <v>2128</v>
      </c>
      <c r="Q127" s="92" t="s">
        <v>1385</v>
      </c>
      <c r="R127" s="92" t="s">
        <v>2128</v>
      </c>
      <c r="S127" s="92" t="s">
        <v>2120</v>
      </c>
      <c r="T127" s="92">
        <v>0.1</v>
      </c>
      <c r="U127" s="92" t="s">
        <v>2122</v>
      </c>
      <c r="V127" s="113" t="s">
        <v>2330</v>
      </c>
      <c r="W127" s="92" t="s">
        <v>2329</v>
      </c>
      <c r="X127" s="92" t="s">
        <v>2127</v>
      </c>
      <c r="Y127" s="87" t="s">
        <v>1385</v>
      </c>
      <c r="Z127" s="96" t="s">
        <v>2128</v>
      </c>
      <c r="AA127" s="87" t="s">
        <v>1385</v>
      </c>
      <c r="AB127" s="92">
        <v>3291</v>
      </c>
      <c r="AC127" s="92" t="s">
        <v>1385</v>
      </c>
      <c r="AD127" s="92">
        <v>3291</v>
      </c>
      <c r="AE127" s="92" t="s">
        <v>1401</v>
      </c>
    </row>
    <row r="128" spans="1:31" ht="58.3" x14ac:dyDescent="0.45">
      <c r="A128" s="87" t="s">
        <v>1405</v>
      </c>
      <c r="B128" s="92">
        <v>123</v>
      </c>
      <c r="C128" s="87" t="s">
        <v>1407</v>
      </c>
      <c r="D128" s="112" t="s">
        <v>2452</v>
      </c>
      <c r="E128" s="92" t="s">
        <v>1400</v>
      </c>
      <c r="F128" s="92" t="s">
        <v>2453</v>
      </c>
      <c r="G128" s="92" t="s">
        <v>2329</v>
      </c>
      <c r="H128" s="92">
        <v>1</v>
      </c>
      <c r="I128" s="92" t="s">
        <v>1385</v>
      </c>
      <c r="J128" s="92" t="s">
        <v>2127</v>
      </c>
      <c r="K128" s="92" t="s">
        <v>1385</v>
      </c>
      <c r="L128" s="92" t="s">
        <v>2128</v>
      </c>
      <c r="M128" s="92" t="s">
        <v>1385</v>
      </c>
      <c r="N128" s="92" t="s">
        <v>2128</v>
      </c>
      <c r="O128" s="92" t="s">
        <v>1385</v>
      </c>
      <c r="P128" s="92" t="s">
        <v>2128</v>
      </c>
      <c r="Q128" s="92" t="s">
        <v>1385</v>
      </c>
      <c r="R128" s="92" t="s">
        <v>2128</v>
      </c>
      <c r="S128" s="92" t="s">
        <v>2120</v>
      </c>
      <c r="T128" s="92">
        <v>0.1</v>
      </c>
      <c r="U128" s="92" t="s">
        <v>2122</v>
      </c>
      <c r="V128" s="113" t="s">
        <v>2454</v>
      </c>
      <c r="W128" s="92" t="s">
        <v>2329</v>
      </c>
      <c r="X128" s="92" t="s">
        <v>2127</v>
      </c>
      <c r="Y128" s="87" t="s">
        <v>1407</v>
      </c>
      <c r="Z128" s="92" t="s">
        <v>2455</v>
      </c>
      <c r="AA128" s="92" t="s">
        <v>2329</v>
      </c>
      <c r="AB128" s="92">
        <v>3292</v>
      </c>
      <c r="AC128" s="92" t="s">
        <v>1385</v>
      </c>
      <c r="AD128" s="92">
        <v>3292</v>
      </c>
      <c r="AE128" s="92" t="s">
        <v>1401</v>
      </c>
    </row>
    <row r="129" spans="1:31" ht="58.3" x14ac:dyDescent="0.45">
      <c r="A129" s="87" t="s">
        <v>1405</v>
      </c>
      <c r="B129" s="92">
        <v>124</v>
      </c>
      <c r="C129" s="87" t="s">
        <v>1407</v>
      </c>
      <c r="D129" s="112" t="s">
        <v>1055</v>
      </c>
      <c r="E129" s="92" t="s">
        <v>1400</v>
      </c>
      <c r="F129" s="92" t="s">
        <v>2456</v>
      </c>
      <c r="G129" s="92" t="s">
        <v>2329</v>
      </c>
      <c r="H129" s="92">
        <v>1</v>
      </c>
      <c r="I129" s="92" t="s">
        <v>1385</v>
      </c>
      <c r="J129" s="92" t="s">
        <v>2127</v>
      </c>
      <c r="K129" s="92" t="s">
        <v>1385</v>
      </c>
      <c r="L129" s="92" t="s">
        <v>2128</v>
      </c>
      <c r="M129" s="92" t="s">
        <v>1385</v>
      </c>
      <c r="N129" s="92" t="s">
        <v>2128</v>
      </c>
      <c r="O129" s="92" t="s">
        <v>1385</v>
      </c>
      <c r="P129" s="92" t="s">
        <v>2128</v>
      </c>
      <c r="Q129" s="92" t="s">
        <v>1385</v>
      </c>
      <c r="R129" s="92" t="s">
        <v>2128</v>
      </c>
      <c r="S129" s="92" t="s">
        <v>2120</v>
      </c>
      <c r="T129" s="92">
        <v>0.1</v>
      </c>
      <c r="U129" s="92" t="s">
        <v>2122</v>
      </c>
      <c r="V129" s="113" t="s">
        <v>2454</v>
      </c>
      <c r="W129" s="92" t="s">
        <v>2329</v>
      </c>
      <c r="X129" s="92" t="s">
        <v>2127</v>
      </c>
      <c r="Y129" s="87" t="s">
        <v>1407</v>
      </c>
      <c r="Z129" s="92" t="s">
        <v>2455</v>
      </c>
      <c r="AA129" s="92" t="s">
        <v>2329</v>
      </c>
      <c r="AB129" s="92">
        <v>3293</v>
      </c>
      <c r="AC129" s="92" t="s">
        <v>1385</v>
      </c>
      <c r="AD129" s="92">
        <v>3293</v>
      </c>
      <c r="AE129" s="92" t="s">
        <v>1401</v>
      </c>
    </row>
    <row r="130" spans="1:31" ht="58.3" x14ac:dyDescent="0.45">
      <c r="A130" s="87" t="s">
        <v>1405</v>
      </c>
      <c r="B130" s="92">
        <v>125</v>
      </c>
      <c r="C130" s="87" t="s">
        <v>1407</v>
      </c>
      <c r="D130" s="112" t="s">
        <v>2457</v>
      </c>
      <c r="E130" s="92" t="s">
        <v>1400</v>
      </c>
      <c r="F130" s="92" t="s">
        <v>2458</v>
      </c>
      <c r="G130" s="92" t="s">
        <v>2329</v>
      </c>
      <c r="H130" s="92">
        <v>1</v>
      </c>
      <c r="I130" s="92" t="s">
        <v>1385</v>
      </c>
      <c r="J130" s="92" t="s">
        <v>2127</v>
      </c>
      <c r="K130" s="92" t="s">
        <v>1385</v>
      </c>
      <c r="L130" s="92" t="s">
        <v>2128</v>
      </c>
      <c r="M130" s="92" t="s">
        <v>1385</v>
      </c>
      <c r="N130" s="92" t="s">
        <v>2128</v>
      </c>
      <c r="O130" s="92" t="s">
        <v>1385</v>
      </c>
      <c r="P130" s="92" t="s">
        <v>2128</v>
      </c>
      <c r="Q130" s="92" t="s">
        <v>1385</v>
      </c>
      <c r="R130" s="92" t="s">
        <v>2128</v>
      </c>
      <c r="S130" s="92" t="s">
        <v>2120</v>
      </c>
      <c r="T130" s="92">
        <v>0.1</v>
      </c>
      <c r="U130" s="92" t="s">
        <v>2122</v>
      </c>
      <c r="V130" s="113" t="s">
        <v>2454</v>
      </c>
      <c r="W130" s="92" t="s">
        <v>2329</v>
      </c>
      <c r="X130" s="92" t="s">
        <v>2127</v>
      </c>
      <c r="Y130" s="87" t="s">
        <v>1407</v>
      </c>
      <c r="Z130" s="92" t="s">
        <v>2455</v>
      </c>
      <c r="AA130" s="92" t="s">
        <v>2329</v>
      </c>
      <c r="AB130" s="92">
        <v>3294</v>
      </c>
      <c r="AC130" s="92" t="s">
        <v>1385</v>
      </c>
      <c r="AD130" s="92">
        <v>3294</v>
      </c>
      <c r="AE130" s="92" t="s">
        <v>1401</v>
      </c>
    </row>
    <row r="131" spans="1:31" ht="58.3" x14ac:dyDescent="0.45">
      <c r="A131" s="87" t="s">
        <v>1405</v>
      </c>
      <c r="B131" s="92">
        <v>126</v>
      </c>
      <c r="C131" s="87" t="s">
        <v>1407</v>
      </c>
      <c r="D131" s="112" t="s">
        <v>2459</v>
      </c>
      <c r="E131" s="92" t="s">
        <v>1400</v>
      </c>
      <c r="F131" s="92" t="s">
        <v>2460</v>
      </c>
      <c r="G131" s="92" t="s">
        <v>2329</v>
      </c>
      <c r="H131" s="92">
        <v>1</v>
      </c>
      <c r="I131" s="92" t="s">
        <v>1385</v>
      </c>
      <c r="J131" s="92" t="s">
        <v>2127</v>
      </c>
      <c r="K131" s="92" t="s">
        <v>1385</v>
      </c>
      <c r="L131" s="92" t="s">
        <v>2128</v>
      </c>
      <c r="M131" s="92" t="s">
        <v>1385</v>
      </c>
      <c r="N131" s="92" t="s">
        <v>2128</v>
      </c>
      <c r="O131" s="92" t="s">
        <v>1385</v>
      </c>
      <c r="P131" s="92" t="s">
        <v>2128</v>
      </c>
      <c r="Q131" s="92" t="s">
        <v>1385</v>
      </c>
      <c r="R131" s="92" t="s">
        <v>2128</v>
      </c>
      <c r="S131" s="92" t="s">
        <v>2120</v>
      </c>
      <c r="T131" s="92">
        <v>0.1</v>
      </c>
      <c r="U131" s="92" t="s">
        <v>2122</v>
      </c>
      <c r="V131" s="113" t="s">
        <v>2454</v>
      </c>
      <c r="W131" s="92" t="s">
        <v>2329</v>
      </c>
      <c r="X131" s="92" t="s">
        <v>2127</v>
      </c>
      <c r="Y131" s="87" t="s">
        <v>1407</v>
      </c>
      <c r="Z131" s="92" t="s">
        <v>2455</v>
      </c>
      <c r="AA131" s="92" t="s">
        <v>2329</v>
      </c>
      <c r="AB131" s="92">
        <v>3295</v>
      </c>
      <c r="AC131" s="92" t="s">
        <v>1385</v>
      </c>
      <c r="AD131" s="92">
        <v>3295</v>
      </c>
      <c r="AE131" s="92" t="s">
        <v>1401</v>
      </c>
    </row>
    <row r="132" spans="1:31" ht="58.3" x14ac:dyDescent="0.45">
      <c r="A132" s="87" t="s">
        <v>1405</v>
      </c>
      <c r="B132" s="92">
        <v>127</v>
      </c>
      <c r="C132" s="87" t="s">
        <v>1407</v>
      </c>
      <c r="D132" s="112" t="s">
        <v>1033</v>
      </c>
      <c r="E132" s="92" t="s">
        <v>1400</v>
      </c>
      <c r="F132" s="92" t="s">
        <v>2461</v>
      </c>
      <c r="G132" s="92" t="s">
        <v>2329</v>
      </c>
      <c r="H132" s="92">
        <v>1</v>
      </c>
      <c r="I132" s="92" t="s">
        <v>1385</v>
      </c>
      <c r="J132" s="92" t="s">
        <v>2127</v>
      </c>
      <c r="K132" s="92" t="s">
        <v>1385</v>
      </c>
      <c r="L132" s="92" t="s">
        <v>2128</v>
      </c>
      <c r="M132" s="92" t="s">
        <v>1385</v>
      </c>
      <c r="N132" s="92" t="s">
        <v>2128</v>
      </c>
      <c r="O132" s="92" t="s">
        <v>1385</v>
      </c>
      <c r="P132" s="92" t="s">
        <v>2128</v>
      </c>
      <c r="Q132" s="92" t="s">
        <v>1385</v>
      </c>
      <c r="R132" s="92" t="s">
        <v>2128</v>
      </c>
      <c r="S132" s="92" t="s">
        <v>2120</v>
      </c>
      <c r="T132" s="92">
        <v>0.1</v>
      </c>
      <c r="U132" s="92" t="s">
        <v>2122</v>
      </c>
      <c r="V132" s="113" t="s">
        <v>2330</v>
      </c>
      <c r="W132" s="92" t="s">
        <v>2329</v>
      </c>
      <c r="X132" s="92" t="s">
        <v>2127</v>
      </c>
      <c r="Y132" s="87" t="s">
        <v>1407</v>
      </c>
      <c r="Z132" s="92" t="s">
        <v>2462</v>
      </c>
      <c r="AA132" s="92" t="s">
        <v>2329</v>
      </c>
      <c r="AB132" s="92">
        <v>3296</v>
      </c>
      <c r="AC132" s="92" t="s">
        <v>1385</v>
      </c>
      <c r="AD132" s="92">
        <v>3296</v>
      </c>
      <c r="AE132" s="92" t="s">
        <v>1401</v>
      </c>
    </row>
    <row r="133" spans="1:31" ht="58.3" x14ac:dyDescent="0.45">
      <c r="A133" s="87" t="s">
        <v>1405</v>
      </c>
      <c r="B133" s="92">
        <v>128</v>
      </c>
      <c r="C133" s="87" t="s">
        <v>1407</v>
      </c>
      <c r="D133" s="112" t="s">
        <v>1089</v>
      </c>
      <c r="E133" s="92" t="s">
        <v>1400</v>
      </c>
      <c r="F133" s="92" t="s">
        <v>2463</v>
      </c>
      <c r="G133" s="92" t="s">
        <v>2329</v>
      </c>
      <c r="H133" s="92">
        <v>1</v>
      </c>
      <c r="I133" s="92" t="s">
        <v>1385</v>
      </c>
      <c r="J133" s="92" t="s">
        <v>2127</v>
      </c>
      <c r="K133" s="92" t="s">
        <v>1385</v>
      </c>
      <c r="L133" s="92" t="s">
        <v>2128</v>
      </c>
      <c r="M133" s="92" t="s">
        <v>1385</v>
      </c>
      <c r="N133" s="92" t="s">
        <v>2128</v>
      </c>
      <c r="O133" s="92" t="s">
        <v>1385</v>
      </c>
      <c r="P133" s="92" t="s">
        <v>2128</v>
      </c>
      <c r="Q133" s="92" t="s">
        <v>1385</v>
      </c>
      <c r="R133" s="92" t="s">
        <v>2128</v>
      </c>
      <c r="S133" s="92" t="s">
        <v>2120</v>
      </c>
      <c r="T133" s="92">
        <v>0.1</v>
      </c>
      <c r="U133" s="92" t="s">
        <v>2122</v>
      </c>
      <c r="V133" s="113" t="s">
        <v>2330</v>
      </c>
      <c r="W133" s="92" t="s">
        <v>2329</v>
      </c>
      <c r="X133" s="92" t="s">
        <v>2127</v>
      </c>
      <c r="Y133" s="87" t="s">
        <v>1385</v>
      </c>
      <c r="Z133" s="96" t="s">
        <v>2128</v>
      </c>
      <c r="AA133" s="87" t="s">
        <v>1385</v>
      </c>
      <c r="AB133" s="92">
        <v>3297</v>
      </c>
      <c r="AC133" s="92" t="s">
        <v>1385</v>
      </c>
      <c r="AD133" s="92">
        <v>3297</v>
      </c>
      <c r="AE133" s="92" t="s">
        <v>1401</v>
      </c>
    </row>
    <row r="134" spans="1:31" ht="58.3" x14ac:dyDescent="0.45">
      <c r="A134" s="87" t="s">
        <v>1405</v>
      </c>
      <c r="B134" s="92">
        <v>129</v>
      </c>
      <c r="C134" s="87" t="s">
        <v>1407</v>
      </c>
      <c r="D134" s="112" t="s">
        <v>1090</v>
      </c>
      <c r="E134" s="92" t="s">
        <v>1400</v>
      </c>
      <c r="F134" s="92" t="s">
        <v>2464</v>
      </c>
      <c r="G134" s="92" t="s">
        <v>2329</v>
      </c>
      <c r="H134" s="92">
        <v>1</v>
      </c>
      <c r="I134" s="92" t="s">
        <v>1385</v>
      </c>
      <c r="J134" s="92" t="s">
        <v>2127</v>
      </c>
      <c r="K134" s="92" t="s">
        <v>1385</v>
      </c>
      <c r="L134" s="92" t="s">
        <v>2128</v>
      </c>
      <c r="M134" s="92" t="s">
        <v>1385</v>
      </c>
      <c r="N134" s="92" t="s">
        <v>2128</v>
      </c>
      <c r="O134" s="92" t="s">
        <v>1385</v>
      </c>
      <c r="P134" s="92" t="s">
        <v>2128</v>
      </c>
      <c r="Q134" s="92" t="s">
        <v>1385</v>
      </c>
      <c r="R134" s="92" t="s">
        <v>2128</v>
      </c>
      <c r="S134" s="92" t="s">
        <v>2120</v>
      </c>
      <c r="T134" s="92">
        <v>0.1</v>
      </c>
      <c r="U134" s="92" t="s">
        <v>2122</v>
      </c>
      <c r="V134" s="113" t="s">
        <v>2330</v>
      </c>
      <c r="W134" s="92" t="s">
        <v>2329</v>
      </c>
      <c r="X134" s="92" t="s">
        <v>2127</v>
      </c>
      <c r="Y134" s="87" t="s">
        <v>1385</v>
      </c>
      <c r="Z134" s="96" t="s">
        <v>2128</v>
      </c>
      <c r="AA134" s="87" t="s">
        <v>1385</v>
      </c>
      <c r="AB134" s="92">
        <v>3298</v>
      </c>
      <c r="AC134" s="92" t="s">
        <v>1385</v>
      </c>
      <c r="AD134" s="92">
        <v>3298</v>
      </c>
      <c r="AE134" s="92" t="s">
        <v>1401</v>
      </c>
    </row>
    <row r="135" spans="1:31" ht="58.3" x14ac:dyDescent="0.45">
      <c r="A135" s="87" t="s">
        <v>1405</v>
      </c>
      <c r="B135" s="92">
        <v>130</v>
      </c>
      <c r="C135" s="87" t="s">
        <v>1407</v>
      </c>
      <c r="D135" s="112" t="s">
        <v>1079</v>
      </c>
      <c r="E135" s="92" t="s">
        <v>1400</v>
      </c>
      <c r="F135" s="92" t="s">
        <v>2465</v>
      </c>
      <c r="G135" s="92" t="s">
        <v>2329</v>
      </c>
      <c r="H135" s="92">
        <v>1</v>
      </c>
      <c r="I135" s="92" t="s">
        <v>1385</v>
      </c>
      <c r="J135" s="92" t="s">
        <v>2127</v>
      </c>
      <c r="K135" s="92" t="s">
        <v>1385</v>
      </c>
      <c r="L135" s="92" t="s">
        <v>2128</v>
      </c>
      <c r="M135" s="92" t="s">
        <v>1385</v>
      </c>
      <c r="N135" s="92" t="s">
        <v>2128</v>
      </c>
      <c r="O135" s="92" t="s">
        <v>1385</v>
      </c>
      <c r="P135" s="92" t="s">
        <v>2128</v>
      </c>
      <c r="Q135" s="92" t="s">
        <v>1385</v>
      </c>
      <c r="R135" s="92" t="s">
        <v>2128</v>
      </c>
      <c r="S135" s="92" t="s">
        <v>2120</v>
      </c>
      <c r="T135" s="92">
        <v>0.1</v>
      </c>
      <c r="U135" s="92" t="s">
        <v>2122</v>
      </c>
      <c r="V135" s="113" t="s">
        <v>2330</v>
      </c>
      <c r="W135" s="92" t="s">
        <v>2329</v>
      </c>
      <c r="X135" s="92" t="s">
        <v>2127</v>
      </c>
      <c r="Y135" s="87" t="s">
        <v>1385</v>
      </c>
      <c r="Z135" s="96" t="s">
        <v>2128</v>
      </c>
      <c r="AA135" s="87" t="s">
        <v>1385</v>
      </c>
      <c r="AB135" s="92">
        <v>3299</v>
      </c>
      <c r="AC135" s="92" t="s">
        <v>1385</v>
      </c>
      <c r="AD135" s="92">
        <v>3299</v>
      </c>
      <c r="AE135" s="92" t="s">
        <v>1401</v>
      </c>
    </row>
    <row r="136" spans="1:31" ht="43.75" x14ac:dyDescent="0.45">
      <c r="A136" s="87" t="s">
        <v>1405</v>
      </c>
      <c r="B136" s="92">
        <v>131</v>
      </c>
      <c r="C136" s="87" t="s">
        <v>1407</v>
      </c>
      <c r="D136" s="112" t="s">
        <v>2466</v>
      </c>
      <c r="E136" s="92" t="s">
        <v>1400</v>
      </c>
      <c r="F136" s="92" t="s">
        <v>2467</v>
      </c>
      <c r="G136" s="92" t="s">
        <v>2329</v>
      </c>
      <c r="H136" s="92">
        <v>1</v>
      </c>
      <c r="I136" s="92" t="s">
        <v>1385</v>
      </c>
      <c r="J136" s="92" t="s">
        <v>2129</v>
      </c>
      <c r="K136" s="92" t="s">
        <v>1385</v>
      </c>
      <c r="L136" s="92" t="s">
        <v>3146</v>
      </c>
      <c r="M136" s="92" t="s">
        <v>1385</v>
      </c>
      <c r="N136" s="92" t="s">
        <v>2129</v>
      </c>
      <c r="O136" s="92" t="s">
        <v>1385</v>
      </c>
      <c r="P136" s="92" t="s">
        <v>2844</v>
      </c>
      <c r="Q136" s="92" t="s">
        <v>1385</v>
      </c>
      <c r="R136" s="92" t="s">
        <v>2129</v>
      </c>
      <c r="S136" s="92" t="s">
        <v>1385</v>
      </c>
      <c r="T136" s="92" t="s">
        <v>2128</v>
      </c>
      <c r="U136" s="92" t="s">
        <v>1385</v>
      </c>
      <c r="V136" s="134" t="s">
        <v>2128</v>
      </c>
      <c r="W136" s="92" t="s">
        <v>1385</v>
      </c>
      <c r="X136" s="92" t="s">
        <v>2127</v>
      </c>
      <c r="Y136" s="87" t="s">
        <v>1407</v>
      </c>
      <c r="Z136" s="92" t="s">
        <v>2468</v>
      </c>
      <c r="AA136" s="92" t="s">
        <v>2329</v>
      </c>
      <c r="AB136" s="92">
        <v>3300</v>
      </c>
      <c r="AC136" s="92" t="s">
        <v>1385</v>
      </c>
      <c r="AD136" s="92">
        <v>3300</v>
      </c>
      <c r="AE136" s="92" t="s">
        <v>1401</v>
      </c>
    </row>
    <row r="137" spans="1:31" ht="58.3" x14ac:dyDescent="0.45">
      <c r="A137" s="87" t="s">
        <v>1405</v>
      </c>
      <c r="B137" s="92">
        <v>132</v>
      </c>
      <c r="C137" s="87" t="s">
        <v>1407</v>
      </c>
      <c r="D137" s="112" t="s">
        <v>1085</v>
      </c>
      <c r="E137" s="92" t="s">
        <v>1400</v>
      </c>
      <c r="F137" s="92" t="s">
        <v>2469</v>
      </c>
      <c r="G137" s="92" t="s">
        <v>2329</v>
      </c>
      <c r="H137" s="92">
        <v>1</v>
      </c>
      <c r="I137" s="92" t="s">
        <v>1385</v>
      </c>
      <c r="J137" s="92" t="s">
        <v>2127</v>
      </c>
      <c r="K137" s="92" t="s">
        <v>1385</v>
      </c>
      <c r="L137" s="92" t="s">
        <v>2128</v>
      </c>
      <c r="M137" s="92" t="s">
        <v>1385</v>
      </c>
      <c r="N137" s="92" t="s">
        <v>2128</v>
      </c>
      <c r="O137" s="92" t="s">
        <v>1385</v>
      </c>
      <c r="P137" s="92" t="s">
        <v>2128</v>
      </c>
      <c r="Q137" s="92" t="s">
        <v>1385</v>
      </c>
      <c r="R137" s="92" t="s">
        <v>2128</v>
      </c>
      <c r="S137" s="92" t="s">
        <v>2120</v>
      </c>
      <c r="T137" s="92">
        <v>0.1</v>
      </c>
      <c r="U137" s="92" t="s">
        <v>2122</v>
      </c>
      <c r="V137" s="113" t="s">
        <v>2330</v>
      </c>
      <c r="W137" s="92" t="s">
        <v>2329</v>
      </c>
      <c r="X137" s="92" t="s">
        <v>2127</v>
      </c>
      <c r="Y137" s="87" t="s">
        <v>1407</v>
      </c>
      <c r="Z137" s="92" t="s">
        <v>2470</v>
      </c>
      <c r="AA137" s="92" t="s">
        <v>2329</v>
      </c>
      <c r="AB137" s="92">
        <v>3301</v>
      </c>
      <c r="AC137" s="92" t="s">
        <v>1385</v>
      </c>
      <c r="AD137" s="92">
        <v>3301</v>
      </c>
      <c r="AE137" s="92" t="s">
        <v>1401</v>
      </c>
    </row>
    <row r="138" spans="1:31" ht="58.3" x14ac:dyDescent="0.45">
      <c r="A138" s="87" t="s">
        <v>1405</v>
      </c>
      <c r="B138" s="92">
        <v>133</v>
      </c>
      <c r="C138" s="87" t="s">
        <v>1407</v>
      </c>
      <c r="D138" s="112" t="s">
        <v>1300</v>
      </c>
      <c r="E138" s="92" t="s">
        <v>1400</v>
      </c>
      <c r="F138" s="92" t="s">
        <v>2471</v>
      </c>
      <c r="G138" s="92" t="s">
        <v>2329</v>
      </c>
      <c r="H138" s="92">
        <v>1</v>
      </c>
      <c r="I138" s="92" t="s">
        <v>1385</v>
      </c>
      <c r="J138" s="92" t="s">
        <v>2127</v>
      </c>
      <c r="K138" s="92" t="s">
        <v>1385</v>
      </c>
      <c r="L138" s="92" t="s">
        <v>2128</v>
      </c>
      <c r="M138" s="92" t="s">
        <v>1385</v>
      </c>
      <c r="N138" s="92" t="s">
        <v>2128</v>
      </c>
      <c r="O138" s="92" t="s">
        <v>1385</v>
      </c>
      <c r="P138" s="92" t="s">
        <v>2128</v>
      </c>
      <c r="Q138" s="92" t="s">
        <v>1385</v>
      </c>
      <c r="R138" s="92" t="s">
        <v>2128</v>
      </c>
      <c r="S138" s="92" t="s">
        <v>2120</v>
      </c>
      <c r="T138" s="92">
        <v>0.1</v>
      </c>
      <c r="U138" s="92" t="s">
        <v>2122</v>
      </c>
      <c r="V138" s="113" t="s">
        <v>2330</v>
      </c>
      <c r="W138" s="92" t="s">
        <v>2329</v>
      </c>
      <c r="X138" s="92" t="s">
        <v>2127</v>
      </c>
      <c r="Y138" s="87" t="s">
        <v>1385</v>
      </c>
      <c r="Z138" s="96" t="s">
        <v>2128</v>
      </c>
      <c r="AA138" s="87" t="s">
        <v>1385</v>
      </c>
      <c r="AB138" s="92">
        <v>3302</v>
      </c>
      <c r="AC138" s="92" t="s">
        <v>1385</v>
      </c>
      <c r="AD138" s="92">
        <v>3302</v>
      </c>
      <c r="AE138" s="92" t="s">
        <v>1401</v>
      </c>
    </row>
    <row r="139" spans="1:31" ht="58.3" x14ac:dyDescent="0.45">
      <c r="A139" s="87" t="s">
        <v>1405</v>
      </c>
      <c r="B139" s="92">
        <v>134</v>
      </c>
      <c r="C139" s="87" t="s">
        <v>1407</v>
      </c>
      <c r="D139" s="112" t="s">
        <v>1086</v>
      </c>
      <c r="E139" s="92" t="s">
        <v>1400</v>
      </c>
      <c r="F139" s="92" t="s">
        <v>2472</v>
      </c>
      <c r="G139" s="92" t="s">
        <v>2329</v>
      </c>
      <c r="H139" s="92">
        <v>1</v>
      </c>
      <c r="I139" s="92" t="s">
        <v>1385</v>
      </c>
      <c r="J139" s="92" t="s">
        <v>2127</v>
      </c>
      <c r="K139" s="92" t="s">
        <v>1385</v>
      </c>
      <c r="L139" s="92" t="s">
        <v>2128</v>
      </c>
      <c r="M139" s="92" t="s">
        <v>1385</v>
      </c>
      <c r="N139" s="92" t="s">
        <v>2128</v>
      </c>
      <c r="O139" s="92" t="s">
        <v>1385</v>
      </c>
      <c r="P139" s="92" t="s">
        <v>2128</v>
      </c>
      <c r="Q139" s="92" t="s">
        <v>1385</v>
      </c>
      <c r="R139" s="92" t="s">
        <v>2128</v>
      </c>
      <c r="S139" s="92" t="s">
        <v>2120</v>
      </c>
      <c r="T139" s="92">
        <v>0.1</v>
      </c>
      <c r="U139" s="92" t="s">
        <v>2122</v>
      </c>
      <c r="V139" s="113" t="s">
        <v>2330</v>
      </c>
      <c r="W139" s="92" t="s">
        <v>2329</v>
      </c>
      <c r="X139" s="92" t="s">
        <v>2127</v>
      </c>
      <c r="Y139" s="87" t="s">
        <v>1385</v>
      </c>
      <c r="Z139" s="96" t="s">
        <v>2128</v>
      </c>
      <c r="AA139" s="87" t="s">
        <v>1385</v>
      </c>
      <c r="AB139" s="92">
        <v>3303</v>
      </c>
      <c r="AC139" s="92" t="s">
        <v>1385</v>
      </c>
      <c r="AD139" s="92">
        <v>3303</v>
      </c>
      <c r="AE139" s="92" t="s">
        <v>1401</v>
      </c>
    </row>
    <row r="140" spans="1:31" ht="58.3" x14ac:dyDescent="0.45">
      <c r="A140" s="87" t="s">
        <v>1405</v>
      </c>
      <c r="B140" s="92">
        <v>135</v>
      </c>
      <c r="C140" s="87" t="s">
        <v>1407</v>
      </c>
      <c r="D140" s="112" t="s">
        <v>1127</v>
      </c>
      <c r="E140" s="92" t="s">
        <v>1400</v>
      </c>
      <c r="F140" s="92" t="s">
        <v>2473</v>
      </c>
      <c r="G140" s="92" t="s">
        <v>2329</v>
      </c>
      <c r="H140" s="92">
        <v>1</v>
      </c>
      <c r="I140" s="92" t="s">
        <v>1385</v>
      </c>
      <c r="J140" s="92" t="s">
        <v>2127</v>
      </c>
      <c r="K140" s="92" t="s">
        <v>1385</v>
      </c>
      <c r="L140" s="92" t="s">
        <v>2128</v>
      </c>
      <c r="M140" s="92" t="s">
        <v>1385</v>
      </c>
      <c r="N140" s="92" t="s">
        <v>2128</v>
      </c>
      <c r="O140" s="92" t="s">
        <v>1385</v>
      </c>
      <c r="P140" s="92" t="s">
        <v>2128</v>
      </c>
      <c r="Q140" s="92" t="s">
        <v>1385</v>
      </c>
      <c r="R140" s="92" t="s">
        <v>2128</v>
      </c>
      <c r="S140" s="92" t="s">
        <v>2120</v>
      </c>
      <c r="T140" s="92">
        <v>0.1</v>
      </c>
      <c r="U140" s="92" t="s">
        <v>2122</v>
      </c>
      <c r="V140" s="113" t="s">
        <v>2330</v>
      </c>
      <c r="W140" s="92" t="s">
        <v>2329</v>
      </c>
      <c r="X140" s="92" t="s">
        <v>2127</v>
      </c>
      <c r="Y140" s="87" t="s">
        <v>1407</v>
      </c>
      <c r="Z140" s="92" t="s">
        <v>2474</v>
      </c>
      <c r="AA140" s="92" t="s">
        <v>2329</v>
      </c>
      <c r="AB140" s="92">
        <v>3304</v>
      </c>
      <c r="AC140" s="92" t="s">
        <v>1385</v>
      </c>
      <c r="AD140" s="92">
        <v>3304</v>
      </c>
      <c r="AE140" s="92" t="s">
        <v>1401</v>
      </c>
    </row>
    <row r="141" spans="1:31" ht="58.3" x14ac:dyDescent="0.45">
      <c r="A141" s="87" t="s">
        <v>1405</v>
      </c>
      <c r="B141" s="92">
        <v>136</v>
      </c>
      <c r="C141" s="87" t="s">
        <v>1407</v>
      </c>
      <c r="D141" s="112" t="s">
        <v>1268</v>
      </c>
      <c r="E141" s="92" t="s">
        <v>1400</v>
      </c>
      <c r="F141" s="92" t="s">
        <v>2475</v>
      </c>
      <c r="G141" s="92" t="s">
        <v>2329</v>
      </c>
      <c r="H141" s="92">
        <v>1</v>
      </c>
      <c r="I141" s="92" t="s">
        <v>1385</v>
      </c>
      <c r="J141" s="92" t="s">
        <v>2127</v>
      </c>
      <c r="K141" s="92" t="s">
        <v>1385</v>
      </c>
      <c r="L141" s="92" t="s">
        <v>2128</v>
      </c>
      <c r="M141" s="92" t="s">
        <v>1385</v>
      </c>
      <c r="N141" s="92" t="s">
        <v>2128</v>
      </c>
      <c r="O141" s="92" t="s">
        <v>1385</v>
      </c>
      <c r="P141" s="92" t="s">
        <v>2128</v>
      </c>
      <c r="Q141" s="92" t="s">
        <v>1385</v>
      </c>
      <c r="R141" s="92" t="s">
        <v>2128</v>
      </c>
      <c r="S141" s="92" t="s">
        <v>2120</v>
      </c>
      <c r="T141" s="92">
        <v>0.1</v>
      </c>
      <c r="U141" s="92" t="s">
        <v>2122</v>
      </c>
      <c r="V141" s="113" t="s">
        <v>2330</v>
      </c>
      <c r="W141" s="92" t="s">
        <v>2329</v>
      </c>
      <c r="X141" s="92" t="s">
        <v>2127</v>
      </c>
      <c r="Y141" s="87" t="s">
        <v>1385</v>
      </c>
      <c r="Z141" s="96" t="s">
        <v>2128</v>
      </c>
      <c r="AA141" s="87" t="s">
        <v>1385</v>
      </c>
      <c r="AB141" s="92">
        <v>3305</v>
      </c>
      <c r="AC141" s="92" t="s">
        <v>1385</v>
      </c>
      <c r="AD141" s="92">
        <v>3305</v>
      </c>
      <c r="AE141" s="92" t="s">
        <v>1401</v>
      </c>
    </row>
    <row r="142" spans="1:31" ht="58.3" x14ac:dyDescent="0.45">
      <c r="A142" s="87" t="s">
        <v>1405</v>
      </c>
      <c r="B142" s="92">
        <v>137</v>
      </c>
      <c r="C142" s="87" t="s">
        <v>1407</v>
      </c>
      <c r="D142" s="112" t="s">
        <v>1267</v>
      </c>
      <c r="E142" s="92" t="s">
        <v>1400</v>
      </c>
      <c r="F142" s="92" t="s">
        <v>2476</v>
      </c>
      <c r="G142" s="92" t="s">
        <v>2329</v>
      </c>
      <c r="H142" s="92">
        <v>1</v>
      </c>
      <c r="I142" s="92" t="s">
        <v>1385</v>
      </c>
      <c r="J142" s="92" t="s">
        <v>2127</v>
      </c>
      <c r="K142" s="92" t="s">
        <v>1385</v>
      </c>
      <c r="L142" s="92" t="s">
        <v>2128</v>
      </c>
      <c r="M142" s="92" t="s">
        <v>1385</v>
      </c>
      <c r="N142" s="92" t="s">
        <v>2128</v>
      </c>
      <c r="O142" s="92" t="s">
        <v>1385</v>
      </c>
      <c r="P142" s="92" t="s">
        <v>2128</v>
      </c>
      <c r="Q142" s="92" t="s">
        <v>1385</v>
      </c>
      <c r="R142" s="92" t="s">
        <v>2128</v>
      </c>
      <c r="S142" s="92" t="s">
        <v>2120</v>
      </c>
      <c r="T142" s="92">
        <v>0.1</v>
      </c>
      <c r="U142" s="92" t="s">
        <v>2122</v>
      </c>
      <c r="V142" s="113" t="s">
        <v>2330</v>
      </c>
      <c r="W142" s="92" t="s">
        <v>2329</v>
      </c>
      <c r="X142" s="92" t="s">
        <v>2127</v>
      </c>
      <c r="Y142" s="87" t="s">
        <v>1385</v>
      </c>
      <c r="Z142" s="96" t="s">
        <v>2128</v>
      </c>
      <c r="AA142" s="87" t="s">
        <v>1385</v>
      </c>
      <c r="AB142" s="92">
        <v>3306</v>
      </c>
      <c r="AC142" s="92" t="s">
        <v>1385</v>
      </c>
      <c r="AD142" s="92">
        <v>3306</v>
      </c>
      <c r="AE142" s="92" t="s">
        <v>1401</v>
      </c>
    </row>
    <row r="143" spans="1:31" ht="58.3" x14ac:dyDescent="0.45">
      <c r="A143" s="87" t="s">
        <v>1405</v>
      </c>
      <c r="B143" s="92">
        <v>138</v>
      </c>
      <c r="C143" s="87" t="s">
        <v>1407</v>
      </c>
      <c r="D143" s="112" t="s">
        <v>986</v>
      </c>
      <c r="E143" s="92" t="s">
        <v>1400</v>
      </c>
      <c r="F143" s="92" t="s">
        <v>2477</v>
      </c>
      <c r="G143" s="92" t="s">
        <v>2329</v>
      </c>
      <c r="H143" s="92">
        <v>1</v>
      </c>
      <c r="I143" s="92" t="s">
        <v>1385</v>
      </c>
      <c r="J143" s="92" t="s">
        <v>2127</v>
      </c>
      <c r="K143" s="92" t="s">
        <v>1385</v>
      </c>
      <c r="L143" s="92" t="s">
        <v>2128</v>
      </c>
      <c r="M143" s="92" t="s">
        <v>1385</v>
      </c>
      <c r="N143" s="92" t="s">
        <v>2128</v>
      </c>
      <c r="O143" s="92" t="s">
        <v>1385</v>
      </c>
      <c r="P143" s="92" t="s">
        <v>2128</v>
      </c>
      <c r="Q143" s="92" t="s">
        <v>1385</v>
      </c>
      <c r="R143" s="92" t="s">
        <v>2128</v>
      </c>
      <c r="S143" s="92" t="s">
        <v>2120</v>
      </c>
      <c r="T143" s="92">
        <v>0.1</v>
      </c>
      <c r="U143" s="92" t="s">
        <v>2122</v>
      </c>
      <c r="V143" s="113" t="s">
        <v>2330</v>
      </c>
      <c r="W143" s="92" t="s">
        <v>2329</v>
      </c>
      <c r="X143" s="92" t="s">
        <v>2127</v>
      </c>
      <c r="Y143" s="87" t="s">
        <v>1385</v>
      </c>
      <c r="Z143" s="96" t="s">
        <v>2128</v>
      </c>
      <c r="AA143" s="87" t="s">
        <v>1385</v>
      </c>
      <c r="AB143" s="92">
        <v>3307</v>
      </c>
      <c r="AC143" s="92" t="s">
        <v>1385</v>
      </c>
      <c r="AD143" s="92">
        <v>3307</v>
      </c>
      <c r="AE143" s="92" t="s">
        <v>1401</v>
      </c>
    </row>
    <row r="144" spans="1:31" ht="58.3" x14ac:dyDescent="0.45">
      <c r="A144" s="87" t="s">
        <v>1405</v>
      </c>
      <c r="B144" s="92">
        <v>139</v>
      </c>
      <c r="C144" s="87" t="s">
        <v>1407</v>
      </c>
      <c r="D144" s="112" t="s">
        <v>987</v>
      </c>
      <c r="E144" s="92" t="s">
        <v>1400</v>
      </c>
      <c r="F144" s="92" t="s">
        <v>2478</v>
      </c>
      <c r="G144" s="92" t="s">
        <v>2329</v>
      </c>
      <c r="H144" s="92">
        <v>1</v>
      </c>
      <c r="I144" s="92" t="s">
        <v>1385</v>
      </c>
      <c r="J144" s="92" t="s">
        <v>2127</v>
      </c>
      <c r="K144" s="92" t="s">
        <v>1385</v>
      </c>
      <c r="L144" s="92" t="s">
        <v>2128</v>
      </c>
      <c r="M144" s="92" t="s">
        <v>1385</v>
      </c>
      <c r="N144" s="92" t="s">
        <v>2128</v>
      </c>
      <c r="O144" s="92" t="s">
        <v>1385</v>
      </c>
      <c r="P144" s="92" t="s">
        <v>2128</v>
      </c>
      <c r="Q144" s="92" t="s">
        <v>1385</v>
      </c>
      <c r="R144" s="92" t="s">
        <v>2128</v>
      </c>
      <c r="S144" s="92" t="s">
        <v>2120</v>
      </c>
      <c r="T144" s="92">
        <v>0.1</v>
      </c>
      <c r="U144" s="92" t="s">
        <v>2122</v>
      </c>
      <c r="V144" s="113" t="s">
        <v>2330</v>
      </c>
      <c r="W144" s="92" t="s">
        <v>2329</v>
      </c>
      <c r="X144" s="92" t="s">
        <v>2127</v>
      </c>
      <c r="Y144" s="87" t="s">
        <v>1385</v>
      </c>
      <c r="Z144" s="96" t="s">
        <v>2128</v>
      </c>
      <c r="AA144" s="87" t="s">
        <v>1385</v>
      </c>
      <c r="AB144" s="92">
        <v>3308</v>
      </c>
      <c r="AC144" s="92" t="s">
        <v>1385</v>
      </c>
      <c r="AD144" s="92">
        <v>3308</v>
      </c>
      <c r="AE144" s="92" t="s">
        <v>1401</v>
      </c>
    </row>
    <row r="145" spans="1:31" ht="58.3" x14ac:dyDescent="0.45">
      <c r="A145" s="87" t="s">
        <v>1405</v>
      </c>
      <c r="B145" s="92">
        <v>140</v>
      </c>
      <c r="C145" s="87" t="s">
        <v>1407</v>
      </c>
      <c r="D145" s="112" t="s">
        <v>926</v>
      </c>
      <c r="E145" s="92" t="s">
        <v>1400</v>
      </c>
      <c r="F145" s="92" t="s">
        <v>2479</v>
      </c>
      <c r="G145" s="92" t="s">
        <v>2329</v>
      </c>
      <c r="H145" s="92">
        <v>1</v>
      </c>
      <c r="I145" s="92" t="s">
        <v>1385</v>
      </c>
      <c r="J145" s="92" t="s">
        <v>2127</v>
      </c>
      <c r="K145" s="92" t="s">
        <v>1385</v>
      </c>
      <c r="L145" s="92" t="s">
        <v>2128</v>
      </c>
      <c r="M145" s="92" t="s">
        <v>1385</v>
      </c>
      <c r="N145" s="92" t="s">
        <v>2128</v>
      </c>
      <c r="O145" s="92" t="s">
        <v>1385</v>
      </c>
      <c r="P145" s="92" t="s">
        <v>2128</v>
      </c>
      <c r="Q145" s="92" t="s">
        <v>1385</v>
      </c>
      <c r="R145" s="92" t="s">
        <v>2128</v>
      </c>
      <c r="S145" s="92" t="s">
        <v>2120</v>
      </c>
      <c r="T145" s="92">
        <v>0.1</v>
      </c>
      <c r="U145" s="92" t="s">
        <v>2122</v>
      </c>
      <c r="V145" s="113" t="s">
        <v>2330</v>
      </c>
      <c r="W145" s="92" t="s">
        <v>2329</v>
      </c>
      <c r="X145" s="92" t="s">
        <v>2127</v>
      </c>
      <c r="Y145" s="87" t="s">
        <v>1385</v>
      </c>
      <c r="Z145" s="96" t="s">
        <v>2128</v>
      </c>
      <c r="AA145" s="87" t="s">
        <v>1385</v>
      </c>
      <c r="AB145" s="92">
        <v>3309</v>
      </c>
      <c r="AC145" s="92" t="s">
        <v>1385</v>
      </c>
      <c r="AD145" s="92">
        <v>3309</v>
      </c>
      <c r="AE145" s="92" t="s">
        <v>1401</v>
      </c>
    </row>
    <row r="146" spans="1:31" ht="58.3" x14ac:dyDescent="0.45">
      <c r="A146" s="87" t="s">
        <v>1405</v>
      </c>
      <c r="B146" s="92">
        <v>141</v>
      </c>
      <c r="C146" s="87" t="s">
        <v>1407</v>
      </c>
      <c r="D146" s="112" t="s">
        <v>927</v>
      </c>
      <c r="E146" s="92" t="s">
        <v>1400</v>
      </c>
      <c r="F146" s="92" t="s">
        <v>2480</v>
      </c>
      <c r="G146" s="92" t="s">
        <v>2329</v>
      </c>
      <c r="H146" s="92">
        <v>1</v>
      </c>
      <c r="I146" s="92" t="s">
        <v>1385</v>
      </c>
      <c r="J146" s="92" t="s">
        <v>2127</v>
      </c>
      <c r="K146" s="92" t="s">
        <v>1385</v>
      </c>
      <c r="L146" s="92" t="s">
        <v>2128</v>
      </c>
      <c r="M146" s="92" t="s">
        <v>1385</v>
      </c>
      <c r="N146" s="92" t="s">
        <v>2128</v>
      </c>
      <c r="O146" s="92" t="s">
        <v>1385</v>
      </c>
      <c r="P146" s="92" t="s">
        <v>2128</v>
      </c>
      <c r="Q146" s="92" t="s">
        <v>1385</v>
      </c>
      <c r="R146" s="92" t="s">
        <v>2128</v>
      </c>
      <c r="S146" s="92" t="s">
        <v>2120</v>
      </c>
      <c r="T146" s="92">
        <v>0.1</v>
      </c>
      <c r="U146" s="92" t="s">
        <v>2122</v>
      </c>
      <c r="V146" s="113" t="s">
        <v>2330</v>
      </c>
      <c r="W146" s="92" t="s">
        <v>2329</v>
      </c>
      <c r="X146" s="92" t="s">
        <v>2127</v>
      </c>
      <c r="Y146" s="87" t="s">
        <v>1385</v>
      </c>
      <c r="Z146" s="96" t="s">
        <v>2128</v>
      </c>
      <c r="AA146" s="87" t="s">
        <v>1385</v>
      </c>
      <c r="AB146" s="92">
        <v>3310</v>
      </c>
      <c r="AC146" s="92" t="s">
        <v>1385</v>
      </c>
      <c r="AD146" s="92">
        <v>3310</v>
      </c>
      <c r="AE146" s="92" t="s">
        <v>1401</v>
      </c>
    </row>
    <row r="147" spans="1:31" ht="58.3" x14ac:dyDescent="0.45">
      <c r="A147" s="87" t="s">
        <v>1405</v>
      </c>
      <c r="B147" s="92">
        <v>142</v>
      </c>
      <c r="C147" s="87" t="s">
        <v>1407</v>
      </c>
      <c r="D147" s="112" t="s">
        <v>1495</v>
      </c>
      <c r="E147" s="92" t="s">
        <v>1400</v>
      </c>
      <c r="F147" s="92" t="s">
        <v>2481</v>
      </c>
      <c r="G147" s="92" t="s">
        <v>2329</v>
      </c>
      <c r="H147" s="92">
        <v>1</v>
      </c>
      <c r="I147" s="92" t="s">
        <v>1385</v>
      </c>
      <c r="J147" s="92" t="s">
        <v>2127</v>
      </c>
      <c r="K147" s="92" t="s">
        <v>1385</v>
      </c>
      <c r="L147" s="92" t="s">
        <v>2128</v>
      </c>
      <c r="M147" s="92" t="s">
        <v>1385</v>
      </c>
      <c r="N147" s="92" t="s">
        <v>2128</v>
      </c>
      <c r="O147" s="92" t="s">
        <v>1385</v>
      </c>
      <c r="P147" s="92" t="s">
        <v>2128</v>
      </c>
      <c r="Q147" s="92" t="s">
        <v>1385</v>
      </c>
      <c r="R147" s="92" t="s">
        <v>2128</v>
      </c>
      <c r="S147" s="92" t="s">
        <v>2120</v>
      </c>
      <c r="T147" s="92">
        <v>0.1</v>
      </c>
      <c r="U147" s="92" t="s">
        <v>2122</v>
      </c>
      <c r="V147" s="113" t="s">
        <v>2330</v>
      </c>
      <c r="W147" s="92" t="s">
        <v>2329</v>
      </c>
      <c r="X147" s="92" t="s">
        <v>2127</v>
      </c>
      <c r="Y147" s="87" t="s">
        <v>1385</v>
      </c>
      <c r="Z147" s="96" t="s">
        <v>2128</v>
      </c>
      <c r="AA147" s="87" t="s">
        <v>1385</v>
      </c>
      <c r="AB147" s="92">
        <v>3311</v>
      </c>
      <c r="AC147" s="92" t="s">
        <v>1385</v>
      </c>
      <c r="AD147" s="92">
        <v>3311</v>
      </c>
      <c r="AE147" s="92" t="s">
        <v>1401</v>
      </c>
    </row>
    <row r="148" spans="1:31" ht="58.3" x14ac:dyDescent="0.45">
      <c r="A148" s="87" t="s">
        <v>1405</v>
      </c>
      <c r="B148" s="92">
        <v>143</v>
      </c>
      <c r="C148" s="87" t="s">
        <v>1407</v>
      </c>
      <c r="D148" s="112" t="s">
        <v>928</v>
      </c>
      <c r="E148" s="92" t="s">
        <v>1400</v>
      </c>
      <c r="F148" s="92" t="s">
        <v>2482</v>
      </c>
      <c r="G148" s="92" t="s">
        <v>2329</v>
      </c>
      <c r="H148" s="92">
        <v>1</v>
      </c>
      <c r="I148" s="92" t="s">
        <v>1385</v>
      </c>
      <c r="J148" s="92" t="s">
        <v>2127</v>
      </c>
      <c r="K148" s="92" t="s">
        <v>1385</v>
      </c>
      <c r="L148" s="92" t="s">
        <v>2128</v>
      </c>
      <c r="M148" s="92" t="s">
        <v>1385</v>
      </c>
      <c r="N148" s="92" t="s">
        <v>2128</v>
      </c>
      <c r="O148" s="92" t="s">
        <v>1385</v>
      </c>
      <c r="P148" s="92" t="s">
        <v>2128</v>
      </c>
      <c r="Q148" s="92" t="s">
        <v>1385</v>
      </c>
      <c r="R148" s="92" t="s">
        <v>2128</v>
      </c>
      <c r="S148" s="92" t="s">
        <v>2120</v>
      </c>
      <c r="T148" s="92">
        <v>0.1</v>
      </c>
      <c r="U148" s="92" t="s">
        <v>2122</v>
      </c>
      <c r="V148" s="113" t="s">
        <v>2330</v>
      </c>
      <c r="W148" s="92" t="s">
        <v>2329</v>
      </c>
      <c r="X148" s="92" t="s">
        <v>2127</v>
      </c>
      <c r="Y148" s="87" t="s">
        <v>1385</v>
      </c>
      <c r="Z148" s="96" t="s">
        <v>2128</v>
      </c>
      <c r="AA148" s="87" t="s">
        <v>1385</v>
      </c>
      <c r="AB148" s="92">
        <v>3312</v>
      </c>
      <c r="AC148" s="92" t="s">
        <v>1385</v>
      </c>
      <c r="AD148" s="92">
        <v>3312</v>
      </c>
      <c r="AE148" s="92" t="s">
        <v>1401</v>
      </c>
    </row>
    <row r="149" spans="1:31" ht="58.3" x14ac:dyDescent="0.45">
      <c r="A149" s="87" t="s">
        <v>1405</v>
      </c>
      <c r="B149" s="92">
        <v>144</v>
      </c>
      <c r="C149" s="87" t="s">
        <v>1407</v>
      </c>
      <c r="D149" s="112" t="s">
        <v>988</v>
      </c>
      <c r="E149" s="92" t="s">
        <v>1400</v>
      </c>
      <c r="F149" s="92" t="s">
        <v>2483</v>
      </c>
      <c r="G149" s="92" t="s">
        <v>2329</v>
      </c>
      <c r="H149" s="92">
        <v>1</v>
      </c>
      <c r="I149" s="92" t="s">
        <v>1385</v>
      </c>
      <c r="J149" s="92" t="s">
        <v>2127</v>
      </c>
      <c r="K149" s="92" t="s">
        <v>1385</v>
      </c>
      <c r="L149" s="92" t="s">
        <v>2128</v>
      </c>
      <c r="M149" s="92" t="s">
        <v>1385</v>
      </c>
      <c r="N149" s="92" t="s">
        <v>2128</v>
      </c>
      <c r="O149" s="92" t="s">
        <v>1385</v>
      </c>
      <c r="P149" s="92" t="s">
        <v>2128</v>
      </c>
      <c r="Q149" s="92" t="s">
        <v>1385</v>
      </c>
      <c r="R149" s="92" t="s">
        <v>2128</v>
      </c>
      <c r="S149" s="92" t="s">
        <v>2120</v>
      </c>
      <c r="T149" s="92">
        <v>0.1</v>
      </c>
      <c r="U149" s="92" t="s">
        <v>2122</v>
      </c>
      <c r="V149" s="113" t="s">
        <v>2330</v>
      </c>
      <c r="W149" s="92" t="s">
        <v>2329</v>
      </c>
      <c r="X149" s="92" t="s">
        <v>2127</v>
      </c>
      <c r="Y149" s="87" t="s">
        <v>1385</v>
      </c>
      <c r="Z149" s="96" t="s">
        <v>2128</v>
      </c>
      <c r="AA149" s="87" t="s">
        <v>1385</v>
      </c>
      <c r="AB149" s="92">
        <v>3313</v>
      </c>
      <c r="AC149" s="92" t="s">
        <v>1385</v>
      </c>
      <c r="AD149" s="92">
        <v>3313</v>
      </c>
      <c r="AE149" s="92" t="s">
        <v>1401</v>
      </c>
    </row>
    <row r="150" spans="1:31" ht="58.3" x14ac:dyDescent="0.45">
      <c r="A150" s="87" t="s">
        <v>1405</v>
      </c>
      <c r="B150" s="92">
        <v>145</v>
      </c>
      <c r="C150" s="87" t="s">
        <v>1407</v>
      </c>
      <c r="D150" s="112" t="s">
        <v>989</v>
      </c>
      <c r="E150" s="92" t="s">
        <v>1400</v>
      </c>
      <c r="F150" s="92" t="s">
        <v>2484</v>
      </c>
      <c r="G150" s="92" t="s">
        <v>2329</v>
      </c>
      <c r="H150" s="92">
        <v>1</v>
      </c>
      <c r="I150" s="92" t="s">
        <v>1385</v>
      </c>
      <c r="J150" s="92" t="s">
        <v>2127</v>
      </c>
      <c r="K150" s="92" t="s">
        <v>1385</v>
      </c>
      <c r="L150" s="92" t="s">
        <v>2128</v>
      </c>
      <c r="M150" s="92" t="s">
        <v>1385</v>
      </c>
      <c r="N150" s="92" t="s">
        <v>2128</v>
      </c>
      <c r="O150" s="92" t="s">
        <v>1385</v>
      </c>
      <c r="P150" s="92" t="s">
        <v>2128</v>
      </c>
      <c r="Q150" s="92" t="s">
        <v>1385</v>
      </c>
      <c r="R150" s="92" t="s">
        <v>2128</v>
      </c>
      <c r="S150" s="92" t="s">
        <v>2120</v>
      </c>
      <c r="T150" s="92">
        <v>0.1</v>
      </c>
      <c r="U150" s="92" t="s">
        <v>2122</v>
      </c>
      <c r="V150" s="113" t="s">
        <v>2330</v>
      </c>
      <c r="W150" s="92" t="s">
        <v>2329</v>
      </c>
      <c r="X150" s="92" t="s">
        <v>2127</v>
      </c>
      <c r="Y150" s="87" t="s">
        <v>1385</v>
      </c>
      <c r="Z150" s="96" t="s">
        <v>2128</v>
      </c>
      <c r="AA150" s="87" t="s">
        <v>1385</v>
      </c>
      <c r="AB150" s="92">
        <v>3314</v>
      </c>
      <c r="AC150" s="92" t="s">
        <v>1385</v>
      </c>
      <c r="AD150" s="92">
        <v>3314</v>
      </c>
      <c r="AE150" s="92" t="s">
        <v>1401</v>
      </c>
    </row>
    <row r="151" spans="1:31" ht="87.45" x14ac:dyDescent="0.45">
      <c r="A151" s="87" t="s">
        <v>1405</v>
      </c>
      <c r="B151" s="92">
        <v>146</v>
      </c>
      <c r="C151" s="87" t="s">
        <v>1407</v>
      </c>
      <c r="D151" s="112" t="s">
        <v>969</v>
      </c>
      <c r="E151" s="92" t="s">
        <v>1400</v>
      </c>
      <c r="F151" s="92" t="s">
        <v>2485</v>
      </c>
      <c r="G151" s="92" t="s">
        <v>2329</v>
      </c>
      <c r="H151" s="92">
        <v>1</v>
      </c>
      <c r="I151" s="92" t="s">
        <v>1385</v>
      </c>
      <c r="J151" s="92" t="s">
        <v>2127</v>
      </c>
      <c r="K151" s="92" t="s">
        <v>1385</v>
      </c>
      <c r="L151" s="92" t="s">
        <v>2128</v>
      </c>
      <c r="M151" s="92" t="s">
        <v>1385</v>
      </c>
      <c r="N151" s="92" t="s">
        <v>2128</v>
      </c>
      <c r="O151" s="92" t="s">
        <v>1385</v>
      </c>
      <c r="P151" s="92" t="s">
        <v>2128</v>
      </c>
      <c r="Q151" s="92" t="s">
        <v>1385</v>
      </c>
      <c r="R151" s="92" t="s">
        <v>2128</v>
      </c>
      <c r="S151" s="92" t="s">
        <v>2120</v>
      </c>
      <c r="T151" s="92">
        <v>0.1</v>
      </c>
      <c r="U151" s="92" t="s">
        <v>2122</v>
      </c>
      <c r="V151" s="113" t="s">
        <v>2330</v>
      </c>
      <c r="W151" s="92" t="s">
        <v>2329</v>
      </c>
      <c r="X151" s="92" t="s">
        <v>2127</v>
      </c>
      <c r="Y151" s="87" t="s">
        <v>1385</v>
      </c>
      <c r="Z151" s="96" t="s">
        <v>2128</v>
      </c>
      <c r="AA151" s="87" t="s">
        <v>1385</v>
      </c>
      <c r="AB151" s="92">
        <v>3315</v>
      </c>
      <c r="AC151" s="92" t="s">
        <v>1385</v>
      </c>
      <c r="AD151" s="92">
        <v>3315</v>
      </c>
      <c r="AE151" s="92" t="s">
        <v>1401</v>
      </c>
    </row>
    <row r="152" spans="1:31" ht="102" x14ac:dyDescent="0.45">
      <c r="A152" s="87" t="s">
        <v>1405</v>
      </c>
      <c r="B152" s="92">
        <v>147</v>
      </c>
      <c r="C152" s="87" t="s">
        <v>1407</v>
      </c>
      <c r="D152" s="112" t="s">
        <v>970</v>
      </c>
      <c r="E152" s="92" t="s">
        <v>1400</v>
      </c>
      <c r="F152" s="92" t="s">
        <v>2486</v>
      </c>
      <c r="G152" s="92" t="s">
        <v>2329</v>
      </c>
      <c r="H152" s="92">
        <v>1</v>
      </c>
      <c r="I152" s="92" t="s">
        <v>1385</v>
      </c>
      <c r="J152" s="92" t="s">
        <v>2127</v>
      </c>
      <c r="K152" s="92" t="s">
        <v>1385</v>
      </c>
      <c r="L152" s="92" t="s">
        <v>2128</v>
      </c>
      <c r="M152" s="92" t="s">
        <v>1385</v>
      </c>
      <c r="N152" s="92" t="s">
        <v>2128</v>
      </c>
      <c r="O152" s="92" t="s">
        <v>1385</v>
      </c>
      <c r="P152" s="92" t="s">
        <v>2128</v>
      </c>
      <c r="Q152" s="92" t="s">
        <v>1385</v>
      </c>
      <c r="R152" s="92" t="s">
        <v>2128</v>
      </c>
      <c r="S152" s="92" t="s">
        <v>2120</v>
      </c>
      <c r="T152" s="92">
        <v>0.1</v>
      </c>
      <c r="U152" s="92" t="s">
        <v>2122</v>
      </c>
      <c r="V152" s="113" t="s">
        <v>2330</v>
      </c>
      <c r="W152" s="92" t="s">
        <v>2329</v>
      </c>
      <c r="X152" s="92" t="s">
        <v>2127</v>
      </c>
      <c r="Y152" s="87" t="s">
        <v>1385</v>
      </c>
      <c r="Z152" s="96" t="s">
        <v>2128</v>
      </c>
      <c r="AA152" s="87" t="s">
        <v>1385</v>
      </c>
      <c r="AB152" s="92">
        <v>3316</v>
      </c>
      <c r="AC152" s="92" t="s">
        <v>1385</v>
      </c>
      <c r="AD152" s="92">
        <v>3316</v>
      </c>
      <c r="AE152" s="92" t="s">
        <v>1401</v>
      </c>
    </row>
    <row r="153" spans="1:31" ht="72.900000000000006" x14ac:dyDescent="0.45">
      <c r="A153" s="87" t="s">
        <v>1405</v>
      </c>
      <c r="B153" s="92">
        <v>148</v>
      </c>
      <c r="C153" s="87" t="s">
        <v>1407</v>
      </c>
      <c r="D153" s="112" t="s">
        <v>971</v>
      </c>
      <c r="E153" s="92" t="s">
        <v>1400</v>
      </c>
      <c r="F153" s="92" t="s">
        <v>2487</v>
      </c>
      <c r="G153" s="92" t="s">
        <v>2329</v>
      </c>
      <c r="H153" s="92">
        <v>1</v>
      </c>
      <c r="I153" s="92" t="s">
        <v>1385</v>
      </c>
      <c r="J153" s="92" t="s">
        <v>2127</v>
      </c>
      <c r="K153" s="92" t="s">
        <v>1385</v>
      </c>
      <c r="L153" s="92" t="s">
        <v>2128</v>
      </c>
      <c r="M153" s="92" t="s">
        <v>1385</v>
      </c>
      <c r="N153" s="92" t="s">
        <v>2128</v>
      </c>
      <c r="O153" s="92" t="s">
        <v>1385</v>
      </c>
      <c r="P153" s="92" t="s">
        <v>2128</v>
      </c>
      <c r="Q153" s="92" t="s">
        <v>1385</v>
      </c>
      <c r="R153" s="92" t="s">
        <v>2128</v>
      </c>
      <c r="S153" s="92" t="s">
        <v>2120</v>
      </c>
      <c r="T153" s="92">
        <v>0.1</v>
      </c>
      <c r="U153" s="92" t="s">
        <v>2122</v>
      </c>
      <c r="V153" s="113" t="s">
        <v>2330</v>
      </c>
      <c r="W153" s="92" t="s">
        <v>2329</v>
      </c>
      <c r="X153" s="92" t="s">
        <v>2127</v>
      </c>
      <c r="Y153" s="87" t="s">
        <v>1385</v>
      </c>
      <c r="Z153" s="96" t="s">
        <v>2128</v>
      </c>
      <c r="AA153" s="87" t="s">
        <v>1385</v>
      </c>
      <c r="AB153" s="92">
        <v>3317</v>
      </c>
      <c r="AC153" s="92" t="s">
        <v>1385</v>
      </c>
      <c r="AD153" s="92">
        <v>3317</v>
      </c>
      <c r="AE153" s="92" t="s">
        <v>1401</v>
      </c>
    </row>
    <row r="154" spans="1:31" ht="87.45" x14ac:dyDescent="0.45">
      <c r="A154" s="87" t="s">
        <v>1405</v>
      </c>
      <c r="B154" s="92">
        <v>149</v>
      </c>
      <c r="C154" s="87" t="s">
        <v>1407</v>
      </c>
      <c r="D154" s="112" t="s">
        <v>972</v>
      </c>
      <c r="E154" s="92" t="s">
        <v>1400</v>
      </c>
      <c r="F154" s="92" t="s">
        <v>2488</v>
      </c>
      <c r="G154" s="92" t="s">
        <v>2329</v>
      </c>
      <c r="H154" s="92">
        <v>1</v>
      </c>
      <c r="I154" s="92" t="s">
        <v>1385</v>
      </c>
      <c r="J154" s="92" t="s">
        <v>2127</v>
      </c>
      <c r="K154" s="92" t="s">
        <v>1385</v>
      </c>
      <c r="L154" s="92" t="s">
        <v>2128</v>
      </c>
      <c r="M154" s="92" t="s">
        <v>1385</v>
      </c>
      <c r="N154" s="92" t="s">
        <v>2128</v>
      </c>
      <c r="O154" s="92" t="s">
        <v>1385</v>
      </c>
      <c r="P154" s="92" t="s">
        <v>2128</v>
      </c>
      <c r="Q154" s="92" t="s">
        <v>1385</v>
      </c>
      <c r="R154" s="92" t="s">
        <v>2128</v>
      </c>
      <c r="S154" s="92" t="s">
        <v>2120</v>
      </c>
      <c r="T154" s="92">
        <v>0.1</v>
      </c>
      <c r="U154" s="92" t="s">
        <v>2122</v>
      </c>
      <c r="V154" s="113" t="s">
        <v>2330</v>
      </c>
      <c r="W154" s="92" t="s">
        <v>2329</v>
      </c>
      <c r="X154" s="92" t="s">
        <v>2127</v>
      </c>
      <c r="Y154" s="87" t="s">
        <v>1385</v>
      </c>
      <c r="Z154" s="96" t="s">
        <v>2128</v>
      </c>
      <c r="AA154" s="87" t="s">
        <v>1385</v>
      </c>
      <c r="AB154" s="92">
        <v>3318</v>
      </c>
      <c r="AC154" s="92" t="s">
        <v>1385</v>
      </c>
      <c r="AD154" s="92">
        <v>3318</v>
      </c>
      <c r="AE154" s="92" t="s">
        <v>1401</v>
      </c>
    </row>
    <row r="155" spans="1:31" ht="58.3" x14ac:dyDescent="0.45">
      <c r="A155" s="87" t="s">
        <v>1405</v>
      </c>
      <c r="B155" s="92">
        <v>150</v>
      </c>
      <c r="C155" s="87" t="s">
        <v>1407</v>
      </c>
      <c r="D155" s="112" t="s">
        <v>1241</v>
      </c>
      <c r="E155" s="92" t="s">
        <v>1400</v>
      </c>
      <c r="F155" s="92" t="s">
        <v>2489</v>
      </c>
      <c r="G155" s="92" t="s">
        <v>2329</v>
      </c>
      <c r="H155" s="92">
        <v>1</v>
      </c>
      <c r="I155" s="92" t="s">
        <v>1385</v>
      </c>
      <c r="J155" s="92" t="s">
        <v>2127</v>
      </c>
      <c r="K155" s="92" t="s">
        <v>1385</v>
      </c>
      <c r="L155" s="92" t="s">
        <v>2128</v>
      </c>
      <c r="M155" s="92" t="s">
        <v>1385</v>
      </c>
      <c r="N155" s="92" t="s">
        <v>2128</v>
      </c>
      <c r="O155" s="92" t="s">
        <v>1385</v>
      </c>
      <c r="P155" s="92" t="s">
        <v>2128</v>
      </c>
      <c r="Q155" s="92" t="s">
        <v>1385</v>
      </c>
      <c r="R155" s="92" t="s">
        <v>2128</v>
      </c>
      <c r="S155" s="92" t="s">
        <v>2120</v>
      </c>
      <c r="T155" s="92">
        <v>0.1</v>
      </c>
      <c r="U155" s="92" t="s">
        <v>2122</v>
      </c>
      <c r="V155" s="113" t="s">
        <v>2330</v>
      </c>
      <c r="W155" s="92" t="s">
        <v>2329</v>
      </c>
      <c r="X155" s="92" t="s">
        <v>2127</v>
      </c>
      <c r="Y155" s="87" t="s">
        <v>1385</v>
      </c>
      <c r="Z155" s="96" t="s">
        <v>2128</v>
      </c>
      <c r="AA155" s="87" t="s">
        <v>1385</v>
      </c>
      <c r="AB155" s="92">
        <v>3319</v>
      </c>
      <c r="AC155" s="92" t="s">
        <v>1385</v>
      </c>
      <c r="AD155" s="92">
        <v>3319</v>
      </c>
      <c r="AE155" s="92" t="s">
        <v>1401</v>
      </c>
    </row>
    <row r="156" spans="1:31" ht="58.3" x14ac:dyDescent="0.45">
      <c r="A156" s="87" t="s">
        <v>1405</v>
      </c>
      <c r="B156" s="92">
        <v>151</v>
      </c>
      <c r="C156" s="87" t="s">
        <v>1407</v>
      </c>
      <c r="D156" s="112" t="s">
        <v>1017</v>
      </c>
      <c r="E156" s="92" t="s">
        <v>1400</v>
      </c>
      <c r="F156" s="92" t="s">
        <v>2490</v>
      </c>
      <c r="G156" s="92" t="s">
        <v>2329</v>
      </c>
      <c r="H156" s="92">
        <v>1</v>
      </c>
      <c r="I156" s="92" t="s">
        <v>1385</v>
      </c>
      <c r="J156" s="92" t="s">
        <v>2127</v>
      </c>
      <c r="K156" s="92" t="s">
        <v>1385</v>
      </c>
      <c r="L156" s="92" t="s">
        <v>2128</v>
      </c>
      <c r="M156" s="92" t="s">
        <v>1385</v>
      </c>
      <c r="N156" s="92" t="s">
        <v>2128</v>
      </c>
      <c r="O156" s="92" t="s">
        <v>1385</v>
      </c>
      <c r="P156" s="92" t="s">
        <v>2128</v>
      </c>
      <c r="Q156" s="92" t="s">
        <v>1385</v>
      </c>
      <c r="R156" s="92" t="s">
        <v>2128</v>
      </c>
      <c r="S156" s="92" t="s">
        <v>2120</v>
      </c>
      <c r="T156" s="92">
        <v>0.1</v>
      </c>
      <c r="U156" s="92" t="s">
        <v>2122</v>
      </c>
      <c r="V156" s="113" t="s">
        <v>2330</v>
      </c>
      <c r="W156" s="92" t="s">
        <v>2329</v>
      </c>
      <c r="X156" s="92" t="s">
        <v>2127</v>
      </c>
      <c r="Y156" s="87" t="s">
        <v>1385</v>
      </c>
      <c r="Z156" s="96" t="s">
        <v>2128</v>
      </c>
      <c r="AA156" s="87" t="s">
        <v>1385</v>
      </c>
      <c r="AB156" s="92">
        <v>3320</v>
      </c>
      <c r="AC156" s="92" t="s">
        <v>1385</v>
      </c>
      <c r="AD156" s="92">
        <v>3320</v>
      </c>
      <c r="AE156" s="92" t="s">
        <v>1401</v>
      </c>
    </row>
    <row r="157" spans="1:31" ht="58.3" x14ac:dyDescent="0.45">
      <c r="A157" s="87" t="s">
        <v>1405</v>
      </c>
      <c r="B157" s="92">
        <v>152</v>
      </c>
      <c r="C157" s="87" t="s">
        <v>1407</v>
      </c>
      <c r="D157" s="112" t="s">
        <v>2491</v>
      </c>
      <c r="E157" s="92" t="s">
        <v>1400</v>
      </c>
      <c r="F157" s="92" t="s">
        <v>2492</v>
      </c>
      <c r="G157" s="92" t="s">
        <v>2329</v>
      </c>
      <c r="H157" s="92">
        <v>1</v>
      </c>
      <c r="I157" s="92" t="s">
        <v>1385</v>
      </c>
      <c r="J157" s="92" t="s">
        <v>2127</v>
      </c>
      <c r="K157" s="92" t="s">
        <v>1385</v>
      </c>
      <c r="L157" s="92" t="s">
        <v>2128</v>
      </c>
      <c r="M157" s="92" t="s">
        <v>1385</v>
      </c>
      <c r="N157" s="92" t="s">
        <v>2128</v>
      </c>
      <c r="O157" s="92" t="s">
        <v>1385</v>
      </c>
      <c r="P157" s="92" t="s">
        <v>2128</v>
      </c>
      <c r="Q157" s="92" t="s">
        <v>1385</v>
      </c>
      <c r="R157" s="92" t="s">
        <v>2128</v>
      </c>
      <c r="S157" s="92" t="s">
        <v>2120</v>
      </c>
      <c r="T157" s="92">
        <v>0.1</v>
      </c>
      <c r="U157" s="92" t="s">
        <v>2122</v>
      </c>
      <c r="V157" s="113" t="s">
        <v>2330</v>
      </c>
      <c r="W157" s="92" t="s">
        <v>2329</v>
      </c>
      <c r="X157" s="92" t="s">
        <v>2127</v>
      </c>
      <c r="Y157" s="87" t="s">
        <v>1407</v>
      </c>
      <c r="Z157" s="92" t="s">
        <v>2493</v>
      </c>
      <c r="AA157" s="92" t="s">
        <v>2329</v>
      </c>
      <c r="AB157" s="92">
        <v>3321</v>
      </c>
      <c r="AC157" s="92" t="s">
        <v>1385</v>
      </c>
      <c r="AD157" s="92">
        <v>3321</v>
      </c>
      <c r="AE157" s="92" t="s">
        <v>1401</v>
      </c>
    </row>
    <row r="158" spans="1:31" ht="58.3" x14ac:dyDescent="0.45">
      <c r="A158" s="87" t="s">
        <v>1405</v>
      </c>
      <c r="B158" s="92">
        <v>153</v>
      </c>
      <c r="C158" s="87" t="s">
        <v>1407</v>
      </c>
      <c r="D158" s="112" t="s">
        <v>2494</v>
      </c>
      <c r="E158" s="92" t="s">
        <v>1400</v>
      </c>
      <c r="F158" s="92" t="s">
        <v>2495</v>
      </c>
      <c r="G158" s="92" t="s">
        <v>2329</v>
      </c>
      <c r="H158" s="92">
        <v>1</v>
      </c>
      <c r="I158" s="92" t="s">
        <v>1385</v>
      </c>
      <c r="J158" s="92" t="s">
        <v>2127</v>
      </c>
      <c r="K158" s="92" t="s">
        <v>1385</v>
      </c>
      <c r="L158" s="92" t="s">
        <v>2128</v>
      </c>
      <c r="M158" s="92" t="s">
        <v>1385</v>
      </c>
      <c r="N158" s="92" t="s">
        <v>2128</v>
      </c>
      <c r="O158" s="92" t="s">
        <v>1385</v>
      </c>
      <c r="P158" s="92" t="s">
        <v>2128</v>
      </c>
      <c r="Q158" s="92" t="s">
        <v>1385</v>
      </c>
      <c r="R158" s="92" t="s">
        <v>2128</v>
      </c>
      <c r="S158" s="92" t="s">
        <v>2120</v>
      </c>
      <c r="T158" s="92">
        <v>0.1</v>
      </c>
      <c r="U158" s="92" t="s">
        <v>2122</v>
      </c>
      <c r="V158" s="113" t="s">
        <v>2330</v>
      </c>
      <c r="W158" s="92" t="s">
        <v>2329</v>
      </c>
      <c r="X158" s="92" t="s">
        <v>2127</v>
      </c>
      <c r="Y158" s="87" t="s">
        <v>1407</v>
      </c>
      <c r="Z158" s="92" t="s">
        <v>2493</v>
      </c>
      <c r="AA158" s="92" t="s">
        <v>2329</v>
      </c>
      <c r="AB158" s="92">
        <v>3322</v>
      </c>
      <c r="AC158" s="92" t="s">
        <v>1385</v>
      </c>
      <c r="AD158" s="92">
        <v>3322</v>
      </c>
      <c r="AE158" s="92" t="s">
        <v>1401</v>
      </c>
    </row>
    <row r="159" spans="1:31" ht="58.3" x14ac:dyDescent="0.45">
      <c r="A159" s="87" t="s">
        <v>1405</v>
      </c>
      <c r="B159" s="92">
        <v>154</v>
      </c>
      <c r="C159" s="87" t="s">
        <v>1407</v>
      </c>
      <c r="D159" s="112" t="s">
        <v>2496</v>
      </c>
      <c r="E159" s="92" t="s">
        <v>1400</v>
      </c>
      <c r="F159" s="92" t="s">
        <v>2497</v>
      </c>
      <c r="G159" s="92" t="s">
        <v>2329</v>
      </c>
      <c r="H159" s="92">
        <v>1</v>
      </c>
      <c r="I159" s="92" t="s">
        <v>1385</v>
      </c>
      <c r="J159" s="92" t="s">
        <v>2127</v>
      </c>
      <c r="K159" s="92" t="s">
        <v>1385</v>
      </c>
      <c r="L159" s="92" t="s">
        <v>2128</v>
      </c>
      <c r="M159" s="92" t="s">
        <v>1385</v>
      </c>
      <c r="N159" s="92" t="s">
        <v>2128</v>
      </c>
      <c r="O159" s="92" t="s">
        <v>1385</v>
      </c>
      <c r="P159" s="92" t="s">
        <v>2128</v>
      </c>
      <c r="Q159" s="92" t="s">
        <v>1385</v>
      </c>
      <c r="R159" s="92" t="s">
        <v>2128</v>
      </c>
      <c r="S159" s="92" t="s">
        <v>2120</v>
      </c>
      <c r="T159" s="92">
        <v>0.1</v>
      </c>
      <c r="U159" s="92" t="s">
        <v>2122</v>
      </c>
      <c r="V159" s="113" t="s">
        <v>2330</v>
      </c>
      <c r="W159" s="92" t="s">
        <v>2329</v>
      </c>
      <c r="X159" s="92" t="s">
        <v>2127</v>
      </c>
      <c r="Y159" s="87" t="s">
        <v>1407</v>
      </c>
      <c r="Z159" s="92" t="s">
        <v>2493</v>
      </c>
      <c r="AA159" s="92" t="s">
        <v>2329</v>
      </c>
      <c r="AB159" s="92">
        <v>3323</v>
      </c>
      <c r="AC159" s="92" t="s">
        <v>1385</v>
      </c>
      <c r="AD159" s="92">
        <v>3323</v>
      </c>
      <c r="AE159" s="92" t="s">
        <v>1401</v>
      </c>
    </row>
    <row r="160" spans="1:31" ht="58.3" x14ac:dyDescent="0.45">
      <c r="A160" s="87" t="s">
        <v>1405</v>
      </c>
      <c r="B160" s="92">
        <v>155</v>
      </c>
      <c r="C160" s="87" t="s">
        <v>1407</v>
      </c>
      <c r="D160" s="112" t="s">
        <v>2498</v>
      </c>
      <c r="E160" s="92" t="s">
        <v>1400</v>
      </c>
      <c r="F160" s="92" t="s">
        <v>2499</v>
      </c>
      <c r="G160" s="92" t="s">
        <v>2329</v>
      </c>
      <c r="H160" s="92">
        <v>1</v>
      </c>
      <c r="I160" s="92" t="s">
        <v>1385</v>
      </c>
      <c r="J160" s="92" t="s">
        <v>2127</v>
      </c>
      <c r="K160" s="92" t="s">
        <v>1385</v>
      </c>
      <c r="L160" s="92" t="s">
        <v>2128</v>
      </c>
      <c r="M160" s="92" t="s">
        <v>1385</v>
      </c>
      <c r="N160" s="92" t="s">
        <v>2128</v>
      </c>
      <c r="O160" s="92" t="s">
        <v>1385</v>
      </c>
      <c r="P160" s="92" t="s">
        <v>2128</v>
      </c>
      <c r="Q160" s="92" t="s">
        <v>1385</v>
      </c>
      <c r="R160" s="92" t="s">
        <v>2128</v>
      </c>
      <c r="S160" s="92" t="s">
        <v>2120</v>
      </c>
      <c r="T160" s="92">
        <v>0.1</v>
      </c>
      <c r="U160" s="92" t="s">
        <v>2122</v>
      </c>
      <c r="V160" s="113" t="s">
        <v>2330</v>
      </c>
      <c r="W160" s="92" t="s">
        <v>2329</v>
      </c>
      <c r="X160" s="92" t="s">
        <v>2127</v>
      </c>
      <c r="Y160" s="87" t="s">
        <v>1407</v>
      </c>
      <c r="Z160" s="92" t="s">
        <v>2493</v>
      </c>
      <c r="AA160" s="92" t="s">
        <v>2329</v>
      </c>
      <c r="AB160" s="92">
        <v>3324</v>
      </c>
      <c r="AC160" s="92" t="s">
        <v>1385</v>
      </c>
      <c r="AD160" s="92">
        <v>3324</v>
      </c>
      <c r="AE160" s="92" t="s">
        <v>1401</v>
      </c>
    </row>
    <row r="161" spans="1:31" ht="58.3" x14ac:dyDescent="0.45">
      <c r="A161" s="87" t="s">
        <v>1405</v>
      </c>
      <c r="B161" s="92">
        <v>156</v>
      </c>
      <c r="C161" s="87" t="s">
        <v>1407</v>
      </c>
      <c r="D161" s="112" t="s">
        <v>1020</v>
      </c>
      <c r="E161" s="92" t="s">
        <v>1400</v>
      </c>
      <c r="F161" s="92" t="s">
        <v>2500</v>
      </c>
      <c r="G161" s="92" t="s">
        <v>2329</v>
      </c>
      <c r="H161" s="92">
        <v>1</v>
      </c>
      <c r="I161" s="92" t="s">
        <v>1385</v>
      </c>
      <c r="J161" s="92" t="s">
        <v>2127</v>
      </c>
      <c r="K161" s="92" t="s">
        <v>1385</v>
      </c>
      <c r="L161" s="92" t="s">
        <v>2128</v>
      </c>
      <c r="M161" s="92" t="s">
        <v>1385</v>
      </c>
      <c r="N161" s="92" t="s">
        <v>2128</v>
      </c>
      <c r="O161" s="92" t="s">
        <v>1385</v>
      </c>
      <c r="P161" s="92" t="s">
        <v>2128</v>
      </c>
      <c r="Q161" s="92" t="s">
        <v>1385</v>
      </c>
      <c r="R161" s="92" t="s">
        <v>2128</v>
      </c>
      <c r="S161" s="92" t="s">
        <v>2120</v>
      </c>
      <c r="T161" s="92">
        <v>0.1</v>
      </c>
      <c r="U161" s="92" t="s">
        <v>2122</v>
      </c>
      <c r="V161" s="113" t="s">
        <v>2330</v>
      </c>
      <c r="W161" s="92" t="s">
        <v>2329</v>
      </c>
      <c r="X161" s="92" t="s">
        <v>2127</v>
      </c>
      <c r="Y161" s="87" t="s">
        <v>1407</v>
      </c>
      <c r="Z161" s="92" t="s">
        <v>2501</v>
      </c>
      <c r="AA161" s="92" t="s">
        <v>2329</v>
      </c>
      <c r="AB161" s="92">
        <v>3325</v>
      </c>
      <c r="AC161" s="92" t="s">
        <v>1385</v>
      </c>
      <c r="AD161" s="92">
        <v>3325</v>
      </c>
      <c r="AE161" s="92" t="s">
        <v>1401</v>
      </c>
    </row>
    <row r="162" spans="1:31" ht="58.3" x14ac:dyDescent="0.45">
      <c r="A162" s="87" t="s">
        <v>1405</v>
      </c>
      <c r="B162" s="92">
        <v>157</v>
      </c>
      <c r="C162" s="87" t="s">
        <v>1407</v>
      </c>
      <c r="D162" s="112" t="s">
        <v>1049</v>
      </c>
      <c r="E162" s="92" t="s">
        <v>1400</v>
      </c>
      <c r="F162" s="92" t="s">
        <v>2502</v>
      </c>
      <c r="G162" s="92" t="s">
        <v>2329</v>
      </c>
      <c r="H162" s="92">
        <v>1</v>
      </c>
      <c r="I162" s="92" t="s">
        <v>1385</v>
      </c>
      <c r="J162" s="92" t="s">
        <v>2127</v>
      </c>
      <c r="K162" s="92" t="s">
        <v>1385</v>
      </c>
      <c r="L162" s="92" t="s">
        <v>2128</v>
      </c>
      <c r="M162" s="92" t="s">
        <v>1385</v>
      </c>
      <c r="N162" s="92" t="s">
        <v>2128</v>
      </c>
      <c r="O162" s="92" t="s">
        <v>1385</v>
      </c>
      <c r="P162" s="92" t="s">
        <v>2128</v>
      </c>
      <c r="Q162" s="92" t="s">
        <v>1385</v>
      </c>
      <c r="R162" s="92" t="s">
        <v>2128</v>
      </c>
      <c r="S162" s="92" t="s">
        <v>2120</v>
      </c>
      <c r="T162" s="92">
        <v>0.1</v>
      </c>
      <c r="U162" s="92" t="s">
        <v>2122</v>
      </c>
      <c r="V162" s="113" t="s">
        <v>2330</v>
      </c>
      <c r="W162" s="92" t="s">
        <v>2329</v>
      </c>
      <c r="X162" s="92" t="s">
        <v>2127</v>
      </c>
      <c r="Y162" s="87" t="s">
        <v>1407</v>
      </c>
      <c r="Z162" s="92" t="s">
        <v>2503</v>
      </c>
      <c r="AA162" s="92" t="s">
        <v>2329</v>
      </c>
      <c r="AB162" s="92">
        <v>3326</v>
      </c>
      <c r="AC162" s="92" t="s">
        <v>1385</v>
      </c>
      <c r="AD162" s="92">
        <v>3326</v>
      </c>
      <c r="AE162" s="92" t="s">
        <v>1401</v>
      </c>
    </row>
    <row r="163" spans="1:31" ht="72.900000000000006" x14ac:dyDescent="0.45">
      <c r="A163" s="87" t="s">
        <v>1405</v>
      </c>
      <c r="B163" s="92">
        <v>158</v>
      </c>
      <c r="C163" s="87" t="s">
        <v>1407</v>
      </c>
      <c r="D163" s="112" t="s">
        <v>1021</v>
      </c>
      <c r="E163" s="92" t="s">
        <v>1400</v>
      </c>
      <c r="F163" s="92" t="s">
        <v>2504</v>
      </c>
      <c r="G163" s="92" t="s">
        <v>2329</v>
      </c>
      <c r="H163" s="92">
        <v>1</v>
      </c>
      <c r="I163" s="92" t="s">
        <v>1385</v>
      </c>
      <c r="J163" s="92" t="s">
        <v>2127</v>
      </c>
      <c r="K163" s="92" t="s">
        <v>1385</v>
      </c>
      <c r="L163" s="92" t="s">
        <v>2128</v>
      </c>
      <c r="M163" s="92" t="s">
        <v>1385</v>
      </c>
      <c r="N163" s="92" t="s">
        <v>2128</v>
      </c>
      <c r="O163" s="92" t="s">
        <v>1385</v>
      </c>
      <c r="P163" s="92" t="s">
        <v>2128</v>
      </c>
      <c r="Q163" s="92" t="s">
        <v>1385</v>
      </c>
      <c r="R163" s="92" t="s">
        <v>2128</v>
      </c>
      <c r="S163" s="92" t="s">
        <v>2120</v>
      </c>
      <c r="T163" s="92">
        <v>0.1</v>
      </c>
      <c r="U163" s="92" t="s">
        <v>2122</v>
      </c>
      <c r="V163" s="113" t="s">
        <v>2330</v>
      </c>
      <c r="W163" s="92" t="s">
        <v>2329</v>
      </c>
      <c r="X163" s="92" t="s">
        <v>2127</v>
      </c>
      <c r="Y163" s="87" t="s">
        <v>1407</v>
      </c>
      <c r="Z163" s="112" t="s">
        <v>2505</v>
      </c>
      <c r="AA163" s="92" t="s">
        <v>2329</v>
      </c>
      <c r="AB163" s="92">
        <v>3327</v>
      </c>
      <c r="AC163" s="92" t="s">
        <v>1385</v>
      </c>
      <c r="AD163" s="92">
        <v>3327</v>
      </c>
      <c r="AE163" s="92" t="s">
        <v>1401</v>
      </c>
    </row>
    <row r="164" spans="1:31" ht="58.3" x14ac:dyDescent="0.45">
      <c r="A164" s="87" t="s">
        <v>1405</v>
      </c>
      <c r="B164" s="92">
        <v>159</v>
      </c>
      <c r="C164" s="87" t="s">
        <v>1407</v>
      </c>
      <c r="D164" s="112" t="s">
        <v>1022</v>
      </c>
      <c r="E164" s="92" t="s">
        <v>1400</v>
      </c>
      <c r="F164" s="92" t="s">
        <v>2506</v>
      </c>
      <c r="G164" s="92" t="s">
        <v>2329</v>
      </c>
      <c r="H164" s="92">
        <v>1</v>
      </c>
      <c r="I164" s="92" t="s">
        <v>1385</v>
      </c>
      <c r="J164" s="92" t="s">
        <v>2127</v>
      </c>
      <c r="K164" s="92" t="s">
        <v>1385</v>
      </c>
      <c r="L164" s="92" t="s">
        <v>2128</v>
      </c>
      <c r="M164" s="92" t="s">
        <v>1385</v>
      </c>
      <c r="N164" s="92" t="s">
        <v>2128</v>
      </c>
      <c r="O164" s="92" t="s">
        <v>1385</v>
      </c>
      <c r="P164" s="92" t="s">
        <v>2128</v>
      </c>
      <c r="Q164" s="92" t="s">
        <v>1385</v>
      </c>
      <c r="R164" s="92" t="s">
        <v>2128</v>
      </c>
      <c r="S164" s="92" t="s">
        <v>2120</v>
      </c>
      <c r="T164" s="92">
        <v>0.1</v>
      </c>
      <c r="U164" s="92" t="s">
        <v>2122</v>
      </c>
      <c r="V164" s="113" t="s">
        <v>2330</v>
      </c>
      <c r="W164" s="92" t="s">
        <v>2329</v>
      </c>
      <c r="X164" s="92" t="s">
        <v>2127</v>
      </c>
      <c r="Y164" s="87" t="s">
        <v>1407</v>
      </c>
      <c r="Z164" s="92" t="s">
        <v>2503</v>
      </c>
      <c r="AA164" s="92" t="s">
        <v>2329</v>
      </c>
      <c r="AB164" s="92">
        <v>3328</v>
      </c>
      <c r="AC164" s="92" t="s">
        <v>1385</v>
      </c>
      <c r="AD164" s="92">
        <v>3328</v>
      </c>
      <c r="AE164" s="92" t="s">
        <v>1401</v>
      </c>
    </row>
    <row r="165" spans="1:31" ht="58.3" x14ac:dyDescent="0.45">
      <c r="A165" s="87" t="s">
        <v>1405</v>
      </c>
      <c r="B165" s="92">
        <v>160</v>
      </c>
      <c r="C165" s="87" t="s">
        <v>1407</v>
      </c>
      <c r="D165" s="112" t="s">
        <v>933</v>
      </c>
      <c r="E165" s="92" t="s">
        <v>1400</v>
      </c>
      <c r="F165" s="92" t="s">
        <v>2507</v>
      </c>
      <c r="G165" s="92" t="s">
        <v>2329</v>
      </c>
      <c r="H165" s="92">
        <v>1</v>
      </c>
      <c r="I165" s="92" t="s">
        <v>1385</v>
      </c>
      <c r="J165" s="92" t="s">
        <v>2127</v>
      </c>
      <c r="K165" s="92" t="s">
        <v>1385</v>
      </c>
      <c r="L165" s="92" t="s">
        <v>2128</v>
      </c>
      <c r="M165" s="92" t="s">
        <v>1385</v>
      </c>
      <c r="N165" s="92" t="s">
        <v>2128</v>
      </c>
      <c r="O165" s="92" t="s">
        <v>1385</v>
      </c>
      <c r="P165" s="92" t="s">
        <v>2128</v>
      </c>
      <c r="Q165" s="92" t="s">
        <v>1385</v>
      </c>
      <c r="R165" s="92" t="s">
        <v>2128</v>
      </c>
      <c r="S165" s="92" t="s">
        <v>2120</v>
      </c>
      <c r="T165" s="92">
        <v>0.1</v>
      </c>
      <c r="U165" s="92" t="s">
        <v>2122</v>
      </c>
      <c r="V165" s="113" t="s">
        <v>2330</v>
      </c>
      <c r="W165" s="92" t="s">
        <v>2329</v>
      </c>
      <c r="X165" s="92" t="s">
        <v>2127</v>
      </c>
      <c r="Y165" s="87" t="s">
        <v>1385</v>
      </c>
      <c r="Z165" s="96" t="s">
        <v>2128</v>
      </c>
      <c r="AA165" s="87" t="s">
        <v>1385</v>
      </c>
      <c r="AB165" s="92">
        <v>3329</v>
      </c>
      <c r="AC165" s="92" t="s">
        <v>1385</v>
      </c>
      <c r="AD165" s="92">
        <v>3329</v>
      </c>
      <c r="AE165" s="92" t="s">
        <v>1401</v>
      </c>
    </row>
    <row r="166" spans="1:31" ht="58.3" x14ac:dyDescent="0.45">
      <c r="A166" s="87" t="s">
        <v>1405</v>
      </c>
      <c r="B166" s="92">
        <v>161</v>
      </c>
      <c r="C166" s="87" t="s">
        <v>1407</v>
      </c>
      <c r="D166" s="112" t="s">
        <v>941</v>
      </c>
      <c r="E166" s="92" t="s">
        <v>1400</v>
      </c>
      <c r="F166" s="92" t="s">
        <v>2508</v>
      </c>
      <c r="G166" s="92" t="s">
        <v>2329</v>
      </c>
      <c r="H166" s="92">
        <v>1</v>
      </c>
      <c r="I166" s="92" t="s">
        <v>1385</v>
      </c>
      <c r="J166" s="92" t="s">
        <v>2127</v>
      </c>
      <c r="K166" s="92" t="s">
        <v>1385</v>
      </c>
      <c r="L166" s="92" t="s">
        <v>2128</v>
      </c>
      <c r="M166" s="92" t="s">
        <v>1385</v>
      </c>
      <c r="N166" s="92" t="s">
        <v>2128</v>
      </c>
      <c r="O166" s="92" t="s">
        <v>1385</v>
      </c>
      <c r="P166" s="92" t="s">
        <v>2128</v>
      </c>
      <c r="Q166" s="92" t="s">
        <v>1385</v>
      </c>
      <c r="R166" s="92" t="s">
        <v>2128</v>
      </c>
      <c r="S166" s="92" t="s">
        <v>2120</v>
      </c>
      <c r="T166" s="92">
        <v>0.1</v>
      </c>
      <c r="U166" s="92" t="s">
        <v>2122</v>
      </c>
      <c r="V166" s="113" t="s">
        <v>2330</v>
      </c>
      <c r="W166" s="92" t="s">
        <v>2329</v>
      </c>
      <c r="X166" s="92" t="s">
        <v>2127</v>
      </c>
      <c r="Y166" s="87" t="s">
        <v>1385</v>
      </c>
      <c r="Z166" s="96" t="s">
        <v>2128</v>
      </c>
      <c r="AA166" s="87" t="s">
        <v>1385</v>
      </c>
      <c r="AB166" s="92">
        <v>3330</v>
      </c>
      <c r="AC166" s="92" t="s">
        <v>1385</v>
      </c>
      <c r="AD166" s="92">
        <v>3330</v>
      </c>
      <c r="AE166" s="92" t="s">
        <v>1401</v>
      </c>
    </row>
    <row r="167" spans="1:31" ht="58.3" x14ac:dyDescent="0.45">
      <c r="A167" s="87" t="s">
        <v>1405</v>
      </c>
      <c r="B167" s="92">
        <v>162</v>
      </c>
      <c r="C167" s="87" t="s">
        <v>1407</v>
      </c>
      <c r="D167" s="112" t="s">
        <v>935</v>
      </c>
      <c r="E167" s="92" t="s">
        <v>1400</v>
      </c>
      <c r="F167" s="92" t="s">
        <v>2509</v>
      </c>
      <c r="G167" s="92" t="s">
        <v>2329</v>
      </c>
      <c r="H167" s="92">
        <v>1</v>
      </c>
      <c r="I167" s="92" t="s">
        <v>1385</v>
      </c>
      <c r="J167" s="92" t="s">
        <v>2127</v>
      </c>
      <c r="K167" s="92" t="s">
        <v>1385</v>
      </c>
      <c r="L167" s="92" t="s">
        <v>2128</v>
      </c>
      <c r="M167" s="92" t="s">
        <v>1385</v>
      </c>
      <c r="N167" s="92" t="s">
        <v>2128</v>
      </c>
      <c r="O167" s="92" t="s">
        <v>1385</v>
      </c>
      <c r="P167" s="92" t="s">
        <v>2128</v>
      </c>
      <c r="Q167" s="92" t="s">
        <v>1385</v>
      </c>
      <c r="R167" s="92" t="s">
        <v>2128</v>
      </c>
      <c r="S167" s="92" t="s">
        <v>2120</v>
      </c>
      <c r="T167" s="92">
        <v>0.1</v>
      </c>
      <c r="U167" s="92" t="s">
        <v>2122</v>
      </c>
      <c r="V167" s="113" t="s">
        <v>2330</v>
      </c>
      <c r="W167" s="92" t="s">
        <v>2329</v>
      </c>
      <c r="X167" s="92" t="s">
        <v>2127</v>
      </c>
      <c r="Y167" s="87" t="s">
        <v>1385</v>
      </c>
      <c r="Z167" s="96" t="s">
        <v>2128</v>
      </c>
      <c r="AA167" s="87" t="s">
        <v>1385</v>
      </c>
      <c r="AB167" s="92">
        <v>3331</v>
      </c>
      <c r="AC167" s="92" t="s">
        <v>1385</v>
      </c>
      <c r="AD167" s="92">
        <v>3331</v>
      </c>
      <c r="AE167" s="92" t="s">
        <v>1401</v>
      </c>
    </row>
    <row r="168" spans="1:31" ht="58.3" x14ac:dyDescent="0.45">
      <c r="A168" s="87" t="s">
        <v>1405</v>
      </c>
      <c r="B168" s="92">
        <v>163</v>
      </c>
      <c r="C168" s="87" t="s">
        <v>1407</v>
      </c>
      <c r="D168" s="112" t="s">
        <v>2672</v>
      </c>
      <c r="E168" s="92" t="s">
        <v>1400</v>
      </c>
      <c r="F168" s="92" t="s">
        <v>2510</v>
      </c>
      <c r="G168" s="92" t="s">
        <v>2329</v>
      </c>
      <c r="H168" s="92">
        <v>1</v>
      </c>
      <c r="I168" s="92" t="s">
        <v>1385</v>
      </c>
      <c r="J168" s="92" t="s">
        <v>2127</v>
      </c>
      <c r="K168" s="92" t="s">
        <v>1385</v>
      </c>
      <c r="L168" s="92" t="s">
        <v>2128</v>
      </c>
      <c r="M168" s="92" t="s">
        <v>1385</v>
      </c>
      <c r="N168" s="92" t="s">
        <v>2128</v>
      </c>
      <c r="O168" s="92" t="s">
        <v>1385</v>
      </c>
      <c r="P168" s="92" t="s">
        <v>2128</v>
      </c>
      <c r="Q168" s="92" t="s">
        <v>1385</v>
      </c>
      <c r="R168" s="92" t="s">
        <v>2128</v>
      </c>
      <c r="S168" s="92" t="s">
        <v>2120</v>
      </c>
      <c r="T168" s="92">
        <v>0.1</v>
      </c>
      <c r="U168" s="92" t="s">
        <v>2122</v>
      </c>
      <c r="V168" s="113" t="s">
        <v>2330</v>
      </c>
      <c r="W168" s="92" t="s">
        <v>2329</v>
      </c>
      <c r="X168" s="92" t="s">
        <v>2127</v>
      </c>
      <c r="Y168" s="87" t="s">
        <v>1385</v>
      </c>
      <c r="Z168" s="96" t="s">
        <v>2128</v>
      </c>
      <c r="AA168" s="87" t="s">
        <v>1385</v>
      </c>
      <c r="AB168" s="92">
        <v>3332</v>
      </c>
      <c r="AC168" s="92" t="s">
        <v>1385</v>
      </c>
      <c r="AD168" s="92">
        <v>3332</v>
      </c>
      <c r="AE168" s="92" t="s">
        <v>1401</v>
      </c>
    </row>
    <row r="169" spans="1:31" ht="58.3" x14ac:dyDescent="0.45">
      <c r="A169" s="87" t="s">
        <v>1405</v>
      </c>
      <c r="B169" s="92">
        <v>164</v>
      </c>
      <c r="C169" s="87" t="s">
        <v>1407</v>
      </c>
      <c r="D169" s="112" t="s">
        <v>937</v>
      </c>
      <c r="E169" s="92" t="s">
        <v>1400</v>
      </c>
      <c r="F169" s="92" t="s">
        <v>2511</v>
      </c>
      <c r="G169" s="92" t="s">
        <v>2329</v>
      </c>
      <c r="H169" s="92">
        <v>1</v>
      </c>
      <c r="I169" s="92" t="s">
        <v>1385</v>
      </c>
      <c r="J169" s="92" t="s">
        <v>2127</v>
      </c>
      <c r="K169" s="92" t="s">
        <v>1385</v>
      </c>
      <c r="L169" s="92" t="s">
        <v>2128</v>
      </c>
      <c r="M169" s="92" t="s">
        <v>1385</v>
      </c>
      <c r="N169" s="92" t="s">
        <v>2128</v>
      </c>
      <c r="O169" s="92" t="s">
        <v>1385</v>
      </c>
      <c r="P169" s="92" t="s">
        <v>2128</v>
      </c>
      <c r="Q169" s="92" t="s">
        <v>1385</v>
      </c>
      <c r="R169" s="92" t="s">
        <v>2128</v>
      </c>
      <c r="S169" s="92" t="s">
        <v>2120</v>
      </c>
      <c r="T169" s="92">
        <v>0.1</v>
      </c>
      <c r="U169" s="92" t="s">
        <v>2122</v>
      </c>
      <c r="V169" s="113" t="s">
        <v>2330</v>
      </c>
      <c r="W169" s="92" t="s">
        <v>2329</v>
      </c>
      <c r="X169" s="92" t="s">
        <v>2127</v>
      </c>
      <c r="Y169" s="87" t="s">
        <v>1385</v>
      </c>
      <c r="Z169" s="96" t="s">
        <v>2128</v>
      </c>
      <c r="AA169" s="87" t="s">
        <v>1385</v>
      </c>
      <c r="AB169" s="92">
        <v>3333</v>
      </c>
      <c r="AC169" s="92" t="s">
        <v>1385</v>
      </c>
      <c r="AD169" s="92">
        <v>3333</v>
      </c>
      <c r="AE169" s="92" t="s">
        <v>1401</v>
      </c>
    </row>
    <row r="170" spans="1:31" ht="87.45" x14ac:dyDescent="0.45">
      <c r="A170" s="87" t="s">
        <v>1405</v>
      </c>
      <c r="B170" s="92">
        <v>165</v>
      </c>
      <c r="C170" s="87" t="s">
        <v>1407</v>
      </c>
      <c r="D170" s="112" t="s">
        <v>1728</v>
      </c>
      <c r="E170" s="92" t="s">
        <v>1400</v>
      </c>
      <c r="F170" s="92" t="s">
        <v>2512</v>
      </c>
      <c r="G170" s="92" t="s">
        <v>2329</v>
      </c>
      <c r="H170" s="92">
        <v>1</v>
      </c>
      <c r="I170" s="92" t="s">
        <v>1385</v>
      </c>
      <c r="J170" s="92" t="s">
        <v>2127</v>
      </c>
      <c r="K170" s="92" t="s">
        <v>1385</v>
      </c>
      <c r="L170" s="92" t="s">
        <v>2128</v>
      </c>
      <c r="M170" s="92" t="s">
        <v>1385</v>
      </c>
      <c r="N170" s="92" t="s">
        <v>2128</v>
      </c>
      <c r="O170" s="92" t="s">
        <v>1385</v>
      </c>
      <c r="P170" s="92" t="s">
        <v>2128</v>
      </c>
      <c r="Q170" s="92" t="s">
        <v>1385</v>
      </c>
      <c r="R170" s="92" t="s">
        <v>2128</v>
      </c>
      <c r="S170" s="92" t="s">
        <v>2120</v>
      </c>
      <c r="T170" s="92">
        <v>0.1</v>
      </c>
      <c r="U170" s="92" t="s">
        <v>2122</v>
      </c>
      <c r="V170" s="113" t="s">
        <v>2330</v>
      </c>
      <c r="W170" s="92" t="s">
        <v>2329</v>
      </c>
      <c r="X170" s="92" t="s">
        <v>2127</v>
      </c>
      <c r="Y170" s="87" t="s">
        <v>1385</v>
      </c>
      <c r="Z170" s="96" t="s">
        <v>2128</v>
      </c>
      <c r="AA170" s="87" t="s">
        <v>1385</v>
      </c>
      <c r="AB170" s="92">
        <v>3334</v>
      </c>
      <c r="AC170" s="92" t="s">
        <v>1385</v>
      </c>
      <c r="AD170" s="92">
        <v>3334</v>
      </c>
      <c r="AE170" s="92" t="s">
        <v>1401</v>
      </c>
    </row>
    <row r="171" spans="1:31" ht="72.900000000000006" x14ac:dyDescent="0.45">
      <c r="A171" s="87" t="s">
        <v>1405</v>
      </c>
      <c r="B171" s="92">
        <v>166</v>
      </c>
      <c r="C171" s="87" t="s">
        <v>1407</v>
      </c>
      <c r="D171" s="112" t="s">
        <v>1036</v>
      </c>
      <c r="E171" s="92" t="s">
        <v>1400</v>
      </c>
      <c r="F171" s="92" t="s">
        <v>2513</v>
      </c>
      <c r="G171" s="92" t="s">
        <v>2329</v>
      </c>
      <c r="H171" s="92">
        <v>1</v>
      </c>
      <c r="I171" s="92" t="s">
        <v>1385</v>
      </c>
      <c r="J171" s="92" t="s">
        <v>2127</v>
      </c>
      <c r="K171" s="92" t="s">
        <v>1385</v>
      </c>
      <c r="L171" s="92" t="s">
        <v>2128</v>
      </c>
      <c r="M171" s="92" t="s">
        <v>1385</v>
      </c>
      <c r="N171" s="92" t="s">
        <v>2128</v>
      </c>
      <c r="O171" s="92" t="s">
        <v>1385</v>
      </c>
      <c r="P171" s="92" t="s">
        <v>2128</v>
      </c>
      <c r="Q171" s="92" t="s">
        <v>1385</v>
      </c>
      <c r="R171" s="92" t="s">
        <v>2128</v>
      </c>
      <c r="S171" s="92" t="s">
        <v>2120</v>
      </c>
      <c r="T171" s="92">
        <v>0.1</v>
      </c>
      <c r="U171" s="92" t="s">
        <v>2122</v>
      </c>
      <c r="V171" s="113" t="s">
        <v>2330</v>
      </c>
      <c r="W171" s="92" t="s">
        <v>2329</v>
      </c>
      <c r="X171" s="92" t="s">
        <v>2127</v>
      </c>
      <c r="Y171" s="87" t="s">
        <v>1385</v>
      </c>
      <c r="Z171" s="96" t="s">
        <v>2128</v>
      </c>
      <c r="AA171" s="87" t="s">
        <v>1385</v>
      </c>
      <c r="AB171" s="92">
        <v>3335</v>
      </c>
      <c r="AC171" s="92" t="s">
        <v>1385</v>
      </c>
      <c r="AD171" s="92">
        <v>3335</v>
      </c>
      <c r="AE171" s="92" t="s">
        <v>1401</v>
      </c>
    </row>
    <row r="172" spans="1:31" ht="58.3" x14ac:dyDescent="0.45">
      <c r="A172" s="87" t="s">
        <v>1405</v>
      </c>
      <c r="B172" s="92">
        <v>167</v>
      </c>
      <c r="C172" s="87" t="s">
        <v>1407</v>
      </c>
      <c r="D172" s="112" t="s">
        <v>1048</v>
      </c>
      <c r="E172" s="92" t="s">
        <v>1400</v>
      </c>
      <c r="F172" s="92" t="s">
        <v>2514</v>
      </c>
      <c r="G172" s="92" t="s">
        <v>2329</v>
      </c>
      <c r="H172" s="92">
        <v>1</v>
      </c>
      <c r="I172" s="92" t="s">
        <v>1385</v>
      </c>
      <c r="J172" s="92" t="s">
        <v>2127</v>
      </c>
      <c r="K172" s="92" t="s">
        <v>1385</v>
      </c>
      <c r="L172" s="92" t="s">
        <v>2128</v>
      </c>
      <c r="M172" s="92" t="s">
        <v>1385</v>
      </c>
      <c r="N172" s="92" t="s">
        <v>2128</v>
      </c>
      <c r="O172" s="92" t="s">
        <v>1385</v>
      </c>
      <c r="P172" s="92" t="s">
        <v>2128</v>
      </c>
      <c r="Q172" s="92" t="s">
        <v>1385</v>
      </c>
      <c r="R172" s="92" t="s">
        <v>2128</v>
      </c>
      <c r="S172" s="92" t="s">
        <v>2120</v>
      </c>
      <c r="T172" s="92">
        <v>0.1</v>
      </c>
      <c r="U172" s="92" t="s">
        <v>2122</v>
      </c>
      <c r="V172" s="113" t="s">
        <v>2330</v>
      </c>
      <c r="W172" s="92" t="s">
        <v>2329</v>
      </c>
      <c r="X172" s="92" t="s">
        <v>2127</v>
      </c>
      <c r="Y172" s="87" t="s">
        <v>1385</v>
      </c>
      <c r="Z172" s="96" t="s">
        <v>2128</v>
      </c>
      <c r="AA172" s="87" t="s">
        <v>1385</v>
      </c>
      <c r="AB172" s="92">
        <v>3336</v>
      </c>
      <c r="AC172" s="92" t="s">
        <v>1385</v>
      </c>
      <c r="AD172" s="92">
        <v>3336</v>
      </c>
      <c r="AE172" s="92" t="s">
        <v>1401</v>
      </c>
    </row>
    <row r="173" spans="1:31" ht="218.6" x14ac:dyDescent="0.45">
      <c r="A173" s="87" t="s">
        <v>1405</v>
      </c>
      <c r="B173" s="92">
        <v>168</v>
      </c>
      <c r="C173" s="87" t="s">
        <v>1407</v>
      </c>
      <c r="D173" s="112" t="s">
        <v>2515</v>
      </c>
      <c r="E173" s="92" t="s">
        <v>1400</v>
      </c>
      <c r="F173" s="92" t="s">
        <v>2516</v>
      </c>
      <c r="G173" s="92" t="s">
        <v>2329</v>
      </c>
      <c r="H173" s="92">
        <v>1</v>
      </c>
      <c r="I173" s="92" t="s">
        <v>1385</v>
      </c>
      <c r="J173" s="92" t="s">
        <v>2129</v>
      </c>
      <c r="K173" s="92" t="s">
        <v>1385</v>
      </c>
      <c r="L173" s="92" t="s">
        <v>2851</v>
      </c>
      <c r="M173" s="92" t="s">
        <v>1385</v>
      </c>
      <c r="N173" s="92" t="s">
        <v>2129</v>
      </c>
      <c r="O173" s="92" t="s">
        <v>1385</v>
      </c>
      <c r="P173" s="92" t="s">
        <v>2850</v>
      </c>
      <c r="Q173" s="92" t="s">
        <v>1385</v>
      </c>
      <c r="R173" s="92" t="s">
        <v>2129</v>
      </c>
      <c r="S173" s="92" t="s">
        <v>1385</v>
      </c>
      <c r="T173" s="92" t="s">
        <v>2128</v>
      </c>
      <c r="U173" s="92" t="s">
        <v>1385</v>
      </c>
      <c r="V173" s="134" t="s">
        <v>2128</v>
      </c>
      <c r="W173" s="92" t="s">
        <v>1385</v>
      </c>
      <c r="X173" s="92" t="s">
        <v>2127</v>
      </c>
      <c r="Y173" s="87" t="s">
        <v>1407</v>
      </c>
      <c r="Z173" s="112" t="s">
        <v>2517</v>
      </c>
      <c r="AA173" s="92" t="s">
        <v>2329</v>
      </c>
      <c r="AB173" s="92">
        <v>3337</v>
      </c>
      <c r="AC173" s="92" t="s">
        <v>1385</v>
      </c>
      <c r="AD173" s="92">
        <v>3337</v>
      </c>
      <c r="AE173" s="92" t="s">
        <v>1401</v>
      </c>
    </row>
    <row r="174" spans="1:31" ht="145.75" x14ac:dyDescent="0.45">
      <c r="A174" s="87" t="s">
        <v>1405</v>
      </c>
      <c r="B174" s="92">
        <v>169</v>
      </c>
      <c r="C174" s="87" t="s">
        <v>1407</v>
      </c>
      <c r="D174" s="112" t="s">
        <v>2518</v>
      </c>
      <c r="E174" s="92" t="s">
        <v>1400</v>
      </c>
      <c r="F174" s="92" t="s">
        <v>2519</v>
      </c>
      <c r="G174" s="92" t="s">
        <v>2329</v>
      </c>
      <c r="H174" s="92">
        <v>1</v>
      </c>
      <c r="I174" s="92" t="s">
        <v>1385</v>
      </c>
      <c r="J174" s="92" t="s">
        <v>2129</v>
      </c>
      <c r="K174" s="92" t="s">
        <v>1385</v>
      </c>
      <c r="L174" s="92" t="s">
        <v>2851</v>
      </c>
      <c r="M174" s="92" t="s">
        <v>1385</v>
      </c>
      <c r="N174" s="92" t="s">
        <v>2129</v>
      </c>
      <c r="O174" s="92" t="s">
        <v>1385</v>
      </c>
      <c r="P174" s="92" t="s">
        <v>2844</v>
      </c>
      <c r="Q174" s="92" t="s">
        <v>1385</v>
      </c>
      <c r="R174" s="92" t="s">
        <v>2129</v>
      </c>
      <c r="S174" s="92" t="s">
        <v>1385</v>
      </c>
      <c r="T174" s="92" t="s">
        <v>2128</v>
      </c>
      <c r="U174" s="92" t="s">
        <v>1385</v>
      </c>
      <c r="V174" s="134" t="s">
        <v>2128</v>
      </c>
      <c r="W174" s="92" t="s">
        <v>1385</v>
      </c>
      <c r="X174" s="92" t="s">
        <v>2127</v>
      </c>
      <c r="Y174" s="87" t="s">
        <v>1407</v>
      </c>
      <c r="Z174" s="112" t="s">
        <v>2520</v>
      </c>
      <c r="AA174" s="92" t="s">
        <v>2329</v>
      </c>
      <c r="AB174" s="92">
        <v>3338</v>
      </c>
      <c r="AC174" s="92" t="s">
        <v>1385</v>
      </c>
      <c r="AD174" s="92">
        <v>3338</v>
      </c>
      <c r="AE174" s="92" t="s">
        <v>1401</v>
      </c>
    </row>
    <row r="175" spans="1:31" ht="276.89999999999998" x14ac:dyDescent="0.45">
      <c r="A175" s="87" t="s">
        <v>1405</v>
      </c>
      <c r="B175" s="92">
        <v>170</v>
      </c>
      <c r="C175" s="87" t="s">
        <v>1407</v>
      </c>
      <c r="D175" s="112" t="s">
        <v>2521</v>
      </c>
      <c r="E175" s="92" t="s">
        <v>1400</v>
      </c>
      <c r="F175" s="92" t="s">
        <v>2522</v>
      </c>
      <c r="G175" s="92" t="s">
        <v>2329</v>
      </c>
      <c r="H175" s="92">
        <v>1</v>
      </c>
      <c r="I175" s="92" t="s">
        <v>1385</v>
      </c>
      <c r="J175" s="92" t="s">
        <v>2129</v>
      </c>
      <c r="K175" s="92" t="s">
        <v>1385</v>
      </c>
      <c r="L175" s="92" t="s">
        <v>2681</v>
      </c>
      <c r="M175" s="92" t="s">
        <v>1385</v>
      </c>
      <c r="N175" s="92" t="s">
        <v>2129</v>
      </c>
      <c r="O175" s="92" t="s">
        <v>1385</v>
      </c>
      <c r="P175" s="92" t="s">
        <v>2850</v>
      </c>
      <c r="Q175" s="92" t="s">
        <v>1385</v>
      </c>
      <c r="R175" s="92" t="s">
        <v>2129</v>
      </c>
      <c r="S175" s="92" t="s">
        <v>1385</v>
      </c>
      <c r="T175" s="92" t="s">
        <v>2128</v>
      </c>
      <c r="U175" s="92" t="s">
        <v>1385</v>
      </c>
      <c r="V175" s="134" t="s">
        <v>2128</v>
      </c>
      <c r="W175" s="92" t="s">
        <v>1385</v>
      </c>
      <c r="X175" s="92" t="s">
        <v>2127</v>
      </c>
      <c r="Y175" s="87" t="s">
        <v>1407</v>
      </c>
      <c r="Z175" s="112" t="s">
        <v>2523</v>
      </c>
      <c r="AA175" s="92" t="s">
        <v>2329</v>
      </c>
      <c r="AB175" s="92">
        <v>3339</v>
      </c>
      <c r="AC175" s="92" t="s">
        <v>1385</v>
      </c>
      <c r="AD175" s="92">
        <v>3339</v>
      </c>
      <c r="AE175" s="92" t="s">
        <v>1401</v>
      </c>
    </row>
    <row r="176" spans="1:31" ht="58.3" x14ac:dyDescent="0.45">
      <c r="A176" s="87" t="s">
        <v>1405</v>
      </c>
      <c r="B176" s="92">
        <v>171</v>
      </c>
      <c r="C176" s="87" t="s">
        <v>1407</v>
      </c>
      <c r="D176" s="112" t="s">
        <v>1096</v>
      </c>
      <c r="E176" s="92" t="s">
        <v>1400</v>
      </c>
      <c r="F176" s="92" t="s">
        <v>2524</v>
      </c>
      <c r="G176" s="92" t="s">
        <v>2329</v>
      </c>
      <c r="H176" s="92">
        <v>1</v>
      </c>
      <c r="I176" s="92" t="s">
        <v>1385</v>
      </c>
      <c r="J176" s="92" t="s">
        <v>2127</v>
      </c>
      <c r="K176" s="92" t="s">
        <v>1385</v>
      </c>
      <c r="L176" s="92" t="s">
        <v>2128</v>
      </c>
      <c r="M176" s="92" t="s">
        <v>1385</v>
      </c>
      <c r="N176" s="92" t="s">
        <v>2128</v>
      </c>
      <c r="O176" s="92" t="s">
        <v>1385</v>
      </c>
      <c r="P176" s="92" t="s">
        <v>2128</v>
      </c>
      <c r="Q176" s="92" t="s">
        <v>1385</v>
      </c>
      <c r="R176" s="92" t="s">
        <v>2128</v>
      </c>
      <c r="S176" s="92" t="s">
        <v>2120</v>
      </c>
      <c r="T176" s="92">
        <v>0.1</v>
      </c>
      <c r="U176" s="92" t="s">
        <v>2122</v>
      </c>
      <c r="V176" s="113" t="s">
        <v>2330</v>
      </c>
      <c r="W176" s="92" t="s">
        <v>2329</v>
      </c>
      <c r="X176" s="92" t="s">
        <v>2127</v>
      </c>
      <c r="Y176" s="87" t="s">
        <v>1407</v>
      </c>
      <c r="Z176" s="92" t="s">
        <v>2525</v>
      </c>
      <c r="AA176" s="92" t="s">
        <v>2329</v>
      </c>
      <c r="AB176" s="92">
        <v>3340</v>
      </c>
      <c r="AC176" s="92" t="s">
        <v>1385</v>
      </c>
      <c r="AD176" s="92">
        <v>3340</v>
      </c>
      <c r="AE176" s="92" t="s">
        <v>1401</v>
      </c>
    </row>
    <row r="177" spans="1:31" x14ac:dyDescent="0.45">
      <c r="A177" s="87" t="s">
        <v>1405</v>
      </c>
      <c r="B177" s="92">
        <v>172</v>
      </c>
      <c r="C177" s="87" t="s">
        <v>1407</v>
      </c>
      <c r="D177" s="112" t="s">
        <v>2526</v>
      </c>
      <c r="E177" s="92" t="s">
        <v>1400</v>
      </c>
      <c r="F177" s="92" t="s">
        <v>2527</v>
      </c>
      <c r="G177" s="92" t="s">
        <v>2329</v>
      </c>
      <c r="H177" s="92">
        <v>1</v>
      </c>
      <c r="I177" s="92" t="s">
        <v>1385</v>
      </c>
      <c r="J177" s="92" t="s">
        <v>2129</v>
      </c>
      <c r="K177" s="92" t="s">
        <v>1385</v>
      </c>
      <c r="L177" s="92" t="s">
        <v>2861</v>
      </c>
      <c r="M177" s="92" t="s">
        <v>1385</v>
      </c>
      <c r="N177" s="92" t="s">
        <v>2129</v>
      </c>
      <c r="O177" s="92" t="s">
        <v>1385</v>
      </c>
      <c r="P177" s="92" t="s">
        <v>2850</v>
      </c>
      <c r="Q177" s="92" t="s">
        <v>1385</v>
      </c>
      <c r="R177" s="92" t="s">
        <v>2129</v>
      </c>
      <c r="S177" s="92" t="s">
        <v>1385</v>
      </c>
      <c r="T177" s="92" t="s">
        <v>2128</v>
      </c>
      <c r="U177" s="92" t="s">
        <v>1385</v>
      </c>
      <c r="V177" s="134" t="s">
        <v>2128</v>
      </c>
      <c r="W177" s="92" t="s">
        <v>1385</v>
      </c>
      <c r="X177" s="92" t="s">
        <v>2127</v>
      </c>
      <c r="Y177" s="87" t="s">
        <v>1385</v>
      </c>
      <c r="Z177" s="96" t="s">
        <v>2128</v>
      </c>
      <c r="AA177" s="87" t="s">
        <v>1385</v>
      </c>
      <c r="AB177" s="92">
        <v>3341</v>
      </c>
      <c r="AC177" s="92" t="s">
        <v>1385</v>
      </c>
      <c r="AD177" s="92">
        <v>3341</v>
      </c>
      <c r="AE177" s="92" t="s">
        <v>1401</v>
      </c>
    </row>
    <row r="178" spans="1:31" x14ac:dyDescent="0.45">
      <c r="A178" s="87" t="s">
        <v>1405</v>
      </c>
      <c r="B178" s="92">
        <v>173</v>
      </c>
      <c r="C178" s="87" t="s">
        <v>1407</v>
      </c>
      <c r="D178" s="112" t="s">
        <v>2528</v>
      </c>
      <c r="E178" s="92" t="s">
        <v>1400</v>
      </c>
      <c r="F178" s="92" t="s">
        <v>2529</v>
      </c>
      <c r="G178" s="92" t="s">
        <v>2329</v>
      </c>
      <c r="H178" s="92">
        <v>1</v>
      </c>
      <c r="I178" s="92" t="s">
        <v>1385</v>
      </c>
      <c r="J178" s="92" t="s">
        <v>2129</v>
      </c>
      <c r="K178" s="92" t="s">
        <v>1385</v>
      </c>
      <c r="L178" s="92" t="s">
        <v>2861</v>
      </c>
      <c r="M178" s="92" t="s">
        <v>1385</v>
      </c>
      <c r="N178" s="92" t="s">
        <v>2129</v>
      </c>
      <c r="O178" s="92" t="s">
        <v>1385</v>
      </c>
      <c r="P178" s="92" t="s">
        <v>2842</v>
      </c>
      <c r="Q178" s="92" t="s">
        <v>1385</v>
      </c>
      <c r="R178" s="92" t="s">
        <v>2129</v>
      </c>
      <c r="S178" s="92" t="s">
        <v>1385</v>
      </c>
      <c r="T178" s="92" t="s">
        <v>2128</v>
      </c>
      <c r="U178" s="92" t="s">
        <v>1385</v>
      </c>
      <c r="V178" s="134" t="s">
        <v>2128</v>
      </c>
      <c r="W178" s="92" t="s">
        <v>1385</v>
      </c>
      <c r="X178" s="92" t="s">
        <v>2127</v>
      </c>
      <c r="Y178" s="87" t="s">
        <v>1385</v>
      </c>
      <c r="Z178" s="96" t="s">
        <v>2128</v>
      </c>
      <c r="AA178" s="87" t="s">
        <v>1385</v>
      </c>
      <c r="AB178" s="92">
        <v>3342</v>
      </c>
      <c r="AC178" s="92" t="s">
        <v>1385</v>
      </c>
      <c r="AD178" s="92">
        <v>3342</v>
      </c>
      <c r="AE178" s="92" t="s">
        <v>1401</v>
      </c>
    </row>
    <row r="179" spans="1:31" ht="29.15" x14ac:dyDescent="0.45">
      <c r="A179" s="87" t="s">
        <v>1405</v>
      </c>
      <c r="B179" s="92">
        <v>174</v>
      </c>
      <c r="C179" s="87" t="s">
        <v>1407</v>
      </c>
      <c r="D179" s="112" t="s">
        <v>2530</v>
      </c>
      <c r="E179" s="92" t="s">
        <v>1400</v>
      </c>
      <c r="F179" s="92" t="s">
        <v>2531</v>
      </c>
      <c r="G179" s="92" t="s">
        <v>2329</v>
      </c>
      <c r="H179" s="92">
        <v>1</v>
      </c>
      <c r="I179" s="92" t="s">
        <v>1385</v>
      </c>
      <c r="J179" s="92" t="s">
        <v>2129</v>
      </c>
      <c r="K179" s="92" t="s">
        <v>1385</v>
      </c>
      <c r="L179" s="92" t="s">
        <v>2858</v>
      </c>
      <c r="M179" s="92" t="s">
        <v>1385</v>
      </c>
      <c r="N179" s="92" t="s">
        <v>2129</v>
      </c>
      <c r="O179" s="92" t="s">
        <v>1385</v>
      </c>
      <c r="P179" s="92" t="s">
        <v>2844</v>
      </c>
      <c r="Q179" s="92" t="s">
        <v>1385</v>
      </c>
      <c r="R179" s="92" t="s">
        <v>2129</v>
      </c>
      <c r="S179" s="92" t="s">
        <v>1385</v>
      </c>
      <c r="T179" s="92" t="s">
        <v>2128</v>
      </c>
      <c r="U179" s="92" t="s">
        <v>1385</v>
      </c>
      <c r="V179" s="134" t="s">
        <v>2128</v>
      </c>
      <c r="W179" s="92" t="s">
        <v>1385</v>
      </c>
      <c r="X179" s="92" t="s">
        <v>2127</v>
      </c>
      <c r="Y179" s="87" t="s">
        <v>1407</v>
      </c>
      <c r="Z179" s="92" t="s">
        <v>2532</v>
      </c>
      <c r="AA179" s="92" t="s">
        <v>2329</v>
      </c>
      <c r="AB179" s="92">
        <v>3343</v>
      </c>
      <c r="AC179" s="92" t="s">
        <v>1385</v>
      </c>
      <c r="AD179" s="92">
        <v>3343</v>
      </c>
      <c r="AE179" s="92" t="s">
        <v>1401</v>
      </c>
    </row>
    <row r="180" spans="1:31" ht="87.45" x14ac:dyDescent="0.45">
      <c r="A180" s="87" t="s">
        <v>1405</v>
      </c>
      <c r="B180" s="92">
        <v>175</v>
      </c>
      <c r="C180" s="87" t="s">
        <v>1407</v>
      </c>
      <c r="D180" s="112" t="s">
        <v>942</v>
      </c>
      <c r="E180" s="92" t="s">
        <v>1400</v>
      </c>
      <c r="F180" s="92" t="s">
        <v>2533</v>
      </c>
      <c r="G180" s="92" t="s">
        <v>2329</v>
      </c>
      <c r="H180" s="92">
        <v>1</v>
      </c>
      <c r="I180" s="92" t="s">
        <v>1385</v>
      </c>
      <c r="J180" s="92" t="s">
        <v>2127</v>
      </c>
      <c r="K180" s="92" t="s">
        <v>1385</v>
      </c>
      <c r="L180" s="92" t="s">
        <v>2128</v>
      </c>
      <c r="M180" s="92" t="s">
        <v>1385</v>
      </c>
      <c r="N180" s="92" t="s">
        <v>2128</v>
      </c>
      <c r="O180" s="92" t="s">
        <v>1385</v>
      </c>
      <c r="P180" s="92" t="s">
        <v>2128</v>
      </c>
      <c r="Q180" s="92" t="s">
        <v>1385</v>
      </c>
      <c r="R180" s="92" t="s">
        <v>2128</v>
      </c>
      <c r="S180" s="92" t="s">
        <v>2120</v>
      </c>
      <c r="T180" s="92">
        <v>0.1</v>
      </c>
      <c r="U180" s="92" t="s">
        <v>2122</v>
      </c>
      <c r="V180" s="113" t="s">
        <v>2330</v>
      </c>
      <c r="W180" s="92" t="s">
        <v>2329</v>
      </c>
      <c r="X180" s="92" t="s">
        <v>2127</v>
      </c>
      <c r="Y180" s="87" t="s">
        <v>1385</v>
      </c>
      <c r="Z180" s="96" t="s">
        <v>2128</v>
      </c>
      <c r="AA180" s="87" t="s">
        <v>1385</v>
      </c>
      <c r="AB180" s="92">
        <v>3344</v>
      </c>
      <c r="AC180" s="92" t="s">
        <v>1385</v>
      </c>
      <c r="AD180" s="92">
        <v>3344</v>
      </c>
      <c r="AE180" s="92" t="s">
        <v>1401</v>
      </c>
    </row>
    <row r="181" spans="1:31" x14ac:dyDescent="0.45">
      <c r="A181" s="87" t="s">
        <v>1405</v>
      </c>
      <c r="B181" s="92">
        <v>176</v>
      </c>
      <c r="C181" s="87" t="s">
        <v>1407</v>
      </c>
      <c r="D181" s="112" t="s">
        <v>2872</v>
      </c>
      <c r="E181" s="92" t="s">
        <v>1400</v>
      </c>
      <c r="F181" s="92" t="s">
        <v>2534</v>
      </c>
      <c r="G181" s="92" t="s">
        <v>2329</v>
      </c>
      <c r="H181" s="92">
        <v>1</v>
      </c>
      <c r="I181" s="92" t="s">
        <v>1385</v>
      </c>
      <c r="J181" s="92" t="s">
        <v>2129</v>
      </c>
      <c r="K181" s="92" t="s">
        <v>1385</v>
      </c>
      <c r="L181" s="92" t="s">
        <v>2851</v>
      </c>
      <c r="M181" s="92" t="s">
        <v>1385</v>
      </c>
      <c r="N181" s="92" t="s">
        <v>2129</v>
      </c>
      <c r="O181" s="92" t="s">
        <v>1385</v>
      </c>
      <c r="P181" s="92" t="s">
        <v>2844</v>
      </c>
      <c r="Q181" s="92" t="s">
        <v>1385</v>
      </c>
      <c r="R181" s="92" t="s">
        <v>2129</v>
      </c>
      <c r="S181" s="92" t="s">
        <v>1385</v>
      </c>
      <c r="T181" s="92" t="s">
        <v>2128</v>
      </c>
      <c r="U181" s="92" t="s">
        <v>1385</v>
      </c>
      <c r="V181" s="134" t="s">
        <v>2128</v>
      </c>
      <c r="W181" s="92" t="s">
        <v>1385</v>
      </c>
      <c r="X181" s="92" t="s">
        <v>2127</v>
      </c>
      <c r="Y181" s="87" t="s">
        <v>1385</v>
      </c>
      <c r="Z181" s="96" t="s">
        <v>2128</v>
      </c>
      <c r="AA181" s="87" t="s">
        <v>1385</v>
      </c>
      <c r="AB181" s="92">
        <v>3345</v>
      </c>
      <c r="AC181" s="92" t="s">
        <v>1385</v>
      </c>
      <c r="AD181" s="92">
        <v>3345</v>
      </c>
      <c r="AE181" s="92" t="s">
        <v>1401</v>
      </c>
    </row>
    <row r="182" spans="1:31" s="124" customFormat="1" x14ac:dyDescent="0.45">
      <c r="A182" s="123" t="s">
        <v>1405</v>
      </c>
      <c r="B182" s="126">
        <v>177</v>
      </c>
      <c r="C182" s="123" t="s">
        <v>1407</v>
      </c>
      <c r="D182" s="125" t="s">
        <v>2881</v>
      </c>
      <c r="E182" s="126" t="s">
        <v>1400</v>
      </c>
      <c r="F182" s="126" t="s">
        <v>2535</v>
      </c>
      <c r="G182" s="126" t="s">
        <v>2329</v>
      </c>
      <c r="H182" s="126">
        <v>1</v>
      </c>
      <c r="I182" s="126" t="s">
        <v>1385</v>
      </c>
      <c r="J182" s="126" t="s">
        <v>2129</v>
      </c>
      <c r="K182" s="126" t="s">
        <v>1385</v>
      </c>
      <c r="L182" s="126" t="s">
        <v>2851</v>
      </c>
      <c r="M182" s="126" t="s">
        <v>1385</v>
      </c>
      <c r="N182" s="126" t="s">
        <v>2127</v>
      </c>
      <c r="O182" s="126" t="s">
        <v>1385</v>
      </c>
      <c r="P182" s="126" t="s">
        <v>2844</v>
      </c>
      <c r="Q182" s="126" t="s">
        <v>1385</v>
      </c>
      <c r="R182" s="126" t="s">
        <v>2129</v>
      </c>
      <c r="S182" s="126" t="s">
        <v>1385</v>
      </c>
      <c r="T182" s="126" t="s">
        <v>2128</v>
      </c>
      <c r="U182" s="126" t="s">
        <v>1385</v>
      </c>
      <c r="V182" s="135" t="s">
        <v>2128</v>
      </c>
      <c r="W182" s="126" t="s">
        <v>1385</v>
      </c>
      <c r="X182" s="126" t="s">
        <v>2127</v>
      </c>
      <c r="Y182" s="123" t="s">
        <v>1385</v>
      </c>
      <c r="Z182" s="127" t="s">
        <v>2128</v>
      </c>
      <c r="AA182" s="123" t="s">
        <v>1385</v>
      </c>
      <c r="AB182" s="92">
        <v>3346</v>
      </c>
      <c r="AC182" s="92" t="s">
        <v>1385</v>
      </c>
      <c r="AD182" s="92">
        <v>3346</v>
      </c>
      <c r="AE182" s="126" t="s">
        <v>1401</v>
      </c>
    </row>
    <row r="183" spans="1:31" x14ac:dyDescent="0.45">
      <c r="A183" s="87" t="s">
        <v>1405</v>
      </c>
      <c r="B183" s="92">
        <v>178</v>
      </c>
      <c r="C183" s="87" t="s">
        <v>1407</v>
      </c>
      <c r="D183" s="112" t="s">
        <v>2536</v>
      </c>
      <c r="E183" s="92" t="s">
        <v>1400</v>
      </c>
      <c r="F183" s="92" t="s">
        <v>2537</v>
      </c>
      <c r="G183" s="92" t="s">
        <v>2329</v>
      </c>
      <c r="H183" s="92">
        <v>1</v>
      </c>
      <c r="I183" s="92" t="s">
        <v>1385</v>
      </c>
      <c r="J183" s="92" t="s">
        <v>2129</v>
      </c>
      <c r="K183" s="92" t="s">
        <v>1385</v>
      </c>
      <c r="L183" s="92" t="s">
        <v>2851</v>
      </c>
      <c r="M183" s="92" t="s">
        <v>1385</v>
      </c>
      <c r="N183" s="92" t="s">
        <v>2129</v>
      </c>
      <c r="O183" s="92" t="s">
        <v>1385</v>
      </c>
      <c r="P183" s="92" t="s">
        <v>2844</v>
      </c>
      <c r="Q183" s="92" t="s">
        <v>1385</v>
      </c>
      <c r="R183" s="92" t="s">
        <v>2129</v>
      </c>
      <c r="S183" s="92" t="s">
        <v>1385</v>
      </c>
      <c r="T183" s="92" t="s">
        <v>2128</v>
      </c>
      <c r="U183" s="92" t="s">
        <v>1385</v>
      </c>
      <c r="V183" s="134" t="s">
        <v>2128</v>
      </c>
      <c r="W183" s="92" t="s">
        <v>1385</v>
      </c>
      <c r="X183" s="92" t="s">
        <v>2127</v>
      </c>
      <c r="Y183" s="87" t="s">
        <v>1407</v>
      </c>
      <c r="Z183" s="96" t="s">
        <v>2885</v>
      </c>
      <c r="AA183" s="92" t="s">
        <v>2329</v>
      </c>
      <c r="AB183" s="92">
        <v>3347</v>
      </c>
      <c r="AC183" s="92" t="s">
        <v>1385</v>
      </c>
      <c r="AD183" s="92">
        <v>3347</v>
      </c>
      <c r="AE183" s="92" t="s">
        <v>1401</v>
      </c>
    </row>
    <row r="184" spans="1:31" ht="29.15" x14ac:dyDescent="0.45">
      <c r="A184" s="87" t="s">
        <v>1405</v>
      </c>
      <c r="B184" s="92">
        <v>179</v>
      </c>
      <c r="C184" s="87" t="s">
        <v>1407</v>
      </c>
      <c r="D184" s="112" t="s">
        <v>2538</v>
      </c>
      <c r="E184" s="92" t="s">
        <v>1400</v>
      </c>
      <c r="F184" s="92" t="s">
        <v>2539</v>
      </c>
      <c r="G184" s="92" t="s">
        <v>2329</v>
      </c>
      <c r="H184" s="92">
        <v>1</v>
      </c>
      <c r="I184" s="92" t="s">
        <v>1385</v>
      </c>
      <c r="J184" s="92" t="s">
        <v>2129</v>
      </c>
      <c r="K184" s="92" t="s">
        <v>1385</v>
      </c>
      <c r="L184" s="92" t="s">
        <v>2851</v>
      </c>
      <c r="M184" s="92" t="s">
        <v>1385</v>
      </c>
      <c r="N184" s="92" t="s">
        <v>2129</v>
      </c>
      <c r="O184" s="92" t="s">
        <v>1385</v>
      </c>
      <c r="P184" s="92" t="s">
        <v>2844</v>
      </c>
      <c r="Q184" s="92" t="s">
        <v>1385</v>
      </c>
      <c r="R184" s="92" t="s">
        <v>2129</v>
      </c>
      <c r="S184" s="92" t="s">
        <v>1385</v>
      </c>
      <c r="T184" s="92" t="s">
        <v>2128</v>
      </c>
      <c r="U184" s="92" t="s">
        <v>1385</v>
      </c>
      <c r="V184" s="134" t="s">
        <v>2128</v>
      </c>
      <c r="W184" s="92" t="s">
        <v>1385</v>
      </c>
      <c r="X184" s="92" t="s">
        <v>2127</v>
      </c>
      <c r="Y184" s="87" t="s">
        <v>1385</v>
      </c>
      <c r="Z184" s="96" t="s">
        <v>2128</v>
      </c>
      <c r="AA184" s="87" t="s">
        <v>1385</v>
      </c>
      <c r="AB184" s="92">
        <v>3348</v>
      </c>
      <c r="AC184" s="92" t="s">
        <v>1385</v>
      </c>
      <c r="AD184" s="92">
        <v>3348</v>
      </c>
      <c r="AE184" s="92" t="s">
        <v>1401</v>
      </c>
    </row>
    <row r="185" spans="1:31" x14ac:dyDescent="0.45">
      <c r="A185" s="87" t="s">
        <v>1405</v>
      </c>
      <c r="B185" s="92">
        <v>180</v>
      </c>
      <c r="C185" s="87" t="s">
        <v>1407</v>
      </c>
      <c r="D185" s="112" t="s">
        <v>2540</v>
      </c>
      <c r="E185" s="92" t="s">
        <v>1400</v>
      </c>
      <c r="F185" s="92" t="s">
        <v>2541</v>
      </c>
      <c r="G185" s="92" t="s">
        <v>2329</v>
      </c>
      <c r="H185" s="92">
        <v>1</v>
      </c>
      <c r="I185" s="92" t="s">
        <v>1385</v>
      </c>
      <c r="J185" s="92" t="s">
        <v>2129</v>
      </c>
      <c r="K185" s="92" t="s">
        <v>1385</v>
      </c>
      <c r="L185" s="92">
        <v>1</v>
      </c>
      <c r="M185" s="92" t="s">
        <v>1385</v>
      </c>
      <c r="N185" s="92" t="s">
        <v>2129</v>
      </c>
      <c r="O185" s="92" t="s">
        <v>1385</v>
      </c>
      <c r="P185" s="92" t="s">
        <v>2844</v>
      </c>
      <c r="Q185" s="92" t="s">
        <v>1385</v>
      </c>
      <c r="R185" s="92" t="s">
        <v>2129</v>
      </c>
      <c r="S185" s="92" t="s">
        <v>1385</v>
      </c>
      <c r="T185" s="92" t="s">
        <v>2128</v>
      </c>
      <c r="U185" s="92" t="s">
        <v>1385</v>
      </c>
      <c r="V185" s="134" t="s">
        <v>2128</v>
      </c>
      <c r="W185" s="92" t="s">
        <v>1385</v>
      </c>
      <c r="X185" s="92" t="s">
        <v>2127</v>
      </c>
      <c r="Y185" s="87" t="s">
        <v>1385</v>
      </c>
      <c r="Z185" s="96" t="s">
        <v>2128</v>
      </c>
      <c r="AA185" s="87" t="s">
        <v>1385</v>
      </c>
      <c r="AB185" s="92">
        <v>3349</v>
      </c>
      <c r="AC185" s="92" t="s">
        <v>1385</v>
      </c>
      <c r="AD185" s="92">
        <v>3349</v>
      </c>
      <c r="AE185" s="92" t="s">
        <v>1401</v>
      </c>
    </row>
    <row r="186" spans="1:31" ht="58.3" x14ac:dyDescent="0.45">
      <c r="A186" s="87" t="s">
        <v>1405</v>
      </c>
      <c r="B186" s="92">
        <v>181</v>
      </c>
      <c r="C186" s="87" t="s">
        <v>1407</v>
      </c>
      <c r="D186" s="112" t="s">
        <v>1024</v>
      </c>
      <c r="E186" s="92" t="s">
        <v>1400</v>
      </c>
      <c r="F186" s="92" t="s">
        <v>2542</v>
      </c>
      <c r="G186" s="92" t="s">
        <v>2329</v>
      </c>
      <c r="H186" s="92">
        <v>1</v>
      </c>
      <c r="I186" s="92" t="s">
        <v>1385</v>
      </c>
      <c r="J186" s="92" t="s">
        <v>2127</v>
      </c>
      <c r="K186" s="92" t="s">
        <v>1385</v>
      </c>
      <c r="L186" s="92" t="s">
        <v>2128</v>
      </c>
      <c r="M186" s="92" t="s">
        <v>1385</v>
      </c>
      <c r="N186" s="92" t="s">
        <v>2128</v>
      </c>
      <c r="O186" s="92" t="s">
        <v>1385</v>
      </c>
      <c r="P186" s="92" t="s">
        <v>2128</v>
      </c>
      <c r="Q186" s="92" t="s">
        <v>1385</v>
      </c>
      <c r="R186" s="92" t="s">
        <v>2128</v>
      </c>
      <c r="S186" s="92" t="s">
        <v>2120</v>
      </c>
      <c r="T186" s="92">
        <v>0.1</v>
      </c>
      <c r="U186" s="92" t="s">
        <v>2122</v>
      </c>
      <c r="V186" s="113" t="s">
        <v>2330</v>
      </c>
      <c r="W186" s="92" t="s">
        <v>2329</v>
      </c>
      <c r="X186" s="92" t="s">
        <v>2127</v>
      </c>
      <c r="Y186" s="87" t="s">
        <v>1385</v>
      </c>
      <c r="Z186" s="96" t="s">
        <v>2128</v>
      </c>
      <c r="AA186" s="87" t="s">
        <v>1385</v>
      </c>
      <c r="AB186" s="92">
        <v>3350</v>
      </c>
      <c r="AC186" s="92" t="s">
        <v>1385</v>
      </c>
      <c r="AD186" s="92">
        <v>3350</v>
      </c>
      <c r="AE186" s="92" t="s">
        <v>1401</v>
      </c>
    </row>
    <row r="187" spans="1:31" x14ac:dyDescent="0.45">
      <c r="A187" s="87" t="s">
        <v>1405</v>
      </c>
      <c r="B187" s="92">
        <v>182</v>
      </c>
      <c r="C187" s="87" t="s">
        <v>1407</v>
      </c>
      <c r="D187" s="125" t="s">
        <v>2892</v>
      </c>
      <c r="E187" s="92" t="s">
        <v>1400</v>
      </c>
      <c r="F187" s="92" t="s">
        <v>2543</v>
      </c>
      <c r="G187" s="92" t="s">
        <v>2329</v>
      </c>
      <c r="H187" s="92">
        <v>1</v>
      </c>
      <c r="I187" s="92" t="s">
        <v>1385</v>
      </c>
      <c r="J187" s="92" t="s">
        <v>2129</v>
      </c>
      <c r="K187" s="92" t="s">
        <v>1385</v>
      </c>
      <c r="L187" s="92" t="s">
        <v>2858</v>
      </c>
      <c r="M187" s="92" t="s">
        <v>1385</v>
      </c>
      <c r="N187" s="92" t="s">
        <v>2129</v>
      </c>
      <c r="O187" s="92" t="s">
        <v>1385</v>
      </c>
      <c r="P187" s="92" t="s">
        <v>2844</v>
      </c>
      <c r="Q187" s="92" t="s">
        <v>1385</v>
      </c>
      <c r="R187" s="92" t="s">
        <v>2129</v>
      </c>
      <c r="S187" s="92" t="s">
        <v>1385</v>
      </c>
      <c r="T187" s="92" t="s">
        <v>2128</v>
      </c>
      <c r="U187" s="92" t="s">
        <v>1385</v>
      </c>
      <c r="V187" s="134" t="s">
        <v>2128</v>
      </c>
      <c r="W187" s="92" t="s">
        <v>1385</v>
      </c>
      <c r="X187" s="92" t="s">
        <v>2127</v>
      </c>
      <c r="Y187" s="87" t="s">
        <v>1385</v>
      </c>
      <c r="Z187" s="96" t="s">
        <v>2128</v>
      </c>
      <c r="AA187" s="87" t="s">
        <v>1385</v>
      </c>
      <c r="AB187" s="92">
        <v>3351</v>
      </c>
      <c r="AC187" s="92" t="s">
        <v>1385</v>
      </c>
      <c r="AD187" s="92">
        <v>3351</v>
      </c>
      <c r="AE187" s="92" t="s">
        <v>1401</v>
      </c>
    </row>
    <row r="188" spans="1:31" x14ac:dyDescent="0.45">
      <c r="A188" s="87" t="s">
        <v>1405</v>
      </c>
      <c r="B188" s="92">
        <v>183</v>
      </c>
      <c r="C188" s="87" t="s">
        <v>1407</v>
      </c>
      <c r="D188" s="112" t="s">
        <v>2544</v>
      </c>
      <c r="E188" s="92" t="s">
        <v>1400</v>
      </c>
      <c r="F188" s="92" t="s">
        <v>2545</v>
      </c>
      <c r="G188" s="92" t="s">
        <v>2329</v>
      </c>
      <c r="H188" s="92">
        <v>1</v>
      </c>
      <c r="I188" s="92" t="s">
        <v>1385</v>
      </c>
      <c r="J188" s="92" t="s">
        <v>2129</v>
      </c>
      <c r="K188" s="92" t="s">
        <v>1385</v>
      </c>
      <c r="L188" s="92" t="s">
        <v>2849</v>
      </c>
      <c r="M188" s="92" t="s">
        <v>1385</v>
      </c>
      <c r="N188" s="92" t="s">
        <v>2129</v>
      </c>
      <c r="O188" s="92" t="s">
        <v>1385</v>
      </c>
      <c r="P188" s="92" t="s">
        <v>3038</v>
      </c>
      <c r="Q188" s="92" t="s">
        <v>1385</v>
      </c>
      <c r="R188" s="92" t="s">
        <v>2129</v>
      </c>
      <c r="S188" s="92" t="s">
        <v>1385</v>
      </c>
      <c r="T188" s="92" t="s">
        <v>2128</v>
      </c>
      <c r="U188" s="92" t="s">
        <v>1385</v>
      </c>
      <c r="V188" s="134" t="s">
        <v>2128</v>
      </c>
      <c r="W188" s="92" t="s">
        <v>1385</v>
      </c>
      <c r="X188" s="92" t="s">
        <v>2127</v>
      </c>
      <c r="Y188" s="87" t="s">
        <v>1385</v>
      </c>
      <c r="Z188" s="96" t="s">
        <v>2128</v>
      </c>
      <c r="AA188" s="87" t="s">
        <v>1385</v>
      </c>
      <c r="AB188" s="92">
        <v>3352</v>
      </c>
      <c r="AC188" s="92" t="s">
        <v>1385</v>
      </c>
      <c r="AD188" s="92">
        <v>3352</v>
      </c>
      <c r="AE188" s="92" t="s">
        <v>1401</v>
      </c>
    </row>
    <row r="189" spans="1:31" ht="58.3" x14ac:dyDescent="0.45">
      <c r="A189" s="87" t="s">
        <v>1405</v>
      </c>
      <c r="B189" s="92">
        <v>184</v>
      </c>
      <c r="C189" s="87" t="s">
        <v>1407</v>
      </c>
      <c r="D189" s="112" t="s">
        <v>2546</v>
      </c>
      <c r="E189" s="92" t="s">
        <v>1400</v>
      </c>
      <c r="F189" s="92" t="s">
        <v>2547</v>
      </c>
      <c r="G189" s="92" t="s">
        <v>2329</v>
      </c>
      <c r="H189" s="92">
        <v>1</v>
      </c>
      <c r="I189" s="92" t="s">
        <v>1385</v>
      </c>
      <c r="J189" s="92" t="s">
        <v>2127</v>
      </c>
      <c r="K189" s="92" t="s">
        <v>1385</v>
      </c>
      <c r="L189" s="92" t="s">
        <v>2128</v>
      </c>
      <c r="M189" s="92" t="s">
        <v>1385</v>
      </c>
      <c r="N189" s="92" t="s">
        <v>2128</v>
      </c>
      <c r="O189" s="92" t="s">
        <v>1385</v>
      </c>
      <c r="P189" s="92" t="s">
        <v>2128</v>
      </c>
      <c r="Q189" s="92" t="s">
        <v>1385</v>
      </c>
      <c r="R189" s="92" t="s">
        <v>2128</v>
      </c>
      <c r="S189" s="92" t="s">
        <v>2120</v>
      </c>
      <c r="T189" s="92">
        <v>0.1</v>
      </c>
      <c r="U189" s="92" t="s">
        <v>2122</v>
      </c>
      <c r="V189" s="113" t="s">
        <v>2330</v>
      </c>
      <c r="W189" s="92" t="s">
        <v>2329</v>
      </c>
      <c r="X189" s="92" t="s">
        <v>2127</v>
      </c>
      <c r="Y189" s="87" t="s">
        <v>1385</v>
      </c>
      <c r="Z189" s="96" t="s">
        <v>2128</v>
      </c>
      <c r="AA189" s="87" t="s">
        <v>1385</v>
      </c>
      <c r="AB189" s="92">
        <v>3353</v>
      </c>
      <c r="AC189" s="92" t="s">
        <v>1385</v>
      </c>
      <c r="AD189" s="92">
        <v>3353</v>
      </c>
      <c r="AE189" s="92" t="s">
        <v>1401</v>
      </c>
    </row>
    <row r="190" spans="1:31" ht="29.15" x14ac:dyDescent="0.45">
      <c r="A190" s="87" t="s">
        <v>1405</v>
      </c>
      <c r="B190" s="92">
        <v>185</v>
      </c>
      <c r="C190" s="87" t="s">
        <v>1407</v>
      </c>
      <c r="D190" s="112" t="s">
        <v>2548</v>
      </c>
      <c r="E190" s="92" t="s">
        <v>1400</v>
      </c>
      <c r="F190" s="92" t="s">
        <v>2549</v>
      </c>
      <c r="G190" s="92" t="s">
        <v>2329</v>
      </c>
      <c r="H190" s="92">
        <v>1</v>
      </c>
      <c r="I190" s="92" t="s">
        <v>1385</v>
      </c>
      <c r="J190" s="92" t="s">
        <v>2129</v>
      </c>
      <c r="K190" s="92" t="s">
        <v>1385</v>
      </c>
      <c r="L190" s="92" t="s">
        <v>2861</v>
      </c>
      <c r="M190" s="92" t="s">
        <v>1385</v>
      </c>
      <c r="N190" s="92" t="s">
        <v>2129</v>
      </c>
      <c r="O190" s="92" t="s">
        <v>1385</v>
      </c>
      <c r="P190" s="92" t="s">
        <v>2894</v>
      </c>
      <c r="Q190" s="92" t="s">
        <v>1385</v>
      </c>
      <c r="R190" s="92" t="s">
        <v>2129</v>
      </c>
      <c r="S190" s="92" t="s">
        <v>1385</v>
      </c>
      <c r="T190" s="92" t="s">
        <v>2128</v>
      </c>
      <c r="U190" s="92" t="s">
        <v>1385</v>
      </c>
      <c r="V190" s="134" t="s">
        <v>2128</v>
      </c>
      <c r="W190" s="92" t="s">
        <v>1385</v>
      </c>
      <c r="X190" s="92" t="s">
        <v>2127</v>
      </c>
      <c r="Y190" s="87" t="s">
        <v>1385</v>
      </c>
      <c r="Z190" s="96" t="s">
        <v>2128</v>
      </c>
      <c r="AA190" s="87" t="s">
        <v>1385</v>
      </c>
      <c r="AB190" s="92">
        <v>3354</v>
      </c>
      <c r="AC190" s="92" t="s">
        <v>1385</v>
      </c>
      <c r="AD190" s="92">
        <v>3354</v>
      </c>
      <c r="AE190" s="92" t="s">
        <v>1401</v>
      </c>
    </row>
    <row r="191" spans="1:31" ht="58.3" x14ac:dyDescent="0.45">
      <c r="A191" s="87" t="s">
        <v>1405</v>
      </c>
      <c r="B191" s="92">
        <v>186</v>
      </c>
      <c r="C191" s="87" t="s">
        <v>1407</v>
      </c>
      <c r="D191" s="112" t="s">
        <v>1093</v>
      </c>
      <c r="E191" s="92" t="s">
        <v>1400</v>
      </c>
      <c r="F191" s="92" t="s">
        <v>2550</v>
      </c>
      <c r="G191" s="92" t="s">
        <v>2329</v>
      </c>
      <c r="H191" s="92">
        <v>1</v>
      </c>
      <c r="I191" s="92" t="s">
        <v>1385</v>
      </c>
      <c r="J191" s="92" t="s">
        <v>2127</v>
      </c>
      <c r="K191" s="92" t="s">
        <v>1385</v>
      </c>
      <c r="L191" s="92" t="s">
        <v>2128</v>
      </c>
      <c r="M191" s="92" t="s">
        <v>1385</v>
      </c>
      <c r="N191" s="92" t="s">
        <v>2128</v>
      </c>
      <c r="O191" s="92" t="s">
        <v>1385</v>
      </c>
      <c r="P191" s="92" t="s">
        <v>2128</v>
      </c>
      <c r="Q191" s="92" t="s">
        <v>1385</v>
      </c>
      <c r="R191" s="92" t="s">
        <v>2128</v>
      </c>
      <c r="S191" s="92" t="s">
        <v>2120</v>
      </c>
      <c r="T191" s="92">
        <v>0.1</v>
      </c>
      <c r="U191" s="92" t="s">
        <v>2122</v>
      </c>
      <c r="V191" s="113" t="s">
        <v>2330</v>
      </c>
      <c r="W191" s="92" t="s">
        <v>2329</v>
      </c>
      <c r="X191" s="92" t="s">
        <v>2127</v>
      </c>
      <c r="Y191" s="87" t="s">
        <v>1385</v>
      </c>
      <c r="Z191" s="96" t="s">
        <v>2128</v>
      </c>
      <c r="AA191" s="87" t="s">
        <v>1385</v>
      </c>
      <c r="AB191" s="92">
        <v>3355</v>
      </c>
      <c r="AC191" s="92" t="s">
        <v>1385</v>
      </c>
      <c r="AD191" s="92">
        <v>3355</v>
      </c>
      <c r="AE191" s="92" t="s">
        <v>1401</v>
      </c>
    </row>
    <row r="192" spans="1:31" ht="58.3" x14ac:dyDescent="0.45">
      <c r="A192" s="87" t="s">
        <v>1405</v>
      </c>
      <c r="B192" s="92">
        <v>187</v>
      </c>
      <c r="C192" s="87" t="s">
        <v>1407</v>
      </c>
      <c r="D192" s="112" t="s">
        <v>1094</v>
      </c>
      <c r="E192" s="92" t="s">
        <v>1400</v>
      </c>
      <c r="F192" s="92" t="s">
        <v>2551</v>
      </c>
      <c r="G192" s="92" t="s">
        <v>2329</v>
      </c>
      <c r="H192" s="92">
        <v>1</v>
      </c>
      <c r="I192" s="92" t="s">
        <v>1385</v>
      </c>
      <c r="J192" s="92" t="s">
        <v>2127</v>
      </c>
      <c r="K192" s="92" t="s">
        <v>1385</v>
      </c>
      <c r="L192" s="92" t="s">
        <v>2128</v>
      </c>
      <c r="M192" s="92" t="s">
        <v>1385</v>
      </c>
      <c r="N192" s="92" t="s">
        <v>2128</v>
      </c>
      <c r="O192" s="92" t="s">
        <v>1385</v>
      </c>
      <c r="P192" s="92" t="s">
        <v>2128</v>
      </c>
      <c r="Q192" s="92" t="s">
        <v>1385</v>
      </c>
      <c r="R192" s="92" t="s">
        <v>2128</v>
      </c>
      <c r="S192" s="92" t="s">
        <v>2120</v>
      </c>
      <c r="T192" s="92">
        <v>0.1</v>
      </c>
      <c r="U192" s="92" t="s">
        <v>2122</v>
      </c>
      <c r="V192" s="113" t="s">
        <v>2330</v>
      </c>
      <c r="W192" s="92" t="s">
        <v>2329</v>
      </c>
      <c r="X192" s="92" t="s">
        <v>2127</v>
      </c>
      <c r="Y192" s="87" t="s">
        <v>1385</v>
      </c>
      <c r="Z192" s="96" t="s">
        <v>2128</v>
      </c>
      <c r="AA192" s="87" t="s">
        <v>1385</v>
      </c>
      <c r="AB192" s="92">
        <v>3356</v>
      </c>
      <c r="AC192" s="92" t="s">
        <v>1385</v>
      </c>
      <c r="AD192" s="92">
        <v>3356</v>
      </c>
      <c r="AE192" s="92" t="s">
        <v>1401</v>
      </c>
    </row>
    <row r="193" spans="1:31" ht="58.3" x14ac:dyDescent="0.45">
      <c r="A193" s="87" t="s">
        <v>1405</v>
      </c>
      <c r="B193" s="92">
        <v>188</v>
      </c>
      <c r="C193" s="87" t="s">
        <v>1407</v>
      </c>
      <c r="D193" s="112" t="s">
        <v>1095</v>
      </c>
      <c r="E193" s="92" t="s">
        <v>1400</v>
      </c>
      <c r="F193" s="92" t="s">
        <v>2552</v>
      </c>
      <c r="G193" s="92" t="s">
        <v>2329</v>
      </c>
      <c r="H193" s="92">
        <v>1</v>
      </c>
      <c r="I193" s="92" t="s">
        <v>1385</v>
      </c>
      <c r="J193" s="92" t="s">
        <v>2127</v>
      </c>
      <c r="K193" s="92" t="s">
        <v>1385</v>
      </c>
      <c r="L193" s="92" t="s">
        <v>2128</v>
      </c>
      <c r="M193" s="92" t="s">
        <v>1385</v>
      </c>
      <c r="N193" s="92" t="s">
        <v>2128</v>
      </c>
      <c r="O193" s="92" t="s">
        <v>1385</v>
      </c>
      <c r="P193" s="92" t="s">
        <v>2128</v>
      </c>
      <c r="Q193" s="92" t="s">
        <v>1385</v>
      </c>
      <c r="R193" s="92" t="s">
        <v>2128</v>
      </c>
      <c r="S193" s="92" t="s">
        <v>2120</v>
      </c>
      <c r="T193" s="92">
        <v>0.1</v>
      </c>
      <c r="U193" s="92" t="s">
        <v>2122</v>
      </c>
      <c r="V193" s="113" t="s">
        <v>2330</v>
      </c>
      <c r="W193" s="92" t="s">
        <v>2329</v>
      </c>
      <c r="X193" s="92" t="s">
        <v>2127</v>
      </c>
      <c r="Y193" s="87" t="s">
        <v>1385</v>
      </c>
      <c r="Z193" s="96" t="s">
        <v>2128</v>
      </c>
      <c r="AA193" s="87" t="s">
        <v>1385</v>
      </c>
      <c r="AB193" s="92">
        <v>3357</v>
      </c>
      <c r="AC193" s="92" t="s">
        <v>1385</v>
      </c>
      <c r="AD193" s="92">
        <v>3357</v>
      </c>
      <c r="AE193" s="92" t="s">
        <v>1401</v>
      </c>
    </row>
    <row r="194" spans="1:31" ht="58.3" x14ac:dyDescent="0.45">
      <c r="A194" s="87" t="s">
        <v>1405</v>
      </c>
      <c r="B194" s="92">
        <v>189</v>
      </c>
      <c r="C194" s="87" t="s">
        <v>1407</v>
      </c>
      <c r="D194" s="112" t="s">
        <v>1159</v>
      </c>
      <c r="E194" s="92" t="s">
        <v>1400</v>
      </c>
      <c r="F194" s="92" t="s">
        <v>2553</v>
      </c>
      <c r="G194" s="92" t="s">
        <v>2329</v>
      </c>
      <c r="H194" s="92">
        <v>1</v>
      </c>
      <c r="I194" s="92" t="s">
        <v>1385</v>
      </c>
      <c r="J194" s="92" t="s">
        <v>2127</v>
      </c>
      <c r="K194" s="92" t="s">
        <v>1385</v>
      </c>
      <c r="L194" s="92" t="s">
        <v>2128</v>
      </c>
      <c r="M194" s="92" t="s">
        <v>1385</v>
      </c>
      <c r="N194" s="92" t="s">
        <v>2128</v>
      </c>
      <c r="O194" s="92" t="s">
        <v>1385</v>
      </c>
      <c r="P194" s="92" t="s">
        <v>2128</v>
      </c>
      <c r="Q194" s="92" t="s">
        <v>1385</v>
      </c>
      <c r="R194" s="92" t="s">
        <v>2128</v>
      </c>
      <c r="S194" s="92" t="s">
        <v>2120</v>
      </c>
      <c r="T194" s="92">
        <v>0.1</v>
      </c>
      <c r="U194" s="92" t="s">
        <v>2122</v>
      </c>
      <c r="V194" s="113" t="s">
        <v>2330</v>
      </c>
      <c r="W194" s="92" t="s">
        <v>2329</v>
      </c>
      <c r="X194" s="92" t="s">
        <v>2127</v>
      </c>
      <c r="Y194" s="87" t="s">
        <v>1385</v>
      </c>
      <c r="Z194" s="96" t="s">
        <v>2128</v>
      </c>
      <c r="AA194" s="87" t="s">
        <v>1385</v>
      </c>
      <c r="AB194" s="92">
        <v>3358</v>
      </c>
      <c r="AC194" s="92" t="s">
        <v>1385</v>
      </c>
      <c r="AD194" s="92">
        <v>3358</v>
      </c>
      <c r="AE194" s="92" t="s">
        <v>1401</v>
      </c>
    </row>
    <row r="195" spans="1:31" ht="58.3" x14ac:dyDescent="0.45">
      <c r="A195" s="87" t="s">
        <v>1405</v>
      </c>
      <c r="B195" s="92">
        <v>190</v>
      </c>
      <c r="C195" s="87" t="s">
        <v>1407</v>
      </c>
      <c r="D195" s="112" t="s">
        <v>1144</v>
      </c>
      <c r="E195" s="92" t="s">
        <v>1400</v>
      </c>
      <c r="F195" s="92" t="s">
        <v>2554</v>
      </c>
      <c r="G195" s="92" t="s">
        <v>2329</v>
      </c>
      <c r="H195" s="92">
        <v>1</v>
      </c>
      <c r="I195" s="92" t="s">
        <v>1385</v>
      </c>
      <c r="J195" s="92" t="s">
        <v>2127</v>
      </c>
      <c r="K195" s="92" t="s">
        <v>1385</v>
      </c>
      <c r="L195" s="92" t="s">
        <v>2128</v>
      </c>
      <c r="M195" s="92" t="s">
        <v>1385</v>
      </c>
      <c r="N195" s="92" t="s">
        <v>2128</v>
      </c>
      <c r="O195" s="92" t="s">
        <v>1385</v>
      </c>
      <c r="P195" s="92" t="s">
        <v>2128</v>
      </c>
      <c r="Q195" s="92" t="s">
        <v>1385</v>
      </c>
      <c r="R195" s="92" t="s">
        <v>2128</v>
      </c>
      <c r="S195" s="92" t="s">
        <v>2120</v>
      </c>
      <c r="T195" s="92">
        <v>0.1</v>
      </c>
      <c r="U195" s="92" t="s">
        <v>2122</v>
      </c>
      <c r="V195" s="113" t="s">
        <v>2330</v>
      </c>
      <c r="W195" s="92" t="s">
        <v>2329</v>
      </c>
      <c r="X195" s="92" t="s">
        <v>2127</v>
      </c>
      <c r="Y195" s="87" t="s">
        <v>1385</v>
      </c>
      <c r="Z195" s="96" t="s">
        <v>2128</v>
      </c>
      <c r="AA195" s="87" t="s">
        <v>1385</v>
      </c>
      <c r="AB195" s="92">
        <v>3359</v>
      </c>
      <c r="AC195" s="92" t="s">
        <v>1385</v>
      </c>
      <c r="AD195" s="92">
        <v>3359</v>
      </c>
      <c r="AE195" s="92" t="s">
        <v>1401</v>
      </c>
    </row>
    <row r="196" spans="1:31" ht="58.3" x14ac:dyDescent="0.45">
      <c r="A196" s="87" t="s">
        <v>1405</v>
      </c>
      <c r="B196" s="92">
        <v>191</v>
      </c>
      <c r="C196" s="87" t="s">
        <v>1407</v>
      </c>
      <c r="D196" s="112" t="s">
        <v>1151</v>
      </c>
      <c r="E196" s="92" t="s">
        <v>1400</v>
      </c>
      <c r="F196" s="92" t="s">
        <v>2555</v>
      </c>
      <c r="G196" s="92" t="s">
        <v>2329</v>
      </c>
      <c r="H196" s="92">
        <v>1</v>
      </c>
      <c r="I196" s="92" t="s">
        <v>1385</v>
      </c>
      <c r="J196" s="92" t="s">
        <v>2127</v>
      </c>
      <c r="K196" s="92" t="s">
        <v>1385</v>
      </c>
      <c r="L196" s="92" t="s">
        <v>2128</v>
      </c>
      <c r="M196" s="92" t="s">
        <v>1385</v>
      </c>
      <c r="N196" s="92" t="s">
        <v>2128</v>
      </c>
      <c r="O196" s="92" t="s">
        <v>1385</v>
      </c>
      <c r="P196" s="92" t="s">
        <v>2128</v>
      </c>
      <c r="Q196" s="92" t="s">
        <v>1385</v>
      </c>
      <c r="R196" s="92" t="s">
        <v>2128</v>
      </c>
      <c r="S196" s="92" t="s">
        <v>2120</v>
      </c>
      <c r="T196" s="92">
        <v>0.1</v>
      </c>
      <c r="U196" s="92" t="s">
        <v>2122</v>
      </c>
      <c r="V196" s="113" t="s">
        <v>2330</v>
      </c>
      <c r="W196" s="92" t="s">
        <v>2329</v>
      </c>
      <c r="X196" s="92" t="s">
        <v>2127</v>
      </c>
      <c r="Y196" s="87" t="s">
        <v>1385</v>
      </c>
      <c r="Z196" s="96" t="s">
        <v>2128</v>
      </c>
      <c r="AA196" s="87" t="s">
        <v>1385</v>
      </c>
      <c r="AB196" s="92">
        <v>3360</v>
      </c>
      <c r="AC196" s="92" t="s">
        <v>1385</v>
      </c>
      <c r="AD196" s="92">
        <v>3360</v>
      </c>
      <c r="AE196" s="92" t="s">
        <v>1401</v>
      </c>
    </row>
    <row r="197" spans="1:31" ht="58.3" x14ac:dyDescent="0.45">
      <c r="A197" s="87" t="s">
        <v>1405</v>
      </c>
      <c r="B197" s="92">
        <v>192</v>
      </c>
      <c r="C197" s="87" t="s">
        <v>1407</v>
      </c>
      <c r="D197" s="112" t="s">
        <v>2556</v>
      </c>
      <c r="E197" s="92" t="s">
        <v>1400</v>
      </c>
      <c r="F197" s="92" t="s">
        <v>2557</v>
      </c>
      <c r="G197" s="92" t="s">
        <v>2329</v>
      </c>
      <c r="H197" s="92">
        <v>1</v>
      </c>
      <c r="I197" s="92" t="s">
        <v>1385</v>
      </c>
      <c r="J197" s="92" t="s">
        <v>2127</v>
      </c>
      <c r="K197" s="92" t="s">
        <v>1385</v>
      </c>
      <c r="L197" s="92" t="s">
        <v>2128</v>
      </c>
      <c r="M197" s="92" t="s">
        <v>1385</v>
      </c>
      <c r="N197" s="92" t="s">
        <v>2128</v>
      </c>
      <c r="O197" s="92" t="s">
        <v>1385</v>
      </c>
      <c r="P197" s="92" t="s">
        <v>2128</v>
      </c>
      <c r="Q197" s="92" t="s">
        <v>1385</v>
      </c>
      <c r="R197" s="92" t="s">
        <v>2128</v>
      </c>
      <c r="S197" s="92" t="s">
        <v>2120</v>
      </c>
      <c r="T197" s="92">
        <v>0.1</v>
      </c>
      <c r="U197" s="92" t="s">
        <v>2122</v>
      </c>
      <c r="V197" s="113" t="s">
        <v>2330</v>
      </c>
      <c r="W197" s="92" t="s">
        <v>2329</v>
      </c>
      <c r="X197" s="92" t="s">
        <v>2127</v>
      </c>
      <c r="Y197" s="87" t="s">
        <v>1385</v>
      </c>
      <c r="Z197" s="96" t="s">
        <v>2128</v>
      </c>
      <c r="AA197" s="87" t="s">
        <v>1385</v>
      </c>
      <c r="AB197" s="92">
        <v>3361</v>
      </c>
      <c r="AC197" s="92" t="s">
        <v>1385</v>
      </c>
      <c r="AD197" s="92">
        <v>3361</v>
      </c>
      <c r="AE197" s="92" t="s">
        <v>1401</v>
      </c>
    </row>
    <row r="198" spans="1:31" ht="58.3" x14ac:dyDescent="0.45">
      <c r="A198" s="87" t="s">
        <v>1405</v>
      </c>
      <c r="B198" s="92">
        <v>193</v>
      </c>
      <c r="C198" s="87" t="s">
        <v>1407</v>
      </c>
      <c r="D198" s="112" t="s">
        <v>1327</v>
      </c>
      <c r="E198" s="92" t="s">
        <v>1400</v>
      </c>
      <c r="F198" s="92" t="s">
        <v>2558</v>
      </c>
      <c r="G198" s="92" t="s">
        <v>2329</v>
      </c>
      <c r="H198" s="92">
        <v>1</v>
      </c>
      <c r="I198" s="92" t="s">
        <v>1385</v>
      </c>
      <c r="J198" s="92" t="s">
        <v>2127</v>
      </c>
      <c r="K198" s="92" t="s">
        <v>1385</v>
      </c>
      <c r="L198" s="92" t="s">
        <v>2128</v>
      </c>
      <c r="M198" s="92" t="s">
        <v>1385</v>
      </c>
      <c r="N198" s="92" t="s">
        <v>2128</v>
      </c>
      <c r="O198" s="92" t="s">
        <v>1385</v>
      </c>
      <c r="P198" s="92" t="s">
        <v>2128</v>
      </c>
      <c r="Q198" s="92" t="s">
        <v>1385</v>
      </c>
      <c r="R198" s="92" t="s">
        <v>2128</v>
      </c>
      <c r="S198" s="92" t="s">
        <v>2120</v>
      </c>
      <c r="T198" s="92">
        <v>0.1</v>
      </c>
      <c r="U198" s="92" t="s">
        <v>2122</v>
      </c>
      <c r="V198" s="113" t="s">
        <v>2330</v>
      </c>
      <c r="W198" s="92" t="s">
        <v>2329</v>
      </c>
      <c r="X198" s="92" t="s">
        <v>2127</v>
      </c>
      <c r="Y198" s="87" t="s">
        <v>1385</v>
      </c>
      <c r="Z198" s="96" t="s">
        <v>2128</v>
      </c>
      <c r="AA198" s="87" t="s">
        <v>1385</v>
      </c>
      <c r="AB198" s="92">
        <v>3362</v>
      </c>
      <c r="AC198" s="92" t="s">
        <v>1385</v>
      </c>
      <c r="AD198" s="92">
        <v>3362</v>
      </c>
      <c r="AE198" s="92" t="s">
        <v>1401</v>
      </c>
    </row>
    <row r="199" spans="1:31" ht="58.3" x14ac:dyDescent="0.45">
      <c r="A199" s="87" t="s">
        <v>1405</v>
      </c>
      <c r="B199" s="92">
        <v>194</v>
      </c>
      <c r="C199" s="87" t="s">
        <v>1407</v>
      </c>
      <c r="D199" s="112" t="s">
        <v>1015</v>
      </c>
      <c r="E199" s="92" t="s">
        <v>1400</v>
      </c>
      <c r="F199" s="92" t="s">
        <v>2559</v>
      </c>
      <c r="G199" s="92" t="s">
        <v>2329</v>
      </c>
      <c r="H199" s="92">
        <v>1</v>
      </c>
      <c r="I199" s="92" t="s">
        <v>1385</v>
      </c>
      <c r="J199" s="92" t="s">
        <v>2127</v>
      </c>
      <c r="K199" s="92" t="s">
        <v>1385</v>
      </c>
      <c r="L199" s="92" t="s">
        <v>2128</v>
      </c>
      <c r="M199" s="92" t="s">
        <v>1385</v>
      </c>
      <c r="N199" s="92" t="s">
        <v>2128</v>
      </c>
      <c r="O199" s="92" t="s">
        <v>1385</v>
      </c>
      <c r="P199" s="92" t="s">
        <v>2128</v>
      </c>
      <c r="Q199" s="92" t="s">
        <v>1385</v>
      </c>
      <c r="R199" s="92" t="s">
        <v>2128</v>
      </c>
      <c r="S199" s="92" t="s">
        <v>2120</v>
      </c>
      <c r="T199" s="92">
        <v>0.1</v>
      </c>
      <c r="U199" s="92" t="s">
        <v>2122</v>
      </c>
      <c r="V199" s="113" t="s">
        <v>2330</v>
      </c>
      <c r="W199" s="92" t="s">
        <v>2329</v>
      </c>
      <c r="X199" s="92" t="s">
        <v>2127</v>
      </c>
      <c r="Y199" s="87" t="s">
        <v>1385</v>
      </c>
      <c r="Z199" s="96" t="s">
        <v>2128</v>
      </c>
      <c r="AA199" s="87" t="s">
        <v>1385</v>
      </c>
      <c r="AB199" s="92">
        <v>3363</v>
      </c>
      <c r="AC199" s="92" t="s">
        <v>1385</v>
      </c>
      <c r="AD199" s="92">
        <v>3363</v>
      </c>
      <c r="AE199" s="92" t="s">
        <v>1401</v>
      </c>
    </row>
    <row r="200" spans="1:31" ht="58.3" x14ac:dyDescent="0.45">
      <c r="A200" s="87" t="s">
        <v>1405</v>
      </c>
      <c r="B200" s="92">
        <v>195</v>
      </c>
      <c r="C200" s="87" t="s">
        <v>1407</v>
      </c>
      <c r="D200" s="112" t="s">
        <v>1499</v>
      </c>
      <c r="E200" s="92" t="s">
        <v>1400</v>
      </c>
      <c r="F200" s="92" t="s">
        <v>2560</v>
      </c>
      <c r="G200" s="92" t="s">
        <v>2329</v>
      </c>
      <c r="H200" s="92">
        <v>1</v>
      </c>
      <c r="I200" s="92" t="s">
        <v>1385</v>
      </c>
      <c r="J200" s="92" t="s">
        <v>2127</v>
      </c>
      <c r="K200" s="92" t="s">
        <v>1385</v>
      </c>
      <c r="L200" s="92" t="s">
        <v>2128</v>
      </c>
      <c r="M200" s="92" t="s">
        <v>1385</v>
      </c>
      <c r="N200" s="92" t="s">
        <v>2128</v>
      </c>
      <c r="O200" s="92" t="s">
        <v>1385</v>
      </c>
      <c r="P200" s="92" t="s">
        <v>2128</v>
      </c>
      <c r="Q200" s="92" t="s">
        <v>1385</v>
      </c>
      <c r="R200" s="92" t="s">
        <v>2128</v>
      </c>
      <c r="S200" s="92" t="s">
        <v>2120</v>
      </c>
      <c r="T200" s="92">
        <v>0.1</v>
      </c>
      <c r="U200" s="92" t="s">
        <v>2122</v>
      </c>
      <c r="V200" s="113" t="s">
        <v>2330</v>
      </c>
      <c r="W200" s="92" t="s">
        <v>2329</v>
      </c>
      <c r="X200" s="92" t="s">
        <v>2127</v>
      </c>
      <c r="Y200" s="87" t="s">
        <v>1385</v>
      </c>
      <c r="Z200" s="96" t="s">
        <v>2128</v>
      </c>
      <c r="AA200" s="87" t="s">
        <v>1385</v>
      </c>
      <c r="AB200" s="92">
        <v>3364</v>
      </c>
      <c r="AC200" s="92" t="s">
        <v>1385</v>
      </c>
      <c r="AD200" s="92">
        <v>3364</v>
      </c>
      <c r="AE200" s="92" t="s">
        <v>1401</v>
      </c>
    </row>
    <row r="201" spans="1:31" ht="58.3" x14ac:dyDescent="0.45">
      <c r="A201" s="87" t="s">
        <v>1405</v>
      </c>
      <c r="B201" s="92">
        <v>196</v>
      </c>
      <c r="C201" s="87" t="s">
        <v>1407</v>
      </c>
      <c r="D201" s="112" t="s">
        <v>1321</v>
      </c>
      <c r="E201" s="92" t="s">
        <v>1400</v>
      </c>
      <c r="F201" s="92" t="s">
        <v>2561</v>
      </c>
      <c r="G201" s="92" t="s">
        <v>2329</v>
      </c>
      <c r="H201" s="92">
        <v>1</v>
      </c>
      <c r="I201" s="92" t="s">
        <v>1385</v>
      </c>
      <c r="J201" s="92" t="s">
        <v>2127</v>
      </c>
      <c r="K201" s="92" t="s">
        <v>1385</v>
      </c>
      <c r="L201" s="92" t="s">
        <v>2128</v>
      </c>
      <c r="M201" s="92" t="s">
        <v>1385</v>
      </c>
      <c r="N201" s="92" t="s">
        <v>2128</v>
      </c>
      <c r="O201" s="92" t="s">
        <v>1385</v>
      </c>
      <c r="P201" s="92" t="s">
        <v>2128</v>
      </c>
      <c r="Q201" s="92" t="s">
        <v>1385</v>
      </c>
      <c r="R201" s="92" t="s">
        <v>2128</v>
      </c>
      <c r="S201" s="92" t="s">
        <v>2120</v>
      </c>
      <c r="T201" s="92">
        <v>0.1</v>
      </c>
      <c r="U201" s="92" t="s">
        <v>2122</v>
      </c>
      <c r="V201" s="113" t="s">
        <v>2330</v>
      </c>
      <c r="W201" s="92" t="s">
        <v>2329</v>
      </c>
      <c r="X201" s="92" t="s">
        <v>2127</v>
      </c>
      <c r="Y201" s="87" t="s">
        <v>1385</v>
      </c>
      <c r="Z201" s="96" t="s">
        <v>2128</v>
      </c>
      <c r="AA201" s="87" t="s">
        <v>1385</v>
      </c>
      <c r="AB201" s="92">
        <v>3365</v>
      </c>
      <c r="AC201" s="92" t="s">
        <v>1385</v>
      </c>
      <c r="AD201" s="92">
        <v>3365</v>
      </c>
      <c r="AE201" s="92" t="s">
        <v>1401</v>
      </c>
    </row>
    <row r="202" spans="1:31" ht="58.3" x14ac:dyDescent="0.45">
      <c r="A202" s="87" t="s">
        <v>1405</v>
      </c>
      <c r="B202" s="92">
        <v>197</v>
      </c>
      <c r="C202" s="87" t="s">
        <v>1407</v>
      </c>
      <c r="D202" s="112" t="s">
        <v>1061</v>
      </c>
      <c r="E202" s="92" t="s">
        <v>1400</v>
      </c>
      <c r="F202" s="92" t="s">
        <v>2562</v>
      </c>
      <c r="G202" s="92" t="s">
        <v>2329</v>
      </c>
      <c r="H202" s="92">
        <v>1</v>
      </c>
      <c r="I202" s="92" t="s">
        <v>1385</v>
      </c>
      <c r="J202" s="92" t="s">
        <v>2127</v>
      </c>
      <c r="K202" s="92" t="s">
        <v>1385</v>
      </c>
      <c r="L202" s="92" t="s">
        <v>2128</v>
      </c>
      <c r="M202" s="92" t="s">
        <v>1385</v>
      </c>
      <c r="N202" s="92" t="s">
        <v>2128</v>
      </c>
      <c r="O202" s="92" t="s">
        <v>1385</v>
      </c>
      <c r="P202" s="92" t="s">
        <v>2128</v>
      </c>
      <c r="Q202" s="92" t="s">
        <v>1385</v>
      </c>
      <c r="R202" s="92" t="s">
        <v>2128</v>
      </c>
      <c r="S202" s="92" t="s">
        <v>2120</v>
      </c>
      <c r="T202" s="92">
        <v>0.1</v>
      </c>
      <c r="U202" s="92" t="s">
        <v>2122</v>
      </c>
      <c r="V202" s="113" t="s">
        <v>2330</v>
      </c>
      <c r="W202" s="92" t="s">
        <v>2329</v>
      </c>
      <c r="X202" s="92" t="s">
        <v>2127</v>
      </c>
      <c r="Y202" s="87" t="s">
        <v>1385</v>
      </c>
      <c r="Z202" s="96" t="s">
        <v>2128</v>
      </c>
      <c r="AA202" s="87" t="s">
        <v>1385</v>
      </c>
      <c r="AB202" s="92">
        <v>3366</v>
      </c>
      <c r="AC202" s="92" t="s">
        <v>1385</v>
      </c>
      <c r="AD202" s="92">
        <v>3366</v>
      </c>
      <c r="AE202" s="92" t="s">
        <v>1401</v>
      </c>
    </row>
    <row r="203" spans="1:31" ht="58.3" x14ac:dyDescent="0.45">
      <c r="A203" s="87" t="s">
        <v>1405</v>
      </c>
      <c r="B203" s="92">
        <v>198</v>
      </c>
      <c r="C203" s="87" t="s">
        <v>1407</v>
      </c>
      <c r="D203" s="112" t="s">
        <v>990</v>
      </c>
      <c r="E203" s="92" t="s">
        <v>1400</v>
      </c>
      <c r="F203" s="92" t="s">
        <v>2563</v>
      </c>
      <c r="G203" s="92" t="s">
        <v>2329</v>
      </c>
      <c r="H203" s="92">
        <v>1</v>
      </c>
      <c r="I203" s="92" t="s">
        <v>1385</v>
      </c>
      <c r="J203" s="92" t="s">
        <v>2127</v>
      </c>
      <c r="K203" s="92" t="s">
        <v>1385</v>
      </c>
      <c r="L203" s="92" t="s">
        <v>2128</v>
      </c>
      <c r="M203" s="92" t="s">
        <v>1385</v>
      </c>
      <c r="N203" s="92" t="s">
        <v>2128</v>
      </c>
      <c r="O203" s="92" t="s">
        <v>1385</v>
      </c>
      <c r="P203" s="92" t="s">
        <v>2128</v>
      </c>
      <c r="Q203" s="92" t="s">
        <v>1385</v>
      </c>
      <c r="R203" s="92" t="s">
        <v>2128</v>
      </c>
      <c r="S203" s="92" t="s">
        <v>2120</v>
      </c>
      <c r="T203" s="92">
        <v>0.1</v>
      </c>
      <c r="U203" s="92" t="s">
        <v>2122</v>
      </c>
      <c r="V203" s="113" t="s">
        <v>2330</v>
      </c>
      <c r="W203" s="92" t="s">
        <v>2329</v>
      </c>
      <c r="X203" s="92" t="s">
        <v>2127</v>
      </c>
      <c r="Y203" s="87" t="s">
        <v>1385</v>
      </c>
      <c r="Z203" s="96" t="s">
        <v>2128</v>
      </c>
      <c r="AA203" s="87" t="s">
        <v>1385</v>
      </c>
      <c r="AB203" s="92">
        <v>3367</v>
      </c>
      <c r="AC203" s="92" t="s">
        <v>1385</v>
      </c>
      <c r="AD203" s="92">
        <v>3367</v>
      </c>
      <c r="AE203" s="92" t="s">
        <v>1401</v>
      </c>
    </row>
    <row r="204" spans="1:31" ht="58.3" x14ac:dyDescent="0.45">
      <c r="A204" s="87" t="s">
        <v>1405</v>
      </c>
      <c r="B204" s="92">
        <v>199</v>
      </c>
      <c r="C204" s="87" t="s">
        <v>1407</v>
      </c>
      <c r="D204" s="112" t="s">
        <v>991</v>
      </c>
      <c r="E204" s="92" t="s">
        <v>1400</v>
      </c>
      <c r="F204" s="92" t="s">
        <v>2564</v>
      </c>
      <c r="G204" s="92" t="s">
        <v>2329</v>
      </c>
      <c r="H204" s="92">
        <v>1</v>
      </c>
      <c r="I204" s="92" t="s">
        <v>1385</v>
      </c>
      <c r="J204" s="92" t="s">
        <v>2127</v>
      </c>
      <c r="K204" s="92" t="s">
        <v>1385</v>
      </c>
      <c r="L204" s="92" t="s">
        <v>2128</v>
      </c>
      <c r="M204" s="92" t="s">
        <v>1385</v>
      </c>
      <c r="N204" s="92" t="s">
        <v>2128</v>
      </c>
      <c r="O204" s="92" t="s">
        <v>1385</v>
      </c>
      <c r="P204" s="92" t="s">
        <v>2128</v>
      </c>
      <c r="Q204" s="92" t="s">
        <v>1385</v>
      </c>
      <c r="R204" s="92" t="s">
        <v>2128</v>
      </c>
      <c r="S204" s="92" t="s">
        <v>2120</v>
      </c>
      <c r="T204" s="92">
        <v>0.1</v>
      </c>
      <c r="U204" s="92" t="s">
        <v>2122</v>
      </c>
      <c r="V204" s="113" t="s">
        <v>2330</v>
      </c>
      <c r="W204" s="92" t="s">
        <v>2329</v>
      </c>
      <c r="X204" s="92" t="s">
        <v>2127</v>
      </c>
      <c r="Y204" s="87" t="s">
        <v>1385</v>
      </c>
      <c r="Z204" s="96" t="s">
        <v>2128</v>
      </c>
      <c r="AA204" s="87" t="s">
        <v>1385</v>
      </c>
      <c r="AB204" s="92">
        <v>3368</v>
      </c>
      <c r="AC204" s="92" t="s">
        <v>1385</v>
      </c>
      <c r="AD204" s="92">
        <v>3368</v>
      </c>
      <c r="AE204" s="92" t="s">
        <v>1401</v>
      </c>
    </row>
    <row r="205" spans="1:31" ht="72.900000000000006" x14ac:dyDescent="0.45">
      <c r="A205" s="87" t="s">
        <v>1405</v>
      </c>
      <c r="B205" s="92">
        <v>200</v>
      </c>
      <c r="C205" s="87" t="s">
        <v>1407</v>
      </c>
      <c r="D205" s="112" t="s">
        <v>993</v>
      </c>
      <c r="E205" s="92" t="s">
        <v>1400</v>
      </c>
      <c r="F205" s="92" t="s">
        <v>2565</v>
      </c>
      <c r="G205" s="92" t="s">
        <v>2329</v>
      </c>
      <c r="H205" s="92">
        <v>1</v>
      </c>
      <c r="I205" s="92" t="s">
        <v>1385</v>
      </c>
      <c r="J205" s="92" t="s">
        <v>2127</v>
      </c>
      <c r="K205" s="92" t="s">
        <v>1385</v>
      </c>
      <c r="L205" s="92" t="s">
        <v>2128</v>
      </c>
      <c r="M205" s="92" t="s">
        <v>1385</v>
      </c>
      <c r="N205" s="92" t="s">
        <v>2128</v>
      </c>
      <c r="O205" s="92" t="s">
        <v>1385</v>
      </c>
      <c r="P205" s="92" t="s">
        <v>2128</v>
      </c>
      <c r="Q205" s="92" t="s">
        <v>1385</v>
      </c>
      <c r="R205" s="92" t="s">
        <v>2128</v>
      </c>
      <c r="S205" s="92" t="s">
        <v>2120</v>
      </c>
      <c r="T205" s="92">
        <v>0.1</v>
      </c>
      <c r="U205" s="92" t="s">
        <v>2122</v>
      </c>
      <c r="V205" s="113" t="s">
        <v>2330</v>
      </c>
      <c r="W205" s="92" t="s">
        <v>2329</v>
      </c>
      <c r="X205" s="92" t="s">
        <v>2127</v>
      </c>
      <c r="Y205" s="87" t="s">
        <v>1385</v>
      </c>
      <c r="Z205" s="96" t="s">
        <v>2128</v>
      </c>
      <c r="AA205" s="87" t="s">
        <v>1385</v>
      </c>
      <c r="AB205" s="92">
        <v>3369</v>
      </c>
      <c r="AC205" s="92" t="s">
        <v>1385</v>
      </c>
      <c r="AD205" s="92">
        <v>3369</v>
      </c>
      <c r="AE205" s="92" t="s">
        <v>1401</v>
      </c>
    </row>
    <row r="206" spans="1:31" ht="58.3" x14ac:dyDescent="0.45">
      <c r="A206" s="87" t="s">
        <v>1405</v>
      </c>
      <c r="B206" s="92">
        <v>201</v>
      </c>
      <c r="C206" s="87" t="s">
        <v>1407</v>
      </c>
      <c r="D206" s="112" t="s">
        <v>1463</v>
      </c>
      <c r="E206" s="92" t="s">
        <v>1400</v>
      </c>
      <c r="F206" s="92" t="s">
        <v>2566</v>
      </c>
      <c r="G206" s="92" t="s">
        <v>2329</v>
      </c>
      <c r="H206" s="92">
        <v>1</v>
      </c>
      <c r="I206" s="92" t="s">
        <v>1385</v>
      </c>
      <c r="J206" s="92" t="s">
        <v>2127</v>
      </c>
      <c r="K206" s="92" t="s">
        <v>1385</v>
      </c>
      <c r="L206" s="92" t="s">
        <v>2128</v>
      </c>
      <c r="M206" s="92" t="s">
        <v>1385</v>
      </c>
      <c r="N206" s="92" t="s">
        <v>2128</v>
      </c>
      <c r="O206" s="92" t="s">
        <v>1385</v>
      </c>
      <c r="P206" s="92" t="s">
        <v>2128</v>
      </c>
      <c r="Q206" s="92" t="s">
        <v>1385</v>
      </c>
      <c r="R206" s="92" t="s">
        <v>2128</v>
      </c>
      <c r="S206" s="92" t="s">
        <v>2120</v>
      </c>
      <c r="T206" s="92">
        <v>0.1</v>
      </c>
      <c r="U206" s="92" t="s">
        <v>2122</v>
      </c>
      <c r="V206" s="113" t="s">
        <v>2330</v>
      </c>
      <c r="W206" s="92" t="s">
        <v>2329</v>
      </c>
      <c r="X206" s="92" t="s">
        <v>2127</v>
      </c>
      <c r="Y206" s="87" t="s">
        <v>1385</v>
      </c>
      <c r="Z206" s="96" t="s">
        <v>2128</v>
      </c>
      <c r="AA206" s="87" t="s">
        <v>1385</v>
      </c>
      <c r="AB206" s="92">
        <v>3370</v>
      </c>
      <c r="AC206" s="92" t="s">
        <v>1385</v>
      </c>
      <c r="AD206" s="92">
        <v>3370</v>
      </c>
      <c r="AE206" s="92" t="s">
        <v>1401</v>
      </c>
    </row>
    <row r="207" spans="1:31" ht="58.3" x14ac:dyDescent="0.45">
      <c r="A207" s="87" t="s">
        <v>1405</v>
      </c>
      <c r="B207" s="92">
        <v>202</v>
      </c>
      <c r="C207" s="87" t="s">
        <v>1407</v>
      </c>
      <c r="D207" s="112" t="s">
        <v>1464</v>
      </c>
      <c r="E207" s="92" t="s">
        <v>1400</v>
      </c>
      <c r="F207" s="92" t="s">
        <v>2567</v>
      </c>
      <c r="G207" s="92" t="s">
        <v>2329</v>
      </c>
      <c r="H207" s="92">
        <v>1</v>
      </c>
      <c r="I207" s="92" t="s">
        <v>1385</v>
      </c>
      <c r="J207" s="92" t="s">
        <v>2127</v>
      </c>
      <c r="K207" s="92" t="s">
        <v>1385</v>
      </c>
      <c r="L207" s="92" t="s">
        <v>2128</v>
      </c>
      <c r="M207" s="92" t="s">
        <v>1385</v>
      </c>
      <c r="N207" s="92" t="s">
        <v>2128</v>
      </c>
      <c r="O207" s="92" t="s">
        <v>1385</v>
      </c>
      <c r="P207" s="92" t="s">
        <v>2128</v>
      </c>
      <c r="Q207" s="92" t="s">
        <v>1385</v>
      </c>
      <c r="R207" s="92" t="s">
        <v>2128</v>
      </c>
      <c r="S207" s="92" t="s">
        <v>2120</v>
      </c>
      <c r="T207" s="92">
        <v>0.1</v>
      </c>
      <c r="U207" s="92" t="s">
        <v>2122</v>
      </c>
      <c r="V207" s="113" t="s">
        <v>2330</v>
      </c>
      <c r="W207" s="92" t="s">
        <v>2329</v>
      </c>
      <c r="X207" s="92" t="s">
        <v>2127</v>
      </c>
      <c r="Y207" s="87" t="s">
        <v>1385</v>
      </c>
      <c r="Z207" s="96" t="s">
        <v>2128</v>
      </c>
      <c r="AA207" s="87" t="s">
        <v>1385</v>
      </c>
      <c r="AB207" s="92">
        <v>3371</v>
      </c>
      <c r="AC207" s="92" t="s">
        <v>1385</v>
      </c>
      <c r="AD207" s="92">
        <v>3371</v>
      </c>
      <c r="AE207" s="92" t="s">
        <v>1401</v>
      </c>
    </row>
    <row r="208" spans="1:31" ht="58.3" x14ac:dyDescent="0.45">
      <c r="A208" s="87" t="s">
        <v>1405</v>
      </c>
      <c r="B208" s="92">
        <v>203</v>
      </c>
      <c r="C208" s="87" t="s">
        <v>1407</v>
      </c>
      <c r="D208" s="112" t="s">
        <v>995</v>
      </c>
      <c r="E208" s="92" t="s">
        <v>1400</v>
      </c>
      <c r="F208" s="92" t="s">
        <v>2568</v>
      </c>
      <c r="G208" s="92" t="s">
        <v>2329</v>
      </c>
      <c r="H208" s="92">
        <v>1</v>
      </c>
      <c r="I208" s="92" t="s">
        <v>1385</v>
      </c>
      <c r="J208" s="92" t="s">
        <v>2127</v>
      </c>
      <c r="K208" s="92" t="s">
        <v>1385</v>
      </c>
      <c r="L208" s="92" t="s">
        <v>2128</v>
      </c>
      <c r="M208" s="92" t="s">
        <v>1385</v>
      </c>
      <c r="N208" s="92" t="s">
        <v>2128</v>
      </c>
      <c r="O208" s="92" t="s">
        <v>1385</v>
      </c>
      <c r="P208" s="92" t="s">
        <v>2128</v>
      </c>
      <c r="Q208" s="92" t="s">
        <v>1385</v>
      </c>
      <c r="R208" s="92" t="s">
        <v>2128</v>
      </c>
      <c r="S208" s="92" t="s">
        <v>2120</v>
      </c>
      <c r="T208" s="92">
        <v>0.1</v>
      </c>
      <c r="U208" s="92" t="s">
        <v>2122</v>
      </c>
      <c r="V208" s="113" t="s">
        <v>2330</v>
      </c>
      <c r="W208" s="92" t="s">
        <v>2329</v>
      </c>
      <c r="X208" s="92" t="s">
        <v>2127</v>
      </c>
      <c r="Y208" s="87" t="s">
        <v>1385</v>
      </c>
      <c r="Z208" s="96" t="s">
        <v>2128</v>
      </c>
      <c r="AA208" s="87" t="s">
        <v>1385</v>
      </c>
      <c r="AB208" s="92">
        <v>3372</v>
      </c>
      <c r="AC208" s="92" t="s">
        <v>1385</v>
      </c>
      <c r="AD208" s="92">
        <v>3372</v>
      </c>
      <c r="AE208" s="92" t="s">
        <v>1401</v>
      </c>
    </row>
    <row r="209" spans="1:31" ht="58.3" x14ac:dyDescent="0.45">
      <c r="A209" s="87" t="s">
        <v>1405</v>
      </c>
      <c r="B209" s="92">
        <v>204</v>
      </c>
      <c r="C209" s="87" t="s">
        <v>1407</v>
      </c>
      <c r="D209" s="112" t="s">
        <v>996</v>
      </c>
      <c r="E209" s="92" t="s">
        <v>1400</v>
      </c>
      <c r="F209" s="92" t="s">
        <v>2569</v>
      </c>
      <c r="G209" s="92" t="s">
        <v>2329</v>
      </c>
      <c r="H209" s="92">
        <v>1</v>
      </c>
      <c r="I209" s="92" t="s">
        <v>1385</v>
      </c>
      <c r="J209" s="92" t="s">
        <v>2127</v>
      </c>
      <c r="K209" s="92" t="s">
        <v>1385</v>
      </c>
      <c r="L209" s="92" t="s">
        <v>2128</v>
      </c>
      <c r="M209" s="92" t="s">
        <v>1385</v>
      </c>
      <c r="N209" s="92" t="s">
        <v>2128</v>
      </c>
      <c r="O209" s="92" t="s">
        <v>1385</v>
      </c>
      <c r="P209" s="92" t="s">
        <v>2128</v>
      </c>
      <c r="Q209" s="92" t="s">
        <v>1385</v>
      </c>
      <c r="R209" s="92" t="s">
        <v>2128</v>
      </c>
      <c r="S209" s="92" t="s">
        <v>2120</v>
      </c>
      <c r="T209" s="92">
        <v>0.1</v>
      </c>
      <c r="U209" s="92" t="s">
        <v>2122</v>
      </c>
      <c r="V209" s="113" t="s">
        <v>2330</v>
      </c>
      <c r="W209" s="92" t="s">
        <v>2329</v>
      </c>
      <c r="X209" s="92" t="s">
        <v>2127</v>
      </c>
      <c r="Y209" s="87" t="s">
        <v>1385</v>
      </c>
      <c r="Z209" s="96" t="s">
        <v>2128</v>
      </c>
      <c r="AA209" s="87" t="s">
        <v>1385</v>
      </c>
      <c r="AB209" s="92">
        <v>3373</v>
      </c>
      <c r="AC209" s="92" t="s">
        <v>1385</v>
      </c>
      <c r="AD209" s="92">
        <v>3373</v>
      </c>
      <c r="AE209" s="92" t="s">
        <v>1401</v>
      </c>
    </row>
    <row r="210" spans="1:31" ht="58.3" x14ac:dyDescent="0.45">
      <c r="A210" s="87" t="s">
        <v>1405</v>
      </c>
      <c r="B210" s="92">
        <v>205</v>
      </c>
      <c r="C210" s="87" t="s">
        <v>1407</v>
      </c>
      <c r="D210" s="112" t="s">
        <v>997</v>
      </c>
      <c r="E210" s="92" t="s">
        <v>1400</v>
      </c>
      <c r="F210" s="92" t="s">
        <v>2570</v>
      </c>
      <c r="G210" s="92" t="s">
        <v>2329</v>
      </c>
      <c r="H210" s="92">
        <v>1</v>
      </c>
      <c r="I210" s="92" t="s">
        <v>1385</v>
      </c>
      <c r="J210" s="92" t="s">
        <v>2127</v>
      </c>
      <c r="K210" s="92" t="s">
        <v>1385</v>
      </c>
      <c r="L210" s="92" t="s">
        <v>2128</v>
      </c>
      <c r="M210" s="92" t="s">
        <v>1385</v>
      </c>
      <c r="N210" s="92" t="s">
        <v>2128</v>
      </c>
      <c r="O210" s="92" t="s">
        <v>1385</v>
      </c>
      <c r="P210" s="92" t="s">
        <v>2128</v>
      </c>
      <c r="Q210" s="92" t="s">
        <v>1385</v>
      </c>
      <c r="R210" s="92" t="s">
        <v>2128</v>
      </c>
      <c r="S210" s="92" t="s">
        <v>2120</v>
      </c>
      <c r="T210" s="92">
        <v>0.1</v>
      </c>
      <c r="U210" s="92" t="s">
        <v>2122</v>
      </c>
      <c r="V210" s="113" t="s">
        <v>2330</v>
      </c>
      <c r="W210" s="92" t="s">
        <v>2329</v>
      </c>
      <c r="X210" s="92" t="s">
        <v>2127</v>
      </c>
      <c r="Y210" s="87" t="s">
        <v>1385</v>
      </c>
      <c r="Z210" s="96" t="s">
        <v>2128</v>
      </c>
      <c r="AA210" s="87" t="s">
        <v>1385</v>
      </c>
      <c r="AB210" s="92">
        <v>3374</v>
      </c>
      <c r="AC210" s="92" t="s">
        <v>1385</v>
      </c>
      <c r="AD210" s="92">
        <v>3374</v>
      </c>
      <c r="AE210" s="92" t="s">
        <v>1401</v>
      </c>
    </row>
    <row r="211" spans="1:31" ht="58.3" x14ac:dyDescent="0.45">
      <c r="A211" s="87" t="s">
        <v>1405</v>
      </c>
      <c r="B211" s="92">
        <v>206</v>
      </c>
      <c r="C211" s="87" t="s">
        <v>1407</v>
      </c>
      <c r="D211" s="112" t="s">
        <v>998</v>
      </c>
      <c r="E211" s="92" t="s">
        <v>1400</v>
      </c>
      <c r="F211" s="92" t="s">
        <v>2571</v>
      </c>
      <c r="G211" s="92" t="s">
        <v>2329</v>
      </c>
      <c r="H211" s="92">
        <v>1</v>
      </c>
      <c r="I211" s="92" t="s">
        <v>1385</v>
      </c>
      <c r="J211" s="92" t="s">
        <v>2127</v>
      </c>
      <c r="K211" s="92" t="s">
        <v>1385</v>
      </c>
      <c r="L211" s="92" t="s">
        <v>2128</v>
      </c>
      <c r="M211" s="92" t="s">
        <v>1385</v>
      </c>
      <c r="N211" s="92" t="s">
        <v>2128</v>
      </c>
      <c r="O211" s="92" t="s">
        <v>1385</v>
      </c>
      <c r="P211" s="92" t="s">
        <v>2128</v>
      </c>
      <c r="Q211" s="92" t="s">
        <v>1385</v>
      </c>
      <c r="R211" s="92" t="s">
        <v>2128</v>
      </c>
      <c r="S211" s="92" t="s">
        <v>2120</v>
      </c>
      <c r="T211" s="92">
        <v>0.1</v>
      </c>
      <c r="U211" s="92" t="s">
        <v>2122</v>
      </c>
      <c r="V211" s="113" t="s">
        <v>2330</v>
      </c>
      <c r="W211" s="92" t="s">
        <v>2329</v>
      </c>
      <c r="X211" s="92" t="s">
        <v>2127</v>
      </c>
      <c r="Y211" s="87" t="s">
        <v>1385</v>
      </c>
      <c r="Z211" s="96" t="s">
        <v>2128</v>
      </c>
      <c r="AA211" s="87" t="s">
        <v>1385</v>
      </c>
      <c r="AB211" s="92">
        <v>3375</v>
      </c>
      <c r="AC211" s="92" t="s">
        <v>1385</v>
      </c>
      <c r="AD211" s="92">
        <v>3375</v>
      </c>
      <c r="AE211" s="92" t="s">
        <v>1401</v>
      </c>
    </row>
    <row r="212" spans="1:31" ht="87.45" x14ac:dyDescent="0.45">
      <c r="A212" s="87" t="s">
        <v>1405</v>
      </c>
      <c r="B212" s="92">
        <v>207</v>
      </c>
      <c r="C212" s="87" t="s">
        <v>1407</v>
      </c>
      <c r="D212" s="112" t="s">
        <v>2111</v>
      </c>
      <c r="E212" s="92" t="s">
        <v>1400</v>
      </c>
      <c r="F212" s="92" t="s">
        <v>2572</v>
      </c>
      <c r="G212" s="92" t="s">
        <v>2329</v>
      </c>
      <c r="H212" s="92">
        <v>1</v>
      </c>
      <c r="I212" s="92" t="s">
        <v>1385</v>
      </c>
      <c r="J212" s="92" t="s">
        <v>2127</v>
      </c>
      <c r="K212" s="92" t="s">
        <v>1385</v>
      </c>
      <c r="L212" s="92" t="s">
        <v>2128</v>
      </c>
      <c r="M212" s="92" t="s">
        <v>1385</v>
      </c>
      <c r="N212" s="92" t="s">
        <v>2128</v>
      </c>
      <c r="O212" s="92" t="s">
        <v>1385</v>
      </c>
      <c r="P212" s="92" t="s">
        <v>2128</v>
      </c>
      <c r="Q212" s="92" t="s">
        <v>1385</v>
      </c>
      <c r="R212" s="92" t="s">
        <v>2128</v>
      </c>
      <c r="S212" s="92" t="s">
        <v>2120</v>
      </c>
      <c r="T212" s="92">
        <v>0.1</v>
      </c>
      <c r="U212" s="92" t="s">
        <v>2122</v>
      </c>
      <c r="V212" s="113" t="s">
        <v>2330</v>
      </c>
      <c r="W212" s="92" t="s">
        <v>2329</v>
      </c>
      <c r="X212" s="92" t="s">
        <v>2127</v>
      </c>
      <c r="Y212" s="87" t="s">
        <v>1385</v>
      </c>
      <c r="Z212" s="96" t="s">
        <v>2128</v>
      </c>
      <c r="AA212" s="87" t="s">
        <v>1385</v>
      </c>
      <c r="AB212" s="92">
        <v>3376</v>
      </c>
      <c r="AC212" s="92" t="s">
        <v>1385</v>
      </c>
      <c r="AD212" s="92">
        <v>3376</v>
      </c>
      <c r="AE212" s="92" t="s">
        <v>1401</v>
      </c>
    </row>
    <row r="213" spans="1:31" ht="58.3" x14ac:dyDescent="0.45">
      <c r="A213" s="87" t="s">
        <v>1405</v>
      </c>
      <c r="B213" s="92">
        <v>208</v>
      </c>
      <c r="C213" s="87" t="s">
        <v>1407</v>
      </c>
      <c r="D213" s="112" t="s">
        <v>999</v>
      </c>
      <c r="E213" s="92" t="s">
        <v>1400</v>
      </c>
      <c r="F213" s="92" t="s">
        <v>2808</v>
      </c>
      <c r="G213" s="92" t="s">
        <v>2329</v>
      </c>
      <c r="H213" s="92">
        <v>1</v>
      </c>
      <c r="I213" s="92" t="s">
        <v>1385</v>
      </c>
      <c r="J213" s="92" t="s">
        <v>2127</v>
      </c>
      <c r="K213" s="92" t="s">
        <v>1385</v>
      </c>
      <c r="L213" s="92" t="s">
        <v>2128</v>
      </c>
      <c r="M213" s="92" t="s">
        <v>1385</v>
      </c>
      <c r="N213" s="92" t="s">
        <v>2128</v>
      </c>
      <c r="O213" s="92" t="s">
        <v>1385</v>
      </c>
      <c r="P213" s="92" t="s">
        <v>2128</v>
      </c>
      <c r="Q213" s="92" t="s">
        <v>1385</v>
      </c>
      <c r="R213" s="92" t="s">
        <v>2128</v>
      </c>
      <c r="S213" s="92" t="s">
        <v>2120</v>
      </c>
      <c r="T213" s="92">
        <v>0.1</v>
      </c>
      <c r="U213" s="92" t="s">
        <v>2122</v>
      </c>
      <c r="V213" s="113" t="s">
        <v>2330</v>
      </c>
      <c r="W213" s="92" t="s">
        <v>2329</v>
      </c>
      <c r="X213" s="92" t="s">
        <v>2127</v>
      </c>
      <c r="Y213" s="87" t="s">
        <v>1385</v>
      </c>
      <c r="Z213" s="96" t="s">
        <v>2128</v>
      </c>
      <c r="AA213" s="87" t="s">
        <v>1385</v>
      </c>
      <c r="AB213" s="92">
        <v>3377</v>
      </c>
      <c r="AC213" s="92" t="s">
        <v>1385</v>
      </c>
      <c r="AD213" s="92">
        <v>3377</v>
      </c>
      <c r="AE213" s="92" t="s">
        <v>1401</v>
      </c>
    </row>
    <row r="214" spans="1:31" ht="58.3" x14ac:dyDescent="0.45">
      <c r="A214" s="87" t="s">
        <v>1405</v>
      </c>
      <c r="B214" s="92">
        <v>209</v>
      </c>
      <c r="C214" s="87" t="s">
        <v>1407</v>
      </c>
      <c r="D214" s="112" t="s">
        <v>1000</v>
      </c>
      <c r="E214" s="92" t="s">
        <v>1400</v>
      </c>
      <c r="F214" s="92" t="s">
        <v>2809</v>
      </c>
      <c r="G214" s="92" t="s">
        <v>2329</v>
      </c>
      <c r="H214" s="92">
        <v>1</v>
      </c>
      <c r="I214" s="92" t="s">
        <v>1385</v>
      </c>
      <c r="J214" s="92" t="s">
        <v>2127</v>
      </c>
      <c r="K214" s="92" t="s">
        <v>1385</v>
      </c>
      <c r="L214" s="92" t="s">
        <v>2128</v>
      </c>
      <c r="M214" s="92" t="s">
        <v>1385</v>
      </c>
      <c r="N214" s="92" t="s">
        <v>2128</v>
      </c>
      <c r="O214" s="92" t="s">
        <v>1385</v>
      </c>
      <c r="P214" s="92" t="s">
        <v>2128</v>
      </c>
      <c r="Q214" s="92" t="s">
        <v>1385</v>
      </c>
      <c r="R214" s="92" t="s">
        <v>2128</v>
      </c>
      <c r="S214" s="92" t="s">
        <v>2120</v>
      </c>
      <c r="T214" s="92">
        <v>0.1</v>
      </c>
      <c r="U214" s="92" t="s">
        <v>2122</v>
      </c>
      <c r="V214" s="113" t="s">
        <v>2330</v>
      </c>
      <c r="W214" s="92" t="s">
        <v>2329</v>
      </c>
      <c r="X214" s="92" t="s">
        <v>2127</v>
      </c>
      <c r="Y214" s="87" t="s">
        <v>1385</v>
      </c>
      <c r="Z214" s="96" t="s">
        <v>2128</v>
      </c>
      <c r="AA214" s="87" t="s">
        <v>1385</v>
      </c>
      <c r="AB214" s="92">
        <v>3378</v>
      </c>
      <c r="AC214" s="92" t="s">
        <v>1385</v>
      </c>
      <c r="AD214" s="92">
        <v>3378</v>
      </c>
      <c r="AE214" s="92" t="s">
        <v>1401</v>
      </c>
    </row>
    <row r="215" spans="1:31" ht="72.900000000000006" x14ac:dyDescent="0.45">
      <c r="A215" s="87" t="s">
        <v>1405</v>
      </c>
      <c r="B215" s="92">
        <v>210</v>
      </c>
      <c r="C215" s="87" t="s">
        <v>1407</v>
      </c>
      <c r="D215" s="112" t="s">
        <v>1001</v>
      </c>
      <c r="E215" s="92" t="s">
        <v>1400</v>
      </c>
      <c r="F215" s="92" t="s">
        <v>2573</v>
      </c>
      <c r="G215" s="92" t="s">
        <v>2329</v>
      </c>
      <c r="H215" s="92">
        <v>1</v>
      </c>
      <c r="I215" s="92" t="s">
        <v>1385</v>
      </c>
      <c r="J215" s="92" t="s">
        <v>2127</v>
      </c>
      <c r="K215" s="92" t="s">
        <v>1385</v>
      </c>
      <c r="L215" s="92" t="s">
        <v>2128</v>
      </c>
      <c r="M215" s="92" t="s">
        <v>1385</v>
      </c>
      <c r="N215" s="92" t="s">
        <v>2128</v>
      </c>
      <c r="O215" s="92" t="s">
        <v>1385</v>
      </c>
      <c r="P215" s="92" t="s">
        <v>2128</v>
      </c>
      <c r="Q215" s="92" t="s">
        <v>1385</v>
      </c>
      <c r="R215" s="92" t="s">
        <v>2128</v>
      </c>
      <c r="S215" s="92" t="s">
        <v>2120</v>
      </c>
      <c r="T215" s="92">
        <v>0.1</v>
      </c>
      <c r="U215" s="92" t="s">
        <v>2122</v>
      </c>
      <c r="V215" s="113" t="s">
        <v>2330</v>
      </c>
      <c r="W215" s="92" t="s">
        <v>2329</v>
      </c>
      <c r="X215" s="92" t="s">
        <v>2127</v>
      </c>
      <c r="Y215" s="87" t="s">
        <v>1385</v>
      </c>
      <c r="Z215" s="96" t="s">
        <v>2128</v>
      </c>
      <c r="AA215" s="87" t="s">
        <v>1385</v>
      </c>
      <c r="AB215" s="92">
        <v>3379</v>
      </c>
      <c r="AC215" s="92" t="s">
        <v>1385</v>
      </c>
      <c r="AD215" s="92">
        <v>3379</v>
      </c>
      <c r="AE215" s="92" t="s">
        <v>1401</v>
      </c>
    </row>
    <row r="216" spans="1:31" ht="58.3" x14ac:dyDescent="0.45">
      <c r="A216" s="87" t="s">
        <v>1405</v>
      </c>
      <c r="B216" s="92">
        <v>211</v>
      </c>
      <c r="C216" s="87" t="s">
        <v>1407</v>
      </c>
      <c r="D216" s="112" t="s">
        <v>1002</v>
      </c>
      <c r="E216" s="92" t="s">
        <v>1400</v>
      </c>
      <c r="F216" s="92" t="s">
        <v>2574</v>
      </c>
      <c r="G216" s="92" t="s">
        <v>2329</v>
      </c>
      <c r="H216" s="92">
        <v>1</v>
      </c>
      <c r="I216" s="92" t="s">
        <v>1385</v>
      </c>
      <c r="J216" s="92" t="s">
        <v>2127</v>
      </c>
      <c r="K216" s="92" t="s">
        <v>1385</v>
      </c>
      <c r="L216" s="92" t="s">
        <v>2128</v>
      </c>
      <c r="M216" s="92" t="s">
        <v>1385</v>
      </c>
      <c r="N216" s="92" t="s">
        <v>2128</v>
      </c>
      <c r="O216" s="92" t="s">
        <v>1385</v>
      </c>
      <c r="P216" s="92" t="s">
        <v>2128</v>
      </c>
      <c r="Q216" s="92" t="s">
        <v>1385</v>
      </c>
      <c r="R216" s="92" t="s">
        <v>2128</v>
      </c>
      <c r="S216" s="92" t="s">
        <v>2120</v>
      </c>
      <c r="T216" s="92">
        <v>0.1</v>
      </c>
      <c r="U216" s="92" t="s">
        <v>2122</v>
      </c>
      <c r="V216" s="113" t="s">
        <v>2330</v>
      </c>
      <c r="W216" s="92" t="s">
        <v>2329</v>
      </c>
      <c r="X216" s="92" t="s">
        <v>2127</v>
      </c>
      <c r="Y216" s="87" t="s">
        <v>1385</v>
      </c>
      <c r="Z216" s="96" t="s">
        <v>2128</v>
      </c>
      <c r="AA216" s="87" t="s">
        <v>1385</v>
      </c>
      <c r="AB216" s="92">
        <v>3380</v>
      </c>
      <c r="AC216" s="92" t="s">
        <v>1385</v>
      </c>
      <c r="AD216" s="92">
        <v>3380</v>
      </c>
      <c r="AE216" s="92" t="s">
        <v>1401</v>
      </c>
    </row>
    <row r="217" spans="1:31" ht="58.3" x14ac:dyDescent="0.45">
      <c r="A217" s="87" t="s">
        <v>1405</v>
      </c>
      <c r="B217" s="92">
        <v>212</v>
      </c>
      <c r="C217" s="87" t="s">
        <v>1407</v>
      </c>
      <c r="D217" s="112" t="s">
        <v>1100</v>
      </c>
      <c r="E217" s="92" t="s">
        <v>1400</v>
      </c>
      <c r="F217" s="92" t="s">
        <v>2575</v>
      </c>
      <c r="G217" s="92" t="s">
        <v>2329</v>
      </c>
      <c r="H217" s="92">
        <v>1</v>
      </c>
      <c r="I217" s="92" t="s">
        <v>1385</v>
      </c>
      <c r="J217" s="92" t="s">
        <v>2127</v>
      </c>
      <c r="K217" s="92" t="s">
        <v>1385</v>
      </c>
      <c r="L217" s="92" t="s">
        <v>2128</v>
      </c>
      <c r="M217" s="92" t="s">
        <v>1385</v>
      </c>
      <c r="N217" s="92" t="s">
        <v>2128</v>
      </c>
      <c r="O217" s="92" t="s">
        <v>1385</v>
      </c>
      <c r="P217" s="92" t="s">
        <v>2128</v>
      </c>
      <c r="Q217" s="92" t="s">
        <v>1385</v>
      </c>
      <c r="R217" s="92" t="s">
        <v>2128</v>
      </c>
      <c r="S217" s="92" t="s">
        <v>2120</v>
      </c>
      <c r="T217" s="92">
        <v>0.1</v>
      </c>
      <c r="U217" s="92" t="s">
        <v>2122</v>
      </c>
      <c r="V217" s="113" t="s">
        <v>2330</v>
      </c>
      <c r="W217" s="92" t="s">
        <v>2329</v>
      </c>
      <c r="X217" s="92" t="s">
        <v>2127</v>
      </c>
      <c r="Y217" s="87" t="s">
        <v>1385</v>
      </c>
      <c r="Z217" s="96" t="s">
        <v>2128</v>
      </c>
      <c r="AA217" s="87" t="s">
        <v>1385</v>
      </c>
      <c r="AB217" s="92">
        <v>3381</v>
      </c>
      <c r="AC217" s="92" t="s">
        <v>1385</v>
      </c>
      <c r="AD217" s="92">
        <v>3381</v>
      </c>
      <c r="AE217" s="92" t="s">
        <v>1401</v>
      </c>
    </row>
    <row r="218" spans="1:31" ht="58.3" x14ac:dyDescent="0.45">
      <c r="A218" s="87" t="s">
        <v>1405</v>
      </c>
      <c r="B218" s="92">
        <v>213</v>
      </c>
      <c r="C218" s="87" t="s">
        <v>1407</v>
      </c>
      <c r="D218" s="112" t="s">
        <v>1109</v>
      </c>
      <c r="E218" s="92" t="s">
        <v>1400</v>
      </c>
      <c r="F218" s="92" t="s">
        <v>3154</v>
      </c>
      <c r="G218" s="92" t="s">
        <v>2329</v>
      </c>
      <c r="H218" s="92">
        <v>1</v>
      </c>
      <c r="I218" s="92" t="s">
        <v>1385</v>
      </c>
      <c r="J218" s="92" t="s">
        <v>2127</v>
      </c>
      <c r="K218" s="92" t="s">
        <v>1385</v>
      </c>
      <c r="L218" s="92" t="s">
        <v>2128</v>
      </c>
      <c r="M218" s="92" t="s">
        <v>1385</v>
      </c>
      <c r="N218" s="92" t="s">
        <v>2128</v>
      </c>
      <c r="O218" s="92" t="s">
        <v>1385</v>
      </c>
      <c r="P218" s="92" t="s">
        <v>2128</v>
      </c>
      <c r="Q218" s="92" t="s">
        <v>1385</v>
      </c>
      <c r="R218" s="92" t="s">
        <v>2128</v>
      </c>
      <c r="S218" s="92" t="s">
        <v>2120</v>
      </c>
      <c r="T218" s="92">
        <v>0.1</v>
      </c>
      <c r="U218" s="92" t="s">
        <v>2122</v>
      </c>
      <c r="V218" s="113" t="s">
        <v>2330</v>
      </c>
      <c r="W218" s="92" t="s">
        <v>2329</v>
      </c>
      <c r="X218" s="92" t="s">
        <v>2127</v>
      </c>
      <c r="Y218" s="87" t="s">
        <v>1385</v>
      </c>
      <c r="Z218" s="96" t="s">
        <v>2128</v>
      </c>
      <c r="AA218" s="87" t="s">
        <v>1385</v>
      </c>
      <c r="AB218" s="92">
        <v>3382</v>
      </c>
      <c r="AC218" s="92" t="s">
        <v>1385</v>
      </c>
      <c r="AD218" s="92">
        <v>3382</v>
      </c>
      <c r="AE218" s="92" t="s">
        <v>1401</v>
      </c>
    </row>
    <row r="219" spans="1:31" ht="58.3" x14ac:dyDescent="0.45">
      <c r="A219" s="87" t="s">
        <v>1405</v>
      </c>
      <c r="B219" s="92">
        <v>214</v>
      </c>
      <c r="C219" s="87" t="s">
        <v>1407</v>
      </c>
      <c r="D219" s="112" t="s">
        <v>1117</v>
      </c>
      <c r="E219" s="92" t="s">
        <v>1400</v>
      </c>
      <c r="F219" s="92" t="s">
        <v>2576</v>
      </c>
      <c r="G219" s="92" t="s">
        <v>2329</v>
      </c>
      <c r="H219" s="92">
        <v>1</v>
      </c>
      <c r="I219" s="92" t="s">
        <v>1385</v>
      </c>
      <c r="J219" s="92" t="s">
        <v>2127</v>
      </c>
      <c r="K219" s="92" t="s">
        <v>1385</v>
      </c>
      <c r="L219" s="92" t="s">
        <v>2128</v>
      </c>
      <c r="M219" s="92" t="s">
        <v>1385</v>
      </c>
      <c r="N219" s="92" t="s">
        <v>2128</v>
      </c>
      <c r="O219" s="92" t="s">
        <v>1385</v>
      </c>
      <c r="P219" s="92" t="s">
        <v>2128</v>
      </c>
      <c r="Q219" s="92" t="s">
        <v>1385</v>
      </c>
      <c r="R219" s="92" t="s">
        <v>2128</v>
      </c>
      <c r="S219" s="92" t="s">
        <v>2120</v>
      </c>
      <c r="T219" s="92">
        <v>0.1</v>
      </c>
      <c r="U219" s="92" t="s">
        <v>2122</v>
      </c>
      <c r="V219" s="113" t="s">
        <v>2330</v>
      </c>
      <c r="W219" s="92" t="s">
        <v>2329</v>
      </c>
      <c r="X219" s="92" t="s">
        <v>2127</v>
      </c>
      <c r="Y219" s="87" t="s">
        <v>1385</v>
      </c>
      <c r="Z219" s="96" t="s">
        <v>2128</v>
      </c>
      <c r="AA219" s="87" t="s">
        <v>1385</v>
      </c>
      <c r="AB219" s="92">
        <v>3383</v>
      </c>
      <c r="AC219" s="92" t="s">
        <v>1385</v>
      </c>
      <c r="AD219" s="92">
        <v>3383</v>
      </c>
      <c r="AE219" s="92" t="s">
        <v>1401</v>
      </c>
    </row>
    <row r="220" spans="1:31" ht="58.3" x14ac:dyDescent="0.45">
      <c r="A220" s="87" t="s">
        <v>1405</v>
      </c>
      <c r="B220" s="92">
        <v>215</v>
      </c>
      <c r="C220" s="87" t="s">
        <v>1407</v>
      </c>
      <c r="D220" s="112" t="s">
        <v>1042</v>
      </c>
      <c r="E220" s="92" t="s">
        <v>1400</v>
      </c>
      <c r="F220" s="92" t="s">
        <v>2577</v>
      </c>
      <c r="G220" s="92" t="s">
        <v>2329</v>
      </c>
      <c r="H220" s="92">
        <v>1</v>
      </c>
      <c r="I220" s="92" t="s">
        <v>1385</v>
      </c>
      <c r="J220" s="92" t="s">
        <v>2127</v>
      </c>
      <c r="K220" s="92" t="s">
        <v>1385</v>
      </c>
      <c r="L220" s="92" t="s">
        <v>2128</v>
      </c>
      <c r="M220" s="92" t="s">
        <v>1385</v>
      </c>
      <c r="N220" s="92" t="s">
        <v>2128</v>
      </c>
      <c r="O220" s="92" t="s">
        <v>1385</v>
      </c>
      <c r="P220" s="92" t="s">
        <v>2128</v>
      </c>
      <c r="Q220" s="92" t="s">
        <v>1385</v>
      </c>
      <c r="R220" s="92" t="s">
        <v>2128</v>
      </c>
      <c r="S220" s="92" t="s">
        <v>2120</v>
      </c>
      <c r="T220" s="92">
        <v>0.1</v>
      </c>
      <c r="U220" s="92" t="s">
        <v>2122</v>
      </c>
      <c r="V220" s="113" t="s">
        <v>2330</v>
      </c>
      <c r="W220" s="92" t="s">
        <v>2329</v>
      </c>
      <c r="X220" s="92" t="s">
        <v>2127</v>
      </c>
      <c r="Y220" s="87" t="s">
        <v>1385</v>
      </c>
      <c r="Z220" s="96" t="s">
        <v>2128</v>
      </c>
      <c r="AA220" s="87" t="s">
        <v>1385</v>
      </c>
      <c r="AB220" s="92">
        <v>3384</v>
      </c>
      <c r="AC220" s="92" t="s">
        <v>1385</v>
      </c>
      <c r="AD220" s="92">
        <v>3384</v>
      </c>
      <c r="AE220" s="92" t="s">
        <v>1401</v>
      </c>
    </row>
    <row r="221" spans="1:31" ht="58.3" x14ac:dyDescent="0.45">
      <c r="A221" s="87" t="s">
        <v>1405</v>
      </c>
      <c r="B221" s="92">
        <v>216</v>
      </c>
      <c r="C221" s="87" t="s">
        <v>1407</v>
      </c>
      <c r="D221" s="112" t="s">
        <v>1043</v>
      </c>
      <c r="E221" s="92" t="s">
        <v>1400</v>
      </c>
      <c r="F221" s="92" t="s">
        <v>2578</v>
      </c>
      <c r="G221" s="92" t="s">
        <v>2329</v>
      </c>
      <c r="H221" s="92">
        <v>1</v>
      </c>
      <c r="I221" s="92" t="s">
        <v>1385</v>
      </c>
      <c r="J221" s="92" t="s">
        <v>2127</v>
      </c>
      <c r="K221" s="92" t="s">
        <v>1385</v>
      </c>
      <c r="L221" s="92" t="s">
        <v>2128</v>
      </c>
      <c r="M221" s="92" t="s">
        <v>1385</v>
      </c>
      <c r="N221" s="92" t="s">
        <v>2128</v>
      </c>
      <c r="O221" s="92" t="s">
        <v>1385</v>
      </c>
      <c r="P221" s="92" t="s">
        <v>2128</v>
      </c>
      <c r="Q221" s="92" t="s">
        <v>1385</v>
      </c>
      <c r="R221" s="92" t="s">
        <v>2128</v>
      </c>
      <c r="S221" s="92" t="s">
        <v>2120</v>
      </c>
      <c r="T221" s="92">
        <v>0.1</v>
      </c>
      <c r="U221" s="92" t="s">
        <v>2122</v>
      </c>
      <c r="V221" s="113" t="s">
        <v>2330</v>
      </c>
      <c r="W221" s="92" t="s">
        <v>2329</v>
      </c>
      <c r="X221" s="92" t="s">
        <v>2127</v>
      </c>
      <c r="Y221" s="87" t="s">
        <v>1385</v>
      </c>
      <c r="Z221" s="96" t="s">
        <v>2128</v>
      </c>
      <c r="AA221" s="87" t="s">
        <v>1385</v>
      </c>
      <c r="AB221" s="92">
        <v>3385</v>
      </c>
      <c r="AC221" s="92" t="s">
        <v>1385</v>
      </c>
      <c r="AD221" s="92">
        <v>3385</v>
      </c>
      <c r="AE221" s="92" t="s">
        <v>1401</v>
      </c>
    </row>
    <row r="222" spans="1:31" ht="58.3" x14ac:dyDescent="0.45">
      <c r="A222" s="87" t="s">
        <v>1405</v>
      </c>
      <c r="B222" s="92">
        <v>217</v>
      </c>
      <c r="C222" s="87" t="s">
        <v>1407</v>
      </c>
      <c r="D222" s="112" t="s">
        <v>1044</v>
      </c>
      <c r="E222" s="92" t="s">
        <v>1400</v>
      </c>
      <c r="F222" s="92" t="s">
        <v>2579</v>
      </c>
      <c r="G222" s="92" t="s">
        <v>2329</v>
      </c>
      <c r="H222" s="92">
        <v>1</v>
      </c>
      <c r="I222" s="92" t="s">
        <v>1385</v>
      </c>
      <c r="J222" s="92" t="s">
        <v>2127</v>
      </c>
      <c r="K222" s="92" t="s">
        <v>1385</v>
      </c>
      <c r="L222" s="92" t="s">
        <v>2128</v>
      </c>
      <c r="M222" s="92" t="s">
        <v>1385</v>
      </c>
      <c r="N222" s="92" t="s">
        <v>2128</v>
      </c>
      <c r="O222" s="92" t="s">
        <v>1385</v>
      </c>
      <c r="P222" s="92" t="s">
        <v>2128</v>
      </c>
      <c r="Q222" s="92" t="s">
        <v>1385</v>
      </c>
      <c r="R222" s="92" t="s">
        <v>2128</v>
      </c>
      <c r="S222" s="92" t="s">
        <v>2120</v>
      </c>
      <c r="T222" s="92">
        <v>0.1</v>
      </c>
      <c r="U222" s="92" t="s">
        <v>2122</v>
      </c>
      <c r="V222" s="113" t="s">
        <v>2330</v>
      </c>
      <c r="W222" s="92" t="s">
        <v>2329</v>
      </c>
      <c r="X222" s="92" t="s">
        <v>2127</v>
      </c>
      <c r="Y222" s="87" t="s">
        <v>1385</v>
      </c>
      <c r="Z222" s="96" t="s">
        <v>2128</v>
      </c>
      <c r="AA222" s="87" t="s">
        <v>1385</v>
      </c>
      <c r="AB222" s="92">
        <v>3386</v>
      </c>
      <c r="AC222" s="92" t="s">
        <v>1385</v>
      </c>
      <c r="AD222" s="92">
        <v>3386</v>
      </c>
      <c r="AE222" s="92" t="s">
        <v>1401</v>
      </c>
    </row>
    <row r="223" spans="1:31" ht="58.3" x14ac:dyDescent="0.45">
      <c r="A223" s="87" t="s">
        <v>1405</v>
      </c>
      <c r="B223" s="92">
        <v>218</v>
      </c>
      <c r="C223" s="87" t="s">
        <v>1407</v>
      </c>
      <c r="D223" s="112" t="s">
        <v>1111</v>
      </c>
      <c r="E223" s="92" t="s">
        <v>1400</v>
      </c>
      <c r="F223" s="92" t="s">
        <v>2580</v>
      </c>
      <c r="G223" s="92" t="s">
        <v>2329</v>
      </c>
      <c r="H223" s="92">
        <v>1</v>
      </c>
      <c r="I223" s="92" t="s">
        <v>1385</v>
      </c>
      <c r="J223" s="92" t="s">
        <v>2127</v>
      </c>
      <c r="K223" s="92" t="s">
        <v>1385</v>
      </c>
      <c r="L223" s="92" t="s">
        <v>2128</v>
      </c>
      <c r="M223" s="92" t="s">
        <v>1385</v>
      </c>
      <c r="N223" s="92" t="s">
        <v>2128</v>
      </c>
      <c r="O223" s="92" t="s">
        <v>1385</v>
      </c>
      <c r="P223" s="92" t="s">
        <v>2128</v>
      </c>
      <c r="Q223" s="92" t="s">
        <v>1385</v>
      </c>
      <c r="R223" s="92" t="s">
        <v>2128</v>
      </c>
      <c r="S223" s="92" t="s">
        <v>2120</v>
      </c>
      <c r="T223" s="92">
        <v>0.1</v>
      </c>
      <c r="U223" s="92" t="s">
        <v>2122</v>
      </c>
      <c r="V223" s="113" t="s">
        <v>2330</v>
      </c>
      <c r="W223" s="92" t="s">
        <v>2329</v>
      </c>
      <c r="X223" s="92" t="s">
        <v>2127</v>
      </c>
      <c r="Y223" s="87" t="s">
        <v>1385</v>
      </c>
      <c r="Z223" s="96" t="s">
        <v>2128</v>
      </c>
      <c r="AA223" s="87" t="s">
        <v>1385</v>
      </c>
      <c r="AB223" s="92">
        <v>3387</v>
      </c>
      <c r="AC223" s="92" t="s">
        <v>1385</v>
      </c>
      <c r="AD223" s="92">
        <v>3387</v>
      </c>
      <c r="AE223" s="92" t="s">
        <v>1401</v>
      </c>
    </row>
    <row r="224" spans="1:31" ht="58.3" x14ac:dyDescent="0.45">
      <c r="A224" s="87" t="s">
        <v>1405</v>
      </c>
      <c r="B224" s="92">
        <v>219</v>
      </c>
      <c r="C224" s="87" t="s">
        <v>1407</v>
      </c>
      <c r="D224" s="112" t="s">
        <v>1110</v>
      </c>
      <c r="E224" s="92" t="s">
        <v>1400</v>
      </c>
      <c r="F224" s="92" t="s">
        <v>2581</v>
      </c>
      <c r="G224" s="92" t="s">
        <v>2329</v>
      </c>
      <c r="H224" s="92">
        <v>1</v>
      </c>
      <c r="I224" s="92" t="s">
        <v>1385</v>
      </c>
      <c r="J224" s="92" t="s">
        <v>2127</v>
      </c>
      <c r="K224" s="92" t="s">
        <v>1385</v>
      </c>
      <c r="L224" s="92" t="s">
        <v>2128</v>
      </c>
      <c r="M224" s="92" t="s">
        <v>1385</v>
      </c>
      <c r="N224" s="92" t="s">
        <v>2128</v>
      </c>
      <c r="O224" s="92" t="s">
        <v>1385</v>
      </c>
      <c r="P224" s="92" t="s">
        <v>2128</v>
      </c>
      <c r="Q224" s="92" t="s">
        <v>1385</v>
      </c>
      <c r="R224" s="92" t="s">
        <v>2128</v>
      </c>
      <c r="S224" s="92" t="s">
        <v>2120</v>
      </c>
      <c r="T224" s="92">
        <v>0.1</v>
      </c>
      <c r="U224" s="92" t="s">
        <v>2122</v>
      </c>
      <c r="V224" s="113" t="s">
        <v>2330</v>
      </c>
      <c r="W224" s="92" t="s">
        <v>2329</v>
      </c>
      <c r="X224" s="92" t="s">
        <v>2127</v>
      </c>
      <c r="Y224" s="87" t="s">
        <v>1385</v>
      </c>
      <c r="Z224" s="96" t="s">
        <v>2128</v>
      </c>
      <c r="AA224" s="87" t="s">
        <v>1385</v>
      </c>
      <c r="AB224" s="92">
        <v>3388</v>
      </c>
      <c r="AC224" s="92" t="s">
        <v>1385</v>
      </c>
      <c r="AD224" s="92">
        <v>3388</v>
      </c>
      <c r="AE224" s="92" t="s">
        <v>1401</v>
      </c>
    </row>
    <row r="225" spans="1:31" ht="72.900000000000006" x14ac:dyDescent="0.45">
      <c r="A225" s="87" t="s">
        <v>1405</v>
      </c>
      <c r="B225" s="92">
        <v>220</v>
      </c>
      <c r="C225" s="87" t="s">
        <v>1407</v>
      </c>
      <c r="D225" s="112" t="s">
        <v>1112</v>
      </c>
      <c r="E225" s="92" t="s">
        <v>1400</v>
      </c>
      <c r="F225" s="92" t="s">
        <v>2582</v>
      </c>
      <c r="G225" s="92" t="s">
        <v>2329</v>
      </c>
      <c r="H225" s="92">
        <v>1</v>
      </c>
      <c r="I225" s="92" t="s">
        <v>1385</v>
      </c>
      <c r="J225" s="92" t="s">
        <v>2127</v>
      </c>
      <c r="K225" s="92" t="s">
        <v>1385</v>
      </c>
      <c r="L225" s="92" t="s">
        <v>2128</v>
      </c>
      <c r="M225" s="92" t="s">
        <v>1385</v>
      </c>
      <c r="N225" s="92" t="s">
        <v>2128</v>
      </c>
      <c r="O225" s="92" t="s">
        <v>1385</v>
      </c>
      <c r="P225" s="92" t="s">
        <v>2128</v>
      </c>
      <c r="Q225" s="92" t="s">
        <v>1385</v>
      </c>
      <c r="R225" s="92" t="s">
        <v>2128</v>
      </c>
      <c r="S225" s="92" t="s">
        <v>2120</v>
      </c>
      <c r="T225" s="92">
        <v>0.1</v>
      </c>
      <c r="U225" s="92" t="s">
        <v>2122</v>
      </c>
      <c r="V225" s="113" t="s">
        <v>2330</v>
      </c>
      <c r="W225" s="92" t="s">
        <v>2329</v>
      </c>
      <c r="X225" s="92" t="s">
        <v>2127</v>
      </c>
      <c r="Y225" s="87" t="s">
        <v>1385</v>
      </c>
      <c r="Z225" s="96" t="s">
        <v>2128</v>
      </c>
      <c r="AA225" s="87" t="s">
        <v>1385</v>
      </c>
      <c r="AB225" s="92">
        <v>3389</v>
      </c>
      <c r="AC225" s="92" t="s">
        <v>1385</v>
      </c>
      <c r="AD225" s="92">
        <v>3389</v>
      </c>
      <c r="AE225" s="92" t="s">
        <v>1401</v>
      </c>
    </row>
    <row r="226" spans="1:31" ht="58.3" x14ac:dyDescent="0.45">
      <c r="A226" s="87" t="s">
        <v>1405</v>
      </c>
      <c r="B226" s="92">
        <v>221</v>
      </c>
      <c r="C226" s="87" t="s">
        <v>1407</v>
      </c>
      <c r="D226" s="112" t="s">
        <v>1113</v>
      </c>
      <c r="E226" s="92" t="s">
        <v>1400</v>
      </c>
      <c r="F226" s="92" t="s">
        <v>2583</v>
      </c>
      <c r="G226" s="92" t="s">
        <v>2329</v>
      </c>
      <c r="H226" s="92">
        <v>1</v>
      </c>
      <c r="I226" s="92" t="s">
        <v>1385</v>
      </c>
      <c r="J226" s="92" t="s">
        <v>2127</v>
      </c>
      <c r="K226" s="92" t="s">
        <v>1385</v>
      </c>
      <c r="L226" s="92" t="s">
        <v>2128</v>
      </c>
      <c r="M226" s="92" t="s">
        <v>1385</v>
      </c>
      <c r="N226" s="92" t="s">
        <v>2128</v>
      </c>
      <c r="O226" s="92" t="s">
        <v>1385</v>
      </c>
      <c r="P226" s="92" t="s">
        <v>2128</v>
      </c>
      <c r="Q226" s="92" t="s">
        <v>1385</v>
      </c>
      <c r="R226" s="92" t="s">
        <v>2128</v>
      </c>
      <c r="S226" s="92" t="s">
        <v>2120</v>
      </c>
      <c r="T226" s="92">
        <v>0.1</v>
      </c>
      <c r="U226" s="92" t="s">
        <v>2122</v>
      </c>
      <c r="V226" s="113" t="s">
        <v>2330</v>
      </c>
      <c r="W226" s="92" t="s">
        <v>2329</v>
      </c>
      <c r="X226" s="92" t="s">
        <v>2127</v>
      </c>
      <c r="Y226" s="87" t="s">
        <v>1385</v>
      </c>
      <c r="Z226" s="96" t="s">
        <v>2128</v>
      </c>
      <c r="AA226" s="87" t="s">
        <v>1385</v>
      </c>
      <c r="AB226" s="92">
        <v>3390</v>
      </c>
      <c r="AC226" s="92" t="s">
        <v>1385</v>
      </c>
      <c r="AD226" s="92">
        <v>3390</v>
      </c>
      <c r="AE226" s="92" t="s">
        <v>1401</v>
      </c>
    </row>
    <row r="227" spans="1:31" ht="72.900000000000006" x14ac:dyDescent="0.45">
      <c r="A227" s="87" t="s">
        <v>1405</v>
      </c>
      <c r="B227" s="92">
        <v>222</v>
      </c>
      <c r="C227" s="87" t="s">
        <v>1407</v>
      </c>
      <c r="D227" s="112" t="s">
        <v>1114</v>
      </c>
      <c r="E227" s="92" t="s">
        <v>1400</v>
      </c>
      <c r="F227" s="92" t="s">
        <v>2584</v>
      </c>
      <c r="G227" s="92" t="s">
        <v>2329</v>
      </c>
      <c r="H227" s="92">
        <v>1</v>
      </c>
      <c r="I227" s="92" t="s">
        <v>1385</v>
      </c>
      <c r="J227" s="92" t="s">
        <v>2127</v>
      </c>
      <c r="K227" s="92" t="s">
        <v>1385</v>
      </c>
      <c r="L227" s="92" t="s">
        <v>2128</v>
      </c>
      <c r="M227" s="92" t="s">
        <v>1385</v>
      </c>
      <c r="N227" s="92" t="s">
        <v>2128</v>
      </c>
      <c r="O227" s="92" t="s">
        <v>1385</v>
      </c>
      <c r="P227" s="92" t="s">
        <v>2128</v>
      </c>
      <c r="Q227" s="92" t="s">
        <v>1385</v>
      </c>
      <c r="R227" s="92" t="s">
        <v>2128</v>
      </c>
      <c r="S227" s="92" t="s">
        <v>2120</v>
      </c>
      <c r="T227" s="92">
        <v>0.1</v>
      </c>
      <c r="U227" s="92" t="s">
        <v>2122</v>
      </c>
      <c r="V227" s="113" t="s">
        <v>2330</v>
      </c>
      <c r="W227" s="92" t="s">
        <v>2329</v>
      </c>
      <c r="X227" s="92" t="s">
        <v>2127</v>
      </c>
      <c r="Y227" s="87" t="s">
        <v>1385</v>
      </c>
      <c r="Z227" s="96" t="s">
        <v>2128</v>
      </c>
      <c r="AA227" s="87" t="s">
        <v>1385</v>
      </c>
      <c r="AB227" s="92">
        <v>3391</v>
      </c>
      <c r="AC227" s="92" t="s">
        <v>1385</v>
      </c>
      <c r="AD227" s="92">
        <v>3391</v>
      </c>
      <c r="AE227" s="92" t="s">
        <v>1401</v>
      </c>
    </row>
    <row r="228" spans="1:31" ht="58.3" x14ac:dyDescent="0.45">
      <c r="A228" s="87" t="s">
        <v>1405</v>
      </c>
      <c r="B228" s="92">
        <v>223</v>
      </c>
      <c r="C228" s="87" t="s">
        <v>1407</v>
      </c>
      <c r="D228" s="112" t="s">
        <v>1115</v>
      </c>
      <c r="E228" s="92" t="s">
        <v>1400</v>
      </c>
      <c r="F228" s="92" t="s">
        <v>2585</v>
      </c>
      <c r="G228" s="92" t="s">
        <v>2329</v>
      </c>
      <c r="H228" s="92">
        <v>1</v>
      </c>
      <c r="I228" s="92" t="s">
        <v>1385</v>
      </c>
      <c r="J228" s="92" t="s">
        <v>2127</v>
      </c>
      <c r="K228" s="92" t="s">
        <v>1385</v>
      </c>
      <c r="L228" s="92" t="s">
        <v>2128</v>
      </c>
      <c r="M228" s="92" t="s">
        <v>1385</v>
      </c>
      <c r="N228" s="92" t="s">
        <v>2128</v>
      </c>
      <c r="O228" s="92" t="s">
        <v>1385</v>
      </c>
      <c r="P228" s="92" t="s">
        <v>2128</v>
      </c>
      <c r="Q228" s="92" t="s">
        <v>1385</v>
      </c>
      <c r="R228" s="92" t="s">
        <v>2128</v>
      </c>
      <c r="S228" s="92" t="s">
        <v>2120</v>
      </c>
      <c r="T228" s="92">
        <v>0.1</v>
      </c>
      <c r="U228" s="92" t="s">
        <v>2122</v>
      </c>
      <c r="V228" s="113" t="s">
        <v>2330</v>
      </c>
      <c r="W228" s="92" t="s">
        <v>2329</v>
      </c>
      <c r="X228" s="92" t="s">
        <v>2127</v>
      </c>
      <c r="Y228" s="87" t="s">
        <v>1385</v>
      </c>
      <c r="Z228" s="96" t="s">
        <v>2128</v>
      </c>
      <c r="AA228" s="87" t="s">
        <v>1385</v>
      </c>
      <c r="AB228" s="92">
        <v>3392</v>
      </c>
      <c r="AC228" s="92" t="s">
        <v>1385</v>
      </c>
      <c r="AD228" s="92">
        <v>3392</v>
      </c>
      <c r="AE228" s="92" t="s">
        <v>1401</v>
      </c>
    </row>
    <row r="229" spans="1:31" ht="58.3" x14ac:dyDescent="0.45">
      <c r="A229" s="87" t="s">
        <v>1405</v>
      </c>
      <c r="B229" s="92">
        <v>224</v>
      </c>
      <c r="C229" s="87" t="s">
        <v>1407</v>
      </c>
      <c r="D229" s="112" t="s">
        <v>1116</v>
      </c>
      <c r="E229" s="92" t="s">
        <v>1400</v>
      </c>
      <c r="F229" s="92" t="s">
        <v>2586</v>
      </c>
      <c r="G229" s="92" t="s">
        <v>2329</v>
      </c>
      <c r="H229" s="92">
        <v>1</v>
      </c>
      <c r="I229" s="92" t="s">
        <v>1385</v>
      </c>
      <c r="J229" s="92" t="s">
        <v>2127</v>
      </c>
      <c r="K229" s="92" t="s">
        <v>1385</v>
      </c>
      <c r="L229" s="92" t="s">
        <v>2128</v>
      </c>
      <c r="M229" s="92" t="s">
        <v>1385</v>
      </c>
      <c r="N229" s="92" t="s">
        <v>2128</v>
      </c>
      <c r="O229" s="92" t="s">
        <v>1385</v>
      </c>
      <c r="P229" s="92" t="s">
        <v>2128</v>
      </c>
      <c r="Q229" s="92" t="s">
        <v>1385</v>
      </c>
      <c r="R229" s="92" t="s">
        <v>2128</v>
      </c>
      <c r="S229" s="92" t="s">
        <v>2120</v>
      </c>
      <c r="T229" s="92">
        <v>0.1</v>
      </c>
      <c r="U229" s="92" t="s">
        <v>2122</v>
      </c>
      <c r="V229" s="113" t="s">
        <v>2330</v>
      </c>
      <c r="W229" s="92" t="s">
        <v>2329</v>
      </c>
      <c r="X229" s="92" t="s">
        <v>2127</v>
      </c>
      <c r="Y229" s="87" t="s">
        <v>1385</v>
      </c>
      <c r="Z229" s="96" t="s">
        <v>2128</v>
      </c>
      <c r="AA229" s="87" t="s">
        <v>1385</v>
      </c>
      <c r="AB229" s="92">
        <v>3393</v>
      </c>
      <c r="AC229" s="92" t="s">
        <v>1385</v>
      </c>
      <c r="AD229" s="92">
        <v>3393</v>
      </c>
      <c r="AE229" s="92" t="s">
        <v>1401</v>
      </c>
    </row>
    <row r="230" spans="1:31" ht="58.3" x14ac:dyDescent="0.45">
      <c r="A230" s="87" t="s">
        <v>1405</v>
      </c>
      <c r="B230" s="92">
        <v>225</v>
      </c>
      <c r="C230" s="87" t="s">
        <v>1407</v>
      </c>
      <c r="D230" s="112" t="s">
        <v>2587</v>
      </c>
      <c r="E230" s="92" t="s">
        <v>1400</v>
      </c>
      <c r="F230" s="92" t="s">
        <v>2588</v>
      </c>
      <c r="G230" s="92" t="s">
        <v>2329</v>
      </c>
      <c r="H230" s="92">
        <v>1</v>
      </c>
      <c r="I230" s="92" t="s">
        <v>1385</v>
      </c>
      <c r="J230" s="92" t="s">
        <v>2127</v>
      </c>
      <c r="K230" s="92" t="s">
        <v>1385</v>
      </c>
      <c r="L230" s="92" t="s">
        <v>2128</v>
      </c>
      <c r="M230" s="92" t="s">
        <v>1385</v>
      </c>
      <c r="N230" s="92" t="s">
        <v>2128</v>
      </c>
      <c r="O230" s="92" t="s">
        <v>1385</v>
      </c>
      <c r="P230" s="92" t="s">
        <v>2128</v>
      </c>
      <c r="Q230" s="92" t="s">
        <v>1385</v>
      </c>
      <c r="R230" s="92" t="s">
        <v>2128</v>
      </c>
      <c r="S230" s="92" t="s">
        <v>2120</v>
      </c>
      <c r="T230" s="92">
        <v>0.1</v>
      </c>
      <c r="U230" s="92" t="s">
        <v>2122</v>
      </c>
      <c r="V230" s="113" t="s">
        <v>2330</v>
      </c>
      <c r="W230" s="92" t="s">
        <v>2329</v>
      </c>
      <c r="X230" s="92" t="s">
        <v>2127</v>
      </c>
      <c r="Y230" s="87" t="s">
        <v>1385</v>
      </c>
      <c r="Z230" s="96" t="s">
        <v>2128</v>
      </c>
      <c r="AA230" s="87" t="s">
        <v>1385</v>
      </c>
      <c r="AB230" s="92">
        <v>3394</v>
      </c>
      <c r="AC230" s="92" t="s">
        <v>1385</v>
      </c>
      <c r="AD230" s="92">
        <v>3394</v>
      </c>
      <c r="AE230" s="92" t="s">
        <v>1401</v>
      </c>
    </row>
    <row r="231" spans="1:31" ht="58.3" x14ac:dyDescent="0.45">
      <c r="A231" s="87" t="s">
        <v>1405</v>
      </c>
      <c r="B231" s="92">
        <v>226</v>
      </c>
      <c r="C231" s="87" t="s">
        <v>1407</v>
      </c>
      <c r="D231" s="112" t="s">
        <v>1142</v>
      </c>
      <c r="E231" s="92" t="s">
        <v>1400</v>
      </c>
      <c r="F231" s="92" t="s">
        <v>2589</v>
      </c>
      <c r="G231" s="92" t="s">
        <v>2329</v>
      </c>
      <c r="H231" s="92">
        <v>1</v>
      </c>
      <c r="I231" s="92" t="s">
        <v>1385</v>
      </c>
      <c r="J231" s="92" t="s">
        <v>2127</v>
      </c>
      <c r="K231" s="92" t="s">
        <v>1385</v>
      </c>
      <c r="L231" s="92" t="s">
        <v>2128</v>
      </c>
      <c r="M231" s="92" t="s">
        <v>1385</v>
      </c>
      <c r="N231" s="92" t="s">
        <v>2128</v>
      </c>
      <c r="O231" s="92" t="s">
        <v>1385</v>
      </c>
      <c r="P231" s="92" t="s">
        <v>2128</v>
      </c>
      <c r="Q231" s="92" t="s">
        <v>1385</v>
      </c>
      <c r="R231" s="92" t="s">
        <v>2128</v>
      </c>
      <c r="S231" s="92" t="s">
        <v>2120</v>
      </c>
      <c r="T231" s="92">
        <v>0.1</v>
      </c>
      <c r="U231" s="92" t="s">
        <v>2122</v>
      </c>
      <c r="V231" s="113" t="s">
        <v>2330</v>
      </c>
      <c r="W231" s="92" t="s">
        <v>2329</v>
      </c>
      <c r="X231" s="92" t="s">
        <v>2127</v>
      </c>
      <c r="Y231" s="87" t="s">
        <v>1385</v>
      </c>
      <c r="Z231" s="96" t="s">
        <v>2128</v>
      </c>
      <c r="AA231" s="87" t="s">
        <v>1385</v>
      </c>
      <c r="AB231" s="92">
        <v>3395</v>
      </c>
      <c r="AC231" s="92" t="s">
        <v>1385</v>
      </c>
      <c r="AD231" s="92">
        <v>3395</v>
      </c>
      <c r="AE231" s="92" t="s">
        <v>1401</v>
      </c>
    </row>
    <row r="232" spans="1:31" ht="58.3" x14ac:dyDescent="0.45">
      <c r="A232" s="87" t="s">
        <v>1405</v>
      </c>
      <c r="B232" s="92">
        <v>227</v>
      </c>
      <c r="C232" s="87" t="s">
        <v>1407</v>
      </c>
      <c r="D232" s="112" t="s">
        <v>1138</v>
      </c>
      <c r="E232" s="92" t="s">
        <v>1400</v>
      </c>
      <c r="F232" s="92" t="s">
        <v>2590</v>
      </c>
      <c r="G232" s="92" t="s">
        <v>2329</v>
      </c>
      <c r="H232" s="92">
        <v>1</v>
      </c>
      <c r="I232" s="92" t="s">
        <v>1385</v>
      </c>
      <c r="J232" s="92" t="s">
        <v>2127</v>
      </c>
      <c r="K232" s="92" t="s">
        <v>1385</v>
      </c>
      <c r="L232" s="92" t="s">
        <v>2128</v>
      </c>
      <c r="M232" s="92" t="s">
        <v>1385</v>
      </c>
      <c r="N232" s="92" t="s">
        <v>2128</v>
      </c>
      <c r="O232" s="92" t="s">
        <v>1385</v>
      </c>
      <c r="P232" s="92" t="s">
        <v>2128</v>
      </c>
      <c r="Q232" s="92" t="s">
        <v>1385</v>
      </c>
      <c r="R232" s="92" t="s">
        <v>2128</v>
      </c>
      <c r="S232" s="92" t="s">
        <v>2120</v>
      </c>
      <c r="T232" s="92">
        <v>0.1</v>
      </c>
      <c r="U232" s="92" t="s">
        <v>2122</v>
      </c>
      <c r="V232" s="113" t="s">
        <v>2330</v>
      </c>
      <c r="W232" s="92" t="s">
        <v>2329</v>
      </c>
      <c r="X232" s="92" t="s">
        <v>2127</v>
      </c>
      <c r="Y232" s="87" t="s">
        <v>1385</v>
      </c>
      <c r="Z232" s="96" t="s">
        <v>2128</v>
      </c>
      <c r="AA232" s="87" t="s">
        <v>1385</v>
      </c>
      <c r="AB232" s="92">
        <v>3396</v>
      </c>
      <c r="AC232" s="92" t="s">
        <v>1385</v>
      </c>
      <c r="AD232" s="92">
        <v>3396</v>
      </c>
      <c r="AE232" s="92" t="s">
        <v>1401</v>
      </c>
    </row>
    <row r="233" spans="1:31" ht="58.3" x14ac:dyDescent="0.45">
      <c r="A233" s="87" t="s">
        <v>1405</v>
      </c>
      <c r="B233" s="92">
        <v>228</v>
      </c>
      <c r="C233" s="87" t="s">
        <v>1407</v>
      </c>
      <c r="D233" s="112" t="s">
        <v>1140</v>
      </c>
      <c r="E233" s="92" t="s">
        <v>1400</v>
      </c>
      <c r="F233" s="92" t="s">
        <v>2591</v>
      </c>
      <c r="G233" s="92" t="s">
        <v>2329</v>
      </c>
      <c r="H233" s="92">
        <v>1</v>
      </c>
      <c r="I233" s="92" t="s">
        <v>1385</v>
      </c>
      <c r="J233" s="92" t="s">
        <v>2127</v>
      </c>
      <c r="K233" s="92" t="s">
        <v>1385</v>
      </c>
      <c r="L233" s="92" t="s">
        <v>2128</v>
      </c>
      <c r="M233" s="92" t="s">
        <v>1385</v>
      </c>
      <c r="N233" s="92" t="s">
        <v>2128</v>
      </c>
      <c r="O233" s="92" t="s">
        <v>1385</v>
      </c>
      <c r="P233" s="92" t="s">
        <v>2128</v>
      </c>
      <c r="Q233" s="92" t="s">
        <v>1385</v>
      </c>
      <c r="R233" s="92" t="s">
        <v>2128</v>
      </c>
      <c r="S233" s="92" t="s">
        <v>2120</v>
      </c>
      <c r="T233" s="92">
        <v>0.1</v>
      </c>
      <c r="U233" s="92" t="s">
        <v>2122</v>
      </c>
      <c r="V233" s="113" t="s">
        <v>2330</v>
      </c>
      <c r="W233" s="92" t="s">
        <v>2329</v>
      </c>
      <c r="X233" s="92" t="s">
        <v>2127</v>
      </c>
      <c r="Y233" s="87" t="s">
        <v>1385</v>
      </c>
      <c r="Z233" s="96" t="s">
        <v>2128</v>
      </c>
      <c r="AA233" s="87" t="s">
        <v>1385</v>
      </c>
      <c r="AB233" s="92">
        <v>3397</v>
      </c>
      <c r="AC233" s="92" t="s">
        <v>1385</v>
      </c>
      <c r="AD233" s="92">
        <v>3397</v>
      </c>
      <c r="AE233" s="92" t="s">
        <v>1401</v>
      </c>
    </row>
    <row r="234" spans="1:31" ht="58.3" x14ac:dyDescent="0.45">
      <c r="A234" s="87" t="s">
        <v>1405</v>
      </c>
      <c r="B234" s="92">
        <v>229</v>
      </c>
      <c r="C234" s="87" t="s">
        <v>1407</v>
      </c>
      <c r="D234" s="112" t="s">
        <v>1141</v>
      </c>
      <c r="E234" s="92" t="s">
        <v>1400</v>
      </c>
      <c r="F234" s="92" t="s">
        <v>2592</v>
      </c>
      <c r="G234" s="92" t="s">
        <v>2329</v>
      </c>
      <c r="H234" s="92">
        <v>1</v>
      </c>
      <c r="I234" s="92" t="s">
        <v>1385</v>
      </c>
      <c r="J234" s="92" t="s">
        <v>2127</v>
      </c>
      <c r="K234" s="92" t="s">
        <v>1385</v>
      </c>
      <c r="L234" s="92" t="s">
        <v>2128</v>
      </c>
      <c r="M234" s="92" t="s">
        <v>1385</v>
      </c>
      <c r="N234" s="92" t="s">
        <v>2128</v>
      </c>
      <c r="O234" s="92" t="s">
        <v>1385</v>
      </c>
      <c r="P234" s="92" t="s">
        <v>2128</v>
      </c>
      <c r="Q234" s="92" t="s">
        <v>1385</v>
      </c>
      <c r="R234" s="92" t="s">
        <v>2128</v>
      </c>
      <c r="S234" s="92" t="s">
        <v>2120</v>
      </c>
      <c r="T234" s="92">
        <v>0.1</v>
      </c>
      <c r="U234" s="92" t="s">
        <v>2122</v>
      </c>
      <c r="V234" s="113" t="s">
        <v>2330</v>
      </c>
      <c r="W234" s="92" t="s">
        <v>2329</v>
      </c>
      <c r="X234" s="92" t="s">
        <v>2127</v>
      </c>
      <c r="Y234" s="87" t="s">
        <v>1385</v>
      </c>
      <c r="Z234" s="96" t="s">
        <v>2128</v>
      </c>
      <c r="AA234" s="87" t="s">
        <v>1385</v>
      </c>
      <c r="AB234" s="92">
        <v>3398</v>
      </c>
      <c r="AC234" s="92" t="s">
        <v>1385</v>
      </c>
      <c r="AD234" s="92">
        <v>3398</v>
      </c>
      <c r="AE234" s="92" t="s">
        <v>1401</v>
      </c>
    </row>
    <row r="235" spans="1:31" ht="58.3" x14ac:dyDescent="0.45">
      <c r="A235" s="87" t="s">
        <v>1405</v>
      </c>
      <c r="B235" s="92">
        <v>230</v>
      </c>
      <c r="C235" s="87" t="s">
        <v>1407</v>
      </c>
      <c r="D235" s="112" t="s">
        <v>1143</v>
      </c>
      <c r="E235" s="92" t="s">
        <v>1400</v>
      </c>
      <c r="F235" s="92" t="s">
        <v>2593</v>
      </c>
      <c r="G235" s="92" t="s">
        <v>2329</v>
      </c>
      <c r="H235" s="92">
        <v>1</v>
      </c>
      <c r="I235" s="92" t="s">
        <v>1385</v>
      </c>
      <c r="J235" s="92" t="s">
        <v>2127</v>
      </c>
      <c r="K235" s="92" t="s">
        <v>1385</v>
      </c>
      <c r="L235" s="92" t="s">
        <v>2128</v>
      </c>
      <c r="M235" s="92" t="s">
        <v>1385</v>
      </c>
      <c r="N235" s="92" t="s">
        <v>2128</v>
      </c>
      <c r="O235" s="92" t="s">
        <v>1385</v>
      </c>
      <c r="P235" s="92" t="s">
        <v>2128</v>
      </c>
      <c r="Q235" s="92" t="s">
        <v>1385</v>
      </c>
      <c r="R235" s="92" t="s">
        <v>2128</v>
      </c>
      <c r="S235" s="92" t="s">
        <v>2120</v>
      </c>
      <c r="T235" s="92">
        <v>0.1</v>
      </c>
      <c r="U235" s="92" t="s">
        <v>2122</v>
      </c>
      <c r="V235" s="113" t="s">
        <v>2330</v>
      </c>
      <c r="W235" s="92" t="s">
        <v>2329</v>
      </c>
      <c r="X235" s="92" t="s">
        <v>2127</v>
      </c>
      <c r="Y235" s="87" t="s">
        <v>1385</v>
      </c>
      <c r="Z235" s="96" t="s">
        <v>2128</v>
      </c>
      <c r="AA235" s="87" t="s">
        <v>1385</v>
      </c>
      <c r="AB235" s="92">
        <v>3399</v>
      </c>
      <c r="AC235" s="92" t="s">
        <v>1385</v>
      </c>
      <c r="AD235" s="92">
        <v>3399</v>
      </c>
      <c r="AE235" s="92" t="s">
        <v>1401</v>
      </c>
    </row>
    <row r="236" spans="1:31" ht="58.3" x14ac:dyDescent="0.45">
      <c r="A236" s="87" t="s">
        <v>1405</v>
      </c>
      <c r="B236" s="92">
        <v>231</v>
      </c>
      <c r="C236" s="87" t="s">
        <v>1407</v>
      </c>
      <c r="D236" s="112" t="s">
        <v>1050</v>
      </c>
      <c r="E236" s="92" t="s">
        <v>1400</v>
      </c>
      <c r="F236" s="92" t="s">
        <v>2594</v>
      </c>
      <c r="G236" s="92" t="s">
        <v>2329</v>
      </c>
      <c r="H236" s="92">
        <v>1</v>
      </c>
      <c r="I236" s="92" t="s">
        <v>1385</v>
      </c>
      <c r="J236" s="92" t="s">
        <v>2127</v>
      </c>
      <c r="K236" s="92" t="s">
        <v>1385</v>
      </c>
      <c r="L236" s="92" t="s">
        <v>2128</v>
      </c>
      <c r="M236" s="92" t="s">
        <v>1385</v>
      </c>
      <c r="N236" s="92" t="s">
        <v>2128</v>
      </c>
      <c r="O236" s="92" t="s">
        <v>1385</v>
      </c>
      <c r="P236" s="92" t="s">
        <v>2128</v>
      </c>
      <c r="Q236" s="92" t="s">
        <v>1385</v>
      </c>
      <c r="R236" s="92" t="s">
        <v>2128</v>
      </c>
      <c r="S236" s="92" t="s">
        <v>2120</v>
      </c>
      <c r="T236" s="92">
        <v>0.1</v>
      </c>
      <c r="U236" s="92" t="s">
        <v>2122</v>
      </c>
      <c r="V236" s="113" t="s">
        <v>2330</v>
      </c>
      <c r="W236" s="92" t="s">
        <v>2329</v>
      </c>
      <c r="X236" s="92" t="s">
        <v>2127</v>
      </c>
      <c r="Y236" s="87" t="s">
        <v>1385</v>
      </c>
      <c r="Z236" s="96" t="s">
        <v>2128</v>
      </c>
      <c r="AA236" s="87" t="s">
        <v>1385</v>
      </c>
      <c r="AB236" s="92">
        <v>3400</v>
      </c>
      <c r="AC236" s="92" t="s">
        <v>1385</v>
      </c>
      <c r="AD236" s="92">
        <v>3400</v>
      </c>
      <c r="AE236" s="92" t="s">
        <v>1401</v>
      </c>
    </row>
    <row r="237" spans="1:31" ht="58.3" x14ac:dyDescent="0.45">
      <c r="A237" s="87" t="s">
        <v>1405</v>
      </c>
      <c r="B237" s="92">
        <v>232</v>
      </c>
      <c r="C237" s="87" t="s">
        <v>1407</v>
      </c>
      <c r="D237" s="112" t="s">
        <v>1051</v>
      </c>
      <c r="E237" s="92" t="s">
        <v>1400</v>
      </c>
      <c r="F237" s="92" t="s">
        <v>2595</v>
      </c>
      <c r="G237" s="92" t="s">
        <v>2329</v>
      </c>
      <c r="H237" s="92">
        <v>1</v>
      </c>
      <c r="I237" s="92" t="s">
        <v>1385</v>
      </c>
      <c r="J237" s="92" t="s">
        <v>2127</v>
      </c>
      <c r="K237" s="92" t="s">
        <v>1385</v>
      </c>
      <c r="L237" s="92" t="s">
        <v>2128</v>
      </c>
      <c r="M237" s="92" t="s">
        <v>1385</v>
      </c>
      <c r="N237" s="92" t="s">
        <v>2128</v>
      </c>
      <c r="O237" s="92" t="s">
        <v>1385</v>
      </c>
      <c r="P237" s="92" t="s">
        <v>2128</v>
      </c>
      <c r="Q237" s="92" t="s">
        <v>1385</v>
      </c>
      <c r="R237" s="92" t="s">
        <v>2128</v>
      </c>
      <c r="S237" s="92" t="s">
        <v>2120</v>
      </c>
      <c r="T237" s="92">
        <v>0.1</v>
      </c>
      <c r="U237" s="92" t="s">
        <v>2122</v>
      </c>
      <c r="V237" s="113" t="s">
        <v>2330</v>
      </c>
      <c r="W237" s="92" t="s">
        <v>2329</v>
      </c>
      <c r="X237" s="92" t="s">
        <v>2127</v>
      </c>
      <c r="Y237" s="87" t="s">
        <v>1385</v>
      </c>
      <c r="Z237" s="96" t="s">
        <v>2128</v>
      </c>
      <c r="AA237" s="87" t="s">
        <v>1385</v>
      </c>
      <c r="AB237" s="92">
        <v>3401</v>
      </c>
      <c r="AC237" s="92" t="s">
        <v>1385</v>
      </c>
      <c r="AD237" s="92">
        <v>3401</v>
      </c>
      <c r="AE237" s="92" t="s">
        <v>1401</v>
      </c>
    </row>
    <row r="238" spans="1:31" ht="72.900000000000006" x14ac:dyDescent="0.45">
      <c r="A238" s="87" t="s">
        <v>1405</v>
      </c>
      <c r="B238" s="92">
        <v>233</v>
      </c>
      <c r="C238" s="87" t="s">
        <v>1407</v>
      </c>
      <c r="D238" s="112" t="s">
        <v>967</v>
      </c>
      <c r="E238" s="92" t="s">
        <v>1400</v>
      </c>
      <c r="F238" s="92" t="s">
        <v>2596</v>
      </c>
      <c r="G238" s="92" t="s">
        <v>2329</v>
      </c>
      <c r="H238" s="92">
        <v>1</v>
      </c>
      <c r="I238" s="92" t="s">
        <v>1385</v>
      </c>
      <c r="J238" s="92" t="s">
        <v>2127</v>
      </c>
      <c r="K238" s="92" t="s">
        <v>1385</v>
      </c>
      <c r="L238" s="92" t="s">
        <v>2128</v>
      </c>
      <c r="M238" s="92" t="s">
        <v>1385</v>
      </c>
      <c r="N238" s="92" t="s">
        <v>2128</v>
      </c>
      <c r="O238" s="92" t="s">
        <v>1385</v>
      </c>
      <c r="P238" s="92" t="s">
        <v>2128</v>
      </c>
      <c r="Q238" s="92" t="s">
        <v>1385</v>
      </c>
      <c r="R238" s="92" t="s">
        <v>2128</v>
      </c>
      <c r="S238" s="92" t="s">
        <v>2120</v>
      </c>
      <c r="T238" s="92">
        <v>0.1</v>
      </c>
      <c r="U238" s="92" t="s">
        <v>2122</v>
      </c>
      <c r="V238" s="113" t="s">
        <v>2330</v>
      </c>
      <c r="W238" s="92" t="s">
        <v>2329</v>
      </c>
      <c r="X238" s="92" t="s">
        <v>2127</v>
      </c>
      <c r="Y238" s="87" t="s">
        <v>1385</v>
      </c>
      <c r="Z238" s="96" t="s">
        <v>2128</v>
      </c>
      <c r="AA238" s="87" t="s">
        <v>1385</v>
      </c>
      <c r="AB238" s="92">
        <v>3402</v>
      </c>
      <c r="AC238" s="92" t="s">
        <v>1385</v>
      </c>
      <c r="AD238" s="92">
        <v>3402</v>
      </c>
      <c r="AE238" s="92" t="s">
        <v>1401</v>
      </c>
    </row>
    <row r="239" spans="1:31" ht="58.3" x14ac:dyDescent="0.45">
      <c r="A239" s="87" t="s">
        <v>1405</v>
      </c>
      <c r="B239" s="92">
        <v>234</v>
      </c>
      <c r="C239" s="87" t="s">
        <v>1407</v>
      </c>
      <c r="D239" s="112" t="s">
        <v>1466</v>
      </c>
      <c r="E239" s="92" t="s">
        <v>1400</v>
      </c>
      <c r="F239" s="92" t="s">
        <v>2597</v>
      </c>
      <c r="G239" s="92" t="s">
        <v>2329</v>
      </c>
      <c r="H239" s="92">
        <v>1</v>
      </c>
      <c r="I239" s="92" t="s">
        <v>1385</v>
      </c>
      <c r="J239" s="92" t="s">
        <v>2127</v>
      </c>
      <c r="K239" s="92" t="s">
        <v>1385</v>
      </c>
      <c r="L239" s="92" t="s">
        <v>2128</v>
      </c>
      <c r="M239" s="92" t="s">
        <v>1385</v>
      </c>
      <c r="N239" s="92" t="s">
        <v>2128</v>
      </c>
      <c r="O239" s="92" t="s">
        <v>1385</v>
      </c>
      <c r="P239" s="92" t="s">
        <v>2128</v>
      </c>
      <c r="Q239" s="92" t="s">
        <v>1385</v>
      </c>
      <c r="R239" s="92" t="s">
        <v>2128</v>
      </c>
      <c r="S239" s="92" t="s">
        <v>2120</v>
      </c>
      <c r="T239" s="92">
        <v>0.1</v>
      </c>
      <c r="U239" s="92" t="s">
        <v>2122</v>
      </c>
      <c r="V239" s="113" t="s">
        <v>2330</v>
      </c>
      <c r="W239" s="92" t="s">
        <v>2329</v>
      </c>
      <c r="X239" s="92" t="s">
        <v>2127</v>
      </c>
      <c r="Y239" s="87" t="s">
        <v>1385</v>
      </c>
      <c r="Z239" s="96" t="s">
        <v>2128</v>
      </c>
      <c r="AA239" s="87" t="s">
        <v>1385</v>
      </c>
      <c r="AB239" s="92">
        <v>3403</v>
      </c>
      <c r="AC239" s="92" t="s">
        <v>1385</v>
      </c>
      <c r="AD239" s="92">
        <v>3403</v>
      </c>
      <c r="AE239" s="92" t="s">
        <v>1401</v>
      </c>
    </row>
    <row r="240" spans="1:31" ht="58.3" x14ac:dyDescent="0.45">
      <c r="A240" s="87" t="s">
        <v>1405</v>
      </c>
      <c r="B240" s="92">
        <v>235</v>
      </c>
      <c r="C240" s="87" t="s">
        <v>1407</v>
      </c>
      <c r="D240" s="112" t="s">
        <v>979</v>
      </c>
      <c r="E240" s="92" t="s">
        <v>1400</v>
      </c>
      <c r="F240" s="92" t="s">
        <v>2598</v>
      </c>
      <c r="G240" s="92" t="s">
        <v>2329</v>
      </c>
      <c r="H240" s="92">
        <v>1</v>
      </c>
      <c r="I240" s="92" t="s">
        <v>1385</v>
      </c>
      <c r="J240" s="92" t="s">
        <v>2127</v>
      </c>
      <c r="K240" s="92" t="s">
        <v>1385</v>
      </c>
      <c r="L240" s="92" t="s">
        <v>2128</v>
      </c>
      <c r="M240" s="92" t="s">
        <v>1385</v>
      </c>
      <c r="N240" s="92" t="s">
        <v>2128</v>
      </c>
      <c r="O240" s="92" t="s">
        <v>1385</v>
      </c>
      <c r="P240" s="92" t="s">
        <v>2128</v>
      </c>
      <c r="Q240" s="92" t="s">
        <v>1385</v>
      </c>
      <c r="R240" s="92" t="s">
        <v>2128</v>
      </c>
      <c r="S240" s="92" t="s">
        <v>2120</v>
      </c>
      <c r="T240" s="92">
        <v>0.1</v>
      </c>
      <c r="U240" s="92" t="s">
        <v>2122</v>
      </c>
      <c r="V240" s="113" t="s">
        <v>2330</v>
      </c>
      <c r="W240" s="92" t="s">
        <v>2329</v>
      </c>
      <c r="X240" s="92" t="s">
        <v>2127</v>
      </c>
      <c r="Y240" s="87" t="s">
        <v>1385</v>
      </c>
      <c r="Z240" s="96" t="s">
        <v>2128</v>
      </c>
      <c r="AA240" s="87" t="s">
        <v>1385</v>
      </c>
      <c r="AB240" s="92">
        <v>3404</v>
      </c>
      <c r="AC240" s="92" t="s">
        <v>1385</v>
      </c>
      <c r="AD240" s="92">
        <v>3404</v>
      </c>
      <c r="AE240" s="92" t="s">
        <v>1401</v>
      </c>
    </row>
    <row r="241" spans="1:31" ht="58.3" x14ac:dyDescent="0.45">
      <c r="A241" s="87" t="s">
        <v>1405</v>
      </c>
      <c r="B241" s="92">
        <v>236</v>
      </c>
      <c r="C241" s="87" t="s">
        <v>1407</v>
      </c>
      <c r="D241" s="112" t="s">
        <v>1005</v>
      </c>
      <c r="E241" s="92" t="s">
        <v>1400</v>
      </c>
      <c r="F241" s="92" t="s">
        <v>2599</v>
      </c>
      <c r="G241" s="92" t="s">
        <v>2329</v>
      </c>
      <c r="H241" s="92">
        <v>1</v>
      </c>
      <c r="I241" s="92" t="s">
        <v>1385</v>
      </c>
      <c r="J241" s="92" t="s">
        <v>2127</v>
      </c>
      <c r="K241" s="92" t="s">
        <v>1385</v>
      </c>
      <c r="L241" s="92" t="s">
        <v>2128</v>
      </c>
      <c r="M241" s="92" t="s">
        <v>1385</v>
      </c>
      <c r="N241" s="92" t="s">
        <v>2128</v>
      </c>
      <c r="O241" s="92" t="s">
        <v>1385</v>
      </c>
      <c r="P241" s="92" t="s">
        <v>2128</v>
      </c>
      <c r="Q241" s="92" t="s">
        <v>1385</v>
      </c>
      <c r="R241" s="92" t="s">
        <v>2128</v>
      </c>
      <c r="S241" s="92" t="s">
        <v>2120</v>
      </c>
      <c r="T241" s="92">
        <v>0.1</v>
      </c>
      <c r="U241" s="92" t="s">
        <v>2122</v>
      </c>
      <c r="V241" s="113" t="s">
        <v>2330</v>
      </c>
      <c r="W241" s="92" t="s">
        <v>2329</v>
      </c>
      <c r="X241" s="92" t="s">
        <v>2127</v>
      </c>
      <c r="Y241" s="87" t="s">
        <v>1385</v>
      </c>
      <c r="Z241" s="96" t="s">
        <v>2128</v>
      </c>
      <c r="AA241" s="87" t="s">
        <v>1385</v>
      </c>
      <c r="AB241" s="92">
        <v>3405</v>
      </c>
      <c r="AC241" s="92" t="s">
        <v>1385</v>
      </c>
      <c r="AD241" s="92">
        <v>3405</v>
      </c>
      <c r="AE241" s="92" t="s">
        <v>1401</v>
      </c>
    </row>
    <row r="242" spans="1:31" ht="58.3" x14ac:dyDescent="0.45">
      <c r="A242" s="87" t="s">
        <v>1405</v>
      </c>
      <c r="B242" s="92">
        <v>237</v>
      </c>
      <c r="C242" s="87" t="s">
        <v>1407</v>
      </c>
      <c r="D242" s="112" t="s">
        <v>1006</v>
      </c>
      <c r="E242" s="92" t="s">
        <v>1400</v>
      </c>
      <c r="F242" s="92" t="s">
        <v>2600</v>
      </c>
      <c r="G242" s="92" t="s">
        <v>2329</v>
      </c>
      <c r="H242" s="92">
        <v>1</v>
      </c>
      <c r="I242" s="92" t="s">
        <v>1385</v>
      </c>
      <c r="J242" s="92" t="s">
        <v>2127</v>
      </c>
      <c r="K242" s="92" t="s">
        <v>1385</v>
      </c>
      <c r="L242" s="92" t="s">
        <v>2128</v>
      </c>
      <c r="M242" s="92" t="s">
        <v>1385</v>
      </c>
      <c r="N242" s="92" t="s">
        <v>2128</v>
      </c>
      <c r="O242" s="92" t="s">
        <v>1385</v>
      </c>
      <c r="P242" s="92" t="s">
        <v>2128</v>
      </c>
      <c r="Q242" s="92" t="s">
        <v>1385</v>
      </c>
      <c r="R242" s="92" t="s">
        <v>2128</v>
      </c>
      <c r="S242" s="92" t="s">
        <v>2120</v>
      </c>
      <c r="T242" s="92">
        <v>0.1</v>
      </c>
      <c r="U242" s="92" t="s">
        <v>2122</v>
      </c>
      <c r="V242" s="113" t="s">
        <v>2330</v>
      </c>
      <c r="W242" s="92" t="s">
        <v>2329</v>
      </c>
      <c r="X242" s="92" t="s">
        <v>2127</v>
      </c>
      <c r="Y242" s="87" t="s">
        <v>1385</v>
      </c>
      <c r="Z242" s="96" t="s">
        <v>2128</v>
      </c>
      <c r="AA242" s="87" t="s">
        <v>1385</v>
      </c>
      <c r="AB242" s="92">
        <v>3406</v>
      </c>
      <c r="AC242" s="92" t="s">
        <v>1385</v>
      </c>
      <c r="AD242" s="92">
        <v>3406</v>
      </c>
      <c r="AE242" s="92" t="s">
        <v>1401</v>
      </c>
    </row>
    <row r="243" spans="1:31" ht="58.3" x14ac:dyDescent="0.45">
      <c r="A243" s="87" t="s">
        <v>1405</v>
      </c>
      <c r="B243" s="92">
        <v>238</v>
      </c>
      <c r="C243" s="87" t="s">
        <v>1407</v>
      </c>
      <c r="D243" s="112" t="s">
        <v>1037</v>
      </c>
      <c r="E243" s="92" t="s">
        <v>1400</v>
      </c>
      <c r="F243" s="92" t="s">
        <v>2601</v>
      </c>
      <c r="G243" s="92" t="s">
        <v>2329</v>
      </c>
      <c r="H243" s="92">
        <v>1</v>
      </c>
      <c r="I243" s="92" t="s">
        <v>1385</v>
      </c>
      <c r="J243" s="92" t="s">
        <v>2127</v>
      </c>
      <c r="K243" s="92" t="s">
        <v>1385</v>
      </c>
      <c r="L243" s="92" t="s">
        <v>2128</v>
      </c>
      <c r="M243" s="92" t="s">
        <v>1385</v>
      </c>
      <c r="N243" s="92" t="s">
        <v>2128</v>
      </c>
      <c r="O243" s="92" t="s">
        <v>1385</v>
      </c>
      <c r="P243" s="92" t="s">
        <v>2128</v>
      </c>
      <c r="Q243" s="92" t="s">
        <v>1385</v>
      </c>
      <c r="R243" s="92" t="s">
        <v>2128</v>
      </c>
      <c r="S243" s="92" t="s">
        <v>2120</v>
      </c>
      <c r="T243" s="92">
        <v>0.1</v>
      </c>
      <c r="U243" s="92" t="s">
        <v>2122</v>
      </c>
      <c r="V243" s="113" t="s">
        <v>2330</v>
      </c>
      <c r="W243" s="92" t="s">
        <v>2329</v>
      </c>
      <c r="X243" s="92" t="s">
        <v>2127</v>
      </c>
      <c r="Y243" s="87" t="s">
        <v>1385</v>
      </c>
      <c r="Z243" s="96" t="s">
        <v>2128</v>
      </c>
      <c r="AA243" s="87" t="s">
        <v>1385</v>
      </c>
      <c r="AB243" s="92">
        <v>3407</v>
      </c>
      <c r="AC243" s="92" t="s">
        <v>1385</v>
      </c>
      <c r="AD243" s="92">
        <v>3407</v>
      </c>
      <c r="AE243" s="92" t="s">
        <v>1401</v>
      </c>
    </row>
    <row r="244" spans="1:31" ht="58.3" x14ac:dyDescent="0.45">
      <c r="A244" s="87" t="s">
        <v>1405</v>
      </c>
      <c r="B244" s="92">
        <v>239</v>
      </c>
      <c r="C244" s="87" t="s">
        <v>1407</v>
      </c>
      <c r="D244" s="112" t="s">
        <v>1130</v>
      </c>
      <c r="E244" s="92" t="s">
        <v>1400</v>
      </c>
      <c r="F244" s="92" t="s">
        <v>2602</v>
      </c>
      <c r="G244" s="92" t="s">
        <v>2329</v>
      </c>
      <c r="H244" s="92">
        <v>1</v>
      </c>
      <c r="I244" s="92" t="s">
        <v>1385</v>
      </c>
      <c r="J244" s="92" t="s">
        <v>2127</v>
      </c>
      <c r="K244" s="92" t="s">
        <v>1385</v>
      </c>
      <c r="L244" s="92" t="s">
        <v>2128</v>
      </c>
      <c r="M244" s="92" t="s">
        <v>1385</v>
      </c>
      <c r="N244" s="92" t="s">
        <v>2128</v>
      </c>
      <c r="O244" s="92" t="s">
        <v>1385</v>
      </c>
      <c r="P244" s="92" t="s">
        <v>2128</v>
      </c>
      <c r="Q244" s="92" t="s">
        <v>1385</v>
      </c>
      <c r="R244" s="92" t="s">
        <v>2128</v>
      </c>
      <c r="S244" s="92" t="s">
        <v>2120</v>
      </c>
      <c r="T244" s="92">
        <v>0.1</v>
      </c>
      <c r="U244" s="92" t="s">
        <v>2122</v>
      </c>
      <c r="V244" s="113" t="s">
        <v>2330</v>
      </c>
      <c r="W244" s="92" t="s">
        <v>2329</v>
      </c>
      <c r="X244" s="92" t="s">
        <v>2127</v>
      </c>
      <c r="Y244" s="87" t="s">
        <v>1385</v>
      </c>
      <c r="Z244" s="96" t="s">
        <v>2128</v>
      </c>
      <c r="AA244" s="87" t="s">
        <v>1385</v>
      </c>
      <c r="AB244" s="92">
        <v>3408</v>
      </c>
      <c r="AC244" s="92" t="s">
        <v>1385</v>
      </c>
      <c r="AD244" s="92">
        <v>3408</v>
      </c>
      <c r="AE244" s="92" t="s">
        <v>1401</v>
      </c>
    </row>
    <row r="245" spans="1:31" ht="58.3" x14ac:dyDescent="0.45">
      <c r="A245" s="87" t="s">
        <v>1405</v>
      </c>
      <c r="B245" s="92">
        <v>240</v>
      </c>
      <c r="C245" s="87" t="s">
        <v>1407</v>
      </c>
      <c r="D245" s="112" t="s">
        <v>1038</v>
      </c>
      <c r="E245" s="92" t="s">
        <v>1400</v>
      </c>
      <c r="F245" s="92" t="s">
        <v>2603</v>
      </c>
      <c r="G245" s="92" t="s">
        <v>2329</v>
      </c>
      <c r="H245" s="92">
        <v>1</v>
      </c>
      <c r="I245" s="92" t="s">
        <v>1385</v>
      </c>
      <c r="J245" s="92" t="s">
        <v>2127</v>
      </c>
      <c r="K245" s="92" t="s">
        <v>1385</v>
      </c>
      <c r="L245" s="92" t="s">
        <v>2128</v>
      </c>
      <c r="M245" s="92" t="s">
        <v>1385</v>
      </c>
      <c r="N245" s="92" t="s">
        <v>2128</v>
      </c>
      <c r="O245" s="92" t="s">
        <v>1385</v>
      </c>
      <c r="P245" s="92" t="s">
        <v>2128</v>
      </c>
      <c r="Q245" s="92" t="s">
        <v>1385</v>
      </c>
      <c r="R245" s="92" t="s">
        <v>2128</v>
      </c>
      <c r="S245" s="92" t="s">
        <v>2120</v>
      </c>
      <c r="T245" s="92">
        <v>0.1</v>
      </c>
      <c r="U245" s="92" t="s">
        <v>2122</v>
      </c>
      <c r="V245" s="113" t="s">
        <v>2330</v>
      </c>
      <c r="W245" s="92" t="s">
        <v>2329</v>
      </c>
      <c r="X245" s="92" t="s">
        <v>2127</v>
      </c>
      <c r="Y245" s="87" t="s">
        <v>1385</v>
      </c>
      <c r="Z245" s="96" t="s">
        <v>2128</v>
      </c>
      <c r="AA245" s="87" t="s">
        <v>1385</v>
      </c>
      <c r="AB245" s="92">
        <v>3409</v>
      </c>
      <c r="AC245" s="92" t="s">
        <v>1385</v>
      </c>
      <c r="AD245" s="92">
        <v>3409</v>
      </c>
      <c r="AE245" s="92" t="s">
        <v>1401</v>
      </c>
    </row>
    <row r="246" spans="1:31" ht="58.3" x14ac:dyDescent="0.45">
      <c r="A246" s="87" t="s">
        <v>1405</v>
      </c>
      <c r="B246" s="92">
        <v>241</v>
      </c>
      <c r="C246" s="87" t="s">
        <v>1407</v>
      </c>
      <c r="D246" s="112" t="s">
        <v>1063</v>
      </c>
      <c r="E246" s="92" t="s">
        <v>1400</v>
      </c>
      <c r="F246" s="92" t="s">
        <v>2604</v>
      </c>
      <c r="G246" s="92" t="s">
        <v>2329</v>
      </c>
      <c r="H246" s="92">
        <v>1</v>
      </c>
      <c r="I246" s="92" t="s">
        <v>1385</v>
      </c>
      <c r="J246" s="92" t="s">
        <v>2127</v>
      </c>
      <c r="K246" s="92" t="s">
        <v>1385</v>
      </c>
      <c r="L246" s="92" t="s">
        <v>2128</v>
      </c>
      <c r="M246" s="92" t="s">
        <v>1385</v>
      </c>
      <c r="N246" s="92" t="s">
        <v>2128</v>
      </c>
      <c r="O246" s="92" t="s">
        <v>1385</v>
      </c>
      <c r="P246" s="92" t="s">
        <v>2128</v>
      </c>
      <c r="Q246" s="92" t="s">
        <v>1385</v>
      </c>
      <c r="R246" s="92" t="s">
        <v>2128</v>
      </c>
      <c r="S246" s="92" t="s">
        <v>2120</v>
      </c>
      <c r="T246" s="92">
        <v>0.1</v>
      </c>
      <c r="U246" s="92" t="s">
        <v>2122</v>
      </c>
      <c r="V246" s="113" t="s">
        <v>2330</v>
      </c>
      <c r="W246" s="92" t="s">
        <v>2329</v>
      </c>
      <c r="X246" s="92" t="s">
        <v>2127</v>
      </c>
      <c r="Y246" s="87" t="s">
        <v>1385</v>
      </c>
      <c r="Z246" s="96" t="s">
        <v>2128</v>
      </c>
      <c r="AA246" s="87" t="s">
        <v>1385</v>
      </c>
      <c r="AB246" s="92">
        <v>3410</v>
      </c>
      <c r="AC246" s="92" t="s">
        <v>1385</v>
      </c>
      <c r="AD246" s="92">
        <v>3410</v>
      </c>
      <c r="AE246" s="92" t="s">
        <v>1401</v>
      </c>
    </row>
    <row r="247" spans="1:31" ht="58.3" x14ac:dyDescent="0.45">
      <c r="A247" s="87" t="s">
        <v>1405</v>
      </c>
      <c r="B247" s="92">
        <v>242</v>
      </c>
      <c r="C247" s="87" t="s">
        <v>1407</v>
      </c>
      <c r="D247" s="112" t="s">
        <v>1132</v>
      </c>
      <c r="E247" s="92" t="s">
        <v>1400</v>
      </c>
      <c r="F247" s="92" t="s">
        <v>2605</v>
      </c>
      <c r="G247" s="92" t="s">
        <v>2329</v>
      </c>
      <c r="H247" s="92">
        <v>1</v>
      </c>
      <c r="I247" s="92" t="s">
        <v>1385</v>
      </c>
      <c r="J247" s="92" t="s">
        <v>2127</v>
      </c>
      <c r="K247" s="92" t="s">
        <v>1385</v>
      </c>
      <c r="L247" s="92" t="s">
        <v>2128</v>
      </c>
      <c r="M247" s="92" t="s">
        <v>1385</v>
      </c>
      <c r="N247" s="92" t="s">
        <v>2128</v>
      </c>
      <c r="O247" s="92" t="s">
        <v>1385</v>
      </c>
      <c r="P247" s="92" t="s">
        <v>2128</v>
      </c>
      <c r="Q247" s="92" t="s">
        <v>1385</v>
      </c>
      <c r="R247" s="92" t="s">
        <v>2128</v>
      </c>
      <c r="S247" s="92" t="s">
        <v>2120</v>
      </c>
      <c r="T247" s="92">
        <v>0.1</v>
      </c>
      <c r="U247" s="92" t="s">
        <v>2122</v>
      </c>
      <c r="V247" s="113" t="s">
        <v>2330</v>
      </c>
      <c r="W247" s="92" t="s">
        <v>2329</v>
      </c>
      <c r="X247" s="92" t="s">
        <v>2127</v>
      </c>
      <c r="Y247" s="87" t="s">
        <v>1385</v>
      </c>
      <c r="Z247" s="96" t="s">
        <v>2128</v>
      </c>
      <c r="AA247" s="87" t="s">
        <v>1385</v>
      </c>
      <c r="AB247" s="92">
        <v>3411</v>
      </c>
      <c r="AC247" s="92" t="s">
        <v>1385</v>
      </c>
      <c r="AD247" s="92">
        <v>3411</v>
      </c>
      <c r="AE247" s="92" t="s">
        <v>1401</v>
      </c>
    </row>
    <row r="248" spans="1:31" ht="58.3" x14ac:dyDescent="0.45">
      <c r="A248" s="87" t="s">
        <v>1405</v>
      </c>
      <c r="B248" s="92">
        <v>243</v>
      </c>
      <c r="C248" s="87" t="s">
        <v>1407</v>
      </c>
      <c r="D248" s="112" t="s">
        <v>1133</v>
      </c>
      <c r="E248" s="92" t="s">
        <v>1400</v>
      </c>
      <c r="F248" s="92" t="s">
        <v>2606</v>
      </c>
      <c r="G248" s="92" t="s">
        <v>2329</v>
      </c>
      <c r="H248" s="92">
        <v>1</v>
      </c>
      <c r="I248" s="92" t="s">
        <v>1385</v>
      </c>
      <c r="J248" s="92" t="s">
        <v>2127</v>
      </c>
      <c r="K248" s="92" t="s">
        <v>1385</v>
      </c>
      <c r="L248" s="92" t="s">
        <v>2128</v>
      </c>
      <c r="M248" s="92" t="s">
        <v>1385</v>
      </c>
      <c r="N248" s="92" t="s">
        <v>2128</v>
      </c>
      <c r="O248" s="92" t="s">
        <v>1385</v>
      </c>
      <c r="P248" s="92" t="s">
        <v>2128</v>
      </c>
      <c r="Q248" s="92" t="s">
        <v>1385</v>
      </c>
      <c r="R248" s="92" t="s">
        <v>2128</v>
      </c>
      <c r="S248" s="92" t="s">
        <v>2120</v>
      </c>
      <c r="T248" s="92">
        <v>0.1</v>
      </c>
      <c r="U248" s="92" t="s">
        <v>2122</v>
      </c>
      <c r="V248" s="113" t="s">
        <v>2330</v>
      </c>
      <c r="W248" s="92" t="s">
        <v>2329</v>
      </c>
      <c r="X248" s="92" t="s">
        <v>2127</v>
      </c>
      <c r="Y248" s="87" t="s">
        <v>1407</v>
      </c>
      <c r="Z248" s="92" t="s">
        <v>2607</v>
      </c>
      <c r="AA248" s="92" t="s">
        <v>2329</v>
      </c>
      <c r="AB248" s="92">
        <v>3412</v>
      </c>
      <c r="AC248" s="92" t="s">
        <v>1385</v>
      </c>
      <c r="AD248" s="92">
        <v>3412</v>
      </c>
      <c r="AE248" s="92" t="s">
        <v>1401</v>
      </c>
    </row>
    <row r="249" spans="1:31" ht="58.3" x14ac:dyDescent="0.45">
      <c r="A249" s="87" t="s">
        <v>1405</v>
      </c>
      <c r="B249" s="92">
        <v>244</v>
      </c>
      <c r="C249" s="87" t="s">
        <v>1407</v>
      </c>
      <c r="D249" s="112" t="s">
        <v>1062</v>
      </c>
      <c r="E249" s="92" t="s">
        <v>1400</v>
      </c>
      <c r="F249" s="92" t="s">
        <v>2608</v>
      </c>
      <c r="G249" s="92" t="s">
        <v>2329</v>
      </c>
      <c r="H249" s="92">
        <v>1</v>
      </c>
      <c r="I249" s="92" t="s">
        <v>1385</v>
      </c>
      <c r="J249" s="92" t="s">
        <v>2127</v>
      </c>
      <c r="K249" s="92" t="s">
        <v>1385</v>
      </c>
      <c r="L249" s="92" t="s">
        <v>2128</v>
      </c>
      <c r="M249" s="92" t="s">
        <v>1385</v>
      </c>
      <c r="N249" s="92" t="s">
        <v>2128</v>
      </c>
      <c r="O249" s="92" t="s">
        <v>1385</v>
      </c>
      <c r="P249" s="92" t="s">
        <v>2128</v>
      </c>
      <c r="Q249" s="92" t="s">
        <v>1385</v>
      </c>
      <c r="R249" s="92" t="s">
        <v>2128</v>
      </c>
      <c r="S249" s="92" t="s">
        <v>2120</v>
      </c>
      <c r="T249" s="92">
        <v>0.1</v>
      </c>
      <c r="U249" s="92" t="s">
        <v>2122</v>
      </c>
      <c r="V249" s="113" t="s">
        <v>2330</v>
      </c>
      <c r="W249" s="92" t="s">
        <v>2329</v>
      </c>
      <c r="X249" s="92" t="s">
        <v>2127</v>
      </c>
      <c r="Y249" s="87" t="s">
        <v>1385</v>
      </c>
      <c r="Z249" s="96" t="s">
        <v>2128</v>
      </c>
      <c r="AA249" s="87" t="s">
        <v>1385</v>
      </c>
      <c r="AB249" s="92">
        <v>3413</v>
      </c>
      <c r="AC249" s="92" t="s">
        <v>1385</v>
      </c>
      <c r="AD249" s="92">
        <v>3413</v>
      </c>
      <c r="AE249" s="92" t="s">
        <v>1401</v>
      </c>
    </row>
    <row r="250" spans="1:31" ht="58.3" x14ac:dyDescent="0.45">
      <c r="A250" s="87" t="s">
        <v>1405</v>
      </c>
      <c r="B250" s="92">
        <v>245</v>
      </c>
      <c r="C250" s="87" t="s">
        <v>1407</v>
      </c>
      <c r="D250" s="112" t="s">
        <v>1469</v>
      </c>
      <c r="E250" s="92" t="s">
        <v>1400</v>
      </c>
      <c r="F250" s="92" t="s">
        <v>2810</v>
      </c>
      <c r="G250" s="92" t="s">
        <v>2329</v>
      </c>
      <c r="H250" s="92">
        <v>1</v>
      </c>
      <c r="I250" s="92" t="s">
        <v>1385</v>
      </c>
      <c r="J250" s="92" t="s">
        <v>2127</v>
      </c>
      <c r="K250" s="92" t="s">
        <v>1385</v>
      </c>
      <c r="L250" s="92" t="s">
        <v>2128</v>
      </c>
      <c r="M250" s="92" t="s">
        <v>1385</v>
      </c>
      <c r="N250" s="92" t="s">
        <v>2128</v>
      </c>
      <c r="O250" s="92" t="s">
        <v>1385</v>
      </c>
      <c r="P250" s="92" t="s">
        <v>2128</v>
      </c>
      <c r="Q250" s="92" t="s">
        <v>1385</v>
      </c>
      <c r="R250" s="92" t="s">
        <v>2128</v>
      </c>
      <c r="S250" s="92" t="s">
        <v>2120</v>
      </c>
      <c r="T250" s="92">
        <v>0.1</v>
      </c>
      <c r="U250" s="92" t="s">
        <v>2122</v>
      </c>
      <c r="V250" s="113" t="s">
        <v>2330</v>
      </c>
      <c r="W250" s="92" t="s">
        <v>2329</v>
      </c>
      <c r="X250" s="92" t="s">
        <v>2127</v>
      </c>
      <c r="Y250" s="87" t="s">
        <v>1407</v>
      </c>
      <c r="Z250" s="92" t="s">
        <v>2609</v>
      </c>
      <c r="AA250" s="92" t="s">
        <v>2329</v>
      </c>
      <c r="AB250" s="92">
        <v>3414</v>
      </c>
      <c r="AC250" s="92" t="s">
        <v>1385</v>
      </c>
      <c r="AD250" s="92">
        <v>3414</v>
      </c>
      <c r="AE250" s="92" t="s">
        <v>1401</v>
      </c>
    </row>
    <row r="251" spans="1:31" ht="58.3" x14ac:dyDescent="0.45">
      <c r="A251" s="87" t="s">
        <v>1405</v>
      </c>
      <c r="B251" s="92">
        <v>246</v>
      </c>
      <c r="C251" s="87" t="s">
        <v>1407</v>
      </c>
      <c r="D251" s="112" t="s">
        <v>2610</v>
      </c>
      <c r="E251" s="92" t="s">
        <v>1400</v>
      </c>
      <c r="F251" s="92" t="s">
        <v>2811</v>
      </c>
      <c r="G251" s="92" t="s">
        <v>2329</v>
      </c>
      <c r="H251" s="92">
        <v>1</v>
      </c>
      <c r="I251" s="92" t="s">
        <v>1385</v>
      </c>
      <c r="J251" s="92" t="s">
        <v>2127</v>
      </c>
      <c r="K251" s="92" t="s">
        <v>1385</v>
      </c>
      <c r="L251" s="92" t="s">
        <v>2128</v>
      </c>
      <c r="M251" s="92" t="s">
        <v>1385</v>
      </c>
      <c r="N251" s="92" t="s">
        <v>2128</v>
      </c>
      <c r="O251" s="92" t="s">
        <v>1385</v>
      </c>
      <c r="P251" s="92" t="s">
        <v>2128</v>
      </c>
      <c r="Q251" s="92" t="s">
        <v>1385</v>
      </c>
      <c r="R251" s="92" t="s">
        <v>2128</v>
      </c>
      <c r="S251" s="92" t="s">
        <v>2120</v>
      </c>
      <c r="T251" s="92">
        <v>0.1</v>
      </c>
      <c r="U251" s="92" t="s">
        <v>2122</v>
      </c>
      <c r="V251" s="113" t="s">
        <v>2330</v>
      </c>
      <c r="W251" s="92" t="s">
        <v>2329</v>
      </c>
      <c r="X251" s="92" t="s">
        <v>2127</v>
      </c>
      <c r="Y251" s="87" t="s">
        <v>1385</v>
      </c>
      <c r="Z251" s="96" t="s">
        <v>2128</v>
      </c>
      <c r="AA251" s="87" t="s">
        <v>1385</v>
      </c>
      <c r="AB251" s="92">
        <v>3415</v>
      </c>
      <c r="AC251" s="92" t="s">
        <v>1385</v>
      </c>
      <c r="AD251" s="92">
        <v>3415</v>
      </c>
      <c r="AE251" s="92" t="s">
        <v>1401</v>
      </c>
    </row>
    <row r="252" spans="1:31" ht="58.3" x14ac:dyDescent="0.45">
      <c r="A252" s="87" t="s">
        <v>1405</v>
      </c>
      <c r="B252" s="92">
        <v>247</v>
      </c>
      <c r="C252" s="87" t="s">
        <v>1407</v>
      </c>
      <c r="D252" s="112" t="s">
        <v>1121</v>
      </c>
      <c r="E252" s="92" t="s">
        <v>1400</v>
      </c>
      <c r="F252" s="92" t="s">
        <v>2812</v>
      </c>
      <c r="G252" s="92" t="s">
        <v>2329</v>
      </c>
      <c r="H252" s="92">
        <v>1</v>
      </c>
      <c r="I252" s="92" t="s">
        <v>1385</v>
      </c>
      <c r="J252" s="92" t="s">
        <v>2127</v>
      </c>
      <c r="K252" s="92" t="s">
        <v>1385</v>
      </c>
      <c r="L252" s="92" t="s">
        <v>2128</v>
      </c>
      <c r="M252" s="92" t="s">
        <v>1385</v>
      </c>
      <c r="N252" s="92" t="s">
        <v>2128</v>
      </c>
      <c r="O252" s="92" t="s">
        <v>1385</v>
      </c>
      <c r="P252" s="92" t="s">
        <v>2128</v>
      </c>
      <c r="Q252" s="92" t="s">
        <v>1385</v>
      </c>
      <c r="R252" s="92" t="s">
        <v>2128</v>
      </c>
      <c r="S252" s="92" t="s">
        <v>2120</v>
      </c>
      <c r="T252" s="92">
        <v>0.1</v>
      </c>
      <c r="U252" s="92" t="s">
        <v>2122</v>
      </c>
      <c r="V252" s="113" t="s">
        <v>2330</v>
      </c>
      <c r="W252" s="92" t="s">
        <v>2329</v>
      </c>
      <c r="X252" s="92" t="s">
        <v>2127</v>
      </c>
      <c r="Y252" s="87" t="s">
        <v>1385</v>
      </c>
      <c r="Z252" s="96" t="s">
        <v>2128</v>
      </c>
      <c r="AA252" s="87" t="s">
        <v>1385</v>
      </c>
      <c r="AB252" s="92">
        <v>3416</v>
      </c>
      <c r="AC252" s="92" t="s">
        <v>1385</v>
      </c>
      <c r="AD252" s="92">
        <v>3416</v>
      </c>
      <c r="AE252" s="92" t="s">
        <v>1401</v>
      </c>
    </row>
    <row r="253" spans="1:31" ht="58.3" x14ac:dyDescent="0.45">
      <c r="A253" s="87" t="s">
        <v>1405</v>
      </c>
      <c r="B253" s="92">
        <v>248</v>
      </c>
      <c r="C253" s="87" t="s">
        <v>1407</v>
      </c>
      <c r="D253" s="112" t="s">
        <v>1120</v>
      </c>
      <c r="E253" s="92" t="s">
        <v>1400</v>
      </c>
      <c r="F253" s="92" t="s">
        <v>2813</v>
      </c>
      <c r="G253" s="92" t="s">
        <v>2329</v>
      </c>
      <c r="H253" s="92">
        <v>1</v>
      </c>
      <c r="I253" s="92" t="s">
        <v>1385</v>
      </c>
      <c r="J253" s="92" t="s">
        <v>2127</v>
      </c>
      <c r="K253" s="92" t="s">
        <v>1385</v>
      </c>
      <c r="L253" s="92" t="s">
        <v>2128</v>
      </c>
      <c r="M253" s="92" t="s">
        <v>1385</v>
      </c>
      <c r="N253" s="92" t="s">
        <v>2128</v>
      </c>
      <c r="O253" s="92" t="s">
        <v>1385</v>
      </c>
      <c r="P253" s="92" t="s">
        <v>2128</v>
      </c>
      <c r="Q253" s="92" t="s">
        <v>1385</v>
      </c>
      <c r="R253" s="92" t="s">
        <v>2128</v>
      </c>
      <c r="S253" s="92" t="s">
        <v>2120</v>
      </c>
      <c r="T253" s="92">
        <v>0.1</v>
      </c>
      <c r="U253" s="92" t="s">
        <v>2122</v>
      </c>
      <c r="V253" s="113" t="s">
        <v>2330</v>
      </c>
      <c r="W253" s="92" t="s">
        <v>2329</v>
      </c>
      <c r="X253" s="92" t="s">
        <v>2127</v>
      </c>
      <c r="Y253" s="87" t="s">
        <v>1385</v>
      </c>
      <c r="Z253" s="96" t="s">
        <v>2128</v>
      </c>
      <c r="AA253" s="87" t="s">
        <v>1385</v>
      </c>
      <c r="AB253" s="92">
        <v>3417</v>
      </c>
      <c r="AC253" s="92" t="s">
        <v>1385</v>
      </c>
      <c r="AD253" s="92">
        <v>3417</v>
      </c>
      <c r="AE253" s="92" t="s">
        <v>1401</v>
      </c>
    </row>
    <row r="254" spans="1:31" ht="58.3" x14ac:dyDescent="0.45">
      <c r="A254" s="87" t="s">
        <v>1405</v>
      </c>
      <c r="B254" s="92">
        <v>249</v>
      </c>
      <c r="C254" s="87" t="s">
        <v>1407</v>
      </c>
      <c r="D254" s="112" t="s">
        <v>1119</v>
      </c>
      <c r="E254" s="92" t="s">
        <v>1400</v>
      </c>
      <c r="F254" s="92" t="s">
        <v>2611</v>
      </c>
      <c r="G254" s="92" t="s">
        <v>2329</v>
      </c>
      <c r="H254" s="92">
        <v>1</v>
      </c>
      <c r="I254" s="92" t="s">
        <v>1385</v>
      </c>
      <c r="J254" s="92" t="s">
        <v>2127</v>
      </c>
      <c r="K254" s="92" t="s">
        <v>1385</v>
      </c>
      <c r="L254" s="92" t="s">
        <v>2128</v>
      </c>
      <c r="M254" s="92" t="s">
        <v>1385</v>
      </c>
      <c r="N254" s="92" t="s">
        <v>2128</v>
      </c>
      <c r="O254" s="92" t="s">
        <v>1385</v>
      </c>
      <c r="P254" s="92" t="s">
        <v>2128</v>
      </c>
      <c r="Q254" s="92" t="s">
        <v>1385</v>
      </c>
      <c r="R254" s="92" t="s">
        <v>2128</v>
      </c>
      <c r="S254" s="92" t="s">
        <v>2120</v>
      </c>
      <c r="T254" s="92">
        <v>0.1</v>
      </c>
      <c r="U254" s="92" t="s">
        <v>2122</v>
      </c>
      <c r="V254" s="113" t="s">
        <v>2330</v>
      </c>
      <c r="W254" s="92" t="s">
        <v>2329</v>
      </c>
      <c r="X254" s="92" t="s">
        <v>2127</v>
      </c>
      <c r="Y254" s="87" t="s">
        <v>1385</v>
      </c>
      <c r="Z254" s="96" t="s">
        <v>2128</v>
      </c>
      <c r="AA254" s="87" t="s">
        <v>1385</v>
      </c>
      <c r="AB254" s="92">
        <v>3418</v>
      </c>
      <c r="AC254" s="92" t="s">
        <v>1385</v>
      </c>
      <c r="AD254" s="92">
        <v>3418</v>
      </c>
      <c r="AE254" s="92" t="s">
        <v>1401</v>
      </c>
    </row>
    <row r="255" spans="1:31" ht="58.3" x14ac:dyDescent="0.45">
      <c r="A255" s="87" t="s">
        <v>1405</v>
      </c>
      <c r="B255" s="92">
        <v>250</v>
      </c>
      <c r="C255" s="87" t="s">
        <v>1407</v>
      </c>
      <c r="D255" s="112" t="s">
        <v>1146</v>
      </c>
      <c r="E255" s="92" t="s">
        <v>1400</v>
      </c>
      <c r="F255" s="92" t="s">
        <v>2612</v>
      </c>
      <c r="G255" s="92" t="s">
        <v>2329</v>
      </c>
      <c r="H255" s="92">
        <v>1</v>
      </c>
      <c r="I255" s="92" t="s">
        <v>1385</v>
      </c>
      <c r="J255" s="92" t="s">
        <v>2127</v>
      </c>
      <c r="K255" s="92" t="s">
        <v>1385</v>
      </c>
      <c r="L255" s="92" t="s">
        <v>2128</v>
      </c>
      <c r="M255" s="92" t="s">
        <v>1385</v>
      </c>
      <c r="N255" s="92" t="s">
        <v>2128</v>
      </c>
      <c r="O255" s="92" t="s">
        <v>1385</v>
      </c>
      <c r="P255" s="92" t="s">
        <v>2128</v>
      </c>
      <c r="Q255" s="92" t="s">
        <v>1385</v>
      </c>
      <c r="R255" s="92" t="s">
        <v>2128</v>
      </c>
      <c r="S255" s="92" t="s">
        <v>2120</v>
      </c>
      <c r="T255" s="92">
        <v>0.1</v>
      </c>
      <c r="U255" s="92" t="s">
        <v>2122</v>
      </c>
      <c r="V255" s="113" t="s">
        <v>2330</v>
      </c>
      <c r="W255" s="92" t="s">
        <v>2329</v>
      </c>
      <c r="X255" s="92" t="s">
        <v>2127</v>
      </c>
      <c r="Y255" s="87" t="s">
        <v>1385</v>
      </c>
      <c r="Z255" s="96" t="s">
        <v>2128</v>
      </c>
      <c r="AA255" s="87" t="s">
        <v>1385</v>
      </c>
      <c r="AB255" s="92">
        <v>3419</v>
      </c>
      <c r="AC255" s="92" t="s">
        <v>1385</v>
      </c>
      <c r="AD255" s="92">
        <v>3419</v>
      </c>
      <c r="AE255" s="92" t="s">
        <v>1401</v>
      </c>
    </row>
    <row r="256" spans="1:31" ht="58.3" x14ac:dyDescent="0.45">
      <c r="A256" s="87" t="s">
        <v>1405</v>
      </c>
      <c r="B256" s="92">
        <v>251</v>
      </c>
      <c r="C256" s="87" t="s">
        <v>1407</v>
      </c>
      <c r="D256" s="112" t="s">
        <v>1160</v>
      </c>
      <c r="E256" s="92" t="s">
        <v>1400</v>
      </c>
      <c r="F256" s="92" t="s">
        <v>2613</v>
      </c>
      <c r="G256" s="92" t="s">
        <v>2329</v>
      </c>
      <c r="H256" s="92">
        <v>1</v>
      </c>
      <c r="I256" s="92" t="s">
        <v>1385</v>
      </c>
      <c r="J256" s="92" t="s">
        <v>2127</v>
      </c>
      <c r="K256" s="92" t="s">
        <v>1385</v>
      </c>
      <c r="L256" s="92" t="s">
        <v>2128</v>
      </c>
      <c r="M256" s="92" t="s">
        <v>1385</v>
      </c>
      <c r="N256" s="92" t="s">
        <v>2128</v>
      </c>
      <c r="O256" s="92" t="s">
        <v>1385</v>
      </c>
      <c r="P256" s="92" t="s">
        <v>2128</v>
      </c>
      <c r="Q256" s="92" t="s">
        <v>1385</v>
      </c>
      <c r="R256" s="92" t="s">
        <v>2128</v>
      </c>
      <c r="S256" s="92" t="s">
        <v>2120</v>
      </c>
      <c r="T256" s="92">
        <v>0.1</v>
      </c>
      <c r="U256" s="92" t="s">
        <v>2122</v>
      </c>
      <c r="V256" s="113" t="s">
        <v>2330</v>
      </c>
      <c r="W256" s="92" t="s">
        <v>2329</v>
      </c>
      <c r="X256" s="92" t="s">
        <v>2127</v>
      </c>
      <c r="Y256" s="87" t="s">
        <v>1385</v>
      </c>
      <c r="Z256" s="96" t="s">
        <v>2128</v>
      </c>
      <c r="AA256" s="87" t="s">
        <v>1385</v>
      </c>
      <c r="AB256" s="92">
        <v>3420</v>
      </c>
      <c r="AC256" s="92" t="s">
        <v>1385</v>
      </c>
      <c r="AD256" s="92">
        <v>3420</v>
      </c>
      <c r="AE256" s="92" t="s">
        <v>1401</v>
      </c>
    </row>
    <row r="257" spans="1:31" ht="58.3" x14ac:dyDescent="0.45">
      <c r="A257" s="87" t="s">
        <v>1405</v>
      </c>
      <c r="B257" s="92">
        <v>252</v>
      </c>
      <c r="C257" s="87" t="s">
        <v>1407</v>
      </c>
      <c r="D257" s="112" t="s">
        <v>1271</v>
      </c>
      <c r="E257" s="92" t="s">
        <v>1400</v>
      </c>
      <c r="F257" s="92" t="s">
        <v>2614</v>
      </c>
      <c r="G257" s="92" t="s">
        <v>2329</v>
      </c>
      <c r="H257" s="92">
        <v>1</v>
      </c>
      <c r="I257" s="92" t="s">
        <v>1385</v>
      </c>
      <c r="J257" s="92" t="s">
        <v>2127</v>
      </c>
      <c r="K257" s="92" t="s">
        <v>1385</v>
      </c>
      <c r="L257" s="92" t="s">
        <v>2128</v>
      </c>
      <c r="M257" s="92" t="s">
        <v>1385</v>
      </c>
      <c r="N257" s="92" t="s">
        <v>2128</v>
      </c>
      <c r="O257" s="92" t="s">
        <v>1385</v>
      </c>
      <c r="P257" s="92" t="s">
        <v>2128</v>
      </c>
      <c r="Q257" s="92" t="s">
        <v>1385</v>
      </c>
      <c r="R257" s="92" t="s">
        <v>2128</v>
      </c>
      <c r="S257" s="92" t="s">
        <v>2120</v>
      </c>
      <c r="T257" s="92">
        <v>0.1</v>
      </c>
      <c r="U257" s="92" t="s">
        <v>2122</v>
      </c>
      <c r="V257" s="113" t="s">
        <v>2330</v>
      </c>
      <c r="W257" s="92" t="s">
        <v>2329</v>
      </c>
      <c r="X257" s="92" t="s">
        <v>2127</v>
      </c>
      <c r="Y257" s="87" t="s">
        <v>1385</v>
      </c>
      <c r="Z257" s="96" t="s">
        <v>2128</v>
      </c>
      <c r="AA257" s="87" t="s">
        <v>1385</v>
      </c>
      <c r="AB257" s="92">
        <v>3421</v>
      </c>
      <c r="AC257" s="92" t="s">
        <v>1385</v>
      </c>
      <c r="AD257" s="92">
        <v>3421</v>
      </c>
      <c r="AE257" s="92" t="s">
        <v>1401</v>
      </c>
    </row>
    <row r="258" spans="1:31" ht="58.3" x14ac:dyDescent="0.45">
      <c r="A258" s="87" t="s">
        <v>1405</v>
      </c>
      <c r="B258" s="92">
        <v>253</v>
      </c>
      <c r="C258" s="87" t="s">
        <v>1407</v>
      </c>
      <c r="D258" s="112" t="s">
        <v>1272</v>
      </c>
      <c r="E258" s="92" t="s">
        <v>1400</v>
      </c>
      <c r="F258" s="92" t="s">
        <v>2615</v>
      </c>
      <c r="G258" s="92" t="s">
        <v>2329</v>
      </c>
      <c r="H258" s="92">
        <v>1</v>
      </c>
      <c r="I258" s="92" t="s">
        <v>1385</v>
      </c>
      <c r="J258" s="92" t="s">
        <v>2127</v>
      </c>
      <c r="K258" s="92" t="s">
        <v>1385</v>
      </c>
      <c r="L258" s="92" t="s">
        <v>2128</v>
      </c>
      <c r="M258" s="92" t="s">
        <v>1385</v>
      </c>
      <c r="N258" s="92" t="s">
        <v>2128</v>
      </c>
      <c r="O258" s="92" t="s">
        <v>1385</v>
      </c>
      <c r="P258" s="92" t="s">
        <v>2128</v>
      </c>
      <c r="Q258" s="92" t="s">
        <v>1385</v>
      </c>
      <c r="R258" s="92" t="s">
        <v>2128</v>
      </c>
      <c r="S258" s="92" t="s">
        <v>2120</v>
      </c>
      <c r="T258" s="92">
        <v>0.1</v>
      </c>
      <c r="U258" s="92" t="s">
        <v>2122</v>
      </c>
      <c r="V258" s="113" t="s">
        <v>2330</v>
      </c>
      <c r="W258" s="92" t="s">
        <v>2329</v>
      </c>
      <c r="X258" s="92" t="s">
        <v>2127</v>
      </c>
      <c r="Y258" s="87" t="s">
        <v>1385</v>
      </c>
      <c r="Z258" s="96" t="s">
        <v>2128</v>
      </c>
      <c r="AA258" s="87" t="s">
        <v>1385</v>
      </c>
      <c r="AB258" s="92">
        <v>3422</v>
      </c>
      <c r="AC258" s="92" t="s">
        <v>1385</v>
      </c>
      <c r="AD258" s="92">
        <v>3422</v>
      </c>
      <c r="AE258" s="92" t="s">
        <v>1401</v>
      </c>
    </row>
    <row r="259" spans="1:31" ht="58.3" x14ac:dyDescent="0.45">
      <c r="A259" s="87" t="s">
        <v>1405</v>
      </c>
      <c r="B259" s="92">
        <v>254</v>
      </c>
      <c r="C259" s="87" t="s">
        <v>1407</v>
      </c>
      <c r="D259" s="112" t="s">
        <v>1273</v>
      </c>
      <c r="E259" s="92" t="s">
        <v>1400</v>
      </c>
      <c r="F259" s="92" t="s">
        <v>2616</v>
      </c>
      <c r="G259" s="92" t="s">
        <v>2329</v>
      </c>
      <c r="H259" s="92">
        <v>1</v>
      </c>
      <c r="I259" s="92" t="s">
        <v>1385</v>
      </c>
      <c r="J259" s="92" t="s">
        <v>2127</v>
      </c>
      <c r="K259" s="92" t="s">
        <v>1385</v>
      </c>
      <c r="L259" s="92" t="s">
        <v>2128</v>
      </c>
      <c r="M259" s="92" t="s">
        <v>1385</v>
      </c>
      <c r="N259" s="92" t="s">
        <v>2128</v>
      </c>
      <c r="O259" s="92" t="s">
        <v>1385</v>
      </c>
      <c r="P259" s="92" t="s">
        <v>2128</v>
      </c>
      <c r="Q259" s="92" t="s">
        <v>1385</v>
      </c>
      <c r="R259" s="92" t="s">
        <v>2128</v>
      </c>
      <c r="S259" s="92" t="s">
        <v>2120</v>
      </c>
      <c r="T259" s="92">
        <v>0.1</v>
      </c>
      <c r="U259" s="92" t="s">
        <v>2122</v>
      </c>
      <c r="V259" s="113" t="s">
        <v>2330</v>
      </c>
      <c r="W259" s="92" t="s">
        <v>2329</v>
      </c>
      <c r="X259" s="92" t="s">
        <v>2127</v>
      </c>
      <c r="Y259" s="87" t="s">
        <v>1385</v>
      </c>
      <c r="Z259" s="96" t="s">
        <v>2128</v>
      </c>
      <c r="AA259" s="87" t="s">
        <v>1385</v>
      </c>
      <c r="AB259" s="92">
        <v>3423</v>
      </c>
      <c r="AC259" s="92" t="s">
        <v>1385</v>
      </c>
      <c r="AD259" s="92">
        <v>3423</v>
      </c>
      <c r="AE259" s="92" t="s">
        <v>1401</v>
      </c>
    </row>
    <row r="260" spans="1:31" ht="58.3" x14ac:dyDescent="0.45">
      <c r="A260" s="87" t="s">
        <v>1405</v>
      </c>
      <c r="B260" s="92">
        <v>255</v>
      </c>
      <c r="C260" s="87" t="s">
        <v>1407</v>
      </c>
      <c r="D260" s="112" t="s">
        <v>1274</v>
      </c>
      <c r="E260" s="92" t="s">
        <v>1400</v>
      </c>
      <c r="F260" s="92" t="s">
        <v>2617</v>
      </c>
      <c r="G260" s="92" t="s">
        <v>2329</v>
      </c>
      <c r="H260" s="92">
        <v>1</v>
      </c>
      <c r="I260" s="92" t="s">
        <v>1385</v>
      </c>
      <c r="J260" s="92" t="s">
        <v>2127</v>
      </c>
      <c r="K260" s="92" t="s">
        <v>1385</v>
      </c>
      <c r="L260" s="92" t="s">
        <v>2128</v>
      </c>
      <c r="M260" s="92" t="s">
        <v>1385</v>
      </c>
      <c r="N260" s="92" t="s">
        <v>2128</v>
      </c>
      <c r="O260" s="92" t="s">
        <v>1385</v>
      </c>
      <c r="P260" s="92" t="s">
        <v>2128</v>
      </c>
      <c r="Q260" s="92" t="s">
        <v>1385</v>
      </c>
      <c r="R260" s="92" t="s">
        <v>2128</v>
      </c>
      <c r="S260" s="92" t="s">
        <v>2120</v>
      </c>
      <c r="T260" s="92">
        <v>0.1</v>
      </c>
      <c r="U260" s="92" t="s">
        <v>2122</v>
      </c>
      <c r="V260" s="113" t="s">
        <v>2330</v>
      </c>
      <c r="W260" s="92" t="s">
        <v>2329</v>
      </c>
      <c r="X260" s="92" t="s">
        <v>2127</v>
      </c>
      <c r="Y260" s="87" t="s">
        <v>1385</v>
      </c>
      <c r="Z260" s="96" t="s">
        <v>2128</v>
      </c>
      <c r="AA260" s="87" t="s">
        <v>1385</v>
      </c>
      <c r="AB260" s="92">
        <v>3424</v>
      </c>
      <c r="AC260" s="92" t="s">
        <v>1385</v>
      </c>
      <c r="AD260" s="92">
        <v>3424</v>
      </c>
      <c r="AE260" s="92" t="s">
        <v>1401</v>
      </c>
    </row>
    <row r="261" spans="1:31" ht="58.3" x14ac:dyDescent="0.45">
      <c r="A261" s="87" t="s">
        <v>1405</v>
      </c>
      <c r="B261" s="92">
        <v>256</v>
      </c>
      <c r="C261" s="87" t="s">
        <v>1407</v>
      </c>
      <c r="D261" s="112" t="s">
        <v>1275</v>
      </c>
      <c r="E261" s="92" t="s">
        <v>1400</v>
      </c>
      <c r="F261" s="92" t="s">
        <v>2814</v>
      </c>
      <c r="G261" s="92" t="s">
        <v>2329</v>
      </c>
      <c r="H261" s="92">
        <v>1</v>
      </c>
      <c r="I261" s="92" t="s">
        <v>1385</v>
      </c>
      <c r="J261" s="92" t="s">
        <v>2127</v>
      </c>
      <c r="K261" s="92" t="s">
        <v>1385</v>
      </c>
      <c r="L261" s="92" t="s">
        <v>2128</v>
      </c>
      <c r="M261" s="92" t="s">
        <v>1385</v>
      </c>
      <c r="N261" s="92" t="s">
        <v>2128</v>
      </c>
      <c r="O261" s="92" t="s">
        <v>1385</v>
      </c>
      <c r="P261" s="92" t="s">
        <v>2128</v>
      </c>
      <c r="Q261" s="92" t="s">
        <v>1385</v>
      </c>
      <c r="R261" s="92" t="s">
        <v>2128</v>
      </c>
      <c r="S261" s="92" t="s">
        <v>2120</v>
      </c>
      <c r="T261" s="92">
        <v>0.1</v>
      </c>
      <c r="U261" s="92" t="s">
        <v>2122</v>
      </c>
      <c r="V261" s="113" t="s">
        <v>2330</v>
      </c>
      <c r="W261" s="92" t="s">
        <v>2329</v>
      </c>
      <c r="X261" s="92" t="s">
        <v>2127</v>
      </c>
      <c r="Y261" s="87" t="s">
        <v>1385</v>
      </c>
      <c r="Z261" s="96" t="s">
        <v>2128</v>
      </c>
      <c r="AA261" s="87" t="s">
        <v>1385</v>
      </c>
      <c r="AB261" s="92">
        <v>3425</v>
      </c>
      <c r="AC261" s="92" t="s">
        <v>1385</v>
      </c>
      <c r="AD261" s="92">
        <v>3425</v>
      </c>
      <c r="AE261" s="92" t="s">
        <v>1401</v>
      </c>
    </row>
    <row r="262" spans="1:31" ht="58.3" x14ac:dyDescent="0.45">
      <c r="A262" s="87" t="s">
        <v>1405</v>
      </c>
      <c r="B262" s="92">
        <v>257</v>
      </c>
      <c r="C262" s="87" t="s">
        <v>1407</v>
      </c>
      <c r="D262" s="112" t="s">
        <v>1276</v>
      </c>
      <c r="E262" s="92" t="s">
        <v>1400</v>
      </c>
      <c r="F262" s="92" t="s">
        <v>2815</v>
      </c>
      <c r="G262" s="92" t="s">
        <v>2329</v>
      </c>
      <c r="H262" s="92">
        <v>1</v>
      </c>
      <c r="I262" s="92" t="s">
        <v>1385</v>
      </c>
      <c r="J262" s="92" t="s">
        <v>2127</v>
      </c>
      <c r="K262" s="92" t="s">
        <v>1385</v>
      </c>
      <c r="L262" s="92" t="s">
        <v>2128</v>
      </c>
      <c r="M262" s="92" t="s">
        <v>1385</v>
      </c>
      <c r="N262" s="92" t="s">
        <v>2128</v>
      </c>
      <c r="O262" s="92" t="s">
        <v>1385</v>
      </c>
      <c r="P262" s="92" t="s">
        <v>2128</v>
      </c>
      <c r="Q262" s="92" t="s">
        <v>1385</v>
      </c>
      <c r="R262" s="92" t="s">
        <v>2128</v>
      </c>
      <c r="S262" s="92" t="s">
        <v>2120</v>
      </c>
      <c r="T262" s="92">
        <v>0.1</v>
      </c>
      <c r="U262" s="92" t="s">
        <v>2122</v>
      </c>
      <c r="V262" s="113" t="s">
        <v>2330</v>
      </c>
      <c r="W262" s="92" t="s">
        <v>2329</v>
      </c>
      <c r="X262" s="92" t="s">
        <v>2127</v>
      </c>
      <c r="Y262" s="87" t="s">
        <v>1385</v>
      </c>
      <c r="Z262" s="96" t="s">
        <v>2128</v>
      </c>
      <c r="AA262" s="87" t="s">
        <v>1385</v>
      </c>
      <c r="AB262" s="92">
        <v>3426</v>
      </c>
      <c r="AC262" s="92" t="s">
        <v>1385</v>
      </c>
      <c r="AD262" s="92">
        <v>3426</v>
      </c>
      <c r="AE262" s="92" t="s">
        <v>1401</v>
      </c>
    </row>
    <row r="263" spans="1:31" ht="58.3" x14ac:dyDescent="0.45">
      <c r="A263" s="87" t="s">
        <v>1405</v>
      </c>
      <c r="B263" s="92">
        <v>258</v>
      </c>
      <c r="C263" s="87" t="s">
        <v>1407</v>
      </c>
      <c r="D263" s="112" t="s">
        <v>1277</v>
      </c>
      <c r="E263" s="92" t="s">
        <v>1400</v>
      </c>
      <c r="F263" s="92" t="s">
        <v>2618</v>
      </c>
      <c r="G263" s="92" t="s">
        <v>2329</v>
      </c>
      <c r="H263" s="92">
        <v>1</v>
      </c>
      <c r="I263" s="92" t="s">
        <v>1385</v>
      </c>
      <c r="J263" s="92" t="s">
        <v>2127</v>
      </c>
      <c r="K263" s="92" t="s">
        <v>1385</v>
      </c>
      <c r="L263" s="92" t="s">
        <v>2128</v>
      </c>
      <c r="M263" s="92" t="s">
        <v>1385</v>
      </c>
      <c r="N263" s="92" t="s">
        <v>2128</v>
      </c>
      <c r="O263" s="92" t="s">
        <v>1385</v>
      </c>
      <c r="P263" s="92" t="s">
        <v>2128</v>
      </c>
      <c r="Q263" s="92" t="s">
        <v>1385</v>
      </c>
      <c r="R263" s="92" t="s">
        <v>2128</v>
      </c>
      <c r="S263" s="92" t="s">
        <v>2120</v>
      </c>
      <c r="T263" s="92">
        <v>0.1</v>
      </c>
      <c r="U263" s="92" t="s">
        <v>2122</v>
      </c>
      <c r="V263" s="113" t="s">
        <v>2330</v>
      </c>
      <c r="W263" s="92" t="s">
        <v>2329</v>
      </c>
      <c r="X263" s="92" t="s">
        <v>2127</v>
      </c>
      <c r="Y263" s="87" t="s">
        <v>1385</v>
      </c>
      <c r="Z263" s="96" t="s">
        <v>2128</v>
      </c>
      <c r="AA263" s="87" t="s">
        <v>1385</v>
      </c>
      <c r="AB263" s="92">
        <v>3427</v>
      </c>
      <c r="AC263" s="92" t="s">
        <v>1385</v>
      </c>
      <c r="AD263" s="92">
        <v>3427</v>
      </c>
      <c r="AE263" s="92" t="s">
        <v>1401</v>
      </c>
    </row>
    <row r="264" spans="1:31" ht="58.3" x14ac:dyDescent="0.45">
      <c r="A264" s="87" t="s">
        <v>1405</v>
      </c>
      <c r="B264" s="92">
        <v>259</v>
      </c>
      <c r="C264" s="87" t="s">
        <v>1407</v>
      </c>
      <c r="D264" s="112" t="s">
        <v>1278</v>
      </c>
      <c r="E264" s="92" t="s">
        <v>1400</v>
      </c>
      <c r="F264" s="92" t="s">
        <v>2816</v>
      </c>
      <c r="G264" s="92" t="s">
        <v>2329</v>
      </c>
      <c r="H264" s="92">
        <v>1</v>
      </c>
      <c r="I264" s="92" t="s">
        <v>1385</v>
      </c>
      <c r="J264" s="92" t="s">
        <v>2127</v>
      </c>
      <c r="K264" s="92" t="s">
        <v>1385</v>
      </c>
      <c r="L264" s="92" t="s">
        <v>2128</v>
      </c>
      <c r="M264" s="92" t="s">
        <v>1385</v>
      </c>
      <c r="N264" s="92" t="s">
        <v>2128</v>
      </c>
      <c r="O264" s="92" t="s">
        <v>1385</v>
      </c>
      <c r="P264" s="92" t="s">
        <v>2128</v>
      </c>
      <c r="Q264" s="92" t="s">
        <v>1385</v>
      </c>
      <c r="R264" s="92" t="s">
        <v>2128</v>
      </c>
      <c r="S264" s="92" t="s">
        <v>2120</v>
      </c>
      <c r="T264" s="92">
        <v>0.1</v>
      </c>
      <c r="U264" s="92" t="s">
        <v>2122</v>
      </c>
      <c r="V264" s="113" t="s">
        <v>2330</v>
      </c>
      <c r="W264" s="92" t="s">
        <v>2329</v>
      </c>
      <c r="X264" s="92" t="s">
        <v>2127</v>
      </c>
      <c r="Y264" s="87" t="s">
        <v>1385</v>
      </c>
      <c r="Z264" s="96" t="s">
        <v>2128</v>
      </c>
      <c r="AA264" s="87" t="s">
        <v>1385</v>
      </c>
      <c r="AB264" s="92">
        <v>3428</v>
      </c>
      <c r="AC264" s="92" t="s">
        <v>1385</v>
      </c>
      <c r="AD264" s="92">
        <v>3428</v>
      </c>
      <c r="AE264" s="92" t="s">
        <v>1401</v>
      </c>
    </row>
    <row r="265" spans="1:31" ht="58.3" x14ac:dyDescent="0.45">
      <c r="A265" s="87" t="s">
        <v>1405</v>
      </c>
      <c r="B265" s="92">
        <v>260</v>
      </c>
      <c r="C265" s="87" t="s">
        <v>1407</v>
      </c>
      <c r="D265" s="112" t="s">
        <v>1500</v>
      </c>
      <c r="E265" s="92" t="s">
        <v>1400</v>
      </c>
      <c r="F265" s="92" t="s">
        <v>2817</v>
      </c>
      <c r="G265" s="92" t="s">
        <v>2329</v>
      </c>
      <c r="H265" s="92">
        <v>1</v>
      </c>
      <c r="I265" s="92" t="s">
        <v>1385</v>
      </c>
      <c r="J265" s="92" t="s">
        <v>2127</v>
      </c>
      <c r="K265" s="92" t="s">
        <v>1385</v>
      </c>
      <c r="L265" s="92" t="s">
        <v>2128</v>
      </c>
      <c r="M265" s="92" t="s">
        <v>1385</v>
      </c>
      <c r="N265" s="92" t="s">
        <v>2128</v>
      </c>
      <c r="O265" s="92" t="s">
        <v>1385</v>
      </c>
      <c r="P265" s="92" t="s">
        <v>2128</v>
      </c>
      <c r="Q265" s="92" t="s">
        <v>1385</v>
      </c>
      <c r="R265" s="92" t="s">
        <v>2128</v>
      </c>
      <c r="S265" s="92" t="s">
        <v>2120</v>
      </c>
      <c r="T265" s="92">
        <v>0.1</v>
      </c>
      <c r="U265" s="92" t="s">
        <v>2122</v>
      </c>
      <c r="V265" s="113" t="s">
        <v>2330</v>
      </c>
      <c r="W265" s="92" t="s">
        <v>2329</v>
      </c>
      <c r="X265" s="92" t="s">
        <v>2127</v>
      </c>
      <c r="Y265" s="87" t="s">
        <v>1385</v>
      </c>
      <c r="Z265" s="96" t="s">
        <v>2128</v>
      </c>
      <c r="AA265" s="87" t="s">
        <v>1385</v>
      </c>
      <c r="AB265" s="92">
        <v>3429</v>
      </c>
      <c r="AC265" s="92" t="s">
        <v>1385</v>
      </c>
      <c r="AD265" s="92">
        <v>3429</v>
      </c>
      <c r="AE265" s="92" t="s">
        <v>1401</v>
      </c>
    </row>
    <row r="266" spans="1:31" ht="58.3" x14ac:dyDescent="0.45">
      <c r="A266" s="87" t="s">
        <v>1405</v>
      </c>
      <c r="B266" s="92">
        <v>261</v>
      </c>
      <c r="C266" s="87" t="s">
        <v>1407</v>
      </c>
      <c r="D266" s="112" t="s">
        <v>1279</v>
      </c>
      <c r="E266" s="92" t="s">
        <v>1400</v>
      </c>
      <c r="F266" s="92" t="s">
        <v>2818</v>
      </c>
      <c r="G266" s="92" t="s">
        <v>2329</v>
      </c>
      <c r="H266" s="92">
        <v>1</v>
      </c>
      <c r="I266" s="92" t="s">
        <v>1385</v>
      </c>
      <c r="J266" s="92" t="s">
        <v>2127</v>
      </c>
      <c r="K266" s="92" t="s">
        <v>1385</v>
      </c>
      <c r="L266" s="92" t="s">
        <v>2128</v>
      </c>
      <c r="M266" s="92" t="s">
        <v>1385</v>
      </c>
      <c r="N266" s="92" t="s">
        <v>2128</v>
      </c>
      <c r="O266" s="92" t="s">
        <v>1385</v>
      </c>
      <c r="P266" s="92" t="s">
        <v>2128</v>
      </c>
      <c r="Q266" s="92" t="s">
        <v>1385</v>
      </c>
      <c r="R266" s="92" t="s">
        <v>2128</v>
      </c>
      <c r="S266" s="92" t="s">
        <v>2120</v>
      </c>
      <c r="T266" s="92">
        <v>0.1</v>
      </c>
      <c r="U266" s="92" t="s">
        <v>2122</v>
      </c>
      <c r="V266" s="113" t="s">
        <v>2330</v>
      </c>
      <c r="W266" s="92" t="s">
        <v>2329</v>
      </c>
      <c r="X266" s="92" t="s">
        <v>2127</v>
      </c>
      <c r="Y266" s="87" t="s">
        <v>1385</v>
      </c>
      <c r="Z266" s="96" t="s">
        <v>2128</v>
      </c>
      <c r="AA266" s="87" t="s">
        <v>1385</v>
      </c>
      <c r="AB266" s="92">
        <v>3430</v>
      </c>
      <c r="AC266" s="92" t="s">
        <v>1385</v>
      </c>
      <c r="AD266" s="92">
        <v>3430</v>
      </c>
      <c r="AE266" s="92" t="s">
        <v>1401</v>
      </c>
    </row>
    <row r="267" spans="1:31" ht="58.3" x14ac:dyDescent="0.45">
      <c r="A267" s="87" t="s">
        <v>1405</v>
      </c>
      <c r="B267" s="92">
        <v>262</v>
      </c>
      <c r="C267" s="87" t="s">
        <v>1407</v>
      </c>
      <c r="D267" s="112" t="s">
        <v>1280</v>
      </c>
      <c r="E267" s="92" t="s">
        <v>1400</v>
      </c>
      <c r="F267" s="92" t="s">
        <v>2819</v>
      </c>
      <c r="G267" s="92" t="s">
        <v>2329</v>
      </c>
      <c r="H267" s="92">
        <v>1</v>
      </c>
      <c r="I267" s="92" t="s">
        <v>1385</v>
      </c>
      <c r="J267" s="92" t="s">
        <v>2127</v>
      </c>
      <c r="K267" s="92" t="s">
        <v>1385</v>
      </c>
      <c r="L267" s="92" t="s">
        <v>2128</v>
      </c>
      <c r="M267" s="92" t="s">
        <v>1385</v>
      </c>
      <c r="N267" s="92" t="s">
        <v>2128</v>
      </c>
      <c r="O267" s="92" t="s">
        <v>1385</v>
      </c>
      <c r="P267" s="92" t="s">
        <v>2128</v>
      </c>
      <c r="Q267" s="92" t="s">
        <v>1385</v>
      </c>
      <c r="R267" s="92" t="s">
        <v>2128</v>
      </c>
      <c r="S267" s="92" t="s">
        <v>2120</v>
      </c>
      <c r="T267" s="92">
        <v>0.1</v>
      </c>
      <c r="U267" s="92" t="s">
        <v>2122</v>
      </c>
      <c r="V267" s="113" t="s">
        <v>2330</v>
      </c>
      <c r="W267" s="92" t="s">
        <v>2329</v>
      </c>
      <c r="X267" s="92" t="s">
        <v>2127</v>
      </c>
      <c r="Y267" s="87" t="s">
        <v>1385</v>
      </c>
      <c r="Z267" s="96" t="s">
        <v>2128</v>
      </c>
      <c r="AA267" s="87" t="s">
        <v>1385</v>
      </c>
      <c r="AB267" s="92">
        <v>3431</v>
      </c>
      <c r="AC267" s="92" t="s">
        <v>1385</v>
      </c>
      <c r="AD267" s="92">
        <v>3431</v>
      </c>
      <c r="AE267" s="92" t="s">
        <v>1401</v>
      </c>
    </row>
    <row r="268" spans="1:31" ht="58.3" x14ac:dyDescent="0.45">
      <c r="A268" s="87" t="s">
        <v>1405</v>
      </c>
      <c r="B268" s="92">
        <v>263</v>
      </c>
      <c r="C268" s="87" t="s">
        <v>1407</v>
      </c>
      <c r="D268" s="112" t="s">
        <v>1281</v>
      </c>
      <c r="E268" s="92" t="s">
        <v>1400</v>
      </c>
      <c r="F268" s="92" t="s">
        <v>2820</v>
      </c>
      <c r="G268" s="92" t="s">
        <v>2329</v>
      </c>
      <c r="H268" s="92">
        <v>1</v>
      </c>
      <c r="I268" s="92" t="s">
        <v>1385</v>
      </c>
      <c r="J268" s="92" t="s">
        <v>2127</v>
      </c>
      <c r="K268" s="92" t="s">
        <v>1385</v>
      </c>
      <c r="L268" s="92" t="s">
        <v>2128</v>
      </c>
      <c r="M268" s="92" t="s">
        <v>1385</v>
      </c>
      <c r="N268" s="92" t="s">
        <v>2128</v>
      </c>
      <c r="O268" s="92" t="s">
        <v>1385</v>
      </c>
      <c r="P268" s="92" t="s">
        <v>2128</v>
      </c>
      <c r="Q268" s="92" t="s">
        <v>1385</v>
      </c>
      <c r="R268" s="92" t="s">
        <v>2128</v>
      </c>
      <c r="S268" s="92" t="s">
        <v>2120</v>
      </c>
      <c r="T268" s="92">
        <v>0.1</v>
      </c>
      <c r="U268" s="92" t="s">
        <v>2122</v>
      </c>
      <c r="V268" s="113" t="s">
        <v>2330</v>
      </c>
      <c r="W268" s="92" t="s">
        <v>2329</v>
      </c>
      <c r="X268" s="92" t="s">
        <v>2127</v>
      </c>
      <c r="Y268" s="87" t="s">
        <v>1385</v>
      </c>
      <c r="Z268" s="96" t="s">
        <v>2128</v>
      </c>
      <c r="AA268" s="87" t="s">
        <v>1385</v>
      </c>
      <c r="AB268" s="92">
        <v>3432</v>
      </c>
      <c r="AC268" s="92" t="s">
        <v>1385</v>
      </c>
      <c r="AD268" s="92">
        <v>3432</v>
      </c>
      <c r="AE268" s="92" t="s">
        <v>1401</v>
      </c>
    </row>
    <row r="269" spans="1:31" ht="58.3" x14ac:dyDescent="0.45">
      <c r="A269" s="87" t="s">
        <v>1405</v>
      </c>
      <c r="B269" s="92">
        <v>264</v>
      </c>
      <c r="C269" s="87" t="s">
        <v>1407</v>
      </c>
      <c r="D269" s="112" t="s">
        <v>1283</v>
      </c>
      <c r="E269" s="92" t="s">
        <v>1400</v>
      </c>
      <c r="F269" s="92" t="s">
        <v>2821</v>
      </c>
      <c r="G269" s="92" t="s">
        <v>2329</v>
      </c>
      <c r="H269" s="92">
        <v>1</v>
      </c>
      <c r="I269" s="92" t="s">
        <v>1385</v>
      </c>
      <c r="J269" s="92" t="s">
        <v>2127</v>
      </c>
      <c r="K269" s="92" t="s">
        <v>1385</v>
      </c>
      <c r="L269" s="92" t="s">
        <v>2128</v>
      </c>
      <c r="M269" s="92" t="s">
        <v>1385</v>
      </c>
      <c r="N269" s="92" t="s">
        <v>2128</v>
      </c>
      <c r="O269" s="92" t="s">
        <v>1385</v>
      </c>
      <c r="P269" s="92" t="s">
        <v>2128</v>
      </c>
      <c r="Q269" s="92" t="s">
        <v>1385</v>
      </c>
      <c r="R269" s="92" t="s">
        <v>2128</v>
      </c>
      <c r="S269" s="92" t="s">
        <v>2120</v>
      </c>
      <c r="T269" s="92">
        <v>0.1</v>
      </c>
      <c r="U269" s="92" t="s">
        <v>2122</v>
      </c>
      <c r="V269" s="113" t="s">
        <v>2330</v>
      </c>
      <c r="W269" s="92" t="s">
        <v>2329</v>
      </c>
      <c r="X269" s="92" t="s">
        <v>2127</v>
      </c>
      <c r="Y269" s="87" t="s">
        <v>1385</v>
      </c>
      <c r="Z269" s="96" t="s">
        <v>2128</v>
      </c>
      <c r="AA269" s="87" t="s">
        <v>1385</v>
      </c>
      <c r="AB269" s="92">
        <v>3433</v>
      </c>
      <c r="AC269" s="92" t="s">
        <v>1385</v>
      </c>
      <c r="AD269" s="92">
        <v>3433</v>
      </c>
      <c r="AE269" s="92" t="s">
        <v>1401</v>
      </c>
    </row>
    <row r="270" spans="1:31" ht="58.3" x14ac:dyDescent="0.45">
      <c r="A270" s="87" t="s">
        <v>1405</v>
      </c>
      <c r="B270" s="92">
        <v>265</v>
      </c>
      <c r="C270" s="87" t="s">
        <v>1407</v>
      </c>
      <c r="D270" s="112" t="s">
        <v>2673</v>
      </c>
      <c r="E270" s="92" t="s">
        <v>1400</v>
      </c>
      <c r="F270" s="92" t="s">
        <v>2822</v>
      </c>
      <c r="G270" s="92" t="s">
        <v>2329</v>
      </c>
      <c r="H270" s="92">
        <v>1</v>
      </c>
      <c r="I270" s="92" t="s">
        <v>1385</v>
      </c>
      <c r="J270" s="92" t="s">
        <v>2127</v>
      </c>
      <c r="K270" s="92" t="s">
        <v>1385</v>
      </c>
      <c r="L270" s="92" t="s">
        <v>2128</v>
      </c>
      <c r="M270" s="92" t="s">
        <v>1385</v>
      </c>
      <c r="N270" s="92" t="s">
        <v>2128</v>
      </c>
      <c r="O270" s="92" t="s">
        <v>1385</v>
      </c>
      <c r="P270" s="92" t="s">
        <v>2128</v>
      </c>
      <c r="Q270" s="92" t="s">
        <v>1385</v>
      </c>
      <c r="R270" s="92" t="s">
        <v>2128</v>
      </c>
      <c r="S270" s="92" t="s">
        <v>2120</v>
      </c>
      <c r="T270" s="92">
        <v>0.1</v>
      </c>
      <c r="U270" s="92" t="s">
        <v>2122</v>
      </c>
      <c r="V270" s="113" t="s">
        <v>2330</v>
      </c>
      <c r="W270" s="92" t="s">
        <v>2329</v>
      </c>
      <c r="X270" s="92" t="s">
        <v>2127</v>
      </c>
      <c r="Y270" s="87" t="s">
        <v>1385</v>
      </c>
      <c r="Z270" s="96" t="s">
        <v>2128</v>
      </c>
      <c r="AA270" s="87" t="s">
        <v>1385</v>
      </c>
      <c r="AB270" s="92">
        <v>3434</v>
      </c>
      <c r="AC270" s="92" t="s">
        <v>1385</v>
      </c>
      <c r="AD270" s="92">
        <v>3434</v>
      </c>
      <c r="AE270" s="92" t="s">
        <v>1401</v>
      </c>
    </row>
    <row r="271" spans="1:31" ht="43.75" x14ac:dyDescent="0.45">
      <c r="A271" s="87" t="s">
        <v>1405</v>
      </c>
      <c r="B271" s="92">
        <v>266</v>
      </c>
      <c r="C271" s="87" t="s">
        <v>1407</v>
      </c>
      <c r="D271" s="128" t="s">
        <v>2899</v>
      </c>
      <c r="E271" s="92" t="s">
        <v>1400</v>
      </c>
      <c r="F271" s="92" t="s">
        <v>2900</v>
      </c>
      <c r="G271" s="92" t="s">
        <v>2329</v>
      </c>
      <c r="H271" s="92">
        <v>1</v>
      </c>
      <c r="I271" s="92" t="s">
        <v>1385</v>
      </c>
      <c r="J271" s="92" t="s">
        <v>2129</v>
      </c>
      <c r="K271" s="92" t="s">
        <v>1385</v>
      </c>
      <c r="L271" s="92" t="s">
        <v>2851</v>
      </c>
      <c r="M271" s="92" t="s">
        <v>1385</v>
      </c>
      <c r="N271" s="92" t="s">
        <v>2129</v>
      </c>
      <c r="O271" s="92" t="s">
        <v>1385</v>
      </c>
      <c r="P271" s="92" t="s">
        <v>2850</v>
      </c>
      <c r="Q271" s="92" t="s">
        <v>1385</v>
      </c>
      <c r="R271" s="92" t="s">
        <v>2129</v>
      </c>
      <c r="S271" s="92" t="s">
        <v>1385</v>
      </c>
      <c r="T271" s="92" t="s">
        <v>2128</v>
      </c>
      <c r="U271" s="92" t="s">
        <v>1407</v>
      </c>
      <c r="V271" s="113" t="s">
        <v>2128</v>
      </c>
      <c r="W271" s="92" t="s">
        <v>2329</v>
      </c>
      <c r="X271" s="92" t="s">
        <v>2127</v>
      </c>
      <c r="Y271" s="87" t="s">
        <v>1385</v>
      </c>
      <c r="Z271" s="96" t="s">
        <v>2128</v>
      </c>
      <c r="AA271" s="87" t="s">
        <v>1385</v>
      </c>
      <c r="AB271" s="92">
        <v>3435</v>
      </c>
      <c r="AC271" s="92" t="s">
        <v>1385</v>
      </c>
      <c r="AD271" s="92">
        <v>3435</v>
      </c>
      <c r="AE271" s="92" t="s">
        <v>1401</v>
      </c>
    </row>
    <row r="272" spans="1:31" ht="58.3" x14ac:dyDescent="0.45">
      <c r="A272" s="87" t="s">
        <v>1405</v>
      </c>
      <c r="B272" s="92">
        <v>267</v>
      </c>
      <c r="C272" s="87" t="s">
        <v>1407</v>
      </c>
      <c r="D272" s="128" t="s">
        <v>2908</v>
      </c>
      <c r="E272" s="92" t="s">
        <v>1400</v>
      </c>
      <c r="F272" s="92" t="s">
        <v>2619</v>
      </c>
      <c r="G272" s="92" t="s">
        <v>2329</v>
      </c>
      <c r="H272" s="92">
        <v>1</v>
      </c>
      <c r="I272" s="92" t="s">
        <v>1385</v>
      </c>
      <c r="J272" s="92" t="s">
        <v>2129</v>
      </c>
      <c r="K272" s="92" t="s">
        <v>1385</v>
      </c>
      <c r="L272" s="92" t="s">
        <v>2851</v>
      </c>
      <c r="M272" s="92" t="s">
        <v>1385</v>
      </c>
      <c r="N272" s="92" t="s">
        <v>2129</v>
      </c>
      <c r="O272" s="92" t="s">
        <v>1385</v>
      </c>
      <c r="P272" s="92" t="s">
        <v>2850</v>
      </c>
      <c r="Q272" s="92" t="s">
        <v>1385</v>
      </c>
      <c r="R272" s="92" t="s">
        <v>2129</v>
      </c>
      <c r="S272" s="92" t="s">
        <v>1385</v>
      </c>
      <c r="T272" s="92" t="s">
        <v>2128</v>
      </c>
      <c r="U272" s="92" t="s">
        <v>1407</v>
      </c>
      <c r="V272" s="113" t="s">
        <v>2128</v>
      </c>
      <c r="W272" s="92" t="s">
        <v>2329</v>
      </c>
      <c r="X272" s="92" t="s">
        <v>2127</v>
      </c>
      <c r="Y272" s="87" t="s">
        <v>1385</v>
      </c>
      <c r="Z272" s="96" t="s">
        <v>2128</v>
      </c>
      <c r="AA272" s="87" t="s">
        <v>1385</v>
      </c>
      <c r="AB272" s="92">
        <v>3436</v>
      </c>
      <c r="AC272" s="92" t="s">
        <v>1385</v>
      </c>
      <c r="AD272" s="92">
        <v>3436</v>
      </c>
      <c r="AE272" s="92" t="s">
        <v>1401</v>
      </c>
    </row>
    <row r="273" spans="1:31" ht="43.75" x14ac:dyDescent="0.45">
      <c r="A273" s="87" t="s">
        <v>1405</v>
      </c>
      <c r="B273" s="92">
        <v>268</v>
      </c>
      <c r="C273" s="87" t="s">
        <v>1407</v>
      </c>
      <c r="D273" s="128" t="s">
        <v>2909</v>
      </c>
      <c r="E273" s="92" t="s">
        <v>1400</v>
      </c>
      <c r="F273" s="92" t="s">
        <v>2620</v>
      </c>
      <c r="G273" s="92" t="s">
        <v>2329</v>
      </c>
      <c r="H273" s="92">
        <v>1</v>
      </c>
      <c r="I273" s="92" t="s">
        <v>1385</v>
      </c>
      <c r="J273" s="92" t="s">
        <v>2129</v>
      </c>
      <c r="K273" s="92" t="s">
        <v>1385</v>
      </c>
      <c r="L273" s="92" t="s">
        <v>2851</v>
      </c>
      <c r="M273" s="92" t="s">
        <v>1385</v>
      </c>
      <c r="N273" s="92" t="s">
        <v>2129</v>
      </c>
      <c r="O273" s="92" t="s">
        <v>1385</v>
      </c>
      <c r="P273" s="92" t="s">
        <v>2850</v>
      </c>
      <c r="Q273" s="92" t="s">
        <v>1385</v>
      </c>
      <c r="R273" s="92" t="s">
        <v>2129</v>
      </c>
      <c r="S273" s="92" t="s">
        <v>1385</v>
      </c>
      <c r="T273" s="92" t="s">
        <v>2128</v>
      </c>
      <c r="U273" s="92" t="s">
        <v>1407</v>
      </c>
      <c r="V273" s="113" t="s">
        <v>2128</v>
      </c>
      <c r="W273" s="92" t="s">
        <v>2329</v>
      </c>
      <c r="X273" s="92" t="s">
        <v>2127</v>
      </c>
      <c r="Y273" s="87" t="s">
        <v>1385</v>
      </c>
      <c r="Z273" s="96" t="s">
        <v>2128</v>
      </c>
      <c r="AA273" s="87" t="s">
        <v>1385</v>
      </c>
      <c r="AB273" s="92">
        <v>3437</v>
      </c>
      <c r="AC273" s="92" t="s">
        <v>1385</v>
      </c>
      <c r="AD273" s="92">
        <v>3437</v>
      </c>
      <c r="AE273" s="92" t="s">
        <v>1401</v>
      </c>
    </row>
    <row r="274" spans="1:31" ht="58.3" x14ac:dyDescent="0.45">
      <c r="A274" s="87" t="s">
        <v>1405</v>
      </c>
      <c r="B274" s="92">
        <v>269</v>
      </c>
      <c r="C274" s="87" t="s">
        <v>1407</v>
      </c>
      <c r="D274" s="128" t="s">
        <v>2910</v>
      </c>
      <c r="E274" s="92" t="s">
        <v>1400</v>
      </c>
      <c r="F274" s="92" t="s">
        <v>2621</v>
      </c>
      <c r="G274" s="92" t="s">
        <v>2329</v>
      </c>
      <c r="H274" s="92">
        <v>1</v>
      </c>
      <c r="I274" s="92" t="s">
        <v>1385</v>
      </c>
      <c r="J274" s="92" t="s">
        <v>2129</v>
      </c>
      <c r="K274" s="92" t="s">
        <v>1385</v>
      </c>
      <c r="L274" s="92" t="s">
        <v>2851</v>
      </c>
      <c r="M274" s="92" t="s">
        <v>1385</v>
      </c>
      <c r="N274" s="92" t="s">
        <v>2129</v>
      </c>
      <c r="O274" s="92" t="s">
        <v>1385</v>
      </c>
      <c r="P274" s="92" t="s">
        <v>2850</v>
      </c>
      <c r="Q274" s="92" t="s">
        <v>1385</v>
      </c>
      <c r="R274" s="92" t="s">
        <v>2129</v>
      </c>
      <c r="S274" s="92" t="s">
        <v>1385</v>
      </c>
      <c r="T274" s="92" t="s">
        <v>2128</v>
      </c>
      <c r="U274" s="92" t="s">
        <v>1407</v>
      </c>
      <c r="V274" s="113" t="s">
        <v>2128</v>
      </c>
      <c r="W274" s="92" t="s">
        <v>2329</v>
      </c>
      <c r="X274" s="92" t="s">
        <v>2127</v>
      </c>
      <c r="Y274" s="87" t="s">
        <v>1385</v>
      </c>
      <c r="Z274" s="96" t="s">
        <v>2128</v>
      </c>
      <c r="AA274" s="87" t="s">
        <v>1385</v>
      </c>
      <c r="AB274" s="92">
        <v>3438</v>
      </c>
      <c r="AC274" s="92" t="s">
        <v>1385</v>
      </c>
      <c r="AD274" s="92">
        <v>3438</v>
      </c>
      <c r="AE274" s="92" t="s">
        <v>1401</v>
      </c>
    </row>
    <row r="275" spans="1:31" ht="43.75" x14ac:dyDescent="0.45">
      <c r="A275" s="87" t="s">
        <v>1405</v>
      </c>
      <c r="B275" s="92">
        <v>270</v>
      </c>
      <c r="C275" s="87" t="s">
        <v>1407</v>
      </c>
      <c r="D275" s="128" t="s">
        <v>2907</v>
      </c>
      <c r="E275" s="92" t="s">
        <v>1400</v>
      </c>
      <c r="F275" s="92" t="s">
        <v>2622</v>
      </c>
      <c r="G275" s="92" t="s">
        <v>2329</v>
      </c>
      <c r="H275" s="92">
        <v>1</v>
      </c>
      <c r="I275" s="92" t="s">
        <v>1385</v>
      </c>
      <c r="J275" s="92" t="s">
        <v>2129</v>
      </c>
      <c r="K275" s="92" t="s">
        <v>1385</v>
      </c>
      <c r="L275" s="92" t="s">
        <v>2851</v>
      </c>
      <c r="M275" s="92" t="s">
        <v>1385</v>
      </c>
      <c r="N275" s="92" t="s">
        <v>2129</v>
      </c>
      <c r="O275" s="92" t="s">
        <v>1385</v>
      </c>
      <c r="P275" s="92" t="s">
        <v>2850</v>
      </c>
      <c r="Q275" s="92" t="s">
        <v>1385</v>
      </c>
      <c r="R275" s="92" t="s">
        <v>2129</v>
      </c>
      <c r="S275" s="92" t="s">
        <v>1385</v>
      </c>
      <c r="T275" s="92" t="s">
        <v>2128</v>
      </c>
      <c r="U275" s="92" t="s">
        <v>1407</v>
      </c>
      <c r="V275" s="113" t="s">
        <v>2128</v>
      </c>
      <c r="W275" s="92" t="s">
        <v>2329</v>
      </c>
      <c r="X275" s="92" t="s">
        <v>2127</v>
      </c>
      <c r="Y275" s="87" t="s">
        <v>1385</v>
      </c>
      <c r="Z275" s="96" t="s">
        <v>2128</v>
      </c>
      <c r="AA275" s="87" t="s">
        <v>1385</v>
      </c>
      <c r="AB275" s="92">
        <v>3439</v>
      </c>
      <c r="AC275" s="92" t="s">
        <v>1385</v>
      </c>
      <c r="AD275" s="92">
        <v>3439</v>
      </c>
      <c r="AE275" s="92" t="s">
        <v>1401</v>
      </c>
    </row>
    <row r="276" spans="1:31" x14ac:dyDescent="0.45">
      <c r="A276" s="87" t="s">
        <v>1405</v>
      </c>
      <c r="B276" s="92">
        <v>271</v>
      </c>
      <c r="C276" s="87" t="s">
        <v>1407</v>
      </c>
      <c r="D276" s="128" t="s">
        <v>2898</v>
      </c>
      <c r="E276" s="92" t="s">
        <v>1400</v>
      </c>
      <c r="F276" s="92" t="s">
        <v>2823</v>
      </c>
      <c r="G276" s="92" t="s">
        <v>2329</v>
      </c>
      <c r="H276" s="92">
        <v>1</v>
      </c>
      <c r="I276" s="92" t="s">
        <v>1385</v>
      </c>
      <c r="J276" s="92" t="s">
        <v>2129</v>
      </c>
      <c r="K276" s="92" t="s">
        <v>1385</v>
      </c>
      <c r="L276" s="92" t="s">
        <v>2858</v>
      </c>
      <c r="M276" s="92" t="s">
        <v>1385</v>
      </c>
      <c r="N276" s="92" t="s">
        <v>2129</v>
      </c>
      <c r="O276" s="92" t="s">
        <v>1385</v>
      </c>
      <c r="P276" s="92" t="s">
        <v>2867</v>
      </c>
      <c r="Q276" s="92" t="s">
        <v>1385</v>
      </c>
      <c r="R276" s="92" t="s">
        <v>2129</v>
      </c>
      <c r="S276" s="92" t="s">
        <v>1385</v>
      </c>
      <c r="T276" s="92" t="s">
        <v>2128</v>
      </c>
      <c r="U276" s="92" t="s">
        <v>1407</v>
      </c>
      <c r="V276" s="113" t="s">
        <v>2128</v>
      </c>
      <c r="W276" s="92" t="s">
        <v>2329</v>
      </c>
      <c r="X276" s="92" t="s">
        <v>2127</v>
      </c>
      <c r="Y276" s="87" t="s">
        <v>1385</v>
      </c>
      <c r="Z276" s="96" t="s">
        <v>2128</v>
      </c>
      <c r="AA276" s="87" t="s">
        <v>1385</v>
      </c>
      <c r="AB276" s="92">
        <v>3440</v>
      </c>
      <c r="AC276" s="92" t="s">
        <v>1385</v>
      </c>
      <c r="AD276" s="92">
        <v>3440</v>
      </c>
      <c r="AE276" s="92" t="s">
        <v>1401</v>
      </c>
    </row>
    <row r="277" spans="1:31" x14ac:dyDescent="0.45">
      <c r="A277" s="87" t="s">
        <v>1405</v>
      </c>
      <c r="B277" s="92">
        <v>272</v>
      </c>
      <c r="C277" s="87" t="s">
        <v>1407</v>
      </c>
      <c r="D277" s="128" t="s">
        <v>2897</v>
      </c>
      <c r="E277" s="92" t="s">
        <v>1400</v>
      </c>
      <c r="F277" s="92" t="s">
        <v>2824</v>
      </c>
      <c r="G277" s="92" t="s">
        <v>2329</v>
      </c>
      <c r="H277" s="92">
        <v>1</v>
      </c>
      <c r="I277" s="92" t="s">
        <v>1385</v>
      </c>
      <c r="J277" s="92" t="s">
        <v>2129</v>
      </c>
      <c r="K277" s="92" t="s">
        <v>1385</v>
      </c>
      <c r="L277" s="92" t="s">
        <v>2858</v>
      </c>
      <c r="M277" s="92" t="s">
        <v>1385</v>
      </c>
      <c r="N277" s="92" t="s">
        <v>2129</v>
      </c>
      <c r="O277" s="92" t="s">
        <v>1385</v>
      </c>
      <c r="P277" s="92" t="s">
        <v>2912</v>
      </c>
      <c r="Q277" s="92" t="s">
        <v>1385</v>
      </c>
      <c r="R277" s="92" t="s">
        <v>2129</v>
      </c>
      <c r="S277" s="92" t="s">
        <v>1385</v>
      </c>
      <c r="T277" s="92" t="s">
        <v>2128</v>
      </c>
      <c r="U277" s="92" t="s">
        <v>1407</v>
      </c>
      <c r="V277" s="113" t="s">
        <v>2128</v>
      </c>
      <c r="W277" s="92" t="s">
        <v>2329</v>
      </c>
      <c r="X277" s="92" t="s">
        <v>2127</v>
      </c>
      <c r="Y277" s="87" t="s">
        <v>1385</v>
      </c>
      <c r="Z277" s="96" t="s">
        <v>2128</v>
      </c>
      <c r="AA277" s="87" t="s">
        <v>1385</v>
      </c>
      <c r="AB277" s="92">
        <v>3441</v>
      </c>
      <c r="AC277" s="92" t="s">
        <v>1385</v>
      </c>
      <c r="AD277" s="92">
        <v>3441</v>
      </c>
      <c r="AE277" s="92" t="s">
        <v>1401</v>
      </c>
    </row>
    <row r="278" spans="1:31" ht="58.3" x14ac:dyDescent="0.45">
      <c r="A278" s="87" t="s">
        <v>1405</v>
      </c>
      <c r="B278" s="92">
        <v>273</v>
      </c>
      <c r="C278" s="87" t="s">
        <v>1407</v>
      </c>
      <c r="D278" s="112" t="s">
        <v>1322</v>
      </c>
      <c r="E278" s="92" t="s">
        <v>1400</v>
      </c>
      <c r="F278" s="92" t="s">
        <v>2623</v>
      </c>
      <c r="G278" s="92" t="s">
        <v>2329</v>
      </c>
      <c r="H278" s="92">
        <v>1</v>
      </c>
      <c r="I278" s="92" t="s">
        <v>1385</v>
      </c>
      <c r="J278" s="92" t="s">
        <v>2127</v>
      </c>
      <c r="K278" s="92" t="s">
        <v>1385</v>
      </c>
      <c r="L278" s="92" t="s">
        <v>2128</v>
      </c>
      <c r="M278" s="92" t="s">
        <v>1385</v>
      </c>
      <c r="N278" s="92" t="s">
        <v>2128</v>
      </c>
      <c r="O278" s="92" t="s">
        <v>1385</v>
      </c>
      <c r="P278" s="92" t="s">
        <v>2128</v>
      </c>
      <c r="Q278" s="92" t="s">
        <v>1385</v>
      </c>
      <c r="R278" s="92" t="s">
        <v>2128</v>
      </c>
      <c r="S278" s="92" t="s">
        <v>2120</v>
      </c>
      <c r="T278" s="92">
        <v>0.1</v>
      </c>
      <c r="U278" s="92" t="s">
        <v>2122</v>
      </c>
      <c r="V278" s="113" t="s">
        <v>2330</v>
      </c>
      <c r="W278" s="92" t="s">
        <v>2329</v>
      </c>
      <c r="X278" s="92" t="s">
        <v>2127</v>
      </c>
      <c r="Y278" s="87" t="s">
        <v>1385</v>
      </c>
      <c r="Z278" s="96" t="s">
        <v>2128</v>
      </c>
      <c r="AA278" s="87" t="s">
        <v>1385</v>
      </c>
      <c r="AB278" s="92">
        <v>3442</v>
      </c>
      <c r="AC278" s="92" t="s">
        <v>1385</v>
      </c>
      <c r="AD278" s="92">
        <v>3442</v>
      </c>
      <c r="AE278" s="92" t="s">
        <v>1401</v>
      </c>
    </row>
    <row r="279" spans="1:31" ht="58.3" x14ac:dyDescent="0.45">
      <c r="A279" s="87" t="s">
        <v>1405</v>
      </c>
      <c r="B279" s="92">
        <v>274</v>
      </c>
      <c r="C279" s="87" t="s">
        <v>1407</v>
      </c>
      <c r="D279" s="112" t="s">
        <v>1323</v>
      </c>
      <c r="E279" s="92" t="s">
        <v>1400</v>
      </c>
      <c r="F279" s="92" t="s">
        <v>2624</v>
      </c>
      <c r="G279" s="92" t="s">
        <v>2329</v>
      </c>
      <c r="H279" s="92">
        <v>1</v>
      </c>
      <c r="I279" s="92" t="s">
        <v>1385</v>
      </c>
      <c r="J279" s="92" t="s">
        <v>2127</v>
      </c>
      <c r="K279" s="92" t="s">
        <v>1385</v>
      </c>
      <c r="L279" s="92" t="s">
        <v>2128</v>
      </c>
      <c r="M279" s="92" t="s">
        <v>1385</v>
      </c>
      <c r="N279" s="92" t="s">
        <v>2128</v>
      </c>
      <c r="O279" s="92" t="s">
        <v>1385</v>
      </c>
      <c r="P279" s="92" t="s">
        <v>2128</v>
      </c>
      <c r="Q279" s="92" t="s">
        <v>1385</v>
      </c>
      <c r="R279" s="92" t="s">
        <v>2128</v>
      </c>
      <c r="S279" s="92" t="s">
        <v>2120</v>
      </c>
      <c r="T279" s="92">
        <v>0.1</v>
      </c>
      <c r="U279" s="92" t="s">
        <v>2122</v>
      </c>
      <c r="V279" s="113" t="s">
        <v>2330</v>
      </c>
      <c r="W279" s="92" t="s">
        <v>2329</v>
      </c>
      <c r="X279" s="92" t="s">
        <v>2127</v>
      </c>
      <c r="Y279" s="87" t="s">
        <v>1385</v>
      </c>
      <c r="Z279" s="96" t="s">
        <v>2128</v>
      </c>
      <c r="AA279" s="87" t="s">
        <v>1385</v>
      </c>
      <c r="AB279" s="92">
        <v>3443</v>
      </c>
      <c r="AC279" s="92" t="s">
        <v>1385</v>
      </c>
      <c r="AD279" s="92">
        <v>3443</v>
      </c>
      <c r="AE279" s="92" t="s">
        <v>1401</v>
      </c>
    </row>
    <row r="280" spans="1:31" ht="58.3" x14ac:dyDescent="0.45">
      <c r="A280" s="87" t="s">
        <v>1405</v>
      </c>
      <c r="B280" s="92">
        <v>275</v>
      </c>
      <c r="C280" s="87" t="s">
        <v>1407</v>
      </c>
      <c r="D280" s="112" t="s">
        <v>1324</v>
      </c>
      <c r="E280" s="92" t="s">
        <v>1400</v>
      </c>
      <c r="F280" s="92" t="s">
        <v>2625</v>
      </c>
      <c r="G280" s="92" t="s">
        <v>2329</v>
      </c>
      <c r="H280" s="92">
        <v>1</v>
      </c>
      <c r="I280" s="92" t="s">
        <v>1385</v>
      </c>
      <c r="J280" s="92" t="s">
        <v>2127</v>
      </c>
      <c r="K280" s="92" t="s">
        <v>1385</v>
      </c>
      <c r="L280" s="92" t="s">
        <v>2128</v>
      </c>
      <c r="M280" s="92" t="s">
        <v>1385</v>
      </c>
      <c r="N280" s="92" t="s">
        <v>2128</v>
      </c>
      <c r="O280" s="92" t="s">
        <v>1385</v>
      </c>
      <c r="P280" s="92" t="s">
        <v>2128</v>
      </c>
      <c r="Q280" s="92" t="s">
        <v>1385</v>
      </c>
      <c r="R280" s="92" t="s">
        <v>2128</v>
      </c>
      <c r="S280" s="92" t="s">
        <v>2120</v>
      </c>
      <c r="T280" s="92">
        <v>0.1</v>
      </c>
      <c r="U280" s="92" t="s">
        <v>2122</v>
      </c>
      <c r="V280" s="113" t="s">
        <v>2330</v>
      </c>
      <c r="W280" s="92" t="s">
        <v>2329</v>
      </c>
      <c r="X280" s="92" t="s">
        <v>2127</v>
      </c>
      <c r="Y280" s="87" t="s">
        <v>1385</v>
      </c>
      <c r="Z280" s="96" t="s">
        <v>2128</v>
      </c>
      <c r="AA280" s="87" t="s">
        <v>1385</v>
      </c>
      <c r="AB280" s="92">
        <v>3444</v>
      </c>
      <c r="AC280" s="92" t="s">
        <v>1385</v>
      </c>
      <c r="AD280" s="92">
        <v>3444</v>
      </c>
      <c r="AE280" s="92" t="s">
        <v>1401</v>
      </c>
    </row>
    <row r="281" spans="1:31" ht="58.3" x14ac:dyDescent="0.45">
      <c r="A281" s="87" t="s">
        <v>1405</v>
      </c>
      <c r="B281" s="92">
        <v>276</v>
      </c>
      <c r="C281" s="87" t="s">
        <v>1407</v>
      </c>
      <c r="D281" s="112" t="s">
        <v>1326</v>
      </c>
      <c r="E281" s="92" t="s">
        <v>1400</v>
      </c>
      <c r="F281" s="92" t="s">
        <v>2626</v>
      </c>
      <c r="G281" s="92" t="s">
        <v>2329</v>
      </c>
      <c r="H281" s="92">
        <v>1</v>
      </c>
      <c r="I281" s="92" t="s">
        <v>1385</v>
      </c>
      <c r="J281" s="92" t="s">
        <v>2127</v>
      </c>
      <c r="K281" s="92" t="s">
        <v>1385</v>
      </c>
      <c r="L281" s="92" t="s">
        <v>2128</v>
      </c>
      <c r="M281" s="92" t="s">
        <v>1385</v>
      </c>
      <c r="N281" s="92" t="s">
        <v>2128</v>
      </c>
      <c r="O281" s="92" t="s">
        <v>1385</v>
      </c>
      <c r="P281" s="92" t="s">
        <v>2128</v>
      </c>
      <c r="Q281" s="92" t="s">
        <v>1385</v>
      </c>
      <c r="R281" s="92" t="s">
        <v>2128</v>
      </c>
      <c r="S281" s="92" t="s">
        <v>2120</v>
      </c>
      <c r="T281" s="92">
        <v>0.1</v>
      </c>
      <c r="U281" s="92" t="s">
        <v>2122</v>
      </c>
      <c r="V281" s="113" t="s">
        <v>2330</v>
      </c>
      <c r="W281" s="92" t="s">
        <v>2329</v>
      </c>
      <c r="X281" s="92" t="s">
        <v>2127</v>
      </c>
      <c r="Y281" s="87" t="s">
        <v>1385</v>
      </c>
      <c r="Z281" s="96" t="s">
        <v>2128</v>
      </c>
      <c r="AA281" s="87" t="s">
        <v>1385</v>
      </c>
      <c r="AB281" s="92">
        <v>3445</v>
      </c>
      <c r="AC281" s="92" t="s">
        <v>1385</v>
      </c>
      <c r="AD281" s="92">
        <v>3445</v>
      </c>
      <c r="AE281" s="92" t="s">
        <v>1401</v>
      </c>
    </row>
    <row r="282" spans="1:31" ht="58.3" x14ac:dyDescent="0.45">
      <c r="A282" s="87" t="s">
        <v>1405</v>
      </c>
      <c r="B282" s="92">
        <v>277</v>
      </c>
      <c r="C282" s="87" t="s">
        <v>1407</v>
      </c>
      <c r="D282" s="112" t="s">
        <v>1328</v>
      </c>
      <c r="E282" s="92" t="s">
        <v>1400</v>
      </c>
      <c r="F282" s="92" t="s">
        <v>2627</v>
      </c>
      <c r="G282" s="92" t="s">
        <v>2329</v>
      </c>
      <c r="H282" s="92">
        <v>1</v>
      </c>
      <c r="I282" s="92" t="s">
        <v>1385</v>
      </c>
      <c r="J282" s="92" t="s">
        <v>2127</v>
      </c>
      <c r="K282" s="92" t="s">
        <v>1385</v>
      </c>
      <c r="L282" s="92" t="s">
        <v>2128</v>
      </c>
      <c r="M282" s="92" t="s">
        <v>1385</v>
      </c>
      <c r="N282" s="92" t="s">
        <v>2128</v>
      </c>
      <c r="O282" s="92" t="s">
        <v>1385</v>
      </c>
      <c r="P282" s="92" t="s">
        <v>2128</v>
      </c>
      <c r="Q282" s="92" t="s">
        <v>1385</v>
      </c>
      <c r="R282" s="92" t="s">
        <v>2128</v>
      </c>
      <c r="S282" s="92" t="s">
        <v>2120</v>
      </c>
      <c r="T282" s="92">
        <v>0.1</v>
      </c>
      <c r="U282" s="92" t="s">
        <v>2122</v>
      </c>
      <c r="V282" s="113" t="s">
        <v>2330</v>
      </c>
      <c r="W282" s="92" t="s">
        <v>2329</v>
      </c>
      <c r="X282" s="92" t="s">
        <v>2127</v>
      </c>
      <c r="Y282" s="87" t="s">
        <v>1385</v>
      </c>
      <c r="Z282" s="96" t="s">
        <v>2128</v>
      </c>
      <c r="AA282" s="87" t="s">
        <v>1385</v>
      </c>
      <c r="AB282" s="92">
        <v>3446</v>
      </c>
      <c r="AC282" s="92" t="s">
        <v>1385</v>
      </c>
      <c r="AD282" s="92">
        <v>3446</v>
      </c>
      <c r="AE282" s="92" t="s">
        <v>1401</v>
      </c>
    </row>
    <row r="283" spans="1:31" ht="58.3" x14ac:dyDescent="0.45">
      <c r="A283" s="87" t="s">
        <v>1405</v>
      </c>
      <c r="B283" s="92">
        <v>278</v>
      </c>
      <c r="C283" s="87" t="s">
        <v>1407</v>
      </c>
      <c r="D283" s="112" t="s">
        <v>1332</v>
      </c>
      <c r="E283" s="92" t="s">
        <v>1400</v>
      </c>
      <c r="F283" s="92" t="s">
        <v>2825</v>
      </c>
      <c r="G283" s="92" t="s">
        <v>2329</v>
      </c>
      <c r="H283" s="92">
        <v>1</v>
      </c>
      <c r="I283" s="92" t="s">
        <v>1385</v>
      </c>
      <c r="J283" s="92" t="s">
        <v>2127</v>
      </c>
      <c r="K283" s="92" t="s">
        <v>1385</v>
      </c>
      <c r="L283" s="92" t="s">
        <v>2128</v>
      </c>
      <c r="M283" s="92" t="s">
        <v>1385</v>
      </c>
      <c r="N283" s="92" t="s">
        <v>2128</v>
      </c>
      <c r="O283" s="92" t="s">
        <v>1385</v>
      </c>
      <c r="P283" s="92" t="s">
        <v>2128</v>
      </c>
      <c r="Q283" s="92" t="s">
        <v>1385</v>
      </c>
      <c r="R283" s="92" t="s">
        <v>2128</v>
      </c>
      <c r="S283" s="92" t="s">
        <v>2120</v>
      </c>
      <c r="T283" s="92">
        <v>0.1</v>
      </c>
      <c r="U283" s="92" t="s">
        <v>2122</v>
      </c>
      <c r="V283" s="113" t="s">
        <v>2330</v>
      </c>
      <c r="W283" s="92" t="s">
        <v>2329</v>
      </c>
      <c r="X283" s="92" t="s">
        <v>2127</v>
      </c>
      <c r="Y283" s="87" t="s">
        <v>1385</v>
      </c>
      <c r="Z283" s="96" t="s">
        <v>2128</v>
      </c>
      <c r="AA283" s="87" t="s">
        <v>1385</v>
      </c>
      <c r="AB283" s="92">
        <v>3447</v>
      </c>
      <c r="AC283" s="92" t="s">
        <v>1385</v>
      </c>
      <c r="AD283" s="92">
        <v>3447</v>
      </c>
      <c r="AE283" s="92" t="s">
        <v>1401</v>
      </c>
    </row>
    <row r="284" spans="1:31" ht="58.3" x14ac:dyDescent="0.45">
      <c r="A284" s="87" t="s">
        <v>1405</v>
      </c>
      <c r="B284" s="92">
        <v>279</v>
      </c>
      <c r="C284" s="87" t="s">
        <v>1407</v>
      </c>
      <c r="D284" s="112" t="s">
        <v>1333</v>
      </c>
      <c r="E284" s="92" t="s">
        <v>1400</v>
      </c>
      <c r="F284" s="92" t="s">
        <v>2826</v>
      </c>
      <c r="G284" s="92" t="s">
        <v>2329</v>
      </c>
      <c r="H284" s="92">
        <v>1</v>
      </c>
      <c r="I284" s="92" t="s">
        <v>1385</v>
      </c>
      <c r="J284" s="92" t="s">
        <v>2127</v>
      </c>
      <c r="K284" s="92" t="s">
        <v>1385</v>
      </c>
      <c r="L284" s="92" t="s">
        <v>2128</v>
      </c>
      <c r="M284" s="92" t="s">
        <v>1385</v>
      </c>
      <c r="N284" s="92" t="s">
        <v>2128</v>
      </c>
      <c r="O284" s="92" t="s">
        <v>1385</v>
      </c>
      <c r="P284" s="92" t="s">
        <v>2128</v>
      </c>
      <c r="Q284" s="92" t="s">
        <v>1385</v>
      </c>
      <c r="R284" s="92" t="s">
        <v>2128</v>
      </c>
      <c r="S284" s="92" t="s">
        <v>2120</v>
      </c>
      <c r="T284" s="92">
        <v>0.1</v>
      </c>
      <c r="U284" s="92" t="s">
        <v>2122</v>
      </c>
      <c r="V284" s="113" t="s">
        <v>2330</v>
      </c>
      <c r="W284" s="92" t="s">
        <v>2329</v>
      </c>
      <c r="X284" s="92" t="s">
        <v>2127</v>
      </c>
      <c r="Y284" s="87" t="s">
        <v>1385</v>
      </c>
      <c r="Z284" s="96" t="s">
        <v>2128</v>
      </c>
      <c r="AA284" s="87" t="s">
        <v>1385</v>
      </c>
      <c r="AB284" s="92">
        <v>3448</v>
      </c>
      <c r="AC284" s="92" t="s">
        <v>1385</v>
      </c>
      <c r="AD284" s="92">
        <v>3448</v>
      </c>
      <c r="AE284" s="92" t="s">
        <v>1401</v>
      </c>
    </row>
    <row r="285" spans="1:31" ht="58.3" x14ac:dyDescent="0.45">
      <c r="A285" s="87" t="s">
        <v>1405</v>
      </c>
      <c r="B285" s="92">
        <v>280</v>
      </c>
      <c r="C285" s="87" t="s">
        <v>1407</v>
      </c>
      <c r="D285" s="112" t="s">
        <v>1337</v>
      </c>
      <c r="E285" s="92" t="s">
        <v>1400</v>
      </c>
      <c r="F285" s="92" t="s">
        <v>2827</v>
      </c>
      <c r="G285" s="92" t="s">
        <v>2329</v>
      </c>
      <c r="H285" s="92">
        <v>1</v>
      </c>
      <c r="I285" s="92" t="s">
        <v>1385</v>
      </c>
      <c r="J285" s="92" t="s">
        <v>2127</v>
      </c>
      <c r="K285" s="92" t="s">
        <v>1385</v>
      </c>
      <c r="L285" s="92" t="s">
        <v>2128</v>
      </c>
      <c r="M285" s="92" t="s">
        <v>1385</v>
      </c>
      <c r="N285" s="92" t="s">
        <v>2128</v>
      </c>
      <c r="O285" s="92" t="s">
        <v>1385</v>
      </c>
      <c r="P285" s="92" t="s">
        <v>2128</v>
      </c>
      <c r="Q285" s="92" t="s">
        <v>1385</v>
      </c>
      <c r="R285" s="92" t="s">
        <v>2128</v>
      </c>
      <c r="S285" s="92" t="s">
        <v>2120</v>
      </c>
      <c r="T285" s="92">
        <v>0.1</v>
      </c>
      <c r="U285" s="92" t="s">
        <v>2122</v>
      </c>
      <c r="V285" s="113" t="s">
        <v>2330</v>
      </c>
      <c r="W285" s="92" t="s">
        <v>2329</v>
      </c>
      <c r="X285" s="92" t="s">
        <v>2127</v>
      </c>
      <c r="Y285" s="87" t="s">
        <v>1385</v>
      </c>
      <c r="Z285" s="96" t="s">
        <v>2128</v>
      </c>
      <c r="AA285" s="87" t="s">
        <v>1385</v>
      </c>
      <c r="AB285" s="92">
        <v>3449</v>
      </c>
      <c r="AC285" s="92" t="s">
        <v>1385</v>
      </c>
      <c r="AD285" s="92">
        <v>3449</v>
      </c>
      <c r="AE285" s="92" t="s">
        <v>1401</v>
      </c>
    </row>
    <row r="286" spans="1:31" ht="58.3" x14ac:dyDescent="0.45">
      <c r="A286" s="87" t="s">
        <v>1405</v>
      </c>
      <c r="B286" s="92">
        <v>281</v>
      </c>
      <c r="C286" s="87" t="s">
        <v>1407</v>
      </c>
      <c r="D286" s="112" t="s">
        <v>1338</v>
      </c>
      <c r="E286" s="92" t="s">
        <v>1400</v>
      </c>
      <c r="F286" s="92" t="s">
        <v>2828</v>
      </c>
      <c r="G286" s="92" t="s">
        <v>2329</v>
      </c>
      <c r="H286" s="92">
        <v>1</v>
      </c>
      <c r="I286" s="92" t="s">
        <v>1385</v>
      </c>
      <c r="J286" s="92" t="s">
        <v>2127</v>
      </c>
      <c r="K286" s="92" t="s">
        <v>1385</v>
      </c>
      <c r="L286" s="92" t="s">
        <v>2128</v>
      </c>
      <c r="M286" s="92" t="s">
        <v>1385</v>
      </c>
      <c r="N286" s="92" t="s">
        <v>2128</v>
      </c>
      <c r="O286" s="92" t="s">
        <v>1385</v>
      </c>
      <c r="P286" s="92" t="s">
        <v>2128</v>
      </c>
      <c r="Q286" s="92" t="s">
        <v>1385</v>
      </c>
      <c r="R286" s="92" t="s">
        <v>2128</v>
      </c>
      <c r="S286" s="92" t="s">
        <v>2120</v>
      </c>
      <c r="T286" s="92">
        <v>0.1</v>
      </c>
      <c r="U286" s="92" t="s">
        <v>2122</v>
      </c>
      <c r="V286" s="113" t="s">
        <v>2330</v>
      </c>
      <c r="W286" s="92" t="s">
        <v>2329</v>
      </c>
      <c r="X286" s="92" t="s">
        <v>2127</v>
      </c>
      <c r="Y286" s="87" t="s">
        <v>1385</v>
      </c>
      <c r="Z286" s="96" t="s">
        <v>2128</v>
      </c>
      <c r="AA286" s="87" t="s">
        <v>1385</v>
      </c>
      <c r="AB286" s="92">
        <v>3450</v>
      </c>
      <c r="AC286" s="92" t="s">
        <v>1385</v>
      </c>
      <c r="AD286" s="92">
        <v>3450</v>
      </c>
      <c r="AE286" s="92" t="s">
        <v>1401</v>
      </c>
    </row>
    <row r="287" spans="1:31" ht="58.3" x14ac:dyDescent="0.45">
      <c r="A287" s="87" t="s">
        <v>1405</v>
      </c>
      <c r="B287" s="92">
        <v>282</v>
      </c>
      <c r="C287" s="87" t="s">
        <v>1407</v>
      </c>
      <c r="D287" s="112" t="s">
        <v>1334</v>
      </c>
      <c r="E287" s="92" t="s">
        <v>1400</v>
      </c>
      <c r="F287" s="92" t="s">
        <v>2628</v>
      </c>
      <c r="G287" s="92" t="s">
        <v>2329</v>
      </c>
      <c r="H287" s="92">
        <v>1</v>
      </c>
      <c r="I287" s="92" t="s">
        <v>1385</v>
      </c>
      <c r="J287" s="92" t="s">
        <v>2127</v>
      </c>
      <c r="K287" s="92" t="s">
        <v>1385</v>
      </c>
      <c r="L287" s="92" t="s">
        <v>2128</v>
      </c>
      <c r="M287" s="92" t="s">
        <v>1385</v>
      </c>
      <c r="N287" s="92" t="s">
        <v>2128</v>
      </c>
      <c r="O287" s="92" t="s">
        <v>1385</v>
      </c>
      <c r="P287" s="92" t="s">
        <v>2128</v>
      </c>
      <c r="Q287" s="92" t="s">
        <v>1385</v>
      </c>
      <c r="R287" s="92" t="s">
        <v>2128</v>
      </c>
      <c r="S287" s="92" t="s">
        <v>2120</v>
      </c>
      <c r="T287" s="92">
        <v>0.1</v>
      </c>
      <c r="U287" s="92" t="s">
        <v>2122</v>
      </c>
      <c r="V287" s="113" t="s">
        <v>2330</v>
      </c>
      <c r="W287" s="92" t="s">
        <v>2329</v>
      </c>
      <c r="X287" s="92" t="s">
        <v>2127</v>
      </c>
      <c r="Y287" s="87" t="s">
        <v>1385</v>
      </c>
      <c r="Z287" s="96" t="s">
        <v>2128</v>
      </c>
      <c r="AA287" s="87" t="s">
        <v>1385</v>
      </c>
      <c r="AB287" s="92">
        <v>3451</v>
      </c>
      <c r="AC287" s="92" t="s">
        <v>1385</v>
      </c>
      <c r="AD287" s="92">
        <v>3451</v>
      </c>
      <c r="AE287" s="92" t="s">
        <v>1401</v>
      </c>
    </row>
    <row r="288" spans="1:31" ht="58.3" x14ac:dyDescent="0.45">
      <c r="A288" s="87" t="s">
        <v>1405</v>
      </c>
      <c r="B288" s="92">
        <v>283</v>
      </c>
      <c r="C288" s="87" t="s">
        <v>1407</v>
      </c>
      <c r="D288" s="112" t="s">
        <v>1335</v>
      </c>
      <c r="E288" s="92" t="s">
        <v>1400</v>
      </c>
      <c r="F288" s="92" t="s">
        <v>2629</v>
      </c>
      <c r="G288" s="92" t="s">
        <v>2329</v>
      </c>
      <c r="H288" s="92">
        <v>1</v>
      </c>
      <c r="I288" s="92" t="s">
        <v>1385</v>
      </c>
      <c r="J288" s="92" t="s">
        <v>2127</v>
      </c>
      <c r="K288" s="92" t="s">
        <v>1385</v>
      </c>
      <c r="L288" s="92" t="s">
        <v>2128</v>
      </c>
      <c r="M288" s="92" t="s">
        <v>1385</v>
      </c>
      <c r="N288" s="92" t="s">
        <v>2128</v>
      </c>
      <c r="O288" s="92" t="s">
        <v>1385</v>
      </c>
      <c r="P288" s="92" t="s">
        <v>2128</v>
      </c>
      <c r="Q288" s="92" t="s">
        <v>1385</v>
      </c>
      <c r="R288" s="92" t="s">
        <v>2128</v>
      </c>
      <c r="S288" s="92" t="s">
        <v>2120</v>
      </c>
      <c r="T288" s="92">
        <v>0.1</v>
      </c>
      <c r="U288" s="92" t="s">
        <v>2122</v>
      </c>
      <c r="V288" s="113" t="s">
        <v>2330</v>
      </c>
      <c r="W288" s="92" t="s">
        <v>2329</v>
      </c>
      <c r="X288" s="92" t="s">
        <v>2127</v>
      </c>
      <c r="Y288" s="87" t="s">
        <v>1385</v>
      </c>
      <c r="Z288" s="96" t="s">
        <v>2128</v>
      </c>
      <c r="AA288" s="87" t="s">
        <v>1385</v>
      </c>
      <c r="AB288" s="92">
        <v>3452</v>
      </c>
      <c r="AC288" s="92" t="s">
        <v>1385</v>
      </c>
      <c r="AD288" s="92">
        <v>3452</v>
      </c>
      <c r="AE288" s="92" t="s">
        <v>1401</v>
      </c>
    </row>
    <row r="289" spans="1:31" ht="58.3" x14ac:dyDescent="0.45">
      <c r="A289" s="87" t="s">
        <v>1405</v>
      </c>
      <c r="B289" s="92">
        <v>284</v>
      </c>
      <c r="C289" s="87" t="s">
        <v>1407</v>
      </c>
      <c r="D289" s="112" t="s">
        <v>1336</v>
      </c>
      <c r="E289" s="92" t="s">
        <v>1400</v>
      </c>
      <c r="F289" s="92" t="s">
        <v>2630</v>
      </c>
      <c r="G289" s="92" t="s">
        <v>2329</v>
      </c>
      <c r="H289" s="92">
        <v>1</v>
      </c>
      <c r="I289" s="92" t="s">
        <v>1385</v>
      </c>
      <c r="J289" s="92" t="s">
        <v>2127</v>
      </c>
      <c r="K289" s="92" t="s">
        <v>1385</v>
      </c>
      <c r="L289" s="92" t="s">
        <v>2128</v>
      </c>
      <c r="M289" s="92" t="s">
        <v>1385</v>
      </c>
      <c r="N289" s="92" t="s">
        <v>2128</v>
      </c>
      <c r="O289" s="92" t="s">
        <v>1385</v>
      </c>
      <c r="P289" s="92" t="s">
        <v>2128</v>
      </c>
      <c r="Q289" s="92" t="s">
        <v>1385</v>
      </c>
      <c r="R289" s="92" t="s">
        <v>2128</v>
      </c>
      <c r="S289" s="92" t="s">
        <v>2120</v>
      </c>
      <c r="T289" s="92">
        <v>0.1</v>
      </c>
      <c r="U289" s="92" t="s">
        <v>2122</v>
      </c>
      <c r="V289" s="113" t="s">
        <v>2330</v>
      </c>
      <c r="W289" s="92" t="s">
        <v>2329</v>
      </c>
      <c r="X289" s="92" t="s">
        <v>2127</v>
      </c>
      <c r="Y289" s="87" t="s">
        <v>1385</v>
      </c>
      <c r="Z289" s="96" t="s">
        <v>2128</v>
      </c>
      <c r="AA289" s="87" t="s">
        <v>1385</v>
      </c>
      <c r="AB289" s="92">
        <v>3453</v>
      </c>
      <c r="AC289" s="92" t="s">
        <v>1385</v>
      </c>
      <c r="AD289" s="92">
        <v>3453</v>
      </c>
      <c r="AE289" s="92" t="s">
        <v>1401</v>
      </c>
    </row>
    <row r="290" spans="1:31" ht="58.3" x14ac:dyDescent="0.45">
      <c r="A290" s="87" t="s">
        <v>1405</v>
      </c>
      <c r="B290" s="92">
        <v>285</v>
      </c>
      <c r="C290" s="87" t="s">
        <v>1407</v>
      </c>
      <c r="D290" s="112" t="s">
        <v>1340</v>
      </c>
      <c r="E290" s="92" t="s">
        <v>1400</v>
      </c>
      <c r="F290" s="92" t="s">
        <v>2631</v>
      </c>
      <c r="G290" s="92" t="s">
        <v>2329</v>
      </c>
      <c r="H290" s="92">
        <v>1</v>
      </c>
      <c r="I290" s="92" t="s">
        <v>1385</v>
      </c>
      <c r="J290" s="92" t="s">
        <v>2127</v>
      </c>
      <c r="K290" s="92" t="s">
        <v>1385</v>
      </c>
      <c r="L290" s="92" t="s">
        <v>2128</v>
      </c>
      <c r="M290" s="92" t="s">
        <v>1385</v>
      </c>
      <c r="N290" s="92" t="s">
        <v>2128</v>
      </c>
      <c r="O290" s="92" t="s">
        <v>1385</v>
      </c>
      <c r="P290" s="92" t="s">
        <v>2128</v>
      </c>
      <c r="Q290" s="92" t="s">
        <v>1385</v>
      </c>
      <c r="R290" s="92" t="s">
        <v>2128</v>
      </c>
      <c r="S290" s="92" t="s">
        <v>2120</v>
      </c>
      <c r="T290" s="92">
        <v>0.1</v>
      </c>
      <c r="U290" s="92" t="s">
        <v>2122</v>
      </c>
      <c r="V290" s="113" t="s">
        <v>2330</v>
      </c>
      <c r="W290" s="92" t="s">
        <v>2329</v>
      </c>
      <c r="X290" s="92" t="s">
        <v>2127</v>
      </c>
      <c r="Y290" s="87" t="s">
        <v>1385</v>
      </c>
      <c r="Z290" s="96" t="s">
        <v>2128</v>
      </c>
      <c r="AA290" s="87" t="s">
        <v>1385</v>
      </c>
      <c r="AB290" s="92">
        <v>3454</v>
      </c>
      <c r="AC290" s="92" t="s">
        <v>1385</v>
      </c>
      <c r="AD290" s="92">
        <v>3454</v>
      </c>
      <c r="AE290" s="92" t="s">
        <v>1401</v>
      </c>
    </row>
    <row r="291" spans="1:31" ht="58.3" x14ac:dyDescent="0.45">
      <c r="A291" s="87" t="s">
        <v>1405</v>
      </c>
      <c r="B291" s="92">
        <v>286</v>
      </c>
      <c r="C291" s="87" t="s">
        <v>1407</v>
      </c>
      <c r="D291" s="112" t="s">
        <v>1339</v>
      </c>
      <c r="E291" s="92" t="s">
        <v>1400</v>
      </c>
      <c r="F291" s="92" t="s">
        <v>2632</v>
      </c>
      <c r="G291" s="92" t="s">
        <v>2329</v>
      </c>
      <c r="H291" s="92">
        <v>1</v>
      </c>
      <c r="I291" s="92" t="s">
        <v>1385</v>
      </c>
      <c r="J291" s="92" t="s">
        <v>2127</v>
      </c>
      <c r="K291" s="92" t="s">
        <v>1385</v>
      </c>
      <c r="L291" s="92" t="s">
        <v>2128</v>
      </c>
      <c r="M291" s="92" t="s">
        <v>1385</v>
      </c>
      <c r="N291" s="92" t="s">
        <v>2128</v>
      </c>
      <c r="O291" s="92" t="s">
        <v>1385</v>
      </c>
      <c r="P291" s="92" t="s">
        <v>2128</v>
      </c>
      <c r="Q291" s="92" t="s">
        <v>1385</v>
      </c>
      <c r="R291" s="92" t="s">
        <v>2128</v>
      </c>
      <c r="S291" s="92" t="s">
        <v>2120</v>
      </c>
      <c r="T291" s="92">
        <v>0.1</v>
      </c>
      <c r="U291" s="92" t="s">
        <v>2122</v>
      </c>
      <c r="V291" s="113" t="s">
        <v>2330</v>
      </c>
      <c r="W291" s="92" t="s">
        <v>2329</v>
      </c>
      <c r="X291" s="92" t="s">
        <v>2127</v>
      </c>
      <c r="Y291" s="87" t="s">
        <v>1385</v>
      </c>
      <c r="Z291" s="96" t="s">
        <v>2128</v>
      </c>
      <c r="AA291" s="87" t="s">
        <v>1385</v>
      </c>
      <c r="AB291" s="92">
        <v>3455</v>
      </c>
      <c r="AC291" s="92" t="s">
        <v>1385</v>
      </c>
      <c r="AD291" s="92">
        <v>3455</v>
      </c>
      <c r="AE291" s="92" t="s">
        <v>1401</v>
      </c>
    </row>
    <row r="292" spans="1:31" ht="58.3" x14ac:dyDescent="0.45">
      <c r="A292" s="87" t="s">
        <v>1405</v>
      </c>
      <c r="B292" s="92">
        <v>287</v>
      </c>
      <c r="C292" s="87" t="s">
        <v>1407</v>
      </c>
      <c r="D292" s="112" t="s">
        <v>1342</v>
      </c>
      <c r="E292" s="92" t="s">
        <v>1400</v>
      </c>
      <c r="F292" s="92" t="s">
        <v>2633</v>
      </c>
      <c r="G292" s="92" t="s">
        <v>2329</v>
      </c>
      <c r="H292" s="92">
        <v>1</v>
      </c>
      <c r="I292" s="92" t="s">
        <v>1385</v>
      </c>
      <c r="J292" s="92" t="s">
        <v>2127</v>
      </c>
      <c r="K292" s="92" t="s">
        <v>1385</v>
      </c>
      <c r="L292" s="92" t="s">
        <v>2128</v>
      </c>
      <c r="M292" s="92" t="s">
        <v>1385</v>
      </c>
      <c r="N292" s="92" t="s">
        <v>2128</v>
      </c>
      <c r="O292" s="92" t="s">
        <v>1385</v>
      </c>
      <c r="P292" s="92" t="s">
        <v>2128</v>
      </c>
      <c r="Q292" s="92" t="s">
        <v>1385</v>
      </c>
      <c r="R292" s="92" t="s">
        <v>2128</v>
      </c>
      <c r="S292" s="92" t="s">
        <v>2120</v>
      </c>
      <c r="T292" s="92">
        <v>0.1</v>
      </c>
      <c r="U292" s="92" t="s">
        <v>2122</v>
      </c>
      <c r="V292" s="113" t="s">
        <v>2330</v>
      </c>
      <c r="W292" s="92" t="s">
        <v>2329</v>
      </c>
      <c r="X292" s="92" t="s">
        <v>2127</v>
      </c>
      <c r="Y292" s="87" t="s">
        <v>1385</v>
      </c>
      <c r="Z292" s="96" t="s">
        <v>2128</v>
      </c>
      <c r="AA292" s="87" t="s">
        <v>1385</v>
      </c>
      <c r="AB292" s="92">
        <v>3456</v>
      </c>
      <c r="AC292" s="92" t="s">
        <v>1385</v>
      </c>
      <c r="AD292" s="92">
        <v>3456</v>
      </c>
      <c r="AE292" s="92" t="s">
        <v>1401</v>
      </c>
    </row>
    <row r="293" spans="1:31" ht="58.3" x14ac:dyDescent="0.45">
      <c r="A293" s="87" t="s">
        <v>1405</v>
      </c>
      <c r="B293" s="92">
        <v>288</v>
      </c>
      <c r="C293" s="87" t="s">
        <v>1407</v>
      </c>
      <c r="D293" s="112" t="s">
        <v>1343</v>
      </c>
      <c r="E293" s="92" t="s">
        <v>1400</v>
      </c>
      <c r="F293" s="92" t="s">
        <v>2634</v>
      </c>
      <c r="G293" s="92" t="s">
        <v>2329</v>
      </c>
      <c r="H293" s="92">
        <v>1</v>
      </c>
      <c r="I293" s="92" t="s">
        <v>1385</v>
      </c>
      <c r="J293" s="92" t="s">
        <v>2127</v>
      </c>
      <c r="K293" s="92" t="s">
        <v>1385</v>
      </c>
      <c r="L293" s="92" t="s">
        <v>2128</v>
      </c>
      <c r="M293" s="92" t="s">
        <v>1385</v>
      </c>
      <c r="N293" s="92" t="s">
        <v>2128</v>
      </c>
      <c r="O293" s="92" t="s">
        <v>1385</v>
      </c>
      <c r="P293" s="92" t="s">
        <v>2128</v>
      </c>
      <c r="Q293" s="92" t="s">
        <v>1385</v>
      </c>
      <c r="R293" s="92" t="s">
        <v>2128</v>
      </c>
      <c r="S293" s="92" t="s">
        <v>2120</v>
      </c>
      <c r="T293" s="92">
        <v>0.1</v>
      </c>
      <c r="U293" s="92" t="s">
        <v>2122</v>
      </c>
      <c r="V293" s="113" t="s">
        <v>2330</v>
      </c>
      <c r="W293" s="92" t="s">
        <v>2329</v>
      </c>
      <c r="X293" s="92" t="s">
        <v>2127</v>
      </c>
      <c r="Y293" s="87" t="s">
        <v>1385</v>
      </c>
      <c r="Z293" s="96" t="s">
        <v>2128</v>
      </c>
      <c r="AA293" s="87" t="s">
        <v>1385</v>
      </c>
      <c r="AB293" s="92">
        <v>3457</v>
      </c>
      <c r="AC293" s="92" t="s">
        <v>1385</v>
      </c>
      <c r="AD293" s="92">
        <v>3457</v>
      </c>
      <c r="AE293" s="92" t="s">
        <v>1401</v>
      </c>
    </row>
    <row r="294" spans="1:31" ht="58.3" x14ac:dyDescent="0.45">
      <c r="A294" s="87" t="s">
        <v>1405</v>
      </c>
      <c r="B294" s="92">
        <v>289</v>
      </c>
      <c r="C294" s="87" t="s">
        <v>1407</v>
      </c>
      <c r="D294" s="112" t="s">
        <v>1344</v>
      </c>
      <c r="E294" s="92" t="s">
        <v>1400</v>
      </c>
      <c r="F294" s="92" t="s">
        <v>2635</v>
      </c>
      <c r="G294" s="92" t="s">
        <v>2329</v>
      </c>
      <c r="H294" s="92">
        <v>1</v>
      </c>
      <c r="I294" s="92" t="s">
        <v>1385</v>
      </c>
      <c r="J294" s="92" t="s">
        <v>2127</v>
      </c>
      <c r="K294" s="92" t="s">
        <v>1385</v>
      </c>
      <c r="L294" s="92" t="s">
        <v>2128</v>
      </c>
      <c r="M294" s="92" t="s">
        <v>1385</v>
      </c>
      <c r="N294" s="92" t="s">
        <v>2128</v>
      </c>
      <c r="O294" s="92" t="s">
        <v>1385</v>
      </c>
      <c r="P294" s="92" t="s">
        <v>2128</v>
      </c>
      <c r="Q294" s="92" t="s">
        <v>1385</v>
      </c>
      <c r="R294" s="92" t="s">
        <v>2128</v>
      </c>
      <c r="S294" s="92" t="s">
        <v>2120</v>
      </c>
      <c r="T294" s="92">
        <v>0.1</v>
      </c>
      <c r="U294" s="92" t="s">
        <v>2122</v>
      </c>
      <c r="V294" s="113" t="s">
        <v>2330</v>
      </c>
      <c r="W294" s="92" t="s">
        <v>2329</v>
      </c>
      <c r="X294" s="92" t="s">
        <v>2127</v>
      </c>
      <c r="Y294" s="87" t="s">
        <v>1385</v>
      </c>
      <c r="Z294" s="96" t="s">
        <v>2128</v>
      </c>
      <c r="AA294" s="87" t="s">
        <v>1385</v>
      </c>
      <c r="AB294" s="92">
        <v>3458</v>
      </c>
      <c r="AC294" s="92" t="s">
        <v>1385</v>
      </c>
      <c r="AD294" s="92">
        <v>3458</v>
      </c>
      <c r="AE294" s="92" t="s">
        <v>1401</v>
      </c>
    </row>
    <row r="295" spans="1:31" ht="58.3" x14ac:dyDescent="0.45">
      <c r="A295" s="87" t="s">
        <v>1405</v>
      </c>
      <c r="B295" s="92">
        <v>290</v>
      </c>
      <c r="C295" s="87" t="s">
        <v>1407</v>
      </c>
      <c r="D295" s="112" t="s">
        <v>2636</v>
      </c>
      <c r="E295" s="92" t="s">
        <v>1400</v>
      </c>
      <c r="F295" s="92" t="s">
        <v>2637</v>
      </c>
      <c r="G295" s="92" t="s">
        <v>2329</v>
      </c>
      <c r="H295" s="92">
        <v>1</v>
      </c>
      <c r="I295" s="92" t="s">
        <v>1385</v>
      </c>
      <c r="J295" s="92" t="s">
        <v>2127</v>
      </c>
      <c r="K295" s="92" t="s">
        <v>1385</v>
      </c>
      <c r="L295" s="92" t="s">
        <v>2128</v>
      </c>
      <c r="M295" s="92" t="s">
        <v>1385</v>
      </c>
      <c r="N295" s="92" t="s">
        <v>2128</v>
      </c>
      <c r="O295" s="92" t="s">
        <v>1385</v>
      </c>
      <c r="P295" s="92" t="s">
        <v>2128</v>
      </c>
      <c r="Q295" s="92" t="s">
        <v>1385</v>
      </c>
      <c r="R295" s="92" t="s">
        <v>2128</v>
      </c>
      <c r="S295" s="92" t="s">
        <v>2120</v>
      </c>
      <c r="T295" s="92">
        <v>0.1</v>
      </c>
      <c r="U295" s="92" t="s">
        <v>2122</v>
      </c>
      <c r="V295" s="113" t="s">
        <v>2330</v>
      </c>
      <c r="W295" s="92" t="s">
        <v>2329</v>
      </c>
      <c r="X295" s="92" t="s">
        <v>2127</v>
      </c>
      <c r="Y295" s="87" t="s">
        <v>1385</v>
      </c>
      <c r="Z295" s="96" t="s">
        <v>2128</v>
      </c>
      <c r="AA295" s="87" t="s">
        <v>1385</v>
      </c>
      <c r="AB295" s="92">
        <v>3459</v>
      </c>
      <c r="AC295" s="92" t="s">
        <v>1385</v>
      </c>
      <c r="AD295" s="92">
        <v>3459</v>
      </c>
      <c r="AE295" s="92" t="s">
        <v>1401</v>
      </c>
    </row>
    <row r="296" spans="1:31" ht="58.3" x14ac:dyDescent="0.45">
      <c r="A296" s="87" t="s">
        <v>1405</v>
      </c>
      <c r="B296" s="92">
        <v>291</v>
      </c>
      <c r="C296" s="87" t="s">
        <v>1407</v>
      </c>
      <c r="D296" s="112" t="s">
        <v>1346</v>
      </c>
      <c r="E296" s="92" t="s">
        <v>1400</v>
      </c>
      <c r="F296" s="92" t="s">
        <v>2829</v>
      </c>
      <c r="G296" s="92" t="s">
        <v>2329</v>
      </c>
      <c r="H296" s="92">
        <v>1</v>
      </c>
      <c r="I296" s="92" t="s">
        <v>1385</v>
      </c>
      <c r="J296" s="92" t="s">
        <v>2127</v>
      </c>
      <c r="K296" s="92" t="s">
        <v>1385</v>
      </c>
      <c r="L296" s="92" t="s">
        <v>2128</v>
      </c>
      <c r="M296" s="92" t="s">
        <v>1385</v>
      </c>
      <c r="N296" s="92" t="s">
        <v>2128</v>
      </c>
      <c r="O296" s="92" t="s">
        <v>1385</v>
      </c>
      <c r="P296" s="92" t="s">
        <v>2128</v>
      </c>
      <c r="Q296" s="92" t="s">
        <v>1385</v>
      </c>
      <c r="R296" s="92" t="s">
        <v>2128</v>
      </c>
      <c r="S296" s="92" t="s">
        <v>2120</v>
      </c>
      <c r="T296" s="92">
        <v>0.1</v>
      </c>
      <c r="U296" s="92" t="s">
        <v>2122</v>
      </c>
      <c r="V296" s="113" t="s">
        <v>2330</v>
      </c>
      <c r="W296" s="92" t="s">
        <v>2329</v>
      </c>
      <c r="X296" s="92" t="s">
        <v>2127</v>
      </c>
      <c r="Y296" s="87" t="s">
        <v>1385</v>
      </c>
      <c r="Z296" s="96" t="s">
        <v>2128</v>
      </c>
      <c r="AA296" s="87" t="s">
        <v>1385</v>
      </c>
      <c r="AB296" s="92">
        <v>3460</v>
      </c>
      <c r="AC296" s="92" t="s">
        <v>1385</v>
      </c>
      <c r="AD296" s="92">
        <v>3460</v>
      </c>
      <c r="AE296" s="92" t="s">
        <v>1401</v>
      </c>
    </row>
    <row r="297" spans="1:31" ht="72.900000000000006" x14ac:dyDescent="0.45">
      <c r="A297" s="87" t="s">
        <v>1405</v>
      </c>
      <c r="B297" s="92">
        <v>292</v>
      </c>
      <c r="C297" s="87" t="s">
        <v>1407</v>
      </c>
      <c r="D297" s="112" t="s">
        <v>1347</v>
      </c>
      <c r="E297" s="92" t="s">
        <v>1400</v>
      </c>
      <c r="F297" s="92" t="s">
        <v>2830</v>
      </c>
      <c r="G297" s="92" t="s">
        <v>2329</v>
      </c>
      <c r="H297" s="92">
        <v>1</v>
      </c>
      <c r="I297" s="92" t="s">
        <v>1385</v>
      </c>
      <c r="J297" s="92" t="s">
        <v>2127</v>
      </c>
      <c r="K297" s="92" t="s">
        <v>1385</v>
      </c>
      <c r="L297" s="92" t="s">
        <v>2128</v>
      </c>
      <c r="M297" s="92" t="s">
        <v>1385</v>
      </c>
      <c r="N297" s="92" t="s">
        <v>2128</v>
      </c>
      <c r="O297" s="92" t="s">
        <v>1385</v>
      </c>
      <c r="P297" s="92" t="s">
        <v>2128</v>
      </c>
      <c r="Q297" s="92" t="s">
        <v>1385</v>
      </c>
      <c r="R297" s="92" t="s">
        <v>2128</v>
      </c>
      <c r="S297" s="92" t="s">
        <v>2120</v>
      </c>
      <c r="T297" s="92">
        <v>0.1</v>
      </c>
      <c r="U297" s="92" t="s">
        <v>2122</v>
      </c>
      <c r="V297" s="113" t="s">
        <v>2330</v>
      </c>
      <c r="W297" s="92" t="s">
        <v>2329</v>
      </c>
      <c r="X297" s="92" t="s">
        <v>2127</v>
      </c>
      <c r="Y297" s="87" t="s">
        <v>1407</v>
      </c>
      <c r="Z297" s="92" t="s">
        <v>2638</v>
      </c>
      <c r="AA297" s="92" t="s">
        <v>2329</v>
      </c>
      <c r="AB297" s="92">
        <v>3461</v>
      </c>
      <c r="AC297" s="92" t="s">
        <v>1385</v>
      </c>
      <c r="AD297" s="92">
        <v>3461</v>
      </c>
      <c r="AE297" s="92" t="s">
        <v>1401</v>
      </c>
    </row>
    <row r="298" spans="1:31" ht="58.3" x14ac:dyDescent="0.45">
      <c r="A298" s="87" t="s">
        <v>1405</v>
      </c>
      <c r="B298" s="92">
        <v>293</v>
      </c>
      <c r="C298" s="87" t="s">
        <v>1407</v>
      </c>
      <c r="D298" s="112" t="s">
        <v>1348</v>
      </c>
      <c r="E298" s="92" t="s">
        <v>1400</v>
      </c>
      <c r="F298" s="92" t="s">
        <v>2639</v>
      </c>
      <c r="G298" s="92" t="s">
        <v>2329</v>
      </c>
      <c r="H298" s="92">
        <v>1</v>
      </c>
      <c r="I298" s="92" t="s">
        <v>1385</v>
      </c>
      <c r="J298" s="92" t="s">
        <v>2127</v>
      </c>
      <c r="K298" s="92" t="s">
        <v>1385</v>
      </c>
      <c r="L298" s="92" t="s">
        <v>2128</v>
      </c>
      <c r="M298" s="92" t="s">
        <v>1385</v>
      </c>
      <c r="N298" s="92" t="s">
        <v>2128</v>
      </c>
      <c r="O298" s="92" t="s">
        <v>1385</v>
      </c>
      <c r="P298" s="92" t="s">
        <v>2128</v>
      </c>
      <c r="Q298" s="92" t="s">
        <v>1385</v>
      </c>
      <c r="R298" s="92" t="s">
        <v>2128</v>
      </c>
      <c r="S298" s="92" t="s">
        <v>2120</v>
      </c>
      <c r="T298" s="92">
        <v>0.1</v>
      </c>
      <c r="U298" s="92" t="s">
        <v>2122</v>
      </c>
      <c r="V298" s="113" t="s">
        <v>2330</v>
      </c>
      <c r="W298" s="92" t="s">
        <v>2329</v>
      </c>
      <c r="X298" s="92" t="s">
        <v>2127</v>
      </c>
      <c r="Y298" s="87" t="s">
        <v>1385</v>
      </c>
      <c r="Z298" s="96" t="s">
        <v>2128</v>
      </c>
      <c r="AA298" s="87" t="s">
        <v>1385</v>
      </c>
      <c r="AB298" s="92">
        <v>3462</v>
      </c>
      <c r="AC298" s="92" t="s">
        <v>1385</v>
      </c>
      <c r="AD298" s="92">
        <v>3462</v>
      </c>
      <c r="AE298" s="92" t="s">
        <v>1401</v>
      </c>
    </row>
    <row r="299" spans="1:31" ht="58.3" x14ac:dyDescent="0.45">
      <c r="A299" s="87" t="s">
        <v>1405</v>
      </c>
      <c r="B299" s="92">
        <v>294</v>
      </c>
      <c r="C299" s="87" t="s">
        <v>1407</v>
      </c>
      <c r="D299" s="112" t="s">
        <v>1351</v>
      </c>
      <c r="E299" s="92" t="s">
        <v>1400</v>
      </c>
      <c r="F299" s="92" t="s">
        <v>2640</v>
      </c>
      <c r="G299" s="92" t="s">
        <v>2329</v>
      </c>
      <c r="H299" s="92">
        <v>1</v>
      </c>
      <c r="I299" s="92" t="s">
        <v>1385</v>
      </c>
      <c r="J299" s="92" t="s">
        <v>2127</v>
      </c>
      <c r="K299" s="92" t="s">
        <v>1385</v>
      </c>
      <c r="L299" s="92" t="s">
        <v>2128</v>
      </c>
      <c r="M299" s="92" t="s">
        <v>1385</v>
      </c>
      <c r="N299" s="92" t="s">
        <v>2128</v>
      </c>
      <c r="O299" s="92" t="s">
        <v>1385</v>
      </c>
      <c r="P299" s="92" t="s">
        <v>2128</v>
      </c>
      <c r="Q299" s="92" t="s">
        <v>1385</v>
      </c>
      <c r="R299" s="92" t="s">
        <v>2128</v>
      </c>
      <c r="S299" s="92" t="s">
        <v>2120</v>
      </c>
      <c r="T299" s="92">
        <v>0.1</v>
      </c>
      <c r="U299" s="92" t="s">
        <v>2122</v>
      </c>
      <c r="V299" s="113" t="s">
        <v>2330</v>
      </c>
      <c r="W299" s="92" t="s">
        <v>2329</v>
      </c>
      <c r="X299" s="92" t="s">
        <v>2127</v>
      </c>
      <c r="Y299" s="87" t="s">
        <v>1385</v>
      </c>
      <c r="Z299" s="96" t="s">
        <v>2128</v>
      </c>
      <c r="AA299" s="87" t="s">
        <v>1385</v>
      </c>
      <c r="AB299" s="92">
        <v>3463</v>
      </c>
      <c r="AC299" s="92" t="s">
        <v>1385</v>
      </c>
      <c r="AD299" s="92">
        <v>3463</v>
      </c>
      <c r="AE299" s="92" t="s">
        <v>1401</v>
      </c>
    </row>
    <row r="300" spans="1:31" ht="58.3" x14ac:dyDescent="0.45">
      <c r="A300" s="87" t="s">
        <v>1405</v>
      </c>
      <c r="B300" s="92">
        <v>295</v>
      </c>
      <c r="C300" s="87" t="s">
        <v>1407</v>
      </c>
      <c r="D300" s="112" t="s">
        <v>1501</v>
      </c>
      <c r="E300" s="92" t="s">
        <v>1400</v>
      </c>
      <c r="F300" s="92" t="s">
        <v>2641</v>
      </c>
      <c r="G300" s="92" t="s">
        <v>2329</v>
      </c>
      <c r="H300" s="92">
        <v>1</v>
      </c>
      <c r="I300" s="92" t="s">
        <v>1385</v>
      </c>
      <c r="J300" s="92" t="s">
        <v>2127</v>
      </c>
      <c r="K300" s="92" t="s">
        <v>1385</v>
      </c>
      <c r="L300" s="92" t="s">
        <v>2128</v>
      </c>
      <c r="M300" s="92" t="s">
        <v>1385</v>
      </c>
      <c r="N300" s="92" t="s">
        <v>2128</v>
      </c>
      <c r="O300" s="92" t="s">
        <v>1385</v>
      </c>
      <c r="P300" s="92" t="s">
        <v>2128</v>
      </c>
      <c r="Q300" s="92" t="s">
        <v>1385</v>
      </c>
      <c r="R300" s="92" t="s">
        <v>2128</v>
      </c>
      <c r="S300" s="92" t="s">
        <v>2120</v>
      </c>
      <c r="T300" s="92">
        <v>0.1</v>
      </c>
      <c r="U300" s="92" t="s">
        <v>2122</v>
      </c>
      <c r="V300" s="113" t="s">
        <v>2330</v>
      </c>
      <c r="W300" s="92" t="s">
        <v>2329</v>
      </c>
      <c r="X300" s="92" t="s">
        <v>2127</v>
      </c>
      <c r="Y300" s="87" t="s">
        <v>1385</v>
      </c>
      <c r="Z300" s="96" t="s">
        <v>2128</v>
      </c>
      <c r="AA300" s="87" t="s">
        <v>1385</v>
      </c>
      <c r="AB300" s="92">
        <v>3464</v>
      </c>
      <c r="AC300" s="92" t="s">
        <v>1385</v>
      </c>
      <c r="AD300" s="92">
        <v>3464</v>
      </c>
      <c r="AE300" s="92" t="s">
        <v>1401</v>
      </c>
    </row>
    <row r="301" spans="1:31" ht="58.3" x14ac:dyDescent="0.45">
      <c r="A301" s="87" t="s">
        <v>1405</v>
      </c>
      <c r="B301" s="92">
        <v>296</v>
      </c>
      <c r="C301" s="87" t="s">
        <v>1407</v>
      </c>
      <c r="D301" s="112" t="s">
        <v>1354</v>
      </c>
      <c r="E301" s="92" t="s">
        <v>1400</v>
      </c>
      <c r="F301" s="92" t="s">
        <v>2642</v>
      </c>
      <c r="G301" s="92" t="s">
        <v>2329</v>
      </c>
      <c r="H301" s="92">
        <v>1</v>
      </c>
      <c r="I301" s="92" t="s">
        <v>1385</v>
      </c>
      <c r="J301" s="92" t="s">
        <v>2127</v>
      </c>
      <c r="K301" s="92" t="s">
        <v>1385</v>
      </c>
      <c r="L301" s="92" t="s">
        <v>2128</v>
      </c>
      <c r="M301" s="92" t="s">
        <v>1385</v>
      </c>
      <c r="N301" s="92" t="s">
        <v>2128</v>
      </c>
      <c r="O301" s="92" t="s">
        <v>1385</v>
      </c>
      <c r="P301" s="92" t="s">
        <v>2128</v>
      </c>
      <c r="Q301" s="92" t="s">
        <v>1385</v>
      </c>
      <c r="R301" s="92" t="s">
        <v>2128</v>
      </c>
      <c r="S301" s="92" t="s">
        <v>2120</v>
      </c>
      <c r="T301" s="92">
        <v>0.1</v>
      </c>
      <c r="U301" s="92" t="s">
        <v>2122</v>
      </c>
      <c r="V301" s="113" t="s">
        <v>2330</v>
      </c>
      <c r="W301" s="92" t="s">
        <v>2329</v>
      </c>
      <c r="X301" s="92" t="s">
        <v>2127</v>
      </c>
      <c r="Y301" s="87" t="s">
        <v>1385</v>
      </c>
      <c r="Z301" s="96" t="s">
        <v>2128</v>
      </c>
      <c r="AA301" s="87" t="s">
        <v>1385</v>
      </c>
      <c r="AB301" s="92">
        <v>3465</v>
      </c>
      <c r="AC301" s="92" t="s">
        <v>1385</v>
      </c>
      <c r="AD301" s="92">
        <v>3465</v>
      </c>
      <c r="AE301" s="92" t="s">
        <v>1401</v>
      </c>
    </row>
    <row r="302" spans="1:31" ht="58.3" x14ac:dyDescent="0.45">
      <c r="A302" s="87" t="s">
        <v>1405</v>
      </c>
      <c r="B302" s="92">
        <v>297</v>
      </c>
      <c r="C302" s="87" t="s">
        <v>1407</v>
      </c>
      <c r="D302" s="112" t="s">
        <v>1364</v>
      </c>
      <c r="E302" s="92" t="s">
        <v>1400</v>
      </c>
      <c r="F302" s="92" t="s">
        <v>2643</v>
      </c>
      <c r="G302" s="92" t="s">
        <v>2329</v>
      </c>
      <c r="H302" s="92">
        <v>1</v>
      </c>
      <c r="I302" s="92" t="s">
        <v>1385</v>
      </c>
      <c r="J302" s="92" t="s">
        <v>2127</v>
      </c>
      <c r="K302" s="92" t="s">
        <v>1385</v>
      </c>
      <c r="L302" s="92" t="s">
        <v>2128</v>
      </c>
      <c r="M302" s="92" t="s">
        <v>1385</v>
      </c>
      <c r="N302" s="92" t="s">
        <v>2128</v>
      </c>
      <c r="O302" s="92" t="s">
        <v>1385</v>
      </c>
      <c r="P302" s="92" t="s">
        <v>2128</v>
      </c>
      <c r="Q302" s="92" t="s">
        <v>1385</v>
      </c>
      <c r="R302" s="92" t="s">
        <v>2128</v>
      </c>
      <c r="S302" s="92" t="s">
        <v>2120</v>
      </c>
      <c r="T302" s="92">
        <v>0.1</v>
      </c>
      <c r="U302" s="92" t="s">
        <v>2122</v>
      </c>
      <c r="V302" s="113" t="s">
        <v>2330</v>
      </c>
      <c r="W302" s="92" t="s">
        <v>2329</v>
      </c>
      <c r="X302" s="92" t="s">
        <v>2127</v>
      </c>
      <c r="Y302" s="87" t="s">
        <v>1385</v>
      </c>
      <c r="Z302" s="96" t="s">
        <v>2128</v>
      </c>
      <c r="AA302" s="87" t="s">
        <v>1385</v>
      </c>
      <c r="AB302" s="92">
        <v>3466</v>
      </c>
      <c r="AC302" s="92" t="s">
        <v>1385</v>
      </c>
      <c r="AD302" s="92">
        <v>3466</v>
      </c>
      <c r="AE302" s="92" t="s">
        <v>1401</v>
      </c>
    </row>
    <row r="303" spans="1:31" ht="58.3" x14ac:dyDescent="0.45">
      <c r="A303" s="87" t="s">
        <v>1405</v>
      </c>
      <c r="B303" s="92">
        <v>298</v>
      </c>
      <c r="C303" s="87" t="s">
        <v>1407</v>
      </c>
      <c r="D303" s="112" t="s">
        <v>1368</v>
      </c>
      <c r="E303" s="92" t="s">
        <v>1400</v>
      </c>
      <c r="F303" s="92" t="s">
        <v>2644</v>
      </c>
      <c r="G303" s="92" t="s">
        <v>2329</v>
      </c>
      <c r="H303" s="92">
        <v>1</v>
      </c>
      <c r="I303" s="92" t="s">
        <v>1385</v>
      </c>
      <c r="J303" s="92" t="s">
        <v>2127</v>
      </c>
      <c r="K303" s="92" t="s">
        <v>1385</v>
      </c>
      <c r="L303" s="92" t="s">
        <v>2128</v>
      </c>
      <c r="M303" s="92" t="s">
        <v>1385</v>
      </c>
      <c r="N303" s="92" t="s">
        <v>2128</v>
      </c>
      <c r="O303" s="92" t="s">
        <v>1385</v>
      </c>
      <c r="P303" s="92" t="s">
        <v>2128</v>
      </c>
      <c r="Q303" s="92" t="s">
        <v>1385</v>
      </c>
      <c r="R303" s="92" t="s">
        <v>2128</v>
      </c>
      <c r="S303" s="92" t="s">
        <v>2120</v>
      </c>
      <c r="T303" s="92">
        <v>0.1</v>
      </c>
      <c r="U303" s="92" t="s">
        <v>2122</v>
      </c>
      <c r="V303" s="113" t="s">
        <v>2330</v>
      </c>
      <c r="W303" s="92" t="s">
        <v>2329</v>
      </c>
      <c r="X303" s="92" t="s">
        <v>2127</v>
      </c>
      <c r="Y303" s="87" t="s">
        <v>1385</v>
      </c>
      <c r="Z303" s="96" t="s">
        <v>2128</v>
      </c>
      <c r="AA303" s="87" t="s">
        <v>1385</v>
      </c>
      <c r="AB303" s="92">
        <v>3467</v>
      </c>
      <c r="AC303" s="92" t="s">
        <v>1385</v>
      </c>
      <c r="AD303" s="92">
        <v>3467</v>
      </c>
      <c r="AE303" s="92" t="s">
        <v>1401</v>
      </c>
    </row>
    <row r="304" spans="1:31" ht="58.3" x14ac:dyDescent="0.45">
      <c r="A304" s="87" t="s">
        <v>1405</v>
      </c>
      <c r="B304" s="92">
        <v>299</v>
      </c>
      <c r="C304" s="87" t="s">
        <v>1407</v>
      </c>
      <c r="D304" s="112" t="s">
        <v>1369</v>
      </c>
      <c r="E304" s="92" t="s">
        <v>1400</v>
      </c>
      <c r="F304" s="92" t="s">
        <v>2645</v>
      </c>
      <c r="G304" s="92" t="s">
        <v>2329</v>
      </c>
      <c r="H304" s="92">
        <v>1</v>
      </c>
      <c r="I304" s="92" t="s">
        <v>1385</v>
      </c>
      <c r="J304" s="92" t="s">
        <v>2127</v>
      </c>
      <c r="K304" s="92" t="s">
        <v>1385</v>
      </c>
      <c r="L304" s="92" t="s">
        <v>2128</v>
      </c>
      <c r="M304" s="92" t="s">
        <v>1385</v>
      </c>
      <c r="N304" s="92" t="s">
        <v>2128</v>
      </c>
      <c r="O304" s="92" t="s">
        <v>1385</v>
      </c>
      <c r="P304" s="92" t="s">
        <v>2128</v>
      </c>
      <c r="Q304" s="92" t="s">
        <v>1385</v>
      </c>
      <c r="R304" s="92" t="s">
        <v>2128</v>
      </c>
      <c r="S304" s="92" t="s">
        <v>2120</v>
      </c>
      <c r="T304" s="92">
        <v>0.1</v>
      </c>
      <c r="U304" s="92" t="s">
        <v>2122</v>
      </c>
      <c r="V304" s="113" t="s">
        <v>2330</v>
      </c>
      <c r="W304" s="92" t="s">
        <v>2329</v>
      </c>
      <c r="X304" s="92" t="s">
        <v>2127</v>
      </c>
      <c r="Y304" s="87" t="s">
        <v>1385</v>
      </c>
      <c r="Z304" s="96" t="s">
        <v>2128</v>
      </c>
      <c r="AA304" s="87" t="s">
        <v>1385</v>
      </c>
      <c r="AB304" s="92">
        <v>3468</v>
      </c>
      <c r="AC304" s="92" t="s">
        <v>1385</v>
      </c>
      <c r="AD304" s="92">
        <v>3468</v>
      </c>
      <c r="AE304" s="92" t="s">
        <v>1401</v>
      </c>
    </row>
    <row r="305" spans="1:31" ht="58.3" x14ac:dyDescent="0.45">
      <c r="A305" s="87" t="s">
        <v>1405</v>
      </c>
      <c r="B305" s="92">
        <v>300</v>
      </c>
      <c r="C305" s="87" t="s">
        <v>1407</v>
      </c>
      <c r="D305" s="112" t="s">
        <v>1370</v>
      </c>
      <c r="E305" s="92" t="s">
        <v>1400</v>
      </c>
      <c r="F305" s="92" t="s">
        <v>2646</v>
      </c>
      <c r="G305" s="92" t="s">
        <v>2329</v>
      </c>
      <c r="H305" s="92">
        <v>1</v>
      </c>
      <c r="I305" s="92" t="s">
        <v>1385</v>
      </c>
      <c r="J305" s="92" t="s">
        <v>2127</v>
      </c>
      <c r="K305" s="92" t="s">
        <v>1385</v>
      </c>
      <c r="L305" s="92" t="s">
        <v>2128</v>
      </c>
      <c r="M305" s="92" t="s">
        <v>1385</v>
      </c>
      <c r="N305" s="92" t="s">
        <v>2128</v>
      </c>
      <c r="O305" s="92" t="s">
        <v>1385</v>
      </c>
      <c r="P305" s="92" t="s">
        <v>2128</v>
      </c>
      <c r="Q305" s="92" t="s">
        <v>1385</v>
      </c>
      <c r="R305" s="92" t="s">
        <v>2128</v>
      </c>
      <c r="S305" s="92" t="s">
        <v>2120</v>
      </c>
      <c r="T305" s="92">
        <v>0.1</v>
      </c>
      <c r="U305" s="92" t="s">
        <v>2122</v>
      </c>
      <c r="V305" s="113" t="s">
        <v>2330</v>
      </c>
      <c r="W305" s="92" t="s">
        <v>2329</v>
      </c>
      <c r="X305" s="92" t="s">
        <v>2127</v>
      </c>
      <c r="Y305" s="87" t="s">
        <v>1385</v>
      </c>
      <c r="Z305" s="96" t="s">
        <v>2128</v>
      </c>
      <c r="AA305" s="87" t="s">
        <v>1385</v>
      </c>
      <c r="AB305" s="92">
        <v>3469</v>
      </c>
      <c r="AC305" s="92" t="s">
        <v>1385</v>
      </c>
      <c r="AD305" s="92">
        <v>3469</v>
      </c>
      <c r="AE305" s="92" t="s">
        <v>1401</v>
      </c>
    </row>
    <row r="306" spans="1:31" ht="58.3" x14ac:dyDescent="0.45">
      <c r="A306" s="87" t="s">
        <v>1405</v>
      </c>
      <c r="B306" s="92">
        <v>301</v>
      </c>
      <c r="C306" s="87" t="s">
        <v>1407</v>
      </c>
      <c r="D306" s="112" t="s">
        <v>1371</v>
      </c>
      <c r="E306" s="92" t="s">
        <v>1400</v>
      </c>
      <c r="F306" s="92" t="s">
        <v>2648</v>
      </c>
      <c r="G306" s="92" t="s">
        <v>2329</v>
      </c>
      <c r="H306" s="92">
        <v>1</v>
      </c>
      <c r="I306" s="92" t="s">
        <v>1385</v>
      </c>
      <c r="J306" s="92" t="s">
        <v>2127</v>
      </c>
      <c r="K306" s="92" t="s">
        <v>1385</v>
      </c>
      <c r="L306" s="92" t="s">
        <v>2128</v>
      </c>
      <c r="M306" s="92" t="s">
        <v>1385</v>
      </c>
      <c r="N306" s="92" t="s">
        <v>2128</v>
      </c>
      <c r="O306" s="92" t="s">
        <v>1385</v>
      </c>
      <c r="P306" s="92" t="s">
        <v>2128</v>
      </c>
      <c r="Q306" s="92" t="s">
        <v>1385</v>
      </c>
      <c r="R306" s="92" t="s">
        <v>2128</v>
      </c>
      <c r="S306" s="92" t="s">
        <v>2120</v>
      </c>
      <c r="T306" s="92">
        <v>0.1</v>
      </c>
      <c r="U306" s="92" t="s">
        <v>2122</v>
      </c>
      <c r="V306" s="113" t="s">
        <v>2330</v>
      </c>
      <c r="W306" s="92" t="s">
        <v>2329</v>
      </c>
      <c r="X306" s="92" t="s">
        <v>2127</v>
      </c>
      <c r="Y306" s="87" t="s">
        <v>1385</v>
      </c>
      <c r="Z306" s="96" t="s">
        <v>2128</v>
      </c>
      <c r="AA306" s="87" t="s">
        <v>1385</v>
      </c>
      <c r="AB306" s="92">
        <v>3470</v>
      </c>
      <c r="AC306" s="92" t="s">
        <v>1385</v>
      </c>
      <c r="AD306" s="92">
        <v>3470</v>
      </c>
      <c r="AE306" s="92" t="s">
        <v>1401</v>
      </c>
    </row>
    <row r="307" spans="1:31" ht="58.3" x14ac:dyDescent="0.45">
      <c r="A307" s="87" t="s">
        <v>1405</v>
      </c>
      <c r="B307" s="92">
        <v>302</v>
      </c>
      <c r="C307" s="87" t="s">
        <v>1407</v>
      </c>
      <c r="D307" s="112" t="s">
        <v>1372</v>
      </c>
      <c r="E307" s="92" t="s">
        <v>1400</v>
      </c>
      <c r="F307" s="92" t="s">
        <v>2649</v>
      </c>
      <c r="G307" s="92" t="s">
        <v>2329</v>
      </c>
      <c r="H307" s="92">
        <v>1</v>
      </c>
      <c r="I307" s="92" t="s">
        <v>1385</v>
      </c>
      <c r="J307" s="92" t="s">
        <v>2127</v>
      </c>
      <c r="K307" s="92" t="s">
        <v>1385</v>
      </c>
      <c r="L307" s="92" t="s">
        <v>2128</v>
      </c>
      <c r="M307" s="92" t="s">
        <v>1385</v>
      </c>
      <c r="N307" s="92" t="s">
        <v>2128</v>
      </c>
      <c r="O307" s="92" t="s">
        <v>1385</v>
      </c>
      <c r="P307" s="92" t="s">
        <v>2128</v>
      </c>
      <c r="Q307" s="92" t="s">
        <v>1385</v>
      </c>
      <c r="R307" s="92" t="s">
        <v>2128</v>
      </c>
      <c r="S307" s="92" t="s">
        <v>2120</v>
      </c>
      <c r="T307" s="92">
        <v>0.1</v>
      </c>
      <c r="U307" s="92" t="s">
        <v>2122</v>
      </c>
      <c r="V307" s="113" t="s">
        <v>2330</v>
      </c>
      <c r="W307" s="92" t="s">
        <v>2329</v>
      </c>
      <c r="X307" s="92" t="s">
        <v>2127</v>
      </c>
      <c r="Y307" s="87" t="s">
        <v>1407</v>
      </c>
      <c r="Z307" s="92" t="s">
        <v>2647</v>
      </c>
      <c r="AA307" s="92" t="s">
        <v>2329</v>
      </c>
      <c r="AB307" s="92">
        <v>3471</v>
      </c>
      <c r="AC307" s="92" t="s">
        <v>1385</v>
      </c>
      <c r="AD307" s="92">
        <v>3471</v>
      </c>
      <c r="AE307" s="92" t="s">
        <v>1401</v>
      </c>
    </row>
    <row r="308" spans="1:31" ht="58.3" x14ac:dyDescent="0.45">
      <c r="A308" s="87" t="s">
        <v>1405</v>
      </c>
      <c r="B308" s="92">
        <v>303</v>
      </c>
      <c r="C308" s="87" t="s">
        <v>1407</v>
      </c>
      <c r="D308" s="112" t="s">
        <v>1373</v>
      </c>
      <c r="E308" s="92" t="s">
        <v>1400</v>
      </c>
      <c r="F308" s="92" t="s">
        <v>2650</v>
      </c>
      <c r="G308" s="92" t="s">
        <v>2329</v>
      </c>
      <c r="H308" s="92">
        <v>1</v>
      </c>
      <c r="I308" s="92" t="s">
        <v>1385</v>
      </c>
      <c r="J308" s="92" t="s">
        <v>2127</v>
      </c>
      <c r="K308" s="92" t="s">
        <v>1385</v>
      </c>
      <c r="L308" s="92" t="s">
        <v>2128</v>
      </c>
      <c r="M308" s="92" t="s">
        <v>1385</v>
      </c>
      <c r="N308" s="92" t="s">
        <v>2128</v>
      </c>
      <c r="O308" s="92" t="s">
        <v>1385</v>
      </c>
      <c r="P308" s="92" t="s">
        <v>2128</v>
      </c>
      <c r="Q308" s="92" t="s">
        <v>1385</v>
      </c>
      <c r="R308" s="92" t="s">
        <v>2128</v>
      </c>
      <c r="S308" s="92" t="s">
        <v>2120</v>
      </c>
      <c r="T308" s="92">
        <v>0.1</v>
      </c>
      <c r="U308" s="92" t="s">
        <v>2122</v>
      </c>
      <c r="V308" s="113" t="s">
        <v>2330</v>
      </c>
      <c r="W308" s="92" t="s">
        <v>2329</v>
      </c>
      <c r="X308" s="92" t="s">
        <v>2127</v>
      </c>
      <c r="Y308" s="87" t="s">
        <v>1385</v>
      </c>
      <c r="Z308" s="96" t="s">
        <v>2128</v>
      </c>
      <c r="AA308" s="87" t="s">
        <v>1385</v>
      </c>
      <c r="AB308" s="92">
        <v>3472</v>
      </c>
      <c r="AC308" s="92" t="s">
        <v>1385</v>
      </c>
      <c r="AD308" s="92">
        <v>3472</v>
      </c>
      <c r="AE308" s="92" t="s">
        <v>1401</v>
      </c>
    </row>
    <row r="309" spans="1:31" ht="58.3" x14ac:dyDescent="0.45">
      <c r="A309" s="87" t="s">
        <v>1405</v>
      </c>
      <c r="B309" s="92">
        <v>304</v>
      </c>
      <c r="C309" s="87" t="s">
        <v>1407</v>
      </c>
      <c r="D309" s="112" t="s">
        <v>1374</v>
      </c>
      <c r="E309" s="92" t="s">
        <v>1400</v>
      </c>
      <c r="F309" s="92" t="s">
        <v>2651</v>
      </c>
      <c r="G309" s="92" t="s">
        <v>2329</v>
      </c>
      <c r="H309" s="92">
        <v>1</v>
      </c>
      <c r="I309" s="92" t="s">
        <v>1385</v>
      </c>
      <c r="J309" s="92" t="s">
        <v>2127</v>
      </c>
      <c r="K309" s="92" t="s">
        <v>1385</v>
      </c>
      <c r="L309" s="92" t="s">
        <v>2128</v>
      </c>
      <c r="M309" s="92" t="s">
        <v>1385</v>
      </c>
      <c r="N309" s="92" t="s">
        <v>2128</v>
      </c>
      <c r="O309" s="92" t="s">
        <v>1385</v>
      </c>
      <c r="P309" s="92" t="s">
        <v>2128</v>
      </c>
      <c r="Q309" s="92" t="s">
        <v>1385</v>
      </c>
      <c r="R309" s="92" t="s">
        <v>2128</v>
      </c>
      <c r="S309" s="92" t="s">
        <v>2120</v>
      </c>
      <c r="T309" s="92">
        <v>0.1</v>
      </c>
      <c r="U309" s="92" t="s">
        <v>2122</v>
      </c>
      <c r="V309" s="113" t="s">
        <v>2330</v>
      </c>
      <c r="W309" s="92" t="s">
        <v>2329</v>
      </c>
      <c r="X309" s="92" t="s">
        <v>2127</v>
      </c>
      <c r="Y309" s="87" t="s">
        <v>1385</v>
      </c>
      <c r="Z309" s="96" t="s">
        <v>2128</v>
      </c>
      <c r="AA309" s="87" t="s">
        <v>1385</v>
      </c>
      <c r="AB309" s="92">
        <v>3473</v>
      </c>
      <c r="AC309" s="92" t="s">
        <v>1385</v>
      </c>
      <c r="AD309" s="92">
        <v>3473</v>
      </c>
      <c r="AE309" s="92" t="s">
        <v>1401</v>
      </c>
    </row>
    <row r="310" spans="1:31" ht="58.3" x14ac:dyDescent="0.45">
      <c r="A310" s="87" t="s">
        <v>1405</v>
      </c>
      <c r="B310" s="92">
        <v>305</v>
      </c>
      <c r="C310" s="87" t="s">
        <v>1407</v>
      </c>
      <c r="D310" s="112" t="s">
        <v>1154</v>
      </c>
      <c r="E310" s="92" t="s">
        <v>1400</v>
      </c>
      <c r="F310" s="92" t="s">
        <v>2652</v>
      </c>
      <c r="G310" s="92" t="s">
        <v>2329</v>
      </c>
      <c r="H310" s="92">
        <v>1</v>
      </c>
      <c r="I310" s="92" t="s">
        <v>1385</v>
      </c>
      <c r="J310" s="92" t="s">
        <v>2127</v>
      </c>
      <c r="K310" s="92" t="s">
        <v>1385</v>
      </c>
      <c r="L310" s="92" t="s">
        <v>2128</v>
      </c>
      <c r="M310" s="92" t="s">
        <v>1385</v>
      </c>
      <c r="N310" s="92" t="s">
        <v>2128</v>
      </c>
      <c r="O310" s="92" t="s">
        <v>1385</v>
      </c>
      <c r="P310" s="92" t="s">
        <v>2128</v>
      </c>
      <c r="Q310" s="92" t="s">
        <v>1385</v>
      </c>
      <c r="R310" s="92" t="s">
        <v>2128</v>
      </c>
      <c r="S310" s="92" t="s">
        <v>2120</v>
      </c>
      <c r="T310" s="92">
        <v>0.1</v>
      </c>
      <c r="U310" s="92" t="s">
        <v>2122</v>
      </c>
      <c r="V310" s="113" t="s">
        <v>2330</v>
      </c>
      <c r="W310" s="92" t="s">
        <v>2329</v>
      </c>
      <c r="X310" s="92" t="s">
        <v>2127</v>
      </c>
      <c r="Y310" s="87" t="s">
        <v>1385</v>
      </c>
      <c r="Z310" s="96" t="s">
        <v>2128</v>
      </c>
      <c r="AA310" s="87" t="s">
        <v>1385</v>
      </c>
      <c r="AB310" s="92">
        <v>3474</v>
      </c>
      <c r="AC310" s="92" t="s">
        <v>1385</v>
      </c>
      <c r="AD310" s="92">
        <v>3474</v>
      </c>
      <c r="AE310" s="92" t="s">
        <v>1401</v>
      </c>
    </row>
    <row r="311" spans="1:31" ht="58.3" x14ac:dyDescent="0.45">
      <c r="A311" s="87" t="s">
        <v>1405</v>
      </c>
      <c r="B311" s="92">
        <v>306</v>
      </c>
      <c r="C311" s="87" t="s">
        <v>1407</v>
      </c>
      <c r="D311" s="112" t="s">
        <v>1155</v>
      </c>
      <c r="E311" s="92" t="s">
        <v>1400</v>
      </c>
      <c r="F311" s="92" t="s">
        <v>2653</v>
      </c>
      <c r="G311" s="92" t="s">
        <v>2329</v>
      </c>
      <c r="H311" s="92">
        <v>1</v>
      </c>
      <c r="I311" s="92" t="s">
        <v>1385</v>
      </c>
      <c r="J311" s="92" t="s">
        <v>2127</v>
      </c>
      <c r="K311" s="92" t="s">
        <v>1385</v>
      </c>
      <c r="L311" s="92" t="s">
        <v>2128</v>
      </c>
      <c r="M311" s="92" t="s">
        <v>1385</v>
      </c>
      <c r="N311" s="92" t="s">
        <v>2128</v>
      </c>
      <c r="O311" s="92" t="s">
        <v>1385</v>
      </c>
      <c r="P311" s="92" t="s">
        <v>2128</v>
      </c>
      <c r="Q311" s="92" t="s">
        <v>1385</v>
      </c>
      <c r="R311" s="92" t="s">
        <v>2128</v>
      </c>
      <c r="S311" s="92" t="s">
        <v>2120</v>
      </c>
      <c r="T311" s="92">
        <v>0.1</v>
      </c>
      <c r="U311" s="92" t="s">
        <v>2122</v>
      </c>
      <c r="V311" s="113" t="s">
        <v>2330</v>
      </c>
      <c r="W311" s="92" t="s">
        <v>2329</v>
      </c>
      <c r="X311" s="92" t="s">
        <v>2127</v>
      </c>
      <c r="Y311" s="87" t="s">
        <v>1385</v>
      </c>
      <c r="Z311" s="96" t="s">
        <v>2128</v>
      </c>
      <c r="AA311" s="87" t="s">
        <v>1385</v>
      </c>
      <c r="AB311" s="92">
        <v>3475</v>
      </c>
      <c r="AC311" s="92" t="s">
        <v>1385</v>
      </c>
      <c r="AD311" s="92">
        <v>3475</v>
      </c>
      <c r="AE311" s="92" t="s">
        <v>1401</v>
      </c>
    </row>
    <row r="312" spans="1:31" ht="58.3" x14ac:dyDescent="0.45">
      <c r="A312" s="87" t="s">
        <v>1405</v>
      </c>
      <c r="B312" s="92">
        <v>307</v>
      </c>
      <c r="C312" s="87" t="s">
        <v>1407</v>
      </c>
      <c r="D312" s="112" t="s">
        <v>1156</v>
      </c>
      <c r="E312" s="92" t="s">
        <v>1400</v>
      </c>
      <c r="F312" s="92" t="s">
        <v>2654</v>
      </c>
      <c r="G312" s="92" t="s">
        <v>2329</v>
      </c>
      <c r="H312" s="92">
        <v>1</v>
      </c>
      <c r="I312" s="92" t="s">
        <v>1385</v>
      </c>
      <c r="J312" s="92" t="s">
        <v>2127</v>
      </c>
      <c r="K312" s="92" t="s">
        <v>1385</v>
      </c>
      <c r="L312" s="92" t="s">
        <v>2128</v>
      </c>
      <c r="M312" s="92" t="s">
        <v>1385</v>
      </c>
      <c r="N312" s="92" t="s">
        <v>2128</v>
      </c>
      <c r="O312" s="92" t="s">
        <v>1385</v>
      </c>
      <c r="P312" s="92" t="s">
        <v>2128</v>
      </c>
      <c r="Q312" s="92" t="s">
        <v>1385</v>
      </c>
      <c r="R312" s="92" t="s">
        <v>2128</v>
      </c>
      <c r="S312" s="92" t="s">
        <v>2120</v>
      </c>
      <c r="T312" s="92">
        <v>0.1</v>
      </c>
      <c r="U312" s="92" t="s">
        <v>2122</v>
      </c>
      <c r="V312" s="113" t="s">
        <v>2330</v>
      </c>
      <c r="W312" s="92" t="s">
        <v>2329</v>
      </c>
      <c r="X312" s="92" t="s">
        <v>2127</v>
      </c>
      <c r="Y312" s="87" t="s">
        <v>1385</v>
      </c>
      <c r="Z312" s="96" t="s">
        <v>2128</v>
      </c>
      <c r="AA312" s="87" t="s">
        <v>1385</v>
      </c>
      <c r="AB312" s="92">
        <v>3476</v>
      </c>
      <c r="AC312" s="92" t="s">
        <v>1385</v>
      </c>
      <c r="AD312" s="92">
        <v>3476</v>
      </c>
      <c r="AE312" s="92" t="s">
        <v>1401</v>
      </c>
    </row>
    <row r="313" spans="1:31" ht="58.3" x14ac:dyDescent="0.45">
      <c r="A313" s="87" t="s">
        <v>1405</v>
      </c>
      <c r="B313" s="92">
        <v>308</v>
      </c>
      <c r="C313" s="87" t="s">
        <v>1407</v>
      </c>
      <c r="D313" s="112" t="s">
        <v>1487</v>
      </c>
      <c r="E313" s="92" t="s">
        <v>1400</v>
      </c>
      <c r="F313" s="92" t="s">
        <v>2655</v>
      </c>
      <c r="G313" s="92" t="s">
        <v>2329</v>
      </c>
      <c r="H313" s="92">
        <v>1</v>
      </c>
      <c r="I313" s="92" t="s">
        <v>1385</v>
      </c>
      <c r="J313" s="92" t="s">
        <v>2127</v>
      </c>
      <c r="K313" s="92" t="s">
        <v>1385</v>
      </c>
      <c r="L313" s="92" t="s">
        <v>2128</v>
      </c>
      <c r="M313" s="92" t="s">
        <v>1385</v>
      </c>
      <c r="N313" s="92" t="s">
        <v>2128</v>
      </c>
      <c r="O313" s="92" t="s">
        <v>1385</v>
      </c>
      <c r="P313" s="92" t="s">
        <v>2128</v>
      </c>
      <c r="Q313" s="92" t="s">
        <v>1385</v>
      </c>
      <c r="R313" s="92" t="s">
        <v>2128</v>
      </c>
      <c r="S313" s="92" t="s">
        <v>2120</v>
      </c>
      <c r="T313" s="92">
        <v>0.1</v>
      </c>
      <c r="U313" s="92" t="s">
        <v>2122</v>
      </c>
      <c r="V313" s="113" t="s">
        <v>2330</v>
      </c>
      <c r="W313" s="92" t="s">
        <v>2329</v>
      </c>
      <c r="X313" s="92" t="s">
        <v>2127</v>
      </c>
      <c r="Y313" s="87" t="s">
        <v>1385</v>
      </c>
      <c r="Z313" s="96" t="s">
        <v>2128</v>
      </c>
      <c r="AA313" s="87" t="s">
        <v>1385</v>
      </c>
      <c r="AB313" s="92">
        <v>3477</v>
      </c>
      <c r="AC313" s="92" t="s">
        <v>1385</v>
      </c>
      <c r="AD313" s="92">
        <v>3477</v>
      </c>
      <c r="AE313" s="92" t="s">
        <v>1401</v>
      </c>
    </row>
    <row r="314" spans="1:31" ht="58.3" x14ac:dyDescent="0.45">
      <c r="A314" s="87" t="s">
        <v>1405</v>
      </c>
      <c r="B314" s="92">
        <v>309</v>
      </c>
      <c r="C314" s="87" t="s">
        <v>1407</v>
      </c>
      <c r="D314" s="112" t="s">
        <v>1488</v>
      </c>
      <c r="E314" s="92" t="s">
        <v>1400</v>
      </c>
      <c r="F314" s="92" t="s">
        <v>2656</v>
      </c>
      <c r="G314" s="92" t="s">
        <v>2329</v>
      </c>
      <c r="H314" s="92">
        <v>1</v>
      </c>
      <c r="I314" s="92" t="s">
        <v>1385</v>
      </c>
      <c r="J314" s="92" t="s">
        <v>2127</v>
      </c>
      <c r="K314" s="92" t="s">
        <v>1385</v>
      </c>
      <c r="L314" s="92" t="s">
        <v>2128</v>
      </c>
      <c r="M314" s="92" t="s">
        <v>1385</v>
      </c>
      <c r="N314" s="92" t="s">
        <v>2128</v>
      </c>
      <c r="O314" s="92" t="s">
        <v>1385</v>
      </c>
      <c r="P314" s="92" t="s">
        <v>2128</v>
      </c>
      <c r="Q314" s="92" t="s">
        <v>1385</v>
      </c>
      <c r="R314" s="92" t="s">
        <v>2128</v>
      </c>
      <c r="S314" s="92" t="s">
        <v>2120</v>
      </c>
      <c r="T314" s="92">
        <v>0.1</v>
      </c>
      <c r="U314" s="92" t="s">
        <v>2122</v>
      </c>
      <c r="V314" s="113" t="s">
        <v>2330</v>
      </c>
      <c r="W314" s="92" t="s">
        <v>2329</v>
      </c>
      <c r="X314" s="92" t="s">
        <v>2127</v>
      </c>
      <c r="Y314" s="87" t="s">
        <v>1385</v>
      </c>
      <c r="Z314" s="96" t="s">
        <v>2128</v>
      </c>
      <c r="AA314" s="87" t="s">
        <v>1385</v>
      </c>
      <c r="AB314" s="92">
        <v>3478</v>
      </c>
      <c r="AC314" s="92" t="s">
        <v>1385</v>
      </c>
      <c r="AD314" s="92">
        <v>3478</v>
      </c>
      <c r="AE314" s="92" t="s">
        <v>1401</v>
      </c>
    </row>
    <row r="315" spans="1:31" ht="58.3" x14ac:dyDescent="0.45">
      <c r="A315" s="87" t="s">
        <v>1405</v>
      </c>
      <c r="B315" s="92">
        <v>310</v>
      </c>
      <c r="C315" s="87" t="s">
        <v>1407</v>
      </c>
      <c r="D315" s="112" t="s">
        <v>1753</v>
      </c>
      <c r="E315" s="92" t="s">
        <v>1400</v>
      </c>
      <c r="F315" s="92" t="s">
        <v>2657</v>
      </c>
      <c r="G315" s="92" t="s">
        <v>2329</v>
      </c>
      <c r="H315" s="92">
        <v>1</v>
      </c>
      <c r="I315" s="92" t="s">
        <v>1385</v>
      </c>
      <c r="J315" s="92" t="s">
        <v>2127</v>
      </c>
      <c r="K315" s="92" t="s">
        <v>1385</v>
      </c>
      <c r="L315" s="92" t="s">
        <v>2128</v>
      </c>
      <c r="M315" s="92" t="s">
        <v>1385</v>
      </c>
      <c r="N315" s="92" t="s">
        <v>2128</v>
      </c>
      <c r="O315" s="92" t="s">
        <v>1385</v>
      </c>
      <c r="P315" s="92" t="s">
        <v>2128</v>
      </c>
      <c r="Q315" s="92" t="s">
        <v>1385</v>
      </c>
      <c r="R315" s="92" t="s">
        <v>2128</v>
      </c>
      <c r="S315" s="92" t="s">
        <v>2120</v>
      </c>
      <c r="T315" s="92">
        <v>0.1</v>
      </c>
      <c r="U315" s="92" t="s">
        <v>2122</v>
      </c>
      <c r="V315" s="113" t="s">
        <v>2330</v>
      </c>
      <c r="W315" s="92" t="s">
        <v>2329</v>
      </c>
      <c r="X315" s="92" t="s">
        <v>2127</v>
      </c>
      <c r="Y315" s="87" t="s">
        <v>1385</v>
      </c>
      <c r="Z315" s="96" t="s">
        <v>2128</v>
      </c>
      <c r="AA315" s="87" t="s">
        <v>1385</v>
      </c>
      <c r="AB315" s="92">
        <v>3479</v>
      </c>
      <c r="AC315" s="92" t="s">
        <v>1385</v>
      </c>
      <c r="AD315" s="92">
        <v>3479</v>
      </c>
      <c r="AE315" s="92" t="s">
        <v>1401</v>
      </c>
    </row>
    <row r="316" spans="1:31" ht="58.3" x14ac:dyDescent="0.45">
      <c r="A316" s="87" t="s">
        <v>1405</v>
      </c>
      <c r="B316" s="92">
        <v>311</v>
      </c>
      <c r="C316" s="87" t="s">
        <v>1407</v>
      </c>
      <c r="D316" s="112" t="s">
        <v>1754</v>
      </c>
      <c r="E316" s="92" t="s">
        <v>1400</v>
      </c>
      <c r="F316" s="92" t="s">
        <v>2658</v>
      </c>
      <c r="G316" s="92" t="s">
        <v>2329</v>
      </c>
      <c r="H316" s="92">
        <v>1</v>
      </c>
      <c r="I316" s="92" t="s">
        <v>1385</v>
      </c>
      <c r="J316" s="92" t="s">
        <v>2127</v>
      </c>
      <c r="K316" s="92" t="s">
        <v>1385</v>
      </c>
      <c r="L316" s="92" t="s">
        <v>2128</v>
      </c>
      <c r="M316" s="92" t="s">
        <v>1385</v>
      </c>
      <c r="N316" s="92" t="s">
        <v>2128</v>
      </c>
      <c r="O316" s="92" t="s">
        <v>1385</v>
      </c>
      <c r="P316" s="92" t="s">
        <v>2128</v>
      </c>
      <c r="Q316" s="92" t="s">
        <v>1385</v>
      </c>
      <c r="R316" s="92" t="s">
        <v>2128</v>
      </c>
      <c r="S316" s="92" t="s">
        <v>2120</v>
      </c>
      <c r="T316" s="92">
        <v>0.1</v>
      </c>
      <c r="U316" s="92" t="s">
        <v>2122</v>
      </c>
      <c r="V316" s="113" t="s">
        <v>2330</v>
      </c>
      <c r="W316" s="92" t="s">
        <v>2329</v>
      </c>
      <c r="X316" s="92" t="s">
        <v>2127</v>
      </c>
      <c r="Y316" s="87" t="s">
        <v>1385</v>
      </c>
      <c r="Z316" s="96" t="s">
        <v>2128</v>
      </c>
      <c r="AA316" s="87" t="s">
        <v>1385</v>
      </c>
      <c r="AB316" s="92">
        <v>3480</v>
      </c>
      <c r="AC316" s="92" t="s">
        <v>1385</v>
      </c>
      <c r="AD316" s="92">
        <v>3480</v>
      </c>
      <c r="AE316" s="92" t="s">
        <v>1401</v>
      </c>
    </row>
    <row r="317" spans="1:31" ht="58.3" x14ac:dyDescent="0.45">
      <c r="A317" s="87" t="s">
        <v>1405</v>
      </c>
      <c r="B317" s="92">
        <v>312</v>
      </c>
      <c r="C317" s="87" t="s">
        <v>1407</v>
      </c>
      <c r="D317" s="112" t="s">
        <v>1563</v>
      </c>
      <c r="E317" s="92" t="s">
        <v>1400</v>
      </c>
      <c r="F317" s="92" t="s">
        <v>2659</v>
      </c>
      <c r="G317" s="92" t="s">
        <v>2329</v>
      </c>
      <c r="H317" s="92">
        <v>1</v>
      </c>
      <c r="I317" s="92" t="s">
        <v>1385</v>
      </c>
      <c r="J317" s="92" t="s">
        <v>2127</v>
      </c>
      <c r="K317" s="92" t="s">
        <v>1385</v>
      </c>
      <c r="L317" s="92" t="s">
        <v>2128</v>
      </c>
      <c r="M317" s="92" t="s">
        <v>1385</v>
      </c>
      <c r="N317" s="92" t="s">
        <v>2128</v>
      </c>
      <c r="O317" s="92" t="s">
        <v>1385</v>
      </c>
      <c r="P317" s="92" t="s">
        <v>2128</v>
      </c>
      <c r="Q317" s="92" t="s">
        <v>1385</v>
      </c>
      <c r="R317" s="92" t="s">
        <v>2128</v>
      </c>
      <c r="S317" s="92" t="s">
        <v>2120</v>
      </c>
      <c r="T317" s="92">
        <v>0.1</v>
      </c>
      <c r="U317" s="92" t="s">
        <v>2122</v>
      </c>
      <c r="V317" s="113" t="s">
        <v>2330</v>
      </c>
      <c r="W317" s="92" t="s">
        <v>2329</v>
      </c>
      <c r="X317" s="92" t="s">
        <v>2127</v>
      </c>
      <c r="Y317" s="87" t="s">
        <v>1385</v>
      </c>
      <c r="Z317" s="96" t="s">
        <v>2128</v>
      </c>
      <c r="AA317" s="87" t="s">
        <v>1385</v>
      </c>
      <c r="AB317" s="92">
        <v>3481</v>
      </c>
      <c r="AC317" s="92" t="s">
        <v>1385</v>
      </c>
      <c r="AD317" s="92">
        <v>3481</v>
      </c>
      <c r="AE317" s="92" t="s">
        <v>1401</v>
      </c>
    </row>
    <row r="318" spans="1:31" ht="58.3" x14ac:dyDescent="0.45">
      <c r="A318" s="87" t="s">
        <v>1405</v>
      </c>
      <c r="B318" s="92">
        <v>313</v>
      </c>
      <c r="C318" s="87" t="s">
        <v>1407</v>
      </c>
      <c r="D318" s="112" t="s">
        <v>1597</v>
      </c>
      <c r="E318" s="92" t="s">
        <v>1400</v>
      </c>
      <c r="F318" s="92" t="s">
        <v>2660</v>
      </c>
      <c r="G318" s="92" t="s">
        <v>2329</v>
      </c>
      <c r="H318" s="92">
        <v>1</v>
      </c>
      <c r="I318" s="92" t="s">
        <v>1385</v>
      </c>
      <c r="J318" s="92" t="s">
        <v>2127</v>
      </c>
      <c r="K318" s="92" t="s">
        <v>1385</v>
      </c>
      <c r="L318" s="92" t="s">
        <v>2128</v>
      </c>
      <c r="M318" s="92" t="s">
        <v>1385</v>
      </c>
      <c r="N318" s="92" t="s">
        <v>2128</v>
      </c>
      <c r="O318" s="92" t="s">
        <v>1385</v>
      </c>
      <c r="P318" s="92" t="s">
        <v>2128</v>
      </c>
      <c r="Q318" s="92" t="s">
        <v>1385</v>
      </c>
      <c r="R318" s="92" t="s">
        <v>2128</v>
      </c>
      <c r="S318" s="92" t="s">
        <v>2120</v>
      </c>
      <c r="T318" s="92">
        <v>0.1</v>
      </c>
      <c r="U318" s="92" t="s">
        <v>2122</v>
      </c>
      <c r="V318" s="113" t="s">
        <v>2330</v>
      </c>
      <c r="W318" s="92" t="s">
        <v>2329</v>
      </c>
      <c r="X318" s="92" t="s">
        <v>2127</v>
      </c>
      <c r="Y318" s="87" t="s">
        <v>1385</v>
      </c>
      <c r="Z318" s="96" t="s">
        <v>2128</v>
      </c>
      <c r="AA318" s="87" t="s">
        <v>1385</v>
      </c>
      <c r="AB318" s="92">
        <v>3482</v>
      </c>
      <c r="AC318" s="92" t="s">
        <v>1385</v>
      </c>
      <c r="AD318" s="92">
        <v>3482</v>
      </c>
      <c r="AE318" s="92" t="s">
        <v>1401</v>
      </c>
    </row>
    <row r="319" spans="1:31" ht="58.3" x14ac:dyDescent="0.45">
      <c r="A319" s="87" t="s">
        <v>1405</v>
      </c>
      <c r="B319" s="92">
        <v>314</v>
      </c>
      <c r="C319" s="87" t="s">
        <v>1407</v>
      </c>
      <c r="D319" s="112" t="s">
        <v>1599</v>
      </c>
      <c r="E319" s="92" t="s">
        <v>1400</v>
      </c>
      <c r="F319" s="92" t="s">
        <v>2661</v>
      </c>
      <c r="G319" s="92" t="s">
        <v>2329</v>
      </c>
      <c r="H319" s="92">
        <v>1</v>
      </c>
      <c r="I319" s="92" t="s">
        <v>1385</v>
      </c>
      <c r="J319" s="92" t="s">
        <v>2127</v>
      </c>
      <c r="K319" s="92" t="s">
        <v>1385</v>
      </c>
      <c r="L319" s="92" t="s">
        <v>2128</v>
      </c>
      <c r="M319" s="92" t="s">
        <v>1385</v>
      </c>
      <c r="N319" s="92" t="s">
        <v>2128</v>
      </c>
      <c r="O319" s="92" t="s">
        <v>1385</v>
      </c>
      <c r="P319" s="92" t="s">
        <v>2128</v>
      </c>
      <c r="Q319" s="92" t="s">
        <v>1385</v>
      </c>
      <c r="R319" s="92" t="s">
        <v>2128</v>
      </c>
      <c r="S319" s="92" t="s">
        <v>2120</v>
      </c>
      <c r="T319" s="92">
        <v>0.1</v>
      </c>
      <c r="U319" s="92" t="s">
        <v>2122</v>
      </c>
      <c r="V319" s="113" t="s">
        <v>2330</v>
      </c>
      <c r="W319" s="92" t="s">
        <v>2329</v>
      </c>
      <c r="X319" s="92" t="s">
        <v>2127</v>
      </c>
      <c r="Y319" s="87" t="s">
        <v>1385</v>
      </c>
      <c r="Z319" s="96" t="s">
        <v>2128</v>
      </c>
      <c r="AA319" s="87" t="s">
        <v>1385</v>
      </c>
      <c r="AB319" s="92">
        <v>3483</v>
      </c>
      <c r="AC319" s="92" t="s">
        <v>1385</v>
      </c>
      <c r="AD319" s="92">
        <v>3483</v>
      </c>
      <c r="AE319" s="92" t="s">
        <v>1401</v>
      </c>
    </row>
    <row r="320" spans="1:31" ht="58.3" x14ac:dyDescent="0.45">
      <c r="A320" s="87" t="s">
        <v>1405</v>
      </c>
      <c r="B320" s="92">
        <v>315</v>
      </c>
      <c r="C320" s="87" t="s">
        <v>1407</v>
      </c>
      <c r="D320" s="112" t="s">
        <v>1633</v>
      </c>
      <c r="E320" s="92" t="s">
        <v>1400</v>
      </c>
      <c r="F320" s="92" t="s">
        <v>2662</v>
      </c>
      <c r="G320" s="92" t="s">
        <v>2329</v>
      </c>
      <c r="H320" s="92">
        <v>1</v>
      </c>
      <c r="I320" s="92" t="s">
        <v>1385</v>
      </c>
      <c r="J320" s="92" t="s">
        <v>2127</v>
      </c>
      <c r="K320" s="92" t="s">
        <v>1385</v>
      </c>
      <c r="L320" s="92" t="s">
        <v>2128</v>
      </c>
      <c r="M320" s="92" t="s">
        <v>1385</v>
      </c>
      <c r="N320" s="92" t="s">
        <v>2128</v>
      </c>
      <c r="O320" s="92" t="s">
        <v>1385</v>
      </c>
      <c r="P320" s="92" t="s">
        <v>2128</v>
      </c>
      <c r="Q320" s="92" t="s">
        <v>1385</v>
      </c>
      <c r="R320" s="92" t="s">
        <v>2128</v>
      </c>
      <c r="S320" s="92" t="s">
        <v>2120</v>
      </c>
      <c r="T320" s="92">
        <v>0.1</v>
      </c>
      <c r="U320" s="92" t="s">
        <v>2122</v>
      </c>
      <c r="V320" s="113" t="s">
        <v>2330</v>
      </c>
      <c r="W320" s="92" t="s">
        <v>2329</v>
      </c>
      <c r="X320" s="92" t="s">
        <v>2127</v>
      </c>
      <c r="Y320" s="87" t="s">
        <v>1385</v>
      </c>
      <c r="Z320" s="96" t="s">
        <v>2128</v>
      </c>
      <c r="AA320" s="87" t="s">
        <v>1385</v>
      </c>
      <c r="AB320" s="92">
        <v>3484</v>
      </c>
      <c r="AC320" s="92" t="s">
        <v>1385</v>
      </c>
      <c r="AD320" s="92">
        <v>3484</v>
      </c>
      <c r="AE320" s="92" t="s">
        <v>1401</v>
      </c>
    </row>
    <row r="321" spans="1:31" ht="58.3" x14ac:dyDescent="0.45">
      <c r="A321" s="87" t="s">
        <v>1405</v>
      </c>
      <c r="B321" s="92">
        <v>316</v>
      </c>
      <c r="C321" s="87" t="s">
        <v>1407</v>
      </c>
      <c r="D321" s="112" t="s">
        <v>1646</v>
      </c>
      <c r="E321" s="92" t="s">
        <v>1400</v>
      </c>
      <c r="F321" s="92" t="s">
        <v>2663</v>
      </c>
      <c r="G321" s="92" t="s">
        <v>2329</v>
      </c>
      <c r="H321" s="92">
        <v>1</v>
      </c>
      <c r="I321" s="92" t="s">
        <v>1385</v>
      </c>
      <c r="J321" s="92" t="s">
        <v>2127</v>
      </c>
      <c r="K321" s="92" t="s">
        <v>1385</v>
      </c>
      <c r="L321" s="92" t="s">
        <v>2128</v>
      </c>
      <c r="M321" s="92" t="s">
        <v>1385</v>
      </c>
      <c r="N321" s="92" t="s">
        <v>2128</v>
      </c>
      <c r="O321" s="92" t="s">
        <v>1385</v>
      </c>
      <c r="P321" s="92" t="s">
        <v>2128</v>
      </c>
      <c r="Q321" s="92" t="s">
        <v>1385</v>
      </c>
      <c r="R321" s="92" t="s">
        <v>2128</v>
      </c>
      <c r="S321" s="92" t="s">
        <v>2120</v>
      </c>
      <c r="T321" s="92">
        <v>0.1</v>
      </c>
      <c r="U321" s="92" t="s">
        <v>2122</v>
      </c>
      <c r="V321" s="113" t="s">
        <v>2330</v>
      </c>
      <c r="W321" s="92" t="s">
        <v>2329</v>
      </c>
      <c r="X321" s="92" t="s">
        <v>2127</v>
      </c>
      <c r="Y321" s="87" t="s">
        <v>1385</v>
      </c>
      <c r="Z321" s="96" t="s">
        <v>2128</v>
      </c>
      <c r="AA321" s="87" t="s">
        <v>1385</v>
      </c>
      <c r="AB321" s="92">
        <v>3485</v>
      </c>
      <c r="AC321" s="92" t="s">
        <v>1385</v>
      </c>
      <c r="AD321" s="92">
        <v>3485</v>
      </c>
      <c r="AE321" s="92" t="s">
        <v>1401</v>
      </c>
    </row>
    <row r="322" spans="1:31" ht="72.900000000000006" x14ac:dyDescent="0.45">
      <c r="A322" s="87" t="s">
        <v>1405</v>
      </c>
      <c r="B322" s="92">
        <v>317</v>
      </c>
      <c r="C322" s="87" t="s">
        <v>1407</v>
      </c>
      <c r="D322" s="112" t="s">
        <v>1676</v>
      </c>
      <c r="E322" s="92" t="s">
        <v>1400</v>
      </c>
      <c r="F322" s="92" t="s">
        <v>2664</v>
      </c>
      <c r="G322" s="92" t="s">
        <v>2329</v>
      </c>
      <c r="H322" s="92">
        <v>1</v>
      </c>
      <c r="I322" s="92" t="s">
        <v>1385</v>
      </c>
      <c r="J322" s="92" t="s">
        <v>2127</v>
      </c>
      <c r="K322" s="92" t="s">
        <v>1385</v>
      </c>
      <c r="L322" s="92" t="s">
        <v>2128</v>
      </c>
      <c r="M322" s="92" t="s">
        <v>1385</v>
      </c>
      <c r="N322" s="92" t="s">
        <v>2128</v>
      </c>
      <c r="O322" s="92" t="s">
        <v>1385</v>
      </c>
      <c r="P322" s="92" t="s">
        <v>2128</v>
      </c>
      <c r="Q322" s="92" t="s">
        <v>1385</v>
      </c>
      <c r="R322" s="92" t="s">
        <v>2128</v>
      </c>
      <c r="S322" s="92" t="s">
        <v>2120</v>
      </c>
      <c r="T322" s="92">
        <v>0.1</v>
      </c>
      <c r="U322" s="92" t="s">
        <v>2122</v>
      </c>
      <c r="V322" s="113" t="s">
        <v>2330</v>
      </c>
      <c r="W322" s="92" t="s">
        <v>2329</v>
      </c>
      <c r="X322" s="92" t="s">
        <v>2127</v>
      </c>
      <c r="Y322" s="87" t="s">
        <v>1385</v>
      </c>
      <c r="Z322" s="96" t="s">
        <v>2128</v>
      </c>
      <c r="AA322" s="87" t="s">
        <v>1385</v>
      </c>
      <c r="AB322" s="92">
        <v>3486</v>
      </c>
      <c r="AC322" s="92" t="s">
        <v>1385</v>
      </c>
      <c r="AD322" s="92">
        <v>3486</v>
      </c>
      <c r="AE322" s="92" t="s">
        <v>1401</v>
      </c>
    </row>
    <row r="323" spans="1:31" ht="58.3" x14ac:dyDescent="0.45">
      <c r="A323" s="87" t="s">
        <v>1405</v>
      </c>
      <c r="B323" s="92">
        <v>318</v>
      </c>
      <c r="C323" s="87" t="s">
        <v>1407</v>
      </c>
      <c r="D323" s="112" t="s">
        <v>1974</v>
      </c>
      <c r="E323" s="92" t="s">
        <v>1400</v>
      </c>
      <c r="F323" s="92" t="s">
        <v>2665</v>
      </c>
      <c r="G323" s="92" t="s">
        <v>2329</v>
      </c>
      <c r="H323" s="92">
        <v>1</v>
      </c>
      <c r="I323" s="92" t="s">
        <v>1385</v>
      </c>
      <c r="J323" s="92" t="s">
        <v>2127</v>
      </c>
      <c r="K323" s="92" t="s">
        <v>1385</v>
      </c>
      <c r="L323" s="92" t="s">
        <v>2128</v>
      </c>
      <c r="M323" s="92" t="s">
        <v>1385</v>
      </c>
      <c r="N323" s="92" t="s">
        <v>2128</v>
      </c>
      <c r="O323" s="92" t="s">
        <v>1385</v>
      </c>
      <c r="P323" s="92" t="s">
        <v>2128</v>
      </c>
      <c r="Q323" s="92" t="s">
        <v>1385</v>
      </c>
      <c r="R323" s="92" t="s">
        <v>2128</v>
      </c>
      <c r="S323" s="92" t="s">
        <v>2120</v>
      </c>
      <c r="T323" s="92">
        <v>0.1</v>
      </c>
      <c r="U323" s="92" t="s">
        <v>2122</v>
      </c>
      <c r="V323" s="113" t="s">
        <v>2330</v>
      </c>
      <c r="W323" s="92" t="s">
        <v>2329</v>
      </c>
      <c r="X323" s="92" t="s">
        <v>2127</v>
      </c>
      <c r="Y323" s="87" t="s">
        <v>1385</v>
      </c>
      <c r="Z323" s="96" t="s">
        <v>2128</v>
      </c>
      <c r="AA323" s="87" t="s">
        <v>1385</v>
      </c>
      <c r="AB323" s="92">
        <v>3487</v>
      </c>
      <c r="AC323" s="92" t="s">
        <v>1385</v>
      </c>
      <c r="AD323" s="92">
        <v>3487</v>
      </c>
      <c r="AE323" s="92" t="s">
        <v>1401</v>
      </c>
    </row>
    <row r="324" spans="1:31" ht="58.3" x14ac:dyDescent="0.45">
      <c r="A324" s="87" t="s">
        <v>1405</v>
      </c>
      <c r="B324" s="92">
        <v>319</v>
      </c>
      <c r="C324" s="87" t="s">
        <v>1407</v>
      </c>
      <c r="D324" s="112" t="s">
        <v>2110</v>
      </c>
      <c r="E324" s="92" t="s">
        <v>1400</v>
      </c>
      <c r="F324" s="92" t="s">
        <v>2666</v>
      </c>
      <c r="G324" s="92" t="s">
        <v>2329</v>
      </c>
      <c r="H324" s="92">
        <v>1</v>
      </c>
      <c r="I324" s="92" t="s">
        <v>1385</v>
      </c>
      <c r="J324" s="92" t="s">
        <v>2127</v>
      </c>
      <c r="K324" s="92" t="s">
        <v>1385</v>
      </c>
      <c r="L324" s="92" t="s">
        <v>2128</v>
      </c>
      <c r="M324" s="92" t="s">
        <v>1385</v>
      </c>
      <c r="N324" s="92" t="s">
        <v>2128</v>
      </c>
      <c r="O324" s="92" t="s">
        <v>1385</v>
      </c>
      <c r="P324" s="92" t="s">
        <v>2128</v>
      </c>
      <c r="Q324" s="92" t="s">
        <v>1385</v>
      </c>
      <c r="R324" s="92" t="s">
        <v>2128</v>
      </c>
      <c r="S324" s="92" t="s">
        <v>2120</v>
      </c>
      <c r="T324" s="92">
        <v>0.1</v>
      </c>
      <c r="U324" s="92" t="s">
        <v>2122</v>
      </c>
      <c r="V324" s="113" t="s">
        <v>2330</v>
      </c>
      <c r="W324" s="92" t="s">
        <v>2329</v>
      </c>
      <c r="X324" s="92" t="s">
        <v>2127</v>
      </c>
      <c r="Y324" s="87" t="s">
        <v>1385</v>
      </c>
      <c r="Z324" s="96" t="s">
        <v>2128</v>
      </c>
      <c r="AA324" s="87" t="s">
        <v>1385</v>
      </c>
      <c r="AB324" s="92">
        <v>3488</v>
      </c>
      <c r="AC324" s="92" t="s">
        <v>1385</v>
      </c>
      <c r="AD324" s="92">
        <v>3488</v>
      </c>
      <c r="AE324" s="92" t="s">
        <v>1401</v>
      </c>
    </row>
    <row r="325" spans="1:31" ht="58.3" x14ac:dyDescent="0.45">
      <c r="A325" s="87" t="s">
        <v>1405</v>
      </c>
      <c r="B325" s="92">
        <v>320</v>
      </c>
      <c r="C325" s="87" t="s">
        <v>1407</v>
      </c>
      <c r="D325" s="112" t="s">
        <v>2112</v>
      </c>
      <c r="E325" s="92" t="s">
        <v>1400</v>
      </c>
      <c r="F325" s="92" t="s">
        <v>3155</v>
      </c>
      <c r="G325" s="92" t="s">
        <v>2329</v>
      </c>
      <c r="H325" s="92">
        <v>1</v>
      </c>
      <c r="I325" s="92" t="s">
        <v>1385</v>
      </c>
      <c r="J325" s="92" t="s">
        <v>2127</v>
      </c>
      <c r="K325" s="92" t="s">
        <v>1385</v>
      </c>
      <c r="L325" s="92" t="s">
        <v>2128</v>
      </c>
      <c r="M325" s="92" t="s">
        <v>1385</v>
      </c>
      <c r="N325" s="92" t="s">
        <v>2128</v>
      </c>
      <c r="O325" s="92" t="s">
        <v>1385</v>
      </c>
      <c r="P325" s="92" t="s">
        <v>2128</v>
      </c>
      <c r="Q325" s="92" t="s">
        <v>1385</v>
      </c>
      <c r="R325" s="92" t="s">
        <v>2128</v>
      </c>
      <c r="S325" s="92" t="s">
        <v>2120</v>
      </c>
      <c r="T325" s="92">
        <v>0.1</v>
      </c>
      <c r="U325" s="92" t="s">
        <v>2122</v>
      </c>
      <c r="V325" s="113" t="s">
        <v>2330</v>
      </c>
      <c r="W325" s="92" t="s">
        <v>2329</v>
      </c>
      <c r="X325" s="92" t="s">
        <v>2127</v>
      </c>
      <c r="Y325" s="87" t="s">
        <v>1385</v>
      </c>
      <c r="Z325" s="96" t="s">
        <v>2128</v>
      </c>
      <c r="AA325" s="87" t="s">
        <v>1385</v>
      </c>
      <c r="AB325" s="92">
        <v>3489</v>
      </c>
      <c r="AC325" s="92" t="s">
        <v>1385</v>
      </c>
      <c r="AD325" s="92">
        <v>3489</v>
      </c>
      <c r="AE325" s="92" t="s">
        <v>1401</v>
      </c>
    </row>
    <row r="326" spans="1:31" ht="102" x14ac:dyDescent="0.45">
      <c r="A326" s="87" t="s">
        <v>1405</v>
      </c>
      <c r="B326" s="92">
        <v>321</v>
      </c>
      <c r="C326" s="87" t="s">
        <v>1407</v>
      </c>
      <c r="D326" s="112" t="s">
        <v>2667</v>
      </c>
      <c r="E326" s="92" t="s">
        <v>1400</v>
      </c>
      <c r="F326" s="92" t="s">
        <v>2668</v>
      </c>
      <c r="G326" s="92" t="s">
        <v>2329</v>
      </c>
      <c r="H326" s="92">
        <v>1</v>
      </c>
      <c r="I326" s="92" t="s">
        <v>1385</v>
      </c>
      <c r="J326" s="92" t="s">
        <v>2127</v>
      </c>
      <c r="K326" s="92" t="s">
        <v>1385</v>
      </c>
      <c r="L326" s="92" t="s">
        <v>2128</v>
      </c>
      <c r="M326" s="92" t="s">
        <v>1385</v>
      </c>
      <c r="N326" s="92" t="s">
        <v>2128</v>
      </c>
      <c r="O326" s="92" t="s">
        <v>1385</v>
      </c>
      <c r="P326" s="92" t="s">
        <v>2128</v>
      </c>
      <c r="Q326" s="92" t="s">
        <v>1385</v>
      </c>
      <c r="R326" s="92" t="s">
        <v>2128</v>
      </c>
      <c r="S326" s="92" t="s">
        <v>2120</v>
      </c>
      <c r="T326" s="92">
        <v>0.1</v>
      </c>
      <c r="U326" s="92" t="s">
        <v>2122</v>
      </c>
      <c r="V326" s="113" t="s">
        <v>2669</v>
      </c>
      <c r="W326" s="92" t="s">
        <v>2329</v>
      </c>
      <c r="X326" s="92" t="s">
        <v>2127</v>
      </c>
      <c r="Y326" s="87" t="s">
        <v>1385</v>
      </c>
      <c r="Z326" s="96" t="s">
        <v>2128</v>
      </c>
      <c r="AA326" s="87" t="s">
        <v>1385</v>
      </c>
      <c r="AB326" s="92">
        <v>3490</v>
      </c>
      <c r="AC326" s="92" t="s">
        <v>1385</v>
      </c>
      <c r="AD326" s="92">
        <v>3490</v>
      </c>
      <c r="AE326" s="92" t="s">
        <v>1401</v>
      </c>
    </row>
    <row r="327" spans="1:31" ht="58.3" x14ac:dyDescent="0.45">
      <c r="A327" s="87" t="s">
        <v>1405</v>
      </c>
      <c r="B327" s="92">
        <v>322</v>
      </c>
      <c r="C327" s="87" t="s">
        <v>1407</v>
      </c>
      <c r="D327" s="112" t="s">
        <v>2670</v>
      </c>
      <c r="E327" s="92" t="s">
        <v>1400</v>
      </c>
      <c r="F327" s="92" t="s">
        <v>2671</v>
      </c>
      <c r="G327" s="92" t="s">
        <v>2329</v>
      </c>
      <c r="H327" s="92">
        <v>1</v>
      </c>
      <c r="I327" s="92" t="s">
        <v>1385</v>
      </c>
      <c r="J327" s="92" t="s">
        <v>2127</v>
      </c>
      <c r="K327" s="92" t="s">
        <v>1385</v>
      </c>
      <c r="L327" s="92" t="s">
        <v>2128</v>
      </c>
      <c r="M327" s="92" t="s">
        <v>1385</v>
      </c>
      <c r="N327" s="92" t="s">
        <v>2128</v>
      </c>
      <c r="O327" s="92" t="s">
        <v>1385</v>
      </c>
      <c r="P327" s="92" t="s">
        <v>2128</v>
      </c>
      <c r="Q327" s="92" t="s">
        <v>1385</v>
      </c>
      <c r="R327" s="92" t="s">
        <v>2128</v>
      </c>
      <c r="S327" s="92" t="s">
        <v>2120</v>
      </c>
      <c r="T327" s="92">
        <v>0.1</v>
      </c>
      <c r="U327" s="92" t="s">
        <v>2122</v>
      </c>
      <c r="V327" s="113" t="s">
        <v>2356</v>
      </c>
      <c r="W327" s="92" t="s">
        <v>2329</v>
      </c>
      <c r="X327" s="92" t="s">
        <v>2127</v>
      </c>
      <c r="Y327" s="87" t="s">
        <v>1385</v>
      </c>
      <c r="Z327" s="96" t="s">
        <v>2128</v>
      </c>
      <c r="AA327" s="87" t="s">
        <v>1385</v>
      </c>
      <c r="AB327" s="92">
        <v>3491</v>
      </c>
      <c r="AC327" s="92" t="s">
        <v>1385</v>
      </c>
      <c r="AD327" s="92">
        <v>3491</v>
      </c>
      <c r="AE327" s="92" t="s">
        <v>1401</v>
      </c>
    </row>
    <row r="328" spans="1:31" ht="58.3" x14ac:dyDescent="0.45">
      <c r="A328" s="87" t="s">
        <v>1405</v>
      </c>
      <c r="B328" s="92">
        <v>323</v>
      </c>
      <c r="C328" s="87" t="s">
        <v>1407</v>
      </c>
      <c r="D328" s="92" t="s">
        <v>2324</v>
      </c>
      <c r="E328" s="92" t="s">
        <v>1400</v>
      </c>
      <c r="F328" s="92" t="s">
        <v>2915</v>
      </c>
      <c r="G328" s="92" t="s">
        <v>2329</v>
      </c>
      <c r="H328" s="92">
        <v>1</v>
      </c>
      <c r="I328" s="92" t="s">
        <v>1385</v>
      </c>
      <c r="J328" s="92" t="s">
        <v>2127</v>
      </c>
      <c r="K328" s="92" t="s">
        <v>1385</v>
      </c>
      <c r="L328" s="92" t="s">
        <v>2128</v>
      </c>
      <c r="M328" s="92" t="s">
        <v>1385</v>
      </c>
      <c r="N328" s="92" t="s">
        <v>2128</v>
      </c>
      <c r="O328" s="92" t="s">
        <v>1385</v>
      </c>
      <c r="P328" s="92" t="s">
        <v>2128</v>
      </c>
      <c r="Q328" s="92" t="s">
        <v>1385</v>
      </c>
      <c r="R328" s="92" t="s">
        <v>2128</v>
      </c>
      <c r="S328" s="92" t="s">
        <v>2120</v>
      </c>
      <c r="T328" s="92">
        <v>0.1</v>
      </c>
      <c r="U328" s="92" t="s">
        <v>2122</v>
      </c>
      <c r="V328" s="113" t="s">
        <v>2330</v>
      </c>
      <c r="W328" s="92" t="s">
        <v>2329</v>
      </c>
      <c r="X328" s="92" t="s">
        <v>2127</v>
      </c>
      <c r="Y328" s="87" t="s">
        <v>1385</v>
      </c>
      <c r="Z328" s="96" t="s">
        <v>2128</v>
      </c>
      <c r="AA328" s="87" t="s">
        <v>1385</v>
      </c>
      <c r="AB328" s="92">
        <v>3492</v>
      </c>
      <c r="AC328" s="92" t="s">
        <v>1385</v>
      </c>
      <c r="AD328" s="92">
        <v>3492</v>
      </c>
      <c r="AE328" s="92" t="s">
        <v>1401</v>
      </c>
    </row>
    <row r="329" spans="1:31" ht="58.3" x14ac:dyDescent="0.45">
      <c r="A329" s="87" t="s">
        <v>1405</v>
      </c>
      <c r="B329" s="92">
        <v>324</v>
      </c>
      <c r="C329" s="87" t="s">
        <v>1407</v>
      </c>
      <c r="D329" s="92" t="s">
        <v>2287</v>
      </c>
      <c r="E329" s="92" t="s">
        <v>1400</v>
      </c>
      <c r="F329" s="92" t="s">
        <v>2916</v>
      </c>
      <c r="G329" s="92" t="s">
        <v>2329</v>
      </c>
      <c r="H329" s="92">
        <v>1</v>
      </c>
      <c r="I329" s="92" t="s">
        <v>1385</v>
      </c>
      <c r="J329" s="92" t="s">
        <v>2127</v>
      </c>
      <c r="K329" s="92" t="s">
        <v>1385</v>
      </c>
      <c r="L329" s="92" t="s">
        <v>2128</v>
      </c>
      <c r="M329" s="92" t="s">
        <v>1385</v>
      </c>
      <c r="N329" s="92" t="s">
        <v>2128</v>
      </c>
      <c r="O329" s="92" t="s">
        <v>1385</v>
      </c>
      <c r="P329" s="92" t="s">
        <v>2128</v>
      </c>
      <c r="Q329" s="92" t="s">
        <v>1385</v>
      </c>
      <c r="R329" s="92" t="s">
        <v>2128</v>
      </c>
      <c r="S329" s="92" t="s">
        <v>2120</v>
      </c>
      <c r="T329" s="92">
        <v>0.1</v>
      </c>
      <c r="U329" s="92" t="s">
        <v>2122</v>
      </c>
      <c r="V329" s="113" t="s">
        <v>2330</v>
      </c>
      <c r="W329" s="92" t="s">
        <v>2329</v>
      </c>
      <c r="X329" s="92" t="s">
        <v>2127</v>
      </c>
      <c r="Y329" s="87" t="s">
        <v>1385</v>
      </c>
      <c r="Z329" s="96" t="s">
        <v>2128</v>
      </c>
      <c r="AA329" s="87" t="s">
        <v>1385</v>
      </c>
      <c r="AB329" s="92">
        <v>3493</v>
      </c>
      <c r="AC329" s="92" t="s">
        <v>1385</v>
      </c>
      <c r="AD329" s="92">
        <v>3493</v>
      </c>
      <c r="AE329" s="92" t="s">
        <v>1401</v>
      </c>
    </row>
    <row r="330" spans="1:31" ht="58.3" x14ac:dyDescent="0.45">
      <c r="A330" s="87" t="s">
        <v>1405</v>
      </c>
      <c r="B330" s="92">
        <v>325</v>
      </c>
      <c r="C330" s="87" t="s">
        <v>1407</v>
      </c>
      <c r="D330" s="92" t="s">
        <v>2288</v>
      </c>
      <c r="E330" s="92" t="s">
        <v>1400</v>
      </c>
      <c r="F330" s="92" t="s">
        <v>2917</v>
      </c>
      <c r="G330" s="92" t="s">
        <v>2329</v>
      </c>
      <c r="H330" s="92">
        <v>1</v>
      </c>
      <c r="I330" s="92" t="s">
        <v>1385</v>
      </c>
      <c r="J330" s="92" t="s">
        <v>2127</v>
      </c>
      <c r="K330" s="92" t="s">
        <v>1385</v>
      </c>
      <c r="L330" s="92" t="s">
        <v>2128</v>
      </c>
      <c r="M330" s="92" t="s">
        <v>1385</v>
      </c>
      <c r="N330" s="92" t="s">
        <v>2128</v>
      </c>
      <c r="O330" s="92" t="s">
        <v>1385</v>
      </c>
      <c r="P330" s="92" t="s">
        <v>2128</v>
      </c>
      <c r="Q330" s="92" t="s">
        <v>1385</v>
      </c>
      <c r="R330" s="92" t="s">
        <v>2128</v>
      </c>
      <c r="S330" s="92" t="s">
        <v>2120</v>
      </c>
      <c r="T330" s="92">
        <v>0.1</v>
      </c>
      <c r="U330" s="92" t="s">
        <v>2122</v>
      </c>
      <c r="V330" s="113" t="s">
        <v>2330</v>
      </c>
      <c r="W330" s="92" t="s">
        <v>2329</v>
      </c>
      <c r="X330" s="92" t="s">
        <v>2127</v>
      </c>
      <c r="Y330" s="87" t="s">
        <v>1385</v>
      </c>
      <c r="Z330" s="96" t="s">
        <v>2128</v>
      </c>
      <c r="AA330" s="87" t="s">
        <v>1385</v>
      </c>
      <c r="AB330" s="92">
        <v>3494</v>
      </c>
      <c r="AC330" s="92" t="s">
        <v>1385</v>
      </c>
      <c r="AD330" s="92">
        <v>3494</v>
      </c>
      <c r="AE330" s="92" t="s">
        <v>1401</v>
      </c>
    </row>
    <row r="331" spans="1:31" x14ac:dyDescent="0.45">
      <c r="A331" s="87" t="s">
        <v>1405</v>
      </c>
      <c r="B331" s="92">
        <v>326</v>
      </c>
      <c r="C331" s="87" t="s">
        <v>1407</v>
      </c>
      <c r="D331" s="92" t="s">
        <v>2918</v>
      </c>
      <c r="E331" s="92" t="s">
        <v>1400</v>
      </c>
      <c r="F331" s="92" t="s">
        <v>2919</v>
      </c>
      <c r="G331" s="92" t="s">
        <v>2329</v>
      </c>
      <c r="H331" s="92">
        <v>1</v>
      </c>
      <c r="I331" s="92" t="s">
        <v>1385</v>
      </c>
      <c r="J331" s="92" t="s">
        <v>2129</v>
      </c>
      <c r="K331" s="92" t="s">
        <v>1385</v>
      </c>
      <c r="L331" s="92" t="s">
        <v>2849</v>
      </c>
      <c r="M331" s="92" t="s">
        <v>1385</v>
      </c>
      <c r="N331" s="92" t="s">
        <v>2129</v>
      </c>
      <c r="O331" s="92" t="s">
        <v>1385</v>
      </c>
      <c r="P331" s="92" t="s">
        <v>2912</v>
      </c>
      <c r="Q331" s="92" t="s">
        <v>1385</v>
      </c>
      <c r="R331" s="92" t="s">
        <v>2129</v>
      </c>
      <c r="S331" s="92" t="s">
        <v>1385</v>
      </c>
      <c r="T331" s="92" t="s">
        <v>2128</v>
      </c>
      <c r="U331" s="92" t="s">
        <v>1407</v>
      </c>
      <c r="V331" s="113" t="s">
        <v>2128</v>
      </c>
      <c r="W331" s="92" t="s">
        <v>2329</v>
      </c>
      <c r="X331" s="92" t="s">
        <v>2127</v>
      </c>
      <c r="Y331" s="87" t="s">
        <v>1385</v>
      </c>
      <c r="Z331" s="96" t="s">
        <v>2128</v>
      </c>
      <c r="AA331" s="87" t="s">
        <v>1385</v>
      </c>
      <c r="AB331" s="92">
        <v>3495</v>
      </c>
      <c r="AC331" s="92" t="s">
        <v>1385</v>
      </c>
      <c r="AD331" s="92">
        <v>3495</v>
      </c>
      <c r="AE331" s="92" t="s">
        <v>1401</v>
      </c>
    </row>
    <row r="332" spans="1:31" ht="58.3" x14ac:dyDescent="0.45">
      <c r="A332" s="87" t="s">
        <v>1405</v>
      </c>
      <c r="B332" s="92">
        <v>327</v>
      </c>
      <c r="C332" s="87" t="s">
        <v>1407</v>
      </c>
      <c r="D332" s="92" t="s">
        <v>2294</v>
      </c>
      <c r="E332" s="92" t="s">
        <v>1400</v>
      </c>
      <c r="F332" s="92" t="s">
        <v>2920</v>
      </c>
      <c r="G332" s="92" t="s">
        <v>2329</v>
      </c>
      <c r="H332" s="92">
        <v>1</v>
      </c>
      <c r="I332" s="92" t="s">
        <v>1385</v>
      </c>
      <c r="J332" s="92" t="s">
        <v>2127</v>
      </c>
      <c r="K332" s="92" t="s">
        <v>1385</v>
      </c>
      <c r="L332" s="92" t="s">
        <v>2128</v>
      </c>
      <c r="M332" s="92" t="s">
        <v>1385</v>
      </c>
      <c r="N332" s="92" t="s">
        <v>2128</v>
      </c>
      <c r="O332" s="92" t="s">
        <v>1385</v>
      </c>
      <c r="P332" s="92" t="s">
        <v>2128</v>
      </c>
      <c r="Q332" s="92" t="s">
        <v>1385</v>
      </c>
      <c r="R332" s="92" t="s">
        <v>2128</v>
      </c>
      <c r="S332" s="92" t="s">
        <v>2120</v>
      </c>
      <c r="T332" s="92">
        <v>0.1</v>
      </c>
      <c r="U332" s="92" t="s">
        <v>2122</v>
      </c>
      <c r="V332" s="113" t="s">
        <v>2330</v>
      </c>
      <c r="W332" s="92" t="s">
        <v>2329</v>
      </c>
      <c r="X332" s="92" t="s">
        <v>2127</v>
      </c>
      <c r="Y332" s="87" t="s">
        <v>1385</v>
      </c>
      <c r="Z332" s="96" t="s">
        <v>2128</v>
      </c>
      <c r="AA332" s="87" t="s">
        <v>1385</v>
      </c>
      <c r="AB332" s="92">
        <v>3496</v>
      </c>
      <c r="AC332" s="92" t="s">
        <v>1385</v>
      </c>
      <c r="AD332" s="92">
        <v>3496</v>
      </c>
      <c r="AE332" s="92" t="s">
        <v>1401</v>
      </c>
    </row>
    <row r="333" spans="1:31" x14ac:dyDescent="0.45">
      <c r="A333" s="87" t="s">
        <v>1405</v>
      </c>
      <c r="B333" s="92">
        <v>328</v>
      </c>
      <c r="C333" s="87" t="s">
        <v>1407</v>
      </c>
      <c r="D333" s="92" t="s">
        <v>2921</v>
      </c>
      <c r="E333" s="92" t="s">
        <v>1400</v>
      </c>
      <c r="F333" s="92" t="s">
        <v>2922</v>
      </c>
      <c r="G333" s="92" t="s">
        <v>2329</v>
      </c>
      <c r="H333" s="92">
        <v>1</v>
      </c>
      <c r="I333" s="92" t="s">
        <v>1385</v>
      </c>
      <c r="J333" s="92" t="s">
        <v>2129</v>
      </c>
      <c r="K333" s="92" t="s">
        <v>1385</v>
      </c>
      <c r="L333" s="92" t="s">
        <v>2886</v>
      </c>
      <c r="M333" s="92" t="s">
        <v>1385</v>
      </c>
      <c r="N333" s="92" t="s">
        <v>2129</v>
      </c>
      <c r="O333" s="92" t="s">
        <v>1385</v>
      </c>
      <c r="P333" s="92" t="s">
        <v>3148</v>
      </c>
      <c r="Q333" s="92" t="s">
        <v>1385</v>
      </c>
      <c r="R333" s="92" t="s">
        <v>2129</v>
      </c>
      <c r="S333" s="92" t="s">
        <v>1385</v>
      </c>
      <c r="T333" s="92" t="s">
        <v>2128</v>
      </c>
      <c r="U333" s="92" t="s">
        <v>1407</v>
      </c>
      <c r="V333" s="113" t="s">
        <v>2128</v>
      </c>
      <c r="W333" s="92" t="s">
        <v>2329</v>
      </c>
      <c r="X333" s="92" t="s">
        <v>2127</v>
      </c>
      <c r="Y333" s="87" t="s">
        <v>1385</v>
      </c>
      <c r="Z333" s="96" t="s">
        <v>2128</v>
      </c>
      <c r="AA333" s="87" t="s">
        <v>1385</v>
      </c>
      <c r="AB333" s="92">
        <v>3497</v>
      </c>
      <c r="AC333" s="92" t="s">
        <v>1385</v>
      </c>
      <c r="AD333" s="92">
        <v>3497</v>
      </c>
      <c r="AE333" s="92" t="s">
        <v>1401</v>
      </c>
    </row>
    <row r="334" spans="1:31" x14ac:dyDescent="0.45">
      <c r="A334" s="87" t="s">
        <v>1405</v>
      </c>
      <c r="B334" s="92">
        <v>329</v>
      </c>
      <c r="C334" s="87" t="s">
        <v>1407</v>
      </c>
      <c r="D334" s="92" t="s">
        <v>2923</v>
      </c>
      <c r="E334" s="92" t="s">
        <v>1400</v>
      </c>
      <c r="F334" s="92" t="s">
        <v>2924</v>
      </c>
      <c r="G334" s="92" t="s">
        <v>2329</v>
      </c>
      <c r="H334" s="92">
        <v>1</v>
      </c>
      <c r="I334" s="92" t="s">
        <v>1385</v>
      </c>
      <c r="J334" s="92" t="s">
        <v>2129</v>
      </c>
      <c r="K334" s="92" t="s">
        <v>1385</v>
      </c>
      <c r="L334" s="92" t="s">
        <v>2867</v>
      </c>
      <c r="M334" s="92" t="s">
        <v>1385</v>
      </c>
      <c r="N334" s="92" t="s">
        <v>2129</v>
      </c>
      <c r="O334" s="92" t="s">
        <v>1385</v>
      </c>
      <c r="P334" s="92" t="s">
        <v>2844</v>
      </c>
      <c r="Q334" s="92" t="s">
        <v>1385</v>
      </c>
      <c r="R334" s="92" t="s">
        <v>2129</v>
      </c>
      <c r="S334" s="92" t="s">
        <v>1385</v>
      </c>
      <c r="T334" s="92" t="s">
        <v>2128</v>
      </c>
      <c r="U334" s="92" t="s">
        <v>1407</v>
      </c>
      <c r="V334" s="113" t="s">
        <v>2128</v>
      </c>
      <c r="W334" s="92" t="s">
        <v>2329</v>
      </c>
      <c r="X334" s="92" t="s">
        <v>2127</v>
      </c>
      <c r="Y334" s="87" t="s">
        <v>1385</v>
      </c>
      <c r="Z334" s="96" t="s">
        <v>2128</v>
      </c>
      <c r="AA334" s="87" t="s">
        <v>1385</v>
      </c>
      <c r="AB334" s="92">
        <v>3498</v>
      </c>
      <c r="AC334" s="92" t="s">
        <v>1385</v>
      </c>
      <c r="AD334" s="92">
        <v>3498</v>
      </c>
      <c r="AE334" s="92" t="s">
        <v>1401</v>
      </c>
    </row>
    <row r="335" spans="1:31" ht="58.3" x14ac:dyDescent="0.45">
      <c r="A335" s="87" t="s">
        <v>1405</v>
      </c>
      <c r="B335" s="92">
        <v>330</v>
      </c>
      <c r="C335" s="87" t="s">
        <v>1407</v>
      </c>
      <c r="D335" s="92" t="s">
        <v>2297</v>
      </c>
      <c r="E335" s="92" t="s">
        <v>1400</v>
      </c>
      <c r="F335" s="92" t="s">
        <v>2925</v>
      </c>
      <c r="G335" s="92" t="s">
        <v>2329</v>
      </c>
      <c r="H335" s="92">
        <v>1</v>
      </c>
      <c r="I335" s="92" t="s">
        <v>1385</v>
      </c>
      <c r="J335" s="92" t="s">
        <v>2127</v>
      </c>
      <c r="K335" s="92" t="s">
        <v>1385</v>
      </c>
      <c r="L335" s="92" t="s">
        <v>2128</v>
      </c>
      <c r="M335" s="92" t="s">
        <v>1385</v>
      </c>
      <c r="N335" s="92" t="s">
        <v>2128</v>
      </c>
      <c r="O335" s="92" t="s">
        <v>1385</v>
      </c>
      <c r="P335" s="92" t="s">
        <v>2128</v>
      </c>
      <c r="Q335" s="92" t="s">
        <v>1385</v>
      </c>
      <c r="R335" s="92" t="s">
        <v>2128</v>
      </c>
      <c r="S335" s="92" t="s">
        <v>2120</v>
      </c>
      <c r="T335" s="92">
        <v>0.1</v>
      </c>
      <c r="U335" s="92" t="s">
        <v>2122</v>
      </c>
      <c r="V335" s="113" t="s">
        <v>2330</v>
      </c>
      <c r="W335" s="92" t="s">
        <v>2329</v>
      </c>
      <c r="X335" s="92" t="s">
        <v>2127</v>
      </c>
      <c r="Y335" s="87" t="s">
        <v>1385</v>
      </c>
      <c r="Z335" s="96" t="s">
        <v>2128</v>
      </c>
      <c r="AA335" s="87" t="s">
        <v>1385</v>
      </c>
      <c r="AB335" s="92">
        <v>3499</v>
      </c>
      <c r="AC335" s="92" t="s">
        <v>1385</v>
      </c>
      <c r="AD335" s="92">
        <v>3499</v>
      </c>
      <c r="AE335" s="92" t="s">
        <v>1401</v>
      </c>
    </row>
    <row r="336" spans="1:31" ht="58.3" x14ac:dyDescent="0.45">
      <c r="A336" s="87" t="s">
        <v>1405</v>
      </c>
      <c r="B336" s="92">
        <v>331</v>
      </c>
      <c r="C336" s="87" t="s">
        <v>1407</v>
      </c>
      <c r="D336" s="92" t="s">
        <v>2298</v>
      </c>
      <c r="E336" s="92" t="s">
        <v>1400</v>
      </c>
      <c r="F336" s="92" t="s">
        <v>2926</v>
      </c>
      <c r="G336" s="92" t="s">
        <v>2329</v>
      </c>
      <c r="H336" s="92">
        <v>1</v>
      </c>
      <c r="I336" s="92" t="s">
        <v>1385</v>
      </c>
      <c r="J336" s="92" t="s">
        <v>2127</v>
      </c>
      <c r="K336" s="92" t="s">
        <v>1385</v>
      </c>
      <c r="L336" s="92" t="s">
        <v>2128</v>
      </c>
      <c r="M336" s="92" t="s">
        <v>1385</v>
      </c>
      <c r="N336" s="92" t="s">
        <v>2128</v>
      </c>
      <c r="O336" s="92" t="s">
        <v>1385</v>
      </c>
      <c r="P336" s="92" t="s">
        <v>2128</v>
      </c>
      <c r="Q336" s="92" t="s">
        <v>1385</v>
      </c>
      <c r="R336" s="92" t="s">
        <v>2128</v>
      </c>
      <c r="S336" s="92" t="s">
        <v>2120</v>
      </c>
      <c r="T336" s="92">
        <v>0.1</v>
      </c>
      <c r="U336" s="92" t="s">
        <v>2122</v>
      </c>
      <c r="V336" s="113" t="s">
        <v>2330</v>
      </c>
      <c r="W336" s="92" t="s">
        <v>2329</v>
      </c>
      <c r="X336" s="92" t="s">
        <v>2127</v>
      </c>
      <c r="Y336" s="87" t="s">
        <v>1385</v>
      </c>
      <c r="Z336" s="96" t="s">
        <v>2128</v>
      </c>
      <c r="AA336" s="87" t="s">
        <v>1385</v>
      </c>
      <c r="AB336" s="92">
        <v>3500</v>
      </c>
      <c r="AC336" s="92" t="s">
        <v>1385</v>
      </c>
      <c r="AD336" s="92">
        <v>3500</v>
      </c>
      <c r="AE336" s="92" t="s">
        <v>1401</v>
      </c>
    </row>
    <row r="337" spans="1:31" ht="58.3" x14ac:dyDescent="0.45">
      <c r="A337" s="87" t="s">
        <v>1405</v>
      </c>
      <c r="B337" s="92">
        <v>332</v>
      </c>
      <c r="C337" s="87" t="s">
        <v>1407</v>
      </c>
      <c r="D337" s="92" t="s">
        <v>2299</v>
      </c>
      <c r="E337" s="92" t="s">
        <v>1400</v>
      </c>
      <c r="F337" s="92" t="s">
        <v>2927</v>
      </c>
      <c r="G337" s="92" t="s">
        <v>2329</v>
      </c>
      <c r="H337" s="92">
        <v>1</v>
      </c>
      <c r="I337" s="92" t="s">
        <v>1385</v>
      </c>
      <c r="J337" s="92" t="s">
        <v>2127</v>
      </c>
      <c r="K337" s="92" t="s">
        <v>1385</v>
      </c>
      <c r="L337" s="92" t="s">
        <v>2128</v>
      </c>
      <c r="M337" s="92" t="s">
        <v>1385</v>
      </c>
      <c r="N337" s="92" t="s">
        <v>2128</v>
      </c>
      <c r="O337" s="92" t="s">
        <v>1385</v>
      </c>
      <c r="P337" s="92" t="s">
        <v>2128</v>
      </c>
      <c r="Q337" s="92" t="s">
        <v>1385</v>
      </c>
      <c r="R337" s="92" t="s">
        <v>2128</v>
      </c>
      <c r="S337" s="92" t="s">
        <v>2120</v>
      </c>
      <c r="T337" s="92">
        <v>0.1</v>
      </c>
      <c r="U337" s="92" t="s">
        <v>2122</v>
      </c>
      <c r="V337" s="113" t="s">
        <v>2330</v>
      </c>
      <c r="W337" s="92" t="s">
        <v>2329</v>
      </c>
      <c r="X337" s="92" t="s">
        <v>2127</v>
      </c>
      <c r="Y337" s="87" t="s">
        <v>1385</v>
      </c>
      <c r="Z337" s="96" t="s">
        <v>2128</v>
      </c>
      <c r="AA337" s="87" t="s">
        <v>1385</v>
      </c>
      <c r="AB337" s="92">
        <v>3501</v>
      </c>
      <c r="AC337" s="92" t="s">
        <v>1385</v>
      </c>
      <c r="AD337" s="92">
        <v>3501</v>
      </c>
      <c r="AE337" s="92" t="s">
        <v>1401</v>
      </c>
    </row>
    <row r="338" spans="1:31" ht="58.3" x14ac:dyDescent="0.45">
      <c r="A338" s="87" t="s">
        <v>1405</v>
      </c>
      <c r="B338" s="92">
        <v>333</v>
      </c>
      <c r="C338" s="87" t="s">
        <v>1407</v>
      </c>
      <c r="D338" s="92" t="s">
        <v>2300</v>
      </c>
      <c r="E338" s="92" t="s">
        <v>1400</v>
      </c>
      <c r="F338" s="92" t="s">
        <v>2928</v>
      </c>
      <c r="G338" s="92" t="s">
        <v>2329</v>
      </c>
      <c r="H338" s="92">
        <v>1</v>
      </c>
      <c r="I338" s="92" t="s">
        <v>1385</v>
      </c>
      <c r="J338" s="92" t="s">
        <v>2127</v>
      </c>
      <c r="K338" s="92" t="s">
        <v>1385</v>
      </c>
      <c r="L338" s="92" t="s">
        <v>2128</v>
      </c>
      <c r="M338" s="92" t="s">
        <v>1385</v>
      </c>
      <c r="N338" s="92" t="s">
        <v>2128</v>
      </c>
      <c r="O338" s="92" t="s">
        <v>1385</v>
      </c>
      <c r="P338" s="92" t="s">
        <v>2128</v>
      </c>
      <c r="Q338" s="92" t="s">
        <v>1385</v>
      </c>
      <c r="R338" s="92" t="s">
        <v>2128</v>
      </c>
      <c r="S338" s="92" t="s">
        <v>2120</v>
      </c>
      <c r="T338" s="92">
        <v>0.1</v>
      </c>
      <c r="U338" s="92" t="s">
        <v>2122</v>
      </c>
      <c r="V338" s="113" t="s">
        <v>2330</v>
      </c>
      <c r="W338" s="92" t="s">
        <v>2329</v>
      </c>
      <c r="X338" s="92" t="s">
        <v>2127</v>
      </c>
      <c r="Y338" s="87" t="s">
        <v>1385</v>
      </c>
      <c r="Z338" s="96" t="s">
        <v>2128</v>
      </c>
      <c r="AA338" s="87" t="s">
        <v>1385</v>
      </c>
      <c r="AB338" s="92">
        <v>3502</v>
      </c>
      <c r="AC338" s="92" t="s">
        <v>1385</v>
      </c>
      <c r="AD338" s="92">
        <v>3502</v>
      </c>
      <c r="AE338" s="92" t="s">
        <v>1401</v>
      </c>
    </row>
    <row r="339" spans="1:31" ht="58.3" x14ac:dyDescent="0.45">
      <c r="A339" s="87" t="s">
        <v>1405</v>
      </c>
      <c r="B339" s="92">
        <v>334</v>
      </c>
      <c r="C339" s="87" t="s">
        <v>1407</v>
      </c>
      <c r="D339" s="92" t="s">
        <v>2301</v>
      </c>
      <c r="E339" s="92" t="s">
        <v>1400</v>
      </c>
      <c r="F339" s="92" t="s">
        <v>2929</v>
      </c>
      <c r="G339" s="92" t="s">
        <v>2329</v>
      </c>
      <c r="H339" s="92">
        <v>1</v>
      </c>
      <c r="I339" s="92" t="s">
        <v>1385</v>
      </c>
      <c r="J339" s="92" t="s">
        <v>2127</v>
      </c>
      <c r="K339" s="92" t="s">
        <v>1385</v>
      </c>
      <c r="L339" s="92" t="s">
        <v>2128</v>
      </c>
      <c r="M339" s="92" t="s">
        <v>1385</v>
      </c>
      <c r="N339" s="92" t="s">
        <v>2128</v>
      </c>
      <c r="O339" s="92" t="s">
        <v>1385</v>
      </c>
      <c r="P339" s="92" t="s">
        <v>2128</v>
      </c>
      <c r="Q339" s="92" t="s">
        <v>1385</v>
      </c>
      <c r="R339" s="92" t="s">
        <v>2128</v>
      </c>
      <c r="S339" s="92" t="s">
        <v>2120</v>
      </c>
      <c r="T339" s="92">
        <v>0.1</v>
      </c>
      <c r="U339" s="92" t="s">
        <v>2122</v>
      </c>
      <c r="V339" s="113" t="s">
        <v>2330</v>
      </c>
      <c r="W339" s="92" t="s">
        <v>2329</v>
      </c>
      <c r="X339" s="92" t="s">
        <v>2127</v>
      </c>
      <c r="Y339" s="87" t="s">
        <v>1385</v>
      </c>
      <c r="Z339" s="96" t="s">
        <v>2128</v>
      </c>
      <c r="AA339" s="87" t="s">
        <v>1385</v>
      </c>
      <c r="AB339" s="92">
        <v>3503</v>
      </c>
      <c r="AC339" s="92" t="s">
        <v>1385</v>
      </c>
      <c r="AD339" s="92">
        <v>3503</v>
      </c>
      <c r="AE339" s="92" t="s">
        <v>1401</v>
      </c>
    </row>
    <row r="340" spans="1:31" ht="58.3" x14ac:dyDescent="0.45">
      <c r="A340" s="87" t="s">
        <v>1405</v>
      </c>
      <c r="B340" s="92">
        <v>335</v>
      </c>
      <c r="C340" s="87" t="s">
        <v>1407</v>
      </c>
      <c r="D340" s="92" t="s">
        <v>2302</v>
      </c>
      <c r="E340" s="92" t="s">
        <v>1400</v>
      </c>
      <c r="F340" s="92" t="s">
        <v>2930</v>
      </c>
      <c r="G340" s="92" t="s">
        <v>2329</v>
      </c>
      <c r="H340" s="92">
        <v>1</v>
      </c>
      <c r="I340" s="92" t="s">
        <v>1385</v>
      </c>
      <c r="J340" s="92" t="s">
        <v>2127</v>
      </c>
      <c r="K340" s="92" t="s">
        <v>1385</v>
      </c>
      <c r="L340" s="92" t="s">
        <v>2128</v>
      </c>
      <c r="M340" s="92" t="s">
        <v>1385</v>
      </c>
      <c r="N340" s="92" t="s">
        <v>2128</v>
      </c>
      <c r="O340" s="92" t="s">
        <v>1385</v>
      </c>
      <c r="P340" s="92" t="s">
        <v>2128</v>
      </c>
      <c r="Q340" s="92" t="s">
        <v>1385</v>
      </c>
      <c r="R340" s="92" t="s">
        <v>2128</v>
      </c>
      <c r="S340" s="92" t="s">
        <v>2120</v>
      </c>
      <c r="T340" s="92">
        <v>0.1</v>
      </c>
      <c r="U340" s="92" t="s">
        <v>2122</v>
      </c>
      <c r="V340" s="113" t="s">
        <v>2330</v>
      </c>
      <c r="W340" s="92" t="s">
        <v>2329</v>
      </c>
      <c r="X340" s="92" t="s">
        <v>2127</v>
      </c>
      <c r="Y340" s="87" t="s">
        <v>1385</v>
      </c>
      <c r="Z340" s="96" t="s">
        <v>2128</v>
      </c>
      <c r="AA340" s="87" t="s">
        <v>1385</v>
      </c>
      <c r="AB340" s="92">
        <v>3504</v>
      </c>
      <c r="AC340" s="92" t="s">
        <v>1385</v>
      </c>
      <c r="AD340" s="92">
        <v>3504</v>
      </c>
      <c r="AE340" s="92" t="s">
        <v>1401</v>
      </c>
    </row>
    <row r="341" spans="1:31" x14ac:dyDescent="0.45">
      <c r="A341" s="87" t="s">
        <v>1405</v>
      </c>
      <c r="B341" s="92">
        <v>336</v>
      </c>
      <c r="C341" s="87" t="s">
        <v>1407</v>
      </c>
      <c r="D341" s="92" t="s">
        <v>1923</v>
      </c>
      <c r="E341" s="92" t="s">
        <v>1400</v>
      </c>
      <c r="F341" s="92" t="s">
        <v>2931</v>
      </c>
      <c r="G341" s="92" t="s">
        <v>2329</v>
      </c>
      <c r="H341" s="92">
        <v>1</v>
      </c>
      <c r="I341" s="92" t="s">
        <v>1385</v>
      </c>
      <c r="J341" s="92" t="s">
        <v>2129</v>
      </c>
      <c r="K341" s="92" t="s">
        <v>1385</v>
      </c>
      <c r="L341" s="92" t="s">
        <v>2851</v>
      </c>
      <c r="M341" s="92" t="s">
        <v>1385</v>
      </c>
      <c r="N341" s="92" t="s">
        <v>2129</v>
      </c>
      <c r="O341" s="92" t="s">
        <v>1385</v>
      </c>
      <c r="P341" s="92" t="s">
        <v>3042</v>
      </c>
      <c r="Q341" s="92" t="s">
        <v>1385</v>
      </c>
      <c r="R341" s="92" t="s">
        <v>2129</v>
      </c>
      <c r="S341" s="92" t="s">
        <v>1385</v>
      </c>
      <c r="T341" s="92" t="s">
        <v>2128</v>
      </c>
      <c r="U341" s="92" t="s">
        <v>1407</v>
      </c>
      <c r="V341" s="113" t="s">
        <v>2128</v>
      </c>
      <c r="W341" s="92" t="s">
        <v>2329</v>
      </c>
      <c r="X341" s="92" t="s">
        <v>2127</v>
      </c>
      <c r="Y341" s="87" t="s">
        <v>1385</v>
      </c>
      <c r="Z341" s="96" t="s">
        <v>2128</v>
      </c>
      <c r="AA341" s="87" t="s">
        <v>1385</v>
      </c>
      <c r="AB341" s="92">
        <v>3505</v>
      </c>
      <c r="AC341" s="92" t="s">
        <v>1385</v>
      </c>
      <c r="AD341" s="92">
        <v>3505</v>
      </c>
      <c r="AE341" s="92" t="s">
        <v>1401</v>
      </c>
    </row>
    <row r="342" spans="1:31" ht="58.3" x14ac:dyDescent="0.45">
      <c r="A342" s="87" t="s">
        <v>1405</v>
      </c>
      <c r="B342" s="92">
        <v>337</v>
      </c>
      <c r="C342" s="87" t="s">
        <v>1407</v>
      </c>
      <c r="D342" s="92" t="s">
        <v>2316</v>
      </c>
      <c r="E342" s="92" t="s">
        <v>1400</v>
      </c>
      <c r="F342" s="92" t="s">
        <v>2932</v>
      </c>
      <c r="G342" s="92" t="s">
        <v>2329</v>
      </c>
      <c r="H342" s="92">
        <v>1</v>
      </c>
      <c r="I342" s="92" t="s">
        <v>1385</v>
      </c>
      <c r="J342" s="92" t="s">
        <v>2127</v>
      </c>
      <c r="K342" s="92" t="s">
        <v>1385</v>
      </c>
      <c r="L342" s="92" t="s">
        <v>2128</v>
      </c>
      <c r="M342" s="92" t="s">
        <v>1385</v>
      </c>
      <c r="N342" s="92" t="s">
        <v>2128</v>
      </c>
      <c r="O342" s="92" t="s">
        <v>1385</v>
      </c>
      <c r="P342" s="92" t="s">
        <v>2128</v>
      </c>
      <c r="Q342" s="92" t="s">
        <v>1385</v>
      </c>
      <c r="R342" s="92" t="s">
        <v>2128</v>
      </c>
      <c r="S342" s="92" t="s">
        <v>2120</v>
      </c>
      <c r="T342" s="92">
        <v>0.1</v>
      </c>
      <c r="U342" s="92" t="s">
        <v>2122</v>
      </c>
      <c r="V342" s="113" t="s">
        <v>2330</v>
      </c>
      <c r="W342" s="92" t="s">
        <v>2329</v>
      </c>
      <c r="X342" s="92" t="s">
        <v>2127</v>
      </c>
      <c r="Y342" s="87" t="s">
        <v>1385</v>
      </c>
      <c r="Z342" s="96" t="s">
        <v>2128</v>
      </c>
      <c r="AA342" s="87" t="s">
        <v>1385</v>
      </c>
      <c r="AB342" s="92">
        <v>3506</v>
      </c>
      <c r="AC342" s="92" t="s">
        <v>1385</v>
      </c>
      <c r="AD342" s="92">
        <v>3506</v>
      </c>
      <c r="AE342" s="92" t="s">
        <v>1401</v>
      </c>
    </row>
    <row r="343" spans="1:31" ht="58.3" x14ac:dyDescent="0.45">
      <c r="A343" s="87" t="s">
        <v>1405</v>
      </c>
      <c r="B343" s="92">
        <v>338</v>
      </c>
      <c r="C343" s="87" t="s">
        <v>1407</v>
      </c>
      <c r="D343" s="92" t="s">
        <v>2318</v>
      </c>
      <c r="E343" s="92" t="s">
        <v>1400</v>
      </c>
      <c r="F343" s="92" t="s">
        <v>2933</v>
      </c>
      <c r="G343" s="92" t="s">
        <v>2329</v>
      </c>
      <c r="H343" s="92">
        <v>1</v>
      </c>
      <c r="I343" s="92" t="s">
        <v>1385</v>
      </c>
      <c r="J343" s="92" t="s">
        <v>2127</v>
      </c>
      <c r="K343" s="92" t="s">
        <v>1385</v>
      </c>
      <c r="L343" s="92" t="s">
        <v>2128</v>
      </c>
      <c r="M343" s="92" t="s">
        <v>1385</v>
      </c>
      <c r="N343" s="92" t="s">
        <v>2128</v>
      </c>
      <c r="O343" s="92" t="s">
        <v>1385</v>
      </c>
      <c r="P343" s="92" t="s">
        <v>2128</v>
      </c>
      <c r="Q343" s="92" t="s">
        <v>1385</v>
      </c>
      <c r="R343" s="92" t="s">
        <v>2128</v>
      </c>
      <c r="S343" s="92" t="s">
        <v>2120</v>
      </c>
      <c r="T343" s="92">
        <v>0.1</v>
      </c>
      <c r="U343" s="92" t="s">
        <v>2122</v>
      </c>
      <c r="V343" s="113" t="s">
        <v>2330</v>
      </c>
      <c r="W343" s="92" t="s">
        <v>2329</v>
      </c>
      <c r="X343" s="92" t="s">
        <v>2127</v>
      </c>
      <c r="Y343" s="87" t="s">
        <v>1385</v>
      </c>
      <c r="Z343" s="96" t="s">
        <v>2128</v>
      </c>
      <c r="AA343" s="87" t="s">
        <v>1385</v>
      </c>
      <c r="AB343" s="92">
        <v>3507</v>
      </c>
      <c r="AC343" s="92" t="s">
        <v>1385</v>
      </c>
      <c r="AD343" s="92">
        <v>3507</v>
      </c>
      <c r="AE343" s="92" t="s">
        <v>1401</v>
      </c>
    </row>
    <row r="344" spans="1:31" ht="58.3" x14ac:dyDescent="0.45">
      <c r="A344" s="87" t="s">
        <v>1405</v>
      </c>
      <c r="B344" s="92">
        <v>339</v>
      </c>
      <c r="C344" s="87" t="s">
        <v>1407</v>
      </c>
      <c r="D344" s="92" t="s">
        <v>2319</v>
      </c>
      <c r="E344" s="92" t="s">
        <v>1400</v>
      </c>
      <c r="F344" s="92" t="s">
        <v>2934</v>
      </c>
      <c r="G344" s="92" t="s">
        <v>2329</v>
      </c>
      <c r="H344" s="92">
        <v>1</v>
      </c>
      <c r="I344" s="92" t="s">
        <v>1385</v>
      </c>
      <c r="J344" s="92" t="s">
        <v>2127</v>
      </c>
      <c r="K344" s="92" t="s">
        <v>1385</v>
      </c>
      <c r="L344" s="92" t="s">
        <v>2128</v>
      </c>
      <c r="M344" s="92" t="s">
        <v>1385</v>
      </c>
      <c r="N344" s="92" t="s">
        <v>2128</v>
      </c>
      <c r="O344" s="92" t="s">
        <v>1385</v>
      </c>
      <c r="P344" s="92" t="s">
        <v>2128</v>
      </c>
      <c r="Q344" s="92" t="s">
        <v>1385</v>
      </c>
      <c r="R344" s="92" t="s">
        <v>2128</v>
      </c>
      <c r="S344" s="92" t="s">
        <v>2120</v>
      </c>
      <c r="T344" s="92">
        <v>0.1</v>
      </c>
      <c r="U344" s="92" t="s">
        <v>2122</v>
      </c>
      <c r="V344" s="113" t="s">
        <v>2330</v>
      </c>
      <c r="W344" s="92" t="s">
        <v>2329</v>
      </c>
      <c r="X344" s="92" t="s">
        <v>2127</v>
      </c>
      <c r="Y344" s="87" t="s">
        <v>1385</v>
      </c>
      <c r="Z344" s="96" t="s">
        <v>2128</v>
      </c>
      <c r="AA344" s="87" t="s">
        <v>1385</v>
      </c>
      <c r="AB344" s="92">
        <v>3508</v>
      </c>
      <c r="AC344" s="92" t="s">
        <v>1385</v>
      </c>
      <c r="AD344" s="92">
        <v>3508</v>
      </c>
      <c r="AE344" s="92" t="s">
        <v>1401</v>
      </c>
    </row>
    <row r="345" spans="1:31" ht="58.3" x14ac:dyDescent="0.45">
      <c r="A345" s="87" t="s">
        <v>1405</v>
      </c>
      <c r="B345" s="92">
        <v>340</v>
      </c>
      <c r="C345" s="87" t="s">
        <v>1407</v>
      </c>
      <c r="D345" s="92" t="s">
        <v>2320</v>
      </c>
      <c r="E345" s="92" t="s">
        <v>1400</v>
      </c>
      <c r="F345" s="92" t="s">
        <v>2935</v>
      </c>
      <c r="G345" s="92" t="s">
        <v>2329</v>
      </c>
      <c r="H345" s="92">
        <v>1</v>
      </c>
      <c r="I345" s="92" t="s">
        <v>1385</v>
      </c>
      <c r="J345" s="92" t="s">
        <v>2127</v>
      </c>
      <c r="K345" s="92" t="s">
        <v>1385</v>
      </c>
      <c r="L345" s="92" t="s">
        <v>2128</v>
      </c>
      <c r="M345" s="92" t="s">
        <v>1385</v>
      </c>
      <c r="N345" s="92" t="s">
        <v>2128</v>
      </c>
      <c r="O345" s="92" t="s">
        <v>1385</v>
      </c>
      <c r="P345" s="92" t="s">
        <v>2128</v>
      </c>
      <c r="Q345" s="92" t="s">
        <v>1385</v>
      </c>
      <c r="R345" s="92" t="s">
        <v>2128</v>
      </c>
      <c r="S345" s="92" t="s">
        <v>2120</v>
      </c>
      <c r="T345" s="92">
        <v>0.1</v>
      </c>
      <c r="U345" s="92" t="s">
        <v>2122</v>
      </c>
      <c r="V345" s="113" t="s">
        <v>2330</v>
      </c>
      <c r="W345" s="92" t="s">
        <v>2329</v>
      </c>
      <c r="X345" s="92" t="s">
        <v>2127</v>
      </c>
      <c r="Y345" s="87" t="s">
        <v>1385</v>
      </c>
      <c r="Z345" s="96" t="s">
        <v>2128</v>
      </c>
      <c r="AA345" s="87" t="s">
        <v>1385</v>
      </c>
      <c r="AB345" s="92">
        <v>3509</v>
      </c>
      <c r="AC345" s="92" t="s">
        <v>1385</v>
      </c>
      <c r="AD345" s="92">
        <v>3509</v>
      </c>
      <c r="AE345" s="92" t="s">
        <v>1401</v>
      </c>
    </row>
    <row r="346" spans="1:31" ht="58.3" x14ac:dyDescent="0.45">
      <c r="A346" s="87" t="s">
        <v>1405</v>
      </c>
      <c r="B346" s="92">
        <v>341</v>
      </c>
      <c r="C346" s="87" t="s">
        <v>1407</v>
      </c>
      <c r="D346" s="92" t="s">
        <v>2321</v>
      </c>
      <c r="E346" s="92" t="s">
        <v>1400</v>
      </c>
      <c r="F346" s="92" t="s">
        <v>2936</v>
      </c>
      <c r="G346" s="92" t="s">
        <v>2329</v>
      </c>
      <c r="H346" s="92">
        <v>1</v>
      </c>
      <c r="I346" s="92" t="s">
        <v>1385</v>
      </c>
      <c r="J346" s="92" t="s">
        <v>2127</v>
      </c>
      <c r="K346" s="92" t="s">
        <v>1385</v>
      </c>
      <c r="L346" s="92" t="s">
        <v>2128</v>
      </c>
      <c r="M346" s="92" t="s">
        <v>1385</v>
      </c>
      <c r="N346" s="92" t="s">
        <v>2128</v>
      </c>
      <c r="O346" s="92" t="s">
        <v>1385</v>
      </c>
      <c r="P346" s="92" t="s">
        <v>2128</v>
      </c>
      <c r="Q346" s="92" t="s">
        <v>1385</v>
      </c>
      <c r="R346" s="92" t="s">
        <v>2128</v>
      </c>
      <c r="S346" s="92" t="s">
        <v>2120</v>
      </c>
      <c r="T346" s="92">
        <v>0.1</v>
      </c>
      <c r="U346" s="92" t="s">
        <v>2122</v>
      </c>
      <c r="V346" s="113" t="s">
        <v>2330</v>
      </c>
      <c r="W346" s="92" t="s">
        <v>2329</v>
      </c>
      <c r="X346" s="92" t="s">
        <v>2127</v>
      </c>
      <c r="Y346" s="87" t="s">
        <v>1385</v>
      </c>
      <c r="Z346" s="96" t="s">
        <v>2128</v>
      </c>
      <c r="AA346" s="87" t="s">
        <v>1385</v>
      </c>
      <c r="AB346" s="92">
        <v>3510</v>
      </c>
      <c r="AC346" s="92" t="s">
        <v>1385</v>
      </c>
      <c r="AD346" s="92">
        <v>3510</v>
      </c>
      <c r="AE346" s="92" t="s">
        <v>1401</v>
      </c>
    </row>
    <row r="347" spans="1:31" ht="58.3" x14ac:dyDescent="0.45">
      <c r="A347" s="87" t="s">
        <v>1405</v>
      </c>
      <c r="B347" s="92">
        <v>342</v>
      </c>
      <c r="C347" s="87" t="s">
        <v>1407</v>
      </c>
      <c r="D347" s="92" t="s">
        <v>2322</v>
      </c>
      <c r="E347" s="92" t="s">
        <v>1400</v>
      </c>
      <c r="F347" s="92" t="s">
        <v>2937</v>
      </c>
      <c r="G347" s="92" t="s">
        <v>2329</v>
      </c>
      <c r="H347" s="92">
        <v>1</v>
      </c>
      <c r="I347" s="92" t="s">
        <v>1385</v>
      </c>
      <c r="J347" s="92" t="s">
        <v>2127</v>
      </c>
      <c r="K347" s="92" t="s">
        <v>1385</v>
      </c>
      <c r="L347" s="92" t="s">
        <v>2128</v>
      </c>
      <c r="M347" s="92" t="s">
        <v>1385</v>
      </c>
      <c r="N347" s="92" t="s">
        <v>2128</v>
      </c>
      <c r="O347" s="92" t="s">
        <v>1385</v>
      </c>
      <c r="P347" s="92" t="s">
        <v>2128</v>
      </c>
      <c r="Q347" s="92" t="s">
        <v>1385</v>
      </c>
      <c r="R347" s="92" t="s">
        <v>2128</v>
      </c>
      <c r="S347" s="92" t="s">
        <v>2120</v>
      </c>
      <c r="T347" s="92">
        <v>0.1</v>
      </c>
      <c r="U347" s="92" t="s">
        <v>2122</v>
      </c>
      <c r="V347" s="113" t="s">
        <v>2330</v>
      </c>
      <c r="W347" s="92" t="s">
        <v>2329</v>
      </c>
      <c r="X347" s="92" t="s">
        <v>2127</v>
      </c>
      <c r="Y347" s="87" t="s">
        <v>1385</v>
      </c>
      <c r="Z347" s="96" t="s">
        <v>2128</v>
      </c>
      <c r="AA347" s="87" t="s">
        <v>1385</v>
      </c>
      <c r="AB347" s="92">
        <v>3511</v>
      </c>
      <c r="AC347" s="92" t="s">
        <v>1385</v>
      </c>
      <c r="AD347" s="92">
        <v>3511</v>
      </c>
      <c r="AE347" s="92" t="s">
        <v>1401</v>
      </c>
    </row>
    <row r="348" spans="1:31" ht="58.3" x14ac:dyDescent="0.45">
      <c r="A348" s="87" t="s">
        <v>1405</v>
      </c>
      <c r="B348" s="92">
        <v>343</v>
      </c>
      <c r="C348" s="87" t="s">
        <v>1407</v>
      </c>
      <c r="D348" s="92" t="s">
        <v>2326</v>
      </c>
      <c r="E348" s="92" t="s">
        <v>1400</v>
      </c>
      <c r="F348" s="92" t="s">
        <v>2938</v>
      </c>
      <c r="G348" s="92" t="s">
        <v>2329</v>
      </c>
      <c r="H348" s="92">
        <v>1</v>
      </c>
      <c r="I348" s="92" t="s">
        <v>1385</v>
      </c>
      <c r="J348" s="92" t="s">
        <v>2127</v>
      </c>
      <c r="K348" s="92" t="s">
        <v>1385</v>
      </c>
      <c r="L348" s="92" t="s">
        <v>2128</v>
      </c>
      <c r="M348" s="92" t="s">
        <v>1385</v>
      </c>
      <c r="N348" s="92" t="s">
        <v>2128</v>
      </c>
      <c r="O348" s="92" t="s">
        <v>1385</v>
      </c>
      <c r="P348" s="92" t="s">
        <v>2128</v>
      </c>
      <c r="Q348" s="92" t="s">
        <v>1385</v>
      </c>
      <c r="R348" s="92" t="s">
        <v>2128</v>
      </c>
      <c r="S348" s="92" t="s">
        <v>2120</v>
      </c>
      <c r="T348" s="92">
        <v>0.1</v>
      </c>
      <c r="U348" s="92" t="s">
        <v>2122</v>
      </c>
      <c r="V348" s="113" t="s">
        <v>2330</v>
      </c>
      <c r="W348" s="92" t="s">
        <v>2329</v>
      </c>
      <c r="X348" s="92" t="s">
        <v>2127</v>
      </c>
      <c r="Y348" s="87" t="s">
        <v>1385</v>
      </c>
      <c r="Z348" s="96" t="s">
        <v>2128</v>
      </c>
      <c r="AA348" s="87" t="s">
        <v>1385</v>
      </c>
      <c r="AB348" s="92">
        <v>3512</v>
      </c>
      <c r="AC348" s="92" t="s">
        <v>1385</v>
      </c>
      <c r="AD348" s="92">
        <v>3512</v>
      </c>
      <c r="AE348" s="92" t="s">
        <v>1401</v>
      </c>
    </row>
    <row r="349" spans="1:31" ht="58.3" x14ac:dyDescent="0.45">
      <c r="A349" s="87" t="s">
        <v>1405</v>
      </c>
      <c r="B349" s="92">
        <v>344</v>
      </c>
      <c r="C349" s="87" t="s">
        <v>1407</v>
      </c>
      <c r="D349" s="92" t="s">
        <v>2682</v>
      </c>
      <c r="E349" s="92" t="s">
        <v>1400</v>
      </c>
      <c r="F349" s="92" t="s">
        <v>2939</v>
      </c>
      <c r="G349" s="92" t="s">
        <v>2329</v>
      </c>
      <c r="H349" s="92">
        <v>1</v>
      </c>
      <c r="I349" s="92" t="s">
        <v>1385</v>
      </c>
      <c r="J349" s="92" t="s">
        <v>2127</v>
      </c>
      <c r="K349" s="92" t="s">
        <v>1385</v>
      </c>
      <c r="L349" s="92" t="s">
        <v>2128</v>
      </c>
      <c r="M349" s="92" t="s">
        <v>1385</v>
      </c>
      <c r="N349" s="92" t="s">
        <v>2128</v>
      </c>
      <c r="O349" s="92" t="s">
        <v>1385</v>
      </c>
      <c r="P349" s="92" t="s">
        <v>2128</v>
      </c>
      <c r="Q349" s="92" t="s">
        <v>1385</v>
      </c>
      <c r="R349" s="92" t="s">
        <v>2128</v>
      </c>
      <c r="S349" s="92" t="s">
        <v>2120</v>
      </c>
      <c r="T349" s="92">
        <v>0.1</v>
      </c>
      <c r="U349" s="92" t="s">
        <v>2122</v>
      </c>
      <c r="V349" s="113" t="s">
        <v>2330</v>
      </c>
      <c r="W349" s="92" t="s">
        <v>2329</v>
      </c>
      <c r="X349" s="92" t="s">
        <v>2127</v>
      </c>
      <c r="Y349" s="87" t="s">
        <v>1385</v>
      </c>
      <c r="Z349" s="96" t="s">
        <v>2128</v>
      </c>
      <c r="AA349" s="87" t="s">
        <v>1385</v>
      </c>
      <c r="AB349" s="92">
        <v>3513</v>
      </c>
      <c r="AC349" s="92" t="s">
        <v>1385</v>
      </c>
      <c r="AD349" s="92">
        <v>3513</v>
      </c>
      <c r="AE349" s="92" t="s">
        <v>1401</v>
      </c>
    </row>
    <row r="350" spans="1:31" ht="58.3" x14ac:dyDescent="0.45">
      <c r="A350" s="87" t="s">
        <v>1405</v>
      </c>
      <c r="B350" s="92">
        <v>345</v>
      </c>
      <c r="C350" s="87" t="s">
        <v>1407</v>
      </c>
      <c r="D350" s="92" t="s">
        <v>2728</v>
      </c>
      <c r="E350" s="92" t="s">
        <v>1400</v>
      </c>
      <c r="F350" s="92" t="s">
        <v>2940</v>
      </c>
      <c r="G350" s="92" t="s">
        <v>2329</v>
      </c>
      <c r="H350" s="92">
        <v>1</v>
      </c>
      <c r="I350" s="92" t="s">
        <v>1385</v>
      </c>
      <c r="J350" s="92" t="s">
        <v>2127</v>
      </c>
      <c r="K350" s="92" t="s">
        <v>1385</v>
      </c>
      <c r="L350" s="92" t="s">
        <v>2128</v>
      </c>
      <c r="M350" s="92" t="s">
        <v>1385</v>
      </c>
      <c r="N350" s="92" t="s">
        <v>2128</v>
      </c>
      <c r="O350" s="92" t="s">
        <v>1385</v>
      </c>
      <c r="P350" s="92" t="s">
        <v>2128</v>
      </c>
      <c r="Q350" s="92" t="s">
        <v>1385</v>
      </c>
      <c r="R350" s="92" t="s">
        <v>2128</v>
      </c>
      <c r="S350" s="92" t="s">
        <v>2120</v>
      </c>
      <c r="T350" s="92">
        <v>0.1</v>
      </c>
      <c r="U350" s="92" t="s">
        <v>2122</v>
      </c>
      <c r="V350" s="113" t="s">
        <v>2330</v>
      </c>
      <c r="W350" s="92" t="s">
        <v>2329</v>
      </c>
      <c r="X350" s="92" t="s">
        <v>2127</v>
      </c>
      <c r="Y350" s="87" t="s">
        <v>1385</v>
      </c>
      <c r="Z350" s="96" t="s">
        <v>2128</v>
      </c>
      <c r="AA350" s="87" t="s">
        <v>1385</v>
      </c>
      <c r="AB350" s="92">
        <v>3514</v>
      </c>
      <c r="AC350" s="92" t="s">
        <v>1385</v>
      </c>
      <c r="AD350" s="92">
        <v>3514</v>
      </c>
      <c r="AE350" s="92" t="s">
        <v>1401</v>
      </c>
    </row>
    <row r="351" spans="1:31" ht="58.3" x14ac:dyDescent="0.45">
      <c r="A351" s="87" t="s">
        <v>1405</v>
      </c>
      <c r="B351" s="92">
        <v>346</v>
      </c>
      <c r="C351" s="87" t="s">
        <v>1407</v>
      </c>
      <c r="D351" s="92" t="s">
        <v>2683</v>
      </c>
      <c r="E351" s="92" t="s">
        <v>1400</v>
      </c>
      <c r="F351" s="92" t="s">
        <v>2941</v>
      </c>
      <c r="G351" s="92" t="s">
        <v>2329</v>
      </c>
      <c r="H351" s="92">
        <v>1</v>
      </c>
      <c r="I351" s="92" t="s">
        <v>1385</v>
      </c>
      <c r="J351" s="92" t="s">
        <v>2127</v>
      </c>
      <c r="K351" s="92" t="s">
        <v>1385</v>
      </c>
      <c r="L351" s="92" t="s">
        <v>2128</v>
      </c>
      <c r="M351" s="92" t="s">
        <v>1385</v>
      </c>
      <c r="N351" s="92" t="s">
        <v>2128</v>
      </c>
      <c r="O351" s="92" t="s">
        <v>1385</v>
      </c>
      <c r="P351" s="92" t="s">
        <v>2128</v>
      </c>
      <c r="Q351" s="92" t="s">
        <v>1385</v>
      </c>
      <c r="R351" s="92" t="s">
        <v>2128</v>
      </c>
      <c r="S351" s="92" t="s">
        <v>2120</v>
      </c>
      <c r="T351" s="92">
        <v>0.1</v>
      </c>
      <c r="U351" s="92" t="s">
        <v>2122</v>
      </c>
      <c r="V351" s="113" t="s">
        <v>2330</v>
      </c>
      <c r="W351" s="92" t="s">
        <v>2329</v>
      </c>
      <c r="X351" s="92" t="s">
        <v>2127</v>
      </c>
      <c r="Y351" s="87" t="s">
        <v>1385</v>
      </c>
      <c r="Z351" s="96" t="s">
        <v>2128</v>
      </c>
      <c r="AA351" s="87" t="s">
        <v>1385</v>
      </c>
      <c r="AB351" s="92">
        <v>3515</v>
      </c>
      <c r="AC351" s="92" t="s">
        <v>1385</v>
      </c>
      <c r="AD351" s="92">
        <v>3515</v>
      </c>
      <c r="AE351" s="92" t="s">
        <v>1401</v>
      </c>
    </row>
    <row r="352" spans="1:31" ht="58.3" x14ac:dyDescent="0.45">
      <c r="A352" s="87" t="s">
        <v>1405</v>
      </c>
      <c r="B352" s="92">
        <v>347</v>
      </c>
      <c r="C352" s="87" t="s">
        <v>1407</v>
      </c>
      <c r="D352" s="92" t="s">
        <v>2684</v>
      </c>
      <c r="E352" s="92" t="s">
        <v>1400</v>
      </c>
      <c r="F352" s="92" t="s">
        <v>2942</v>
      </c>
      <c r="G352" s="92" t="s">
        <v>2329</v>
      </c>
      <c r="H352" s="92">
        <v>1</v>
      </c>
      <c r="I352" s="92" t="s">
        <v>1385</v>
      </c>
      <c r="J352" s="92" t="s">
        <v>2127</v>
      </c>
      <c r="K352" s="92" t="s">
        <v>1385</v>
      </c>
      <c r="L352" s="92" t="s">
        <v>2128</v>
      </c>
      <c r="M352" s="92" t="s">
        <v>1385</v>
      </c>
      <c r="N352" s="92" t="s">
        <v>2128</v>
      </c>
      <c r="O352" s="92" t="s">
        <v>1385</v>
      </c>
      <c r="P352" s="92" t="s">
        <v>2128</v>
      </c>
      <c r="Q352" s="92" t="s">
        <v>1385</v>
      </c>
      <c r="R352" s="92" t="s">
        <v>2128</v>
      </c>
      <c r="S352" s="92" t="s">
        <v>2120</v>
      </c>
      <c r="T352" s="92">
        <v>0.1</v>
      </c>
      <c r="U352" s="92" t="s">
        <v>2122</v>
      </c>
      <c r="V352" s="113" t="s">
        <v>2330</v>
      </c>
      <c r="W352" s="92" t="s">
        <v>2329</v>
      </c>
      <c r="X352" s="92" t="s">
        <v>2127</v>
      </c>
      <c r="Y352" s="87" t="s">
        <v>1385</v>
      </c>
      <c r="Z352" s="96" t="s">
        <v>2128</v>
      </c>
      <c r="AA352" s="87" t="s">
        <v>1385</v>
      </c>
      <c r="AB352" s="92">
        <v>3516</v>
      </c>
      <c r="AC352" s="92" t="s">
        <v>1385</v>
      </c>
      <c r="AD352" s="92">
        <v>3516</v>
      </c>
      <c r="AE352" s="92" t="s">
        <v>1401</v>
      </c>
    </row>
    <row r="353" spans="1:31" ht="58.3" x14ac:dyDescent="0.45">
      <c r="A353" s="87" t="s">
        <v>1405</v>
      </c>
      <c r="B353" s="92">
        <v>348</v>
      </c>
      <c r="C353" s="87" t="s">
        <v>1407</v>
      </c>
      <c r="D353" s="92" t="s">
        <v>2685</v>
      </c>
      <c r="E353" s="92" t="s">
        <v>1400</v>
      </c>
      <c r="F353" s="92" t="s">
        <v>2943</v>
      </c>
      <c r="G353" s="92" t="s">
        <v>2329</v>
      </c>
      <c r="H353" s="92">
        <v>1</v>
      </c>
      <c r="I353" s="92" t="s">
        <v>1385</v>
      </c>
      <c r="J353" s="92" t="s">
        <v>2127</v>
      </c>
      <c r="K353" s="92" t="s">
        <v>1385</v>
      </c>
      <c r="L353" s="92" t="s">
        <v>2128</v>
      </c>
      <c r="M353" s="92" t="s">
        <v>1385</v>
      </c>
      <c r="N353" s="92" t="s">
        <v>2128</v>
      </c>
      <c r="O353" s="92" t="s">
        <v>1385</v>
      </c>
      <c r="P353" s="92" t="s">
        <v>2128</v>
      </c>
      <c r="Q353" s="92" t="s">
        <v>1385</v>
      </c>
      <c r="R353" s="92" t="s">
        <v>2128</v>
      </c>
      <c r="S353" s="92" t="s">
        <v>2120</v>
      </c>
      <c r="T353" s="92">
        <v>0.1</v>
      </c>
      <c r="U353" s="92" t="s">
        <v>2122</v>
      </c>
      <c r="V353" s="113" t="s">
        <v>2330</v>
      </c>
      <c r="W353" s="92" t="s">
        <v>2329</v>
      </c>
      <c r="X353" s="92" t="s">
        <v>2127</v>
      </c>
      <c r="Y353" s="87" t="s">
        <v>1385</v>
      </c>
      <c r="Z353" s="96" t="s">
        <v>2128</v>
      </c>
      <c r="AA353" s="87" t="s">
        <v>1385</v>
      </c>
      <c r="AB353" s="92">
        <v>3517</v>
      </c>
      <c r="AC353" s="92" t="s">
        <v>1385</v>
      </c>
      <c r="AD353" s="92">
        <v>3517</v>
      </c>
      <c r="AE353" s="92" t="s">
        <v>1401</v>
      </c>
    </row>
    <row r="354" spans="1:31" ht="58.3" x14ac:dyDescent="0.45">
      <c r="A354" s="87" t="s">
        <v>1405</v>
      </c>
      <c r="B354" s="92">
        <v>349</v>
      </c>
      <c r="C354" s="87" t="s">
        <v>1407</v>
      </c>
      <c r="D354" s="92" t="s">
        <v>2944</v>
      </c>
      <c r="E354" s="92" t="s">
        <v>1400</v>
      </c>
      <c r="F354" s="92" t="s">
        <v>2945</v>
      </c>
      <c r="G354" s="92" t="s">
        <v>2329</v>
      </c>
      <c r="H354" s="92">
        <v>1</v>
      </c>
      <c r="I354" s="92" t="s">
        <v>1385</v>
      </c>
      <c r="J354" s="92" t="s">
        <v>2127</v>
      </c>
      <c r="K354" s="92" t="s">
        <v>1385</v>
      </c>
      <c r="L354" s="92" t="s">
        <v>2128</v>
      </c>
      <c r="M354" s="92" t="s">
        <v>1385</v>
      </c>
      <c r="N354" s="92" t="s">
        <v>2128</v>
      </c>
      <c r="O354" s="92" t="s">
        <v>1385</v>
      </c>
      <c r="P354" s="92" t="s">
        <v>2128</v>
      </c>
      <c r="Q354" s="92" t="s">
        <v>1385</v>
      </c>
      <c r="R354" s="92" t="s">
        <v>2128</v>
      </c>
      <c r="S354" s="92" t="s">
        <v>2120</v>
      </c>
      <c r="T354" s="92">
        <v>0.1</v>
      </c>
      <c r="U354" s="92" t="s">
        <v>2122</v>
      </c>
      <c r="V354" s="113" t="s">
        <v>2330</v>
      </c>
      <c r="W354" s="92" t="s">
        <v>2329</v>
      </c>
      <c r="X354" s="92" t="s">
        <v>2127</v>
      </c>
      <c r="Y354" s="87" t="s">
        <v>1385</v>
      </c>
      <c r="Z354" s="96" t="s">
        <v>2128</v>
      </c>
      <c r="AA354" s="87" t="s">
        <v>1385</v>
      </c>
      <c r="AB354" s="92">
        <v>3518</v>
      </c>
      <c r="AC354" s="92" t="s">
        <v>1385</v>
      </c>
      <c r="AD354" s="92">
        <v>3518</v>
      </c>
      <c r="AE354" s="92" t="s">
        <v>1401</v>
      </c>
    </row>
    <row r="355" spans="1:31" ht="58.3" x14ac:dyDescent="0.45">
      <c r="A355" s="87" t="s">
        <v>1405</v>
      </c>
      <c r="B355" s="92">
        <v>350</v>
      </c>
      <c r="C355" s="87" t="s">
        <v>1407</v>
      </c>
      <c r="D355" s="92" t="s">
        <v>2805</v>
      </c>
      <c r="E355" s="92" t="s">
        <v>1400</v>
      </c>
      <c r="F355" s="92" t="s">
        <v>2946</v>
      </c>
      <c r="G355" s="92" t="s">
        <v>2329</v>
      </c>
      <c r="H355" s="92">
        <v>1</v>
      </c>
      <c r="I355" s="92" t="s">
        <v>1385</v>
      </c>
      <c r="J355" s="92" t="s">
        <v>2127</v>
      </c>
      <c r="K355" s="92" t="s">
        <v>1385</v>
      </c>
      <c r="L355" s="92" t="s">
        <v>2128</v>
      </c>
      <c r="M355" s="92" t="s">
        <v>1385</v>
      </c>
      <c r="N355" s="92" t="s">
        <v>2128</v>
      </c>
      <c r="O355" s="92" t="s">
        <v>1385</v>
      </c>
      <c r="P355" s="92" t="s">
        <v>2128</v>
      </c>
      <c r="Q355" s="92" t="s">
        <v>1385</v>
      </c>
      <c r="R355" s="92" t="s">
        <v>2128</v>
      </c>
      <c r="S355" s="92" t="s">
        <v>2120</v>
      </c>
      <c r="T355" s="92">
        <v>0.1</v>
      </c>
      <c r="U355" s="92" t="s">
        <v>2122</v>
      </c>
      <c r="V355" s="113" t="s">
        <v>2330</v>
      </c>
      <c r="W355" s="92" t="s">
        <v>2329</v>
      </c>
      <c r="X355" s="92" t="s">
        <v>2127</v>
      </c>
      <c r="Y355" s="87" t="s">
        <v>1385</v>
      </c>
      <c r="Z355" s="96" t="s">
        <v>2128</v>
      </c>
      <c r="AA355" s="87" t="s">
        <v>1385</v>
      </c>
      <c r="AB355" s="92">
        <v>3519</v>
      </c>
      <c r="AC355" s="92" t="s">
        <v>1385</v>
      </c>
      <c r="AD355" s="92">
        <v>3519</v>
      </c>
      <c r="AE355" s="92" t="s">
        <v>1401</v>
      </c>
    </row>
    <row r="356" spans="1:31" ht="58.3" x14ac:dyDescent="0.45">
      <c r="A356" s="87" t="s">
        <v>1405</v>
      </c>
      <c r="B356" s="92">
        <v>351</v>
      </c>
      <c r="C356" s="87" t="s">
        <v>1407</v>
      </c>
      <c r="D356" s="92" t="s">
        <v>2947</v>
      </c>
      <c r="E356" s="92" t="s">
        <v>1400</v>
      </c>
      <c r="F356" s="92" t="s">
        <v>2948</v>
      </c>
      <c r="G356" s="92" t="s">
        <v>2329</v>
      </c>
      <c r="H356" s="92">
        <v>1</v>
      </c>
      <c r="I356" s="92" t="s">
        <v>1385</v>
      </c>
      <c r="J356" s="92" t="s">
        <v>2127</v>
      </c>
      <c r="K356" s="92" t="s">
        <v>1385</v>
      </c>
      <c r="L356" s="92" t="s">
        <v>2128</v>
      </c>
      <c r="M356" s="92" t="s">
        <v>1385</v>
      </c>
      <c r="N356" s="92" t="s">
        <v>2128</v>
      </c>
      <c r="O356" s="92" t="s">
        <v>1385</v>
      </c>
      <c r="P356" s="92" t="s">
        <v>2128</v>
      </c>
      <c r="Q356" s="92" t="s">
        <v>1385</v>
      </c>
      <c r="R356" s="92" t="s">
        <v>2128</v>
      </c>
      <c r="S356" s="92" t="s">
        <v>2120</v>
      </c>
      <c r="T356" s="92">
        <v>0.1</v>
      </c>
      <c r="U356" s="92" t="s">
        <v>2122</v>
      </c>
      <c r="V356" s="113" t="s">
        <v>2330</v>
      </c>
      <c r="W356" s="92" t="s">
        <v>2329</v>
      </c>
      <c r="X356" s="92" t="s">
        <v>2127</v>
      </c>
      <c r="Y356" s="87" t="s">
        <v>1385</v>
      </c>
      <c r="Z356" s="96" t="s">
        <v>2128</v>
      </c>
      <c r="AA356" s="87" t="s">
        <v>1385</v>
      </c>
      <c r="AB356" s="92">
        <v>3520</v>
      </c>
      <c r="AC356" s="92" t="s">
        <v>1385</v>
      </c>
      <c r="AD356" s="92">
        <v>3520</v>
      </c>
      <c r="AE356" s="92" t="s">
        <v>1401</v>
      </c>
    </row>
    <row r="357" spans="1:31" ht="58.3" x14ac:dyDescent="0.45">
      <c r="A357" s="87" t="s">
        <v>1405</v>
      </c>
      <c r="B357" s="92">
        <v>352</v>
      </c>
      <c r="C357" s="87" t="s">
        <v>1407</v>
      </c>
      <c r="D357" s="92" t="s">
        <v>2686</v>
      </c>
      <c r="E357" s="92" t="s">
        <v>1400</v>
      </c>
      <c r="F357" s="92" t="s">
        <v>2949</v>
      </c>
      <c r="G357" s="92" t="s">
        <v>2329</v>
      </c>
      <c r="H357" s="92">
        <v>1</v>
      </c>
      <c r="I357" s="92" t="s">
        <v>1385</v>
      </c>
      <c r="J357" s="92" t="s">
        <v>2127</v>
      </c>
      <c r="K357" s="92" t="s">
        <v>1385</v>
      </c>
      <c r="L357" s="92" t="s">
        <v>2128</v>
      </c>
      <c r="M357" s="92" t="s">
        <v>1385</v>
      </c>
      <c r="N357" s="92" t="s">
        <v>2128</v>
      </c>
      <c r="O357" s="92" t="s">
        <v>1385</v>
      </c>
      <c r="P357" s="92" t="s">
        <v>2128</v>
      </c>
      <c r="Q357" s="92" t="s">
        <v>1385</v>
      </c>
      <c r="R357" s="92" t="s">
        <v>2128</v>
      </c>
      <c r="S357" s="92" t="s">
        <v>2120</v>
      </c>
      <c r="T357" s="92">
        <v>0.1</v>
      </c>
      <c r="U357" s="92" t="s">
        <v>2122</v>
      </c>
      <c r="V357" s="113" t="s">
        <v>2330</v>
      </c>
      <c r="W357" s="92" t="s">
        <v>2329</v>
      </c>
      <c r="X357" s="92" t="s">
        <v>2127</v>
      </c>
      <c r="Y357" s="87" t="s">
        <v>1385</v>
      </c>
      <c r="Z357" s="96" t="s">
        <v>2128</v>
      </c>
      <c r="AA357" s="87" t="s">
        <v>1385</v>
      </c>
      <c r="AB357" s="92">
        <v>3521</v>
      </c>
      <c r="AC357" s="92" t="s">
        <v>1385</v>
      </c>
      <c r="AD357" s="92">
        <v>3521</v>
      </c>
      <c r="AE357" s="92" t="s">
        <v>1401</v>
      </c>
    </row>
    <row r="358" spans="1:31" ht="58.3" x14ac:dyDescent="0.45">
      <c r="A358" s="87" t="s">
        <v>1405</v>
      </c>
      <c r="B358" s="92">
        <v>353</v>
      </c>
      <c r="C358" s="87" t="s">
        <v>1407</v>
      </c>
      <c r="D358" s="92" t="s">
        <v>2687</v>
      </c>
      <c r="E358" s="92" t="s">
        <v>1400</v>
      </c>
      <c r="F358" s="92" t="s">
        <v>2950</v>
      </c>
      <c r="G358" s="92" t="s">
        <v>2329</v>
      </c>
      <c r="H358" s="92">
        <v>1</v>
      </c>
      <c r="I358" s="92" t="s">
        <v>1385</v>
      </c>
      <c r="J358" s="92" t="s">
        <v>2127</v>
      </c>
      <c r="K358" s="92" t="s">
        <v>1385</v>
      </c>
      <c r="L358" s="92" t="s">
        <v>2128</v>
      </c>
      <c r="M358" s="92" t="s">
        <v>1385</v>
      </c>
      <c r="N358" s="92" t="s">
        <v>2128</v>
      </c>
      <c r="O358" s="92" t="s">
        <v>1385</v>
      </c>
      <c r="P358" s="92" t="s">
        <v>2128</v>
      </c>
      <c r="Q358" s="92" t="s">
        <v>1385</v>
      </c>
      <c r="R358" s="92" t="s">
        <v>2128</v>
      </c>
      <c r="S358" s="92" t="s">
        <v>2120</v>
      </c>
      <c r="T358" s="92">
        <v>0.1</v>
      </c>
      <c r="U358" s="92" t="s">
        <v>2122</v>
      </c>
      <c r="V358" s="113" t="s">
        <v>2330</v>
      </c>
      <c r="W358" s="92" t="s">
        <v>2329</v>
      </c>
      <c r="X358" s="92" t="s">
        <v>2127</v>
      </c>
      <c r="Y358" s="87" t="s">
        <v>1385</v>
      </c>
      <c r="Z358" s="96" t="s">
        <v>2128</v>
      </c>
      <c r="AA358" s="87" t="s">
        <v>1385</v>
      </c>
      <c r="AB358" s="92">
        <v>3522</v>
      </c>
      <c r="AC358" s="92" t="s">
        <v>1385</v>
      </c>
      <c r="AD358" s="92">
        <v>3522</v>
      </c>
      <c r="AE358" s="92" t="s">
        <v>1401</v>
      </c>
    </row>
    <row r="359" spans="1:31" ht="58.3" x14ac:dyDescent="0.45">
      <c r="A359" s="87" t="s">
        <v>1405</v>
      </c>
      <c r="B359" s="92">
        <v>354</v>
      </c>
      <c r="C359" s="87" t="s">
        <v>1407</v>
      </c>
      <c r="D359" s="92" t="s">
        <v>2688</v>
      </c>
      <c r="E359" s="92" t="s">
        <v>1400</v>
      </c>
      <c r="F359" s="92" t="s">
        <v>2951</v>
      </c>
      <c r="G359" s="92" t="s">
        <v>2329</v>
      </c>
      <c r="H359" s="92">
        <v>1</v>
      </c>
      <c r="I359" s="92" t="s">
        <v>1385</v>
      </c>
      <c r="J359" s="92" t="s">
        <v>2127</v>
      </c>
      <c r="K359" s="92" t="s">
        <v>1385</v>
      </c>
      <c r="L359" s="92" t="s">
        <v>2128</v>
      </c>
      <c r="M359" s="92" t="s">
        <v>1385</v>
      </c>
      <c r="N359" s="92" t="s">
        <v>2128</v>
      </c>
      <c r="O359" s="92" t="s">
        <v>1385</v>
      </c>
      <c r="P359" s="92" t="s">
        <v>2128</v>
      </c>
      <c r="Q359" s="92" t="s">
        <v>1385</v>
      </c>
      <c r="R359" s="92" t="s">
        <v>2128</v>
      </c>
      <c r="S359" s="92" t="s">
        <v>2120</v>
      </c>
      <c r="T359" s="92">
        <v>0.1</v>
      </c>
      <c r="U359" s="92" t="s">
        <v>2122</v>
      </c>
      <c r="V359" s="113" t="s">
        <v>2330</v>
      </c>
      <c r="W359" s="92" t="s">
        <v>2329</v>
      </c>
      <c r="X359" s="92" t="s">
        <v>2127</v>
      </c>
      <c r="Y359" s="87" t="s">
        <v>1385</v>
      </c>
      <c r="Z359" s="96" t="s">
        <v>2128</v>
      </c>
      <c r="AA359" s="87" t="s">
        <v>1385</v>
      </c>
      <c r="AB359" s="92">
        <v>3523</v>
      </c>
      <c r="AC359" s="92" t="s">
        <v>1385</v>
      </c>
      <c r="AD359" s="92">
        <v>3523</v>
      </c>
      <c r="AE359" s="92" t="s">
        <v>1401</v>
      </c>
    </row>
    <row r="360" spans="1:31" ht="58.3" x14ac:dyDescent="0.45">
      <c r="A360" s="87" t="s">
        <v>1405</v>
      </c>
      <c r="B360" s="92">
        <v>355</v>
      </c>
      <c r="C360" s="87" t="s">
        <v>1407</v>
      </c>
      <c r="D360" s="92" t="s">
        <v>2689</v>
      </c>
      <c r="E360" s="92" t="s">
        <v>1400</v>
      </c>
      <c r="F360" s="92" t="s">
        <v>2952</v>
      </c>
      <c r="G360" s="92" t="s">
        <v>2329</v>
      </c>
      <c r="H360" s="92">
        <v>1</v>
      </c>
      <c r="I360" s="92" t="s">
        <v>1385</v>
      </c>
      <c r="J360" s="92" t="s">
        <v>2127</v>
      </c>
      <c r="K360" s="92" t="s">
        <v>1385</v>
      </c>
      <c r="L360" s="92" t="s">
        <v>2128</v>
      </c>
      <c r="M360" s="92" t="s">
        <v>1385</v>
      </c>
      <c r="N360" s="92" t="s">
        <v>2128</v>
      </c>
      <c r="O360" s="92" t="s">
        <v>1385</v>
      </c>
      <c r="P360" s="92" t="s">
        <v>2128</v>
      </c>
      <c r="Q360" s="92" t="s">
        <v>1385</v>
      </c>
      <c r="R360" s="92" t="s">
        <v>2128</v>
      </c>
      <c r="S360" s="92" t="s">
        <v>2120</v>
      </c>
      <c r="T360" s="92">
        <v>0.1</v>
      </c>
      <c r="U360" s="92" t="s">
        <v>2122</v>
      </c>
      <c r="V360" s="113" t="s">
        <v>2330</v>
      </c>
      <c r="W360" s="92" t="s">
        <v>2329</v>
      </c>
      <c r="X360" s="92" t="s">
        <v>2127</v>
      </c>
      <c r="Y360" s="87" t="s">
        <v>1385</v>
      </c>
      <c r="Z360" s="96" t="s">
        <v>2128</v>
      </c>
      <c r="AA360" s="87" t="s">
        <v>1385</v>
      </c>
      <c r="AB360" s="92">
        <v>3524</v>
      </c>
      <c r="AC360" s="92" t="s">
        <v>1385</v>
      </c>
      <c r="AD360" s="92">
        <v>3524</v>
      </c>
      <c r="AE360" s="92" t="s">
        <v>1401</v>
      </c>
    </row>
    <row r="361" spans="1:31" ht="58.3" x14ac:dyDescent="0.45">
      <c r="A361" s="87" t="s">
        <v>1405</v>
      </c>
      <c r="B361" s="92">
        <v>356</v>
      </c>
      <c r="C361" s="87" t="s">
        <v>1407</v>
      </c>
      <c r="D361" s="92" t="s">
        <v>2690</v>
      </c>
      <c r="E361" s="92" t="s">
        <v>1400</v>
      </c>
      <c r="F361" s="92" t="s">
        <v>2953</v>
      </c>
      <c r="G361" s="92" t="s">
        <v>2329</v>
      </c>
      <c r="H361" s="92">
        <v>1</v>
      </c>
      <c r="I361" s="92" t="s">
        <v>1385</v>
      </c>
      <c r="J361" s="92" t="s">
        <v>2127</v>
      </c>
      <c r="K361" s="92" t="s">
        <v>1385</v>
      </c>
      <c r="L361" s="92" t="s">
        <v>2128</v>
      </c>
      <c r="M361" s="92" t="s">
        <v>1385</v>
      </c>
      <c r="N361" s="92" t="s">
        <v>2128</v>
      </c>
      <c r="O361" s="92" t="s">
        <v>1385</v>
      </c>
      <c r="P361" s="92" t="s">
        <v>2128</v>
      </c>
      <c r="Q361" s="92" t="s">
        <v>1385</v>
      </c>
      <c r="R361" s="92" t="s">
        <v>2128</v>
      </c>
      <c r="S361" s="92" t="s">
        <v>2120</v>
      </c>
      <c r="T361" s="92">
        <v>0.1</v>
      </c>
      <c r="U361" s="92" t="s">
        <v>2122</v>
      </c>
      <c r="V361" s="113" t="s">
        <v>2330</v>
      </c>
      <c r="W361" s="92" t="s">
        <v>2329</v>
      </c>
      <c r="X361" s="92" t="s">
        <v>2127</v>
      </c>
      <c r="Y361" s="87" t="s">
        <v>1385</v>
      </c>
      <c r="Z361" s="96" t="s">
        <v>2128</v>
      </c>
      <c r="AA361" s="87" t="s">
        <v>1385</v>
      </c>
      <c r="AB361" s="92">
        <v>3525</v>
      </c>
      <c r="AC361" s="92" t="s">
        <v>1385</v>
      </c>
      <c r="AD361" s="92">
        <v>3525</v>
      </c>
      <c r="AE361" s="92" t="s">
        <v>1401</v>
      </c>
    </row>
    <row r="362" spans="1:31" ht="58.3" x14ac:dyDescent="0.45">
      <c r="A362" s="87" t="s">
        <v>1405</v>
      </c>
      <c r="B362" s="92">
        <v>357</v>
      </c>
      <c r="C362" s="87" t="s">
        <v>1407</v>
      </c>
      <c r="D362" s="92" t="s">
        <v>2691</v>
      </c>
      <c r="E362" s="92" t="s">
        <v>1400</v>
      </c>
      <c r="F362" s="92" t="s">
        <v>2954</v>
      </c>
      <c r="G362" s="92" t="s">
        <v>2329</v>
      </c>
      <c r="H362" s="92">
        <v>1</v>
      </c>
      <c r="I362" s="92" t="s">
        <v>1385</v>
      </c>
      <c r="J362" s="92" t="s">
        <v>2127</v>
      </c>
      <c r="K362" s="92" t="s">
        <v>1385</v>
      </c>
      <c r="L362" s="92" t="s">
        <v>2128</v>
      </c>
      <c r="M362" s="92" t="s">
        <v>1385</v>
      </c>
      <c r="N362" s="92" t="s">
        <v>2128</v>
      </c>
      <c r="O362" s="92" t="s">
        <v>1385</v>
      </c>
      <c r="P362" s="92" t="s">
        <v>2128</v>
      </c>
      <c r="Q362" s="92" t="s">
        <v>1385</v>
      </c>
      <c r="R362" s="92" t="s">
        <v>2128</v>
      </c>
      <c r="S362" s="92" t="s">
        <v>2120</v>
      </c>
      <c r="T362" s="92">
        <v>0.1</v>
      </c>
      <c r="U362" s="92" t="s">
        <v>2122</v>
      </c>
      <c r="V362" s="113" t="s">
        <v>2330</v>
      </c>
      <c r="W362" s="92" t="s">
        <v>2329</v>
      </c>
      <c r="X362" s="92" t="s">
        <v>2127</v>
      </c>
      <c r="Y362" s="87" t="s">
        <v>1385</v>
      </c>
      <c r="Z362" s="96" t="s">
        <v>2128</v>
      </c>
      <c r="AA362" s="87" t="s">
        <v>1385</v>
      </c>
      <c r="AB362" s="92">
        <v>3526</v>
      </c>
      <c r="AC362" s="92" t="s">
        <v>1385</v>
      </c>
      <c r="AD362" s="92">
        <v>3526</v>
      </c>
      <c r="AE362" s="92" t="s">
        <v>1401</v>
      </c>
    </row>
    <row r="363" spans="1:31" ht="58.3" x14ac:dyDescent="0.45">
      <c r="A363" s="87" t="s">
        <v>1405</v>
      </c>
      <c r="B363" s="92">
        <v>358</v>
      </c>
      <c r="C363" s="87" t="s">
        <v>1407</v>
      </c>
      <c r="D363" s="92" t="s">
        <v>2699</v>
      </c>
      <c r="E363" s="92" t="s">
        <v>1400</v>
      </c>
      <c r="F363" s="92" t="s">
        <v>2955</v>
      </c>
      <c r="G363" s="92" t="s">
        <v>2329</v>
      </c>
      <c r="H363" s="92">
        <v>1</v>
      </c>
      <c r="I363" s="92" t="s">
        <v>1385</v>
      </c>
      <c r="J363" s="92" t="s">
        <v>2127</v>
      </c>
      <c r="K363" s="92" t="s">
        <v>1385</v>
      </c>
      <c r="L363" s="92" t="s">
        <v>2128</v>
      </c>
      <c r="M363" s="92" t="s">
        <v>1385</v>
      </c>
      <c r="N363" s="92" t="s">
        <v>2128</v>
      </c>
      <c r="O363" s="92" t="s">
        <v>1385</v>
      </c>
      <c r="P363" s="92" t="s">
        <v>2128</v>
      </c>
      <c r="Q363" s="92" t="s">
        <v>1385</v>
      </c>
      <c r="R363" s="92" t="s">
        <v>2128</v>
      </c>
      <c r="S363" s="92" t="s">
        <v>2120</v>
      </c>
      <c r="T363" s="92">
        <v>0.1</v>
      </c>
      <c r="U363" s="92" t="s">
        <v>2122</v>
      </c>
      <c r="V363" s="113" t="s">
        <v>2330</v>
      </c>
      <c r="W363" s="92" t="s">
        <v>2329</v>
      </c>
      <c r="X363" s="92" t="s">
        <v>2127</v>
      </c>
      <c r="Y363" s="87" t="s">
        <v>1385</v>
      </c>
      <c r="Z363" s="96" t="s">
        <v>2128</v>
      </c>
      <c r="AA363" s="87" t="s">
        <v>1385</v>
      </c>
      <c r="AB363" s="92">
        <v>3527</v>
      </c>
      <c r="AC363" s="92" t="s">
        <v>1385</v>
      </c>
      <c r="AD363" s="92">
        <v>3527</v>
      </c>
      <c r="AE363" s="92" t="s">
        <v>1401</v>
      </c>
    </row>
    <row r="364" spans="1:31" ht="58.3" x14ac:dyDescent="0.45">
      <c r="A364" s="87" t="s">
        <v>1405</v>
      </c>
      <c r="B364" s="92">
        <v>359</v>
      </c>
      <c r="C364" s="87" t="s">
        <v>1407</v>
      </c>
      <c r="D364" s="92" t="s">
        <v>2700</v>
      </c>
      <c r="E364" s="92" t="s">
        <v>1400</v>
      </c>
      <c r="F364" s="92" t="s">
        <v>2956</v>
      </c>
      <c r="G364" s="92" t="s">
        <v>2329</v>
      </c>
      <c r="H364" s="92">
        <v>1</v>
      </c>
      <c r="I364" s="92" t="s">
        <v>1385</v>
      </c>
      <c r="J364" s="92" t="s">
        <v>2127</v>
      </c>
      <c r="K364" s="92" t="s">
        <v>1385</v>
      </c>
      <c r="L364" s="92" t="s">
        <v>2128</v>
      </c>
      <c r="M364" s="92" t="s">
        <v>1385</v>
      </c>
      <c r="N364" s="92" t="s">
        <v>2128</v>
      </c>
      <c r="O364" s="92" t="s">
        <v>1385</v>
      </c>
      <c r="P364" s="92" t="s">
        <v>2128</v>
      </c>
      <c r="Q364" s="92" t="s">
        <v>1385</v>
      </c>
      <c r="R364" s="92" t="s">
        <v>2128</v>
      </c>
      <c r="S364" s="92" t="s">
        <v>2120</v>
      </c>
      <c r="T364" s="92">
        <v>0.1</v>
      </c>
      <c r="U364" s="92" t="s">
        <v>2122</v>
      </c>
      <c r="V364" s="113" t="s">
        <v>2330</v>
      </c>
      <c r="W364" s="92" t="s">
        <v>2329</v>
      </c>
      <c r="X364" s="92" t="s">
        <v>2127</v>
      </c>
      <c r="Y364" s="87" t="s">
        <v>1385</v>
      </c>
      <c r="Z364" s="96" t="s">
        <v>2128</v>
      </c>
      <c r="AA364" s="87" t="s">
        <v>1385</v>
      </c>
      <c r="AB364" s="92">
        <v>3528</v>
      </c>
      <c r="AC364" s="92" t="s">
        <v>1385</v>
      </c>
      <c r="AD364" s="92">
        <v>3528</v>
      </c>
      <c r="AE364" s="92" t="s">
        <v>1401</v>
      </c>
    </row>
    <row r="365" spans="1:31" ht="58.3" x14ac:dyDescent="0.45">
      <c r="A365" s="87" t="s">
        <v>1405</v>
      </c>
      <c r="B365" s="92">
        <v>360</v>
      </c>
      <c r="C365" s="87" t="s">
        <v>1407</v>
      </c>
      <c r="D365" s="92" t="s">
        <v>2701</v>
      </c>
      <c r="E365" s="92" t="s">
        <v>1400</v>
      </c>
      <c r="F365" s="92" t="s">
        <v>2957</v>
      </c>
      <c r="G365" s="92" t="s">
        <v>2329</v>
      </c>
      <c r="H365" s="92">
        <v>1</v>
      </c>
      <c r="I365" s="92" t="s">
        <v>1385</v>
      </c>
      <c r="J365" s="92" t="s">
        <v>2127</v>
      </c>
      <c r="K365" s="92" t="s">
        <v>1385</v>
      </c>
      <c r="L365" s="92" t="s">
        <v>2128</v>
      </c>
      <c r="M365" s="92" t="s">
        <v>1385</v>
      </c>
      <c r="N365" s="92" t="s">
        <v>2128</v>
      </c>
      <c r="O365" s="92" t="s">
        <v>1385</v>
      </c>
      <c r="P365" s="92" t="s">
        <v>2128</v>
      </c>
      <c r="Q365" s="92" t="s">
        <v>1385</v>
      </c>
      <c r="R365" s="92" t="s">
        <v>2128</v>
      </c>
      <c r="S365" s="92" t="s">
        <v>2120</v>
      </c>
      <c r="T365" s="92">
        <v>0.1</v>
      </c>
      <c r="U365" s="92" t="s">
        <v>2122</v>
      </c>
      <c r="V365" s="113" t="s">
        <v>2330</v>
      </c>
      <c r="W365" s="92" t="s">
        <v>2329</v>
      </c>
      <c r="X365" s="92" t="s">
        <v>2127</v>
      </c>
      <c r="Y365" s="87" t="s">
        <v>1385</v>
      </c>
      <c r="Z365" s="96" t="s">
        <v>2128</v>
      </c>
      <c r="AA365" s="87" t="s">
        <v>1385</v>
      </c>
      <c r="AB365" s="92">
        <v>3529</v>
      </c>
      <c r="AC365" s="92" t="s">
        <v>1385</v>
      </c>
      <c r="AD365" s="92">
        <v>3529</v>
      </c>
      <c r="AE365" s="92" t="s">
        <v>1401</v>
      </c>
    </row>
    <row r="366" spans="1:31" ht="58.3" x14ac:dyDescent="0.45">
      <c r="A366" s="87" t="s">
        <v>1405</v>
      </c>
      <c r="B366" s="92">
        <v>361</v>
      </c>
      <c r="C366" s="87" t="s">
        <v>1407</v>
      </c>
      <c r="D366" s="92" t="s">
        <v>2702</v>
      </c>
      <c r="E366" s="92" t="s">
        <v>1400</v>
      </c>
      <c r="F366" s="92" t="s">
        <v>2958</v>
      </c>
      <c r="G366" s="92" t="s">
        <v>2329</v>
      </c>
      <c r="H366" s="92">
        <v>1</v>
      </c>
      <c r="I366" s="92" t="s">
        <v>1385</v>
      </c>
      <c r="J366" s="92" t="s">
        <v>2127</v>
      </c>
      <c r="K366" s="92" t="s">
        <v>1385</v>
      </c>
      <c r="L366" s="92" t="s">
        <v>2128</v>
      </c>
      <c r="M366" s="92" t="s">
        <v>1385</v>
      </c>
      <c r="N366" s="92" t="s">
        <v>2128</v>
      </c>
      <c r="O366" s="92" t="s">
        <v>1385</v>
      </c>
      <c r="P366" s="92" t="s">
        <v>2128</v>
      </c>
      <c r="Q366" s="92" t="s">
        <v>1385</v>
      </c>
      <c r="R366" s="92" t="s">
        <v>2128</v>
      </c>
      <c r="S366" s="92" t="s">
        <v>2120</v>
      </c>
      <c r="T366" s="92">
        <v>0.1</v>
      </c>
      <c r="U366" s="92" t="s">
        <v>2122</v>
      </c>
      <c r="V366" s="113" t="s">
        <v>2330</v>
      </c>
      <c r="W366" s="92" t="s">
        <v>2329</v>
      </c>
      <c r="X366" s="92" t="s">
        <v>2127</v>
      </c>
      <c r="Y366" s="87" t="s">
        <v>1385</v>
      </c>
      <c r="Z366" s="96" t="s">
        <v>2128</v>
      </c>
      <c r="AA366" s="87" t="s">
        <v>1385</v>
      </c>
      <c r="AB366" s="92">
        <v>3530</v>
      </c>
      <c r="AC366" s="92" t="s">
        <v>1385</v>
      </c>
      <c r="AD366" s="92">
        <v>3530</v>
      </c>
      <c r="AE366" s="92" t="s">
        <v>1401</v>
      </c>
    </row>
    <row r="367" spans="1:31" ht="58.3" x14ac:dyDescent="0.45">
      <c r="A367" s="87" t="s">
        <v>1405</v>
      </c>
      <c r="B367" s="92">
        <v>362</v>
      </c>
      <c r="C367" s="87" t="s">
        <v>1407</v>
      </c>
      <c r="D367" s="92" t="s">
        <v>2719</v>
      </c>
      <c r="E367" s="92" t="s">
        <v>1400</v>
      </c>
      <c r="F367" s="92" t="s">
        <v>2959</v>
      </c>
      <c r="G367" s="92" t="s">
        <v>2329</v>
      </c>
      <c r="H367" s="92">
        <v>1</v>
      </c>
      <c r="I367" s="92" t="s">
        <v>1385</v>
      </c>
      <c r="J367" s="92" t="s">
        <v>2127</v>
      </c>
      <c r="K367" s="92" t="s">
        <v>1385</v>
      </c>
      <c r="L367" s="92" t="s">
        <v>2128</v>
      </c>
      <c r="M367" s="92" t="s">
        <v>1385</v>
      </c>
      <c r="N367" s="92" t="s">
        <v>2128</v>
      </c>
      <c r="O367" s="92" t="s">
        <v>1385</v>
      </c>
      <c r="P367" s="92" t="s">
        <v>2128</v>
      </c>
      <c r="Q367" s="92" t="s">
        <v>1385</v>
      </c>
      <c r="R367" s="92" t="s">
        <v>2128</v>
      </c>
      <c r="S367" s="92" t="s">
        <v>2120</v>
      </c>
      <c r="T367" s="92">
        <v>0.1</v>
      </c>
      <c r="U367" s="92" t="s">
        <v>2122</v>
      </c>
      <c r="V367" s="113" t="s">
        <v>2330</v>
      </c>
      <c r="W367" s="92" t="s">
        <v>2329</v>
      </c>
      <c r="X367" s="92" t="s">
        <v>2127</v>
      </c>
      <c r="Y367" s="87" t="s">
        <v>1385</v>
      </c>
      <c r="Z367" s="96" t="s">
        <v>2128</v>
      </c>
      <c r="AA367" s="87" t="s">
        <v>1385</v>
      </c>
      <c r="AB367" s="92">
        <v>3531</v>
      </c>
      <c r="AC367" s="92" t="s">
        <v>1385</v>
      </c>
      <c r="AD367" s="92">
        <v>3531</v>
      </c>
      <c r="AE367" s="92" t="s">
        <v>1401</v>
      </c>
    </row>
    <row r="368" spans="1:31" ht="58.3" x14ac:dyDescent="0.45">
      <c r="A368" s="87" t="s">
        <v>1405</v>
      </c>
      <c r="B368" s="92">
        <v>363</v>
      </c>
      <c r="C368" s="87" t="s">
        <v>1407</v>
      </c>
      <c r="D368" s="92" t="s">
        <v>2720</v>
      </c>
      <c r="E368" s="92" t="s">
        <v>1400</v>
      </c>
      <c r="F368" s="92" t="s">
        <v>2960</v>
      </c>
      <c r="G368" s="92" t="s">
        <v>2329</v>
      </c>
      <c r="H368" s="92">
        <v>1</v>
      </c>
      <c r="I368" s="92" t="s">
        <v>1385</v>
      </c>
      <c r="J368" s="92" t="s">
        <v>2127</v>
      </c>
      <c r="K368" s="92" t="s">
        <v>1385</v>
      </c>
      <c r="L368" s="92" t="s">
        <v>2128</v>
      </c>
      <c r="M368" s="92" t="s">
        <v>1385</v>
      </c>
      <c r="N368" s="92" t="s">
        <v>2128</v>
      </c>
      <c r="O368" s="92" t="s">
        <v>1385</v>
      </c>
      <c r="P368" s="92" t="s">
        <v>2128</v>
      </c>
      <c r="Q368" s="92" t="s">
        <v>1385</v>
      </c>
      <c r="R368" s="92" t="s">
        <v>2128</v>
      </c>
      <c r="S368" s="92" t="s">
        <v>2120</v>
      </c>
      <c r="T368" s="92">
        <v>0.1</v>
      </c>
      <c r="U368" s="92" t="s">
        <v>2122</v>
      </c>
      <c r="V368" s="113" t="s">
        <v>2330</v>
      </c>
      <c r="W368" s="92" t="s">
        <v>2329</v>
      </c>
      <c r="X368" s="92" t="s">
        <v>2127</v>
      </c>
      <c r="Y368" s="87" t="s">
        <v>1385</v>
      </c>
      <c r="Z368" s="96" t="s">
        <v>2128</v>
      </c>
      <c r="AA368" s="87" t="s">
        <v>1385</v>
      </c>
      <c r="AB368" s="92">
        <v>3532</v>
      </c>
      <c r="AC368" s="92" t="s">
        <v>1385</v>
      </c>
      <c r="AD368" s="92">
        <v>3532</v>
      </c>
      <c r="AE368" s="92" t="s">
        <v>1401</v>
      </c>
    </row>
    <row r="369" spans="1:31" ht="58.3" x14ac:dyDescent="0.45">
      <c r="A369" s="87" t="s">
        <v>1405</v>
      </c>
      <c r="B369" s="92">
        <v>364</v>
      </c>
      <c r="C369" s="87" t="s">
        <v>1407</v>
      </c>
      <c r="D369" s="92" t="s">
        <v>2721</v>
      </c>
      <c r="E369" s="92" t="s">
        <v>1400</v>
      </c>
      <c r="F369" s="92" t="s">
        <v>2961</v>
      </c>
      <c r="G369" s="92" t="s">
        <v>2329</v>
      </c>
      <c r="H369" s="92">
        <v>1</v>
      </c>
      <c r="I369" s="92" t="s">
        <v>1385</v>
      </c>
      <c r="J369" s="92" t="s">
        <v>2127</v>
      </c>
      <c r="K369" s="92" t="s">
        <v>1385</v>
      </c>
      <c r="L369" s="92" t="s">
        <v>2128</v>
      </c>
      <c r="M369" s="92" t="s">
        <v>1385</v>
      </c>
      <c r="N369" s="92" t="s">
        <v>2128</v>
      </c>
      <c r="O369" s="92" t="s">
        <v>1385</v>
      </c>
      <c r="P369" s="92" t="s">
        <v>2128</v>
      </c>
      <c r="Q369" s="92" t="s">
        <v>1385</v>
      </c>
      <c r="R369" s="92" t="s">
        <v>2128</v>
      </c>
      <c r="S369" s="92" t="s">
        <v>2120</v>
      </c>
      <c r="T369" s="92">
        <v>0.1</v>
      </c>
      <c r="U369" s="92" t="s">
        <v>2122</v>
      </c>
      <c r="V369" s="113" t="s">
        <v>2330</v>
      </c>
      <c r="W369" s="92" t="s">
        <v>2329</v>
      </c>
      <c r="X369" s="92" t="s">
        <v>2127</v>
      </c>
      <c r="Y369" s="87" t="s">
        <v>1385</v>
      </c>
      <c r="Z369" s="96" t="s">
        <v>2128</v>
      </c>
      <c r="AA369" s="87" t="s">
        <v>1385</v>
      </c>
      <c r="AB369" s="92">
        <v>3533</v>
      </c>
      <c r="AC369" s="92" t="s">
        <v>1385</v>
      </c>
      <c r="AD369" s="92">
        <v>3533</v>
      </c>
      <c r="AE369" s="92" t="s">
        <v>1401</v>
      </c>
    </row>
    <row r="370" spans="1:31" ht="58.3" x14ac:dyDescent="0.45">
      <c r="A370" s="87" t="s">
        <v>1405</v>
      </c>
      <c r="B370" s="92">
        <v>365</v>
      </c>
      <c r="C370" s="87" t="s">
        <v>1407</v>
      </c>
      <c r="D370" s="92" t="s">
        <v>2722</v>
      </c>
      <c r="E370" s="92" t="s">
        <v>1400</v>
      </c>
      <c r="F370" s="92" t="s">
        <v>2962</v>
      </c>
      <c r="G370" s="92" t="s">
        <v>2329</v>
      </c>
      <c r="H370" s="92">
        <v>1</v>
      </c>
      <c r="I370" s="92" t="s">
        <v>1385</v>
      </c>
      <c r="J370" s="92" t="s">
        <v>2127</v>
      </c>
      <c r="K370" s="92" t="s">
        <v>1385</v>
      </c>
      <c r="L370" s="92" t="s">
        <v>2128</v>
      </c>
      <c r="M370" s="92" t="s">
        <v>1385</v>
      </c>
      <c r="N370" s="92" t="s">
        <v>2128</v>
      </c>
      <c r="O370" s="92" t="s">
        <v>1385</v>
      </c>
      <c r="P370" s="92" t="s">
        <v>2128</v>
      </c>
      <c r="Q370" s="92" t="s">
        <v>1385</v>
      </c>
      <c r="R370" s="92" t="s">
        <v>2128</v>
      </c>
      <c r="S370" s="92" t="s">
        <v>2120</v>
      </c>
      <c r="T370" s="92">
        <v>0.1</v>
      </c>
      <c r="U370" s="92" t="s">
        <v>2122</v>
      </c>
      <c r="V370" s="113" t="s">
        <v>2330</v>
      </c>
      <c r="W370" s="92" t="s">
        <v>2329</v>
      </c>
      <c r="X370" s="92" t="s">
        <v>2127</v>
      </c>
      <c r="Y370" s="87" t="s">
        <v>1385</v>
      </c>
      <c r="Z370" s="96" t="s">
        <v>2128</v>
      </c>
      <c r="AA370" s="87" t="s">
        <v>1385</v>
      </c>
      <c r="AB370" s="92">
        <v>3534</v>
      </c>
      <c r="AC370" s="92" t="s">
        <v>1385</v>
      </c>
      <c r="AD370" s="92">
        <v>3534</v>
      </c>
      <c r="AE370" s="92" t="s">
        <v>1401</v>
      </c>
    </row>
    <row r="371" spans="1:31" ht="58.3" x14ac:dyDescent="0.45">
      <c r="A371" s="87" t="s">
        <v>1405</v>
      </c>
      <c r="B371" s="92">
        <v>366</v>
      </c>
      <c r="C371" s="87" t="s">
        <v>1407</v>
      </c>
      <c r="D371" s="92" t="s">
        <v>2713</v>
      </c>
      <c r="E371" s="92" t="s">
        <v>1400</v>
      </c>
      <c r="F371" s="92" t="s">
        <v>2963</v>
      </c>
      <c r="G371" s="92" t="s">
        <v>2329</v>
      </c>
      <c r="H371" s="92">
        <v>1</v>
      </c>
      <c r="I371" s="92" t="s">
        <v>1385</v>
      </c>
      <c r="J371" s="92" t="s">
        <v>2127</v>
      </c>
      <c r="K371" s="92" t="s">
        <v>1385</v>
      </c>
      <c r="L371" s="92" t="s">
        <v>2128</v>
      </c>
      <c r="M371" s="92" t="s">
        <v>1385</v>
      </c>
      <c r="N371" s="92" t="s">
        <v>2128</v>
      </c>
      <c r="O371" s="92" t="s">
        <v>1385</v>
      </c>
      <c r="P371" s="92" t="s">
        <v>2128</v>
      </c>
      <c r="Q371" s="92" t="s">
        <v>1385</v>
      </c>
      <c r="R371" s="92" t="s">
        <v>2128</v>
      </c>
      <c r="S371" s="92" t="s">
        <v>2120</v>
      </c>
      <c r="T371" s="92">
        <v>0.1</v>
      </c>
      <c r="U371" s="92" t="s">
        <v>2122</v>
      </c>
      <c r="V371" s="113" t="s">
        <v>2330</v>
      </c>
      <c r="W371" s="92" t="s">
        <v>2329</v>
      </c>
      <c r="X371" s="92" t="s">
        <v>2127</v>
      </c>
      <c r="Y371" s="87" t="s">
        <v>1385</v>
      </c>
      <c r="Z371" s="96" t="s">
        <v>2128</v>
      </c>
      <c r="AA371" s="87" t="s">
        <v>1385</v>
      </c>
      <c r="AB371" s="92">
        <v>3535</v>
      </c>
      <c r="AC371" s="92" t="s">
        <v>1385</v>
      </c>
      <c r="AD371" s="92">
        <v>3535</v>
      </c>
      <c r="AE371" s="92" t="s">
        <v>1401</v>
      </c>
    </row>
    <row r="372" spans="1:31" ht="58.3" x14ac:dyDescent="0.45">
      <c r="A372" s="87" t="s">
        <v>1405</v>
      </c>
      <c r="B372" s="92">
        <v>367</v>
      </c>
      <c r="C372" s="87" t="s">
        <v>1407</v>
      </c>
      <c r="D372" s="92" t="s">
        <v>2714</v>
      </c>
      <c r="E372" s="92" t="s">
        <v>1400</v>
      </c>
      <c r="F372" s="92" t="s">
        <v>2964</v>
      </c>
      <c r="G372" s="92" t="s">
        <v>2329</v>
      </c>
      <c r="H372" s="92">
        <v>1</v>
      </c>
      <c r="I372" s="92" t="s">
        <v>1385</v>
      </c>
      <c r="J372" s="92" t="s">
        <v>2127</v>
      </c>
      <c r="K372" s="92" t="s">
        <v>1385</v>
      </c>
      <c r="L372" s="92" t="s">
        <v>2128</v>
      </c>
      <c r="M372" s="92" t="s">
        <v>1385</v>
      </c>
      <c r="N372" s="92" t="s">
        <v>2128</v>
      </c>
      <c r="O372" s="92" t="s">
        <v>1385</v>
      </c>
      <c r="P372" s="92" t="s">
        <v>2128</v>
      </c>
      <c r="Q372" s="92" t="s">
        <v>1385</v>
      </c>
      <c r="R372" s="92" t="s">
        <v>2128</v>
      </c>
      <c r="S372" s="92" t="s">
        <v>2120</v>
      </c>
      <c r="T372" s="92">
        <v>0.1</v>
      </c>
      <c r="U372" s="92" t="s">
        <v>2122</v>
      </c>
      <c r="V372" s="113" t="s">
        <v>2330</v>
      </c>
      <c r="W372" s="92" t="s">
        <v>2329</v>
      </c>
      <c r="X372" s="92" t="s">
        <v>2127</v>
      </c>
      <c r="Y372" s="87" t="s">
        <v>1385</v>
      </c>
      <c r="Z372" s="96" t="s">
        <v>2128</v>
      </c>
      <c r="AA372" s="87" t="s">
        <v>1385</v>
      </c>
      <c r="AB372" s="92">
        <v>3536</v>
      </c>
      <c r="AC372" s="92" t="s">
        <v>1385</v>
      </c>
      <c r="AD372" s="92">
        <v>3536</v>
      </c>
      <c r="AE372" s="92" t="s">
        <v>1401</v>
      </c>
    </row>
    <row r="373" spans="1:31" ht="58.3" x14ac:dyDescent="0.45">
      <c r="A373" s="87" t="s">
        <v>1405</v>
      </c>
      <c r="B373" s="92">
        <v>368</v>
      </c>
      <c r="C373" s="87" t="s">
        <v>1407</v>
      </c>
      <c r="D373" s="92" t="s">
        <v>2715</v>
      </c>
      <c r="E373" s="92" t="s">
        <v>1400</v>
      </c>
      <c r="F373" s="92" t="s">
        <v>2965</v>
      </c>
      <c r="G373" s="92" t="s">
        <v>2329</v>
      </c>
      <c r="H373" s="92">
        <v>1</v>
      </c>
      <c r="I373" s="92" t="s">
        <v>1385</v>
      </c>
      <c r="J373" s="92" t="s">
        <v>2127</v>
      </c>
      <c r="K373" s="92" t="s">
        <v>1385</v>
      </c>
      <c r="L373" s="92" t="s">
        <v>2128</v>
      </c>
      <c r="M373" s="92" t="s">
        <v>1385</v>
      </c>
      <c r="N373" s="92" t="s">
        <v>2128</v>
      </c>
      <c r="O373" s="92" t="s">
        <v>1385</v>
      </c>
      <c r="P373" s="92" t="s">
        <v>2128</v>
      </c>
      <c r="Q373" s="92" t="s">
        <v>1385</v>
      </c>
      <c r="R373" s="92" t="s">
        <v>2128</v>
      </c>
      <c r="S373" s="92" t="s">
        <v>2120</v>
      </c>
      <c r="T373" s="92">
        <v>0.1</v>
      </c>
      <c r="U373" s="92" t="s">
        <v>2122</v>
      </c>
      <c r="V373" s="113" t="s">
        <v>2330</v>
      </c>
      <c r="W373" s="92" t="s">
        <v>2329</v>
      </c>
      <c r="X373" s="92" t="s">
        <v>2127</v>
      </c>
      <c r="Y373" s="87" t="s">
        <v>1385</v>
      </c>
      <c r="Z373" s="96" t="s">
        <v>2128</v>
      </c>
      <c r="AA373" s="87" t="s">
        <v>1385</v>
      </c>
      <c r="AB373" s="92">
        <v>3537</v>
      </c>
      <c r="AC373" s="92" t="s">
        <v>1385</v>
      </c>
      <c r="AD373" s="92">
        <v>3537</v>
      </c>
      <c r="AE373" s="92" t="s">
        <v>1401</v>
      </c>
    </row>
    <row r="374" spans="1:31" ht="58.3" x14ac:dyDescent="0.45">
      <c r="A374" s="87" t="s">
        <v>1405</v>
      </c>
      <c r="B374" s="92">
        <v>369</v>
      </c>
      <c r="C374" s="87" t="s">
        <v>1407</v>
      </c>
      <c r="D374" s="92" t="s">
        <v>2716</v>
      </c>
      <c r="E374" s="92" t="s">
        <v>1400</v>
      </c>
      <c r="F374" s="92" t="s">
        <v>2966</v>
      </c>
      <c r="G374" s="92" t="s">
        <v>2329</v>
      </c>
      <c r="H374" s="92">
        <v>1</v>
      </c>
      <c r="I374" s="92" t="s">
        <v>1385</v>
      </c>
      <c r="J374" s="92" t="s">
        <v>2127</v>
      </c>
      <c r="K374" s="92" t="s">
        <v>1385</v>
      </c>
      <c r="L374" s="92" t="s">
        <v>2128</v>
      </c>
      <c r="M374" s="92" t="s">
        <v>1385</v>
      </c>
      <c r="N374" s="92" t="s">
        <v>2128</v>
      </c>
      <c r="O374" s="92" t="s">
        <v>1385</v>
      </c>
      <c r="P374" s="92" t="s">
        <v>2128</v>
      </c>
      <c r="Q374" s="92" t="s">
        <v>1385</v>
      </c>
      <c r="R374" s="92" t="s">
        <v>2128</v>
      </c>
      <c r="S374" s="92" t="s">
        <v>2120</v>
      </c>
      <c r="T374" s="92">
        <v>0.1</v>
      </c>
      <c r="U374" s="92" t="s">
        <v>2122</v>
      </c>
      <c r="V374" s="113" t="s">
        <v>2330</v>
      </c>
      <c r="W374" s="92" t="s">
        <v>2329</v>
      </c>
      <c r="X374" s="92" t="s">
        <v>2127</v>
      </c>
      <c r="Y374" s="87" t="s">
        <v>1385</v>
      </c>
      <c r="Z374" s="96" t="s">
        <v>2128</v>
      </c>
      <c r="AA374" s="87" t="s">
        <v>1385</v>
      </c>
      <c r="AB374" s="92">
        <v>3538</v>
      </c>
      <c r="AC374" s="92" t="s">
        <v>1385</v>
      </c>
      <c r="AD374" s="92">
        <v>3538</v>
      </c>
      <c r="AE374" s="92" t="s">
        <v>1401</v>
      </c>
    </row>
    <row r="375" spans="1:31" ht="58.3" x14ac:dyDescent="0.45">
      <c r="A375" s="87" t="s">
        <v>1405</v>
      </c>
      <c r="B375" s="92">
        <v>370</v>
      </c>
      <c r="C375" s="87" t="s">
        <v>1407</v>
      </c>
      <c r="D375" s="92" t="s">
        <v>2967</v>
      </c>
      <c r="E375" s="92" t="s">
        <v>1400</v>
      </c>
      <c r="F375" s="92" t="s">
        <v>2968</v>
      </c>
      <c r="G375" s="92" t="s">
        <v>2329</v>
      </c>
      <c r="H375" s="92">
        <v>1</v>
      </c>
      <c r="I375" s="92" t="s">
        <v>1385</v>
      </c>
      <c r="J375" s="92" t="s">
        <v>2127</v>
      </c>
      <c r="K375" s="92" t="s">
        <v>1385</v>
      </c>
      <c r="L375" s="92" t="s">
        <v>2128</v>
      </c>
      <c r="M375" s="92" t="s">
        <v>1385</v>
      </c>
      <c r="N375" s="92" t="s">
        <v>2128</v>
      </c>
      <c r="O375" s="92" t="s">
        <v>1385</v>
      </c>
      <c r="P375" s="92" t="s">
        <v>2128</v>
      </c>
      <c r="Q375" s="92" t="s">
        <v>1385</v>
      </c>
      <c r="R375" s="92" t="s">
        <v>2128</v>
      </c>
      <c r="S375" s="92" t="s">
        <v>2120</v>
      </c>
      <c r="T375" s="92">
        <v>0.1</v>
      </c>
      <c r="U375" s="92" t="s">
        <v>2122</v>
      </c>
      <c r="V375" s="113" t="s">
        <v>2330</v>
      </c>
      <c r="W375" s="92" t="s">
        <v>2329</v>
      </c>
      <c r="X375" s="92" t="s">
        <v>2127</v>
      </c>
      <c r="Y375" s="87" t="s">
        <v>1385</v>
      </c>
      <c r="Z375" s="96" t="s">
        <v>2128</v>
      </c>
      <c r="AA375" s="87" t="s">
        <v>1385</v>
      </c>
      <c r="AB375" s="92">
        <v>3539</v>
      </c>
      <c r="AC375" s="92" t="s">
        <v>1385</v>
      </c>
      <c r="AD375" s="92">
        <v>3539</v>
      </c>
      <c r="AE375" s="92" t="s">
        <v>1401</v>
      </c>
    </row>
    <row r="376" spans="1:31" ht="58.3" x14ac:dyDescent="0.45">
      <c r="A376" s="87" t="s">
        <v>1405</v>
      </c>
      <c r="B376" s="92">
        <v>371</v>
      </c>
      <c r="C376" s="87" t="s">
        <v>1407</v>
      </c>
      <c r="D376" s="92" t="s">
        <v>2969</v>
      </c>
      <c r="E376" s="92" t="s">
        <v>1400</v>
      </c>
      <c r="F376" s="92" t="s">
        <v>2970</v>
      </c>
      <c r="G376" s="92" t="s">
        <v>2329</v>
      </c>
      <c r="H376" s="92">
        <v>1</v>
      </c>
      <c r="I376" s="92" t="s">
        <v>1385</v>
      </c>
      <c r="J376" s="92" t="s">
        <v>2127</v>
      </c>
      <c r="K376" s="92" t="s">
        <v>1385</v>
      </c>
      <c r="L376" s="92" t="s">
        <v>2128</v>
      </c>
      <c r="M376" s="92" t="s">
        <v>1385</v>
      </c>
      <c r="N376" s="92" t="s">
        <v>2128</v>
      </c>
      <c r="O376" s="92" t="s">
        <v>1385</v>
      </c>
      <c r="P376" s="92" t="s">
        <v>2128</v>
      </c>
      <c r="Q376" s="92" t="s">
        <v>1385</v>
      </c>
      <c r="R376" s="92" t="s">
        <v>2128</v>
      </c>
      <c r="S376" s="92" t="s">
        <v>2120</v>
      </c>
      <c r="T376" s="92">
        <v>0.1</v>
      </c>
      <c r="U376" s="92" t="s">
        <v>2122</v>
      </c>
      <c r="V376" s="113" t="s">
        <v>2330</v>
      </c>
      <c r="W376" s="92" t="s">
        <v>2329</v>
      </c>
      <c r="X376" s="92" t="s">
        <v>2127</v>
      </c>
      <c r="Y376" s="87" t="s">
        <v>1385</v>
      </c>
      <c r="Z376" s="96" t="s">
        <v>2128</v>
      </c>
      <c r="AA376" s="87" t="s">
        <v>1385</v>
      </c>
      <c r="AB376" s="92">
        <v>3540</v>
      </c>
      <c r="AC376" s="92" t="s">
        <v>1385</v>
      </c>
      <c r="AD376" s="92">
        <v>3540</v>
      </c>
      <c r="AE376" s="92" t="s">
        <v>1401</v>
      </c>
    </row>
    <row r="377" spans="1:31" ht="58.3" x14ac:dyDescent="0.45">
      <c r="A377" s="87" t="s">
        <v>1405</v>
      </c>
      <c r="B377" s="92">
        <v>372</v>
      </c>
      <c r="C377" s="87" t="s">
        <v>1407</v>
      </c>
      <c r="D377" s="92" t="s">
        <v>2723</v>
      </c>
      <c r="E377" s="92" t="s">
        <v>1400</v>
      </c>
      <c r="F377" s="92" t="s">
        <v>2971</v>
      </c>
      <c r="G377" s="92" t="s">
        <v>2329</v>
      </c>
      <c r="H377" s="92">
        <v>1</v>
      </c>
      <c r="I377" s="92" t="s">
        <v>1385</v>
      </c>
      <c r="J377" s="92" t="s">
        <v>2127</v>
      </c>
      <c r="K377" s="92" t="s">
        <v>1385</v>
      </c>
      <c r="L377" s="92" t="s">
        <v>2128</v>
      </c>
      <c r="M377" s="92" t="s">
        <v>1385</v>
      </c>
      <c r="N377" s="92" t="s">
        <v>2128</v>
      </c>
      <c r="O377" s="92" t="s">
        <v>1385</v>
      </c>
      <c r="P377" s="92" t="s">
        <v>2128</v>
      </c>
      <c r="Q377" s="92" t="s">
        <v>1385</v>
      </c>
      <c r="R377" s="92" t="s">
        <v>2128</v>
      </c>
      <c r="S377" s="92" t="s">
        <v>2120</v>
      </c>
      <c r="T377" s="92">
        <v>0.1</v>
      </c>
      <c r="U377" s="92" t="s">
        <v>2122</v>
      </c>
      <c r="V377" s="113" t="s">
        <v>2330</v>
      </c>
      <c r="W377" s="92" t="s">
        <v>2329</v>
      </c>
      <c r="X377" s="92" t="s">
        <v>2127</v>
      </c>
      <c r="Y377" s="87" t="s">
        <v>1385</v>
      </c>
      <c r="Z377" s="96" t="s">
        <v>2128</v>
      </c>
      <c r="AA377" s="87" t="s">
        <v>1385</v>
      </c>
      <c r="AB377" s="92">
        <v>3541</v>
      </c>
      <c r="AC377" s="92" t="s">
        <v>1385</v>
      </c>
      <c r="AD377" s="92">
        <v>3541</v>
      </c>
      <c r="AE377" s="92" t="s">
        <v>1401</v>
      </c>
    </row>
    <row r="378" spans="1:31" ht="58.3" x14ac:dyDescent="0.45">
      <c r="A378" s="87" t="s">
        <v>1405</v>
      </c>
      <c r="B378" s="92">
        <v>373</v>
      </c>
      <c r="C378" s="87" t="s">
        <v>1407</v>
      </c>
      <c r="D378" s="92" t="s">
        <v>2724</v>
      </c>
      <c r="E378" s="92" t="s">
        <v>1400</v>
      </c>
      <c r="F378" s="92" t="s">
        <v>2972</v>
      </c>
      <c r="G378" s="92" t="s">
        <v>2329</v>
      </c>
      <c r="H378" s="92">
        <v>1</v>
      </c>
      <c r="I378" s="92" t="s">
        <v>1385</v>
      </c>
      <c r="J378" s="92" t="s">
        <v>2127</v>
      </c>
      <c r="K378" s="92" t="s">
        <v>1385</v>
      </c>
      <c r="L378" s="92" t="s">
        <v>2128</v>
      </c>
      <c r="M378" s="92" t="s">
        <v>1385</v>
      </c>
      <c r="N378" s="92" t="s">
        <v>2128</v>
      </c>
      <c r="O378" s="92" t="s">
        <v>1385</v>
      </c>
      <c r="P378" s="92" t="s">
        <v>2128</v>
      </c>
      <c r="Q378" s="92" t="s">
        <v>1385</v>
      </c>
      <c r="R378" s="92" t="s">
        <v>2128</v>
      </c>
      <c r="S378" s="92" t="s">
        <v>2120</v>
      </c>
      <c r="T378" s="92">
        <v>0.1</v>
      </c>
      <c r="U378" s="92" t="s">
        <v>2122</v>
      </c>
      <c r="V378" s="113" t="s">
        <v>2330</v>
      </c>
      <c r="W378" s="92" t="s">
        <v>2329</v>
      </c>
      <c r="X378" s="92" t="s">
        <v>2127</v>
      </c>
      <c r="Y378" s="87" t="s">
        <v>1385</v>
      </c>
      <c r="Z378" s="96" t="s">
        <v>2128</v>
      </c>
      <c r="AA378" s="87" t="s">
        <v>1385</v>
      </c>
      <c r="AB378" s="92">
        <v>3542</v>
      </c>
      <c r="AC378" s="92" t="s">
        <v>1385</v>
      </c>
      <c r="AD378" s="92">
        <v>3542</v>
      </c>
      <c r="AE378" s="92" t="s">
        <v>1401</v>
      </c>
    </row>
    <row r="379" spans="1:31" ht="58.3" x14ac:dyDescent="0.45">
      <c r="A379" s="87" t="s">
        <v>1405</v>
      </c>
      <c r="B379" s="92">
        <v>374</v>
      </c>
      <c r="C379" s="87" t="s">
        <v>1407</v>
      </c>
      <c r="D379" s="92" t="s">
        <v>2725</v>
      </c>
      <c r="E379" s="92" t="s">
        <v>1400</v>
      </c>
      <c r="F379" s="92" t="s">
        <v>2973</v>
      </c>
      <c r="G379" s="92" t="s">
        <v>2329</v>
      </c>
      <c r="H379" s="92">
        <v>1</v>
      </c>
      <c r="I379" s="92" t="s">
        <v>1385</v>
      </c>
      <c r="J379" s="92" t="s">
        <v>2127</v>
      </c>
      <c r="K379" s="92" t="s">
        <v>1385</v>
      </c>
      <c r="L379" s="92" t="s">
        <v>2128</v>
      </c>
      <c r="M379" s="92" t="s">
        <v>1385</v>
      </c>
      <c r="N379" s="92" t="s">
        <v>2128</v>
      </c>
      <c r="O379" s="92" t="s">
        <v>1385</v>
      </c>
      <c r="P379" s="92" t="s">
        <v>2128</v>
      </c>
      <c r="Q379" s="92" t="s">
        <v>1385</v>
      </c>
      <c r="R379" s="92" t="s">
        <v>2128</v>
      </c>
      <c r="S379" s="92" t="s">
        <v>2120</v>
      </c>
      <c r="T379" s="92">
        <v>0.1</v>
      </c>
      <c r="U379" s="92" t="s">
        <v>2122</v>
      </c>
      <c r="V379" s="113" t="s">
        <v>2330</v>
      </c>
      <c r="W379" s="92" t="s">
        <v>2329</v>
      </c>
      <c r="X379" s="92" t="s">
        <v>2127</v>
      </c>
      <c r="Y379" s="87" t="s">
        <v>1385</v>
      </c>
      <c r="Z379" s="96" t="s">
        <v>2128</v>
      </c>
      <c r="AA379" s="87" t="s">
        <v>1385</v>
      </c>
      <c r="AB379" s="92">
        <v>3543</v>
      </c>
      <c r="AC379" s="92" t="s">
        <v>1385</v>
      </c>
      <c r="AD379" s="92">
        <v>3543</v>
      </c>
      <c r="AE379" s="92" t="s">
        <v>1401</v>
      </c>
    </row>
    <row r="380" spans="1:31" ht="58.3" x14ac:dyDescent="0.45">
      <c r="A380" s="87" t="s">
        <v>1405</v>
      </c>
      <c r="B380" s="92">
        <v>375</v>
      </c>
      <c r="C380" s="87" t="s">
        <v>1407</v>
      </c>
      <c r="D380" s="92" t="s">
        <v>2710</v>
      </c>
      <c r="E380" s="92" t="s">
        <v>1400</v>
      </c>
      <c r="F380" s="92" t="s">
        <v>2974</v>
      </c>
      <c r="G380" s="92" t="s">
        <v>2329</v>
      </c>
      <c r="H380" s="92">
        <v>1</v>
      </c>
      <c r="I380" s="92" t="s">
        <v>1385</v>
      </c>
      <c r="J380" s="92" t="s">
        <v>2127</v>
      </c>
      <c r="K380" s="92" t="s">
        <v>1385</v>
      </c>
      <c r="L380" s="92" t="s">
        <v>2128</v>
      </c>
      <c r="M380" s="92" t="s">
        <v>1385</v>
      </c>
      <c r="N380" s="92" t="s">
        <v>2128</v>
      </c>
      <c r="O380" s="92" t="s">
        <v>1385</v>
      </c>
      <c r="P380" s="92" t="s">
        <v>2128</v>
      </c>
      <c r="Q380" s="92" t="s">
        <v>1385</v>
      </c>
      <c r="R380" s="92" t="s">
        <v>2128</v>
      </c>
      <c r="S380" s="92" t="s">
        <v>2120</v>
      </c>
      <c r="T380" s="92">
        <v>0.1</v>
      </c>
      <c r="U380" s="92" t="s">
        <v>2122</v>
      </c>
      <c r="V380" s="113" t="s">
        <v>2330</v>
      </c>
      <c r="W380" s="92" t="s">
        <v>2329</v>
      </c>
      <c r="X380" s="92" t="s">
        <v>2127</v>
      </c>
      <c r="Y380" s="87" t="s">
        <v>1385</v>
      </c>
      <c r="Z380" s="96" t="s">
        <v>2128</v>
      </c>
      <c r="AA380" s="87" t="s">
        <v>1385</v>
      </c>
      <c r="AB380" s="92">
        <v>3544</v>
      </c>
      <c r="AC380" s="92" t="s">
        <v>1385</v>
      </c>
      <c r="AD380" s="92">
        <v>3544</v>
      </c>
      <c r="AE380" s="92" t="s">
        <v>1401</v>
      </c>
    </row>
    <row r="381" spans="1:31" ht="58.3" x14ac:dyDescent="0.45">
      <c r="A381" s="87" t="s">
        <v>1405</v>
      </c>
      <c r="B381" s="92">
        <v>376</v>
      </c>
      <c r="C381" s="87" t="s">
        <v>1407</v>
      </c>
      <c r="D381" s="92" t="s">
        <v>2711</v>
      </c>
      <c r="E381" s="92" t="s">
        <v>1400</v>
      </c>
      <c r="F381" s="92" t="s">
        <v>2975</v>
      </c>
      <c r="G381" s="92" t="s">
        <v>2329</v>
      </c>
      <c r="H381" s="92">
        <v>1</v>
      </c>
      <c r="I381" s="92" t="s">
        <v>1385</v>
      </c>
      <c r="J381" s="92" t="s">
        <v>2127</v>
      </c>
      <c r="K381" s="92" t="s">
        <v>1385</v>
      </c>
      <c r="L381" s="92" t="s">
        <v>2128</v>
      </c>
      <c r="M381" s="92" t="s">
        <v>1385</v>
      </c>
      <c r="N381" s="92" t="s">
        <v>2128</v>
      </c>
      <c r="O381" s="92" t="s">
        <v>1385</v>
      </c>
      <c r="P381" s="92" t="s">
        <v>2128</v>
      </c>
      <c r="Q381" s="92" t="s">
        <v>1385</v>
      </c>
      <c r="R381" s="92" t="s">
        <v>2128</v>
      </c>
      <c r="S381" s="92" t="s">
        <v>2120</v>
      </c>
      <c r="T381" s="92">
        <v>0.1</v>
      </c>
      <c r="U381" s="92" t="s">
        <v>2122</v>
      </c>
      <c r="V381" s="113" t="s">
        <v>2330</v>
      </c>
      <c r="W381" s="92" t="s">
        <v>2329</v>
      </c>
      <c r="X381" s="92" t="s">
        <v>2127</v>
      </c>
      <c r="Y381" s="87" t="s">
        <v>1385</v>
      </c>
      <c r="Z381" s="96" t="s">
        <v>2128</v>
      </c>
      <c r="AA381" s="87" t="s">
        <v>1385</v>
      </c>
      <c r="AB381" s="92">
        <v>3545</v>
      </c>
      <c r="AC381" s="92" t="s">
        <v>1385</v>
      </c>
      <c r="AD381" s="92">
        <v>3545</v>
      </c>
      <c r="AE381" s="92" t="s">
        <v>1401</v>
      </c>
    </row>
    <row r="382" spans="1:31" ht="58.3" x14ac:dyDescent="0.45">
      <c r="A382" s="87" t="s">
        <v>1405</v>
      </c>
      <c r="B382" s="92">
        <v>377</v>
      </c>
      <c r="C382" s="87" t="s">
        <v>1407</v>
      </c>
      <c r="D382" s="92" t="s">
        <v>2866</v>
      </c>
      <c r="E382" s="92" t="s">
        <v>1400</v>
      </c>
      <c r="F382" s="92" t="s">
        <v>2976</v>
      </c>
      <c r="G382" s="92" t="s">
        <v>2329</v>
      </c>
      <c r="H382" s="92">
        <v>1</v>
      </c>
      <c r="I382" s="92" t="s">
        <v>1385</v>
      </c>
      <c r="J382" s="92" t="s">
        <v>2127</v>
      </c>
      <c r="K382" s="92" t="s">
        <v>1385</v>
      </c>
      <c r="L382" s="92" t="s">
        <v>2128</v>
      </c>
      <c r="M382" s="92" t="s">
        <v>1385</v>
      </c>
      <c r="N382" s="92" t="s">
        <v>2128</v>
      </c>
      <c r="O382" s="92" t="s">
        <v>1385</v>
      </c>
      <c r="P382" s="92" t="s">
        <v>2128</v>
      </c>
      <c r="Q382" s="92" t="s">
        <v>1385</v>
      </c>
      <c r="R382" s="92" t="s">
        <v>2128</v>
      </c>
      <c r="S382" s="92" t="s">
        <v>2120</v>
      </c>
      <c r="T382" s="92">
        <v>0.1</v>
      </c>
      <c r="U382" s="92" t="s">
        <v>2122</v>
      </c>
      <c r="V382" s="113" t="s">
        <v>2330</v>
      </c>
      <c r="W382" s="92" t="s">
        <v>2329</v>
      </c>
      <c r="X382" s="92" t="s">
        <v>2127</v>
      </c>
      <c r="Y382" s="87" t="s">
        <v>1385</v>
      </c>
      <c r="Z382" s="96" t="s">
        <v>2128</v>
      </c>
      <c r="AA382" s="87" t="s">
        <v>1385</v>
      </c>
      <c r="AB382" s="92">
        <v>3546</v>
      </c>
      <c r="AC382" s="92" t="s">
        <v>1385</v>
      </c>
      <c r="AD382" s="92">
        <v>3546</v>
      </c>
      <c r="AE382" s="92" t="s">
        <v>1401</v>
      </c>
    </row>
    <row r="383" spans="1:31" ht="58.3" x14ac:dyDescent="0.45">
      <c r="A383" s="87" t="s">
        <v>1405</v>
      </c>
      <c r="B383" s="92">
        <v>378</v>
      </c>
      <c r="C383" s="87" t="s">
        <v>1407</v>
      </c>
      <c r="D383" s="92" t="s">
        <v>2730</v>
      </c>
      <c r="E383" s="92" t="s">
        <v>1400</v>
      </c>
      <c r="F383" s="92" t="s">
        <v>2977</v>
      </c>
      <c r="G383" s="92" t="s">
        <v>2329</v>
      </c>
      <c r="H383" s="92">
        <v>1</v>
      </c>
      <c r="I383" s="92" t="s">
        <v>1385</v>
      </c>
      <c r="J383" s="92" t="s">
        <v>2127</v>
      </c>
      <c r="K383" s="92" t="s">
        <v>1385</v>
      </c>
      <c r="L383" s="92" t="s">
        <v>2128</v>
      </c>
      <c r="M383" s="92" t="s">
        <v>1385</v>
      </c>
      <c r="N383" s="92" t="s">
        <v>2128</v>
      </c>
      <c r="O383" s="92" t="s">
        <v>1385</v>
      </c>
      <c r="P383" s="92" t="s">
        <v>2128</v>
      </c>
      <c r="Q383" s="92" t="s">
        <v>1385</v>
      </c>
      <c r="R383" s="92" t="s">
        <v>2128</v>
      </c>
      <c r="S383" s="92" t="s">
        <v>2120</v>
      </c>
      <c r="T383" s="92">
        <v>0.1</v>
      </c>
      <c r="U383" s="92" t="s">
        <v>2122</v>
      </c>
      <c r="V383" s="113" t="s">
        <v>2330</v>
      </c>
      <c r="W383" s="92" t="s">
        <v>2329</v>
      </c>
      <c r="X383" s="92" t="s">
        <v>2127</v>
      </c>
      <c r="Y383" s="87" t="s">
        <v>1385</v>
      </c>
      <c r="Z383" s="96" t="s">
        <v>2128</v>
      </c>
      <c r="AA383" s="87" t="s">
        <v>1385</v>
      </c>
      <c r="AB383" s="92">
        <v>3547</v>
      </c>
      <c r="AC383" s="92" t="s">
        <v>1385</v>
      </c>
      <c r="AD383" s="92">
        <v>3547</v>
      </c>
      <c r="AE383" s="92" t="s">
        <v>1401</v>
      </c>
    </row>
    <row r="384" spans="1:31" ht="58.3" x14ac:dyDescent="0.45">
      <c r="A384" s="87" t="s">
        <v>1405</v>
      </c>
      <c r="B384" s="92">
        <v>379</v>
      </c>
      <c r="C384" s="87" t="s">
        <v>1407</v>
      </c>
      <c r="D384" s="92" t="s">
        <v>2731</v>
      </c>
      <c r="E384" s="92" t="s">
        <v>1400</v>
      </c>
      <c r="F384" s="92" t="s">
        <v>2978</v>
      </c>
      <c r="G384" s="92" t="s">
        <v>2329</v>
      </c>
      <c r="H384" s="92">
        <v>1</v>
      </c>
      <c r="I384" s="92" t="s">
        <v>1385</v>
      </c>
      <c r="J384" s="92" t="s">
        <v>2127</v>
      </c>
      <c r="K384" s="92" t="s">
        <v>1385</v>
      </c>
      <c r="L384" s="92" t="s">
        <v>2128</v>
      </c>
      <c r="M384" s="92" t="s">
        <v>1385</v>
      </c>
      <c r="N384" s="92" t="s">
        <v>2128</v>
      </c>
      <c r="O384" s="92" t="s">
        <v>1385</v>
      </c>
      <c r="P384" s="92" t="s">
        <v>2128</v>
      </c>
      <c r="Q384" s="92" t="s">
        <v>1385</v>
      </c>
      <c r="R384" s="92" t="s">
        <v>2128</v>
      </c>
      <c r="S384" s="92" t="s">
        <v>2120</v>
      </c>
      <c r="T384" s="92">
        <v>0.1</v>
      </c>
      <c r="U384" s="92" t="s">
        <v>2122</v>
      </c>
      <c r="V384" s="113" t="s">
        <v>2330</v>
      </c>
      <c r="W384" s="92" t="s">
        <v>2329</v>
      </c>
      <c r="X384" s="92" t="s">
        <v>2127</v>
      </c>
      <c r="Y384" s="87" t="s">
        <v>1385</v>
      </c>
      <c r="Z384" s="96" t="s">
        <v>2128</v>
      </c>
      <c r="AA384" s="87" t="s">
        <v>1385</v>
      </c>
      <c r="AB384" s="92">
        <v>3548</v>
      </c>
      <c r="AC384" s="92" t="s">
        <v>1385</v>
      </c>
      <c r="AD384" s="92">
        <v>3548</v>
      </c>
      <c r="AE384" s="92" t="s">
        <v>1401</v>
      </c>
    </row>
    <row r="385" spans="1:31" ht="58.3" x14ac:dyDescent="0.45">
      <c r="A385" s="87" t="s">
        <v>1405</v>
      </c>
      <c r="B385" s="92">
        <v>380</v>
      </c>
      <c r="C385" s="87" t="s">
        <v>1407</v>
      </c>
      <c r="D385" s="92" t="s">
        <v>2732</v>
      </c>
      <c r="E385" s="92" t="s">
        <v>1400</v>
      </c>
      <c r="F385" s="92" t="s">
        <v>2979</v>
      </c>
      <c r="G385" s="92" t="s">
        <v>2329</v>
      </c>
      <c r="H385" s="92">
        <v>1</v>
      </c>
      <c r="I385" s="92" t="s">
        <v>1385</v>
      </c>
      <c r="J385" s="92" t="s">
        <v>2127</v>
      </c>
      <c r="K385" s="92" t="s">
        <v>1385</v>
      </c>
      <c r="L385" s="92" t="s">
        <v>2128</v>
      </c>
      <c r="M385" s="92" t="s">
        <v>1385</v>
      </c>
      <c r="N385" s="92" t="s">
        <v>2128</v>
      </c>
      <c r="O385" s="92" t="s">
        <v>1385</v>
      </c>
      <c r="P385" s="92" t="s">
        <v>2128</v>
      </c>
      <c r="Q385" s="92" t="s">
        <v>1385</v>
      </c>
      <c r="R385" s="92" t="s">
        <v>2128</v>
      </c>
      <c r="S385" s="92" t="s">
        <v>2120</v>
      </c>
      <c r="T385" s="92">
        <v>0.1</v>
      </c>
      <c r="U385" s="92" t="s">
        <v>2122</v>
      </c>
      <c r="V385" s="113" t="s">
        <v>2330</v>
      </c>
      <c r="W385" s="92" t="s">
        <v>2329</v>
      </c>
      <c r="X385" s="92" t="s">
        <v>2127</v>
      </c>
      <c r="Y385" s="87" t="s">
        <v>1385</v>
      </c>
      <c r="Z385" s="96" t="s">
        <v>2128</v>
      </c>
      <c r="AA385" s="87" t="s">
        <v>1385</v>
      </c>
      <c r="AB385" s="92">
        <v>3549</v>
      </c>
      <c r="AC385" s="92" t="s">
        <v>1385</v>
      </c>
      <c r="AD385" s="92">
        <v>3549</v>
      </c>
      <c r="AE385" s="92" t="s">
        <v>1401</v>
      </c>
    </row>
    <row r="386" spans="1:31" ht="58.3" x14ac:dyDescent="0.45">
      <c r="A386" s="87" t="s">
        <v>1405</v>
      </c>
      <c r="B386" s="92">
        <v>381</v>
      </c>
      <c r="C386" s="87" t="s">
        <v>1407</v>
      </c>
      <c r="D386" s="92" t="s">
        <v>2733</v>
      </c>
      <c r="E386" s="92" t="s">
        <v>1400</v>
      </c>
      <c r="F386" s="92" t="s">
        <v>2980</v>
      </c>
      <c r="G386" s="92" t="s">
        <v>2329</v>
      </c>
      <c r="H386" s="92">
        <v>1</v>
      </c>
      <c r="I386" s="92" t="s">
        <v>1385</v>
      </c>
      <c r="J386" s="92" t="s">
        <v>2127</v>
      </c>
      <c r="K386" s="92" t="s">
        <v>1385</v>
      </c>
      <c r="L386" s="92" t="s">
        <v>2128</v>
      </c>
      <c r="M386" s="92" t="s">
        <v>1385</v>
      </c>
      <c r="N386" s="92" t="s">
        <v>2128</v>
      </c>
      <c r="O386" s="92" t="s">
        <v>1385</v>
      </c>
      <c r="P386" s="92" t="s">
        <v>2128</v>
      </c>
      <c r="Q386" s="92" t="s">
        <v>1385</v>
      </c>
      <c r="R386" s="92" t="s">
        <v>2128</v>
      </c>
      <c r="S386" s="92" t="s">
        <v>2120</v>
      </c>
      <c r="T386" s="92">
        <v>0.1</v>
      </c>
      <c r="U386" s="92" t="s">
        <v>2122</v>
      </c>
      <c r="V386" s="113" t="s">
        <v>2330</v>
      </c>
      <c r="W386" s="92" t="s">
        <v>2329</v>
      </c>
      <c r="X386" s="92" t="s">
        <v>2127</v>
      </c>
      <c r="Y386" s="87" t="s">
        <v>1385</v>
      </c>
      <c r="Z386" s="96" t="s">
        <v>2128</v>
      </c>
      <c r="AA386" s="87" t="s">
        <v>1385</v>
      </c>
      <c r="AB386" s="92">
        <v>3550</v>
      </c>
      <c r="AC386" s="92" t="s">
        <v>1385</v>
      </c>
      <c r="AD386" s="92">
        <v>3550</v>
      </c>
      <c r="AE386" s="92" t="s">
        <v>1401</v>
      </c>
    </row>
    <row r="387" spans="1:31" ht="58.3" x14ac:dyDescent="0.45">
      <c r="A387" s="87" t="s">
        <v>1405</v>
      </c>
      <c r="B387" s="92">
        <v>382</v>
      </c>
      <c r="C387" s="87" t="s">
        <v>1407</v>
      </c>
      <c r="D387" s="92" t="s">
        <v>2734</v>
      </c>
      <c r="E387" s="92" t="s">
        <v>1400</v>
      </c>
      <c r="F387" s="92" t="s">
        <v>2981</v>
      </c>
      <c r="G387" s="92" t="s">
        <v>2329</v>
      </c>
      <c r="H387" s="92">
        <v>1</v>
      </c>
      <c r="I387" s="92" t="s">
        <v>1385</v>
      </c>
      <c r="J387" s="92" t="s">
        <v>2127</v>
      </c>
      <c r="K387" s="92" t="s">
        <v>1385</v>
      </c>
      <c r="L387" s="92" t="s">
        <v>2128</v>
      </c>
      <c r="M387" s="92" t="s">
        <v>1385</v>
      </c>
      <c r="N387" s="92" t="s">
        <v>2128</v>
      </c>
      <c r="O387" s="92" t="s">
        <v>1385</v>
      </c>
      <c r="P387" s="92" t="s">
        <v>2128</v>
      </c>
      <c r="Q387" s="92" t="s">
        <v>1385</v>
      </c>
      <c r="R387" s="92" t="s">
        <v>2128</v>
      </c>
      <c r="S387" s="92" t="s">
        <v>2120</v>
      </c>
      <c r="T387" s="92">
        <v>0.1</v>
      </c>
      <c r="U387" s="92" t="s">
        <v>2122</v>
      </c>
      <c r="V387" s="113" t="s">
        <v>2330</v>
      </c>
      <c r="W387" s="92" t="s">
        <v>2329</v>
      </c>
      <c r="X387" s="92" t="s">
        <v>2127</v>
      </c>
      <c r="Y387" s="87" t="s">
        <v>1385</v>
      </c>
      <c r="Z387" s="96" t="s">
        <v>2128</v>
      </c>
      <c r="AA387" s="87" t="s">
        <v>1385</v>
      </c>
      <c r="AB387" s="92">
        <v>3551</v>
      </c>
      <c r="AC387" s="92" t="s">
        <v>1385</v>
      </c>
      <c r="AD387" s="92">
        <v>3551</v>
      </c>
      <c r="AE387" s="92" t="s">
        <v>1401</v>
      </c>
    </row>
    <row r="388" spans="1:31" ht="58.3" x14ac:dyDescent="0.45">
      <c r="A388" s="87" t="s">
        <v>1405</v>
      </c>
      <c r="B388" s="92">
        <v>383</v>
      </c>
      <c r="C388" s="87" t="s">
        <v>1407</v>
      </c>
      <c r="D388" s="92" t="s">
        <v>2735</v>
      </c>
      <c r="E388" s="92" t="s">
        <v>1400</v>
      </c>
      <c r="F388" s="92" t="s">
        <v>2982</v>
      </c>
      <c r="G388" s="92" t="s">
        <v>2329</v>
      </c>
      <c r="H388" s="92">
        <v>1</v>
      </c>
      <c r="I388" s="92" t="s">
        <v>1385</v>
      </c>
      <c r="J388" s="92" t="s">
        <v>2127</v>
      </c>
      <c r="K388" s="92" t="s">
        <v>1385</v>
      </c>
      <c r="L388" s="92" t="s">
        <v>2128</v>
      </c>
      <c r="M388" s="92" t="s">
        <v>1385</v>
      </c>
      <c r="N388" s="92" t="s">
        <v>2128</v>
      </c>
      <c r="O388" s="92" t="s">
        <v>1385</v>
      </c>
      <c r="P388" s="92" t="s">
        <v>2128</v>
      </c>
      <c r="Q388" s="92" t="s">
        <v>1385</v>
      </c>
      <c r="R388" s="92" t="s">
        <v>2128</v>
      </c>
      <c r="S388" s="92" t="s">
        <v>2120</v>
      </c>
      <c r="T388" s="92">
        <v>0.1</v>
      </c>
      <c r="U388" s="92" t="s">
        <v>2122</v>
      </c>
      <c r="V388" s="113" t="s">
        <v>2330</v>
      </c>
      <c r="W388" s="92" t="s">
        <v>2329</v>
      </c>
      <c r="X388" s="92" t="s">
        <v>2127</v>
      </c>
      <c r="Y388" s="87" t="s">
        <v>1385</v>
      </c>
      <c r="Z388" s="96" t="s">
        <v>2128</v>
      </c>
      <c r="AA388" s="87" t="s">
        <v>1385</v>
      </c>
      <c r="AB388" s="92">
        <v>3552</v>
      </c>
      <c r="AC388" s="92" t="s">
        <v>1385</v>
      </c>
      <c r="AD388" s="92">
        <v>3552</v>
      </c>
      <c r="AE388" s="92" t="s">
        <v>1401</v>
      </c>
    </row>
    <row r="389" spans="1:31" ht="58.3" x14ac:dyDescent="0.45">
      <c r="A389" s="87" t="s">
        <v>1405</v>
      </c>
      <c r="B389" s="92">
        <v>384</v>
      </c>
      <c r="C389" s="87" t="s">
        <v>1407</v>
      </c>
      <c r="D389" s="92" t="s">
        <v>2736</v>
      </c>
      <c r="E389" s="92" t="s">
        <v>1400</v>
      </c>
      <c r="F389" s="92" t="s">
        <v>2983</v>
      </c>
      <c r="G389" s="92" t="s">
        <v>2329</v>
      </c>
      <c r="H389" s="92">
        <v>1</v>
      </c>
      <c r="I389" s="92" t="s">
        <v>1385</v>
      </c>
      <c r="J389" s="92" t="s">
        <v>2127</v>
      </c>
      <c r="K389" s="92" t="s">
        <v>1385</v>
      </c>
      <c r="L389" s="92" t="s">
        <v>2128</v>
      </c>
      <c r="M389" s="92" t="s">
        <v>1385</v>
      </c>
      <c r="N389" s="92" t="s">
        <v>2128</v>
      </c>
      <c r="O389" s="92" t="s">
        <v>1385</v>
      </c>
      <c r="P389" s="92" t="s">
        <v>2128</v>
      </c>
      <c r="Q389" s="92" t="s">
        <v>1385</v>
      </c>
      <c r="R389" s="92" t="s">
        <v>2128</v>
      </c>
      <c r="S389" s="92" t="s">
        <v>2120</v>
      </c>
      <c r="T389" s="92">
        <v>0.1</v>
      </c>
      <c r="U389" s="92" t="s">
        <v>2122</v>
      </c>
      <c r="V389" s="113" t="s">
        <v>2330</v>
      </c>
      <c r="W389" s="92" t="s">
        <v>2329</v>
      </c>
      <c r="X389" s="92" t="s">
        <v>2127</v>
      </c>
      <c r="Y389" s="87" t="s">
        <v>1385</v>
      </c>
      <c r="Z389" s="96" t="s">
        <v>2128</v>
      </c>
      <c r="AA389" s="87" t="s">
        <v>1385</v>
      </c>
      <c r="AB389" s="92">
        <v>3553</v>
      </c>
      <c r="AC389" s="92" t="s">
        <v>1385</v>
      </c>
      <c r="AD389" s="92">
        <v>3553</v>
      </c>
      <c r="AE389" s="92" t="s">
        <v>1401</v>
      </c>
    </row>
    <row r="390" spans="1:31" ht="58.3" x14ac:dyDescent="0.45">
      <c r="A390" s="87" t="s">
        <v>1405</v>
      </c>
      <c r="B390" s="92">
        <v>385</v>
      </c>
      <c r="C390" s="87" t="s">
        <v>1407</v>
      </c>
      <c r="D390" s="92" t="s">
        <v>2740</v>
      </c>
      <c r="E390" s="92" t="s">
        <v>1400</v>
      </c>
      <c r="F390" s="92" t="s">
        <v>2984</v>
      </c>
      <c r="G390" s="92" t="s">
        <v>2329</v>
      </c>
      <c r="H390" s="92">
        <v>1</v>
      </c>
      <c r="I390" s="92" t="s">
        <v>1385</v>
      </c>
      <c r="J390" s="92" t="s">
        <v>2127</v>
      </c>
      <c r="K390" s="92" t="s">
        <v>1385</v>
      </c>
      <c r="L390" s="92" t="s">
        <v>2128</v>
      </c>
      <c r="M390" s="92" t="s">
        <v>1385</v>
      </c>
      <c r="N390" s="92" t="s">
        <v>2128</v>
      </c>
      <c r="O390" s="92" t="s">
        <v>1385</v>
      </c>
      <c r="P390" s="92" t="s">
        <v>2128</v>
      </c>
      <c r="Q390" s="92" t="s">
        <v>1385</v>
      </c>
      <c r="R390" s="92" t="s">
        <v>2128</v>
      </c>
      <c r="S390" s="92" t="s">
        <v>2120</v>
      </c>
      <c r="T390" s="92">
        <v>0.1</v>
      </c>
      <c r="U390" s="92" t="s">
        <v>2122</v>
      </c>
      <c r="V390" s="113" t="s">
        <v>2330</v>
      </c>
      <c r="W390" s="92" t="s">
        <v>2329</v>
      </c>
      <c r="X390" s="92" t="s">
        <v>2127</v>
      </c>
      <c r="Y390" s="87" t="s">
        <v>1385</v>
      </c>
      <c r="Z390" s="96" t="s">
        <v>2128</v>
      </c>
      <c r="AA390" s="87" t="s">
        <v>1385</v>
      </c>
      <c r="AB390" s="92">
        <v>3554</v>
      </c>
      <c r="AC390" s="92" t="s">
        <v>1385</v>
      </c>
      <c r="AD390" s="92">
        <v>3554</v>
      </c>
      <c r="AE390" s="92" t="s">
        <v>1401</v>
      </c>
    </row>
    <row r="391" spans="1:31" ht="58.3" x14ac:dyDescent="0.45">
      <c r="A391" s="87" t="s">
        <v>1405</v>
      </c>
      <c r="B391" s="92">
        <v>386</v>
      </c>
      <c r="C391" s="87" t="s">
        <v>1407</v>
      </c>
      <c r="D391" s="92" t="s">
        <v>2742</v>
      </c>
      <c r="E391" s="92" t="s">
        <v>1400</v>
      </c>
      <c r="F391" s="92" t="s">
        <v>2985</v>
      </c>
      <c r="G391" s="92" t="s">
        <v>2329</v>
      </c>
      <c r="H391" s="92">
        <v>1</v>
      </c>
      <c r="I391" s="92" t="s">
        <v>1385</v>
      </c>
      <c r="J391" s="92" t="s">
        <v>2127</v>
      </c>
      <c r="K391" s="92" t="s">
        <v>1385</v>
      </c>
      <c r="L391" s="92" t="s">
        <v>2128</v>
      </c>
      <c r="M391" s="92" t="s">
        <v>1385</v>
      </c>
      <c r="N391" s="92" t="s">
        <v>2128</v>
      </c>
      <c r="O391" s="92" t="s">
        <v>1385</v>
      </c>
      <c r="P391" s="92" t="s">
        <v>2128</v>
      </c>
      <c r="Q391" s="92" t="s">
        <v>1385</v>
      </c>
      <c r="R391" s="92" t="s">
        <v>2128</v>
      </c>
      <c r="S391" s="92" t="s">
        <v>2120</v>
      </c>
      <c r="T391" s="92">
        <v>0.1</v>
      </c>
      <c r="U391" s="92" t="s">
        <v>2122</v>
      </c>
      <c r="V391" s="113" t="s">
        <v>2330</v>
      </c>
      <c r="W391" s="92" t="s">
        <v>2329</v>
      </c>
      <c r="X391" s="92" t="s">
        <v>2127</v>
      </c>
      <c r="Y391" s="87" t="s">
        <v>1385</v>
      </c>
      <c r="Z391" s="96" t="s">
        <v>2128</v>
      </c>
      <c r="AA391" s="87" t="s">
        <v>1385</v>
      </c>
      <c r="AB391" s="92">
        <v>3555</v>
      </c>
      <c r="AC391" s="92" t="s">
        <v>1385</v>
      </c>
      <c r="AD391" s="92">
        <v>3555</v>
      </c>
      <c r="AE391" s="92" t="s">
        <v>1401</v>
      </c>
    </row>
    <row r="392" spans="1:31" ht="58.3" x14ac:dyDescent="0.45">
      <c r="A392" s="87" t="s">
        <v>1405</v>
      </c>
      <c r="B392" s="92">
        <v>387</v>
      </c>
      <c r="C392" s="87" t="s">
        <v>1407</v>
      </c>
      <c r="D392" s="92" t="s">
        <v>2743</v>
      </c>
      <c r="E392" s="92" t="s">
        <v>1400</v>
      </c>
      <c r="F392" s="92" t="s">
        <v>2986</v>
      </c>
      <c r="G392" s="92" t="s">
        <v>2329</v>
      </c>
      <c r="H392" s="92">
        <v>1</v>
      </c>
      <c r="I392" s="92" t="s">
        <v>1385</v>
      </c>
      <c r="J392" s="92" t="s">
        <v>2127</v>
      </c>
      <c r="K392" s="92" t="s">
        <v>1385</v>
      </c>
      <c r="L392" s="92" t="s">
        <v>2128</v>
      </c>
      <c r="M392" s="92" t="s">
        <v>1385</v>
      </c>
      <c r="N392" s="92" t="s">
        <v>2128</v>
      </c>
      <c r="O392" s="92" t="s">
        <v>1385</v>
      </c>
      <c r="P392" s="92" t="s">
        <v>2128</v>
      </c>
      <c r="Q392" s="92" t="s">
        <v>1385</v>
      </c>
      <c r="R392" s="92" t="s">
        <v>2128</v>
      </c>
      <c r="S392" s="92" t="s">
        <v>2120</v>
      </c>
      <c r="T392" s="92">
        <v>0.1</v>
      </c>
      <c r="U392" s="92" t="s">
        <v>2122</v>
      </c>
      <c r="V392" s="113" t="s">
        <v>2330</v>
      </c>
      <c r="W392" s="92" t="s">
        <v>2329</v>
      </c>
      <c r="X392" s="92" t="s">
        <v>2127</v>
      </c>
      <c r="Y392" s="87" t="s">
        <v>1385</v>
      </c>
      <c r="Z392" s="96" t="s">
        <v>2128</v>
      </c>
      <c r="AA392" s="87" t="s">
        <v>1385</v>
      </c>
      <c r="AB392" s="92">
        <v>3556</v>
      </c>
      <c r="AC392" s="92" t="s">
        <v>1385</v>
      </c>
      <c r="AD392" s="92">
        <v>3556</v>
      </c>
      <c r="AE392" s="92" t="s">
        <v>1401</v>
      </c>
    </row>
    <row r="393" spans="1:31" ht="58.3" x14ac:dyDescent="0.45">
      <c r="A393" s="87" t="s">
        <v>1405</v>
      </c>
      <c r="B393" s="92">
        <v>388</v>
      </c>
      <c r="C393" s="87" t="s">
        <v>1407</v>
      </c>
      <c r="D393" s="92" t="s">
        <v>2744</v>
      </c>
      <c r="E393" s="92" t="s">
        <v>1400</v>
      </c>
      <c r="F393" s="92" t="s">
        <v>2987</v>
      </c>
      <c r="G393" s="92" t="s">
        <v>2329</v>
      </c>
      <c r="H393" s="92">
        <v>1</v>
      </c>
      <c r="I393" s="92" t="s">
        <v>1385</v>
      </c>
      <c r="J393" s="92" t="s">
        <v>2127</v>
      </c>
      <c r="K393" s="92" t="s">
        <v>1385</v>
      </c>
      <c r="L393" s="92" t="s">
        <v>2128</v>
      </c>
      <c r="M393" s="92" t="s">
        <v>1385</v>
      </c>
      <c r="N393" s="92" t="s">
        <v>2128</v>
      </c>
      <c r="O393" s="92" t="s">
        <v>1385</v>
      </c>
      <c r="P393" s="92" t="s">
        <v>2128</v>
      </c>
      <c r="Q393" s="92" t="s">
        <v>1385</v>
      </c>
      <c r="R393" s="92" t="s">
        <v>2128</v>
      </c>
      <c r="S393" s="92" t="s">
        <v>2120</v>
      </c>
      <c r="T393" s="92">
        <v>0.1</v>
      </c>
      <c r="U393" s="92" t="s">
        <v>2122</v>
      </c>
      <c r="V393" s="113" t="s">
        <v>2330</v>
      </c>
      <c r="W393" s="92" t="s">
        <v>2329</v>
      </c>
      <c r="X393" s="92" t="s">
        <v>2127</v>
      </c>
      <c r="Y393" s="87" t="s">
        <v>1385</v>
      </c>
      <c r="Z393" s="96" t="s">
        <v>2128</v>
      </c>
      <c r="AA393" s="87" t="s">
        <v>1385</v>
      </c>
      <c r="AB393" s="92">
        <v>3557</v>
      </c>
      <c r="AC393" s="92" t="s">
        <v>1385</v>
      </c>
      <c r="AD393" s="92">
        <v>3557</v>
      </c>
      <c r="AE393" s="92" t="s">
        <v>1401</v>
      </c>
    </row>
    <row r="394" spans="1:31" x14ac:dyDescent="0.45">
      <c r="A394" s="87" t="s">
        <v>1405</v>
      </c>
      <c r="B394" s="92">
        <v>389</v>
      </c>
      <c r="C394" s="87" t="s">
        <v>1407</v>
      </c>
      <c r="D394" s="92" t="s">
        <v>2988</v>
      </c>
      <c r="E394" s="92" t="s">
        <v>1400</v>
      </c>
      <c r="F394" s="92" t="s">
        <v>2989</v>
      </c>
      <c r="G394" s="92" t="s">
        <v>2329</v>
      </c>
      <c r="H394" s="92">
        <v>1</v>
      </c>
      <c r="I394" s="92" t="s">
        <v>1385</v>
      </c>
      <c r="J394" s="92" t="s">
        <v>2129</v>
      </c>
      <c r="K394" s="92" t="s">
        <v>1385</v>
      </c>
      <c r="L394" s="92" t="s">
        <v>2851</v>
      </c>
      <c r="M394" s="92" t="s">
        <v>1385</v>
      </c>
      <c r="N394" s="92" t="s">
        <v>2129</v>
      </c>
      <c r="O394" s="92" t="s">
        <v>1385</v>
      </c>
      <c r="P394" s="92" t="s">
        <v>3042</v>
      </c>
      <c r="Q394" s="92" t="s">
        <v>1385</v>
      </c>
      <c r="R394" s="92" t="s">
        <v>2129</v>
      </c>
      <c r="S394" s="92" t="s">
        <v>1385</v>
      </c>
      <c r="T394" s="92" t="s">
        <v>2128</v>
      </c>
      <c r="U394" s="92" t="s">
        <v>1407</v>
      </c>
      <c r="V394" s="113" t="s">
        <v>2128</v>
      </c>
      <c r="W394" s="92" t="s">
        <v>2329</v>
      </c>
      <c r="X394" s="92" t="s">
        <v>2127</v>
      </c>
      <c r="Y394" s="87" t="s">
        <v>1385</v>
      </c>
      <c r="Z394" s="96" t="s">
        <v>2128</v>
      </c>
      <c r="AA394" s="87" t="s">
        <v>1385</v>
      </c>
      <c r="AB394" s="92">
        <v>3558</v>
      </c>
      <c r="AC394" s="92" t="s">
        <v>1385</v>
      </c>
      <c r="AD394" s="92">
        <v>3558</v>
      </c>
      <c r="AE394" s="92" t="s">
        <v>1401</v>
      </c>
    </row>
    <row r="395" spans="1:31" x14ac:dyDescent="0.45">
      <c r="A395" s="87" t="s">
        <v>1405</v>
      </c>
      <c r="B395" s="92">
        <v>390</v>
      </c>
      <c r="C395" s="87" t="s">
        <v>1407</v>
      </c>
      <c r="D395" s="92" t="s">
        <v>2990</v>
      </c>
      <c r="E395" s="92" t="s">
        <v>1400</v>
      </c>
      <c r="F395" s="92" t="s">
        <v>2991</v>
      </c>
      <c r="G395" s="92" t="s">
        <v>2329</v>
      </c>
      <c r="H395" s="92">
        <v>1</v>
      </c>
      <c r="I395" s="92" t="s">
        <v>1385</v>
      </c>
      <c r="J395" s="92" t="s">
        <v>2129</v>
      </c>
      <c r="K395" s="92" t="s">
        <v>1385</v>
      </c>
      <c r="L395" s="92" t="s">
        <v>2851</v>
      </c>
      <c r="M395" s="92" t="s">
        <v>1385</v>
      </c>
      <c r="N395" s="92" t="s">
        <v>2129</v>
      </c>
      <c r="O395" s="92" t="s">
        <v>1385</v>
      </c>
      <c r="P395" s="92" t="s">
        <v>3042</v>
      </c>
      <c r="Q395" s="92" t="s">
        <v>1385</v>
      </c>
      <c r="R395" s="92" t="s">
        <v>2129</v>
      </c>
      <c r="S395" s="92" t="s">
        <v>1385</v>
      </c>
      <c r="T395" s="92" t="s">
        <v>2128</v>
      </c>
      <c r="U395" s="92" t="s">
        <v>1407</v>
      </c>
      <c r="V395" s="113" t="s">
        <v>2128</v>
      </c>
      <c r="W395" s="92" t="s">
        <v>2329</v>
      </c>
      <c r="X395" s="92" t="s">
        <v>2127</v>
      </c>
      <c r="Y395" s="87" t="s">
        <v>1385</v>
      </c>
      <c r="Z395" s="96" t="s">
        <v>2128</v>
      </c>
      <c r="AA395" s="87" t="s">
        <v>1385</v>
      </c>
      <c r="AB395" s="92">
        <v>3559</v>
      </c>
      <c r="AC395" s="92" t="s">
        <v>1385</v>
      </c>
      <c r="AD395" s="92">
        <v>3559</v>
      </c>
      <c r="AE395" s="92" t="s">
        <v>1401</v>
      </c>
    </row>
    <row r="396" spans="1:31" x14ac:dyDescent="0.45">
      <c r="A396" s="87" t="s">
        <v>1405</v>
      </c>
      <c r="B396" s="92">
        <v>391</v>
      </c>
      <c r="C396" s="87" t="s">
        <v>1407</v>
      </c>
      <c r="D396" s="92" t="s">
        <v>2992</v>
      </c>
      <c r="E396" s="92" t="s">
        <v>1400</v>
      </c>
      <c r="F396" s="92" t="s">
        <v>2993</v>
      </c>
      <c r="G396" s="92" t="s">
        <v>2329</v>
      </c>
      <c r="H396" s="92">
        <v>1</v>
      </c>
      <c r="I396" s="92" t="s">
        <v>1385</v>
      </c>
      <c r="J396" s="92" t="s">
        <v>2129</v>
      </c>
      <c r="K396" s="92" t="s">
        <v>1385</v>
      </c>
      <c r="L396" s="92" t="s">
        <v>2851</v>
      </c>
      <c r="M396" s="92" t="s">
        <v>1385</v>
      </c>
      <c r="N396" s="92" t="s">
        <v>2129</v>
      </c>
      <c r="O396" s="92" t="s">
        <v>1385</v>
      </c>
      <c r="P396" s="92" t="s">
        <v>3042</v>
      </c>
      <c r="Q396" s="92" t="s">
        <v>1385</v>
      </c>
      <c r="R396" s="92" t="s">
        <v>2129</v>
      </c>
      <c r="S396" s="92" t="s">
        <v>1385</v>
      </c>
      <c r="T396" s="92" t="s">
        <v>2128</v>
      </c>
      <c r="U396" s="92" t="s">
        <v>1407</v>
      </c>
      <c r="V396" s="113" t="s">
        <v>2128</v>
      </c>
      <c r="W396" s="92" t="s">
        <v>2329</v>
      </c>
      <c r="X396" s="92" t="s">
        <v>2127</v>
      </c>
      <c r="Y396" s="87" t="s">
        <v>1385</v>
      </c>
      <c r="Z396" s="96" t="s">
        <v>2128</v>
      </c>
      <c r="AA396" s="87" t="s">
        <v>1385</v>
      </c>
      <c r="AB396" s="92">
        <v>3560</v>
      </c>
      <c r="AC396" s="92" t="s">
        <v>1385</v>
      </c>
      <c r="AD396" s="92">
        <v>3560</v>
      </c>
      <c r="AE396" s="92" t="s">
        <v>1401</v>
      </c>
    </row>
    <row r="397" spans="1:31" ht="58.3" x14ac:dyDescent="0.45">
      <c r="A397" s="87" t="s">
        <v>1405</v>
      </c>
      <c r="B397" s="92">
        <v>392</v>
      </c>
      <c r="C397" s="87" t="s">
        <v>1407</v>
      </c>
      <c r="D397" s="92" t="s">
        <v>2226</v>
      </c>
      <c r="E397" s="92" t="s">
        <v>1400</v>
      </c>
      <c r="F397" s="92" t="s">
        <v>2994</v>
      </c>
      <c r="G397" s="92" t="s">
        <v>2329</v>
      </c>
      <c r="H397" s="92">
        <v>1</v>
      </c>
      <c r="I397" s="92" t="s">
        <v>1385</v>
      </c>
      <c r="J397" s="92" t="s">
        <v>2127</v>
      </c>
      <c r="K397" s="92" t="s">
        <v>1385</v>
      </c>
      <c r="L397" s="92" t="s">
        <v>2128</v>
      </c>
      <c r="M397" s="92" t="s">
        <v>1385</v>
      </c>
      <c r="N397" s="92" t="s">
        <v>2128</v>
      </c>
      <c r="O397" s="92" t="s">
        <v>1385</v>
      </c>
      <c r="P397" s="92" t="s">
        <v>2128</v>
      </c>
      <c r="Q397" s="92" t="s">
        <v>1385</v>
      </c>
      <c r="R397" s="92" t="s">
        <v>2128</v>
      </c>
      <c r="S397" s="92" t="s">
        <v>2120</v>
      </c>
      <c r="T397" s="92">
        <v>0.1</v>
      </c>
      <c r="U397" s="92" t="s">
        <v>2122</v>
      </c>
      <c r="V397" s="113" t="s">
        <v>2330</v>
      </c>
      <c r="W397" s="92" t="s">
        <v>2329</v>
      </c>
      <c r="X397" s="92" t="s">
        <v>2127</v>
      </c>
      <c r="Y397" s="87" t="s">
        <v>1385</v>
      </c>
      <c r="Z397" s="96" t="s">
        <v>2128</v>
      </c>
      <c r="AA397" s="87" t="s">
        <v>1385</v>
      </c>
      <c r="AB397" s="92">
        <v>3561</v>
      </c>
      <c r="AC397" s="92" t="s">
        <v>1385</v>
      </c>
      <c r="AD397" s="92">
        <v>3561</v>
      </c>
      <c r="AE397" s="92" t="s">
        <v>1401</v>
      </c>
    </row>
    <row r="398" spans="1:31" ht="58.3" x14ac:dyDescent="0.45">
      <c r="A398" s="87" t="s">
        <v>1405</v>
      </c>
      <c r="B398" s="92">
        <v>393</v>
      </c>
      <c r="C398" s="87" t="s">
        <v>1407</v>
      </c>
      <c r="D398" s="92" t="s">
        <v>2755</v>
      </c>
      <c r="E398" s="92" t="s">
        <v>1400</v>
      </c>
      <c r="F398" s="92" t="s">
        <v>2995</v>
      </c>
      <c r="G398" s="92" t="s">
        <v>2329</v>
      </c>
      <c r="H398" s="92">
        <v>1</v>
      </c>
      <c r="I398" s="92" t="s">
        <v>1385</v>
      </c>
      <c r="J398" s="92" t="s">
        <v>2127</v>
      </c>
      <c r="K398" s="92" t="s">
        <v>1385</v>
      </c>
      <c r="L398" s="92" t="s">
        <v>2128</v>
      </c>
      <c r="M398" s="92" t="s">
        <v>1385</v>
      </c>
      <c r="N398" s="92" t="s">
        <v>2128</v>
      </c>
      <c r="O398" s="92" t="s">
        <v>1385</v>
      </c>
      <c r="P398" s="92" t="s">
        <v>2128</v>
      </c>
      <c r="Q398" s="92" t="s">
        <v>1385</v>
      </c>
      <c r="R398" s="92" t="s">
        <v>2128</v>
      </c>
      <c r="S398" s="92" t="s">
        <v>2120</v>
      </c>
      <c r="T398" s="92">
        <v>0.1</v>
      </c>
      <c r="U398" s="92" t="s">
        <v>2122</v>
      </c>
      <c r="V398" s="113" t="s">
        <v>2330</v>
      </c>
      <c r="W398" s="92" t="s">
        <v>2329</v>
      </c>
      <c r="X398" s="92" t="s">
        <v>2127</v>
      </c>
      <c r="Y398" s="87" t="s">
        <v>1385</v>
      </c>
      <c r="Z398" s="96" t="s">
        <v>2128</v>
      </c>
      <c r="AA398" s="87" t="s">
        <v>1385</v>
      </c>
      <c r="AB398" s="92">
        <v>3562</v>
      </c>
      <c r="AC398" s="92" t="s">
        <v>1385</v>
      </c>
      <c r="AD398" s="92">
        <v>3562</v>
      </c>
      <c r="AE398" s="92" t="s">
        <v>1401</v>
      </c>
    </row>
    <row r="399" spans="1:31" ht="58.3" x14ac:dyDescent="0.45">
      <c r="A399" s="87" t="s">
        <v>1405</v>
      </c>
      <c r="B399" s="92">
        <v>394</v>
      </c>
      <c r="C399" s="87" t="s">
        <v>1407</v>
      </c>
      <c r="D399" s="92" t="s">
        <v>2996</v>
      </c>
      <c r="E399" s="92" t="s">
        <v>1400</v>
      </c>
      <c r="F399" s="92" t="s">
        <v>2997</v>
      </c>
      <c r="G399" s="92" t="s">
        <v>2329</v>
      </c>
      <c r="H399" s="92">
        <v>1</v>
      </c>
      <c r="I399" s="92" t="s">
        <v>1385</v>
      </c>
      <c r="J399" s="92" t="s">
        <v>2127</v>
      </c>
      <c r="K399" s="92" t="s">
        <v>1385</v>
      </c>
      <c r="L399" s="92" t="s">
        <v>2128</v>
      </c>
      <c r="M399" s="92" t="s">
        <v>1385</v>
      </c>
      <c r="N399" s="92" t="s">
        <v>2128</v>
      </c>
      <c r="O399" s="92" t="s">
        <v>1385</v>
      </c>
      <c r="P399" s="92" t="s">
        <v>2128</v>
      </c>
      <c r="Q399" s="92" t="s">
        <v>1385</v>
      </c>
      <c r="R399" s="92" t="s">
        <v>2128</v>
      </c>
      <c r="S399" s="92" t="s">
        <v>2120</v>
      </c>
      <c r="T399" s="92">
        <v>0.1</v>
      </c>
      <c r="U399" s="92" t="s">
        <v>2122</v>
      </c>
      <c r="V399" s="113" t="s">
        <v>2330</v>
      </c>
      <c r="W399" s="92" t="s">
        <v>2329</v>
      </c>
      <c r="X399" s="92" t="s">
        <v>2127</v>
      </c>
      <c r="Y399" s="87" t="s">
        <v>1385</v>
      </c>
      <c r="Z399" s="96" t="s">
        <v>2128</v>
      </c>
      <c r="AA399" s="87" t="s">
        <v>1385</v>
      </c>
      <c r="AB399" s="92">
        <v>3563</v>
      </c>
      <c r="AC399" s="92" t="s">
        <v>1385</v>
      </c>
      <c r="AD399" s="92">
        <v>3563</v>
      </c>
      <c r="AE399" s="92" t="s">
        <v>1401</v>
      </c>
    </row>
    <row r="400" spans="1:31" ht="58.3" x14ac:dyDescent="0.45">
      <c r="A400" s="87" t="s">
        <v>1405</v>
      </c>
      <c r="B400" s="92">
        <v>395</v>
      </c>
      <c r="C400" s="87" t="s">
        <v>1407</v>
      </c>
      <c r="D400" s="92" t="s">
        <v>2759</v>
      </c>
      <c r="E400" s="92" t="s">
        <v>1400</v>
      </c>
      <c r="F400" s="92" t="s">
        <v>2998</v>
      </c>
      <c r="G400" s="92" t="s">
        <v>2329</v>
      </c>
      <c r="H400" s="92">
        <v>1</v>
      </c>
      <c r="I400" s="92" t="s">
        <v>1385</v>
      </c>
      <c r="J400" s="92" t="s">
        <v>2127</v>
      </c>
      <c r="K400" s="92" t="s">
        <v>1385</v>
      </c>
      <c r="L400" s="92" t="s">
        <v>2128</v>
      </c>
      <c r="M400" s="92" t="s">
        <v>1385</v>
      </c>
      <c r="N400" s="92" t="s">
        <v>2128</v>
      </c>
      <c r="O400" s="92" t="s">
        <v>1385</v>
      </c>
      <c r="P400" s="92" t="s">
        <v>2128</v>
      </c>
      <c r="Q400" s="92" t="s">
        <v>1385</v>
      </c>
      <c r="R400" s="92" t="s">
        <v>2128</v>
      </c>
      <c r="S400" s="92" t="s">
        <v>2120</v>
      </c>
      <c r="T400" s="92">
        <v>0.1</v>
      </c>
      <c r="U400" s="92" t="s">
        <v>2122</v>
      </c>
      <c r="V400" s="113" t="s">
        <v>2330</v>
      </c>
      <c r="W400" s="92" t="s">
        <v>2329</v>
      </c>
      <c r="X400" s="92" t="s">
        <v>2127</v>
      </c>
      <c r="Y400" s="87" t="s">
        <v>1385</v>
      </c>
      <c r="Z400" s="96" t="s">
        <v>2128</v>
      </c>
      <c r="AA400" s="87" t="s">
        <v>1385</v>
      </c>
      <c r="AB400" s="92">
        <v>3564</v>
      </c>
      <c r="AC400" s="92" t="s">
        <v>1385</v>
      </c>
      <c r="AD400" s="92">
        <v>3564</v>
      </c>
      <c r="AE400" s="92" t="s">
        <v>1401</v>
      </c>
    </row>
    <row r="401" spans="1:31" ht="58.3" x14ac:dyDescent="0.45">
      <c r="A401" s="87" t="s">
        <v>1405</v>
      </c>
      <c r="B401" s="92">
        <v>396</v>
      </c>
      <c r="C401" s="87" t="s">
        <v>1407</v>
      </c>
      <c r="D401" s="92" t="s">
        <v>2778</v>
      </c>
      <c r="E401" s="92" t="s">
        <v>1400</v>
      </c>
      <c r="F401" s="92" t="s">
        <v>2999</v>
      </c>
      <c r="G401" s="92" t="s">
        <v>2329</v>
      </c>
      <c r="H401" s="92">
        <v>1</v>
      </c>
      <c r="I401" s="92" t="s">
        <v>1385</v>
      </c>
      <c r="J401" s="92" t="s">
        <v>2127</v>
      </c>
      <c r="K401" s="92" t="s">
        <v>1385</v>
      </c>
      <c r="L401" s="92" t="s">
        <v>2128</v>
      </c>
      <c r="M401" s="92" t="s">
        <v>1385</v>
      </c>
      <c r="N401" s="92" t="s">
        <v>2128</v>
      </c>
      <c r="O401" s="92" t="s">
        <v>1385</v>
      </c>
      <c r="P401" s="92" t="s">
        <v>2128</v>
      </c>
      <c r="Q401" s="92" t="s">
        <v>1385</v>
      </c>
      <c r="R401" s="92" t="s">
        <v>2128</v>
      </c>
      <c r="S401" s="92" t="s">
        <v>2120</v>
      </c>
      <c r="T401" s="92">
        <v>0.1</v>
      </c>
      <c r="U401" s="92" t="s">
        <v>2122</v>
      </c>
      <c r="V401" s="113" t="s">
        <v>2330</v>
      </c>
      <c r="W401" s="92" t="s">
        <v>2329</v>
      </c>
      <c r="X401" s="92" t="s">
        <v>2127</v>
      </c>
      <c r="Y401" s="87" t="s">
        <v>1385</v>
      </c>
      <c r="Z401" s="96" t="s">
        <v>2128</v>
      </c>
      <c r="AA401" s="87" t="s">
        <v>1385</v>
      </c>
      <c r="AB401" s="92">
        <v>3565</v>
      </c>
      <c r="AC401" s="92" t="s">
        <v>1385</v>
      </c>
      <c r="AD401" s="92">
        <v>3565</v>
      </c>
      <c r="AE401" s="92" t="s">
        <v>1401</v>
      </c>
    </row>
    <row r="402" spans="1:31" ht="58.3" x14ac:dyDescent="0.45">
      <c r="A402" s="87" t="s">
        <v>1405</v>
      </c>
      <c r="B402" s="92">
        <v>397</v>
      </c>
      <c r="C402" s="87" t="s">
        <v>1407</v>
      </c>
      <c r="D402" s="92" t="s">
        <v>2779</v>
      </c>
      <c r="E402" s="92" t="s">
        <v>1400</v>
      </c>
      <c r="F402" s="92" t="s">
        <v>3000</v>
      </c>
      <c r="G402" s="92" t="s">
        <v>2329</v>
      </c>
      <c r="H402" s="92">
        <v>1</v>
      </c>
      <c r="I402" s="92" t="s">
        <v>1385</v>
      </c>
      <c r="J402" s="92" t="s">
        <v>2127</v>
      </c>
      <c r="K402" s="92" t="s">
        <v>1385</v>
      </c>
      <c r="L402" s="92" t="s">
        <v>2128</v>
      </c>
      <c r="M402" s="92" t="s">
        <v>1385</v>
      </c>
      <c r="N402" s="92" t="s">
        <v>2128</v>
      </c>
      <c r="O402" s="92" t="s">
        <v>1385</v>
      </c>
      <c r="P402" s="92" t="s">
        <v>2128</v>
      </c>
      <c r="Q402" s="92" t="s">
        <v>1385</v>
      </c>
      <c r="R402" s="92" t="s">
        <v>2128</v>
      </c>
      <c r="S402" s="92" t="s">
        <v>2120</v>
      </c>
      <c r="T402" s="92">
        <v>0.1</v>
      </c>
      <c r="U402" s="92" t="s">
        <v>2122</v>
      </c>
      <c r="V402" s="113" t="s">
        <v>2330</v>
      </c>
      <c r="W402" s="92" t="s">
        <v>2329</v>
      </c>
      <c r="X402" s="92" t="s">
        <v>2127</v>
      </c>
      <c r="Y402" s="87" t="s">
        <v>1385</v>
      </c>
      <c r="Z402" s="96" t="s">
        <v>2128</v>
      </c>
      <c r="AA402" s="87" t="s">
        <v>1385</v>
      </c>
      <c r="AB402" s="92">
        <v>3566</v>
      </c>
      <c r="AC402" s="92" t="s">
        <v>1385</v>
      </c>
      <c r="AD402" s="92">
        <v>3566</v>
      </c>
      <c r="AE402" s="92" t="s">
        <v>1401</v>
      </c>
    </row>
    <row r="403" spans="1:31" ht="58.3" x14ac:dyDescent="0.45">
      <c r="A403" s="87" t="s">
        <v>1405</v>
      </c>
      <c r="B403" s="92">
        <v>398</v>
      </c>
      <c r="C403" s="87" t="s">
        <v>1407</v>
      </c>
      <c r="D403" s="92" t="s">
        <v>2780</v>
      </c>
      <c r="E403" s="92" t="s">
        <v>1400</v>
      </c>
      <c r="F403" s="92" t="s">
        <v>3001</v>
      </c>
      <c r="G403" s="92" t="s">
        <v>2329</v>
      </c>
      <c r="H403" s="92">
        <v>1</v>
      </c>
      <c r="I403" s="92" t="s">
        <v>1385</v>
      </c>
      <c r="J403" s="92" t="s">
        <v>2127</v>
      </c>
      <c r="K403" s="92" t="s">
        <v>1385</v>
      </c>
      <c r="L403" s="92" t="s">
        <v>2128</v>
      </c>
      <c r="M403" s="92" t="s">
        <v>1385</v>
      </c>
      <c r="N403" s="92" t="s">
        <v>2128</v>
      </c>
      <c r="O403" s="92" t="s">
        <v>1385</v>
      </c>
      <c r="P403" s="92" t="s">
        <v>2128</v>
      </c>
      <c r="Q403" s="92" t="s">
        <v>1385</v>
      </c>
      <c r="R403" s="92" t="s">
        <v>2128</v>
      </c>
      <c r="S403" s="92" t="s">
        <v>2120</v>
      </c>
      <c r="T403" s="92">
        <v>0.1</v>
      </c>
      <c r="U403" s="92" t="s">
        <v>2122</v>
      </c>
      <c r="V403" s="113" t="s">
        <v>2330</v>
      </c>
      <c r="W403" s="92" t="s">
        <v>2329</v>
      </c>
      <c r="X403" s="92" t="s">
        <v>2127</v>
      </c>
      <c r="Y403" s="87" t="s">
        <v>1385</v>
      </c>
      <c r="Z403" s="96" t="s">
        <v>2128</v>
      </c>
      <c r="AA403" s="87" t="s">
        <v>1385</v>
      </c>
      <c r="AB403" s="92">
        <v>3567</v>
      </c>
      <c r="AC403" s="92" t="s">
        <v>1385</v>
      </c>
      <c r="AD403" s="92">
        <v>3567</v>
      </c>
      <c r="AE403" s="92" t="s">
        <v>1401</v>
      </c>
    </row>
    <row r="404" spans="1:31" ht="58.3" x14ac:dyDescent="0.45">
      <c r="A404" s="87" t="s">
        <v>1405</v>
      </c>
      <c r="B404" s="92">
        <v>399</v>
      </c>
      <c r="C404" s="87" t="s">
        <v>1407</v>
      </c>
      <c r="D404" s="92" t="s">
        <v>3002</v>
      </c>
      <c r="E404" s="92" t="s">
        <v>1400</v>
      </c>
      <c r="F404" s="92" t="s">
        <v>3003</v>
      </c>
      <c r="G404" s="92" t="s">
        <v>2329</v>
      </c>
      <c r="H404" s="92">
        <v>1</v>
      </c>
      <c r="I404" s="92" t="s">
        <v>1385</v>
      </c>
      <c r="J404" s="92" t="s">
        <v>2127</v>
      </c>
      <c r="K404" s="92" t="s">
        <v>1385</v>
      </c>
      <c r="L404" s="92" t="s">
        <v>2128</v>
      </c>
      <c r="M404" s="92" t="s">
        <v>1385</v>
      </c>
      <c r="N404" s="92" t="s">
        <v>2128</v>
      </c>
      <c r="O404" s="92" t="s">
        <v>1385</v>
      </c>
      <c r="P404" s="92" t="s">
        <v>2128</v>
      </c>
      <c r="Q404" s="92" t="s">
        <v>1385</v>
      </c>
      <c r="R404" s="92" t="s">
        <v>2128</v>
      </c>
      <c r="S404" s="92" t="s">
        <v>2120</v>
      </c>
      <c r="T404" s="92">
        <v>0.1</v>
      </c>
      <c r="U404" s="92" t="s">
        <v>2122</v>
      </c>
      <c r="V404" s="113" t="s">
        <v>2330</v>
      </c>
      <c r="W404" s="92" t="s">
        <v>2329</v>
      </c>
      <c r="X404" s="92" t="s">
        <v>2127</v>
      </c>
      <c r="Y404" s="87" t="s">
        <v>1385</v>
      </c>
      <c r="Z404" s="96" t="s">
        <v>2128</v>
      </c>
      <c r="AA404" s="87" t="s">
        <v>1385</v>
      </c>
      <c r="AB404" s="92">
        <v>3568</v>
      </c>
      <c r="AC404" s="92" t="s">
        <v>1385</v>
      </c>
      <c r="AD404" s="92">
        <v>3568</v>
      </c>
      <c r="AE404" s="92" t="s">
        <v>1401</v>
      </c>
    </row>
    <row r="405" spans="1:31" ht="58.3" x14ac:dyDescent="0.45">
      <c r="A405" s="87" t="s">
        <v>1405</v>
      </c>
      <c r="B405" s="92">
        <v>400</v>
      </c>
      <c r="C405" s="87" t="s">
        <v>1407</v>
      </c>
      <c r="D405" s="92" t="s">
        <v>2782</v>
      </c>
      <c r="E405" s="92" t="s">
        <v>1400</v>
      </c>
      <c r="F405" s="92" t="s">
        <v>3004</v>
      </c>
      <c r="G405" s="92" t="s">
        <v>2329</v>
      </c>
      <c r="H405" s="92">
        <v>1</v>
      </c>
      <c r="I405" s="92" t="s">
        <v>1385</v>
      </c>
      <c r="J405" s="92" t="s">
        <v>2127</v>
      </c>
      <c r="K405" s="92" t="s">
        <v>1385</v>
      </c>
      <c r="L405" s="92" t="s">
        <v>2128</v>
      </c>
      <c r="M405" s="92" t="s">
        <v>1385</v>
      </c>
      <c r="N405" s="92" t="s">
        <v>2128</v>
      </c>
      <c r="O405" s="92" t="s">
        <v>1385</v>
      </c>
      <c r="P405" s="92" t="s">
        <v>2128</v>
      </c>
      <c r="Q405" s="92" t="s">
        <v>1385</v>
      </c>
      <c r="R405" s="92" t="s">
        <v>2128</v>
      </c>
      <c r="S405" s="92" t="s">
        <v>2120</v>
      </c>
      <c r="T405" s="92">
        <v>0.1</v>
      </c>
      <c r="U405" s="92" t="s">
        <v>2122</v>
      </c>
      <c r="V405" s="113" t="s">
        <v>2330</v>
      </c>
      <c r="W405" s="92" t="s">
        <v>2329</v>
      </c>
      <c r="X405" s="92" t="s">
        <v>2127</v>
      </c>
      <c r="Y405" s="87" t="s">
        <v>1385</v>
      </c>
      <c r="Z405" s="96" t="s">
        <v>2128</v>
      </c>
      <c r="AA405" s="87" t="s">
        <v>1385</v>
      </c>
      <c r="AB405" s="92">
        <v>3569</v>
      </c>
      <c r="AC405" s="92" t="s">
        <v>1385</v>
      </c>
      <c r="AD405" s="92">
        <v>3569</v>
      </c>
      <c r="AE405" s="92" t="s">
        <v>1401</v>
      </c>
    </row>
    <row r="406" spans="1:31" ht="58.3" x14ac:dyDescent="0.45">
      <c r="A406" s="87" t="s">
        <v>1405</v>
      </c>
      <c r="B406" s="92">
        <v>401</v>
      </c>
      <c r="C406" s="87" t="s">
        <v>1407</v>
      </c>
      <c r="D406" s="92" t="s">
        <v>2761</v>
      </c>
      <c r="E406" s="92" t="s">
        <v>1400</v>
      </c>
      <c r="F406" s="92" t="s">
        <v>3005</v>
      </c>
      <c r="G406" s="92" t="s">
        <v>2329</v>
      </c>
      <c r="H406" s="92">
        <v>1</v>
      </c>
      <c r="I406" s="92" t="s">
        <v>1385</v>
      </c>
      <c r="J406" s="92" t="s">
        <v>2127</v>
      </c>
      <c r="K406" s="92" t="s">
        <v>1385</v>
      </c>
      <c r="L406" s="92" t="s">
        <v>2128</v>
      </c>
      <c r="M406" s="92" t="s">
        <v>1385</v>
      </c>
      <c r="N406" s="92" t="s">
        <v>2128</v>
      </c>
      <c r="O406" s="92" t="s">
        <v>1385</v>
      </c>
      <c r="P406" s="92" t="s">
        <v>2128</v>
      </c>
      <c r="Q406" s="92" t="s">
        <v>1385</v>
      </c>
      <c r="R406" s="92" t="s">
        <v>2128</v>
      </c>
      <c r="S406" s="92" t="s">
        <v>2120</v>
      </c>
      <c r="T406" s="92">
        <v>0.1</v>
      </c>
      <c r="U406" s="92" t="s">
        <v>2122</v>
      </c>
      <c r="V406" s="113" t="s">
        <v>2330</v>
      </c>
      <c r="W406" s="92" t="s">
        <v>2329</v>
      </c>
      <c r="X406" s="92" t="s">
        <v>2127</v>
      </c>
      <c r="Y406" s="87" t="s">
        <v>1385</v>
      </c>
      <c r="Z406" s="96" t="s">
        <v>2128</v>
      </c>
      <c r="AA406" s="87" t="s">
        <v>1385</v>
      </c>
      <c r="AB406" s="92">
        <v>3570</v>
      </c>
      <c r="AC406" s="92" t="s">
        <v>1385</v>
      </c>
      <c r="AD406" s="92">
        <v>3570</v>
      </c>
      <c r="AE406" s="92" t="s">
        <v>1401</v>
      </c>
    </row>
    <row r="407" spans="1:31" ht="58.3" x14ac:dyDescent="0.45">
      <c r="A407" s="87" t="s">
        <v>1405</v>
      </c>
      <c r="B407" s="92">
        <v>402</v>
      </c>
      <c r="C407" s="87" t="s">
        <v>1407</v>
      </c>
      <c r="D407" s="92" t="s">
        <v>2767</v>
      </c>
      <c r="E407" s="92" t="s">
        <v>1400</v>
      </c>
      <c r="F407" s="92" t="s">
        <v>3006</v>
      </c>
      <c r="G407" s="92" t="s">
        <v>2329</v>
      </c>
      <c r="H407" s="92">
        <v>1</v>
      </c>
      <c r="I407" s="92" t="s">
        <v>1385</v>
      </c>
      <c r="J407" s="92" t="s">
        <v>2127</v>
      </c>
      <c r="K407" s="92" t="s">
        <v>1385</v>
      </c>
      <c r="L407" s="92" t="s">
        <v>2128</v>
      </c>
      <c r="M407" s="92" t="s">
        <v>1385</v>
      </c>
      <c r="N407" s="92" t="s">
        <v>2128</v>
      </c>
      <c r="O407" s="92" t="s">
        <v>1385</v>
      </c>
      <c r="P407" s="92" t="s">
        <v>2128</v>
      </c>
      <c r="Q407" s="92" t="s">
        <v>1385</v>
      </c>
      <c r="R407" s="92" t="s">
        <v>2128</v>
      </c>
      <c r="S407" s="92" t="s">
        <v>2120</v>
      </c>
      <c r="T407" s="92">
        <v>0.1</v>
      </c>
      <c r="U407" s="92" t="s">
        <v>2122</v>
      </c>
      <c r="V407" s="113" t="s">
        <v>2330</v>
      </c>
      <c r="W407" s="92" t="s">
        <v>2329</v>
      </c>
      <c r="X407" s="92" t="s">
        <v>2127</v>
      </c>
      <c r="Y407" s="87" t="s">
        <v>1385</v>
      </c>
      <c r="Z407" s="96" t="s">
        <v>2128</v>
      </c>
      <c r="AA407" s="87" t="s">
        <v>1385</v>
      </c>
      <c r="AB407" s="92">
        <v>3571</v>
      </c>
      <c r="AC407" s="92" t="s">
        <v>1385</v>
      </c>
      <c r="AD407" s="92">
        <v>3571</v>
      </c>
      <c r="AE407" s="92" t="s">
        <v>1401</v>
      </c>
    </row>
    <row r="408" spans="1:31" ht="58.3" x14ac:dyDescent="0.45">
      <c r="A408" s="87" t="s">
        <v>1405</v>
      </c>
      <c r="B408" s="92">
        <v>403</v>
      </c>
      <c r="C408" s="87" t="s">
        <v>1407</v>
      </c>
      <c r="D408" s="92" t="s">
        <v>2762</v>
      </c>
      <c r="E408" s="92" t="s">
        <v>1400</v>
      </c>
      <c r="F408" s="92" t="s">
        <v>3007</v>
      </c>
      <c r="G408" s="92" t="s">
        <v>2329</v>
      </c>
      <c r="H408" s="92">
        <v>1</v>
      </c>
      <c r="I408" s="92" t="s">
        <v>1385</v>
      </c>
      <c r="J408" s="92" t="s">
        <v>2127</v>
      </c>
      <c r="K408" s="92" t="s">
        <v>1385</v>
      </c>
      <c r="L408" s="92" t="s">
        <v>2128</v>
      </c>
      <c r="M408" s="92" t="s">
        <v>1385</v>
      </c>
      <c r="N408" s="92" t="s">
        <v>2128</v>
      </c>
      <c r="O408" s="92" t="s">
        <v>1385</v>
      </c>
      <c r="P408" s="92" t="s">
        <v>2128</v>
      </c>
      <c r="Q408" s="92" t="s">
        <v>1385</v>
      </c>
      <c r="R408" s="92" t="s">
        <v>2128</v>
      </c>
      <c r="S408" s="92" t="s">
        <v>2120</v>
      </c>
      <c r="T408" s="92">
        <v>0.1</v>
      </c>
      <c r="U408" s="92" t="s">
        <v>2122</v>
      </c>
      <c r="V408" s="113" t="s">
        <v>2330</v>
      </c>
      <c r="W408" s="92" t="s">
        <v>2329</v>
      </c>
      <c r="X408" s="92" t="s">
        <v>2127</v>
      </c>
      <c r="Y408" s="87" t="s">
        <v>1385</v>
      </c>
      <c r="Z408" s="96" t="s">
        <v>2128</v>
      </c>
      <c r="AA408" s="87" t="s">
        <v>1385</v>
      </c>
      <c r="AB408" s="92">
        <v>3572</v>
      </c>
      <c r="AC408" s="92" t="s">
        <v>1385</v>
      </c>
      <c r="AD408" s="92">
        <v>3572</v>
      </c>
      <c r="AE408" s="92" t="s">
        <v>1401</v>
      </c>
    </row>
    <row r="409" spans="1:31" ht="58.3" x14ac:dyDescent="0.45">
      <c r="A409" s="87" t="s">
        <v>1405</v>
      </c>
      <c r="B409" s="92">
        <v>404</v>
      </c>
      <c r="C409" s="87" t="s">
        <v>1407</v>
      </c>
      <c r="D409" s="92" t="s">
        <v>2768</v>
      </c>
      <c r="E409" s="92" t="s">
        <v>1400</v>
      </c>
      <c r="F409" s="92" t="s">
        <v>3008</v>
      </c>
      <c r="G409" s="92" t="s">
        <v>2329</v>
      </c>
      <c r="H409" s="92">
        <v>1</v>
      </c>
      <c r="I409" s="92" t="s">
        <v>1385</v>
      </c>
      <c r="J409" s="92" t="s">
        <v>2127</v>
      </c>
      <c r="K409" s="92" t="s">
        <v>1385</v>
      </c>
      <c r="L409" s="92" t="s">
        <v>2128</v>
      </c>
      <c r="M409" s="92" t="s">
        <v>1385</v>
      </c>
      <c r="N409" s="92" t="s">
        <v>2128</v>
      </c>
      <c r="O409" s="92" t="s">
        <v>1385</v>
      </c>
      <c r="P409" s="92" t="s">
        <v>2128</v>
      </c>
      <c r="Q409" s="92" t="s">
        <v>1385</v>
      </c>
      <c r="R409" s="92" t="s">
        <v>2128</v>
      </c>
      <c r="S409" s="92" t="s">
        <v>2120</v>
      </c>
      <c r="T409" s="92">
        <v>0.1</v>
      </c>
      <c r="U409" s="92" t="s">
        <v>2122</v>
      </c>
      <c r="V409" s="113" t="s">
        <v>2330</v>
      </c>
      <c r="W409" s="92" t="s">
        <v>2329</v>
      </c>
      <c r="X409" s="92" t="s">
        <v>2127</v>
      </c>
      <c r="Y409" s="87" t="s">
        <v>1385</v>
      </c>
      <c r="Z409" s="96" t="s">
        <v>2128</v>
      </c>
      <c r="AA409" s="87" t="s">
        <v>1385</v>
      </c>
      <c r="AB409" s="92">
        <v>3573</v>
      </c>
      <c r="AC409" s="92" t="s">
        <v>1385</v>
      </c>
      <c r="AD409" s="92">
        <v>3573</v>
      </c>
      <c r="AE409" s="92" t="s">
        <v>1401</v>
      </c>
    </row>
    <row r="410" spans="1:31" ht="58.3" x14ac:dyDescent="0.45">
      <c r="A410" s="87" t="s">
        <v>1405</v>
      </c>
      <c r="B410" s="92">
        <v>405</v>
      </c>
      <c r="C410" s="87" t="s">
        <v>1407</v>
      </c>
      <c r="D410" s="92" t="s">
        <v>2764</v>
      </c>
      <c r="E410" s="92" t="s">
        <v>1400</v>
      </c>
      <c r="F410" s="92" t="s">
        <v>3009</v>
      </c>
      <c r="G410" s="92" t="s">
        <v>2329</v>
      </c>
      <c r="H410" s="92">
        <v>1</v>
      </c>
      <c r="I410" s="92" t="s">
        <v>1385</v>
      </c>
      <c r="J410" s="92" t="s">
        <v>2127</v>
      </c>
      <c r="K410" s="92" t="s">
        <v>1385</v>
      </c>
      <c r="L410" s="92" t="s">
        <v>2128</v>
      </c>
      <c r="M410" s="92" t="s">
        <v>1385</v>
      </c>
      <c r="N410" s="92" t="s">
        <v>2128</v>
      </c>
      <c r="O410" s="92" t="s">
        <v>1385</v>
      </c>
      <c r="P410" s="92" t="s">
        <v>2128</v>
      </c>
      <c r="Q410" s="92" t="s">
        <v>1385</v>
      </c>
      <c r="R410" s="92" t="s">
        <v>2128</v>
      </c>
      <c r="S410" s="92" t="s">
        <v>2120</v>
      </c>
      <c r="T410" s="92">
        <v>0.1</v>
      </c>
      <c r="U410" s="92" t="s">
        <v>2122</v>
      </c>
      <c r="V410" s="113" t="s">
        <v>2330</v>
      </c>
      <c r="W410" s="92" t="s">
        <v>2329</v>
      </c>
      <c r="X410" s="92" t="s">
        <v>2127</v>
      </c>
      <c r="Y410" s="87" t="s">
        <v>1385</v>
      </c>
      <c r="Z410" s="96" t="s">
        <v>2128</v>
      </c>
      <c r="AA410" s="87" t="s">
        <v>1385</v>
      </c>
      <c r="AB410" s="92">
        <v>3574</v>
      </c>
      <c r="AC410" s="92" t="s">
        <v>1385</v>
      </c>
      <c r="AD410" s="92">
        <v>3574</v>
      </c>
      <c r="AE410" s="92" t="s">
        <v>1401</v>
      </c>
    </row>
    <row r="411" spans="1:31" ht="58.3" x14ac:dyDescent="0.45">
      <c r="A411" s="87" t="s">
        <v>1405</v>
      </c>
      <c r="B411" s="92">
        <v>406</v>
      </c>
      <c r="C411" s="87" t="s">
        <v>1407</v>
      </c>
      <c r="D411" s="92" t="s">
        <v>2765</v>
      </c>
      <c r="E411" s="92" t="s">
        <v>1400</v>
      </c>
      <c r="F411" s="92" t="s">
        <v>3010</v>
      </c>
      <c r="G411" s="92" t="s">
        <v>2329</v>
      </c>
      <c r="H411" s="92">
        <v>1</v>
      </c>
      <c r="I411" s="92" t="s">
        <v>1385</v>
      </c>
      <c r="J411" s="92" t="s">
        <v>2127</v>
      </c>
      <c r="K411" s="92" t="s">
        <v>1385</v>
      </c>
      <c r="L411" s="92" t="s">
        <v>2128</v>
      </c>
      <c r="M411" s="92" t="s">
        <v>1385</v>
      </c>
      <c r="N411" s="92" t="s">
        <v>2128</v>
      </c>
      <c r="O411" s="92" t="s">
        <v>1385</v>
      </c>
      <c r="P411" s="92" t="s">
        <v>2128</v>
      </c>
      <c r="Q411" s="92" t="s">
        <v>1385</v>
      </c>
      <c r="R411" s="92" t="s">
        <v>2128</v>
      </c>
      <c r="S411" s="92" t="s">
        <v>2120</v>
      </c>
      <c r="T411" s="92">
        <v>0.1</v>
      </c>
      <c r="U411" s="92" t="s">
        <v>2122</v>
      </c>
      <c r="V411" s="113" t="s">
        <v>2330</v>
      </c>
      <c r="W411" s="92" t="s">
        <v>2329</v>
      </c>
      <c r="X411" s="92" t="s">
        <v>2127</v>
      </c>
      <c r="Y411" s="87" t="s">
        <v>1385</v>
      </c>
      <c r="Z411" s="96" t="s">
        <v>2128</v>
      </c>
      <c r="AA411" s="87" t="s">
        <v>1385</v>
      </c>
      <c r="AB411" s="92">
        <v>3575</v>
      </c>
      <c r="AC411" s="92" t="s">
        <v>1385</v>
      </c>
      <c r="AD411" s="92">
        <v>3575</v>
      </c>
      <c r="AE411" s="92" t="s">
        <v>1401</v>
      </c>
    </row>
    <row r="412" spans="1:31" ht="58.3" x14ac:dyDescent="0.45">
      <c r="A412" s="87" t="s">
        <v>1405</v>
      </c>
      <c r="B412" s="92">
        <v>407</v>
      </c>
      <c r="C412" s="87" t="s">
        <v>1407</v>
      </c>
      <c r="D412" s="92" t="s">
        <v>2766</v>
      </c>
      <c r="E412" s="92" t="s">
        <v>1400</v>
      </c>
      <c r="F412" s="92" t="s">
        <v>3011</v>
      </c>
      <c r="G412" s="92" t="s">
        <v>2329</v>
      </c>
      <c r="H412" s="92">
        <v>1</v>
      </c>
      <c r="I412" s="92" t="s">
        <v>1385</v>
      </c>
      <c r="J412" s="92" t="s">
        <v>2127</v>
      </c>
      <c r="K412" s="92" t="s">
        <v>1385</v>
      </c>
      <c r="L412" s="92" t="s">
        <v>2128</v>
      </c>
      <c r="M412" s="92" t="s">
        <v>1385</v>
      </c>
      <c r="N412" s="92" t="s">
        <v>2128</v>
      </c>
      <c r="O412" s="92" t="s">
        <v>1385</v>
      </c>
      <c r="P412" s="92" t="s">
        <v>2128</v>
      </c>
      <c r="Q412" s="92" t="s">
        <v>1385</v>
      </c>
      <c r="R412" s="92" t="s">
        <v>2128</v>
      </c>
      <c r="S412" s="92" t="s">
        <v>2120</v>
      </c>
      <c r="T412" s="92">
        <v>0.1</v>
      </c>
      <c r="U412" s="92" t="s">
        <v>2122</v>
      </c>
      <c r="V412" s="113" t="s">
        <v>2330</v>
      </c>
      <c r="W412" s="92" t="s">
        <v>2329</v>
      </c>
      <c r="X412" s="92" t="s">
        <v>2127</v>
      </c>
      <c r="Y412" s="87" t="s">
        <v>1385</v>
      </c>
      <c r="Z412" s="96" t="s">
        <v>2128</v>
      </c>
      <c r="AA412" s="87" t="s">
        <v>1385</v>
      </c>
      <c r="AB412" s="92">
        <v>3576</v>
      </c>
      <c r="AC412" s="92" t="s">
        <v>1385</v>
      </c>
      <c r="AD412" s="92">
        <v>3576</v>
      </c>
      <c r="AE412" s="92" t="s">
        <v>1401</v>
      </c>
    </row>
    <row r="413" spans="1:31" x14ac:dyDescent="0.45">
      <c r="A413" s="87" t="s">
        <v>1405</v>
      </c>
      <c r="B413" s="92">
        <v>408</v>
      </c>
      <c r="C413" s="87" t="s">
        <v>1407</v>
      </c>
      <c r="D413" s="92" t="s">
        <v>3012</v>
      </c>
      <c r="E413" s="92" t="s">
        <v>1400</v>
      </c>
      <c r="F413" s="92" t="s">
        <v>3013</v>
      </c>
      <c r="G413" s="92" t="s">
        <v>2329</v>
      </c>
      <c r="H413" s="92">
        <v>1</v>
      </c>
      <c r="I413" s="92" t="s">
        <v>1385</v>
      </c>
      <c r="J413" s="92" t="s">
        <v>2129</v>
      </c>
      <c r="K413" s="92" t="s">
        <v>1385</v>
      </c>
      <c r="L413" s="92" t="s">
        <v>2851</v>
      </c>
      <c r="M413" s="92" t="s">
        <v>1385</v>
      </c>
      <c r="N413" s="92" t="s">
        <v>2127</v>
      </c>
      <c r="O413" s="92" t="s">
        <v>1385</v>
      </c>
      <c r="P413" s="92" t="s">
        <v>3042</v>
      </c>
      <c r="Q413" s="92" t="s">
        <v>1385</v>
      </c>
      <c r="R413" s="92" t="s">
        <v>2129</v>
      </c>
      <c r="S413" s="92" t="s">
        <v>1385</v>
      </c>
      <c r="T413" s="92" t="s">
        <v>2128</v>
      </c>
      <c r="U413" s="92" t="s">
        <v>1407</v>
      </c>
      <c r="V413" s="113" t="s">
        <v>2128</v>
      </c>
      <c r="W413" s="92" t="s">
        <v>2329</v>
      </c>
      <c r="X413" s="92" t="s">
        <v>2127</v>
      </c>
      <c r="Y413" s="87" t="s">
        <v>1385</v>
      </c>
      <c r="Z413" s="96" t="s">
        <v>2128</v>
      </c>
      <c r="AA413" s="87" t="s">
        <v>1385</v>
      </c>
      <c r="AB413" s="92">
        <v>3577</v>
      </c>
      <c r="AC413" s="92" t="s">
        <v>1385</v>
      </c>
      <c r="AD413" s="92">
        <v>3577</v>
      </c>
      <c r="AE413" s="92" t="s">
        <v>1401</v>
      </c>
    </row>
    <row r="414" spans="1:31" x14ac:dyDescent="0.45">
      <c r="A414" s="87" t="s">
        <v>1405</v>
      </c>
      <c r="B414" s="92">
        <v>409</v>
      </c>
      <c r="C414" s="87" t="s">
        <v>1407</v>
      </c>
      <c r="D414" s="92" t="s">
        <v>3014</v>
      </c>
      <c r="E414" s="92" t="s">
        <v>1400</v>
      </c>
      <c r="F414" s="92" t="s">
        <v>3015</v>
      </c>
      <c r="G414" s="92" t="s">
        <v>2329</v>
      </c>
      <c r="H414" s="92">
        <v>1</v>
      </c>
      <c r="I414" s="92" t="s">
        <v>1385</v>
      </c>
      <c r="J414" s="92" t="s">
        <v>2129</v>
      </c>
      <c r="K414" s="92" t="s">
        <v>1385</v>
      </c>
      <c r="L414" s="92" t="s">
        <v>2851</v>
      </c>
      <c r="M414" s="92" t="s">
        <v>1385</v>
      </c>
      <c r="N414" s="92" t="s">
        <v>2129</v>
      </c>
      <c r="O414" s="92" t="s">
        <v>1385</v>
      </c>
      <c r="P414" s="92" t="s">
        <v>2844</v>
      </c>
      <c r="Q414" s="92" t="s">
        <v>1385</v>
      </c>
      <c r="R414" s="92" t="s">
        <v>2129</v>
      </c>
      <c r="S414" s="92" t="s">
        <v>1385</v>
      </c>
      <c r="T414" s="92" t="s">
        <v>2128</v>
      </c>
      <c r="U414" s="92" t="s">
        <v>1407</v>
      </c>
      <c r="V414" s="113" t="s">
        <v>2128</v>
      </c>
      <c r="W414" s="92" t="s">
        <v>2329</v>
      </c>
      <c r="X414" s="92" t="s">
        <v>2127</v>
      </c>
      <c r="Y414" s="87" t="s">
        <v>1385</v>
      </c>
      <c r="Z414" s="96" t="s">
        <v>2128</v>
      </c>
      <c r="AA414" s="87" t="s">
        <v>1385</v>
      </c>
      <c r="AB414" s="92">
        <v>3578</v>
      </c>
      <c r="AC414" s="92" t="s">
        <v>1385</v>
      </c>
      <c r="AD414" s="92">
        <v>3578</v>
      </c>
      <c r="AE414" s="92" t="s">
        <v>1401</v>
      </c>
    </row>
    <row r="415" spans="1:31" ht="58.3" x14ac:dyDescent="0.45">
      <c r="A415" s="87" t="s">
        <v>1405</v>
      </c>
      <c r="B415" s="92">
        <v>410</v>
      </c>
      <c r="C415" s="87" t="s">
        <v>1407</v>
      </c>
      <c r="D415" s="92" t="s">
        <v>3016</v>
      </c>
      <c r="E415" s="92" t="s">
        <v>1400</v>
      </c>
      <c r="F415" s="92" t="s">
        <v>3017</v>
      </c>
      <c r="G415" s="92" t="s">
        <v>2329</v>
      </c>
      <c r="H415" s="92">
        <v>1</v>
      </c>
      <c r="I415" s="92" t="s">
        <v>1385</v>
      </c>
      <c r="J415" s="92" t="s">
        <v>2127</v>
      </c>
      <c r="K415" s="92" t="s">
        <v>1385</v>
      </c>
      <c r="L415" s="92" t="s">
        <v>2128</v>
      </c>
      <c r="M415" s="92" t="s">
        <v>1385</v>
      </c>
      <c r="N415" s="92" t="s">
        <v>2128</v>
      </c>
      <c r="O415" s="92" t="s">
        <v>1385</v>
      </c>
      <c r="P415" s="92" t="s">
        <v>2128</v>
      </c>
      <c r="Q415" s="92" t="s">
        <v>1385</v>
      </c>
      <c r="R415" s="92" t="s">
        <v>2128</v>
      </c>
      <c r="S415" s="92" t="s">
        <v>2120</v>
      </c>
      <c r="T415" s="92">
        <v>0.1</v>
      </c>
      <c r="U415" s="92" t="s">
        <v>2122</v>
      </c>
      <c r="V415" s="113" t="s">
        <v>2330</v>
      </c>
      <c r="W415" s="92" t="s">
        <v>2329</v>
      </c>
      <c r="X415" s="92" t="s">
        <v>2127</v>
      </c>
      <c r="Y415" s="87" t="s">
        <v>1385</v>
      </c>
      <c r="Z415" s="96" t="s">
        <v>2128</v>
      </c>
      <c r="AA415" s="87" t="s">
        <v>1385</v>
      </c>
      <c r="AB415" s="92">
        <v>3579</v>
      </c>
      <c r="AC415" s="92" t="s">
        <v>1385</v>
      </c>
      <c r="AD415" s="92">
        <v>3579</v>
      </c>
      <c r="AE415" s="92" t="s">
        <v>1401</v>
      </c>
    </row>
    <row r="416" spans="1:31" ht="58.3" x14ac:dyDescent="0.45">
      <c r="A416" s="87" t="s">
        <v>1405</v>
      </c>
      <c r="B416" s="92">
        <v>411</v>
      </c>
      <c r="C416" s="87" t="s">
        <v>1407</v>
      </c>
      <c r="D416" s="92" t="s">
        <v>2773</v>
      </c>
      <c r="E416" s="92" t="s">
        <v>1400</v>
      </c>
      <c r="F416" s="92" t="s">
        <v>3018</v>
      </c>
      <c r="G416" s="92" t="s">
        <v>2329</v>
      </c>
      <c r="H416" s="92">
        <v>1</v>
      </c>
      <c r="I416" s="92" t="s">
        <v>1385</v>
      </c>
      <c r="J416" s="92" t="s">
        <v>2127</v>
      </c>
      <c r="K416" s="92" t="s">
        <v>1385</v>
      </c>
      <c r="L416" s="92" t="s">
        <v>2128</v>
      </c>
      <c r="M416" s="92" t="s">
        <v>1385</v>
      </c>
      <c r="N416" s="92" t="s">
        <v>2128</v>
      </c>
      <c r="O416" s="92" t="s">
        <v>1385</v>
      </c>
      <c r="P416" s="92" t="s">
        <v>2128</v>
      </c>
      <c r="Q416" s="92" t="s">
        <v>1385</v>
      </c>
      <c r="R416" s="92" t="s">
        <v>2128</v>
      </c>
      <c r="S416" s="92" t="s">
        <v>2120</v>
      </c>
      <c r="T416" s="92">
        <v>0.1</v>
      </c>
      <c r="U416" s="92" t="s">
        <v>2122</v>
      </c>
      <c r="V416" s="113" t="s">
        <v>2330</v>
      </c>
      <c r="W416" s="92" t="s">
        <v>2329</v>
      </c>
      <c r="X416" s="92" t="s">
        <v>2127</v>
      </c>
      <c r="Y416" s="87" t="s">
        <v>1385</v>
      </c>
      <c r="Z416" s="96" t="s">
        <v>2128</v>
      </c>
      <c r="AA416" s="87" t="s">
        <v>1385</v>
      </c>
      <c r="AB416" s="92">
        <v>3580</v>
      </c>
      <c r="AC416" s="92" t="s">
        <v>1385</v>
      </c>
      <c r="AD416" s="92">
        <v>3580</v>
      </c>
      <c r="AE416" s="92" t="s">
        <v>1401</v>
      </c>
    </row>
    <row r="417" spans="1:31" ht="58.3" x14ac:dyDescent="0.45">
      <c r="A417" s="87" t="s">
        <v>1405</v>
      </c>
      <c r="B417" s="92">
        <v>412</v>
      </c>
      <c r="C417" s="87" t="s">
        <v>1407</v>
      </c>
      <c r="D417" s="92" t="s">
        <v>2774</v>
      </c>
      <c r="E417" s="92" t="s">
        <v>1400</v>
      </c>
      <c r="F417" s="92" t="s">
        <v>3019</v>
      </c>
      <c r="G417" s="92" t="s">
        <v>2329</v>
      </c>
      <c r="H417" s="92">
        <v>1</v>
      </c>
      <c r="I417" s="92" t="s">
        <v>1385</v>
      </c>
      <c r="J417" s="92" t="s">
        <v>2127</v>
      </c>
      <c r="K417" s="92" t="s">
        <v>1385</v>
      </c>
      <c r="L417" s="92" t="s">
        <v>2128</v>
      </c>
      <c r="M417" s="92" t="s">
        <v>1385</v>
      </c>
      <c r="N417" s="92" t="s">
        <v>2128</v>
      </c>
      <c r="O417" s="92" t="s">
        <v>1385</v>
      </c>
      <c r="P417" s="92" t="s">
        <v>2128</v>
      </c>
      <c r="Q417" s="92" t="s">
        <v>1385</v>
      </c>
      <c r="R417" s="92" t="s">
        <v>2128</v>
      </c>
      <c r="S417" s="92" t="s">
        <v>2120</v>
      </c>
      <c r="T417" s="92">
        <v>0.1</v>
      </c>
      <c r="U417" s="92" t="s">
        <v>2122</v>
      </c>
      <c r="V417" s="113" t="s">
        <v>2330</v>
      </c>
      <c r="W417" s="92" t="s">
        <v>2329</v>
      </c>
      <c r="X417" s="92" t="s">
        <v>2127</v>
      </c>
      <c r="Y417" s="87" t="s">
        <v>1385</v>
      </c>
      <c r="Z417" s="96" t="s">
        <v>2128</v>
      </c>
      <c r="AA417" s="87" t="s">
        <v>1385</v>
      </c>
      <c r="AB417" s="92">
        <v>3581</v>
      </c>
      <c r="AC417" s="92" t="s">
        <v>1385</v>
      </c>
      <c r="AD417" s="92">
        <v>3581</v>
      </c>
      <c r="AE417" s="92" t="s">
        <v>1401</v>
      </c>
    </row>
    <row r="418" spans="1:31" ht="58.3" x14ac:dyDescent="0.45">
      <c r="A418" s="87" t="s">
        <v>1405</v>
      </c>
      <c r="B418" s="92">
        <v>413</v>
      </c>
      <c r="C418" s="87" t="s">
        <v>1407</v>
      </c>
      <c r="D418" s="92" t="s">
        <v>2775</v>
      </c>
      <c r="E418" s="92" t="s">
        <v>1400</v>
      </c>
      <c r="F418" s="92" t="s">
        <v>3020</v>
      </c>
      <c r="G418" s="92" t="s">
        <v>2329</v>
      </c>
      <c r="H418" s="92">
        <v>1</v>
      </c>
      <c r="I418" s="92" t="s">
        <v>1385</v>
      </c>
      <c r="J418" s="92" t="s">
        <v>2127</v>
      </c>
      <c r="K418" s="92" t="s">
        <v>1385</v>
      </c>
      <c r="L418" s="92" t="s">
        <v>2128</v>
      </c>
      <c r="M418" s="92" t="s">
        <v>1385</v>
      </c>
      <c r="N418" s="92" t="s">
        <v>2128</v>
      </c>
      <c r="O418" s="92" t="s">
        <v>1385</v>
      </c>
      <c r="P418" s="92" t="s">
        <v>2128</v>
      </c>
      <c r="Q418" s="92" t="s">
        <v>1385</v>
      </c>
      <c r="R418" s="92" t="s">
        <v>2128</v>
      </c>
      <c r="S418" s="92" t="s">
        <v>2120</v>
      </c>
      <c r="T418" s="92">
        <v>0.1</v>
      </c>
      <c r="U418" s="92" t="s">
        <v>2122</v>
      </c>
      <c r="V418" s="113" t="s">
        <v>2330</v>
      </c>
      <c r="W418" s="92" t="s">
        <v>2329</v>
      </c>
      <c r="X418" s="92" t="s">
        <v>2127</v>
      </c>
      <c r="Y418" s="87" t="s">
        <v>1385</v>
      </c>
      <c r="Z418" s="96" t="s">
        <v>2128</v>
      </c>
      <c r="AA418" s="87" t="s">
        <v>1385</v>
      </c>
      <c r="AB418" s="92">
        <v>3582</v>
      </c>
      <c r="AC418" s="92" t="s">
        <v>1385</v>
      </c>
      <c r="AD418" s="92">
        <v>3582</v>
      </c>
      <c r="AE418" s="92" t="s">
        <v>1401</v>
      </c>
    </row>
    <row r="419" spans="1:31" ht="58.3" x14ac:dyDescent="0.45">
      <c r="A419" s="87" t="s">
        <v>1405</v>
      </c>
      <c r="B419" s="92">
        <v>414</v>
      </c>
      <c r="C419" s="87" t="s">
        <v>1407</v>
      </c>
      <c r="D419" s="92" t="s">
        <v>2776</v>
      </c>
      <c r="E419" s="92" t="s">
        <v>1400</v>
      </c>
      <c r="F419" s="92" t="s">
        <v>3021</v>
      </c>
      <c r="G419" s="92" t="s">
        <v>2329</v>
      </c>
      <c r="H419" s="92">
        <v>1</v>
      </c>
      <c r="I419" s="92" t="s">
        <v>1385</v>
      </c>
      <c r="J419" s="92" t="s">
        <v>2127</v>
      </c>
      <c r="K419" s="92" t="s">
        <v>1385</v>
      </c>
      <c r="L419" s="92" t="s">
        <v>2128</v>
      </c>
      <c r="M419" s="92" t="s">
        <v>1385</v>
      </c>
      <c r="N419" s="92" t="s">
        <v>2128</v>
      </c>
      <c r="O419" s="92" t="s">
        <v>1385</v>
      </c>
      <c r="P419" s="92" t="s">
        <v>2128</v>
      </c>
      <c r="Q419" s="92" t="s">
        <v>1385</v>
      </c>
      <c r="R419" s="92" t="s">
        <v>2128</v>
      </c>
      <c r="S419" s="92" t="s">
        <v>2120</v>
      </c>
      <c r="T419" s="92">
        <v>0.1</v>
      </c>
      <c r="U419" s="92" t="s">
        <v>2122</v>
      </c>
      <c r="V419" s="113" t="s">
        <v>2330</v>
      </c>
      <c r="W419" s="92" t="s">
        <v>2329</v>
      </c>
      <c r="X419" s="92" t="s">
        <v>2127</v>
      </c>
      <c r="Y419" s="87" t="s">
        <v>1385</v>
      </c>
      <c r="Z419" s="96" t="s">
        <v>2128</v>
      </c>
      <c r="AA419" s="87" t="s">
        <v>1385</v>
      </c>
      <c r="AB419" s="92">
        <v>3583</v>
      </c>
      <c r="AC419" s="92" t="s">
        <v>1385</v>
      </c>
      <c r="AD419" s="92">
        <v>3583</v>
      </c>
      <c r="AE419" s="92" t="s">
        <v>1401</v>
      </c>
    </row>
    <row r="420" spans="1:31" ht="58.3" x14ac:dyDescent="0.45">
      <c r="A420" s="87" t="s">
        <v>1405</v>
      </c>
      <c r="B420" s="92">
        <v>415</v>
      </c>
      <c r="C420" s="87" t="s">
        <v>1407</v>
      </c>
      <c r="D420" s="92" t="s">
        <v>2777</v>
      </c>
      <c r="E420" s="92" t="s">
        <v>1400</v>
      </c>
      <c r="F420" s="92" t="s">
        <v>3022</v>
      </c>
      <c r="G420" s="92" t="s">
        <v>2329</v>
      </c>
      <c r="H420" s="92">
        <v>1</v>
      </c>
      <c r="I420" s="92" t="s">
        <v>1385</v>
      </c>
      <c r="J420" s="92" t="s">
        <v>2127</v>
      </c>
      <c r="K420" s="92" t="s">
        <v>1385</v>
      </c>
      <c r="L420" s="92" t="s">
        <v>2128</v>
      </c>
      <c r="M420" s="92" t="s">
        <v>1385</v>
      </c>
      <c r="N420" s="92" t="s">
        <v>2128</v>
      </c>
      <c r="O420" s="92" t="s">
        <v>1385</v>
      </c>
      <c r="P420" s="92" t="s">
        <v>2128</v>
      </c>
      <c r="Q420" s="92" t="s">
        <v>1385</v>
      </c>
      <c r="R420" s="92" t="s">
        <v>2128</v>
      </c>
      <c r="S420" s="92" t="s">
        <v>2120</v>
      </c>
      <c r="T420" s="92">
        <v>0.1</v>
      </c>
      <c r="U420" s="92" t="s">
        <v>2122</v>
      </c>
      <c r="V420" s="113" t="s">
        <v>2330</v>
      </c>
      <c r="W420" s="92" t="s">
        <v>2329</v>
      </c>
      <c r="X420" s="92" t="s">
        <v>2127</v>
      </c>
      <c r="Y420" s="87" t="s">
        <v>1385</v>
      </c>
      <c r="Z420" s="96" t="s">
        <v>2128</v>
      </c>
      <c r="AA420" s="87" t="s">
        <v>1385</v>
      </c>
      <c r="AB420" s="92">
        <v>3584</v>
      </c>
      <c r="AC420" s="92" t="s">
        <v>1385</v>
      </c>
      <c r="AD420" s="92">
        <v>3584</v>
      </c>
      <c r="AE420" s="92" t="s">
        <v>1401</v>
      </c>
    </row>
    <row r="421" spans="1:31" ht="58.3" x14ac:dyDescent="0.45">
      <c r="A421" s="87" t="s">
        <v>1405</v>
      </c>
      <c r="B421" s="92">
        <v>416</v>
      </c>
      <c r="C421" s="87" t="s">
        <v>1407</v>
      </c>
      <c r="D421" s="92" t="s">
        <v>2783</v>
      </c>
      <c r="E421" s="92" t="s">
        <v>1400</v>
      </c>
      <c r="F421" s="92" t="s">
        <v>3023</v>
      </c>
      <c r="G421" s="92" t="s">
        <v>2329</v>
      </c>
      <c r="H421" s="92">
        <v>1</v>
      </c>
      <c r="I421" s="92" t="s">
        <v>1385</v>
      </c>
      <c r="J421" s="92" t="s">
        <v>2127</v>
      </c>
      <c r="K421" s="92" t="s">
        <v>1385</v>
      </c>
      <c r="L421" s="92" t="s">
        <v>2128</v>
      </c>
      <c r="M421" s="92" t="s">
        <v>1385</v>
      </c>
      <c r="N421" s="92" t="s">
        <v>2128</v>
      </c>
      <c r="O421" s="92" t="s">
        <v>1385</v>
      </c>
      <c r="P421" s="92" t="s">
        <v>2128</v>
      </c>
      <c r="Q421" s="92" t="s">
        <v>1385</v>
      </c>
      <c r="R421" s="92" t="s">
        <v>2128</v>
      </c>
      <c r="S421" s="92" t="s">
        <v>2120</v>
      </c>
      <c r="T421" s="92">
        <v>0.1</v>
      </c>
      <c r="U421" s="92" t="s">
        <v>2122</v>
      </c>
      <c r="V421" s="113" t="s">
        <v>2330</v>
      </c>
      <c r="W421" s="92" t="s">
        <v>2329</v>
      </c>
      <c r="X421" s="92" t="s">
        <v>2127</v>
      </c>
      <c r="Y421" s="87" t="s">
        <v>1385</v>
      </c>
      <c r="Z421" s="96" t="s">
        <v>2128</v>
      </c>
      <c r="AA421" s="87" t="s">
        <v>1385</v>
      </c>
      <c r="AB421" s="92">
        <v>3585</v>
      </c>
      <c r="AC421" s="92" t="s">
        <v>1385</v>
      </c>
      <c r="AD421" s="92">
        <v>3585</v>
      </c>
      <c r="AE421" s="92" t="s">
        <v>1401</v>
      </c>
    </row>
    <row r="422" spans="1:31" ht="58.3" x14ac:dyDescent="0.45">
      <c r="A422" s="87" t="s">
        <v>1405</v>
      </c>
      <c r="B422" s="92">
        <v>417</v>
      </c>
      <c r="C422" s="87" t="s">
        <v>1407</v>
      </c>
      <c r="D422" s="92" t="s">
        <v>2786</v>
      </c>
      <c r="E422" s="92" t="s">
        <v>1400</v>
      </c>
      <c r="F422" s="92" t="s">
        <v>3024</v>
      </c>
      <c r="G422" s="92" t="s">
        <v>2329</v>
      </c>
      <c r="H422" s="92">
        <v>1</v>
      </c>
      <c r="I422" s="92" t="s">
        <v>1385</v>
      </c>
      <c r="J422" s="92" t="s">
        <v>2127</v>
      </c>
      <c r="K422" s="92" t="s">
        <v>1385</v>
      </c>
      <c r="L422" s="92" t="s">
        <v>2128</v>
      </c>
      <c r="M422" s="92" t="s">
        <v>1385</v>
      </c>
      <c r="N422" s="92" t="s">
        <v>2128</v>
      </c>
      <c r="O422" s="92" t="s">
        <v>1385</v>
      </c>
      <c r="P422" s="92" t="s">
        <v>2128</v>
      </c>
      <c r="Q422" s="92" t="s">
        <v>1385</v>
      </c>
      <c r="R422" s="92" t="s">
        <v>2128</v>
      </c>
      <c r="S422" s="92" t="s">
        <v>2120</v>
      </c>
      <c r="T422" s="92">
        <v>0.1</v>
      </c>
      <c r="U422" s="92" t="s">
        <v>2122</v>
      </c>
      <c r="V422" s="113" t="s">
        <v>2330</v>
      </c>
      <c r="W422" s="92" t="s">
        <v>2329</v>
      </c>
      <c r="X422" s="92" t="s">
        <v>2127</v>
      </c>
      <c r="Y422" s="87" t="s">
        <v>1385</v>
      </c>
      <c r="Z422" s="96" t="s">
        <v>2128</v>
      </c>
      <c r="AA422" s="87" t="s">
        <v>1385</v>
      </c>
      <c r="AB422" s="92">
        <v>3586</v>
      </c>
      <c r="AC422" s="92" t="s">
        <v>1385</v>
      </c>
      <c r="AD422" s="92">
        <v>3586</v>
      </c>
      <c r="AE422" s="92" t="s">
        <v>1401</v>
      </c>
    </row>
    <row r="423" spans="1:31" ht="58.3" x14ac:dyDescent="0.45">
      <c r="A423" s="87" t="s">
        <v>1405</v>
      </c>
      <c r="B423" s="92">
        <v>418</v>
      </c>
      <c r="C423" s="87" t="s">
        <v>1407</v>
      </c>
      <c r="D423" s="92" t="s">
        <v>2787</v>
      </c>
      <c r="E423" s="92" t="s">
        <v>1400</v>
      </c>
      <c r="F423" s="92" t="s">
        <v>3025</v>
      </c>
      <c r="G423" s="92" t="s">
        <v>2329</v>
      </c>
      <c r="H423" s="92">
        <v>1</v>
      </c>
      <c r="I423" s="92" t="s">
        <v>1385</v>
      </c>
      <c r="J423" s="92" t="s">
        <v>2127</v>
      </c>
      <c r="K423" s="92" t="s">
        <v>1385</v>
      </c>
      <c r="L423" s="92" t="s">
        <v>2128</v>
      </c>
      <c r="M423" s="92" t="s">
        <v>1385</v>
      </c>
      <c r="N423" s="92" t="s">
        <v>2128</v>
      </c>
      <c r="O423" s="92" t="s">
        <v>1385</v>
      </c>
      <c r="P423" s="92" t="s">
        <v>2128</v>
      </c>
      <c r="Q423" s="92" t="s">
        <v>1385</v>
      </c>
      <c r="R423" s="92" t="s">
        <v>2128</v>
      </c>
      <c r="S423" s="92" t="s">
        <v>2120</v>
      </c>
      <c r="T423" s="92">
        <v>0.1</v>
      </c>
      <c r="U423" s="92" t="s">
        <v>2122</v>
      </c>
      <c r="V423" s="113" t="s">
        <v>2330</v>
      </c>
      <c r="W423" s="92" t="s">
        <v>2329</v>
      </c>
      <c r="X423" s="92" t="s">
        <v>2127</v>
      </c>
      <c r="Y423" s="87" t="s">
        <v>1385</v>
      </c>
      <c r="Z423" s="96" t="s">
        <v>2128</v>
      </c>
      <c r="AA423" s="87" t="s">
        <v>1385</v>
      </c>
      <c r="AB423" s="92">
        <v>3587</v>
      </c>
      <c r="AC423" s="92" t="s">
        <v>1385</v>
      </c>
      <c r="AD423" s="92">
        <v>3587</v>
      </c>
      <c r="AE423" s="92" t="s">
        <v>1401</v>
      </c>
    </row>
    <row r="424" spans="1:31" ht="58.3" x14ac:dyDescent="0.45">
      <c r="A424" s="87" t="s">
        <v>1405</v>
      </c>
      <c r="B424" s="92">
        <v>419</v>
      </c>
      <c r="C424" s="87" t="s">
        <v>1407</v>
      </c>
      <c r="D424" s="92" t="s">
        <v>2789</v>
      </c>
      <c r="E424" s="92" t="s">
        <v>1400</v>
      </c>
      <c r="F424" s="92" t="s">
        <v>3026</v>
      </c>
      <c r="G424" s="92" t="s">
        <v>2329</v>
      </c>
      <c r="H424" s="92">
        <v>1</v>
      </c>
      <c r="I424" s="92" t="s">
        <v>1385</v>
      </c>
      <c r="J424" s="92" t="s">
        <v>2127</v>
      </c>
      <c r="K424" s="92" t="s">
        <v>1385</v>
      </c>
      <c r="L424" s="92" t="s">
        <v>2128</v>
      </c>
      <c r="M424" s="92" t="s">
        <v>1385</v>
      </c>
      <c r="N424" s="92" t="s">
        <v>2128</v>
      </c>
      <c r="O424" s="92" t="s">
        <v>1385</v>
      </c>
      <c r="P424" s="92" t="s">
        <v>2128</v>
      </c>
      <c r="Q424" s="92" t="s">
        <v>1385</v>
      </c>
      <c r="R424" s="92" t="s">
        <v>2128</v>
      </c>
      <c r="S424" s="92" t="s">
        <v>2120</v>
      </c>
      <c r="T424" s="92">
        <v>0.1</v>
      </c>
      <c r="U424" s="92" t="s">
        <v>2122</v>
      </c>
      <c r="V424" s="113" t="s">
        <v>2330</v>
      </c>
      <c r="W424" s="92" t="s">
        <v>2329</v>
      </c>
      <c r="X424" s="92" t="s">
        <v>2127</v>
      </c>
      <c r="Y424" s="87" t="s">
        <v>1385</v>
      </c>
      <c r="Z424" s="96" t="s">
        <v>2128</v>
      </c>
      <c r="AA424" s="87" t="s">
        <v>1385</v>
      </c>
      <c r="AB424" s="92">
        <v>3588</v>
      </c>
      <c r="AC424" s="92" t="s">
        <v>1385</v>
      </c>
      <c r="AD424" s="92">
        <v>3588</v>
      </c>
      <c r="AE424" s="92" t="s">
        <v>1401</v>
      </c>
    </row>
    <row r="425" spans="1:31" ht="58.3" x14ac:dyDescent="0.45">
      <c r="A425" s="87" t="s">
        <v>1405</v>
      </c>
      <c r="B425" s="92">
        <v>420</v>
      </c>
      <c r="C425" s="87" t="s">
        <v>1407</v>
      </c>
      <c r="D425" s="92" t="s">
        <v>2792</v>
      </c>
      <c r="E425" s="92" t="s">
        <v>1400</v>
      </c>
      <c r="F425" s="92" t="s">
        <v>3027</v>
      </c>
      <c r="G425" s="92" t="s">
        <v>2329</v>
      </c>
      <c r="H425" s="92">
        <v>1</v>
      </c>
      <c r="I425" s="92" t="s">
        <v>1385</v>
      </c>
      <c r="J425" s="92" t="s">
        <v>2127</v>
      </c>
      <c r="K425" s="92" t="s">
        <v>1385</v>
      </c>
      <c r="L425" s="92" t="s">
        <v>2128</v>
      </c>
      <c r="M425" s="92" t="s">
        <v>1385</v>
      </c>
      <c r="N425" s="92" t="s">
        <v>2128</v>
      </c>
      <c r="O425" s="92" t="s">
        <v>1385</v>
      </c>
      <c r="P425" s="92" t="s">
        <v>2128</v>
      </c>
      <c r="Q425" s="92" t="s">
        <v>1385</v>
      </c>
      <c r="R425" s="92" t="s">
        <v>2128</v>
      </c>
      <c r="S425" s="92" t="s">
        <v>2120</v>
      </c>
      <c r="T425" s="92">
        <v>0.1</v>
      </c>
      <c r="U425" s="92" t="s">
        <v>2122</v>
      </c>
      <c r="V425" s="113" t="s">
        <v>2330</v>
      </c>
      <c r="W425" s="92" t="s">
        <v>2329</v>
      </c>
      <c r="X425" s="92" t="s">
        <v>2127</v>
      </c>
      <c r="Y425" s="87" t="s">
        <v>1385</v>
      </c>
      <c r="Z425" s="96" t="s">
        <v>2128</v>
      </c>
      <c r="AA425" s="87" t="s">
        <v>1385</v>
      </c>
      <c r="AB425" s="92">
        <v>3589</v>
      </c>
      <c r="AC425" s="92" t="s">
        <v>1385</v>
      </c>
      <c r="AD425" s="92">
        <v>3589</v>
      </c>
      <c r="AE425" s="92" t="s">
        <v>1401</v>
      </c>
    </row>
    <row r="426" spans="1:31" ht="58.3" x14ac:dyDescent="0.45">
      <c r="A426" s="87" t="s">
        <v>1405</v>
      </c>
      <c r="B426" s="92">
        <v>421</v>
      </c>
      <c r="C426" s="87" t="s">
        <v>1407</v>
      </c>
      <c r="D426" s="92" t="s">
        <v>2793</v>
      </c>
      <c r="E426" s="92" t="s">
        <v>1400</v>
      </c>
      <c r="F426" s="92" t="s">
        <v>3028</v>
      </c>
      <c r="G426" s="92" t="s">
        <v>2329</v>
      </c>
      <c r="H426" s="92">
        <v>1</v>
      </c>
      <c r="I426" s="92" t="s">
        <v>1385</v>
      </c>
      <c r="J426" s="92" t="s">
        <v>2127</v>
      </c>
      <c r="K426" s="92" t="s">
        <v>1385</v>
      </c>
      <c r="L426" s="92" t="s">
        <v>2128</v>
      </c>
      <c r="M426" s="92" t="s">
        <v>1385</v>
      </c>
      <c r="N426" s="92" t="s">
        <v>2128</v>
      </c>
      <c r="O426" s="92" t="s">
        <v>1385</v>
      </c>
      <c r="P426" s="92" t="s">
        <v>2128</v>
      </c>
      <c r="Q426" s="92" t="s">
        <v>1385</v>
      </c>
      <c r="R426" s="92" t="s">
        <v>2128</v>
      </c>
      <c r="S426" s="92" t="s">
        <v>2120</v>
      </c>
      <c r="T426" s="92">
        <v>0.1</v>
      </c>
      <c r="U426" s="92" t="s">
        <v>2122</v>
      </c>
      <c r="V426" s="113" t="s">
        <v>2330</v>
      </c>
      <c r="W426" s="92" t="s">
        <v>2329</v>
      </c>
      <c r="X426" s="92" t="s">
        <v>2127</v>
      </c>
      <c r="Y426" s="87" t="s">
        <v>1385</v>
      </c>
      <c r="Z426" s="96" t="s">
        <v>2128</v>
      </c>
      <c r="AA426" s="87" t="s">
        <v>1385</v>
      </c>
      <c r="AB426" s="92">
        <v>3590</v>
      </c>
      <c r="AC426" s="92" t="s">
        <v>1385</v>
      </c>
      <c r="AD426" s="92">
        <v>3590</v>
      </c>
      <c r="AE426" s="92" t="s">
        <v>1401</v>
      </c>
    </row>
    <row r="427" spans="1:31" ht="58.3" x14ac:dyDescent="0.45">
      <c r="A427" s="87" t="s">
        <v>1405</v>
      </c>
      <c r="B427" s="92">
        <v>422</v>
      </c>
      <c r="C427" s="87" t="s">
        <v>1407</v>
      </c>
      <c r="D427" s="92" t="s">
        <v>2796</v>
      </c>
      <c r="E427" s="92" t="s">
        <v>1400</v>
      </c>
      <c r="F427" s="92" t="s">
        <v>3029</v>
      </c>
      <c r="G427" s="92" t="s">
        <v>2329</v>
      </c>
      <c r="H427" s="92">
        <v>1</v>
      </c>
      <c r="I427" s="92" t="s">
        <v>1385</v>
      </c>
      <c r="J427" s="92" t="s">
        <v>2127</v>
      </c>
      <c r="K427" s="92" t="s">
        <v>1385</v>
      </c>
      <c r="L427" s="92" t="s">
        <v>2128</v>
      </c>
      <c r="M427" s="92" t="s">
        <v>1385</v>
      </c>
      <c r="N427" s="92" t="s">
        <v>2128</v>
      </c>
      <c r="O427" s="92" t="s">
        <v>1385</v>
      </c>
      <c r="P427" s="92" t="s">
        <v>2128</v>
      </c>
      <c r="Q427" s="92" t="s">
        <v>1385</v>
      </c>
      <c r="R427" s="92" t="s">
        <v>2128</v>
      </c>
      <c r="S427" s="92" t="s">
        <v>2120</v>
      </c>
      <c r="T427" s="92">
        <v>0.1</v>
      </c>
      <c r="U427" s="92" t="s">
        <v>2122</v>
      </c>
      <c r="V427" s="113" t="s">
        <v>2330</v>
      </c>
      <c r="W427" s="92" t="s">
        <v>2329</v>
      </c>
      <c r="X427" s="92" t="s">
        <v>2127</v>
      </c>
      <c r="Y427" s="87" t="s">
        <v>1385</v>
      </c>
      <c r="Z427" s="96" t="s">
        <v>2128</v>
      </c>
      <c r="AA427" s="87" t="s">
        <v>1385</v>
      </c>
      <c r="AB427" s="92">
        <v>3591</v>
      </c>
      <c r="AC427" s="92" t="s">
        <v>1385</v>
      </c>
      <c r="AD427" s="92">
        <v>3591</v>
      </c>
      <c r="AE427" s="92" t="s">
        <v>1401</v>
      </c>
    </row>
    <row r="428" spans="1:31" ht="58.3" x14ac:dyDescent="0.45">
      <c r="A428" s="87" t="s">
        <v>1405</v>
      </c>
      <c r="B428" s="92">
        <v>423</v>
      </c>
      <c r="C428" s="87" t="s">
        <v>1407</v>
      </c>
      <c r="D428" s="92" t="s">
        <v>2798</v>
      </c>
      <c r="E428" s="92" t="s">
        <v>1400</v>
      </c>
      <c r="F428" s="92" t="s">
        <v>3030</v>
      </c>
      <c r="G428" s="92" t="s">
        <v>2329</v>
      </c>
      <c r="H428" s="92">
        <v>1</v>
      </c>
      <c r="I428" s="92" t="s">
        <v>1385</v>
      </c>
      <c r="J428" s="92" t="s">
        <v>2127</v>
      </c>
      <c r="K428" s="92" t="s">
        <v>1385</v>
      </c>
      <c r="L428" s="92" t="s">
        <v>2128</v>
      </c>
      <c r="M428" s="92" t="s">
        <v>1385</v>
      </c>
      <c r="N428" s="92" t="s">
        <v>2128</v>
      </c>
      <c r="O428" s="92" t="s">
        <v>1385</v>
      </c>
      <c r="P428" s="92" t="s">
        <v>2128</v>
      </c>
      <c r="Q428" s="92" t="s">
        <v>1385</v>
      </c>
      <c r="R428" s="92" t="s">
        <v>2128</v>
      </c>
      <c r="S428" s="92" t="s">
        <v>2120</v>
      </c>
      <c r="T428" s="92">
        <v>0.1</v>
      </c>
      <c r="U428" s="92" t="s">
        <v>2122</v>
      </c>
      <c r="V428" s="113" t="s">
        <v>2330</v>
      </c>
      <c r="W428" s="92" t="s">
        <v>2329</v>
      </c>
      <c r="X428" s="92" t="s">
        <v>2127</v>
      </c>
      <c r="Y428" s="87" t="s">
        <v>1385</v>
      </c>
      <c r="Z428" s="96" t="s">
        <v>2128</v>
      </c>
      <c r="AA428" s="87" t="s">
        <v>1385</v>
      </c>
      <c r="AB428" s="92">
        <v>3592</v>
      </c>
      <c r="AC428" s="92" t="s">
        <v>1385</v>
      </c>
      <c r="AD428" s="92">
        <v>3592</v>
      </c>
      <c r="AE428" s="92" t="s">
        <v>1401</v>
      </c>
    </row>
    <row r="429" spans="1:31" ht="58.3" x14ac:dyDescent="0.45">
      <c r="A429" s="87" t="s">
        <v>1405</v>
      </c>
      <c r="B429" s="92">
        <v>424</v>
      </c>
      <c r="C429" s="87" t="s">
        <v>1407</v>
      </c>
      <c r="D429" s="92" t="s">
        <v>2238</v>
      </c>
      <c r="E429" s="92" t="s">
        <v>1400</v>
      </c>
      <c r="F429" s="92" t="s">
        <v>3031</v>
      </c>
      <c r="G429" s="92" t="s">
        <v>2329</v>
      </c>
      <c r="H429" s="92">
        <v>1</v>
      </c>
      <c r="I429" s="92" t="s">
        <v>1385</v>
      </c>
      <c r="J429" s="92" t="s">
        <v>2127</v>
      </c>
      <c r="K429" s="92" t="s">
        <v>1385</v>
      </c>
      <c r="L429" s="92" t="s">
        <v>2128</v>
      </c>
      <c r="M429" s="92" t="s">
        <v>1385</v>
      </c>
      <c r="N429" s="92" t="s">
        <v>2128</v>
      </c>
      <c r="O429" s="92" t="s">
        <v>1385</v>
      </c>
      <c r="P429" s="92" t="s">
        <v>2128</v>
      </c>
      <c r="Q429" s="92" t="s">
        <v>1385</v>
      </c>
      <c r="R429" s="92" t="s">
        <v>2128</v>
      </c>
      <c r="S429" s="92" t="s">
        <v>2120</v>
      </c>
      <c r="T429" s="92">
        <v>0.1</v>
      </c>
      <c r="U429" s="92" t="s">
        <v>2122</v>
      </c>
      <c r="V429" s="113" t="s">
        <v>2330</v>
      </c>
      <c r="W429" s="92" t="s">
        <v>2329</v>
      </c>
      <c r="X429" s="92" t="s">
        <v>2127</v>
      </c>
      <c r="Y429" s="87" t="s">
        <v>1385</v>
      </c>
      <c r="Z429" s="96" t="s">
        <v>2128</v>
      </c>
      <c r="AA429" s="87" t="s">
        <v>1385</v>
      </c>
      <c r="AB429" s="92">
        <v>3593</v>
      </c>
      <c r="AC429" s="92" t="s">
        <v>1385</v>
      </c>
      <c r="AD429" s="92">
        <v>3593</v>
      </c>
      <c r="AE429" s="92" t="s">
        <v>1401</v>
      </c>
    </row>
    <row r="430" spans="1:31" ht="58.3" x14ac:dyDescent="0.45">
      <c r="A430" s="87" t="s">
        <v>1405</v>
      </c>
      <c r="B430" s="92">
        <v>425</v>
      </c>
      <c r="C430" s="87" t="s">
        <v>1407</v>
      </c>
      <c r="D430" s="92" t="s">
        <v>2246</v>
      </c>
      <c r="E430" s="92" t="s">
        <v>1400</v>
      </c>
      <c r="F430" s="92" t="s">
        <v>3032</v>
      </c>
      <c r="G430" s="92" t="s">
        <v>2329</v>
      </c>
      <c r="H430" s="92">
        <v>1</v>
      </c>
      <c r="I430" s="92" t="s">
        <v>1385</v>
      </c>
      <c r="J430" s="92" t="s">
        <v>2127</v>
      </c>
      <c r="K430" s="92" t="s">
        <v>1385</v>
      </c>
      <c r="L430" s="92" t="s">
        <v>2128</v>
      </c>
      <c r="M430" s="92" t="s">
        <v>1385</v>
      </c>
      <c r="N430" s="92" t="s">
        <v>2128</v>
      </c>
      <c r="O430" s="92" t="s">
        <v>1385</v>
      </c>
      <c r="P430" s="92" t="s">
        <v>2128</v>
      </c>
      <c r="Q430" s="92" t="s">
        <v>1385</v>
      </c>
      <c r="R430" s="92" t="s">
        <v>2128</v>
      </c>
      <c r="S430" s="92" t="s">
        <v>2120</v>
      </c>
      <c r="T430" s="92">
        <v>0.1</v>
      </c>
      <c r="U430" s="92" t="s">
        <v>2122</v>
      </c>
      <c r="V430" s="113" t="s">
        <v>2330</v>
      </c>
      <c r="W430" s="92" t="s">
        <v>2329</v>
      </c>
      <c r="X430" s="92" t="s">
        <v>2127</v>
      </c>
      <c r="Y430" s="87" t="s">
        <v>1385</v>
      </c>
      <c r="Z430" s="96" t="s">
        <v>2128</v>
      </c>
      <c r="AA430" s="87" t="s">
        <v>1385</v>
      </c>
      <c r="AB430" s="92">
        <v>3594</v>
      </c>
      <c r="AC430" s="92" t="s">
        <v>1385</v>
      </c>
      <c r="AD430" s="92">
        <v>3594</v>
      </c>
      <c r="AE430" s="92" t="s">
        <v>1401</v>
      </c>
    </row>
    <row r="431" spans="1:31" x14ac:dyDescent="0.45">
      <c r="A431" s="87" t="s">
        <v>1405</v>
      </c>
      <c r="B431" s="92">
        <v>426</v>
      </c>
      <c r="C431" s="87" t="s">
        <v>1407</v>
      </c>
      <c r="D431" s="92" t="s">
        <v>3045</v>
      </c>
      <c r="E431" s="92" t="s">
        <v>1400</v>
      </c>
      <c r="F431" s="92" t="s">
        <v>3046</v>
      </c>
      <c r="G431" s="92" t="s">
        <v>2329</v>
      </c>
      <c r="H431" s="92">
        <v>1</v>
      </c>
      <c r="I431" s="92" t="s">
        <v>1385</v>
      </c>
      <c r="J431" s="92" t="s">
        <v>2129</v>
      </c>
      <c r="K431" s="92" t="s">
        <v>1385</v>
      </c>
      <c r="L431" s="92" t="s">
        <v>2851</v>
      </c>
      <c r="M431" s="92" t="s">
        <v>1385</v>
      </c>
      <c r="N431" s="92" t="s">
        <v>2129</v>
      </c>
      <c r="O431" s="92" t="s">
        <v>1385</v>
      </c>
      <c r="P431" s="92" t="s">
        <v>3042</v>
      </c>
      <c r="Q431" s="92" t="s">
        <v>1385</v>
      </c>
      <c r="R431" s="92" t="s">
        <v>2129</v>
      </c>
      <c r="S431" s="92" t="s">
        <v>1385</v>
      </c>
      <c r="T431" s="92" t="s">
        <v>2128</v>
      </c>
      <c r="U431" s="92" t="s">
        <v>1407</v>
      </c>
      <c r="V431" s="113" t="s">
        <v>2128</v>
      </c>
      <c r="W431" s="92" t="s">
        <v>2329</v>
      </c>
      <c r="X431" s="92" t="s">
        <v>2127</v>
      </c>
      <c r="Y431" s="87" t="s">
        <v>1385</v>
      </c>
      <c r="Z431" s="96" t="s">
        <v>2128</v>
      </c>
      <c r="AA431" s="87" t="s">
        <v>1385</v>
      </c>
      <c r="AB431" s="92">
        <v>3595</v>
      </c>
      <c r="AC431" s="92" t="s">
        <v>1385</v>
      </c>
      <c r="AD431" s="92">
        <v>3595</v>
      </c>
      <c r="AE431" s="92" t="s">
        <v>1401</v>
      </c>
    </row>
    <row r="432" spans="1:31" ht="58.3" x14ac:dyDescent="0.45">
      <c r="A432" s="87" t="s">
        <v>1405</v>
      </c>
      <c r="B432" s="92">
        <v>427</v>
      </c>
      <c r="C432" s="87" t="s">
        <v>1407</v>
      </c>
      <c r="D432" s="140" t="s">
        <v>3066</v>
      </c>
      <c r="E432" s="92" t="s">
        <v>1400</v>
      </c>
      <c r="F432" s="86" t="s">
        <v>3118</v>
      </c>
      <c r="G432" s="92" t="s">
        <v>2329</v>
      </c>
      <c r="H432" s="92">
        <v>1</v>
      </c>
      <c r="I432" s="92" t="s">
        <v>1385</v>
      </c>
      <c r="J432" s="92" t="s">
        <v>2127</v>
      </c>
      <c r="K432" s="92" t="s">
        <v>1385</v>
      </c>
      <c r="L432" s="92" t="s">
        <v>2128</v>
      </c>
      <c r="M432" s="92" t="s">
        <v>1385</v>
      </c>
      <c r="N432" s="92" t="s">
        <v>2128</v>
      </c>
      <c r="O432" s="92" t="s">
        <v>1385</v>
      </c>
      <c r="P432" s="92" t="s">
        <v>2128</v>
      </c>
      <c r="Q432" s="92" t="s">
        <v>1385</v>
      </c>
      <c r="R432" s="92" t="s">
        <v>2128</v>
      </c>
      <c r="S432" s="92" t="s">
        <v>2120</v>
      </c>
      <c r="T432" s="92">
        <v>0.1</v>
      </c>
      <c r="U432" s="92" t="s">
        <v>2122</v>
      </c>
      <c r="V432" s="113" t="s">
        <v>2330</v>
      </c>
      <c r="W432" s="92" t="s">
        <v>2329</v>
      </c>
      <c r="X432" s="92" t="s">
        <v>2127</v>
      </c>
      <c r="Y432" s="87" t="s">
        <v>1385</v>
      </c>
      <c r="Z432" s="96" t="s">
        <v>2128</v>
      </c>
      <c r="AA432" s="87" t="s">
        <v>1385</v>
      </c>
      <c r="AB432" s="92">
        <v>3596</v>
      </c>
      <c r="AC432" s="92" t="s">
        <v>1385</v>
      </c>
      <c r="AD432" s="92">
        <v>3596</v>
      </c>
      <c r="AE432" s="92" t="s">
        <v>1401</v>
      </c>
    </row>
    <row r="433" spans="1:31" ht="58.3" x14ac:dyDescent="0.45">
      <c r="A433" s="87" t="s">
        <v>1405</v>
      </c>
      <c r="B433" s="92">
        <v>428</v>
      </c>
      <c r="C433" s="87" t="s">
        <v>1407</v>
      </c>
      <c r="D433" s="86" t="s">
        <v>3067</v>
      </c>
      <c r="E433" s="92" t="s">
        <v>1400</v>
      </c>
      <c r="F433" s="86" t="s">
        <v>3119</v>
      </c>
      <c r="G433" s="92" t="s">
        <v>2329</v>
      </c>
      <c r="H433" s="92">
        <v>1</v>
      </c>
      <c r="I433" s="92" t="s">
        <v>1385</v>
      </c>
      <c r="J433" s="92" t="s">
        <v>2127</v>
      </c>
      <c r="K433" s="92" t="s">
        <v>1385</v>
      </c>
      <c r="L433" s="92" t="s">
        <v>2128</v>
      </c>
      <c r="M433" s="92" t="s">
        <v>1385</v>
      </c>
      <c r="N433" s="92" t="s">
        <v>2128</v>
      </c>
      <c r="O433" s="92" t="s">
        <v>1385</v>
      </c>
      <c r="P433" s="92" t="s">
        <v>2128</v>
      </c>
      <c r="Q433" s="92" t="s">
        <v>1385</v>
      </c>
      <c r="R433" s="92" t="s">
        <v>2128</v>
      </c>
      <c r="S433" s="92" t="s">
        <v>2120</v>
      </c>
      <c r="T433" s="92">
        <v>0.1</v>
      </c>
      <c r="U433" s="92" t="s">
        <v>2122</v>
      </c>
      <c r="V433" s="113" t="s">
        <v>2330</v>
      </c>
      <c r="W433" s="92" t="s">
        <v>2329</v>
      </c>
      <c r="X433" s="92" t="s">
        <v>2127</v>
      </c>
      <c r="Y433" s="87" t="s">
        <v>1385</v>
      </c>
      <c r="Z433" s="96" t="s">
        <v>2128</v>
      </c>
      <c r="AA433" s="87" t="s">
        <v>1385</v>
      </c>
      <c r="AB433" s="92">
        <v>3597</v>
      </c>
      <c r="AC433" s="92" t="s">
        <v>1385</v>
      </c>
      <c r="AD433" s="92">
        <v>3597</v>
      </c>
      <c r="AE433" s="92" t="s">
        <v>1401</v>
      </c>
    </row>
    <row r="434" spans="1:31" x14ac:dyDescent="0.45">
      <c r="A434" s="87" t="s">
        <v>1405</v>
      </c>
      <c r="B434" s="92">
        <v>429</v>
      </c>
      <c r="C434" s="87" t="s">
        <v>1407</v>
      </c>
      <c r="D434" s="86" t="s">
        <v>3113</v>
      </c>
      <c r="E434" s="92" t="s">
        <v>1400</v>
      </c>
      <c r="F434" s="86" t="s">
        <v>3120</v>
      </c>
      <c r="G434" s="92" t="s">
        <v>2329</v>
      </c>
      <c r="H434" s="92">
        <v>1</v>
      </c>
      <c r="I434" s="92" t="s">
        <v>1385</v>
      </c>
      <c r="J434" s="92" t="s">
        <v>2129</v>
      </c>
      <c r="K434" s="92" t="s">
        <v>1385</v>
      </c>
      <c r="L434" s="92" t="s">
        <v>2851</v>
      </c>
      <c r="M434" s="92" t="s">
        <v>1385</v>
      </c>
      <c r="N434" s="92" t="s">
        <v>2129</v>
      </c>
      <c r="O434" s="92" t="s">
        <v>1385</v>
      </c>
      <c r="P434" s="92" t="s">
        <v>3042</v>
      </c>
      <c r="Q434" s="92" t="s">
        <v>1385</v>
      </c>
      <c r="R434" s="92" t="s">
        <v>2129</v>
      </c>
      <c r="S434" s="92" t="s">
        <v>1385</v>
      </c>
      <c r="T434" s="92" t="s">
        <v>2128</v>
      </c>
      <c r="U434" s="92" t="s">
        <v>1407</v>
      </c>
      <c r="V434" s="113" t="s">
        <v>2128</v>
      </c>
      <c r="W434" s="92" t="s">
        <v>2329</v>
      </c>
      <c r="X434" s="92" t="s">
        <v>2127</v>
      </c>
      <c r="Y434" s="87" t="s">
        <v>1385</v>
      </c>
      <c r="Z434" s="96" t="s">
        <v>2128</v>
      </c>
      <c r="AA434" s="87" t="s">
        <v>1385</v>
      </c>
      <c r="AB434" s="92">
        <v>3598</v>
      </c>
      <c r="AC434" s="92" t="s">
        <v>1385</v>
      </c>
      <c r="AD434" s="92">
        <v>3598</v>
      </c>
      <c r="AE434" s="92" t="s">
        <v>1401</v>
      </c>
    </row>
    <row r="435" spans="1:31" x14ac:dyDescent="0.45">
      <c r="A435" s="87" t="s">
        <v>1405</v>
      </c>
      <c r="B435" s="92">
        <v>430</v>
      </c>
      <c r="C435" s="87" t="s">
        <v>1407</v>
      </c>
      <c r="D435" s="86" t="s">
        <v>3114</v>
      </c>
      <c r="E435" s="92" t="s">
        <v>1400</v>
      </c>
      <c r="F435" s="86" t="s">
        <v>3145</v>
      </c>
      <c r="G435" s="92" t="s">
        <v>2329</v>
      </c>
      <c r="H435" s="92">
        <v>1</v>
      </c>
      <c r="I435" s="92" t="s">
        <v>1385</v>
      </c>
      <c r="J435" s="92" t="s">
        <v>2129</v>
      </c>
      <c r="K435" s="92" t="s">
        <v>1385</v>
      </c>
      <c r="L435" s="92" t="s">
        <v>2851</v>
      </c>
      <c r="M435" s="92" t="s">
        <v>1385</v>
      </c>
      <c r="N435" s="92" t="s">
        <v>2129</v>
      </c>
      <c r="O435" s="92" t="s">
        <v>1385</v>
      </c>
      <c r="P435" s="92" t="s">
        <v>3042</v>
      </c>
      <c r="Q435" s="92" t="s">
        <v>1385</v>
      </c>
      <c r="R435" s="92" t="s">
        <v>2129</v>
      </c>
      <c r="S435" s="92" t="s">
        <v>1385</v>
      </c>
      <c r="T435" s="92" t="s">
        <v>2128</v>
      </c>
      <c r="U435" s="92" t="s">
        <v>1407</v>
      </c>
      <c r="V435" s="113" t="s">
        <v>2128</v>
      </c>
      <c r="W435" s="92" t="s">
        <v>2329</v>
      </c>
      <c r="X435" s="92" t="s">
        <v>2127</v>
      </c>
      <c r="Y435" s="87" t="s">
        <v>1385</v>
      </c>
      <c r="Z435" s="96" t="s">
        <v>2128</v>
      </c>
      <c r="AA435" s="87" t="s">
        <v>1385</v>
      </c>
      <c r="AB435" s="92">
        <v>3599</v>
      </c>
      <c r="AC435" s="92" t="s">
        <v>1385</v>
      </c>
      <c r="AD435" s="92">
        <v>3599</v>
      </c>
      <c r="AE435" s="92" t="s">
        <v>1401</v>
      </c>
    </row>
    <row r="436" spans="1:31" x14ac:dyDescent="0.45">
      <c r="A436" s="87" t="s">
        <v>1405</v>
      </c>
      <c r="B436" s="92">
        <v>431</v>
      </c>
      <c r="C436" s="87" t="s">
        <v>1407</v>
      </c>
      <c r="D436" s="86" t="s">
        <v>3115</v>
      </c>
      <c r="E436" s="92" t="s">
        <v>1400</v>
      </c>
      <c r="F436" s="86" t="s">
        <v>3121</v>
      </c>
      <c r="G436" s="92" t="s">
        <v>2329</v>
      </c>
      <c r="H436" s="92">
        <v>1</v>
      </c>
      <c r="I436" s="92" t="s">
        <v>1385</v>
      </c>
      <c r="J436" s="92" t="s">
        <v>2129</v>
      </c>
      <c r="K436" s="92" t="s">
        <v>1385</v>
      </c>
      <c r="L436" s="92" t="s">
        <v>2851</v>
      </c>
      <c r="M436" s="92" t="s">
        <v>1385</v>
      </c>
      <c r="N436" s="92" t="s">
        <v>2129</v>
      </c>
      <c r="O436" s="92" t="s">
        <v>1385</v>
      </c>
      <c r="P436" s="92" t="s">
        <v>3042</v>
      </c>
      <c r="Q436" s="92" t="s">
        <v>1385</v>
      </c>
      <c r="R436" s="92" t="s">
        <v>2129</v>
      </c>
      <c r="S436" s="92" t="s">
        <v>1385</v>
      </c>
      <c r="T436" s="92" t="s">
        <v>2128</v>
      </c>
      <c r="U436" s="92" t="s">
        <v>1407</v>
      </c>
      <c r="V436" s="113" t="s">
        <v>2128</v>
      </c>
      <c r="W436" s="92" t="s">
        <v>2329</v>
      </c>
      <c r="X436" s="92" t="s">
        <v>2127</v>
      </c>
      <c r="Y436" s="87" t="s">
        <v>1385</v>
      </c>
      <c r="Z436" s="96" t="s">
        <v>2128</v>
      </c>
      <c r="AA436" s="87" t="s">
        <v>1385</v>
      </c>
      <c r="AB436" s="92">
        <v>3600</v>
      </c>
      <c r="AC436" s="92" t="s">
        <v>1385</v>
      </c>
      <c r="AD436" s="92">
        <v>3600</v>
      </c>
      <c r="AE436" s="92" t="s">
        <v>1401</v>
      </c>
    </row>
    <row r="437" spans="1:31" ht="58.3" x14ac:dyDescent="0.45">
      <c r="A437" s="87" t="s">
        <v>1405</v>
      </c>
      <c r="B437" s="92">
        <v>432</v>
      </c>
      <c r="C437" s="87" t="s">
        <v>1407</v>
      </c>
      <c r="D437" s="86" t="s">
        <v>3068</v>
      </c>
      <c r="E437" s="92" t="s">
        <v>1400</v>
      </c>
      <c r="F437" s="86" t="s">
        <v>3122</v>
      </c>
      <c r="G437" s="92" t="s">
        <v>2329</v>
      </c>
      <c r="H437" s="92">
        <v>1</v>
      </c>
      <c r="I437" s="92" t="s">
        <v>1385</v>
      </c>
      <c r="J437" s="92" t="s">
        <v>2127</v>
      </c>
      <c r="K437" s="92" t="s">
        <v>1385</v>
      </c>
      <c r="L437" s="92" t="s">
        <v>2128</v>
      </c>
      <c r="M437" s="92" t="s">
        <v>1385</v>
      </c>
      <c r="N437" s="92" t="s">
        <v>2128</v>
      </c>
      <c r="O437" s="92" t="s">
        <v>1385</v>
      </c>
      <c r="P437" s="92" t="s">
        <v>2128</v>
      </c>
      <c r="Q437" s="92" t="s">
        <v>1385</v>
      </c>
      <c r="R437" s="92" t="s">
        <v>2128</v>
      </c>
      <c r="S437" s="92" t="s">
        <v>2120</v>
      </c>
      <c r="T437" s="92">
        <v>0.1</v>
      </c>
      <c r="U437" s="92" t="s">
        <v>2122</v>
      </c>
      <c r="V437" s="113" t="s">
        <v>2330</v>
      </c>
      <c r="W437" s="92" t="s">
        <v>2329</v>
      </c>
      <c r="X437" s="92" t="s">
        <v>2127</v>
      </c>
      <c r="Y437" s="87" t="s">
        <v>1385</v>
      </c>
      <c r="Z437" s="96" t="s">
        <v>2128</v>
      </c>
      <c r="AA437" s="87" t="s">
        <v>1385</v>
      </c>
      <c r="AB437" s="92">
        <v>3601</v>
      </c>
      <c r="AC437" s="92" t="s">
        <v>1385</v>
      </c>
      <c r="AD437" s="92">
        <v>3601</v>
      </c>
      <c r="AE437" s="92" t="s">
        <v>1401</v>
      </c>
    </row>
    <row r="438" spans="1:31" ht="58.3" x14ac:dyDescent="0.45">
      <c r="A438" s="87" t="s">
        <v>1405</v>
      </c>
      <c r="B438" s="92">
        <v>433</v>
      </c>
      <c r="C438" s="87" t="s">
        <v>1407</v>
      </c>
      <c r="D438" s="86" t="s">
        <v>3156</v>
      </c>
      <c r="E438" s="92" t="s">
        <v>1400</v>
      </c>
      <c r="F438" s="86" t="s">
        <v>3123</v>
      </c>
      <c r="G438" s="92" t="s">
        <v>2329</v>
      </c>
      <c r="H438" s="92">
        <v>1</v>
      </c>
      <c r="I438" s="92" t="s">
        <v>1385</v>
      </c>
      <c r="J438" s="92" t="s">
        <v>2127</v>
      </c>
      <c r="K438" s="92" t="s">
        <v>1385</v>
      </c>
      <c r="L438" s="92" t="s">
        <v>2128</v>
      </c>
      <c r="M438" s="92" t="s">
        <v>1385</v>
      </c>
      <c r="N438" s="92" t="s">
        <v>2128</v>
      </c>
      <c r="O438" s="92" t="s">
        <v>1385</v>
      </c>
      <c r="P438" s="92" t="s">
        <v>2128</v>
      </c>
      <c r="Q438" s="92" t="s">
        <v>1385</v>
      </c>
      <c r="R438" s="92" t="s">
        <v>2128</v>
      </c>
      <c r="S438" s="92" t="s">
        <v>2120</v>
      </c>
      <c r="T438" s="92">
        <v>0.1</v>
      </c>
      <c r="U438" s="92" t="s">
        <v>2122</v>
      </c>
      <c r="V438" s="113" t="s">
        <v>2330</v>
      </c>
      <c r="W438" s="92" t="s">
        <v>2329</v>
      </c>
      <c r="X438" s="92" t="s">
        <v>2127</v>
      </c>
      <c r="Y438" s="87" t="s">
        <v>1385</v>
      </c>
      <c r="Z438" s="96" t="s">
        <v>2128</v>
      </c>
      <c r="AA438" s="87" t="s">
        <v>1385</v>
      </c>
      <c r="AB438" s="92">
        <v>3602</v>
      </c>
      <c r="AC438" s="92" t="s">
        <v>1385</v>
      </c>
      <c r="AD438" s="92">
        <v>3602</v>
      </c>
      <c r="AE438" s="92" t="s">
        <v>1401</v>
      </c>
    </row>
    <row r="439" spans="1:31" ht="58.3" x14ac:dyDescent="0.45">
      <c r="A439" s="87" t="s">
        <v>1405</v>
      </c>
      <c r="B439" s="92">
        <v>434</v>
      </c>
      <c r="C439" s="87" t="s">
        <v>1407</v>
      </c>
      <c r="D439" s="86" t="s">
        <v>3116</v>
      </c>
      <c r="E439" s="92" t="s">
        <v>1400</v>
      </c>
      <c r="F439" s="86" t="s">
        <v>3124</v>
      </c>
      <c r="G439" s="92" t="s">
        <v>2329</v>
      </c>
      <c r="H439" s="92">
        <v>1</v>
      </c>
      <c r="I439" s="92" t="s">
        <v>1385</v>
      </c>
      <c r="J439" s="92" t="s">
        <v>2127</v>
      </c>
      <c r="K439" s="92" t="s">
        <v>1385</v>
      </c>
      <c r="L439" s="92" t="s">
        <v>2128</v>
      </c>
      <c r="M439" s="92" t="s">
        <v>1385</v>
      </c>
      <c r="N439" s="92" t="s">
        <v>2128</v>
      </c>
      <c r="O439" s="92" t="s">
        <v>1385</v>
      </c>
      <c r="P439" s="92" t="s">
        <v>2128</v>
      </c>
      <c r="Q439" s="92" t="s">
        <v>1385</v>
      </c>
      <c r="R439" s="92" t="s">
        <v>2128</v>
      </c>
      <c r="S439" s="92" t="s">
        <v>2120</v>
      </c>
      <c r="T439" s="92">
        <v>0.1</v>
      </c>
      <c r="U439" s="92" t="s">
        <v>2122</v>
      </c>
      <c r="V439" s="113" t="s">
        <v>2330</v>
      </c>
      <c r="W439" s="92" t="s">
        <v>2329</v>
      </c>
      <c r="X439" s="92" t="s">
        <v>2127</v>
      </c>
      <c r="Y439" s="87" t="s">
        <v>1385</v>
      </c>
      <c r="Z439" s="96" t="s">
        <v>2128</v>
      </c>
      <c r="AA439" s="87" t="s">
        <v>1385</v>
      </c>
      <c r="AB439" s="92">
        <v>3603</v>
      </c>
      <c r="AC439" s="92" t="s">
        <v>1385</v>
      </c>
      <c r="AD439" s="92">
        <v>3603</v>
      </c>
      <c r="AE439" s="92" t="s">
        <v>1401</v>
      </c>
    </row>
    <row r="440" spans="1:31" ht="58.3" x14ac:dyDescent="0.45">
      <c r="A440" s="87" t="s">
        <v>1405</v>
      </c>
      <c r="B440" s="92">
        <v>435</v>
      </c>
      <c r="C440" s="87" t="s">
        <v>1407</v>
      </c>
      <c r="D440" s="86" t="s">
        <v>3069</v>
      </c>
      <c r="E440" s="92" t="s">
        <v>1400</v>
      </c>
      <c r="F440" s="86" t="s">
        <v>3125</v>
      </c>
      <c r="G440" s="92" t="s">
        <v>2329</v>
      </c>
      <c r="H440" s="92">
        <v>1</v>
      </c>
      <c r="I440" s="92" t="s">
        <v>1385</v>
      </c>
      <c r="J440" s="92" t="s">
        <v>2127</v>
      </c>
      <c r="K440" s="92" t="s">
        <v>1385</v>
      </c>
      <c r="L440" s="92" t="s">
        <v>2128</v>
      </c>
      <c r="M440" s="92" t="s">
        <v>1385</v>
      </c>
      <c r="N440" s="92" t="s">
        <v>2128</v>
      </c>
      <c r="O440" s="92" t="s">
        <v>1385</v>
      </c>
      <c r="P440" s="92" t="s">
        <v>2128</v>
      </c>
      <c r="Q440" s="92" t="s">
        <v>1385</v>
      </c>
      <c r="R440" s="92" t="s">
        <v>2128</v>
      </c>
      <c r="S440" s="92" t="s">
        <v>2120</v>
      </c>
      <c r="T440" s="92">
        <v>0.1</v>
      </c>
      <c r="U440" s="92" t="s">
        <v>2122</v>
      </c>
      <c r="V440" s="113" t="s">
        <v>2330</v>
      </c>
      <c r="W440" s="92" t="s">
        <v>2329</v>
      </c>
      <c r="X440" s="92" t="s">
        <v>2127</v>
      </c>
      <c r="Y440" s="87" t="s">
        <v>1385</v>
      </c>
      <c r="Z440" s="96" t="s">
        <v>2128</v>
      </c>
      <c r="AA440" s="87" t="s">
        <v>1385</v>
      </c>
      <c r="AB440" s="92">
        <v>3604</v>
      </c>
      <c r="AC440" s="92" t="s">
        <v>1385</v>
      </c>
      <c r="AD440" s="92">
        <v>3604</v>
      </c>
      <c r="AE440" s="92" t="s">
        <v>1401</v>
      </c>
    </row>
    <row r="441" spans="1:31" ht="58.3" x14ac:dyDescent="0.45">
      <c r="A441" s="87" t="s">
        <v>1405</v>
      </c>
      <c r="B441" s="92">
        <v>436</v>
      </c>
      <c r="C441" s="87" t="s">
        <v>1407</v>
      </c>
      <c r="D441" s="86" t="s">
        <v>3070</v>
      </c>
      <c r="E441" s="92" t="s">
        <v>1400</v>
      </c>
      <c r="F441" s="86" t="s">
        <v>3126</v>
      </c>
      <c r="G441" s="92" t="s">
        <v>2329</v>
      </c>
      <c r="H441" s="92">
        <v>1</v>
      </c>
      <c r="I441" s="92" t="s">
        <v>1385</v>
      </c>
      <c r="J441" s="92" t="s">
        <v>2127</v>
      </c>
      <c r="K441" s="92" t="s">
        <v>1385</v>
      </c>
      <c r="L441" s="92" t="s">
        <v>2128</v>
      </c>
      <c r="M441" s="92" t="s">
        <v>1385</v>
      </c>
      <c r="N441" s="92" t="s">
        <v>2128</v>
      </c>
      <c r="O441" s="92" t="s">
        <v>1385</v>
      </c>
      <c r="P441" s="92" t="s">
        <v>2128</v>
      </c>
      <c r="Q441" s="92" t="s">
        <v>1385</v>
      </c>
      <c r="R441" s="92" t="s">
        <v>2128</v>
      </c>
      <c r="S441" s="92" t="s">
        <v>2120</v>
      </c>
      <c r="T441" s="92">
        <v>0.1</v>
      </c>
      <c r="U441" s="92" t="s">
        <v>2122</v>
      </c>
      <c r="V441" s="113" t="s">
        <v>2330</v>
      </c>
      <c r="W441" s="92" t="s">
        <v>2329</v>
      </c>
      <c r="X441" s="92" t="s">
        <v>2127</v>
      </c>
      <c r="Y441" s="87" t="s">
        <v>1385</v>
      </c>
      <c r="Z441" s="96" t="s">
        <v>2128</v>
      </c>
      <c r="AA441" s="87" t="s">
        <v>1385</v>
      </c>
      <c r="AB441" s="92">
        <v>3605</v>
      </c>
      <c r="AC441" s="92" t="s">
        <v>1385</v>
      </c>
      <c r="AD441" s="92">
        <v>3605</v>
      </c>
      <c r="AE441" s="92" t="s">
        <v>1401</v>
      </c>
    </row>
    <row r="442" spans="1:31" ht="58.3" x14ac:dyDescent="0.45">
      <c r="A442" s="87" t="s">
        <v>1405</v>
      </c>
      <c r="B442" s="92">
        <v>437</v>
      </c>
      <c r="C442" s="87" t="s">
        <v>1407</v>
      </c>
      <c r="D442" s="86" t="s">
        <v>3071</v>
      </c>
      <c r="E442" s="92" t="s">
        <v>1400</v>
      </c>
      <c r="F442" s="86" t="s">
        <v>3127</v>
      </c>
      <c r="G442" s="92" t="s">
        <v>2329</v>
      </c>
      <c r="H442" s="92">
        <v>1</v>
      </c>
      <c r="I442" s="92" t="s">
        <v>1385</v>
      </c>
      <c r="J442" s="92" t="s">
        <v>2127</v>
      </c>
      <c r="K442" s="92" t="s">
        <v>1385</v>
      </c>
      <c r="L442" s="92" t="s">
        <v>2128</v>
      </c>
      <c r="M442" s="92" t="s">
        <v>1385</v>
      </c>
      <c r="N442" s="92" t="s">
        <v>2128</v>
      </c>
      <c r="O442" s="92" t="s">
        <v>1385</v>
      </c>
      <c r="P442" s="92" t="s">
        <v>2128</v>
      </c>
      <c r="Q442" s="92" t="s">
        <v>1385</v>
      </c>
      <c r="R442" s="92" t="s">
        <v>2128</v>
      </c>
      <c r="S442" s="92" t="s">
        <v>2120</v>
      </c>
      <c r="T442" s="92">
        <v>0.1</v>
      </c>
      <c r="U442" s="92" t="s">
        <v>2122</v>
      </c>
      <c r="V442" s="113" t="s">
        <v>2330</v>
      </c>
      <c r="W442" s="92" t="s">
        <v>2329</v>
      </c>
      <c r="X442" s="92" t="s">
        <v>2127</v>
      </c>
      <c r="Y442" s="87" t="s">
        <v>1385</v>
      </c>
      <c r="Z442" s="96" t="s">
        <v>2128</v>
      </c>
      <c r="AA442" s="87" t="s">
        <v>1385</v>
      </c>
      <c r="AB442" s="92">
        <v>3606</v>
      </c>
      <c r="AC442" s="92" t="s">
        <v>1385</v>
      </c>
      <c r="AD442" s="92">
        <v>3606</v>
      </c>
      <c r="AE442" s="92" t="s">
        <v>1401</v>
      </c>
    </row>
    <row r="443" spans="1:31" ht="58.3" x14ac:dyDescent="0.45">
      <c r="A443" s="87" t="s">
        <v>1405</v>
      </c>
      <c r="B443" s="92">
        <v>438</v>
      </c>
      <c r="C443" s="87" t="s">
        <v>1407</v>
      </c>
      <c r="D443" s="86" t="s">
        <v>3072</v>
      </c>
      <c r="E443" s="92" t="s">
        <v>1400</v>
      </c>
      <c r="F443" s="86" t="s">
        <v>3128</v>
      </c>
      <c r="G443" s="92" t="s">
        <v>2329</v>
      </c>
      <c r="H443" s="92">
        <v>1</v>
      </c>
      <c r="I443" s="92" t="s">
        <v>1385</v>
      </c>
      <c r="J443" s="92" t="s">
        <v>2127</v>
      </c>
      <c r="K443" s="92" t="s">
        <v>1385</v>
      </c>
      <c r="L443" s="92" t="s">
        <v>2128</v>
      </c>
      <c r="M443" s="92" t="s">
        <v>1385</v>
      </c>
      <c r="N443" s="92" t="s">
        <v>2128</v>
      </c>
      <c r="O443" s="92" t="s">
        <v>1385</v>
      </c>
      <c r="P443" s="92" t="s">
        <v>2128</v>
      </c>
      <c r="Q443" s="92" t="s">
        <v>1385</v>
      </c>
      <c r="R443" s="92" t="s">
        <v>2128</v>
      </c>
      <c r="S443" s="92" t="s">
        <v>2120</v>
      </c>
      <c r="T443" s="92">
        <v>0.1</v>
      </c>
      <c r="U443" s="92" t="s">
        <v>2122</v>
      </c>
      <c r="V443" s="113" t="s">
        <v>2330</v>
      </c>
      <c r="W443" s="92" t="s">
        <v>2329</v>
      </c>
      <c r="X443" s="92" t="s">
        <v>2127</v>
      </c>
      <c r="Y443" s="87" t="s">
        <v>1385</v>
      </c>
      <c r="Z443" s="96" t="s">
        <v>2128</v>
      </c>
      <c r="AA443" s="87" t="s">
        <v>1385</v>
      </c>
      <c r="AB443" s="92">
        <v>3607</v>
      </c>
      <c r="AC443" s="92" t="s">
        <v>1385</v>
      </c>
      <c r="AD443" s="92">
        <v>3607</v>
      </c>
      <c r="AE443" s="92" t="s">
        <v>1401</v>
      </c>
    </row>
    <row r="444" spans="1:31" ht="58.3" x14ac:dyDescent="0.45">
      <c r="A444" s="87" t="s">
        <v>1405</v>
      </c>
      <c r="B444" s="92">
        <v>439</v>
      </c>
      <c r="C444" s="87" t="s">
        <v>1407</v>
      </c>
      <c r="D444" s="86" t="s">
        <v>3073</v>
      </c>
      <c r="E444" s="92" t="s">
        <v>1400</v>
      </c>
      <c r="F444" s="86" t="s">
        <v>3129</v>
      </c>
      <c r="G444" s="92" t="s">
        <v>2329</v>
      </c>
      <c r="H444" s="92">
        <v>1</v>
      </c>
      <c r="I444" s="92" t="s">
        <v>1385</v>
      </c>
      <c r="J444" s="92" t="s">
        <v>2127</v>
      </c>
      <c r="K444" s="92" t="s">
        <v>1385</v>
      </c>
      <c r="L444" s="92" t="s">
        <v>2128</v>
      </c>
      <c r="M444" s="92" t="s">
        <v>1385</v>
      </c>
      <c r="N444" s="92" t="s">
        <v>2128</v>
      </c>
      <c r="O444" s="92" t="s">
        <v>1385</v>
      </c>
      <c r="P444" s="92" t="s">
        <v>2128</v>
      </c>
      <c r="Q444" s="92" t="s">
        <v>1385</v>
      </c>
      <c r="R444" s="92" t="s">
        <v>2128</v>
      </c>
      <c r="S444" s="92" t="s">
        <v>2120</v>
      </c>
      <c r="T444" s="92">
        <v>0.1</v>
      </c>
      <c r="U444" s="92" t="s">
        <v>2122</v>
      </c>
      <c r="V444" s="113" t="s">
        <v>2330</v>
      </c>
      <c r="W444" s="92" t="s">
        <v>2329</v>
      </c>
      <c r="X444" s="92" t="s">
        <v>2127</v>
      </c>
      <c r="Y444" s="87" t="s">
        <v>1385</v>
      </c>
      <c r="Z444" s="96" t="s">
        <v>2128</v>
      </c>
      <c r="AA444" s="87" t="s">
        <v>1385</v>
      </c>
      <c r="AB444" s="92">
        <v>3608</v>
      </c>
      <c r="AC444" s="92" t="s">
        <v>1385</v>
      </c>
      <c r="AD444" s="92">
        <v>3608</v>
      </c>
      <c r="AE444" s="92" t="s">
        <v>1401</v>
      </c>
    </row>
    <row r="445" spans="1:31" ht="58.3" x14ac:dyDescent="0.45">
      <c r="A445" s="87" t="s">
        <v>1405</v>
      </c>
      <c r="B445" s="92">
        <v>440</v>
      </c>
      <c r="C445" s="87" t="s">
        <v>1407</v>
      </c>
      <c r="D445" s="86" t="s">
        <v>3074</v>
      </c>
      <c r="E445" s="92" t="s">
        <v>1400</v>
      </c>
      <c r="F445" s="86" t="s">
        <v>3130</v>
      </c>
      <c r="G445" s="92" t="s">
        <v>2329</v>
      </c>
      <c r="H445" s="92">
        <v>1</v>
      </c>
      <c r="I445" s="92" t="s">
        <v>1385</v>
      </c>
      <c r="J445" s="92" t="s">
        <v>2127</v>
      </c>
      <c r="K445" s="92" t="s">
        <v>1385</v>
      </c>
      <c r="L445" s="92" t="s">
        <v>2128</v>
      </c>
      <c r="M445" s="92" t="s">
        <v>1385</v>
      </c>
      <c r="N445" s="92" t="s">
        <v>2128</v>
      </c>
      <c r="O445" s="92" t="s">
        <v>1385</v>
      </c>
      <c r="P445" s="92" t="s">
        <v>2128</v>
      </c>
      <c r="Q445" s="92" t="s">
        <v>1385</v>
      </c>
      <c r="R445" s="92" t="s">
        <v>2128</v>
      </c>
      <c r="S445" s="92" t="s">
        <v>2120</v>
      </c>
      <c r="T445" s="92">
        <v>0.1</v>
      </c>
      <c r="U445" s="92" t="s">
        <v>2122</v>
      </c>
      <c r="V445" s="113" t="s">
        <v>2330</v>
      </c>
      <c r="W445" s="92" t="s">
        <v>2329</v>
      </c>
      <c r="X445" s="92" t="s">
        <v>2127</v>
      </c>
      <c r="Y445" s="87" t="s">
        <v>1385</v>
      </c>
      <c r="Z445" s="96" t="s">
        <v>2128</v>
      </c>
      <c r="AA445" s="87" t="s">
        <v>1385</v>
      </c>
      <c r="AB445" s="92">
        <v>3609</v>
      </c>
      <c r="AC445" s="92" t="s">
        <v>1385</v>
      </c>
      <c r="AD445" s="92">
        <v>3609</v>
      </c>
      <c r="AE445" s="92" t="s">
        <v>1401</v>
      </c>
    </row>
    <row r="446" spans="1:31" ht="58.3" x14ac:dyDescent="0.45">
      <c r="A446" s="87" t="s">
        <v>1405</v>
      </c>
      <c r="B446" s="92">
        <v>441</v>
      </c>
      <c r="C446" s="87" t="s">
        <v>1407</v>
      </c>
      <c r="D446" s="86" t="s">
        <v>3076</v>
      </c>
      <c r="E446" s="92" t="s">
        <v>1400</v>
      </c>
      <c r="F446" s="86" t="s">
        <v>3131</v>
      </c>
      <c r="G446" s="92" t="s">
        <v>2329</v>
      </c>
      <c r="H446" s="92">
        <v>1</v>
      </c>
      <c r="I446" s="92" t="s">
        <v>1385</v>
      </c>
      <c r="J446" s="92" t="s">
        <v>2127</v>
      </c>
      <c r="K446" s="92" t="s">
        <v>1385</v>
      </c>
      <c r="L446" s="92" t="s">
        <v>2128</v>
      </c>
      <c r="M446" s="92" t="s">
        <v>1385</v>
      </c>
      <c r="N446" s="92" t="s">
        <v>2128</v>
      </c>
      <c r="O446" s="92" t="s">
        <v>1385</v>
      </c>
      <c r="P446" s="92" t="s">
        <v>2128</v>
      </c>
      <c r="Q446" s="92" t="s">
        <v>1385</v>
      </c>
      <c r="R446" s="92" t="s">
        <v>2128</v>
      </c>
      <c r="S446" s="92" t="s">
        <v>2120</v>
      </c>
      <c r="T446" s="92">
        <v>0.1</v>
      </c>
      <c r="U446" s="92" t="s">
        <v>2122</v>
      </c>
      <c r="V446" s="113" t="s">
        <v>2330</v>
      </c>
      <c r="W446" s="92" t="s">
        <v>2329</v>
      </c>
      <c r="X446" s="92" t="s">
        <v>2127</v>
      </c>
      <c r="Y446" s="87" t="s">
        <v>1385</v>
      </c>
      <c r="Z446" s="96" t="s">
        <v>2128</v>
      </c>
      <c r="AA446" s="87" t="s">
        <v>1385</v>
      </c>
      <c r="AB446" s="92">
        <v>3610</v>
      </c>
      <c r="AC446" s="92" t="s">
        <v>1385</v>
      </c>
      <c r="AD446" s="92">
        <v>3610</v>
      </c>
      <c r="AE446" s="92" t="s">
        <v>1401</v>
      </c>
    </row>
    <row r="447" spans="1:31" x14ac:dyDescent="0.45">
      <c r="A447" s="87" t="s">
        <v>1405</v>
      </c>
      <c r="B447" s="92">
        <v>442</v>
      </c>
      <c r="C447" s="87" t="s">
        <v>1407</v>
      </c>
      <c r="D447" s="86" t="s">
        <v>3136</v>
      </c>
      <c r="E447" s="92" t="s">
        <v>1400</v>
      </c>
      <c r="F447" s="86" t="s">
        <v>3133</v>
      </c>
      <c r="G447" s="92" t="s">
        <v>2329</v>
      </c>
      <c r="H447" s="92">
        <v>1</v>
      </c>
      <c r="I447" s="92" t="s">
        <v>1385</v>
      </c>
      <c r="J447" s="92" t="s">
        <v>2129</v>
      </c>
      <c r="K447" s="92" t="s">
        <v>1385</v>
      </c>
      <c r="L447" s="92" t="s">
        <v>2851</v>
      </c>
      <c r="M447" s="92" t="s">
        <v>1385</v>
      </c>
      <c r="N447" s="92" t="s">
        <v>2129</v>
      </c>
      <c r="O447" s="92" t="s">
        <v>1385</v>
      </c>
      <c r="P447" s="92" t="s">
        <v>2844</v>
      </c>
      <c r="Q447" s="92" t="s">
        <v>1385</v>
      </c>
      <c r="R447" s="92" t="s">
        <v>2129</v>
      </c>
      <c r="S447" s="92" t="s">
        <v>1385</v>
      </c>
      <c r="T447" s="92" t="s">
        <v>2128</v>
      </c>
      <c r="U447" s="92" t="s">
        <v>1407</v>
      </c>
      <c r="V447" s="113" t="s">
        <v>2128</v>
      </c>
      <c r="W447" s="92" t="s">
        <v>2329</v>
      </c>
      <c r="X447" s="92" t="s">
        <v>2127</v>
      </c>
      <c r="Y447" s="87" t="s">
        <v>1385</v>
      </c>
      <c r="Z447" s="96" t="s">
        <v>2128</v>
      </c>
      <c r="AA447" s="87" t="s">
        <v>1385</v>
      </c>
      <c r="AB447" s="92">
        <v>3611</v>
      </c>
      <c r="AC447" s="92" t="s">
        <v>1385</v>
      </c>
      <c r="AD447" s="92">
        <v>3611</v>
      </c>
      <c r="AE447" s="92" t="s">
        <v>1401</v>
      </c>
    </row>
    <row r="448" spans="1:31" x14ac:dyDescent="0.45">
      <c r="A448" s="87" t="s">
        <v>1405</v>
      </c>
      <c r="B448" s="92">
        <v>443</v>
      </c>
      <c r="C448" s="87" t="s">
        <v>1407</v>
      </c>
      <c r="D448" s="86" t="s">
        <v>3137</v>
      </c>
      <c r="E448" s="92" t="s">
        <v>1400</v>
      </c>
      <c r="F448" s="86" t="s">
        <v>3138</v>
      </c>
      <c r="G448" s="92" t="s">
        <v>2329</v>
      </c>
      <c r="H448" s="92">
        <v>1</v>
      </c>
      <c r="I448" s="92" t="s">
        <v>1385</v>
      </c>
      <c r="J448" s="92" t="s">
        <v>2129</v>
      </c>
      <c r="K448" s="92" t="s">
        <v>1385</v>
      </c>
      <c r="L448" s="92" t="s">
        <v>2851</v>
      </c>
      <c r="M448" s="92" t="s">
        <v>1385</v>
      </c>
      <c r="N448" s="92" t="s">
        <v>2129</v>
      </c>
      <c r="O448" s="92" t="s">
        <v>1385</v>
      </c>
      <c r="P448" s="92" t="s">
        <v>2844</v>
      </c>
      <c r="Q448" s="92" t="s">
        <v>1385</v>
      </c>
      <c r="R448" s="92" t="s">
        <v>2129</v>
      </c>
      <c r="S448" s="92" t="s">
        <v>1385</v>
      </c>
      <c r="T448" s="92" t="s">
        <v>2128</v>
      </c>
      <c r="U448" s="92" t="s">
        <v>1407</v>
      </c>
      <c r="V448" s="113" t="s">
        <v>2128</v>
      </c>
      <c r="W448" s="92" t="s">
        <v>2329</v>
      </c>
      <c r="X448" s="92" t="s">
        <v>2127</v>
      </c>
      <c r="Y448" s="87" t="s">
        <v>1385</v>
      </c>
      <c r="Z448" s="96" t="s">
        <v>2128</v>
      </c>
      <c r="AA448" s="87" t="s">
        <v>1385</v>
      </c>
      <c r="AB448" s="92">
        <v>3612</v>
      </c>
      <c r="AC448" s="92" t="s">
        <v>1385</v>
      </c>
      <c r="AD448" s="92">
        <v>3612</v>
      </c>
      <c r="AE448" s="92" t="s">
        <v>1401</v>
      </c>
    </row>
    <row r="449" spans="1:31" x14ac:dyDescent="0.45">
      <c r="A449" s="87" t="s">
        <v>1405</v>
      </c>
      <c r="B449" s="92">
        <v>444</v>
      </c>
      <c r="C449" s="87" t="s">
        <v>1407</v>
      </c>
      <c r="D449" s="86" t="s">
        <v>3117</v>
      </c>
      <c r="E449" s="92" t="s">
        <v>1400</v>
      </c>
      <c r="F449" s="86" t="s">
        <v>3132</v>
      </c>
      <c r="G449" s="92" t="s">
        <v>2329</v>
      </c>
      <c r="H449" s="92">
        <v>1</v>
      </c>
      <c r="I449" s="92" t="s">
        <v>1385</v>
      </c>
      <c r="J449" s="92" t="s">
        <v>2129</v>
      </c>
      <c r="K449" s="92" t="s">
        <v>1385</v>
      </c>
      <c r="L449" s="92" t="s">
        <v>2851</v>
      </c>
      <c r="M449" s="92" t="s">
        <v>1385</v>
      </c>
      <c r="N449" s="92" t="s">
        <v>2129</v>
      </c>
      <c r="O449" s="92" t="s">
        <v>1385</v>
      </c>
      <c r="P449" s="92" t="s">
        <v>2850</v>
      </c>
      <c r="Q449" s="92" t="s">
        <v>1385</v>
      </c>
      <c r="R449" s="92" t="s">
        <v>2129</v>
      </c>
      <c r="S449" s="92" t="s">
        <v>1385</v>
      </c>
      <c r="T449" s="92" t="s">
        <v>2128</v>
      </c>
      <c r="U449" s="92" t="s">
        <v>1407</v>
      </c>
      <c r="V449" s="113" t="s">
        <v>2128</v>
      </c>
      <c r="W449" s="92" t="s">
        <v>2329</v>
      </c>
      <c r="X449" s="92" t="s">
        <v>2127</v>
      </c>
      <c r="Y449" s="87" t="s">
        <v>1385</v>
      </c>
      <c r="Z449" s="96" t="s">
        <v>2128</v>
      </c>
      <c r="AA449" s="87" t="s">
        <v>1385</v>
      </c>
      <c r="AB449" s="92">
        <v>3613</v>
      </c>
      <c r="AC449" s="92" t="s">
        <v>1385</v>
      </c>
      <c r="AD449" s="92">
        <v>3613</v>
      </c>
      <c r="AE449" s="92" t="s">
        <v>1401</v>
      </c>
    </row>
    <row r="450" spans="1:31" x14ac:dyDescent="0.45">
      <c r="A450" s="87" t="s">
        <v>1405</v>
      </c>
      <c r="B450" s="92">
        <v>445</v>
      </c>
      <c r="C450" s="87" t="s">
        <v>1407</v>
      </c>
      <c r="D450" s="86" t="s">
        <v>3083</v>
      </c>
      <c r="E450" s="92" t="s">
        <v>1400</v>
      </c>
      <c r="F450" s="86" t="s">
        <v>3134</v>
      </c>
      <c r="G450" s="92" t="s">
        <v>2329</v>
      </c>
      <c r="H450" s="92">
        <v>1</v>
      </c>
      <c r="I450" s="92" t="s">
        <v>1385</v>
      </c>
      <c r="J450" s="92" t="s">
        <v>2129</v>
      </c>
      <c r="K450" s="92" t="s">
        <v>1385</v>
      </c>
      <c r="L450" s="92" t="s">
        <v>2851</v>
      </c>
      <c r="M450" s="92" t="s">
        <v>1385</v>
      </c>
      <c r="N450" s="92" t="s">
        <v>2129</v>
      </c>
      <c r="O450" s="92" t="s">
        <v>1385</v>
      </c>
      <c r="P450" s="92" t="s">
        <v>2844</v>
      </c>
      <c r="Q450" s="92" t="s">
        <v>1385</v>
      </c>
      <c r="R450" s="92" t="s">
        <v>2129</v>
      </c>
      <c r="S450" s="92" t="s">
        <v>1385</v>
      </c>
      <c r="T450" s="92" t="s">
        <v>2128</v>
      </c>
      <c r="U450" s="92" t="s">
        <v>1407</v>
      </c>
      <c r="V450" s="113" t="s">
        <v>2128</v>
      </c>
      <c r="W450" s="92" t="s">
        <v>2329</v>
      </c>
      <c r="X450" s="92" t="s">
        <v>2127</v>
      </c>
      <c r="Y450" s="87" t="s">
        <v>1385</v>
      </c>
      <c r="Z450" s="96" t="s">
        <v>2128</v>
      </c>
      <c r="AA450" s="87" t="s">
        <v>1385</v>
      </c>
      <c r="AB450" s="92">
        <v>3614</v>
      </c>
      <c r="AC450" s="92" t="s">
        <v>1385</v>
      </c>
      <c r="AD450" s="92">
        <v>3614</v>
      </c>
      <c r="AE450" s="92" t="s">
        <v>1401</v>
      </c>
    </row>
    <row r="451" spans="1:31" ht="58.3" x14ac:dyDescent="0.45">
      <c r="A451" s="87" t="s">
        <v>1405</v>
      </c>
      <c r="B451" s="92">
        <v>446</v>
      </c>
      <c r="C451" s="87" t="s">
        <v>1407</v>
      </c>
      <c r="D451" s="86" t="s">
        <v>3112</v>
      </c>
      <c r="E451" s="92" t="s">
        <v>1400</v>
      </c>
      <c r="F451" s="86" t="s">
        <v>3135</v>
      </c>
      <c r="G451" s="92" t="s">
        <v>2329</v>
      </c>
      <c r="H451" s="92">
        <v>1</v>
      </c>
      <c r="I451" s="92" t="s">
        <v>1385</v>
      </c>
      <c r="J451" s="92" t="s">
        <v>2127</v>
      </c>
      <c r="K451" s="92" t="s">
        <v>1385</v>
      </c>
      <c r="L451" s="92" t="s">
        <v>2128</v>
      </c>
      <c r="M451" s="92" t="s">
        <v>1385</v>
      </c>
      <c r="N451" s="92" t="s">
        <v>2128</v>
      </c>
      <c r="O451" s="92" t="s">
        <v>1385</v>
      </c>
      <c r="P451" s="92" t="s">
        <v>2128</v>
      </c>
      <c r="Q451" s="92" t="s">
        <v>1385</v>
      </c>
      <c r="R451" s="92" t="s">
        <v>2128</v>
      </c>
      <c r="S451" s="92" t="s">
        <v>2120</v>
      </c>
      <c r="T451" s="92">
        <v>0.1</v>
      </c>
      <c r="U451" s="92" t="s">
        <v>2122</v>
      </c>
      <c r="V451" s="113" t="s">
        <v>2330</v>
      </c>
      <c r="W451" s="92" t="s">
        <v>2329</v>
      </c>
      <c r="X451" s="92" t="s">
        <v>2127</v>
      </c>
      <c r="Y451" s="87" t="s">
        <v>1385</v>
      </c>
      <c r="Z451" s="96" t="s">
        <v>2128</v>
      </c>
      <c r="AA451" s="87" t="s">
        <v>1385</v>
      </c>
      <c r="AB451" s="92">
        <v>3615</v>
      </c>
      <c r="AC451" s="92" t="s">
        <v>1385</v>
      </c>
      <c r="AD451" s="92">
        <v>3615</v>
      </c>
      <c r="AE451" s="92" t="s">
        <v>1401</v>
      </c>
    </row>
    <row r="452" spans="1:31" ht="58.3" x14ac:dyDescent="0.45">
      <c r="A452" s="87" t="s">
        <v>1405</v>
      </c>
      <c r="B452" s="92">
        <v>447</v>
      </c>
      <c r="C452" s="87" t="s">
        <v>1407</v>
      </c>
      <c r="D452" s="86" t="s">
        <v>3157</v>
      </c>
      <c r="E452" s="92" t="s">
        <v>1400</v>
      </c>
      <c r="F452" s="86" t="s">
        <v>3158</v>
      </c>
      <c r="G452" s="92" t="s">
        <v>2329</v>
      </c>
      <c r="H452" s="92">
        <v>1</v>
      </c>
      <c r="I452" s="92" t="s">
        <v>1385</v>
      </c>
      <c r="J452" s="92" t="s">
        <v>2127</v>
      </c>
      <c r="K452" s="92" t="s">
        <v>1385</v>
      </c>
      <c r="L452" s="92" t="s">
        <v>2128</v>
      </c>
      <c r="M452" s="92" t="s">
        <v>1385</v>
      </c>
      <c r="N452" s="92" t="s">
        <v>2128</v>
      </c>
      <c r="O452" s="92" t="s">
        <v>1385</v>
      </c>
      <c r="P452" s="92" t="s">
        <v>2128</v>
      </c>
      <c r="Q452" s="92" t="s">
        <v>1385</v>
      </c>
      <c r="R452" s="92" t="s">
        <v>2128</v>
      </c>
      <c r="S452" s="92" t="s">
        <v>2120</v>
      </c>
      <c r="T452" s="92">
        <v>0.1</v>
      </c>
      <c r="U452" s="92" t="s">
        <v>2122</v>
      </c>
      <c r="V452" s="113" t="s">
        <v>2330</v>
      </c>
      <c r="W452" s="92" t="s">
        <v>2329</v>
      </c>
      <c r="X452" s="92" t="s">
        <v>2127</v>
      </c>
      <c r="Y452" s="87" t="s">
        <v>1385</v>
      </c>
      <c r="Z452" s="96" t="s">
        <v>2128</v>
      </c>
      <c r="AA452" s="87" t="s">
        <v>1385</v>
      </c>
      <c r="AB452" s="92">
        <v>3616</v>
      </c>
      <c r="AC452" s="92" t="s">
        <v>1385</v>
      </c>
      <c r="AD452" s="92">
        <v>3616</v>
      </c>
      <c r="AE452" s="92" t="s">
        <v>1401</v>
      </c>
    </row>
    <row r="453" spans="1:31" ht="58.3" x14ac:dyDescent="0.45">
      <c r="A453" s="87" t="s">
        <v>1405</v>
      </c>
      <c r="B453" s="92">
        <v>448</v>
      </c>
      <c r="C453" s="87" t="s">
        <v>1407</v>
      </c>
      <c r="D453" s="86" t="s">
        <v>3161</v>
      </c>
      <c r="E453" s="92" t="s">
        <v>1400</v>
      </c>
      <c r="F453" s="86" t="s">
        <v>3162</v>
      </c>
      <c r="G453" s="92" t="s">
        <v>2329</v>
      </c>
      <c r="H453" s="92">
        <v>1</v>
      </c>
      <c r="I453" s="92" t="s">
        <v>1385</v>
      </c>
      <c r="J453" s="92" t="s">
        <v>2127</v>
      </c>
      <c r="K453" s="92" t="s">
        <v>1385</v>
      </c>
      <c r="L453" s="92" t="s">
        <v>2128</v>
      </c>
      <c r="M453" s="92" t="s">
        <v>1385</v>
      </c>
      <c r="N453" s="92" t="s">
        <v>2128</v>
      </c>
      <c r="O453" s="92" t="s">
        <v>1385</v>
      </c>
      <c r="P453" s="92" t="s">
        <v>2128</v>
      </c>
      <c r="Q453" s="92" t="s">
        <v>1385</v>
      </c>
      <c r="R453" s="92" t="s">
        <v>2128</v>
      </c>
      <c r="S453" s="92" t="s">
        <v>2120</v>
      </c>
      <c r="T453" s="92">
        <v>0.1</v>
      </c>
      <c r="U453" s="92" t="s">
        <v>2122</v>
      </c>
      <c r="V453" s="113" t="s">
        <v>2330</v>
      </c>
      <c r="W453" s="92" t="s">
        <v>2329</v>
      </c>
      <c r="X453" s="92" t="s">
        <v>2127</v>
      </c>
      <c r="Y453" s="87" t="s">
        <v>1385</v>
      </c>
      <c r="Z453" s="96" t="s">
        <v>2128</v>
      </c>
      <c r="AA453" s="87" t="s">
        <v>1385</v>
      </c>
      <c r="AB453" s="92">
        <v>3617</v>
      </c>
      <c r="AC453" s="92" t="s">
        <v>1385</v>
      </c>
      <c r="AD453" s="92">
        <v>3617</v>
      </c>
      <c r="AE453" s="92" t="s">
        <v>1401</v>
      </c>
    </row>
    <row r="454" spans="1:31" ht="58.3" x14ac:dyDescent="0.45">
      <c r="A454" s="87" t="s">
        <v>1405</v>
      </c>
      <c r="B454" s="92">
        <v>449</v>
      </c>
      <c r="C454" s="87" t="s">
        <v>1407</v>
      </c>
      <c r="D454" t="s">
        <v>3165</v>
      </c>
      <c r="E454" s="92" t="s">
        <v>1400</v>
      </c>
      <c r="F454" s="86" t="s">
        <v>3182</v>
      </c>
      <c r="G454" s="92" t="s">
        <v>2329</v>
      </c>
      <c r="H454" s="92">
        <v>1</v>
      </c>
      <c r="I454" s="92" t="s">
        <v>1385</v>
      </c>
      <c r="J454" s="92" t="s">
        <v>2127</v>
      </c>
      <c r="K454" s="92" t="s">
        <v>1385</v>
      </c>
      <c r="L454" s="92" t="s">
        <v>2128</v>
      </c>
      <c r="M454" s="92" t="s">
        <v>1385</v>
      </c>
      <c r="N454" s="92" t="s">
        <v>2128</v>
      </c>
      <c r="O454" s="92" t="s">
        <v>1385</v>
      </c>
      <c r="P454" s="92" t="s">
        <v>2128</v>
      </c>
      <c r="Q454" s="92" t="s">
        <v>1385</v>
      </c>
      <c r="R454" s="92" t="s">
        <v>2128</v>
      </c>
      <c r="S454" s="92" t="s">
        <v>2120</v>
      </c>
      <c r="T454" s="92">
        <v>0.1</v>
      </c>
      <c r="U454" s="92" t="s">
        <v>2122</v>
      </c>
      <c r="V454" s="113" t="s">
        <v>2330</v>
      </c>
      <c r="W454" s="92" t="s">
        <v>2329</v>
      </c>
      <c r="X454" s="92" t="s">
        <v>2127</v>
      </c>
      <c r="Y454" s="87" t="s">
        <v>1385</v>
      </c>
      <c r="Z454" s="96" t="s">
        <v>2128</v>
      </c>
      <c r="AA454" s="87" t="s">
        <v>1385</v>
      </c>
      <c r="AB454" s="92">
        <v>3618</v>
      </c>
      <c r="AC454" s="92" t="s">
        <v>1385</v>
      </c>
      <c r="AD454" s="92">
        <v>3618</v>
      </c>
      <c r="AE454" s="92" t="s">
        <v>1401</v>
      </c>
    </row>
    <row r="455" spans="1:31" ht="58.3" x14ac:dyDescent="0.45">
      <c r="A455" s="87" t="s">
        <v>1405</v>
      </c>
      <c r="B455" s="92">
        <v>450</v>
      </c>
      <c r="C455" s="87" t="s">
        <v>1407</v>
      </c>
      <c r="D455" t="s">
        <v>3166</v>
      </c>
      <c r="E455" s="92" t="s">
        <v>1400</v>
      </c>
      <c r="F455" s="86" t="s">
        <v>3183</v>
      </c>
      <c r="G455" s="92" t="s">
        <v>2329</v>
      </c>
      <c r="H455" s="92">
        <v>1</v>
      </c>
      <c r="I455" s="92" t="s">
        <v>1385</v>
      </c>
      <c r="J455" s="92" t="s">
        <v>2127</v>
      </c>
      <c r="K455" s="92" t="s">
        <v>1385</v>
      </c>
      <c r="L455" s="92" t="s">
        <v>2128</v>
      </c>
      <c r="M455" s="92" t="s">
        <v>1385</v>
      </c>
      <c r="N455" s="92" t="s">
        <v>2128</v>
      </c>
      <c r="O455" s="92" t="s">
        <v>1385</v>
      </c>
      <c r="P455" s="92" t="s">
        <v>2128</v>
      </c>
      <c r="Q455" s="92" t="s">
        <v>1385</v>
      </c>
      <c r="R455" s="92" t="s">
        <v>2128</v>
      </c>
      <c r="S455" s="92" t="s">
        <v>2120</v>
      </c>
      <c r="T455" s="92">
        <v>0.1</v>
      </c>
      <c r="U455" s="92" t="s">
        <v>2122</v>
      </c>
      <c r="V455" s="113" t="s">
        <v>2330</v>
      </c>
      <c r="W455" s="92" t="s">
        <v>2329</v>
      </c>
      <c r="X455" s="92" t="s">
        <v>2127</v>
      </c>
      <c r="Y455" s="87" t="s">
        <v>1385</v>
      </c>
      <c r="Z455" s="96" t="s">
        <v>2128</v>
      </c>
      <c r="AA455" s="87" t="s">
        <v>1385</v>
      </c>
      <c r="AB455" s="92">
        <v>3619</v>
      </c>
      <c r="AC455" s="92" t="s">
        <v>1385</v>
      </c>
      <c r="AD455" s="92">
        <v>3619</v>
      </c>
      <c r="AE455" s="92" t="s">
        <v>1401</v>
      </c>
    </row>
    <row r="456" spans="1:31" ht="58.3" x14ac:dyDescent="0.45">
      <c r="A456" s="87" t="s">
        <v>1405</v>
      </c>
      <c r="B456" s="92">
        <v>451</v>
      </c>
      <c r="C456" s="87" t="s">
        <v>1407</v>
      </c>
      <c r="D456" t="s">
        <v>3167</v>
      </c>
      <c r="E456" s="92" t="s">
        <v>1400</v>
      </c>
      <c r="F456" s="86" t="s">
        <v>3184</v>
      </c>
      <c r="G456" s="92" t="s">
        <v>2329</v>
      </c>
      <c r="H456" s="92">
        <v>1</v>
      </c>
      <c r="I456" s="92" t="s">
        <v>1385</v>
      </c>
      <c r="J456" s="92" t="s">
        <v>2127</v>
      </c>
      <c r="K456" s="92" t="s">
        <v>1385</v>
      </c>
      <c r="L456" s="92" t="s">
        <v>2128</v>
      </c>
      <c r="M456" s="92" t="s">
        <v>1385</v>
      </c>
      <c r="N456" s="92" t="s">
        <v>2128</v>
      </c>
      <c r="O456" s="92" t="s">
        <v>1385</v>
      </c>
      <c r="P456" s="92" t="s">
        <v>2128</v>
      </c>
      <c r="Q456" s="92" t="s">
        <v>1385</v>
      </c>
      <c r="R456" s="92" t="s">
        <v>2128</v>
      </c>
      <c r="S456" s="92" t="s">
        <v>2120</v>
      </c>
      <c r="T456" s="92">
        <v>0.1</v>
      </c>
      <c r="U456" s="92" t="s">
        <v>2122</v>
      </c>
      <c r="V456" s="113" t="s">
        <v>2330</v>
      </c>
      <c r="W456" s="92" t="s">
        <v>2329</v>
      </c>
      <c r="X456" s="92" t="s">
        <v>2127</v>
      </c>
      <c r="Y456" s="87" t="s">
        <v>1385</v>
      </c>
      <c r="Z456" s="96" t="s">
        <v>2128</v>
      </c>
      <c r="AA456" s="87" t="s">
        <v>1385</v>
      </c>
      <c r="AB456" s="92">
        <v>3620</v>
      </c>
      <c r="AC456" s="92" t="s">
        <v>1385</v>
      </c>
      <c r="AD456" s="92">
        <v>3620</v>
      </c>
      <c r="AE456" s="92" t="s">
        <v>1401</v>
      </c>
    </row>
    <row r="457" spans="1:31" ht="15" x14ac:dyDescent="0.45">
      <c r="A457" s="87" t="s">
        <v>1405</v>
      </c>
      <c r="B457" s="92">
        <v>452</v>
      </c>
      <c r="C457" s="87" t="s">
        <v>1407</v>
      </c>
      <c r="D457" t="s">
        <v>3181</v>
      </c>
      <c r="E457" s="92" t="s">
        <v>1400</v>
      </c>
      <c r="F457" s="86" t="s">
        <v>3185</v>
      </c>
      <c r="G457" s="92" t="s">
        <v>2329</v>
      </c>
      <c r="H457" s="92">
        <v>1</v>
      </c>
      <c r="I457" s="92" t="s">
        <v>1385</v>
      </c>
      <c r="J457" s="92" t="s">
        <v>2129</v>
      </c>
      <c r="K457" s="92" t="s">
        <v>1385</v>
      </c>
      <c r="L457" s="92" t="s">
        <v>2851</v>
      </c>
      <c r="M457" s="92" t="s">
        <v>1385</v>
      </c>
      <c r="N457" s="92" t="s">
        <v>2129</v>
      </c>
      <c r="O457" s="92" t="s">
        <v>1385</v>
      </c>
      <c r="P457" s="92" t="s">
        <v>2894</v>
      </c>
      <c r="Q457" s="92" t="s">
        <v>1385</v>
      </c>
      <c r="R457" s="92" t="s">
        <v>2129</v>
      </c>
      <c r="S457" s="92" t="s">
        <v>1385</v>
      </c>
      <c r="T457" s="92" t="s">
        <v>2128</v>
      </c>
      <c r="U457" s="92" t="s">
        <v>1407</v>
      </c>
      <c r="V457" s="113" t="s">
        <v>2128</v>
      </c>
      <c r="W457" s="92" t="s">
        <v>2329</v>
      </c>
      <c r="X457" s="92" t="s">
        <v>2127</v>
      </c>
      <c r="Y457" s="87" t="s">
        <v>1385</v>
      </c>
      <c r="Z457" s="96" t="s">
        <v>2128</v>
      </c>
      <c r="AA457" s="87" t="s">
        <v>1385</v>
      </c>
      <c r="AB457" s="92">
        <v>3621</v>
      </c>
      <c r="AC457" s="92" t="s">
        <v>1385</v>
      </c>
      <c r="AD457" s="92">
        <v>3621</v>
      </c>
      <c r="AE457" s="92" t="s">
        <v>1401</v>
      </c>
    </row>
    <row r="458" spans="1:31" ht="58.3" x14ac:dyDescent="0.45">
      <c r="A458" s="87" t="s">
        <v>1405</v>
      </c>
      <c r="B458" s="92">
        <v>453</v>
      </c>
      <c r="C458" s="87" t="s">
        <v>1407</v>
      </c>
      <c r="D458" t="s">
        <v>3170</v>
      </c>
      <c r="E458" s="92" t="s">
        <v>1400</v>
      </c>
      <c r="F458" s="86" t="s">
        <v>3186</v>
      </c>
      <c r="G458" s="92" t="s">
        <v>2329</v>
      </c>
      <c r="H458" s="92">
        <v>1</v>
      </c>
      <c r="I458" s="92" t="s">
        <v>1385</v>
      </c>
      <c r="J458" s="92" t="s">
        <v>2127</v>
      </c>
      <c r="K458" s="92" t="s">
        <v>1385</v>
      </c>
      <c r="L458" s="92" t="s">
        <v>2128</v>
      </c>
      <c r="M458" s="92" t="s">
        <v>1385</v>
      </c>
      <c r="N458" s="92" t="s">
        <v>2128</v>
      </c>
      <c r="O458" s="92" t="s">
        <v>1385</v>
      </c>
      <c r="P458" s="92" t="s">
        <v>2128</v>
      </c>
      <c r="Q458" s="92" t="s">
        <v>1385</v>
      </c>
      <c r="R458" s="92" t="s">
        <v>2128</v>
      </c>
      <c r="S458" s="92" t="s">
        <v>2120</v>
      </c>
      <c r="T458" s="92">
        <v>0.1</v>
      </c>
      <c r="U458" s="92" t="s">
        <v>2122</v>
      </c>
      <c r="V458" s="113" t="s">
        <v>2330</v>
      </c>
      <c r="W458" s="92" t="s">
        <v>2329</v>
      </c>
      <c r="X458" s="92" t="s">
        <v>2127</v>
      </c>
      <c r="Y458" s="87" t="s">
        <v>1385</v>
      </c>
      <c r="Z458" s="96" t="s">
        <v>2128</v>
      </c>
      <c r="AA458" s="87" t="s">
        <v>1385</v>
      </c>
      <c r="AB458" s="92">
        <v>3622</v>
      </c>
      <c r="AC458" s="92" t="s">
        <v>1385</v>
      </c>
      <c r="AD458" s="92">
        <v>3622</v>
      </c>
      <c r="AE458" s="92" t="s">
        <v>1401</v>
      </c>
    </row>
    <row r="459" spans="1:31" ht="58.3" x14ac:dyDescent="0.45">
      <c r="A459" s="87" t="s">
        <v>1405</v>
      </c>
      <c r="B459" s="92">
        <v>454</v>
      </c>
      <c r="C459" s="87" t="s">
        <v>1407</v>
      </c>
      <c r="D459" t="s">
        <v>3171</v>
      </c>
      <c r="E459" s="92" t="s">
        <v>1400</v>
      </c>
      <c r="F459" s="86" t="s">
        <v>3187</v>
      </c>
      <c r="G459" s="92" t="s">
        <v>2329</v>
      </c>
      <c r="H459" s="92">
        <v>1</v>
      </c>
      <c r="I459" s="92" t="s">
        <v>1385</v>
      </c>
      <c r="J459" s="92" t="s">
        <v>2127</v>
      </c>
      <c r="K459" s="92" t="s">
        <v>1385</v>
      </c>
      <c r="L459" s="92" t="s">
        <v>2128</v>
      </c>
      <c r="M459" s="92" t="s">
        <v>1385</v>
      </c>
      <c r="N459" s="92" t="s">
        <v>2128</v>
      </c>
      <c r="O459" s="92" t="s">
        <v>1385</v>
      </c>
      <c r="P459" s="92" t="s">
        <v>2128</v>
      </c>
      <c r="Q459" s="92" t="s">
        <v>1385</v>
      </c>
      <c r="R459" s="92" t="s">
        <v>2128</v>
      </c>
      <c r="S459" s="92" t="s">
        <v>2120</v>
      </c>
      <c r="T459" s="92">
        <v>0.1</v>
      </c>
      <c r="U459" s="92" t="s">
        <v>2122</v>
      </c>
      <c r="V459" s="113" t="s">
        <v>2330</v>
      </c>
      <c r="W459" s="92" t="s">
        <v>2329</v>
      </c>
      <c r="X459" s="92" t="s">
        <v>2127</v>
      </c>
      <c r="Y459" s="87" t="s">
        <v>1385</v>
      </c>
      <c r="Z459" s="96" t="s">
        <v>2128</v>
      </c>
      <c r="AA459" s="87" t="s">
        <v>1385</v>
      </c>
      <c r="AB459" s="92">
        <v>3623</v>
      </c>
      <c r="AC459" s="92" t="s">
        <v>1385</v>
      </c>
      <c r="AD459" s="92">
        <v>3623</v>
      </c>
      <c r="AE459" s="92" t="s">
        <v>1401</v>
      </c>
    </row>
    <row r="460" spans="1:31" ht="58.3" x14ac:dyDescent="0.45">
      <c r="A460" s="87" t="s">
        <v>1405</v>
      </c>
      <c r="B460" s="92">
        <v>455</v>
      </c>
      <c r="C460" s="87" t="s">
        <v>1407</v>
      </c>
      <c r="D460" t="s">
        <v>3172</v>
      </c>
      <c r="E460" s="92" t="s">
        <v>1400</v>
      </c>
      <c r="F460" s="86" t="s">
        <v>3188</v>
      </c>
      <c r="G460" s="92" t="s">
        <v>2329</v>
      </c>
      <c r="H460" s="92">
        <v>1</v>
      </c>
      <c r="I460" s="92" t="s">
        <v>1385</v>
      </c>
      <c r="J460" s="92" t="s">
        <v>2127</v>
      </c>
      <c r="K460" s="92" t="s">
        <v>1385</v>
      </c>
      <c r="L460" s="92" t="s">
        <v>2128</v>
      </c>
      <c r="M460" s="92" t="s">
        <v>1385</v>
      </c>
      <c r="N460" s="92" t="s">
        <v>2128</v>
      </c>
      <c r="O460" s="92" t="s">
        <v>1385</v>
      </c>
      <c r="P460" s="92" t="s">
        <v>2128</v>
      </c>
      <c r="Q460" s="92" t="s">
        <v>1385</v>
      </c>
      <c r="R460" s="92" t="s">
        <v>2128</v>
      </c>
      <c r="S460" s="92" t="s">
        <v>2120</v>
      </c>
      <c r="T460" s="92">
        <v>0.1</v>
      </c>
      <c r="U460" s="92" t="s">
        <v>2122</v>
      </c>
      <c r="V460" s="113" t="s">
        <v>2330</v>
      </c>
      <c r="W460" s="92" t="s">
        <v>2329</v>
      </c>
      <c r="X460" s="92" t="s">
        <v>2127</v>
      </c>
      <c r="Y460" s="87" t="s">
        <v>1385</v>
      </c>
      <c r="Z460" s="96" t="s">
        <v>2128</v>
      </c>
      <c r="AA460" s="87" t="s">
        <v>1385</v>
      </c>
      <c r="AB460" s="92">
        <v>3624</v>
      </c>
      <c r="AC460" s="92" t="s">
        <v>1385</v>
      </c>
      <c r="AD460" s="92">
        <v>3624</v>
      </c>
      <c r="AE460" s="92" t="s">
        <v>1401</v>
      </c>
    </row>
    <row r="461" spans="1:31" ht="58.3" x14ac:dyDescent="0.45">
      <c r="A461" s="87" t="s">
        <v>1405</v>
      </c>
      <c r="B461" s="92">
        <v>456</v>
      </c>
      <c r="C461" s="87" t="s">
        <v>1407</v>
      </c>
      <c r="D461" t="s">
        <v>3173</v>
      </c>
      <c r="E461" s="92" t="s">
        <v>1400</v>
      </c>
      <c r="F461" s="86" t="s">
        <v>3189</v>
      </c>
      <c r="G461" s="92" t="s">
        <v>2329</v>
      </c>
      <c r="H461" s="92">
        <v>1</v>
      </c>
      <c r="I461" s="92" t="s">
        <v>1385</v>
      </c>
      <c r="J461" s="92" t="s">
        <v>2127</v>
      </c>
      <c r="K461" s="92" t="s">
        <v>1385</v>
      </c>
      <c r="L461" s="92" t="s">
        <v>2128</v>
      </c>
      <c r="M461" s="92" t="s">
        <v>1385</v>
      </c>
      <c r="N461" s="92" t="s">
        <v>2128</v>
      </c>
      <c r="O461" s="92" t="s">
        <v>1385</v>
      </c>
      <c r="P461" s="92" t="s">
        <v>2128</v>
      </c>
      <c r="Q461" s="92" t="s">
        <v>1385</v>
      </c>
      <c r="R461" s="92" t="s">
        <v>2128</v>
      </c>
      <c r="S461" s="92" t="s">
        <v>2120</v>
      </c>
      <c r="T461" s="92">
        <v>0.1</v>
      </c>
      <c r="U461" s="92" t="s">
        <v>2122</v>
      </c>
      <c r="V461" s="113" t="s">
        <v>2330</v>
      </c>
      <c r="W461" s="92" t="s">
        <v>2329</v>
      </c>
      <c r="X461" s="92" t="s">
        <v>2127</v>
      </c>
      <c r="Y461" s="87" t="s">
        <v>1385</v>
      </c>
      <c r="Z461" s="96" t="s">
        <v>2128</v>
      </c>
      <c r="AA461" s="87" t="s">
        <v>1385</v>
      </c>
      <c r="AB461" s="92">
        <v>3625</v>
      </c>
      <c r="AC461" s="92" t="s">
        <v>1385</v>
      </c>
      <c r="AD461" s="92">
        <v>3625</v>
      </c>
      <c r="AE461" s="92" t="s">
        <v>1401</v>
      </c>
    </row>
    <row r="462" spans="1:31" ht="58.3" x14ac:dyDescent="0.45">
      <c r="A462" s="87" t="s">
        <v>1405</v>
      </c>
      <c r="B462" s="92">
        <v>457</v>
      </c>
      <c r="C462" s="87" t="s">
        <v>1407</v>
      </c>
      <c r="D462" t="s">
        <v>3174</v>
      </c>
      <c r="E462" s="92" t="s">
        <v>1400</v>
      </c>
      <c r="F462" s="86" t="s">
        <v>3190</v>
      </c>
      <c r="G462" s="92" t="s">
        <v>2329</v>
      </c>
      <c r="H462" s="92">
        <v>1</v>
      </c>
      <c r="I462" s="92" t="s">
        <v>1385</v>
      </c>
      <c r="J462" s="92" t="s">
        <v>2127</v>
      </c>
      <c r="K462" s="92" t="s">
        <v>1385</v>
      </c>
      <c r="L462" s="92" t="s">
        <v>2128</v>
      </c>
      <c r="M462" s="92" t="s">
        <v>1385</v>
      </c>
      <c r="N462" s="92" t="s">
        <v>2128</v>
      </c>
      <c r="O462" s="92" t="s">
        <v>1385</v>
      </c>
      <c r="P462" s="92" t="s">
        <v>2128</v>
      </c>
      <c r="Q462" s="92" t="s">
        <v>1385</v>
      </c>
      <c r="R462" s="92" t="s">
        <v>2128</v>
      </c>
      <c r="S462" s="92" t="s">
        <v>2120</v>
      </c>
      <c r="T462" s="92">
        <v>0.1</v>
      </c>
      <c r="U462" s="92" t="s">
        <v>2122</v>
      </c>
      <c r="V462" s="113" t="s">
        <v>2330</v>
      </c>
      <c r="W462" s="92" t="s">
        <v>2329</v>
      </c>
      <c r="X462" s="92" t="s">
        <v>2127</v>
      </c>
      <c r="Y462" s="87" t="s">
        <v>1385</v>
      </c>
      <c r="Z462" s="96" t="s">
        <v>2128</v>
      </c>
      <c r="AA462" s="87" t="s">
        <v>1385</v>
      </c>
      <c r="AB462" s="92">
        <v>3626</v>
      </c>
      <c r="AC462" s="92" t="s">
        <v>1385</v>
      </c>
      <c r="AD462" s="92">
        <v>3626</v>
      </c>
      <c r="AE462" s="92" t="s">
        <v>1401</v>
      </c>
    </row>
    <row r="463" spans="1:31" ht="58.3" x14ac:dyDescent="0.45">
      <c r="A463" s="87" t="s">
        <v>1405</v>
      </c>
      <c r="B463" s="92">
        <v>458</v>
      </c>
      <c r="C463" s="87" t="s">
        <v>1407</v>
      </c>
      <c r="D463" t="s">
        <v>3175</v>
      </c>
      <c r="E463" s="92" t="s">
        <v>1400</v>
      </c>
      <c r="F463" s="86" t="s">
        <v>3191</v>
      </c>
      <c r="G463" s="92" t="s">
        <v>2329</v>
      </c>
      <c r="H463" s="92">
        <v>1</v>
      </c>
      <c r="I463" s="92" t="s">
        <v>1385</v>
      </c>
      <c r="J463" s="92" t="s">
        <v>2127</v>
      </c>
      <c r="K463" s="92" t="s">
        <v>1385</v>
      </c>
      <c r="L463" s="92" t="s">
        <v>2128</v>
      </c>
      <c r="M463" s="92" t="s">
        <v>1385</v>
      </c>
      <c r="N463" s="92" t="s">
        <v>2128</v>
      </c>
      <c r="O463" s="92" t="s">
        <v>1385</v>
      </c>
      <c r="P463" s="92" t="s">
        <v>2128</v>
      </c>
      <c r="Q463" s="92" t="s">
        <v>1385</v>
      </c>
      <c r="R463" s="92" t="s">
        <v>2128</v>
      </c>
      <c r="S463" s="92" t="s">
        <v>2120</v>
      </c>
      <c r="T463" s="92">
        <v>0.1</v>
      </c>
      <c r="U463" s="92" t="s">
        <v>2122</v>
      </c>
      <c r="V463" s="113" t="s">
        <v>2330</v>
      </c>
      <c r="W463" s="92" t="s">
        <v>2329</v>
      </c>
      <c r="X463" s="92" t="s">
        <v>2127</v>
      </c>
      <c r="Y463" s="87" t="s">
        <v>1385</v>
      </c>
      <c r="Z463" s="96" t="s">
        <v>2128</v>
      </c>
      <c r="AA463" s="87" t="s">
        <v>1385</v>
      </c>
      <c r="AB463" s="92">
        <v>3627</v>
      </c>
      <c r="AC463" s="92" t="s">
        <v>1385</v>
      </c>
      <c r="AD463" s="92">
        <v>3627</v>
      </c>
      <c r="AE463" s="92" t="s">
        <v>1401</v>
      </c>
    </row>
    <row r="464" spans="1:31" ht="58.3" x14ac:dyDescent="0.45">
      <c r="A464" s="87" t="s">
        <v>1405</v>
      </c>
      <c r="B464" s="92">
        <v>459</v>
      </c>
      <c r="C464" s="87" t="s">
        <v>1407</v>
      </c>
      <c r="D464" t="s">
        <v>3177</v>
      </c>
      <c r="E464" s="92" t="s">
        <v>1400</v>
      </c>
      <c r="F464" s="86" t="s">
        <v>3164</v>
      </c>
      <c r="G464" s="92" t="s">
        <v>2329</v>
      </c>
      <c r="H464" s="92">
        <v>1</v>
      </c>
      <c r="I464" s="92" t="s">
        <v>1385</v>
      </c>
      <c r="J464" s="92" t="s">
        <v>2127</v>
      </c>
      <c r="K464" s="92" t="s">
        <v>1385</v>
      </c>
      <c r="L464" s="92" t="s">
        <v>2128</v>
      </c>
      <c r="M464" s="92" t="s">
        <v>1385</v>
      </c>
      <c r="N464" s="92" t="s">
        <v>2128</v>
      </c>
      <c r="O464" s="92" t="s">
        <v>1385</v>
      </c>
      <c r="P464" s="92" t="s">
        <v>2128</v>
      </c>
      <c r="Q464" s="92" t="s">
        <v>1385</v>
      </c>
      <c r="R464" s="92" t="s">
        <v>2128</v>
      </c>
      <c r="S464" s="92" t="s">
        <v>2120</v>
      </c>
      <c r="T464" s="92">
        <v>0.1</v>
      </c>
      <c r="U464" s="92" t="s">
        <v>2122</v>
      </c>
      <c r="V464" s="113" t="s">
        <v>2330</v>
      </c>
      <c r="W464" s="92" t="s">
        <v>2329</v>
      </c>
      <c r="X464" s="92" t="s">
        <v>2127</v>
      </c>
      <c r="Y464" s="87" t="s">
        <v>1385</v>
      </c>
      <c r="Z464" s="96" t="s">
        <v>2128</v>
      </c>
      <c r="AA464" s="87" t="s">
        <v>1385</v>
      </c>
      <c r="AB464" s="92">
        <v>3628</v>
      </c>
      <c r="AC464" s="92" t="s">
        <v>1385</v>
      </c>
      <c r="AD464" s="92">
        <v>3628</v>
      </c>
      <c r="AE464" s="92" t="s">
        <v>1401</v>
      </c>
    </row>
    <row r="465" spans="1:31" ht="58.3" x14ac:dyDescent="0.45">
      <c r="A465" s="87" t="s">
        <v>1405</v>
      </c>
      <c r="B465" s="92">
        <v>460</v>
      </c>
      <c r="C465" s="87" t="s">
        <v>1407</v>
      </c>
      <c r="D465" t="s">
        <v>3176</v>
      </c>
      <c r="E465" s="92" t="s">
        <v>1400</v>
      </c>
      <c r="F465" s="86" t="s">
        <v>3192</v>
      </c>
      <c r="G465" s="92" t="s">
        <v>2329</v>
      </c>
      <c r="H465" s="92">
        <v>1</v>
      </c>
      <c r="I465" s="92" t="s">
        <v>1385</v>
      </c>
      <c r="J465" s="92" t="s">
        <v>2127</v>
      </c>
      <c r="K465" s="92" t="s">
        <v>1385</v>
      </c>
      <c r="L465" s="92" t="s">
        <v>2128</v>
      </c>
      <c r="M465" s="92" t="s">
        <v>1385</v>
      </c>
      <c r="N465" s="92" t="s">
        <v>2128</v>
      </c>
      <c r="O465" s="92" t="s">
        <v>1385</v>
      </c>
      <c r="P465" s="92" t="s">
        <v>2128</v>
      </c>
      <c r="Q465" s="92" t="s">
        <v>1385</v>
      </c>
      <c r="R465" s="92" t="s">
        <v>2128</v>
      </c>
      <c r="S465" s="92" t="s">
        <v>2120</v>
      </c>
      <c r="T465" s="92">
        <v>0.1</v>
      </c>
      <c r="U465" s="92" t="s">
        <v>2122</v>
      </c>
      <c r="V465" s="113" t="s">
        <v>2330</v>
      </c>
      <c r="W465" s="92" t="s">
        <v>2329</v>
      </c>
      <c r="X465" s="92" t="s">
        <v>2127</v>
      </c>
      <c r="Y465" s="87" t="s">
        <v>1385</v>
      </c>
      <c r="Z465" s="96" t="s">
        <v>2128</v>
      </c>
      <c r="AA465" s="87" t="s">
        <v>1385</v>
      </c>
      <c r="AB465" s="92">
        <v>3629</v>
      </c>
      <c r="AC465" s="92" t="s">
        <v>1385</v>
      </c>
      <c r="AD465" s="92">
        <v>3629</v>
      </c>
      <c r="AE465" s="92" t="s">
        <v>1401</v>
      </c>
    </row>
    <row r="466" spans="1:31" ht="58.3" x14ac:dyDescent="0.45">
      <c r="A466" s="87" t="s">
        <v>1405</v>
      </c>
      <c r="B466" s="92">
        <v>461</v>
      </c>
      <c r="C466" s="87" t="s">
        <v>1407</v>
      </c>
      <c r="D466" t="s">
        <v>3178</v>
      </c>
      <c r="E466" s="92" t="s">
        <v>1400</v>
      </c>
      <c r="F466" s="86" t="s">
        <v>3193</v>
      </c>
      <c r="G466" s="92" t="s">
        <v>2329</v>
      </c>
      <c r="H466" s="92">
        <v>1</v>
      </c>
      <c r="I466" s="92" t="s">
        <v>1385</v>
      </c>
      <c r="J466" s="92" t="s">
        <v>2127</v>
      </c>
      <c r="K466" s="92" t="s">
        <v>1385</v>
      </c>
      <c r="L466" s="92" t="s">
        <v>2128</v>
      </c>
      <c r="M466" s="92" t="s">
        <v>1385</v>
      </c>
      <c r="N466" s="92" t="s">
        <v>2128</v>
      </c>
      <c r="O466" s="92" t="s">
        <v>1385</v>
      </c>
      <c r="P466" s="92" t="s">
        <v>2128</v>
      </c>
      <c r="Q466" s="92" t="s">
        <v>1385</v>
      </c>
      <c r="R466" s="92" t="s">
        <v>2128</v>
      </c>
      <c r="S466" s="92" t="s">
        <v>2120</v>
      </c>
      <c r="T466" s="92">
        <v>0.1</v>
      </c>
      <c r="U466" s="92" t="s">
        <v>2122</v>
      </c>
      <c r="V466" s="113" t="s">
        <v>2330</v>
      </c>
      <c r="W466" s="92" t="s">
        <v>2329</v>
      </c>
      <c r="X466" s="92" t="s">
        <v>2127</v>
      </c>
      <c r="Y466" s="87" t="s">
        <v>1385</v>
      </c>
      <c r="Z466" s="96" t="s">
        <v>2128</v>
      </c>
      <c r="AA466" s="87" t="s">
        <v>1385</v>
      </c>
      <c r="AB466" s="92">
        <v>3630</v>
      </c>
      <c r="AC466" s="92" t="s">
        <v>1385</v>
      </c>
      <c r="AD466" s="92">
        <v>3630</v>
      </c>
      <c r="AE466" s="92" t="s">
        <v>1402</v>
      </c>
    </row>
  </sheetData>
  <autoFilter ref="A5:AE327" xr:uid="{00000000-0001-0000-0D00-000000000000}"/>
  <phoneticPr fontId="2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531"/>
  <sheetViews>
    <sheetView zoomScale="90" zoomScaleNormal="90" workbookViewId="0">
      <pane ySplit="4" topLeftCell="A413" activePane="bottomLeft" state="frozen"/>
      <selection pane="bottomLeft" activeCell="G444" sqref="G444"/>
    </sheetView>
  </sheetViews>
  <sheetFormatPr defaultColWidth="9.3046875" defaultRowHeight="14.6" x14ac:dyDescent="0.45"/>
  <cols>
    <col min="1" max="1" width="2.765625" style="86" customWidth="1"/>
    <col min="2" max="2" width="1.3828125" style="86" customWidth="1"/>
    <col min="3" max="3" width="4" style="86" customWidth="1"/>
    <col min="4" max="4" width="1.3828125" style="86" customWidth="1"/>
    <col min="5" max="5" width="9.3046875" style="86"/>
    <col min="6" max="6" width="1.53515625" style="86" customWidth="1"/>
    <col min="7" max="7" width="20.3046875" style="86" customWidth="1"/>
    <col min="8" max="8" width="1.84375" style="86" customWidth="1"/>
    <col min="9" max="9" width="23.3046875" style="86" customWidth="1"/>
    <col min="10" max="10" width="1.3046875" style="86" customWidth="1"/>
    <col min="11" max="11" width="17.3828125" style="86" customWidth="1"/>
    <col min="12" max="12" width="1.53515625" style="86" customWidth="1"/>
    <col min="13" max="13" width="22.84375" style="86" customWidth="1"/>
    <col min="14" max="14" width="1.3828125" style="86" customWidth="1"/>
    <col min="15" max="15" width="16.84375" style="86" customWidth="1"/>
    <col min="16" max="16" width="3.15234375" style="86" customWidth="1"/>
    <col min="17" max="17" width="13" style="86" customWidth="1"/>
    <col min="18" max="18" width="2.3046875" style="86" customWidth="1"/>
    <col min="19" max="19" width="9.15234375" style="86" customWidth="1"/>
    <col min="20" max="20" width="2.15234375" style="86" customWidth="1"/>
    <col min="21" max="21" width="34.15234375" style="86" customWidth="1"/>
    <col min="22" max="22" width="2.3046875" style="86" customWidth="1"/>
    <col min="23" max="23" width="13" style="86" customWidth="1"/>
    <col min="24" max="24" width="2.3046875" style="86" customWidth="1"/>
    <col min="25" max="25" width="9.3046875" style="86"/>
    <col min="26" max="26" width="2.3046875" style="86" customWidth="1"/>
    <col min="27" max="27" width="54.53515625" style="114" customWidth="1"/>
    <col min="28" max="28" width="37.84375" style="114" customWidth="1"/>
    <col min="29" max="16384" width="9.3046875" style="86"/>
  </cols>
  <sheetData>
    <row r="1" spans="1:28" x14ac:dyDescent="0.45">
      <c r="C1" s="86" t="s">
        <v>2130</v>
      </c>
    </row>
    <row r="2" spans="1:28" x14ac:dyDescent="0.45">
      <c r="E2" s="86" t="s">
        <v>2674</v>
      </c>
    </row>
    <row r="3" spans="1:28" x14ac:dyDescent="0.45">
      <c r="C3" s="86" t="s">
        <v>2115</v>
      </c>
    </row>
    <row r="4" spans="1:28" x14ac:dyDescent="0.45">
      <c r="B4" s="98" t="s">
        <v>1405</v>
      </c>
      <c r="C4" s="98" t="s">
        <v>2116</v>
      </c>
      <c r="D4" s="98" t="s">
        <v>1385</v>
      </c>
      <c r="E4" s="98" t="s">
        <v>2131</v>
      </c>
      <c r="F4" s="98" t="s">
        <v>1385</v>
      </c>
      <c r="G4" s="98" t="s">
        <v>2132</v>
      </c>
      <c r="H4" s="98" t="s">
        <v>1385</v>
      </c>
      <c r="I4" s="98" t="s">
        <v>2133</v>
      </c>
      <c r="J4" s="98" t="s">
        <v>1385</v>
      </c>
      <c r="K4" s="98" t="s">
        <v>2134</v>
      </c>
      <c r="L4" s="98" t="s">
        <v>1385</v>
      </c>
      <c r="M4" s="98" t="s">
        <v>2135</v>
      </c>
      <c r="N4" s="98" t="s">
        <v>1385</v>
      </c>
      <c r="O4" s="98" t="s">
        <v>2136</v>
      </c>
      <c r="P4" s="98" t="s">
        <v>2120</v>
      </c>
      <c r="Q4" s="98" t="s">
        <v>2137</v>
      </c>
      <c r="R4" s="100" t="s">
        <v>2138</v>
      </c>
      <c r="S4" s="100" t="s">
        <v>2173</v>
      </c>
      <c r="T4" s="97" t="s">
        <v>1407</v>
      </c>
      <c r="U4" s="98" t="s">
        <v>2126</v>
      </c>
      <c r="V4" s="101" t="s">
        <v>1397</v>
      </c>
      <c r="W4" s="98" t="s">
        <v>1389</v>
      </c>
      <c r="X4" s="98" t="s">
        <v>1411</v>
      </c>
      <c r="Y4" s="98" t="s">
        <v>1390</v>
      </c>
      <c r="Z4" s="98" t="s">
        <v>1401</v>
      </c>
      <c r="AA4" s="114" t="s">
        <v>2845</v>
      </c>
      <c r="AB4" s="114" t="s">
        <v>2846</v>
      </c>
    </row>
    <row r="5" spans="1:28" x14ac:dyDescent="0.45">
      <c r="A5" s="93" t="s">
        <v>2161</v>
      </c>
      <c r="B5" s="92" t="s">
        <v>1405</v>
      </c>
      <c r="C5" s="92"/>
      <c r="D5" s="92" t="s">
        <v>1385</v>
      </c>
      <c r="E5" s="103" t="s">
        <v>2128</v>
      </c>
      <c r="F5" s="92" t="s">
        <v>1385</v>
      </c>
      <c r="G5" s="92">
        <v>1</v>
      </c>
      <c r="H5" s="92" t="s">
        <v>1385</v>
      </c>
      <c r="I5" s="92" t="s">
        <v>2128</v>
      </c>
      <c r="J5" s="92" t="s">
        <v>1385</v>
      </c>
      <c r="K5" s="92" t="s">
        <v>2128</v>
      </c>
      <c r="L5" s="92" t="s">
        <v>1385</v>
      </c>
      <c r="M5" s="92" t="s">
        <v>2128</v>
      </c>
      <c r="N5" s="92" t="s">
        <v>1385</v>
      </c>
      <c r="O5" s="92" t="s">
        <v>2128</v>
      </c>
      <c r="P5" s="92" t="s">
        <v>2120</v>
      </c>
      <c r="Q5" s="93">
        <v>1</v>
      </c>
      <c r="R5" s="93" t="s">
        <v>2138</v>
      </c>
      <c r="S5" s="93" t="s">
        <v>2127</v>
      </c>
      <c r="T5" s="93" t="s">
        <v>1407</v>
      </c>
      <c r="U5" s="92" t="s">
        <v>2163</v>
      </c>
      <c r="V5" s="88" t="s">
        <v>1397</v>
      </c>
      <c r="W5" s="92">
        <v>3631</v>
      </c>
      <c r="X5" s="92" t="s">
        <v>1411</v>
      </c>
      <c r="Y5" s="92">
        <v>3631</v>
      </c>
      <c r="Z5" s="92" t="s">
        <v>1401</v>
      </c>
      <c r="AA5" s="134" t="str">
        <f>VLOOKUP(G5,'Скрипт activation_condition'!$B$6:$D$495,3,0)</f>
        <v>Кашель отсутсвует</v>
      </c>
      <c r="AB5" s="114" t="e">
        <f>VLOOKUP(E5,'Перечень узлов'!$A$1:$B$697,2,0)</f>
        <v>#N/A</v>
      </c>
    </row>
    <row r="6" spans="1:28" x14ac:dyDescent="0.45">
      <c r="A6" s="93" t="s">
        <v>2161</v>
      </c>
      <c r="B6" s="92" t="s">
        <v>1405</v>
      </c>
      <c r="C6" s="92"/>
      <c r="D6" s="92" t="s">
        <v>1385</v>
      </c>
      <c r="E6" s="103" t="s">
        <v>2128</v>
      </c>
      <c r="F6" s="92" t="s">
        <v>1385</v>
      </c>
      <c r="G6" s="92">
        <v>2</v>
      </c>
      <c r="H6" s="92" t="s">
        <v>1385</v>
      </c>
      <c r="I6" s="92" t="s">
        <v>2128</v>
      </c>
      <c r="J6" s="92" t="s">
        <v>1385</v>
      </c>
      <c r="K6" s="92" t="s">
        <v>2128</v>
      </c>
      <c r="L6" s="92" t="s">
        <v>1385</v>
      </c>
      <c r="M6" s="92" t="s">
        <v>2128</v>
      </c>
      <c r="N6" s="92" t="s">
        <v>1385</v>
      </c>
      <c r="O6" s="92" t="s">
        <v>2128</v>
      </c>
      <c r="P6" s="92" t="s">
        <v>2120</v>
      </c>
      <c r="Q6" s="93">
        <v>1</v>
      </c>
      <c r="R6" s="93" t="s">
        <v>2138</v>
      </c>
      <c r="S6" s="93" t="s">
        <v>2127</v>
      </c>
      <c r="T6" s="93" t="s">
        <v>1407</v>
      </c>
      <c r="U6" s="92" t="s">
        <v>2164</v>
      </c>
      <c r="V6" s="88" t="s">
        <v>1397</v>
      </c>
      <c r="W6" s="92">
        <v>3632</v>
      </c>
      <c r="X6" s="92" t="s">
        <v>1411</v>
      </c>
      <c r="Y6" s="92">
        <v>3632</v>
      </c>
      <c r="Z6" s="92" t="s">
        <v>1401</v>
      </c>
      <c r="AA6" s="134" t="str">
        <f>VLOOKUP(G6,'Скрипт activation_condition'!$B$6:$D$495,3,0)</f>
        <v>Кашель без уточнения</v>
      </c>
      <c r="AB6" s="114" t="e">
        <f>VLOOKUP(E6,'Перечень узлов'!$A$1:$B$697,2,0)</f>
        <v>#N/A</v>
      </c>
    </row>
    <row r="7" spans="1:28" x14ac:dyDescent="0.45">
      <c r="A7" s="92"/>
      <c r="B7" s="92" t="s">
        <v>1405</v>
      </c>
      <c r="C7" s="92">
        <v>1</v>
      </c>
      <c r="D7" s="92" t="s">
        <v>1385</v>
      </c>
      <c r="E7" s="92">
        <v>15</v>
      </c>
      <c r="F7" s="92" t="s">
        <v>1385</v>
      </c>
      <c r="G7" s="92">
        <v>3</v>
      </c>
      <c r="H7" s="92" t="s">
        <v>1411</v>
      </c>
      <c r="I7" s="92" t="s">
        <v>2128</v>
      </c>
      <c r="J7" s="92" t="s">
        <v>1411</v>
      </c>
      <c r="K7" s="92" t="s">
        <v>2128</v>
      </c>
      <c r="L7" s="92" t="s">
        <v>1411</v>
      </c>
      <c r="M7" s="92" t="s">
        <v>2128</v>
      </c>
      <c r="N7" s="92" t="s">
        <v>1385</v>
      </c>
      <c r="O7" s="92" t="s">
        <v>2128</v>
      </c>
      <c r="P7" s="92" t="s">
        <v>2120</v>
      </c>
      <c r="Q7" s="92">
        <v>1</v>
      </c>
      <c r="R7" s="93" t="s">
        <v>2138</v>
      </c>
      <c r="S7" s="93" t="s">
        <v>2127</v>
      </c>
      <c r="T7" s="93" t="s">
        <v>1407</v>
      </c>
      <c r="U7" s="92" t="s">
        <v>89</v>
      </c>
      <c r="V7" s="88" t="s">
        <v>1397</v>
      </c>
      <c r="W7" s="92">
        <v>3633</v>
      </c>
      <c r="X7" s="92" t="s">
        <v>1411</v>
      </c>
      <c r="Y7" s="92">
        <v>3633</v>
      </c>
      <c r="Z7" s="92" t="s">
        <v>1401</v>
      </c>
      <c r="AA7" s="134" t="str">
        <f>VLOOKUP(G7,'Скрипт activation_condition'!$B$6:$D$495,3,0)</f>
        <v>Кашель непродуктивный</v>
      </c>
      <c r="AB7" s="114" t="str">
        <f>VLOOKUP(E7,'Перечень узлов'!$A$1:$B$697,2,0)</f>
        <v>Сухой кашель</v>
      </c>
    </row>
    <row r="8" spans="1:28" x14ac:dyDescent="0.45">
      <c r="A8" s="92"/>
      <c r="B8" s="92" t="s">
        <v>1405</v>
      </c>
      <c r="C8" s="92">
        <f>C7+1</f>
        <v>2</v>
      </c>
      <c r="D8" s="92" t="s">
        <v>1385</v>
      </c>
      <c r="E8" s="92">
        <v>17</v>
      </c>
      <c r="F8" s="92" t="s">
        <v>1385</v>
      </c>
      <c r="G8" s="92">
        <v>4</v>
      </c>
      <c r="H8" s="92" t="s">
        <v>1411</v>
      </c>
      <c r="I8" s="92" t="s">
        <v>2128</v>
      </c>
      <c r="J8" s="92" t="s">
        <v>1411</v>
      </c>
      <c r="K8" s="92" t="s">
        <v>2128</v>
      </c>
      <c r="L8" s="92" t="s">
        <v>1411</v>
      </c>
      <c r="M8" s="92" t="s">
        <v>2128</v>
      </c>
      <c r="N8" s="92" t="s">
        <v>1385</v>
      </c>
      <c r="O8" s="92" t="s">
        <v>2128</v>
      </c>
      <c r="P8" s="92" t="s">
        <v>2120</v>
      </c>
      <c r="Q8" s="92">
        <v>1</v>
      </c>
      <c r="R8" s="93" t="s">
        <v>2138</v>
      </c>
      <c r="S8" s="93" t="s">
        <v>2127</v>
      </c>
      <c r="T8" s="93" t="s">
        <v>1407</v>
      </c>
      <c r="U8" s="92" t="s">
        <v>693</v>
      </c>
      <c r="V8" s="88" t="s">
        <v>1397</v>
      </c>
      <c r="W8" s="92">
        <v>3634</v>
      </c>
      <c r="X8" s="92" t="s">
        <v>1411</v>
      </c>
      <c r="Y8" s="92">
        <v>3634</v>
      </c>
      <c r="Z8" s="92" t="s">
        <v>1401</v>
      </c>
      <c r="AA8" s="134" t="str">
        <f>VLOOKUP(G8,'Скрипт activation_condition'!$B$6:$D$495,3,0)</f>
        <v>Кашель малопродуктивный</v>
      </c>
      <c r="AB8" s="114" t="str">
        <f>VLOOKUP(E8,'Перечень узлов'!$A$1:$B$697,2,0)</f>
        <v>Малопродуктивный кашель</v>
      </c>
    </row>
    <row r="9" spans="1:28" x14ac:dyDescent="0.45">
      <c r="A9" s="92"/>
      <c r="B9" s="92" t="s">
        <v>1405</v>
      </c>
      <c r="C9" s="92">
        <f t="shared" ref="C9:C12" si="0">C8+1</f>
        <v>3</v>
      </c>
      <c r="D9" s="92" t="s">
        <v>1385</v>
      </c>
      <c r="E9" s="92">
        <v>9</v>
      </c>
      <c r="F9" s="92" t="s">
        <v>1385</v>
      </c>
      <c r="G9" s="92">
        <v>5</v>
      </c>
      <c r="H9" s="92" t="s">
        <v>1411</v>
      </c>
      <c r="I9" s="92" t="s">
        <v>2128</v>
      </c>
      <c r="J9" s="92" t="s">
        <v>1411</v>
      </c>
      <c r="K9" s="92" t="s">
        <v>2128</v>
      </c>
      <c r="L9" s="92" t="s">
        <v>1411</v>
      </c>
      <c r="M9" s="92" t="s">
        <v>2128</v>
      </c>
      <c r="N9" s="92" t="s">
        <v>1385</v>
      </c>
      <c r="O9" s="92" t="s">
        <v>2128</v>
      </c>
      <c r="P9" s="92" t="s">
        <v>2120</v>
      </c>
      <c r="Q9" s="92">
        <v>1</v>
      </c>
      <c r="R9" s="93" t="s">
        <v>2138</v>
      </c>
      <c r="S9" s="93" t="s">
        <v>2127</v>
      </c>
      <c r="T9" s="93" t="s">
        <v>1407</v>
      </c>
      <c r="U9" s="92" t="s">
        <v>2165</v>
      </c>
      <c r="V9" s="88" t="s">
        <v>1397</v>
      </c>
      <c r="W9" s="92">
        <v>3635</v>
      </c>
      <c r="X9" s="92" t="s">
        <v>1411</v>
      </c>
      <c r="Y9" s="92">
        <v>3635</v>
      </c>
      <c r="Z9" s="92" t="s">
        <v>1401</v>
      </c>
      <c r="AA9" s="134" t="str">
        <f>VLOOKUP(G9,'Скрипт activation_condition'!$B$6:$D$495,3,0)</f>
        <v>Кашель продуктивный</v>
      </c>
      <c r="AB9" s="114" t="str">
        <f>VLOOKUP(E9,'Перечень узлов'!$A$1:$B$697,2,0)</f>
        <v>Продуктивный кашель</v>
      </c>
    </row>
    <row r="10" spans="1:28" x14ac:dyDescent="0.45">
      <c r="A10" s="92"/>
      <c r="B10" s="92" t="s">
        <v>1405</v>
      </c>
      <c r="C10" s="92">
        <f t="shared" si="0"/>
        <v>4</v>
      </c>
      <c r="D10" s="92" t="s">
        <v>1385</v>
      </c>
      <c r="E10" s="92">
        <v>10</v>
      </c>
      <c r="F10" s="92" t="s">
        <v>1385</v>
      </c>
      <c r="G10" s="92">
        <v>6</v>
      </c>
      <c r="H10" s="92" t="s">
        <v>1411</v>
      </c>
      <c r="I10" s="92" t="s">
        <v>2128</v>
      </c>
      <c r="J10" s="92" t="s">
        <v>1411</v>
      </c>
      <c r="K10" s="92" t="s">
        <v>2128</v>
      </c>
      <c r="L10" s="92" t="s">
        <v>1411</v>
      </c>
      <c r="M10" s="92" t="s">
        <v>2128</v>
      </c>
      <c r="N10" s="92" t="s">
        <v>1385</v>
      </c>
      <c r="O10" s="92" t="s">
        <v>2128</v>
      </c>
      <c r="P10" s="92" t="s">
        <v>2120</v>
      </c>
      <c r="Q10" s="92">
        <v>1</v>
      </c>
      <c r="R10" s="93" t="s">
        <v>2138</v>
      </c>
      <c r="S10" s="93" t="s">
        <v>2127</v>
      </c>
      <c r="T10" s="93" t="s">
        <v>1407</v>
      </c>
      <c r="U10" s="92" t="s">
        <v>143</v>
      </c>
      <c r="V10" s="88" t="s">
        <v>1397</v>
      </c>
      <c r="W10" s="92">
        <v>3636</v>
      </c>
      <c r="X10" s="92" t="s">
        <v>1411</v>
      </c>
      <c r="Y10" s="92">
        <v>3636</v>
      </c>
      <c r="Z10" s="92" t="s">
        <v>1401</v>
      </c>
      <c r="AA10" s="134" t="str">
        <f>VLOOKUP(G10,'Скрипт activation_condition'!$B$6:$D$495,3,0)</f>
        <v>Кашель надсадный</v>
      </c>
      <c r="AB10" s="114" t="str">
        <f>VLOOKUP(E10,'Перечень узлов'!$A$1:$B$697,2,0)</f>
        <v>Надсадный кашель</v>
      </c>
    </row>
    <row r="11" spans="1:28" x14ac:dyDescent="0.45">
      <c r="A11" s="92"/>
      <c r="B11" s="92" t="s">
        <v>1405</v>
      </c>
      <c r="C11" s="92">
        <f t="shared" si="0"/>
        <v>5</v>
      </c>
      <c r="D11" s="92" t="s">
        <v>1385</v>
      </c>
      <c r="E11" s="92">
        <v>18</v>
      </c>
      <c r="F11" s="92" t="s">
        <v>1385</v>
      </c>
      <c r="G11" s="92">
        <v>7</v>
      </c>
      <c r="H11" s="92" t="s">
        <v>1411</v>
      </c>
      <c r="I11" s="92" t="s">
        <v>2128</v>
      </c>
      <c r="J11" s="92" t="s">
        <v>1411</v>
      </c>
      <c r="K11" s="92" t="s">
        <v>2128</v>
      </c>
      <c r="L11" s="92" t="s">
        <v>1411</v>
      </c>
      <c r="M11" s="92" t="s">
        <v>2128</v>
      </c>
      <c r="N11" s="92" t="s">
        <v>1385</v>
      </c>
      <c r="O11" s="92" t="s">
        <v>2128</v>
      </c>
      <c r="P11" s="92" t="s">
        <v>2120</v>
      </c>
      <c r="Q11" s="92">
        <v>1</v>
      </c>
      <c r="R11" s="93" t="s">
        <v>2138</v>
      </c>
      <c r="S11" s="93" t="s">
        <v>2127</v>
      </c>
      <c r="T11" s="93" t="s">
        <v>1407</v>
      </c>
      <c r="U11" s="92" t="s">
        <v>2166</v>
      </c>
      <c r="V11" s="88" t="s">
        <v>1397</v>
      </c>
      <c r="W11" s="92">
        <v>3637</v>
      </c>
      <c r="X11" s="92" t="s">
        <v>1411</v>
      </c>
      <c r="Y11" s="92">
        <v>3637</v>
      </c>
      <c r="Z11" s="92" t="s">
        <v>1401</v>
      </c>
      <c r="AA11" s="134" t="str">
        <f>VLOOKUP(G11,'Скрипт activation_condition'!$B$6:$D$495,3,0)</f>
        <v>Кашель изнуряющий</v>
      </c>
      <c r="AB11" s="114" t="str">
        <f>VLOOKUP(E11,'Перечень узлов'!$A$1:$B$697,2,0)</f>
        <v>Изнуряющий кашель</v>
      </c>
    </row>
    <row r="12" spans="1:28" x14ac:dyDescent="0.45">
      <c r="A12" s="92"/>
      <c r="B12" s="92" t="s">
        <v>1405</v>
      </c>
      <c r="C12" s="92">
        <f t="shared" si="0"/>
        <v>6</v>
      </c>
      <c r="D12" s="92" t="s">
        <v>1385</v>
      </c>
      <c r="E12" s="92">
        <v>16</v>
      </c>
      <c r="F12" s="92" t="s">
        <v>1385</v>
      </c>
      <c r="G12" s="92">
        <v>8</v>
      </c>
      <c r="H12" s="92" t="s">
        <v>1411</v>
      </c>
      <c r="I12" s="92" t="s">
        <v>2128</v>
      </c>
      <c r="J12" s="92" t="s">
        <v>1411</v>
      </c>
      <c r="K12" s="92" t="s">
        <v>2128</v>
      </c>
      <c r="L12" s="92" t="s">
        <v>1411</v>
      </c>
      <c r="M12" s="92" t="s">
        <v>2128</v>
      </c>
      <c r="N12" s="92" t="s">
        <v>1385</v>
      </c>
      <c r="O12" s="92" t="s">
        <v>2128</v>
      </c>
      <c r="P12" s="92" t="s">
        <v>2120</v>
      </c>
      <c r="Q12" s="92">
        <v>1</v>
      </c>
      <c r="R12" s="93" t="s">
        <v>2138</v>
      </c>
      <c r="S12" s="93" t="s">
        <v>2127</v>
      </c>
      <c r="T12" s="93" t="s">
        <v>1407</v>
      </c>
      <c r="U12" s="92" t="s">
        <v>2167</v>
      </c>
      <c r="V12" s="88" t="s">
        <v>1397</v>
      </c>
      <c r="W12" s="92">
        <v>3638</v>
      </c>
      <c r="X12" s="92" t="s">
        <v>1411</v>
      </c>
      <c r="Y12" s="92">
        <v>3638</v>
      </c>
      <c r="Z12" s="92" t="s">
        <v>1401</v>
      </c>
      <c r="AA12" s="134" t="str">
        <f>VLOOKUP(G12,'Скрипт activation_condition'!$B$6:$D$495,3,0)</f>
        <v>Кашель с примесью крови</v>
      </c>
      <c r="AB12" s="114" t="str">
        <f>VLOOKUP(E12,'Перечень узлов'!$A$1:$B$697,2,0)</f>
        <v>Кровохарканье</v>
      </c>
    </row>
    <row r="13" spans="1:28" x14ac:dyDescent="0.45">
      <c r="A13" s="93" t="s">
        <v>2161</v>
      </c>
      <c r="B13" s="92" t="s">
        <v>1405</v>
      </c>
      <c r="C13" s="92"/>
      <c r="D13" s="92" t="s">
        <v>1385</v>
      </c>
      <c r="E13" s="103" t="s">
        <v>2128</v>
      </c>
      <c r="F13" s="92" t="s">
        <v>1385</v>
      </c>
      <c r="G13" s="92">
        <v>9</v>
      </c>
      <c r="H13" s="92" t="s">
        <v>1411</v>
      </c>
      <c r="I13" s="104" t="s">
        <v>2144</v>
      </c>
      <c r="J13" s="92" t="s">
        <v>1411</v>
      </c>
      <c r="K13" s="92" t="s">
        <v>2129</v>
      </c>
      <c r="L13" s="92" t="s">
        <v>1411</v>
      </c>
      <c r="M13" s="104" t="s">
        <v>2146</v>
      </c>
      <c r="N13" s="92" t="s">
        <v>1385</v>
      </c>
      <c r="O13" s="92" t="s">
        <v>2129</v>
      </c>
      <c r="P13" s="92" t="s">
        <v>1385</v>
      </c>
      <c r="Q13" s="92" t="s">
        <v>2128</v>
      </c>
      <c r="R13" s="93" t="s">
        <v>1385</v>
      </c>
      <c r="S13" s="93" t="s">
        <v>2127</v>
      </c>
      <c r="T13" s="93" t="s">
        <v>1407</v>
      </c>
      <c r="U13" s="92" t="s">
        <v>2147</v>
      </c>
      <c r="V13" s="88" t="s">
        <v>1397</v>
      </c>
      <c r="W13" s="92">
        <v>3639</v>
      </c>
      <c r="X13" s="92" t="s">
        <v>1411</v>
      </c>
      <c r="Y13" s="92">
        <v>3639</v>
      </c>
      <c r="Z13" s="92" t="s">
        <v>1401</v>
      </c>
      <c r="AA13" s="134" t="str">
        <f>VLOOKUP(G13,'Скрипт activation_condition'!$B$6:$D$495,3,0)</f>
        <v>Температура тела</v>
      </c>
      <c r="AB13" s="114" t="e">
        <f>VLOOKUP(E13,'Перечень узлов'!$A$1:$B$697,2,0)</f>
        <v>#N/A</v>
      </c>
    </row>
    <row r="14" spans="1:28" x14ac:dyDescent="0.45">
      <c r="A14" s="93" t="s">
        <v>2161</v>
      </c>
      <c r="B14" s="92" t="s">
        <v>1405</v>
      </c>
      <c r="C14" s="92"/>
      <c r="D14" s="92" t="s">
        <v>1385</v>
      </c>
      <c r="E14" s="103" t="s">
        <v>2128</v>
      </c>
      <c r="F14" s="92" t="s">
        <v>1385</v>
      </c>
      <c r="G14" s="92">
        <v>9</v>
      </c>
      <c r="H14" s="92" t="s">
        <v>1411</v>
      </c>
      <c r="I14" s="104" t="s">
        <v>2148</v>
      </c>
      <c r="J14" s="92" t="s">
        <v>1411</v>
      </c>
      <c r="K14" s="92" t="s">
        <v>2129</v>
      </c>
      <c r="L14" s="92" t="s">
        <v>1411</v>
      </c>
      <c r="M14" s="104" t="s">
        <v>2149</v>
      </c>
      <c r="N14" s="92" t="s">
        <v>1385</v>
      </c>
      <c r="O14" s="92" t="s">
        <v>2129</v>
      </c>
      <c r="P14" s="92" t="s">
        <v>1385</v>
      </c>
      <c r="Q14" s="92" t="s">
        <v>2128</v>
      </c>
      <c r="R14" s="93" t="s">
        <v>1385</v>
      </c>
      <c r="S14" s="93" t="s">
        <v>2127</v>
      </c>
      <c r="T14" s="93" t="s">
        <v>1407</v>
      </c>
      <c r="U14" s="92" t="s">
        <v>2156</v>
      </c>
      <c r="V14" s="88" t="s">
        <v>1397</v>
      </c>
      <c r="W14" s="92">
        <v>3640</v>
      </c>
      <c r="X14" s="92" t="s">
        <v>1411</v>
      </c>
      <c r="Y14" s="92">
        <v>3640</v>
      </c>
      <c r="Z14" s="92" t="s">
        <v>1401</v>
      </c>
      <c r="AA14" s="134" t="str">
        <f>VLOOKUP(G14,'Скрипт activation_condition'!$B$6:$D$495,3,0)</f>
        <v>Температура тела</v>
      </c>
      <c r="AB14" s="114" t="e">
        <f>VLOOKUP(E14,'Перечень узлов'!$A$1:$B$697,2,0)</f>
        <v>#N/A</v>
      </c>
    </row>
    <row r="15" spans="1:28" x14ac:dyDescent="0.45">
      <c r="A15" s="92"/>
      <c r="B15" s="92" t="s">
        <v>1405</v>
      </c>
      <c r="C15" s="92">
        <f>C12+1</f>
        <v>7</v>
      </c>
      <c r="D15" s="92" t="s">
        <v>1385</v>
      </c>
      <c r="E15" s="92">
        <v>171</v>
      </c>
      <c r="F15" s="92" t="s">
        <v>1385</v>
      </c>
      <c r="G15" s="92">
        <v>9</v>
      </c>
      <c r="H15" s="92" t="s">
        <v>1411</v>
      </c>
      <c r="I15" s="104" t="s">
        <v>2150</v>
      </c>
      <c r="J15" s="92" t="s">
        <v>1411</v>
      </c>
      <c r="K15" s="92" t="s">
        <v>2129</v>
      </c>
      <c r="L15" s="92" t="s">
        <v>1411</v>
      </c>
      <c r="M15" s="104" t="s">
        <v>2151</v>
      </c>
      <c r="N15" s="92" t="s">
        <v>1385</v>
      </c>
      <c r="O15" s="92" t="s">
        <v>2129</v>
      </c>
      <c r="P15" s="92" t="s">
        <v>1385</v>
      </c>
      <c r="Q15" s="92" t="s">
        <v>2128</v>
      </c>
      <c r="R15" s="93" t="s">
        <v>1385</v>
      </c>
      <c r="S15" s="93" t="s">
        <v>2127</v>
      </c>
      <c r="T15" s="93" t="s">
        <v>1407</v>
      </c>
      <c r="U15" s="92" t="s">
        <v>2157</v>
      </c>
      <c r="V15" s="88" t="s">
        <v>1397</v>
      </c>
      <c r="W15" s="92">
        <v>3641</v>
      </c>
      <c r="X15" s="92" t="s">
        <v>1411</v>
      </c>
      <c r="Y15" s="92">
        <v>3641</v>
      </c>
      <c r="Z15" s="92" t="s">
        <v>1401</v>
      </c>
      <c r="AA15" s="134" t="str">
        <f>VLOOKUP(G15,'Скрипт activation_condition'!$B$6:$D$495,3,0)</f>
        <v>Температура тела</v>
      </c>
      <c r="AB15" s="114" t="str">
        <f>VLOOKUP(E15,'Перечень узлов'!$A$1:$B$697,2,0)</f>
        <v>Субфебрильная температура</v>
      </c>
    </row>
    <row r="16" spans="1:28" x14ac:dyDescent="0.45">
      <c r="A16" s="92"/>
      <c r="B16" s="92" t="s">
        <v>1405</v>
      </c>
      <c r="C16" s="92">
        <f>C15+1</f>
        <v>8</v>
      </c>
      <c r="D16" s="92" t="s">
        <v>1385</v>
      </c>
      <c r="E16" s="92">
        <v>172</v>
      </c>
      <c r="F16" s="92" t="s">
        <v>1385</v>
      </c>
      <c r="G16" s="92">
        <v>9</v>
      </c>
      <c r="H16" s="92" t="s">
        <v>1411</v>
      </c>
      <c r="I16" s="104" t="s">
        <v>2152</v>
      </c>
      <c r="J16" s="92" t="s">
        <v>1411</v>
      </c>
      <c r="K16" s="92" t="s">
        <v>2129</v>
      </c>
      <c r="L16" s="92" t="s">
        <v>1411</v>
      </c>
      <c r="M16" s="104" t="s">
        <v>2153</v>
      </c>
      <c r="N16" s="92" t="s">
        <v>1385</v>
      </c>
      <c r="O16" s="92" t="s">
        <v>2129</v>
      </c>
      <c r="P16" s="92" t="s">
        <v>1385</v>
      </c>
      <c r="Q16" s="92" t="s">
        <v>2128</v>
      </c>
      <c r="R16" s="93" t="s">
        <v>1385</v>
      </c>
      <c r="S16" s="93" t="s">
        <v>2127</v>
      </c>
      <c r="T16" s="93" t="s">
        <v>1407</v>
      </c>
      <c r="U16" s="92" t="s">
        <v>2158</v>
      </c>
      <c r="V16" s="88" t="s">
        <v>1397</v>
      </c>
      <c r="W16" s="92">
        <v>3642</v>
      </c>
      <c r="X16" s="92" t="s">
        <v>1411</v>
      </c>
      <c r="Y16" s="92">
        <v>3642</v>
      </c>
      <c r="Z16" s="92" t="s">
        <v>1401</v>
      </c>
      <c r="AA16" s="134" t="str">
        <f>VLOOKUP(G16,'Скрипт activation_condition'!$B$6:$D$495,3,0)</f>
        <v>Температура тела</v>
      </c>
      <c r="AB16" s="114" t="str">
        <f>VLOOKUP(E16,'Перечень узлов'!$A$1:$B$697,2,0)</f>
        <v>Фебрильная температура</v>
      </c>
    </row>
    <row r="17" spans="1:28" x14ac:dyDescent="0.45">
      <c r="A17" s="92"/>
      <c r="B17" s="92" t="s">
        <v>1405</v>
      </c>
      <c r="C17" s="92">
        <f>C16+1</f>
        <v>9</v>
      </c>
      <c r="D17" s="92" t="s">
        <v>1385</v>
      </c>
      <c r="E17" s="92">
        <v>173</v>
      </c>
      <c r="F17" s="92" t="s">
        <v>1385</v>
      </c>
      <c r="G17" s="92">
        <v>9</v>
      </c>
      <c r="H17" s="92" t="s">
        <v>1411</v>
      </c>
      <c r="I17" s="104" t="s">
        <v>2162</v>
      </c>
      <c r="J17" s="92" t="s">
        <v>1411</v>
      </c>
      <c r="K17" s="92" t="s">
        <v>2129</v>
      </c>
      <c r="L17" s="92" t="s">
        <v>1411</v>
      </c>
      <c r="M17" s="104" t="s">
        <v>2154</v>
      </c>
      <c r="N17" s="92" t="s">
        <v>1385</v>
      </c>
      <c r="O17" s="92" t="s">
        <v>2129</v>
      </c>
      <c r="P17" s="92" t="s">
        <v>1385</v>
      </c>
      <c r="Q17" s="92" t="s">
        <v>2128</v>
      </c>
      <c r="R17" s="93" t="s">
        <v>1385</v>
      </c>
      <c r="S17" s="93" t="s">
        <v>2127</v>
      </c>
      <c r="T17" s="93" t="s">
        <v>1407</v>
      </c>
      <c r="U17" s="92" t="s">
        <v>2159</v>
      </c>
      <c r="V17" s="88" t="s">
        <v>1397</v>
      </c>
      <c r="W17" s="92">
        <v>3643</v>
      </c>
      <c r="X17" s="92" t="s">
        <v>1411</v>
      </c>
      <c r="Y17" s="92">
        <v>3643</v>
      </c>
      <c r="Z17" s="92" t="s">
        <v>1401</v>
      </c>
      <c r="AA17" s="134" t="str">
        <f>VLOOKUP(G17,'Скрипт activation_condition'!$B$6:$D$495,3,0)</f>
        <v>Температура тела</v>
      </c>
      <c r="AB17" s="114" t="str">
        <f>VLOOKUP(E17,'Перечень узлов'!$A$1:$B$697,2,0)</f>
        <v>Пиретическая температура</v>
      </c>
    </row>
    <row r="18" spans="1:28" x14ac:dyDescent="0.45">
      <c r="A18" s="93"/>
      <c r="B18" s="92" t="s">
        <v>1405</v>
      </c>
      <c r="C18" s="92">
        <f>C17+1</f>
        <v>10</v>
      </c>
      <c r="D18" s="92" t="s">
        <v>1385</v>
      </c>
      <c r="E18" s="93">
        <v>637</v>
      </c>
      <c r="F18" s="92" t="s">
        <v>1385</v>
      </c>
      <c r="G18" s="92">
        <v>9</v>
      </c>
      <c r="H18" s="92" t="s">
        <v>1411</v>
      </c>
      <c r="I18" s="104" t="s">
        <v>2155</v>
      </c>
      <c r="J18" s="92" t="s">
        <v>1411</v>
      </c>
      <c r="K18" s="92" t="s">
        <v>2129</v>
      </c>
      <c r="L18" s="92" t="s">
        <v>1411</v>
      </c>
      <c r="M18" s="104" t="s">
        <v>2145</v>
      </c>
      <c r="N18" s="92" t="s">
        <v>1385</v>
      </c>
      <c r="O18" s="92" t="s">
        <v>2129</v>
      </c>
      <c r="P18" s="92" t="s">
        <v>1385</v>
      </c>
      <c r="Q18" s="92" t="s">
        <v>2128</v>
      </c>
      <c r="R18" s="93" t="s">
        <v>1385</v>
      </c>
      <c r="S18" s="93" t="s">
        <v>2127</v>
      </c>
      <c r="T18" s="93" t="s">
        <v>1407</v>
      </c>
      <c r="U18" s="92" t="s">
        <v>2160</v>
      </c>
      <c r="V18" s="88" t="s">
        <v>1397</v>
      </c>
      <c r="W18" s="92">
        <v>3644</v>
      </c>
      <c r="X18" s="92" t="s">
        <v>1411</v>
      </c>
      <c r="Y18" s="92">
        <v>3644</v>
      </c>
      <c r="Z18" s="92" t="s">
        <v>1401</v>
      </c>
      <c r="AA18" s="134" t="str">
        <f>VLOOKUP(G18,'Скрипт activation_condition'!$B$6:$D$495,3,0)</f>
        <v>Температура тела</v>
      </c>
      <c r="AB18" s="114" t="str">
        <f>VLOOKUP(E18,'Перечень узлов'!$A$1:$B$697,2,0)</f>
        <v>Гиперпирексическая температура</v>
      </c>
    </row>
    <row r="19" spans="1:28" x14ac:dyDescent="0.45">
      <c r="A19" s="93" t="s">
        <v>2161</v>
      </c>
      <c r="B19" s="92" t="s">
        <v>1405</v>
      </c>
      <c r="C19" s="92"/>
      <c r="D19" s="92" t="s">
        <v>1385</v>
      </c>
      <c r="E19" s="103" t="s">
        <v>2128</v>
      </c>
      <c r="F19" s="92" t="s">
        <v>1385</v>
      </c>
      <c r="G19" s="92">
        <v>10</v>
      </c>
      <c r="H19" s="92" t="s">
        <v>1385</v>
      </c>
      <c r="I19" s="92" t="s">
        <v>2128</v>
      </c>
      <c r="J19" s="92" t="s">
        <v>1385</v>
      </c>
      <c r="K19" s="92" t="s">
        <v>2128</v>
      </c>
      <c r="L19" s="92" t="s">
        <v>1385</v>
      </c>
      <c r="M19" s="92" t="s">
        <v>2128</v>
      </c>
      <c r="N19" s="92" t="s">
        <v>1385</v>
      </c>
      <c r="O19" s="92" t="s">
        <v>2128</v>
      </c>
      <c r="P19" s="92" t="s">
        <v>2120</v>
      </c>
      <c r="Q19" s="93">
        <v>0</v>
      </c>
      <c r="R19" s="93" t="s">
        <v>2138</v>
      </c>
      <c r="S19" s="93" t="s">
        <v>2127</v>
      </c>
      <c r="T19" s="93" t="s">
        <v>1407</v>
      </c>
      <c r="U19" s="92" t="s">
        <v>2164</v>
      </c>
      <c r="V19" s="88" t="s">
        <v>1397</v>
      </c>
      <c r="W19" s="92">
        <v>3645</v>
      </c>
      <c r="X19" s="92" t="s">
        <v>1411</v>
      </c>
      <c r="Y19" s="92">
        <v>3645</v>
      </c>
      <c r="Z19" s="92" t="s">
        <v>1401</v>
      </c>
      <c r="AA19" s="134" t="str">
        <f>VLOOKUP(G19,'Скрипт activation_condition'!$B$6:$D$495,3,0)</f>
        <v>Мокрота</v>
      </c>
      <c r="AB19" s="114" t="e">
        <f>VLOOKUP(E19,'Перечень узлов'!$A$1:$B$697,2,0)</f>
        <v>#N/A</v>
      </c>
    </row>
    <row r="20" spans="1:28" x14ac:dyDescent="0.45">
      <c r="A20" s="92"/>
      <c r="B20" s="92" t="s">
        <v>1405</v>
      </c>
      <c r="C20" s="92">
        <f>C18+1</f>
        <v>11</v>
      </c>
      <c r="D20" s="92" t="s">
        <v>1385</v>
      </c>
      <c r="E20" s="92">
        <v>14</v>
      </c>
      <c r="F20" s="92" t="s">
        <v>1385</v>
      </c>
      <c r="G20" s="92">
        <v>10</v>
      </c>
      <c r="H20" s="92" t="s">
        <v>1411</v>
      </c>
      <c r="I20" s="92" t="s">
        <v>2128</v>
      </c>
      <c r="J20" s="92" t="s">
        <v>1385</v>
      </c>
      <c r="K20" s="92" t="s">
        <v>2128</v>
      </c>
      <c r="L20" s="92" t="s">
        <v>1385</v>
      </c>
      <c r="M20" s="92" t="s">
        <v>2128</v>
      </c>
      <c r="N20" s="92" t="s">
        <v>1385</v>
      </c>
      <c r="O20" s="92" t="s">
        <v>2128</v>
      </c>
      <c r="P20" s="92" t="s">
        <v>2120</v>
      </c>
      <c r="Q20" s="92">
        <v>1</v>
      </c>
      <c r="R20" s="93" t="s">
        <v>2138</v>
      </c>
      <c r="S20" s="93" t="s">
        <v>2127</v>
      </c>
      <c r="T20" s="93" t="s">
        <v>1407</v>
      </c>
      <c r="U20" s="92" t="s">
        <v>576</v>
      </c>
      <c r="V20" s="88" t="s">
        <v>1397</v>
      </c>
      <c r="W20" s="92">
        <v>3646</v>
      </c>
      <c r="X20" s="92" t="s">
        <v>1411</v>
      </c>
      <c r="Y20" s="92">
        <v>3646</v>
      </c>
      <c r="Z20" s="92" t="s">
        <v>1401</v>
      </c>
      <c r="AA20" s="134" t="str">
        <f>VLOOKUP(G20,'Скрипт activation_condition'!$B$6:$D$495,3,0)</f>
        <v>Мокрота</v>
      </c>
      <c r="AB20" s="114" t="str">
        <f>VLOOKUP(E20,'Перечень узлов'!$A$1:$B$697,2,0)</f>
        <v>Слизистая мокрота</v>
      </c>
    </row>
    <row r="21" spans="1:28" x14ac:dyDescent="0.45">
      <c r="A21" s="93" t="s">
        <v>2161</v>
      </c>
      <c r="B21" s="92" t="s">
        <v>1405</v>
      </c>
      <c r="C21" s="92"/>
      <c r="D21" s="92" t="s">
        <v>1385</v>
      </c>
      <c r="E21" s="103" t="s">
        <v>2128</v>
      </c>
      <c r="F21" s="92" t="s">
        <v>1385</v>
      </c>
      <c r="G21" s="92">
        <v>10</v>
      </c>
      <c r="H21" s="92" t="s">
        <v>1411</v>
      </c>
      <c r="I21" s="92" t="s">
        <v>2128</v>
      </c>
      <c r="J21" s="92" t="s">
        <v>1385</v>
      </c>
      <c r="K21" s="92" t="s">
        <v>2128</v>
      </c>
      <c r="L21" s="92" t="s">
        <v>1385</v>
      </c>
      <c r="M21" s="92" t="s">
        <v>2128</v>
      </c>
      <c r="N21" s="92" t="s">
        <v>1385</v>
      </c>
      <c r="O21" s="92" t="s">
        <v>2128</v>
      </c>
      <c r="P21" s="92" t="s">
        <v>2120</v>
      </c>
      <c r="Q21" s="92">
        <v>2</v>
      </c>
      <c r="R21" s="93" t="s">
        <v>2138</v>
      </c>
      <c r="S21" s="93" t="s">
        <v>2127</v>
      </c>
      <c r="T21" s="93" t="s">
        <v>1407</v>
      </c>
      <c r="U21" s="92" t="s">
        <v>2179</v>
      </c>
      <c r="V21" s="88" t="s">
        <v>1397</v>
      </c>
      <c r="W21" s="92">
        <v>3647</v>
      </c>
      <c r="X21" s="92" t="s">
        <v>1411</v>
      </c>
      <c r="Y21" s="92">
        <v>3647</v>
      </c>
      <c r="Z21" s="92" t="s">
        <v>1401</v>
      </c>
      <c r="AA21" s="134" t="str">
        <f>VLOOKUP(G21,'Скрипт activation_condition'!$B$6:$D$495,3,0)</f>
        <v>Мокрота</v>
      </c>
      <c r="AB21" s="114" t="e">
        <f>VLOOKUP(E21,'Перечень узлов'!$A$1:$B$697,2,0)</f>
        <v>#N/A</v>
      </c>
    </row>
    <row r="22" spans="1:28" x14ac:dyDescent="0.45">
      <c r="A22" s="92"/>
      <c r="B22" s="92" t="s">
        <v>1405</v>
      </c>
      <c r="C22" s="92">
        <f>C20+1</f>
        <v>12</v>
      </c>
      <c r="D22" s="92" t="s">
        <v>1385</v>
      </c>
      <c r="E22" s="92">
        <v>12</v>
      </c>
      <c r="F22" s="92" t="s">
        <v>1385</v>
      </c>
      <c r="G22" s="92">
        <v>10</v>
      </c>
      <c r="H22" s="92" t="s">
        <v>1411</v>
      </c>
      <c r="I22" s="92" t="s">
        <v>2128</v>
      </c>
      <c r="J22" s="92" t="s">
        <v>1385</v>
      </c>
      <c r="K22" s="92" t="s">
        <v>2128</v>
      </c>
      <c r="L22" s="92" t="s">
        <v>1385</v>
      </c>
      <c r="M22" s="92" t="s">
        <v>2128</v>
      </c>
      <c r="N22" s="92" t="s">
        <v>1385</v>
      </c>
      <c r="O22" s="92" t="s">
        <v>2128</v>
      </c>
      <c r="P22" s="92" t="s">
        <v>2120</v>
      </c>
      <c r="Q22" s="92">
        <v>3</v>
      </c>
      <c r="R22" s="93" t="s">
        <v>2138</v>
      </c>
      <c r="S22" s="93" t="s">
        <v>2127</v>
      </c>
      <c r="T22" s="93" t="s">
        <v>1407</v>
      </c>
      <c r="U22" s="92" t="s">
        <v>1356</v>
      </c>
      <c r="V22" s="88" t="s">
        <v>1397</v>
      </c>
      <c r="W22" s="92">
        <v>3648</v>
      </c>
      <c r="X22" s="92" t="s">
        <v>1411</v>
      </c>
      <c r="Y22" s="92">
        <v>3648</v>
      </c>
      <c r="Z22" s="92" t="s">
        <v>1401</v>
      </c>
      <c r="AA22" s="134" t="str">
        <f>VLOOKUP(G22,'Скрипт activation_condition'!$B$6:$D$495,3,0)</f>
        <v>Мокрота</v>
      </c>
      <c r="AB22" s="114" t="str">
        <f>VLOOKUP(E22,'Перечень узлов'!$A$1:$B$697,2,0)</f>
        <v>Слизисто-гнойная мокрота</v>
      </c>
    </row>
    <row r="23" spans="1:28" x14ac:dyDescent="0.45">
      <c r="A23" s="93" t="s">
        <v>2161</v>
      </c>
      <c r="B23" s="92" t="s">
        <v>1405</v>
      </c>
      <c r="C23" s="92"/>
      <c r="D23" s="92" t="s">
        <v>1385</v>
      </c>
      <c r="E23" s="103" t="s">
        <v>2128</v>
      </c>
      <c r="F23" s="92" t="s">
        <v>1385</v>
      </c>
      <c r="G23" s="92">
        <v>10</v>
      </c>
      <c r="H23" s="92" t="s">
        <v>1411</v>
      </c>
      <c r="I23" s="92" t="s">
        <v>2128</v>
      </c>
      <c r="J23" s="92" t="s">
        <v>1385</v>
      </c>
      <c r="K23" s="92" t="s">
        <v>2128</v>
      </c>
      <c r="L23" s="92" t="s">
        <v>1385</v>
      </c>
      <c r="M23" s="92" t="s">
        <v>2128</v>
      </c>
      <c r="N23" s="92" t="s">
        <v>1385</v>
      </c>
      <c r="O23" s="92" t="s">
        <v>2128</v>
      </c>
      <c r="P23" s="92" t="s">
        <v>2120</v>
      </c>
      <c r="Q23" s="92">
        <v>4</v>
      </c>
      <c r="R23" s="93" t="s">
        <v>2138</v>
      </c>
      <c r="S23" s="93" t="s">
        <v>2127</v>
      </c>
      <c r="T23" s="93" t="s">
        <v>1407</v>
      </c>
      <c r="U23" s="92" t="s">
        <v>2180</v>
      </c>
      <c r="V23" s="88" t="s">
        <v>1397</v>
      </c>
      <c r="W23" s="92">
        <v>3649</v>
      </c>
      <c r="X23" s="92" t="s">
        <v>1411</v>
      </c>
      <c r="Y23" s="92">
        <v>3649</v>
      </c>
      <c r="Z23" s="92" t="s">
        <v>1401</v>
      </c>
      <c r="AA23" s="134" t="str">
        <f>VLOOKUP(G23,'Скрипт activation_condition'!$B$6:$D$495,3,0)</f>
        <v>Мокрота</v>
      </c>
      <c r="AB23" s="114" t="e">
        <f>VLOOKUP(E23,'Перечень узлов'!$A$1:$B$697,2,0)</f>
        <v>#N/A</v>
      </c>
    </row>
    <row r="24" spans="1:28" x14ac:dyDescent="0.45">
      <c r="A24" s="92"/>
      <c r="B24" s="92" t="s">
        <v>1405</v>
      </c>
      <c r="C24" s="92">
        <f>C22+1</f>
        <v>13</v>
      </c>
      <c r="D24" s="92" t="s">
        <v>1385</v>
      </c>
      <c r="E24" s="92">
        <v>13</v>
      </c>
      <c r="F24" s="92" t="s">
        <v>1385</v>
      </c>
      <c r="G24" s="92">
        <v>10</v>
      </c>
      <c r="H24" s="92" t="s">
        <v>1411</v>
      </c>
      <c r="I24" s="92" t="s">
        <v>2128</v>
      </c>
      <c r="J24" s="92" t="s">
        <v>1385</v>
      </c>
      <c r="K24" s="92" t="s">
        <v>2128</v>
      </c>
      <c r="L24" s="92" t="s">
        <v>1385</v>
      </c>
      <c r="M24" s="92" t="s">
        <v>2128</v>
      </c>
      <c r="N24" s="92" t="s">
        <v>1385</v>
      </c>
      <c r="O24" s="92" t="s">
        <v>2128</v>
      </c>
      <c r="P24" s="92" t="s">
        <v>2120</v>
      </c>
      <c r="Q24" s="92">
        <v>5</v>
      </c>
      <c r="R24" s="93" t="s">
        <v>2138</v>
      </c>
      <c r="S24" s="93" t="s">
        <v>2127</v>
      </c>
      <c r="T24" s="93" t="s">
        <v>1407</v>
      </c>
      <c r="U24" s="92" t="s">
        <v>2181</v>
      </c>
      <c r="V24" s="88" t="s">
        <v>1397</v>
      </c>
      <c r="W24" s="92">
        <v>3650</v>
      </c>
      <c r="X24" s="92" t="s">
        <v>1411</v>
      </c>
      <c r="Y24" s="92">
        <v>3650</v>
      </c>
      <c r="Z24" s="92" t="s">
        <v>1401</v>
      </c>
      <c r="AA24" s="134" t="str">
        <f>VLOOKUP(G24,'Скрипт activation_condition'!$B$6:$D$495,3,0)</f>
        <v>Мокрота</v>
      </c>
      <c r="AB24" s="114" t="str">
        <f>VLOOKUP(E24,'Перечень узлов'!$A$1:$B$697,2,0)</f>
        <v>"Ржавая" мокрота</v>
      </c>
    </row>
    <row r="25" spans="1:28" x14ac:dyDescent="0.45">
      <c r="A25" s="92"/>
      <c r="B25" s="92" t="s">
        <v>1405</v>
      </c>
      <c r="C25" s="92">
        <f>C24+1</f>
        <v>14</v>
      </c>
      <c r="D25" s="92" t="s">
        <v>1385</v>
      </c>
      <c r="E25" s="92">
        <v>11</v>
      </c>
      <c r="F25" s="92" t="s">
        <v>1385</v>
      </c>
      <c r="G25" s="92">
        <v>10</v>
      </c>
      <c r="H25" s="92" t="s">
        <v>1411</v>
      </c>
      <c r="I25" s="92" t="s">
        <v>2128</v>
      </c>
      <c r="J25" s="92" t="s">
        <v>1385</v>
      </c>
      <c r="K25" s="92" t="s">
        <v>2128</v>
      </c>
      <c r="L25" s="92" t="s">
        <v>1385</v>
      </c>
      <c r="M25" s="92" t="s">
        <v>2128</v>
      </c>
      <c r="N25" s="92" t="s">
        <v>1385</v>
      </c>
      <c r="O25" s="92" t="s">
        <v>2128</v>
      </c>
      <c r="P25" s="92" t="s">
        <v>2120</v>
      </c>
      <c r="Q25" s="92">
        <v>6</v>
      </c>
      <c r="R25" s="93" t="s">
        <v>2138</v>
      </c>
      <c r="S25" s="93" t="s">
        <v>2127</v>
      </c>
      <c r="T25" s="93" t="s">
        <v>1407</v>
      </c>
      <c r="U25" s="92" t="s">
        <v>700</v>
      </c>
      <c r="V25" s="88" t="s">
        <v>1397</v>
      </c>
      <c r="W25" s="92">
        <v>3651</v>
      </c>
      <c r="X25" s="92" t="s">
        <v>1411</v>
      </c>
      <c r="Y25" s="92">
        <v>3651</v>
      </c>
      <c r="Z25" s="92" t="s">
        <v>1401</v>
      </c>
      <c r="AA25" s="134" t="str">
        <f>VLOOKUP(G25,'Скрипт activation_condition'!$B$6:$D$495,3,0)</f>
        <v>Мокрота</v>
      </c>
      <c r="AB25" s="114" t="str">
        <f>VLOOKUP(E25,'Перечень узлов'!$A$1:$B$697,2,0)</f>
        <v>Серозно-геморрагическая мокрота</v>
      </c>
    </row>
    <row r="26" spans="1:28" x14ac:dyDescent="0.45">
      <c r="A26" s="93"/>
      <c r="B26" s="92" t="s">
        <v>1405</v>
      </c>
      <c r="C26" s="92">
        <f t="shared" ref="C26:C43" si="1">C25+1</f>
        <v>15</v>
      </c>
      <c r="D26" s="92" t="s">
        <v>1385</v>
      </c>
      <c r="E26" s="93">
        <v>40</v>
      </c>
      <c r="F26" s="92" t="s">
        <v>1385</v>
      </c>
      <c r="G26" s="92">
        <v>10</v>
      </c>
      <c r="H26" s="92" t="s">
        <v>1411</v>
      </c>
      <c r="I26" s="92" t="s">
        <v>2128</v>
      </c>
      <c r="J26" s="92" t="s">
        <v>1385</v>
      </c>
      <c r="K26" s="92" t="s">
        <v>2128</v>
      </c>
      <c r="L26" s="92" t="s">
        <v>1385</v>
      </c>
      <c r="M26" s="92" t="s">
        <v>2128</v>
      </c>
      <c r="N26" s="92" t="s">
        <v>1385</v>
      </c>
      <c r="O26" s="92" t="s">
        <v>2128</v>
      </c>
      <c r="P26" s="92" t="s">
        <v>2120</v>
      </c>
      <c r="Q26" s="93">
        <v>7</v>
      </c>
      <c r="R26" s="93" t="s">
        <v>2138</v>
      </c>
      <c r="S26" s="93" t="s">
        <v>2127</v>
      </c>
      <c r="T26" s="93" t="s">
        <v>1407</v>
      </c>
      <c r="U26" s="92" t="s">
        <v>2196</v>
      </c>
      <c r="V26" s="88" t="s">
        <v>1397</v>
      </c>
      <c r="W26" s="92">
        <v>3652</v>
      </c>
      <c r="X26" s="92" t="s">
        <v>1411</v>
      </c>
      <c r="Y26" s="92">
        <v>3652</v>
      </c>
      <c r="Z26" s="92" t="s">
        <v>1401</v>
      </c>
      <c r="AA26" s="134" t="str">
        <f>VLOOKUP(G26,'Скрипт activation_condition'!$B$6:$D$495,3,0)</f>
        <v>Мокрота</v>
      </c>
      <c r="AB26" s="114" t="str">
        <f>VLOOKUP(E26,'Перечень узлов'!$A$1:$B$697,2,0)</f>
        <v>Мокрота с примесью крови</v>
      </c>
    </row>
    <row r="27" spans="1:28" x14ac:dyDescent="0.45">
      <c r="A27" s="92"/>
      <c r="B27" s="92" t="s">
        <v>1405</v>
      </c>
      <c r="C27" s="92">
        <f t="shared" si="1"/>
        <v>16</v>
      </c>
      <c r="D27" s="92" t="s">
        <v>1385</v>
      </c>
      <c r="E27" s="92">
        <v>19</v>
      </c>
      <c r="F27" s="92" t="s">
        <v>1385</v>
      </c>
      <c r="G27" s="92">
        <v>11</v>
      </c>
      <c r="H27" s="92" t="s">
        <v>1385</v>
      </c>
      <c r="I27" s="92" t="s">
        <v>2128</v>
      </c>
      <c r="J27" s="92" t="s">
        <v>1385</v>
      </c>
      <c r="K27" s="92" t="s">
        <v>2128</v>
      </c>
      <c r="L27" s="92" t="s">
        <v>1385</v>
      </c>
      <c r="M27" s="92" t="s">
        <v>2128</v>
      </c>
      <c r="N27" s="92" t="s">
        <v>1385</v>
      </c>
      <c r="O27" s="92" t="s">
        <v>2128</v>
      </c>
      <c r="P27" s="92" t="s">
        <v>2120</v>
      </c>
      <c r="Q27" s="93">
        <v>1</v>
      </c>
      <c r="R27" s="93" t="s">
        <v>2138</v>
      </c>
      <c r="S27" s="93" t="s">
        <v>2127</v>
      </c>
      <c r="T27" s="93" t="s">
        <v>1407</v>
      </c>
      <c r="U27" s="92" t="s">
        <v>2201</v>
      </c>
      <c r="V27" s="88" t="s">
        <v>1397</v>
      </c>
      <c r="W27" s="92">
        <v>3653</v>
      </c>
      <c r="X27" s="92" t="s">
        <v>1411</v>
      </c>
      <c r="Y27" s="92">
        <v>3653</v>
      </c>
      <c r="Z27" s="92" t="s">
        <v>1401</v>
      </c>
      <c r="AA27" s="134" t="str">
        <f>VLOOKUP(G27,'Скрипт activation_condition'!$B$6:$D$495,3,0)</f>
        <v>Боль в грудной клетке</v>
      </c>
      <c r="AB27" s="114" t="str">
        <f>VLOOKUP(E27,'Перечень узлов'!$A$1:$B$697,2,0)</f>
        <v>Боль в грудной клетке</v>
      </c>
    </row>
    <row r="28" spans="1:28" x14ac:dyDescent="0.45">
      <c r="A28" s="92"/>
      <c r="B28" s="92" t="s">
        <v>1405</v>
      </c>
      <c r="C28" s="92">
        <f t="shared" si="1"/>
        <v>17</v>
      </c>
      <c r="D28" s="92" t="s">
        <v>1385</v>
      </c>
      <c r="E28" s="92">
        <v>20</v>
      </c>
      <c r="F28" s="92" t="s">
        <v>1385</v>
      </c>
      <c r="G28" s="92">
        <v>12</v>
      </c>
      <c r="H28" s="92" t="s">
        <v>1385</v>
      </c>
      <c r="I28" s="92" t="s">
        <v>2128</v>
      </c>
      <c r="J28" s="92" t="s">
        <v>1385</v>
      </c>
      <c r="K28" s="92" t="s">
        <v>2128</v>
      </c>
      <c r="L28" s="92" t="s">
        <v>1385</v>
      </c>
      <c r="M28" s="92" t="s">
        <v>2128</v>
      </c>
      <c r="N28" s="92" t="s">
        <v>1385</v>
      </c>
      <c r="O28" s="92" t="s">
        <v>2128</v>
      </c>
      <c r="P28" s="92" t="s">
        <v>2120</v>
      </c>
      <c r="Q28" s="93">
        <v>1</v>
      </c>
      <c r="R28" s="93" t="s">
        <v>2138</v>
      </c>
      <c r="S28" s="93" t="s">
        <v>2127</v>
      </c>
      <c r="T28" s="93" t="s">
        <v>1407</v>
      </c>
      <c r="U28" s="92" t="s">
        <v>2205</v>
      </c>
      <c r="V28" s="88" t="s">
        <v>1397</v>
      </c>
      <c r="W28" s="92">
        <v>3654</v>
      </c>
      <c r="X28" s="92" t="s">
        <v>1411</v>
      </c>
      <c r="Y28" s="92">
        <v>3654</v>
      </c>
      <c r="Z28" s="92" t="s">
        <v>1401</v>
      </c>
      <c r="AA28" s="134" t="str">
        <f>VLOOKUP(G28,'Скрипт activation_condition'!$B$6:$D$495,3,0)</f>
        <v>Артралгия</v>
      </c>
      <c r="AB28" s="114" t="str">
        <f>VLOOKUP(E28,'Перечень узлов'!$A$1:$B$697,2,0)</f>
        <v>Артралгия</v>
      </c>
    </row>
    <row r="29" spans="1:28" x14ac:dyDescent="0.45">
      <c r="A29" s="92"/>
      <c r="B29" s="92" t="s">
        <v>1405</v>
      </c>
      <c r="C29" s="92">
        <f t="shared" si="1"/>
        <v>18</v>
      </c>
      <c r="D29" s="92" t="s">
        <v>1385</v>
      </c>
      <c r="E29" s="92">
        <v>21</v>
      </c>
      <c r="F29" s="92" t="s">
        <v>1385</v>
      </c>
      <c r="G29" s="92">
        <v>13</v>
      </c>
      <c r="H29" s="92" t="s">
        <v>1385</v>
      </c>
      <c r="I29" s="92" t="s">
        <v>2128</v>
      </c>
      <c r="J29" s="92" t="s">
        <v>1385</v>
      </c>
      <c r="K29" s="92" t="s">
        <v>2128</v>
      </c>
      <c r="L29" s="92" t="s">
        <v>1385</v>
      </c>
      <c r="M29" s="92" t="s">
        <v>2128</v>
      </c>
      <c r="N29" s="92" t="s">
        <v>1385</v>
      </c>
      <c r="O29" s="92" t="s">
        <v>2128</v>
      </c>
      <c r="P29" s="92" t="s">
        <v>2120</v>
      </c>
      <c r="Q29" s="93">
        <v>1</v>
      </c>
      <c r="R29" s="93" t="s">
        <v>2138</v>
      </c>
      <c r="S29" s="93" t="s">
        <v>2127</v>
      </c>
      <c r="T29" s="93" t="s">
        <v>1407</v>
      </c>
      <c r="U29" s="92" t="s">
        <v>2206</v>
      </c>
      <c r="V29" s="88" t="s">
        <v>1397</v>
      </c>
      <c r="W29" s="92">
        <v>3655</v>
      </c>
      <c r="X29" s="92" t="s">
        <v>1411</v>
      </c>
      <c r="Y29" s="92">
        <v>3655</v>
      </c>
      <c r="Z29" s="92" t="s">
        <v>1401</v>
      </c>
      <c r="AA29" s="134" t="str">
        <f>VLOOKUP(G29,'Скрипт activation_condition'!$B$6:$D$495,3,0)</f>
        <v>Миалгия</v>
      </c>
      <c r="AB29" s="114" t="str">
        <f>VLOOKUP(E29,'Перечень узлов'!$A$1:$B$697,2,0)</f>
        <v>Миалгия</v>
      </c>
    </row>
    <row r="30" spans="1:28" x14ac:dyDescent="0.45">
      <c r="A30" s="92"/>
      <c r="B30" s="92" t="s">
        <v>1405</v>
      </c>
      <c r="C30" s="92">
        <f t="shared" si="1"/>
        <v>19</v>
      </c>
      <c r="D30" s="92" t="s">
        <v>1385</v>
      </c>
      <c r="E30" s="92">
        <v>22</v>
      </c>
      <c r="F30" s="92" t="s">
        <v>1385</v>
      </c>
      <c r="G30" s="92">
        <v>14</v>
      </c>
      <c r="H30" s="92" t="s">
        <v>1385</v>
      </c>
      <c r="I30" s="92" t="s">
        <v>2128</v>
      </c>
      <c r="J30" s="92" t="s">
        <v>1385</v>
      </c>
      <c r="K30" s="92" t="s">
        <v>2128</v>
      </c>
      <c r="L30" s="92" t="s">
        <v>1385</v>
      </c>
      <c r="M30" s="92" t="s">
        <v>2128</v>
      </c>
      <c r="N30" s="92" t="s">
        <v>1385</v>
      </c>
      <c r="O30" s="92" t="s">
        <v>2128</v>
      </c>
      <c r="P30" s="92" t="s">
        <v>2120</v>
      </c>
      <c r="Q30" s="93">
        <v>1</v>
      </c>
      <c r="R30" s="93" t="s">
        <v>2138</v>
      </c>
      <c r="S30" s="93" t="s">
        <v>2127</v>
      </c>
      <c r="T30" s="93" t="s">
        <v>1407</v>
      </c>
      <c r="U30" s="92" t="s">
        <v>2207</v>
      </c>
      <c r="V30" s="88" t="s">
        <v>1397</v>
      </c>
      <c r="W30" s="92">
        <v>3656</v>
      </c>
      <c r="X30" s="92" t="s">
        <v>1411</v>
      </c>
      <c r="Y30" s="92">
        <v>3656</v>
      </c>
      <c r="Z30" s="92" t="s">
        <v>1401</v>
      </c>
      <c r="AA30" s="134" t="str">
        <f>VLOOKUP(G30,'Скрипт activation_condition'!$B$6:$D$495,3,0)</f>
        <v>Оссалгия</v>
      </c>
      <c r="AB30" s="114" t="str">
        <f>VLOOKUP(E30,'Перечень узлов'!$A$1:$B$697,2,0)</f>
        <v>Оссалгия</v>
      </c>
    </row>
    <row r="31" spans="1:28" x14ac:dyDescent="0.45">
      <c r="A31" s="92"/>
      <c r="B31" s="92" t="s">
        <v>1405</v>
      </c>
      <c r="C31" s="92">
        <f t="shared" si="1"/>
        <v>20</v>
      </c>
      <c r="D31" s="92" t="s">
        <v>1385</v>
      </c>
      <c r="E31" s="92">
        <v>23</v>
      </c>
      <c r="F31" s="92" t="s">
        <v>1385</v>
      </c>
      <c r="G31" s="92">
        <v>15</v>
      </c>
      <c r="H31" s="92" t="s">
        <v>1385</v>
      </c>
      <c r="I31" s="92" t="s">
        <v>2128</v>
      </c>
      <c r="J31" s="92" t="s">
        <v>1385</v>
      </c>
      <c r="K31" s="92" t="s">
        <v>2128</v>
      </c>
      <c r="L31" s="92" t="s">
        <v>1385</v>
      </c>
      <c r="M31" s="92" t="s">
        <v>2128</v>
      </c>
      <c r="N31" s="92" t="s">
        <v>1385</v>
      </c>
      <c r="O31" s="92" t="s">
        <v>2128</v>
      </c>
      <c r="P31" s="92" t="s">
        <v>2120</v>
      </c>
      <c r="Q31" s="93">
        <v>1</v>
      </c>
      <c r="R31" s="93" t="s">
        <v>2138</v>
      </c>
      <c r="S31" s="93" t="s">
        <v>2127</v>
      </c>
      <c r="T31" s="93" t="s">
        <v>1407</v>
      </c>
      <c r="U31" s="92" t="s">
        <v>1071</v>
      </c>
      <c r="V31" s="88" t="s">
        <v>1397</v>
      </c>
      <c r="W31" s="92">
        <v>3657</v>
      </c>
      <c r="X31" s="92" t="s">
        <v>1411</v>
      </c>
      <c r="Y31" s="92">
        <v>3657</v>
      </c>
      <c r="Z31" s="92" t="s">
        <v>1401</v>
      </c>
      <c r="AA31" s="134" t="str">
        <f>VLOOKUP(G31,'Скрипт activation_condition'!$B$6:$D$495,3,0)</f>
        <v>Боль в глазных яблоках</v>
      </c>
      <c r="AB31" s="114" t="str">
        <f>VLOOKUP(E31,'Перечень узлов'!$A$1:$B$697,2,0)</f>
        <v>Боль в глазных яблоках</v>
      </c>
    </row>
    <row r="32" spans="1:28" x14ac:dyDescent="0.45">
      <c r="A32" s="92"/>
      <c r="B32" s="92" t="s">
        <v>1405</v>
      </c>
      <c r="C32" s="92">
        <f t="shared" si="1"/>
        <v>21</v>
      </c>
      <c r="D32" s="92" t="s">
        <v>1385</v>
      </c>
      <c r="E32" s="92">
        <v>24</v>
      </c>
      <c r="F32" s="92" t="s">
        <v>1385</v>
      </c>
      <c r="G32" s="92">
        <v>16</v>
      </c>
      <c r="H32" s="92" t="s">
        <v>1385</v>
      </c>
      <c r="I32" s="92" t="s">
        <v>2128</v>
      </c>
      <c r="J32" s="92" t="s">
        <v>1385</v>
      </c>
      <c r="K32" s="92" t="s">
        <v>2128</v>
      </c>
      <c r="L32" s="92" t="s">
        <v>1385</v>
      </c>
      <c r="M32" s="92" t="s">
        <v>2128</v>
      </c>
      <c r="N32" s="92" t="s">
        <v>1385</v>
      </c>
      <c r="O32" s="92" t="s">
        <v>2128</v>
      </c>
      <c r="P32" s="92" t="s">
        <v>2120</v>
      </c>
      <c r="Q32" s="93">
        <v>1</v>
      </c>
      <c r="R32" s="93" t="s">
        <v>2138</v>
      </c>
      <c r="S32" s="93" t="s">
        <v>2127</v>
      </c>
      <c r="T32" s="93" t="s">
        <v>1407</v>
      </c>
      <c r="U32" s="92" t="s">
        <v>2208</v>
      </c>
      <c r="V32" s="88" t="s">
        <v>1397</v>
      </c>
      <c r="W32" s="92">
        <v>3658</v>
      </c>
      <c r="X32" s="92" t="s">
        <v>1411</v>
      </c>
      <c r="Y32" s="92">
        <v>3658</v>
      </c>
      <c r="Z32" s="92" t="s">
        <v>1401</v>
      </c>
      <c r="AA32" s="134" t="str">
        <f>VLOOKUP(G32,'Скрипт activation_condition'!$B$6:$D$495,3,0)</f>
        <v>Конъюнктивит</v>
      </c>
      <c r="AB32" s="114" t="str">
        <f>VLOOKUP(E32,'Перечень узлов'!$A$1:$B$697,2,0)</f>
        <v>Конъюнктивит</v>
      </c>
    </row>
    <row r="33" spans="1:28" x14ac:dyDescent="0.45">
      <c r="A33" s="92"/>
      <c r="B33" s="92" t="s">
        <v>1405</v>
      </c>
      <c r="C33" s="92">
        <f t="shared" si="1"/>
        <v>22</v>
      </c>
      <c r="D33" s="92" t="s">
        <v>1385</v>
      </c>
      <c r="E33" s="92">
        <v>25</v>
      </c>
      <c r="F33" s="92" t="s">
        <v>1385</v>
      </c>
      <c r="G33" s="92">
        <v>17</v>
      </c>
      <c r="H33" s="92" t="s">
        <v>1385</v>
      </c>
      <c r="I33" s="92" t="s">
        <v>2128</v>
      </c>
      <c r="J33" s="92" t="s">
        <v>1385</v>
      </c>
      <c r="K33" s="92" t="s">
        <v>2128</v>
      </c>
      <c r="L33" s="92" t="s">
        <v>1385</v>
      </c>
      <c r="M33" s="92" t="s">
        <v>2128</v>
      </c>
      <c r="N33" s="92" t="s">
        <v>1385</v>
      </c>
      <c r="O33" s="92" t="s">
        <v>2128</v>
      </c>
      <c r="P33" s="92" t="s">
        <v>2120</v>
      </c>
      <c r="Q33" s="93">
        <v>1</v>
      </c>
      <c r="R33" s="93" t="s">
        <v>2138</v>
      </c>
      <c r="S33" s="93" t="s">
        <v>2127</v>
      </c>
      <c r="T33" s="93" t="s">
        <v>1407</v>
      </c>
      <c r="U33" s="92" t="s">
        <v>897</v>
      </c>
      <c r="V33" s="88" t="s">
        <v>1397</v>
      </c>
      <c r="W33" s="92">
        <v>3659</v>
      </c>
      <c r="X33" s="92" t="s">
        <v>1411</v>
      </c>
      <c r="Y33" s="92">
        <v>3659</v>
      </c>
      <c r="Z33" s="92" t="s">
        <v>1401</v>
      </c>
      <c r="AA33" s="134" t="str">
        <f>VLOOKUP(G33,'Скрипт activation_condition'!$B$6:$D$495,3,0)</f>
        <v>Головная боль</v>
      </c>
      <c r="AB33" s="114" t="str">
        <f>VLOOKUP(E33,'Перечень узлов'!$A$1:$B$697,2,0)</f>
        <v>Головная боль</v>
      </c>
    </row>
    <row r="34" spans="1:28" x14ac:dyDescent="0.45">
      <c r="A34" s="92"/>
      <c r="B34" s="92" t="s">
        <v>1405</v>
      </c>
      <c r="C34" s="92">
        <f t="shared" si="1"/>
        <v>23</v>
      </c>
      <c r="D34" s="92" t="s">
        <v>1385</v>
      </c>
      <c r="E34" s="92">
        <v>26</v>
      </c>
      <c r="F34" s="92" t="s">
        <v>1385</v>
      </c>
      <c r="G34" s="92">
        <v>18</v>
      </c>
      <c r="H34" s="92" t="s">
        <v>1385</v>
      </c>
      <c r="I34" s="92" t="s">
        <v>2128</v>
      </c>
      <c r="J34" s="92" t="s">
        <v>1385</v>
      </c>
      <c r="K34" s="92" t="s">
        <v>2128</v>
      </c>
      <c r="L34" s="92" t="s">
        <v>1385</v>
      </c>
      <c r="M34" s="92" t="s">
        <v>2128</v>
      </c>
      <c r="N34" s="92" t="s">
        <v>1385</v>
      </c>
      <c r="O34" s="92" t="s">
        <v>2128</v>
      </c>
      <c r="P34" s="92" t="s">
        <v>2120</v>
      </c>
      <c r="Q34" s="93">
        <v>1</v>
      </c>
      <c r="R34" s="93" t="s">
        <v>2138</v>
      </c>
      <c r="S34" s="93" t="s">
        <v>2127</v>
      </c>
      <c r="T34" s="93" t="s">
        <v>1407</v>
      </c>
      <c r="U34" s="92" t="s">
        <v>1254</v>
      </c>
      <c r="V34" s="88" t="s">
        <v>1397</v>
      </c>
      <c r="W34" s="92">
        <v>3660</v>
      </c>
      <c r="X34" s="92" t="s">
        <v>1411</v>
      </c>
      <c r="Y34" s="92">
        <v>3660</v>
      </c>
      <c r="Z34" s="92" t="s">
        <v>1401</v>
      </c>
      <c r="AA34" s="134" t="str">
        <f>VLOOKUP(G34,'Скрипт activation_condition'!$B$6:$D$495,3,0)</f>
        <v>Боль в плечевом суставе</v>
      </c>
      <c r="AB34" s="114" t="str">
        <f>VLOOKUP(E34,'Перечень узлов'!$A$1:$B$697,2,0)</f>
        <v>Боль в плечевом суставе</v>
      </c>
    </row>
    <row r="35" spans="1:28" x14ac:dyDescent="0.45">
      <c r="A35" s="92"/>
      <c r="B35" s="92" t="s">
        <v>1405</v>
      </c>
      <c r="C35" s="92">
        <f t="shared" si="1"/>
        <v>24</v>
      </c>
      <c r="D35" s="92" t="s">
        <v>1385</v>
      </c>
      <c r="E35" s="92">
        <v>27</v>
      </c>
      <c r="F35" s="92" t="s">
        <v>1385</v>
      </c>
      <c r="G35" s="92">
        <v>19</v>
      </c>
      <c r="H35" s="92" t="s">
        <v>1385</v>
      </c>
      <c r="I35" s="92" t="s">
        <v>2128</v>
      </c>
      <c r="J35" s="92" t="s">
        <v>1385</v>
      </c>
      <c r="K35" s="92" t="s">
        <v>2128</v>
      </c>
      <c r="L35" s="92" t="s">
        <v>1385</v>
      </c>
      <c r="M35" s="92" t="s">
        <v>2128</v>
      </c>
      <c r="N35" s="92" t="s">
        <v>1385</v>
      </c>
      <c r="O35" s="92" t="s">
        <v>2128</v>
      </c>
      <c r="P35" s="92" t="s">
        <v>2120</v>
      </c>
      <c r="Q35" s="93">
        <v>1</v>
      </c>
      <c r="R35" s="93" t="s">
        <v>2138</v>
      </c>
      <c r="S35" s="93" t="s">
        <v>2127</v>
      </c>
      <c r="T35" s="93" t="s">
        <v>1407</v>
      </c>
      <c r="U35" s="92" t="s">
        <v>1255</v>
      </c>
      <c r="V35" s="88" t="s">
        <v>1397</v>
      </c>
      <c r="W35" s="92">
        <v>3661</v>
      </c>
      <c r="X35" s="92" t="s">
        <v>1411</v>
      </c>
      <c r="Y35" s="92">
        <v>3661</v>
      </c>
      <c r="Z35" s="92" t="s">
        <v>1401</v>
      </c>
      <c r="AA35" s="134" t="str">
        <f>VLOOKUP(G35,'Скрипт activation_condition'!$B$6:$D$495,3,0)</f>
        <v>Боль в плече</v>
      </c>
      <c r="AB35" s="114" t="str">
        <f>VLOOKUP(E35,'Перечень узлов'!$A$1:$B$697,2,0)</f>
        <v>Боль в плече</v>
      </c>
    </row>
    <row r="36" spans="1:28" x14ac:dyDescent="0.45">
      <c r="A36" s="92"/>
      <c r="B36" s="92" t="s">
        <v>1405</v>
      </c>
      <c r="C36" s="92">
        <f t="shared" si="1"/>
        <v>25</v>
      </c>
      <c r="D36" s="92" t="s">
        <v>1385</v>
      </c>
      <c r="E36" s="92">
        <v>28</v>
      </c>
      <c r="F36" s="92" t="s">
        <v>1385</v>
      </c>
      <c r="G36" s="92">
        <v>20</v>
      </c>
      <c r="H36" s="92" t="s">
        <v>1385</v>
      </c>
      <c r="I36" s="92" t="s">
        <v>2128</v>
      </c>
      <c r="J36" s="92" t="s">
        <v>1385</v>
      </c>
      <c r="K36" s="92" t="s">
        <v>2128</v>
      </c>
      <c r="L36" s="92" t="s">
        <v>1385</v>
      </c>
      <c r="M36" s="92" t="s">
        <v>2128</v>
      </c>
      <c r="N36" s="92" t="s">
        <v>1385</v>
      </c>
      <c r="O36" s="92" t="s">
        <v>2128</v>
      </c>
      <c r="P36" s="92" t="s">
        <v>2120</v>
      </c>
      <c r="Q36" s="93">
        <v>1</v>
      </c>
      <c r="R36" s="93" t="s">
        <v>2138</v>
      </c>
      <c r="S36" s="93" t="s">
        <v>2127</v>
      </c>
      <c r="T36" s="93" t="s">
        <v>1407</v>
      </c>
      <c r="U36" s="92" t="s">
        <v>1256</v>
      </c>
      <c r="V36" s="88" t="s">
        <v>1397</v>
      </c>
      <c r="W36" s="92">
        <v>3662</v>
      </c>
      <c r="X36" s="92" t="s">
        <v>1411</v>
      </c>
      <c r="Y36" s="92">
        <v>3662</v>
      </c>
      <c r="Z36" s="92" t="s">
        <v>1401</v>
      </c>
      <c r="AA36" s="134" t="str">
        <f>VLOOKUP(G36,'Скрипт activation_condition'!$B$6:$D$495,3,0)</f>
        <v>Атрофия мышц предплечья</v>
      </c>
      <c r="AB36" s="114" t="str">
        <f>VLOOKUP(E36,'Перечень узлов'!$A$1:$B$697,2,0)</f>
        <v>Атрофия мышц предплечья</v>
      </c>
    </row>
    <row r="37" spans="1:28" x14ac:dyDescent="0.45">
      <c r="A37" s="93"/>
      <c r="B37" s="92" t="s">
        <v>1405</v>
      </c>
      <c r="C37" s="92">
        <f t="shared" si="1"/>
        <v>26</v>
      </c>
      <c r="D37" s="92" t="s">
        <v>1385</v>
      </c>
      <c r="E37" s="93">
        <v>666</v>
      </c>
      <c r="F37" s="92" t="s">
        <v>1385</v>
      </c>
      <c r="G37" s="92">
        <v>21</v>
      </c>
      <c r="H37" s="92" t="s">
        <v>1385</v>
      </c>
      <c r="I37" s="92" t="s">
        <v>2128</v>
      </c>
      <c r="J37" s="92" t="s">
        <v>1385</v>
      </c>
      <c r="K37" s="92" t="s">
        <v>2128</v>
      </c>
      <c r="L37" s="92" t="s">
        <v>1385</v>
      </c>
      <c r="M37" s="92" t="s">
        <v>2128</v>
      </c>
      <c r="N37" s="92" t="s">
        <v>1385</v>
      </c>
      <c r="O37" s="92" t="s">
        <v>2128</v>
      </c>
      <c r="P37" s="92" t="s">
        <v>2120</v>
      </c>
      <c r="Q37" s="93">
        <v>0</v>
      </c>
      <c r="R37" s="93" t="s">
        <v>2138</v>
      </c>
      <c r="S37" s="93" t="s">
        <v>2127</v>
      </c>
      <c r="T37" s="93" t="s">
        <v>1407</v>
      </c>
      <c r="U37" s="92" t="s">
        <v>2256</v>
      </c>
      <c r="V37" s="88" t="s">
        <v>1397</v>
      </c>
      <c r="W37" s="92">
        <v>3663</v>
      </c>
      <c r="X37" s="92" t="s">
        <v>1411</v>
      </c>
      <c r="Y37" s="92">
        <v>3663</v>
      </c>
      <c r="Z37" s="92" t="s">
        <v>1401</v>
      </c>
      <c r="AA37" s="134" t="str">
        <f>VLOOKUP(G37,'Скрипт activation_condition'!$B$6:$D$495,3,0)</f>
        <v>Голос</v>
      </c>
      <c r="AB37" s="114" t="str">
        <f>VLOOKUP(E37,'Перечень узлов'!$A$1:$B$697,2,0)</f>
        <v>Нормальный голос</v>
      </c>
    </row>
    <row r="38" spans="1:28" x14ac:dyDescent="0.45">
      <c r="A38" s="92"/>
      <c r="B38" s="92" t="s">
        <v>1405</v>
      </c>
      <c r="C38" s="92">
        <f t="shared" si="1"/>
        <v>27</v>
      </c>
      <c r="D38" s="92" t="s">
        <v>1385</v>
      </c>
      <c r="E38" s="92">
        <v>30</v>
      </c>
      <c r="F38" s="92" t="s">
        <v>1385</v>
      </c>
      <c r="G38" s="92">
        <v>21</v>
      </c>
      <c r="H38" s="92" t="s">
        <v>1385</v>
      </c>
      <c r="I38" s="92" t="s">
        <v>2128</v>
      </c>
      <c r="J38" s="92" t="s">
        <v>1385</v>
      </c>
      <c r="K38" s="92" t="s">
        <v>2128</v>
      </c>
      <c r="L38" s="92" t="s">
        <v>1385</v>
      </c>
      <c r="M38" s="92" t="s">
        <v>2128</v>
      </c>
      <c r="N38" s="92" t="s">
        <v>1385</v>
      </c>
      <c r="O38" s="92" t="s">
        <v>2128</v>
      </c>
      <c r="P38" s="92" t="s">
        <v>2120</v>
      </c>
      <c r="Q38" s="93">
        <v>1</v>
      </c>
      <c r="R38" s="93" t="s">
        <v>2138</v>
      </c>
      <c r="S38" s="93" t="s">
        <v>2127</v>
      </c>
      <c r="T38" s="93" t="s">
        <v>1407</v>
      </c>
      <c r="U38" s="92" t="s">
        <v>1220</v>
      </c>
      <c r="V38" s="88" t="s">
        <v>1397</v>
      </c>
      <c r="W38" s="92">
        <v>3664</v>
      </c>
      <c r="X38" s="92" t="s">
        <v>1411</v>
      </c>
      <c r="Y38" s="92">
        <v>3664</v>
      </c>
      <c r="Z38" s="92" t="s">
        <v>1401</v>
      </c>
      <c r="AA38" s="134" t="str">
        <f>VLOOKUP(G38,'Скрипт activation_condition'!$B$6:$D$495,3,0)</f>
        <v>Голос</v>
      </c>
      <c r="AB38" s="114" t="str">
        <f>VLOOKUP(E38,'Перечень узлов'!$A$1:$B$697,2,0)</f>
        <v>Осиплый голос</v>
      </c>
    </row>
    <row r="39" spans="1:28" x14ac:dyDescent="0.45">
      <c r="A39" s="93"/>
      <c r="B39" s="92" t="s">
        <v>1405</v>
      </c>
      <c r="C39" s="92">
        <f t="shared" si="1"/>
        <v>28</v>
      </c>
      <c r="D39" s="92" t="s">
        <v>1385</v>
      </c>
      <c r="E39" s="93">
        <v>667</v>
      </c>
      <c r="F39" s="92" t="s">
        <v>1385</v>
      </c>
      <c r="G39" s="92">
        <v>21</v>
      </c>
      <c r="H39" s="92" t="s">
        <v>1385</v>
      </c>
      <c r="I39" s="92" t="s">
        <v>2128</v>
      </c>
      <c r="J39" s="92" t="s">
        <v>1385</v>
      </c>
      <c r="K39" s="92" t="s">
        <v>2128</v>
      </c>
      <c r="L39" s="92" t="s">
        <v>1385</v>
      </c>
      <c r="M39" s="92" t="s">
        <v>2128</v>
      </c>
      <c r="N39" s="92" t="s">
        <v>1385</v>
      </c>
      <c r="O39" s="92" t="s">
        <v>2128</v>
      </c>
      <c r="P39" s="92" t="s">
        <v>2120</v>
      </c>
      <c r="Q39" s="93">
        <v>2</v>
      </c>
      <c r="R39" s="93" t="s">
        <v>2138</v>
      </c>
      <c r="S39" s="93" t="s">
        <v>2127</v>
      </c>
      <c r="T39" s="93" t="s">
        <v>1407</v>
      </c>
      <c r="U39" s="92" t="s">
        <v>2257</v>
      </c>
      <c r="V39" s="88" t="s">
        <v>1397</v>
      </c>
      <c r="W39" s="92">
        <v>3665</v>
      </c>
      <c r="X39" s="92" t="s">
        <v>1411</v>
      </c>
      <c r="Y39" s="92">
        <v>3665</v>
      </c>
      <c r="Z39" s="92" t="s">
        <v>1401</v>
      </c>
      <c r="AA39" s="134" t="str">
        <f>VLOOKUP(G39,'Скрипт activation_condition'!$B$6:$D$495,3,0)</f>
        <v>Голос</v>
      </c>
      <c r="AB39" s="114" t="str">
        <f>VLOOKUP(E39,'Перечень узлов'!$A$1:$B$697,2,0)</f>
        <v>Охриплый голос</v>
      </c>
    </row>
    <row r="40" spans="1:28" x14ac:dyDescent="0.45">
      <c r="A40" s="93"/>
      <c r="B40" s="92" t="s">
        <v>1405</v>
      </c>
      <c r="C40" s="92">
        <f t="shared" si="1"/>
        <v>29</v>
      </c>
      <c r="D40" s="92" t="s">
        <v>1385</v>
      </c>
      <c r="E40" s="93">
        <v>668</v>
      </c>
      <c r="F40" s="92" t="s">
        <v>1385</v>
      </c>
      <c r="G40" s="92">
        <v>21</v>
      </c>
      <c r="H40" s="92" t="s">
        <v>1385</v>
      </c>
      <c r="I40" s="92" t="s">
        <v>2128</v>
      </c>
      <c r="J40" s="92" t="s">
        <v>1385</v>
      </c>
      <c r="K40" s="92" t="s">
        <v>2128</v>
      </c>
      <c r="L40" s="92" t="s">
        <v>1385</v>
      </c>
      <c r="M40" s="92" t="s">
        <v>2128</v>
      </c>
      <c r="N40" s="92" t="s">
        <v>1385</v>
      </c>
      <c r="O40" s="92" t="s">
        <v>2128</v>
      </c>
      <c r="P40" s="92" t="s">
        <v>2120</v>
      </c>
      <c r="Q40" s="93">
        <v>3</v>
      </c>
      <c r="R40" s="93" t="s">
        <v>2138</v>
      </c>
      <c r="S40" s="93" t="s">
        <v>2127</v>
      </c>
      <c r="T40" s="93" t="s">
        <v>1407</v>
      </c>
      <c r="U40" s="92" t="s">
        <v>2258</v>
      </c>
      <c r="V40" s="88" t="s">
        <v>1397</v>
      </c>
      <c r="W40" s="92">
        <v>3666</v>
      </c>
      <c r="X40" s="92" t="s">
        <v>1411</v>
      </c>
      <c r="Y40" s="92">
        <v>3666</v>
      </c>
      <c r="Z40" s="92" t="s">
        <v>1401</v>
      </c>
      <c r="AA40" s="134" t="str">
        <f>VLOOKUP(G40,'Скрипт activation_condition'!$B$6:$D$495,3,0)</f>
        <v>Голос</v>
      </c>
      <c r="AB40" s="114" t="str">
        <f>VLOOKUP(E40,'Перечень узлов'!$A$1:$B$697,2,0)</f>
        <v>Тихий голос</v>
      </c>
    </row>
    <row r="41" spans="1:28" x14ac:dyDescent="0.45">
      <c r="A41" s="93"/>
      <c r="B41" s="92" t="s">
        <v>1405</v>
      </c>
      <c r="C41" s="92">
        <f t="shared" si="1"/>
        <v>30</v>
      </c>
      <c r="D41" s="92" t="s">
        <v>1385</v>
      </c>
      <c r="E41" s="93">
        <v>669</v>
      </c>
      <c r="F41" s="92" t="s">
        <v>1385</v>
      </c>
      <c r="G41" s="92">
        <v>21</v>
      </c>
      <c r="H41" s="92" t="s">
        <v>1385</v>
      </c>
      <c r="I41" s="92" t="s">
        <v>2128</v>
      </c>
      <c r="J41" s="92" t="s">
        <v>1385</v>
      </c>
      <c r="K41" s="92" t="s">
        <v>2128</v>
      </c>
      <c r="L41" s="92" t="s">
        <v>1385</v>
      </c>
      <c r="M41" s="92" t="s">
        <v>2128</v>
      </c>
      <c r="N41" s="92" t="s">
        <v>1385</v>
      </c>
      <c r="O41" s="92" t="s">
        <v>2128</v>
      </c>
      <c r="P41" s="92" t="s">
        <v>2120</v>
      </c>
      <c r="Q41" s="93">
        <v>4</v>
      </c>
      <c r="R41" s="93" t="s">
        <v>2138</v>
      </c>
      <c r="S41" s="93" t="s">
        <v>2127</v>
      </c>
      <c r="T41" s="93" t="s">
        <v>1407</v>
      </c>
      <c r="U41" s="92" t="s">
        <v>2259</v>
      </c>
      <c r="V41" s="88" t="s">
        <v>1397</v>
      </c>
      <c r="W41" s="92">
        <v>3667</v>
      </c>
      <c r="X41" s="92" t="s">
        <v>1411</v>
      </c>
      <c r="Y41" s="92">
        <v>3667</v>
      </c>
      <c r="Z41" s="92" t="s">
        <v>1401</v>
      </c>
      <c r="AA41" s="134" t="str">
        <f>VLOOKUP(G41,'Скрипт activation_condition'!$B$6:$D$495,3,0)</f>
        <v>Голос</v>
      </c>
      <c r="AB41" s="114" t="str">
        <f>VLOOKUP(E41,'Перечень узлов'!$A$1:$B$697,2,0)</f>
        <v>Потеря голоса</v>
      </c>
    </row>
    <row r="42" spans="1:28" x14ac:dyDescent="0.45">
      <c r="A42" s="93" t="s">
        <v>2161</v>
      </c>
      <c r="B42" s="92" t="s">
        <v>1405</v>
      </c>
      <c r="C42" s="92">
        <f t="shared" si="1"/>
        <v>31</v>
      </c>
      <c r="D42" s="92" t="s">
        <v>1385</v>
      </c>
      <c r="E42" s="103" t="s">
        <v>2128</v>
      </c>
      <c r="F42" s="92" t="s">
        <v>1385</v>
      </c>
      <c r="G42" s="92">
        <v>22</v>
      </c>
      <c r="H42" s="92" t="s">
        <v>1411</v>
      </c>
      <c r="I42" s="92" t="s">
        <v>2128</v>
      </c>
      <c r="J42" s="92" t="s">
        <v>1385</v>
      </c>
      <c r="K42" s="92" t="s">
        <v>2128</v>
      </c>
      <c r="L42" s="92" t="s">
        <v>1385</v>
      </c>
      <c r="M42" s="92" t="s">
        <v>2128</v>
      </c>
      <c r="N42" s="92" t="s">
        <v>1385</v>
      </c>
      <c r="O42" s="92" t="s">
        <v>2128</v>
      </c>
      <c r="P42" s="92" t="s">
        <v>2120</v>
      </c>
      <c r="Q42" s="93">
        <v>0</v>
      </c>
      <c r="R42" s="93" t="s">
        <v>2138</v>
      </c>
      <c r="S42" s="93" t="s">
        <v>2127</v>
      </c>
      <c r="T42" s="93" t="s">
        <v>1407</v>
      </c>
      <c r="U42" s="92" t="s">
        <v>2263</v>
      </c>
      <c r="V42" s="88" t="s">
        <v>1397</v>
      </c>
      <c r="W42" s="92">
        <v>3668</v>
      </c>
      <c r="X42" s="92" t="s">
        <v>1411</v>
      </c>
      <c r="Y42" s="92">
        <v>3668</v>
      </c>
      <c r="Z42" s="92" t="s">
        <v>1401</v>
      </c>
      <c r="AA42" s="134" t="str">
        <f>VLOOKUP(G42,'Скрипт activation_condition'!$B$6:$D$495,3,0)</f>
        <v>Насморк</v>
      </c>
      <c r="AB42" s="114" t="e">
        <f>VLOOKUP(E42,'Перечень узлов'!$A$1:$B$697,2,0)</f>
        <v>#N/A</v>
      </c>
    </row>
    <row r="43" spans="1:28" x14ac:dyDescent="0.45">
      <c r="A43" s="92"/>
      <c r="B43" s="92" t="s">
        <v>1405</v>
      </c>
      <c r="C43" s="92">
        <f t="shared" si="1"/>
        <v>32</v>
      </c>
      <c r="D43" s="92" t="s">
        <v>1385</v>
      </c>
      <c r="E43" s="92">
        <v>31</v>
      </c>
      <c r="F43" s="92" t="s">
        <v>1385</v>
      </c>
      <c r="G43" s="92">
        <v>22</v>
      </c>
      <c r="H43" s="92" t="s">
        <v>1411</v>
      </c>
      <c r="I43" s="92" t="s">
        <v>2128</v>
      </c>
      <c r="J43" s="92" t="s">
        <v>1385</v>
      </c>
      <c r="K43" s="92" t="s">
        <v>2128</v>
      </c>
      <c r="L43" s="92" t="s">
        <v>1385</v>
      </c>
      <c r="M43" s="92" t="s">
        <v>2128</v>
      </c>
      <c r="N43" s="92" t="s">
        <v>1385</v>
      </c>
      <c r="O43" s="92" t="s">
        <v>2128</v>
      </c>
      <c r="P43" s="92" t="s">
        <v>2120</v>
      </c>
      <c r="Q43" s="93">
        <v>1</v>
      </c>
      <c r="R43" s="93" t="s">
        <v>2138</v>
      </c>
      <c r="S43" s="93" t="s">
        <v>2127</v>
      </c>
      <c r="T43" s="93" t="s">
        <v>1407</v>
      </c>
      <c r="U43" s="92" t="s">
        <v>1074</v>
      </c>
      <c r="V43" s="88" t="s">
        <v>1397</v>
      </c>
      <c r="W43" s="92">
        <v>3669</v>
      </c>
      <c r="X43" s="92" t="s">
        <v>1411</v>
      </c>
      <c r="Y43" s="92">
        <v>3669</v>
      </c>
      <c r="Z43" s="92" t="s">
        <v>1401</v>
      </c>
      <c r="AA43" s="134" t="str">
        <f>VLOOKUP(G43,'Скрипт activation_condition'!$B$6:$D$495,3,0)</f>
        <v>Насморк</v>
      </c>
      <c r="AB43" s="114" t="str">
        <f>VLOOKUP(E43,'Перечень узлов'!$A$1:$B$697,2,0)</f>
        <v>Заложенность носа</v>
      </c>
    </row>
    <row r="44" spans="1:28" x14ac:dyDescent="0.45">
      <c r="A44" s="92"/>
      <c r="B44" s="92" t="s">
        <v>1405</v>
      </c>
      <c r="C44" s="92">
        <f>C43+1</f>
        <v>33</v>
      </c>
      <c r="D44" s="92" t="s">
        <v>1385</v>
      </c>
      <c r="E44" s="92">
        <v>32</v>
      </c>
      <c r="F44" s="92" t="s">
        <v>1385</v>
      </c>
      <c r="G44" s="92">
        <v>22</v>
      </c>
      <c r="H44" s="92" t="s">
        <v>1411</v>
      </c>
      <c r="I44" s="92" t="s">
        <v>2128</v>
      </c>
      <c r="J44" s="92" t="s">
        <v>1385</v>
      </c>
      <c r="K44" s="92" t="s">
        <v>2128</v>
      </c>
      <c r="L44" s="92" t="s">
        <v>1385</v>
      </c>
      <c r="M44" s="92" t="s">
        <v>2128</v>
      </c>
      <c r="N44" s="92" t="s">
        <v>1385</v>
      </c>
      <c r="O44" s="92" t="s">
        <v>2128</v>
      </c>
      <c r="P44" s="92" t="s">
        <v>2120</v>
      </c>
      <c r="Q44" s="93">
        <v>2</v>
      </c>
      <c r="R44" s="93" t="s">
        <v>2138</v>
      </c>
      <c r="S44" s="93" t="s">
        <v>2127</v>
      </c>
      <c r="T44" s="93" t="s">
        <v>1407</v>
      </c>
      <c r="U44" s="92" t="s">
        <v>2264</v>
      </c>
      <c r="V44" s="88" t="s">
        <v>1397</v>
      </c>
      <c r="W44" s="92">
        <v>3670</v>
      </c>
      <c r="X44" s="92" t="s">
        <v>1411</v>
      </c>
      <c r="Y44" s="92">
        <v>3670</v>
      </c>
      <c r="Z44" s="92" t="s">
        <v>1401</v>
      </c>
      <c r="AA44" s="134" t="str">
        <f>VLOOKUP(G44,'Скрипт activation_condition'!$B$6:$D$495,3,0)</f>
        <v>Насморк</v>
      </c>
      <c r="AB44" s="114" t="str">
        <f>VLOOKUP(E44,'Перечень узлов'!$A$1:$B$697,2,0)</f>
        <v>Ринит</v>
      </c>
    </row>
    <row r="45" spans="1:28" x14ac:dyDescent="0.45">
      <c r="A45" s="92"/>
      <c r="B45" s="92" t="s">
        <v>1405</v>
      </c>
      <c r="C45" s="92">
        <f>C44+1</f>
        <v>34</v>
      </c>
      <c r="D45" s="92" t="s">
        <v>1385</v>
      </c>
      <c r="E45" s="92">
        <v>33</v>
      </c>
      <c r="F45" s="92" t="s">
        <v>1385</v>
      </c>
      <c r="G45" s="92">
        <v>23</v>
      </c>
      <c r="H45" s="92" t="s">
        <v>1411</v>
      </c>
      <c r="I45" s="92" t="s">
        <v>2128</v>
      </c>
      <c r="J45" s="92" t="s">
        <v>1385</v>
      </c>
      <c r="K45" s="92" t="s">
        <v>2128</v>
      </c>
      <c r="L45" s="92" t="s">
        <v>1385</v>
      </c>
      <c r="M45" s="92" t="s">
        <v>2128</v>
      </c>
      <c r="N45" s="92" t="s">
        <v>1385</v>
      </c>
      <c r="O45" s="92" t="s">
        <v>2128</v>
      </c>
      <c r="P45" s="92" t="s">
        <v>2120</v>
      </c>
      <c r="Q45" s="93">
        <v>1</v>
      </c>
      <c r="R45" s="93" t="s">
        <v>2138</v>
      </c>
      <c r="S45" s="93" t="s">
        <v>2127</v>
      </c>
      <c r="T45" s="93" t="s">
        <v>1407</v>
      </c>
      <c r="U45" s="92" t="s">
        <v>1080</v>
      </c>
      <c r="V45" s="88" t="s">
        <v>1397</v>
      </c>
      <c r="W45" s="92">
        <v>3671</v>
      </c>
      <c r="X45" s="92" t="s">
        <v>1411</v>
      </c>
      <c r="Y45" s="92">
        <v>3671</v>
      </c>
      <c r="Z45" s="92" t="s">
        <v>1401</v>
      </c>
      <c r="AA45" s="134" t="str">
        <f>VLOOKUP(G45,'Скрипт activation_condition'!$B$6:$D$495,3,0)</f>
        <v>Чихание</v>
      </c>
      <c r="AB45" s="114" t="str">
        <f>VLOOKUP(E45,'Перечень узлов'!$A$1:$B$697,2,0)</f>
        <v>Чихание</v>
      </c>
    </row>
    <row r="46" spans="1:28" x14ac:dyDescent="0.45">
      <c r="A46" s="93" t="s">
        <v>2161</v>
      </c>
      <c r="B46" s="92" t="s">
        <v>1405</v>
      </c>
      <c r="C46" s="92"/>
      <c r="D46" s="92" t="s">
        <v>1385</v>
      </c>
      <c r="E46" s="103" t="s">
        <v>2128</v>
      </c>
      <c r="F46" s="92" t="s">
        <v>1385</v>
      </c>
      <c r="G46" s="92">
        <v>24</v>
      </c>
      <c r="H46" s="92" t="s">
        <v>1411</v>
      </c>
      <c r="I46" s="92" t="s">
        <v>2128</v>
      </c>
      <c r="J46" s="92" t="s">
        <v>1385</v>
      </c>
      <c r="K46" s="92" t="s">
        <v>2128</v>
      </c>
      <c r="L46" s="92" t="s">
        <v>1385</v>
      </c>
      <c r="M46" s="92" t="s">
        <v>2128</v>
      </c>
      <c r="N46" s="92" t="s">
        <v>1385</v>
      </c>
      <c r="O46" s="92" t="s">
        <v>2128</v>
      </c>
      <c r="P46" s="92" t="s">
        <v>2120</v>
      </c>
      <c r="Q46" s="93">
        <v>0</v>
      </c>
      <c r="R46" s="93" t="s">
        <v>2138</v>
      </c>
      <c r="S46" s="93" t="s">
        <v>2127</v>
      </c>
      <c r="T46" s="93" t="s">
        <v>1407</v>
      </c>
      <c r="U46" s="92" t="s">
        <v>2676</v>
      </c>
      <c r="V46" s="88" t="s">
        <v>1397</v>
      </c>
      <c r="W46" s="92">
        <v>3672</v>
      </c>
      <c r="X46" s="92" t="s">
        <v>1411</v>
      </c>
      <c r="Y46" s="92">
        <v>3672</v>
      </c>
      <c r="Z46" s="92" t="s">
        <v>1401</v>
      </c>
      <c r="AA46" s="134" t="str">
        <f>VLOOKUP(G46,'Скрипт activation_condition'!$B$6:$D$495,3,0)</f>
        <v>Одышка</v>
      </c>
      <c r="AB46" s="114" t="e">
        <f>VLOOKUP(E46,'Перечень узлов'!$A$1:$B$697,2,0)</f>
        <v>#N/A</v>
      </c>
    </row>
    <row r="47" spans="1:28" x14ac:dyDescent="0.45">
      <c r="A47" s="92"/>
      <c r="B47" s="92" t="s">
        <v>1405</v>
      </c>
      <c r="C47" s="92">
        <f>C45+1</f>
        <v>35</v>
      </c>
      <c r="D47" s="92" t="s">
        <v>1385</v>
      </c>
      <c r="E47" s="92">
        <v>34</v>
      </c>
      <c r="F47" s="92" t="s">
        <v>1385</v>
      </c>
      <c r="G47" s="92">
        <v>24</v>
      </c>
      <c r="H47" s="92" t="s">
        <v>1411</v>
      </c>
      <c r="I47" s="92" t="s">
        <v>2128</v>
      </c>
      <c r="J47" s="92" t="s">
        <v>1385</v>
      </c>
      <c r="K47" s="92" t="s">
        <v>2128</v>
      </c>
      <c r="L47" s="92" t="s">
        <v>1385</v>
      </c>
      <c r="M47" s="92" t="s">
        <v>2128</v>
      </c>
      <c r="N47" s="92" t="s">
        <v>1385</v>
      </c>
      <c r="O47" s="92" t="s">
        <v>2128</v>
      </c>
      <c r="P47" s="92" t="s">
        <v>2120</v>
      </c>
      <c r="Q47" s="93">
        <v>1</v>
      </c>
      <c r="R47" s="93" t="s">
        <v>2138</v>
      </c>
      <c r="S47" s="93" t="s">
        <v>2127</v>
      </c>
      <c r="T47" s="93" t="s">
        <v>1407</v>
      </c>
      <c r="U47" s="92" t="s">
        <v>2276</v>
      </c>
      <c r="V47" s="88" t="s">
        <v>1397</v>
      </c>
      <c r="W47" s="92">
        <v>3673</v>
      </c>
      <c r="X47" s="92" t="s">
        <v>1411</v>
      </c>
      <c r="Y47" s="92">
        <v>3673</v>
      </c>
      <c r="Z47" s="92" t="s">
        <v>1401</v>
      </c>
      <c r="AA47" s="134" t="str">
        <f>VLOOKUP(G47,'Скрипт activation_condition'!$B$6:$D$495,3,0)</f>
        <v>Одышка</v>
      </c>
      <c r="AB47" s="114" t="str">
        <f>VLOOKUP(E47,'Перечень узлов'!$A$1:$B$697,2,0)</f>
        <v>Одышка при физической активности</v>
      </c>
    </row>
    <row r="48" spans="1:28" x14ac:dyDescent="0.45">
      <c r="A48" s="92"/>
      <c r="B48" s="92" t="s">
        <v>1405</v>
      </c>
      <c r="C48" s="92">
        <f>C47+1</f>
        <v>36</v>
      </c>
      <c r="D48" s="92" t="s">
        <v>1385</v>
      </c>
      <c r="E48" s="92">
        <v>635</v>
      </c>
      <c r="F48" s="92" t="s">
        <v>1385</v>
      </c>
      <c r="G48" s="92">
        <v>24</v>
      </c>
      <c r="H48" s="92" t="s">
        <v>1411</v>
      </c>
      <c r="I48" s="92" t="s">
        <v>2128</v>
      </c>
      <c r="J48" s="92" t="s">
        <v>1385</v>
      </c>
      <c r="K48" s="92" t="s">
        <v>2128</v>
      </c>
      <c r="L48" s="92" t="s">
        <v>1385</v>
      </c>
      <c r="M48" s="92" t="s">
        <v>2128</v>
      </c>
      <c r="N48" s="92" t="s">
        <v>1385</v>
      </c>
      <c r="O48" s="92" t="s">
        <v>2128</v>
      </c>
      <c r="P48" s="92" t="s">
        <v>2120</v>
      </c>
      <c r="Q48" s="93">
        <v>2</v>
      </c>
      <c r="R48" s="93" t="s">
        <v>2138</v>
      </c>
      <c r="S48" s="93" t="s">
        <v>2127</v>
      </c>
      <c r="T48" s="93" t="s">
        <v>1407</v>
      </c>
      <c r="U48" s="92" t="s">
        <v>2277</v>
      </c>
      <c r="V48" s="88" t="s">
        <v>1397</v>
      </c>
      <c r="W48" s="92">
        <v>3674</v>
      </c>
      <c r="X48" s="92" t="s">
        <v>1411</v>
      </c>
      <c r="Y48" s="92">
        <v>3674</v>
      </c>
      <c r="Z48" s="92" t="s">
        <v>1401</v>
      </c>
      <c r="AA48" s="134" t="str">
        <f>VLOOKUP(G48,'Скрипт activation_condition'!$B$6:$D$495,3,0)</f>
        <v>Одышка</v>
      </c>
      <c r="AB48" s="114" t="str">
        <f>VLOOKUP(E48,'Перечень узлов'!$A$1:$B$697,2,0)</f>
        <v>Одышка в покое</v>
      </c>
    </row>
    <row r="49" spans="1:28" x14ac:dyDescent="0.45">
      <c r="A49" s="93" t="s">
        <v>2161</v>
      </c>
      <c r="B49" s="92" t="s">
        <v>1405</v>
      </c>
      <c r="C49" s="92"/>
      <c r="D49" s="92" t="s">
        <v>1385</v>
      </c>
      <c r="E49" s="103" t="s">
        <v>2128</v>
      </c>
      <c r="F49" s="92" t="s">
        <v>1385</v>
      </c>
      <c r="G49" s="92">
        <v>25</v>
      </c>
      <c r="H49" s="92" t="s">
        <v>1411</v>
      </c>
      <c r="I49" s="92" t="s">
        <v>2128</v>
      </c>
      <c r="J49" s="92" t="s">
        <v>1385</v>
      </c>
      <c r="K49" s="92" t="s">
        <v>2128</v>
      </c>
      <c r="L49" s="92" t="s">
        <v>1385</v>
      </c>
      <c r="M49" s="92" t="s">
        <v>2128</v>
      </c>
      <c r="N49" s="92" t="s">
        <v>1385</v>
      </c>
      <c r="O49" s="92" t="s">
        <v>2128</v>
      </c>
      <c r="P49" s="92" t="s">
        <v>2120</v>
      </c>
      <c r="Q49" s="93">
        <v>-1</v>
      </c>
      <c r="R49" s="93" t="s">
        <v>2138</v>
      </c>
      <c r="S49" s="93" t="s">
        <v>2127</v>
      </c>
      <c r="T49" s="93" t="s">
        <v>1407</v>
      </c>
      <c r="U49" s="92" t="s">
        <v>2677</v>
      </c>
      <c r="V49" s="88" t="s">
        <v>1397</v>
      </c>
      <c r="W49" s="92">
        <v>3675</v>
      </c>
      <c r="X49" s="92" t="s">
        <v>1411</v>
      </c>
      <c r="Y49" s="92">
        <v>3675</v>
      </c>
      <c r="Z49" s="92" t="s">
        <v>1401</v>
      </c>
      <c r="AA49" s="134" t="str">
        <f>VLOOKUP(G49,'Скрипт activation_condition'!$B$6:$D$495,3,0)</f>
        <v>Пол</v>
      </c>
      <c r="AB49" s="114" t="e">
        <f>VLOOKUP(E49,'Перечень узлов'!$A$1:$B$697,2,0)</f>
        <v>#N/A</v>
      </c>
    </row>
    <row r="50" spans="1:28" x14ac:dyDescent="0.45">
      <c r="A50" s="92"/>
      <c r="B50" s="92" t="s">
        <v>1405</v>
      </c>
      <c r="C50" s="92">
        <f>C48+1</f>
        <v>37</v>
      </c>
      <c r="D50" s="92" t="s">
        <v>1385</v>
      </c>
      <c r="E50" s="92">
        <v>35</v>
      </c>
      <c r="F50" s="92" t="s">
        <v>1385</v>
      </c>
      <c r="G50" s="92">
        <v>25</v>
      </c>
      <c r="H50" s="92" t="s">
        <v>1411</v>
      </c>
      <c r="I50" s="92" t="s">
        <v>2128</v>
      </c>
      <c r="J50" s="92" t="s">
        <v>1385</v>
      </c>
      <c r="K50" s="92" t="s">
        <v>2128</v>
      </c>
      <c r="L50" s="92" t="s">
        <v>1385</v>
      </c>
      <c r="M50" s="92" t="s">
        <v>2128</v>
      </c>
      <c r="N50" s="92" t="s">
        <v>1385</v>
      </c>
      <c r="O50" s="92" t="s">
        <v>2128</v>
      </c>
      <c r="P50" s="92" t="s">
        <v>2120</v>
      </c>
      <c r="Q50" s="93">
        <v>0</v>
      </c>
      <c r="R50" s="93" t="s">
        <v>2138</v>
      </c>
      <c r="S50" s="93" t="s">
        <v>2127</v>
      </c>
      <c r="T50" s="93" t="s">
        <v>1407</v>
      </c>
      <c r="U50" s="92" t="s">
        <v>1573</v>
      </c>
      <c r="V50" s="88" t="s">
        <v>1397</v>
      </c>
      <c r="W50" s="92">
        <v>3676</v>
      </c>
      <c r="X50" s="92" t="s">
        <v>1411</v>
      </c>
      <c r="Y50" s="92">
        <v>3676</v>
      </c>
      <c r="Z50" s="92" t="s">
        <v>1401</v>
      </c>
      <c r="AA50" s="134" t="str">
        <f>VLOOKUP(G50,'Скрипт activation_condition'!$B$6:$D$495,3,0)</f>
        <v>Пол</v>
      </c>
      <c r="AB50" s="114" t="str">
        <f>VLOOKUP(E50,'Перечень узлов'!$A$1:$B$697,2,0)</f>
        <v>Мужской пол</v>
      </c>
    </row>
    <row r="51" spans="1:28" x14ac:dyDescent="0.45">
      <c r="A51" s="92"/>
      <c r="B51" s="92" t="s">
        <v>1405</v>
      </c>
      <c r="C51" s="92">
        <f>C50+1</f>
        <v>38</v>
      </c>
      <c r="D51" s="92" t="s">
        <v>1385</v>
      </c>
      <c r="E51" s="92">
        <v>36</v>
      </c>
      <c r="F51" s="92" t="s">
        <v>1385</v>
      </c>
      <c r="G51" s="92">
        <v>25</v>
      </c>
      <c r="H51" s="92" t="s">
        <v>1411</v>
      </c>
      <c r="I51" s="92" t="s">
        <v>2128</v>
      </c>
      <c r="J51" s="92" t="s">
        <v>1385</v>
      </c>
      <c r="K51" s="92" t="s">
        <v>2128</v>
      </c>
      <c r="L51" s="92" t="s">
        <v>1385</v>
      </c>
      <c r="M51" s="92" t="s">
        <v>2128</v>
      </c>
      <c r="N51" s="92" t="s">
        <v>1385</v>
      </c>
      <c r="O51" s="92" t="s">
        <v>2128</v>
      </c>
      <c r="P51" s="92" t="s">
        <v>2120</v>
      </c>
      <c r="Q51" s="93">
        <v>1</v>
      </c>
      <c r="R51" s="93" t="s">
        <v>2138</v>
      </c>
      <c r="S51" s="93" t="s">
        <v>2127</v>
      </c>
      <c r="T51" s="93" t="s">
        <v>1407</v>
      </c>
      <c r="U51" s="92" t="s">
        <v>889</v>
      </c>
      <c r="V51" s="88" t="s">
        <v>1397</v>
      </c>
      <c r="W51" s="92">
        <v>3677</v>
      </c>
      <c r="X51" s="92" t="s">
        <v>1411</v>
      </c>
      <c r="Y51" s="92">
        <v>3677</v>
      </c>
      <c r="Z51" s="92" t="s">
        <v>1401</v>
      </c>
      <c r="AA51" s="134" t="str">
        <f>VLOOKUP(G51,'Скрипт activation_condition'!$B$6:$D$495,3,0)</f>
        <v>Пол</v>
      </c>
      <c r="AB51" s="114" t="str">
        <f>VLOOKUP(E51,'Перечень узлов'!$A$1:$B$697,2,0)</f>
        <v>Женский пол</v>
      </c>
    </row>
    <row r="52" spans="1:28" x14ac:dyDescent="0.45">
      <c r="A52" s="92"/>
      <c r="B52" s="92" t="s">
        <v>1405</v>
      </c>
      <c r="C52" s="92">
        <f>C51+1</f>
        <v>39</v>
      </c>
      <c r="D52" s="92" t="s">
        <v>1385</v>
      </c>
      <c r="E52" s="92">
        <v>37</v>
      </c>
      <c r="F52" s="92" t="s">
        <v>1385</v>
      </c>
      <c r="G52" s="92">
        <v>26</v>
      </c>
      <c r="H52" s="92" t="s">
        <v>1411</v>
      </c>
      <c r="I52" s="92" t="s">
        <v>2128</v>
      </c>
      <c r="J52" s="92" t="s">
        <v>1385</v>
      </c>
      <c r="K52" s="92" t="s">
        <v>2128</v>
      </c>
      <c r="L52" s="92" t="s">
        <v>1385</v>
      </c>
      <c r="M52" s="92" t="s">
        <v>2128</v>
      </c>
      <c r="N52" s="92" t="s">
        <v>1385</v>
      </c>
      <c r="O52" s="92" t="s">
        <v>2128</v>
      </c>
      <c r="P52" s="92" t="s">
        <v>2120</v>
      </c>
      <c r="Q52" s="93">
        <v>0</v>
      </c>
      <c r="R52" s="93" t="s">
        <v>2138</v>
      </c>
      <c r="S52" s="93" t="s">
        <v>2127</v>
      </c>
      <c r="T52" s="93" t="s">
        <v>1407</v>
      </c>
      <c r="U52" s="92" t="s">
        <v>890</v>
      </c>
      <c r="V52" s="88" t="s">
        <v>1397</v>
      </c>
      <c r="W52" s="92">
        <v>3678</v>
      </c>
      <c r="X52" s="92" t="s">
        <v>1411</v>
      </c>
      <c r="Y52" s="92">
        <v>3678</v>
      </c>
      <c r="Z52" s="92" t="s">
        <v>1401</v>
      </c>
      <c r="AA52" s="134" t="str">
        <f>VLOOKUP(G52,'Скрипт activation_condition'!$B$6:$D$495,3,0)</f>
        <v>Наличие работы</v>
      </c>
      <c r="AB52" s="114" t="str">
        <f>VLOOKUP(E52,'Перечень узлов'!$A$1:$B$697,2,0)</f>
        <v>Безработный</v>
      </c>
    </row>
    <row r="53" spans="1:28" x14ac:dyDescent="0.45">
      <c r="A53" s="93" t="s">
        <v>2161</v>
      </c>
      <c r="B53" s="92" t="s">
        <v>1405</v>
      </c>
      <c r="C53" s="92"/>
      <c r="D53" s="92" t="s">
        <v>1385</v>
      </c>
      <c r="E53" s="103" t="s">
        <v>2128</v>
      </c>
      <c r="F53" s="92" t="s">
        <v>1385</v>
      </c>
      <c r="G53" s="92">
        <v>26</v>
      </c>
      <c r="H53" s="92" t="s">
        <v>1411</v>
      </c>
      <c r="I53" s="92" t="s">
        <v>2128</v>
      </c>
      <c r="J53" s="92" t="s">
        <v>1385</v>
      </c>
      <c r="K53" s="92" t="s">
        <v>2128</v>
      </c>
      <c r="L53" s="92" t="s">
        <v>1385</v>
      </c>
      <c r="M53" s="92" t="s">
        <v>2128</v>
      </c>
      <c r="N53" s="92" t="s">
        <v>1385</v>
      </c>
      <c r="O53" s="92" t="s">
        <v>2128</v>
      </c>
      <c r="P53" s="92" t="s">
        <v>2120</v>
      </c>
      <c r="Q53" s="93">
        <v>1</v>
      </c>
      <c r="R53" s="93" t="s">
        <v>2138</v>
      </c>
      <c r="S53" s="93" t="s">
        <v>2127</v>
      </c>
      <c r="T53" s="93" t="s">
        <v>1407</v>
      </c>
      <c r="U53" s="92" t="s">
        <v>2278</v>
      </c>
      <c r="V53" s="88" t="s">
        <v>1397</v>
      </c>
      <c r="W53" s="92">
        <v>3679</v>
      </c>
      <c r="X53" s="92" t="s">
        <v>1411</v>
      </c>
      <c r="Y53" s="92">
        <v>3679</v>
      </c>
      <c r="Z53" s="92" t="s">
        <v>1401</v>
      </c>
      <c r="AA53" s="134" t="str">
        <f>VLOOKUP(G53,'Скрипт activation_condition'!$B$6:$D$495,3,0)</f>
        <v>Наличие работы</v>
      </c>
      <c r="AB53" s="114" t="e">
        <f>VLOOKUP(E53,'Перечень узлов'!$A$1:$B$697,2,0)</f>
        <v>#N/A</v>
      </c>
    </row>
    <row r="54" spans="1:28" x14ac:dyDescent="0.45">
      <c r="A54" s="93" t="s">
        <v>2161</v>
      </c>
      <c r="B54" s="92" t="s">
        <v>1405</v>
      </c>
      <c r="C54" s="92"/>
      <c r="D54" s="92" t="s">
        <v>1385</v>
      </c>
      <c r="E54" s="103" t="s">
        <v>2128</v>
      </c>
      <c r="F54" s="92" t="s">
        <v>1385</v>
      </c>
      <c r="G54" s="92">
        <v>26</v>
      </c>
      <c r="H54" s="92" t="s">
        <v>1411</v>
      </c>
      <c r="I54" s="92" t="s">
        <v>2128</v>
      </c>
      <c r="J54" s="92" t="s">
        <v>1385</v>
      </c>
      <c r="K54" s="92" t="s">
        <v>2128</v>
      </c>
      <c r="L54" s="92" t="s">
        <v>1385</v>
      </c>
      <c r="M54" s="92" t="s">
        <v>2128</v>
      </c>
      <c r="N54" s="92" t="s">
        <v>1385</v>
      </c>
      <c r="O54" s="92" t="s">
        <v>2128</v>
      </c>
      <c r="P54" s="92" t="s">
        <v>2120</v>
      </c>
      <c r="Q54" s="93">
        <v>2</v>
      </c>
      <c r="R54" s="93" t="s">
        <v>2138</v>
      </c>
      <c r="S54" s="93" t="s">
        <v>2127</v>
      </c>
      <c r="T54" s="93" t="s">
        <v>1407</v>
      </c>
      <c r="U54" s="92" t="s">
        <v>2279</v>
      </c>
      <c r="V54" s="88" t="s">
        <v>1397</v>
      </c>
      <c r="W54" s="92">
        <v>3680</v>
      </c>
      <c r="X54" s="92" t="s">
        <v>1411</v>
      </c>
      <c r="Y54" s="92">
        <v>3680</v>
      </c>
      <c r="Z54" s="92" t="s">
        <v>1401</v>
      </c>
      <c r="AA54" s="134" t="str">
        <f>VLOOKUP(G54,'Скрипт activation_condition'!$B$6:$D$495,3,0)</f>
        <v>Наличие работы</v>
      </c>
      <c r="AB54" s="114" t="e">
        <f>VLOOKUP(E54,'Перечень узлов'!$A$1:$B$697,2,0)</f>
        <v>#N/A</v>
      </c>
    </row>
    <row r="55" spans="1:28" x14ac:dyDescent="0.45">
      <c r="A55" s="93" t="s">
        <v>2161</v>
      </c>
      <c r="B55" s="92" t="s">
        <v>1405</v>
      </c>
      <c r="C55" s="92"/>
      <c r="D55" s="92" t="s">
        <v>1385</v>
      </c>
      <c r="E55" s="103" t="s">
        <v>2128</v>
      </c>
      <c r="F55" s="92" t="s">
        <v>1385</v>
      </c>
      <c r="G55" s="92">
        <v>26</v>
      </c>
      <c r="H55" s="92" t="s">
        <v>1411</v>
      </c>
      <c r="I55" s="92" t="s">
        <v>2128</v>
      </c>
      <c r="J55" s="92" t="s">
        <v>1385</v>
      </c>
      <c r="K55" s="92" t="s">
        <v>2128</v>
      </c>
      <c r="L55" s="92" t="s">
        <v>1385</v>
      </c>
      <c r="M55" s="92" t="s">
        <v>2128</v>
      </c>
      <c r="N55" s="92" t="s">
        <v>1385</v>
      </c>
      <c r="O55" s="92" t="s">
        <v>2128</v>
      </c>
      <c r="P55" s="92" t="s">
        <v>2120</v>
      </c>
      <c r="Q55" s="93">
        <v>3</v>
      </c>
      <c r="R55" s="93" t="s">
        <v>2138</v>
      </c>
      <c r="S55" s="93" t="s">
        <v>2127</v>
      </c>
      <c r="T55" s="93" t="s">
        <v>1407</v>
      </c>
      <c r="U55" s="92" t="s">
        <v>2678</v>
      </c>
      <c r="V55" s="88" t="s">
        <v>1397</v>
      </c>
      <c r="W55" s="92">
        <v>3681</v>
      </c>
      <c r="X55" s="92" t="s">
        <v>1411</v>
      </c>
      <c r="Y55" s="92">
        <v>3681</v>
      </c>
      <c r="Z55" s="92" t="s">
        <v>1401</v>
      </c>
      <c r="AA55" s="134" t="str">
        <f>VLOOKUP(G55,'Скрипт activation_condition'!$B$6:$D$495,3,0)</f>
        <v>Наличие работы</v>
      </c>
      <c r="AB55" s="114" t="e">
        <f>VLOOKUP(E55,'Перечень узлов'!$A$1:$B$697,2,0)</f>
        <v>#N/A</v>
      </c>
    </row>
    <row r="56" spans="1:28" x14ac:dyDescent="0.45">
      <c r="A56" s="93" t="s">
        <v>2161</v>
      </c>
      <c r="B56" s="92" t="s">
        <v>1405</v>
      </c>
      <c r="C56" s="92"/>
      <c r="D56" s="92" t="s">
        <v>1385</v>
      </c>
      <c r="E56" s="103" t="s">
        <v>2128</v>
      </c>
      <c r="F56" s="92" t="s">
        <v>1385</v>
      </c>
      <c r="G56" s="92">
        <v>27</v>
      </c>
      <c r="H56" s="92" t="s">
        <v>1385</v>
      </c>
      <c r="I56" s="92" t="s">
        <v>2128</v>
      </c>
      <c r="J56" s="92" t="s">
        <v>1385</v>
      </c>
      <c r="K56" s="92" t="s">
        <v>2128</v>
      </c>
      <c r="L56" s="92" t="s">
        <v>1385</v>
      </c>
      <c r="M56" s="92" t="s">
        <v>2128</v>
      </c>
      <c r="N56" s="92" t="s">
        <v>1385</v>
      </c>
      <c r="O56" s="92" t="s">
        <v>2128</v>
      </c>
      <c r="P56" s="92" t="s">
        <v>2120</v>
      </c>
      <c r="Q56" s="93">
        <v>0</v>
      </c>
      <c r="R56" s="93" t="s">
        <v>2138</v>
      </c>
      <c r="S56" s="93" t="s">
        <v>2127</v>
      </c>
      <c r="T56" s="93" t="s">
        <v>1407</v>
      </c>
      <c r="U56" s="92" t="s">
        <v>1974</v>
      </c>
      <c r="V56" s="88" t="s">
        <v>1397</v>
      </c>
      <c r="W56" s="92">
        <v>3682</v>
      </c>
      <c r="X56" s="92" t="s">
        <v>1411</v>
      </c>
      <c r="Y56" s="92">
        <v>3682</v>
      </c>
      <c r="Z56" s="92" t="s">
        <v>1401</v>
      </c>
      <c r="AA56" s="134" t="str">
        <f>VLOOKUP(G56,'Скрипт activation_condition'!$B$6:$D$495,3,0)</f>
        <v>Наличие МБТ в мокроте</v>
      </c>
      <c r="AB56" s="114" t="e">
        <f>VLOOKUP(E56,'Перечень узлов'!$A$1:$B$697,2,0)</f>
        <v>#N/A</v>
      </c>
    </row>
    <row r="57" spans="1:28" x14ac:dyDescent="0.45">
      <c r="A57" s="93"/>
      <c r="B57" s="92" t="s">
        <v>1405</v>
      </c>
      <c r="C57" s="92">
        <f>C52+1</f>
        <v>40</v>
      </c>
      <c r="D57" s="92" t="s">
        <v>1385</v>
      </c>
      <c r="E57" s="92">
        <v>38</v>
      </c>
      <c r="F57" s="92" t="s">
        <v>1385</v>
      </c>
      <c r="G57" s="92">
        <v>27</v>
      </c>
      <c r="H57" s="92" t="s">
        <v>1385</v>
      </c>
      <c r="I57" s="92" t="s">
        <v>2128</v>
      </c>
      <c r="J57" s="92" t="s">
        <v>1385</v>
      </c>
      <c r="K57" s="92" t="s">
        <v>2128</v>
      </c>
      <c r="L57" s="92" t="s">
        <v>1385</v>
      </c>
      <c r="M57" s="92" t="s">
        <v>2128</v>
      </c>
      <c r="N57" s="92" t="s">
        <v>1385</v>
      </c>
      <c r="O57" s="92" t="s">
        <v>2128</v>
      </c>
      <c r="P57" s="92" t="s">
        <v>2120</v>
      </c>
      <c r="Q57" s="93">
        <v>1</v>
      </c>
      <c r="R57" s="93" t="s">
        <v>2138</v>
      </c>
      <c r="S57" s="93" t="s">
        <v>2127</v>
      </c>
      <c r="T57" s="93" t="s">
        <v>1407</v>
      </c>
      <c r="U57" s="92" t="s">
        <v>891</v>
      </c>
      <c r="V57" s="88" t="s">
        <v>1397</v>
      </c>
      <c r="W57" s="92">
        <v>3683</v>
      </c>
      <c r="X57" s="92" t="s">
        <v>1411</v>
      </c>
      <c r="Y57" s="92">
        <v>3683</v>
      </c>
      <c r="Z57" s="92" t="s">
        <v>1401</v>
      </c>
      <c r="AA57" s="134" t="str">
        <f>VLOOKUP(G57,'Скрипт activation_condition'!$B$6:$D$495,3,0)</f>
        <v>Наличие МБТ в мокроте</v>
      </c>
      <c r="AB57" s="114" t="str">
        <f>VLOOKUP(E57,'Перечень узлов'!$A$1:$B$697,2,0)</f>
        <v>Наличие МБТ в мокроте</v>
      </c>
    </row>
    <row r="58" spans="1:28" x14ac:dyDescent="0.45">
      <c r="A58" s="93" t="s">
        <v>2161</v>
      </c>
      <c r="B58" s="92" t="s">
        <v>1405</v>
      </c>
      <c r="C58" s="92"/>
      <c r="D58" s="92" t="s">
        <v>1385</v>
      </c>
      <c r="E58" s="103" t="s">
        <v>2128</v>
      </c>
      <c r="F58" s="92" t="s">
        <v>1385</v>
      </c>
      <c r="G58" s="92">
        <v>28</v>
      </c>
      <c r="H58" s="92" t="s">
        <v>1385</v>
      </c>
      <c r="I58" s="92" t="s">
        <v>2128</v>
      </c>
      <c r="J58" s="92" t="s">
        <v>1385</v>
      </c>
      <c r="K58" s="92" t="s">
        <v>2128</v>
      </c>
      <c r="L58" s="92" t="s">
        <v>1385</v>
      </c>
      <c r="M58" s="92" t="s">
        <v>2128</v>
      </c>
      <c r="N58" s="92" t="s">
        <v>1385</v>
      </c>
      <c r="O58" s="92" t="s">
        <v>2128</v>
      </c>
      <c r="P58" s="92" t="s">
        <v>2120</v>
      </c>
      <c r="Q58" s="93">
        <v>0</v>
      </c>
      <c r="R58" s="93" t="s">
        <v>2138</v>
      </c>
      <c r="S58" s="93" t="s">
        <v>2127</v>
      </c>
      <c r="T58" s="93" t="s">
        <v>1407</v>
      </c>
      <c r="U58" s="92" t="s">
        <v>2280</v>
      </c>
      <c r="V58" s="88" t="s">
        <v>1397</v>
      </c>
      <c r="W58" s="92">
        <v>3684</v>
      </c>
      <c r="X58" s="92" t="s">
        <v>1411</v>
      </c>
      <c r="Y58" s="92">
        <v>3684</v>
      </c>
      <c r="Z58" s="92" t="s">
        <v>1401</v>
      </c>
      <c r="AA58" s="134" t="str">
        <f>VLOOKUP(G58,'Скрипт activation_condition'!$B$6:$D$495,3,0)</f>
        <v>Наличие МБТ в бронхоальвеолярном лаваже</v>
      </c>
      <c r="AB58" s="114" t="e">
        <f>VLOOKUP(E58,'Перечень узлов'!$A$1:$B$697,2,0)</f>
        <v>#N/A</v>
      </c>
    </row>
    <row r="59" spans="1:28" x14ac:dyDescent="0.45">
      <c r="A59" s="92"/>
      <c r="B59" s="92" t="s">
        <v>1405</v>
      </c>
      <c r="C59" s="92">
        <f>C57+1</f>
        <v>41</v>
      </c>
      <c r="D59" s="92" t="s">
        <v>1385</v>
      </c>
      <c r="E59" s="92">
        <v>39</v>
      </c>
      <c r="F59" s="92" t="s">
        <v>1385</v>
      </c>
      <c r="G59" s="92">
        <v>28</v>
      </c>
      <c r="H59" s="92" t="s">
        <v>1385</v>
      </c>
      <c r="I59" s="92" t="s">
        <v>2128</v>
      </c>
      <c r="J59" s="92" t="s">
        <v>1385</v>
      </c>
      <c r="K59" s="92" t="s">
        <v>2128</v>
      </c>
      <c r="L59" s="92" t="s">
        <v>1385</v>
      </c>
      <c r="M59" s="92" t="s">
        <v>2128</v>
      </c>
      <c r="N59" s="92" t="s">
        <v>1385</v>
      </c>
      <c r="O59" s="92" t="s">
        <v>2128</v>
      </c>
      <c r="P59" s="92" t="s">
        <v>2120</v>
      </c>
      <c r="Q59" s="93">
        <v>1</v>
      </c>
      <c r="R59" s="93" t="s">
        <v>2138</v>
      </c>
      <c r="S59" s="93" t="s">
        <v>2127</v>
      </c>
      <c r="T59" s="93" t="s">
        <v>1407</v>
      </c>
      <c r="U59" s="92" t="s">
        <v>934</v>
      </c>
      <c r="V59" s="88" t="s">
        <v>1397</v>
      </c>
      <c r="W59" s="92">
        <v>3685</v>
      </c>
      <c r="X59" s="92" t="s">
        <v>1411</v>
      </c>
      <c r="Y59" s="92">
        <v>3685</v>
      </c>
      <c r="Z59" s="92" t="s">
        <v>1401</v>
      </c>
      <c r="AA59" s="134" t="str">
        <f>VLOOKUP(G59,'Скрипт activation_condition'!$B$6:$D$495,3,0)</f>
        <v>Наличие МБТ в бронхоальвеолярном лаваже</v>
      </c>
      <c r="AB59" s="114" t="str">
        <f>VLOOKUP(E59,'Перечень узлов'!$A$1:$B$697,2,0)</f>
        <v>Наличие МБТ в бронхоальвеолярном лаваже</v>
      </c>
    </row>
    <row r="60" spans="1:28" x14ac:dyDescent="0.45">
      <c r="A60" s="92"/>
      <c r="B60" s="92" t="s">
        <v>1405</v>
      </c>
      <c r="C60" s="92">
        <f>C59+1</f>
        <v>42</v>
      </c>
      <c r="D60" s="92" t="s">
        <v>1385</v>
      </c>
      <c r="E60" s="92">
        <v>41</v>
      </c>
      <c r="F60" s="92" t="s">
        <v>1385</v>
      </c>
      <c r="G60" s="92">
        <v>29</v>
      </c>
      <c r="H60" s="92" t="s">
        <v>1385</v>
      </c>
      <c r="I60" s="92" t="s">
        <v>2128</v>
      </c>
      <c r="J60" s="92" t="s">
        <v>1385</v>
      </c>
      <c r="K60" s="92" t="s">
        <v>2128</v>
      </c>
      <c r="L60" s="92" t="s">
        <v>1385</v>
      </c>
      <c r="M60" s="92" t="s">
        <v>2128</v>
      </c>
      <c r="N60" s="92" t="s">
        <v>1385</v>
      </c>
      <c r="O60" s="92" t="s">
        <v>2128</v>
      </c>
      <c r="P60" s="92" t="s">
        <v>2120</v>
      </c>
      <c r="Q60" s="93">
        <v>1</v>
      </c>
      <c r="R60" s="93" t="s">
        <v>2138</v>
      </c>
      <c r="S60" s="93" t="s">
        <v>2127</v>
      </c>
      <c r="T60" s="93" t="s">
        <v>1407</v>
      </c>
      <c r="U60" s="111" t="s">
        <v>893</v>
      </c>
      <c r="V60" s="88" t="s">
        <v>1397</v>
      </c>
      <c r="W60" s="92">
        <v>3686</v>
      </c>
      <c r="X60" s="92" t="s">
        <v>1411</v>
      </c>
      <c r="Y60" s="92">
        <v>3686</v>
      </c>
      <c r="Z60" s="92" t="s">
        <v>1401</v>
      </c>
      <c r="AA60" s="134" t="str">
        <f>VLOOKUP(G60,'Скрипт activation_condition'!$B$6:$D$495,3,0)</f>
        <v>Ночные поты</v>
      </c>
      <c r="AB60" s="114" t="str">
        <f>VLOOKUP(E60,'Перечень узлов'!$A$1:$B$697,2,0)</f>
        <v>Ночные поты</v>
      </c>
    </row>
    <row r="61" spans="1:28" x14ac:dyDescent="0.45">
      <c r="A61" s="92"/>
      <c r="B61" s="92" t="s">
        <v>1405</v>
      </c>
      <c r="C61" s="92">
        <f t="shared" ref="C61:C126" si="2">C60+1</f>
        <v>43</v>
      </c>
      <c r="D61" s="92" t="s">
        <v>1385</v>
      </c>
      <c r="E61" s="92">
        <v>42</v>
      </c>
      <c r="F61" s="92" t="s">
        <v>1385</v>
      </c>
      <c r="G61" s="92">
        <v>30</v>
      </c>
      <c r="H61" s="92" t="s">
        <v>1385</v>
      </c>
      <c r="I61" s="92" t="s">
        <v>2128</v>
      </c>
      <c r="J61" s="92" t="s">
        <v>1385</v>
      </c>
      <c r="K61" s="92" t="s">
        <v>2128</v>
      </c>
      <c r="L61" s="92" t="s">
        <v>1385</v>
      </c>
      <c r="M61" s="92" t="s">
        <v>2128</v>
      </c>
      <c r="N61" s="92" t="s">
        <v>1385</v>
      </c>
      <c r="O61" s="92" t="s">
        <v>2128</v>
      </c>
      <c r="P61" s="92" t="s">
        <v>2120</v>
      </c>
      <c r="Q61" s="93">
        <v>1</v>
      </c>
      <c r="R61" s="93" t="s">
        <v>2138</v>
      </c>
      <c r="S61" s="93" t="s">
        <v>2127</v>
      </c>
      <c r="T61" s="93" t="s">
        <v>1407</v>
      </c>
      <c r="U61" s="111" t="s">
        <v>894</v>
      </c>
      <c r="V61" s="88" t="s">
        <v>1397</v>
      </c>
      <c r="W61" s="92">
        <v>3687</v>
      </c>
      <c r="X61" s="92" t="s">
        <v>1411</v>
      </c>
      <c r="Y61" s="92">
        <v>3687</v>
      </c>
      <c r="Z61" s="92" t="s">
        <v>1401</v>
      </c>
      <c r="AA61" s="134" t="str">
        <f>VLOOKUP(G61,'Скрипт activation_condition'!$B$6:$D$495,3,0)</f>
        <v>Потливость</v>
      </c>
      <c r="AB61" s="114" t="str">
        <f>VLOOKUP(E61,'Перечень узлов'!$A$1:$B$697,2,0)</f>
        <v>Потливость</v>
      </c>
    </row>
    <row r="62" spans="1:28" x14ac:dyDescent="0.45">
      <c r="A62" s="92"/>
      <c r="B62" s="92" t="s">
        <v>1405</v>
      </c>
      <c r="C62" s="92">
        <f t="shared" si="2"/>
        <v>44</v>
      </c>
      <c r="D62" s="92" t="s">
        <v>1385</v>
      </c>
      <c r="E62" s="92">
        <v>43</v>
      </c>
      <c r="F62" s="92" t="s">
        <v>1385</v>
      </c>
      <c r="G62" s="92">
        <v>31</v>
      </c>
      <c r="H62" s="92" t="s">
        <v>1385</v>
      </c>
      <c r="I62" s="92" t="s">
        <v>2128</v>
      </c>
      <c r="J62" s="92" t="s">
        <v>1385</v>
      </c>
      <c r="K62" s="92" t="s">
        <v>2128</v>
      </c>
      <c r="L62" s="92" t="s">
        <v>1385</v>
      </c>
      <c r="M62" s="92" t="s">
        <v>2128</v>
      </c>
      <c r="N62" s="92" t="s">
        <v>1385</v>
      </c>
      <c r="O62" s="92" t="s">
        <v>2128</v>
      </c>
      <c r="P62" s="92" t="s">
        <v>2120</v>
      </c>
      <c r="Q62" s="93">
        <v>1</v>
      </c>
      <c r="R62" s="93" t="s">
        <v>2138</v>
      </c>
      <c r="S62" s="93" t="s">
        <v>2127</v>
      </c>
      <c r="T62" s="93" t="s">
        <v>1407</v>
      </c>
      <c r="U62" s="111" t="s">
        <v>895</v>
      </c>
      <c r="V62" s="88" t="s">
        <v>1397</v>
      </c>
      <c r="W62" s="92">
        <v>3688</v>
      </c>
      <c r="X62" s="92" t="s">
        <v>1411</v>
      </c>
      <c r="Y62" s="92">
        <v>3688</v>
      </c>
      <c r="Z62" s="92" t="s">
        <v>1401</v>
      </c>
      <c r="AA62" s="134" t="str">
        <f>VLOOKUP(G62,'Скрипт activation_condition'!$B$6:$D$495,3,0)</f>
        <v>Снижение массы тела</v>
      </c>
      <c r="AB62" s="114" t="str">
        <f>VLOOKUP(E62,'Перечень узлов'!$A$1:$B$697,2,0)</f>
        <v>Снижение массы тела</v>
      </c>
    </row>
    <row r="63" spans="1:28" x14ac:dyDescent="0.45">
      <c r="A63" s="92"/>
      <c r="B63" s="92" t="s">
        <v>1405</v>
      </c>
      <c r="C63" s="92">
        <f t="shared" si="2"/>
        <v>45</v>
      </c>
      <c r="D63" s="92" t="s">
        <v>1385</v>
      </c>
      <c r="E63" s="92">
        <v>44</v>
      </c>
      <c r="F63" s="92" t="s">
        <v>1385</v>
      </c>
      <c r="G63" s="92">
        <v>32</v>
      </c>
      <c r="H63" s="92" t="s">
        <v>1385</v>
      </c>
      <c r="I63" s="92" t="s">
        <v>2128</v>
      </c>
      <c r="J63" s="92" t="s">
        <v>1385</v>
      </c>
      <c r="K63" s="92" t="s">
        <v>2128</v>
      </c>
      <c r="L63" s="92" t="s">
        <v>1385</v>
      </c>
      <c r="M63" s="92" t="s">
        <v>2128</v>
      </c>
      <c r="N63" s="92" t="s">
        <v>1385</v>
      </c>
      <c r="O63" s="92" t="s">
        <v>2128</v>
      </c>
      <c r="P63" s="92" t="s">
        <v>2120</v>
      </c>
      <c r="Q63" s="93">
        <v>1</v>
      </c>
      <c r="R63" s="93" t="s">
        <v>2138</v>
      </c>
      <c r="S63" s="93" t="s">
        <v>2127</v>
      </c>
      <c r="T63" s="93" t="s">
        <v>1407</v>
      </c>
      <c r="U63" s="111" t="s">
        <v>898</v>
      </c>
      <c r="V63" s="88" t="s">
        <v>1397</v>
      </c>
      <c r="W63" s="92">
        <v>3689</v>
      </c>
      <c r="X63" s="92" t="s">
        <v>1411</v>
      </c>
      <c r="Y63" s="92">
        <v>3689</v>
      </c>
      <c r="Z63" s="92" t="s">
        <v>1401</v>
      </c>
      <c r="AA63" s="134" t="str">
        <f>VLOOKUP(G63,'Скрипт activation_condition'!$B$6:$D$495,3,0)</f>
        <v>Раздражительность</v>
      </c>
      <c r="AB63" s="114" t="str">
        <f>VLOOKUP(E63,'Перечень узлов'!$A$1:$B$697,2,0)</f>
        <v>Раздражительность</v>
      </c>
    </row>
    <row r="64" spans="1:28" x14ac:dyDescent="0.45">
      <c r="A64" s="92"/>
      <c r="B64" s="92" t="s">
        <v>1405</v>
      </c>
      <c r="C64" s="92">
        <f t="shared" si="2"/>
        <v>46</v>
      </c>
      <c r="D64" s="92" t="s">
        <v>1385</v>
      </c>
      <c r="E64" s="92">
        <v>45</v>
      </c>
      <c r="F64" s="92" t="s">
        <v>1385</v>
      </c>
      <c r="G64" s="92">
        <v>33</v>
      </c>
      <c r="H64" s="92" t="s">
        <v>1385</v>
      </c>
      <c r="I64" s="92" t="s">
        <v>2128</v>
      </c>
      <c r="J64" s="92" t="s">
        <v>1385</v>
      </c>
      <c r="K64" s="92" t="s">
        <v>2128</v>
      </c>
      <c r="L64" s="92" t="s">
        <v>1385</v>
      </c>
      <c r="M64" s="92" t="s">
        <v>2128</v>
      </c>
      <c r="N64" s="92" t="s">
        <v>1385</v>
      </c>
      <c r="O64" s="92" t="s">
        <v>2128</v>
      </c>
      <c r="P64" s="92" t="s">
        <v>2120</v>
      </c>
      <c r="Q64" s="93">
        <v>1</v>
      </c>
      <c r="R64" s="93" t="s">
        <v>2138</v>
      </c>
      <c r="S64" s="93" t="s">
        <v>2127</v>
      </c>
      <c r="T64" s="93" t="s">
        <v>1407</v>
      </c>
      <c r="U64" s="111" t="s">
        <v>1031</v>
      </c>
      <c r="V64" s="88" t="s">
        <v>1397</v>
      </c>
      <c r="W64" s="92">
        <v>3690</v>
      </c>
      <c r="X64" s="92" t="s">
        <v>1411</v>
      </c>
      <c r="Y64" s="92">
        <v>3690</v>
      </c>
      <c r="Z64" s="92" t="s">
        <v>1401</v>
      </c>
      <c r="AA64" s="134" t="str">
        <f>VLOOKUP(G64,'Скрипт activation_condition'!$B$6:$D$495,3,0)</f>
        <v>Острое начало болезни</v>
      </c>
      <c r="AB64" s="114" t="str">
        <f>VLOOKUP(E64,'Перечень узлов'!$A$1:$B$697,2,0)</f>
        <v>Острое начало болезни</v>
      </c>
    </row>
    <row r="65" spans="1:28" x14ac:dyDescent="0.45">
      <c r="A65" s="92"/>
      <c r="B65" s="92" t="s">
        <v>1405</v>
      </c>
      <c r="C65" s="92">
        <f t="shared" si="2"/>
        <v>47</v>
      </c>
      <c r="D65" s="92" t="s">
        <v>1385</v>
      </c>
      <c r="E65" s="92">
        <v>46</v>
      </c>
      <c r="F65" s="92" t="s">
        <v>1385</v>
      </c>
      <c r="G65" s="92">
        <v>34</v>
      </c>
      <c r="H65" s="92" t="s">
        <v>1385</v>
      </c>
      <c r="I65" s="92" t="s">
        <v>2128</v>
      </c>
      <c r="J65" s="92" t="s">
        <v>1385</v>
      </c>
      <c r="K65" s="92" t="s">
        <v>2128</v>
      </c>
      <c r="L65" s="92" t="s">
        <v>1385</v>
      </c>
      <c r="M65" s="92" t="s">
        <v>2128</v>
      </c>
      <c r="N65" s="92" t="s">
        <v>1385</v>
      </c>
      <c r="O65" s="92" t="s">
        <v>2128</v>
      </c>
      <c r="P65" s="92" t="s">
        <v>2120</v>
      </c>
      <c r="Q65" s="93">
        <v>1</v>
      </c>
      <c r="R65" s="93" t="s">
        <v>2138</v>
      </c>
      <c r="S65" s="93" t="s">
        <v>2127</v>
      </c>
      <c r="T65" s="93" t="s">
        <v>1407</v>
      </c>
      <c r="U65" s="111" t="s">
        <v>2354</v>
      </c>
      <c r="V65" s="88" t="s">
        <v>1397</v>
      </c>
      <c r="W65" s="92">
        <v>3691</v>
      </c>
      <c r="X65" s="92" t="s">
        <v>1411</v>
      </c>
      <c r="Y65" s="92">
        <v>3691</v>
      </c>
      <c r="Z65" s="92" t="s">
        <v>1401</v>
      </c>
      <c r="AA65" s="134" t="str">
        <f>VLOOKUP(G65,'Скрипт activation_condition'!$B$6:$D$495,3,0)</f>
        <v>Результат Диаскинтеста</v>
      </c>
      <c r="AB65" s="114" t="str">
        <f>VLOOKUP(E65,'Перечень узлов'!$A$1:$B$697,2,0)</f>
        <v>Положительный результат Диаскинтеста</v>
      </c>
    </row>
    <row r="66" spans="1:28" x14ac:dyDescent="0.45">
      <c r="A66" s="92"/>
      <c r="B66" s="92" t="s">
        <v>1405</v>
      </c>
      <c r="C66" s="92">
        <f t="shared" si="2"/>
        <v>48</v>
      </c>
      <c r="D66" s="92" t="s">
        <v>1385</v>
      </c>
      <c r="E66" s="92">
        <v>489</v>
      </c>
      <c r="F66" s="92" t="s">
        <v>1385</v>
      </c>
      <c r="G66" s="92">
        <v>34</v>
      </c>
      <c r="H66" s="92" t="s">
        <v>1385</v>
      </c>
      <c r="I66" s="92" t="s">
        <v>2128</v>
      </c>
      <c r="J66" s="92" t="s">
        <v>1385</v>
      </c>
      <c r="K66" s="92" t="s">
        <v>2128</v>
      </c>
      <c r="L66" s="92" t="s">
        <v>1385</v>
      </c>
      <c r="M66" s="92" t="s">
        <v>2128</v>
      </c>
      <c r="N66" s="92" t="s">
        <v>1385</v>
      </c>
      <c r="O66" s="92" t="s">
        <v>2128</v>
      </c>
      <c r="P66" s="92" t="s">
        <v>2120</v>
      </c>
      <c r="Q66" s="93">
        <v>0</v>
      </c>
      <c r="R66" s="93" t="s">
        <v>2138</v>
      </c>
      <c r="S66" s="93" t="s">
        <v>2127</v>
      </c>
      <c r="T66" s="93" t="s">
        <v>1407</v>
      </c>
      <c r="U66" s="111" t="s">
        <v>2354</v>
      </c>
      <c r="V66" s="88" t="s">
        <v>1397</v>
      </c>
      <c r="W66" s="92">
        <v>3692</v>
      </c>
      <c r="X66" s="92" t="s">
        <v>1411</v>
      </c>
      <c r="Y66" s="92">
        <v>3692</v>
      </c>
      <c r="Z66" s="92" t="s">
        <v>1401</v>
      </c>
      <c r="AA66" s="134" t="str">
        <f>VLOOKUP(G66,'Скрипт activation_condition'!$B$6:$D$495,3,0)</f>
        <v>Результат Диаскинтеста</v>
      </c>
      <c r="AB66" s="114" t="str">
        <f>VLOOKUP(E66,'Перечень узлов'!$A$1:$B$697,2,0)</f>
        <v>Отрицательный результат Диаскинтеста</v>
      </c>
    </row>
    <row r="67" spans="1:28" x14ac:dyDescent="0.45">
      <c r="A67" s="92"/>
      <c r="B67" s="92" t="s">
        <v>1405</v>
      </c>
      <c r="C67" s="92">
        <f t="shared" si="2"/>
        <v>49</v>
      </c>
      <c r="D67" s="92" t="s">
        <v>1385</v>
      </c>
      <c r="E67" s="92">
        <v>50</v>
      </c>
      <c r="F67" s="92" t="s">
        <v>1385</v>
      </c>
      <c r="G67" s="92">
        <v>35</v>
      </c>
      <c r="H67" s="92" t="s">
        <v>1385</v>
      </c>
      <c r="I67" s="92" t="s">
        <v>2128</v>
      </c>
      <c r="J67" s="92" t="s">
        <v>1385</v>
      </c>
      <c r="K67" s="92" t="s">
        <v>2128</v>
      </c>
      <c r="L67" s="92" t="s">
        <v>1385</v>
      </c>
      <c r="M67" s="92" t="s">
        <v>2128</v>
      </c>
      <c r="N67" s="92" t="s">
        <v>1385</v>
      </c>
      <c r="O67" s="92" t="s">
        <v>2128</v>
      </c>
      <c r="P67" s="92" t="s">
        <v>2120</v>
      </c>
      <c r="Q67" s="93">
        <v>1</v>
      </c>
      <c r="R67" s="93" t="s">
        <v>2138</v>
      </c>
      <c r="S67" s="93" t="s">
        <v>2127</v>
      </c>
      <c r="T67" s="93" t="s">
        <v>1407</v>
      </c>
      <c r="U67" s="92" t="s">
        <v>2128</v>
      </c>
      <c r="V67" s="88" t="s">
        <v>1397</v>
      </c>
      <c r="W67" s="92">
        <v>3693</v>
      </c>
      <c r="X67" s="92" t="s">
        <v>1411</v>
      </c>
      <c r="Y67" s="92">
        <v>3693</v>
      </c>
      <c r="Z67" s="92" t="s">
        <v>1401</v>
      </c>
      <c r="AA67" s="134" t="str">
        <f>VLOOKUP(G67,'Скрипт activation_condition'!$B$6:$D$495,3,0)</f>
        <v>Утолщение и склероз костей голени на рентгенограмме</v>
      </c>
      <c r="AB67" s="114" t="str">
        <f>VLOOKUP(E67,'Перечень узлов'!$A$1:$B$697,2,0)</f>
        <v>Утолщение и склероз костей голени на рентгенограмме</v>
      </c>
    </row>
    <row r="68" spans="1:28" x14ac:dyDescent="0.45">
      <c r="A68" s="92"/>
      <c r="B68" s="92" t="s">
        <v>1405</v>
      </c>
      <c r="C68" s="92">
        <f t="shared" si="2"/>
        <v>50</v>
      </c>
      <c r="D68" s="92" t="s">
        <v>1385</v>
      </c>
      <c r="E68" s="92">
        <v>51</v>
      </c>
      <c r="F68" s="92" t="s">
        <v>1385</v>
      </c>
      <c r="G68" s="92">
        <v>36</v>
      </c>
      <c r="H68" s="92" t="s">
        <v>1385</v>
      </c>
      <c r="I68" s="92" t="s">
        <v>2128</v>
      </c>
      <c r="J68" s="92" t="s">
        <v>1385</v>
      </c>
      <c r="K68" s="92" t="s">
        <v>2128</v>
      </c>
      <c r="L68" s="92" t="s">
        <v>1385</v>
      </c>
      <c r="M68" s="92" t="s">
        <v>2128</v>
      </c>
      <c r="N68" s="92" t="s">
        <v>1385</v>
      </c>
      <c r="O68" s="92" t="s">
        <v>2128</v>
      </c>
      <c r="P68" s="92" t="s">
        <v>2120</v>
      </c>
      <c r="Q68" s="93">
        <v>1</v>
      </c>
      <c r="R68" s="93" t="s">
        <v>2138</v>
      </c>
      <c r="S68" s="93" t="s">
        <v>2127</v>
      </c>
      <c r="T68" s="93" t="s">
        <v>1407</v>
      </c>
      <c r="U68" s="92" t="s">
        <v>2128</v>
      </c>
      <c r="V68" s="88" t="s">
        <v>1397</v>
      </c>
      <c r="W68" s="92">
        <v>3694</v>
      </c>
      <c r="X68" s="92" t="s">
        <v>1411</v>
      </c>
      <c r="Y68" s="92">
        <v>3694</v>
      </c>
      <c r="Z68" s="92" t="s">
        <v>1401</v>
      </c>
      <c r="AA68" s="134" t="str">
        <f>VLOOKUP(G68,'Скрипт activation_condition'!$B$6:$D$495,3,0)</f>
        <v>Утолщение и склероз костей предплечья на рентгенограмме</v>
      </c>
      <c r="AB68" s="114" t="str">
        <f>VLOOKUP(E68,'Перечень узлов'!$A$1:$B$697,2,0)</f>
        <v>Утолщение и склероз костей предплечья на рентгенограмме</v>
      </c>
    </row>
    <row r="69" spans="1:28" x14ac:dyDescent="0.45">
      <c r="A69" s="92"/>
      <c r="B69" s="92" t="s">
        <v>1405</v>
      </c>
      <c r="C69" s="92">
        <f t="shared" si="2"/>
        <v>51</v>
      </c>
      <c r="D69" s="92" t="s">
        <v>1385</v>
      </c>
      <c r="E69" s="92">
        <v>52</v>
      </c>
      <c r="F69" s="92" t="s">
        <v>1385</v>
      </c>
      <c r="G69" s="92">
        <v>37</v>
      </c>
      <c r="H69" s="92" t="s">
        <v>1385</v>
      </c>
      <c r="I69" s="92" t="s">
        <v>2128</v>
      </c>
      <c r="J69" s="92" t="s">
        <v>1385</v>
      </c>
      <c r="K69" s="92" t="s">
        <v>2128</v>
      </c>
      <c r="L69" s="92" t="s">
        <v>1385</v>
      </c>
      <c r="M69" s="92" t="s">
        <v>2128</v>
      </c>
      <c r="N69" s="92" t="s">
        <v>1385</v>
      </c>
      <c r="O69" s="92" t="s">
        <v>2128</v>
      </c>
      <c r="P69" s="92" t="s">
        <v>2120</v>
      </c>
      <c r="Q69" s="93">
        <v>1</v>
      </c>
      <c r="R69" s="93" t="s">
        <v>2138</v>
      </c>
      <c r="S69" s="93" t="s">
        <v>2127</v>
      </c>
      <c r="T69" s="93" t="s">
        <v>1407</v>
      </c>
      <c r="U69" s="92" t="s">
        <v>2128</v>
      </c>
      <c r="V69" s="88" t="s">
        <v>1397</v>
      </c>
      <c r="W69" s="92">
        <v>3695</v>
      </c>
      <c r="X69" s="92" t="s">
        <v>1411</v>
      </c>
      <c r="Y69" s="92">
        <v>3695</v>
      </c>
      <c r="Z69" s="92" t="s">
        <v>1401</v>
      </c>
      <c r="AA69" s="134" t="str">
        <f>VLOOKUP(G69,'Скрипт activation_condition'!$B$6:$D$495,3,0)</f>
        <v>Утолщение и склероз костей кистей на рентгенограмме</v>
      </c>
      <c r="AB69" s="114" t="str">
        <f>VLOOKUP(E69,'Перечень узлов'!$A$1:$B$697,2,0)</f>
        <v>Утолщение и склероз костей кистей на рентгенограмме</v>
      </c>
    </row>
    <row r="70" spans="1:28" x14ac:dyDescent="0.45">
      <c r="A70" s="92"/>
      <c r="B70" s="92" t="s">
        <v>1405</v>
      </c>
      <c r="C70" s="92">
        <f t="shared" si="2"/>
        <v>52</v>
      </c>
      <c r="D70" s="92" t="s">
        <v>1385</v>
      </c>
      <c r="E70" s="92">
        <v>53</v>
      </c>
      <c r="F70" s="92" t="s">
        <v>1385</v>
      </c>
      <c r="G70" s="92">
        <v>38</v>
      </c>
      <c r="H70" s="92" t="s">
        <v>1385</v>
      </c>
      <c r="I70" s="92" t="s">
        <v>2128</v>
      </c>
      <c r="J70" s="92" t="s">
        <v>1385</v>
      </c>
      <c r="K70" s="92" t="s">
        <v>2128</v>
      </c>
      <c r="L70" s="92" t="s">
        <v>1385</v>
      </c>
      <c r="M70" s="92" t="s">
        <v>2128</v>
      </c>
      <c r="N70" s="92" t="s">
        <v>1385</v>
      </c>
      <c r="O70" s="92" t="s">
        <v>2128</v>
      </c>
      <c r="P70" s="92" t="s">
        <v>2120</v>
      </c>
      <c r="Q70" s="93">
        <v>1</v>
      </c>
      <c r="R70" s="93" t="s">
        <v>2138</v>
      </c>
      <c r="S70" s="93" t="s">
        <v>2127</v>
      </c>
      <c r="T70" s="93" t="s">
        <v>1407</v>
      </c>
      <c r="U70" s="92" t="s">
        <v>2128</v>
      </c>
      <c r="V70" s="88" t="s">
        <v>1397</v>
      </c>
      <c r="W70" s="92">
        <v>3696</v>
      </c>
      <c r="X70" s="92" t="s">
        <v>1411</v>
      </c>
      <c r="Y70" s="92">
        <v>3696</v>
      </c>
      <c r="Z70" s="92" t="s">
        <v>1401</v>
      </c>
      <c r="AA70" s="134" t="str">
        <f>VLOOKUP(G70,'Скрипт activation_condition'!$B$6:$D$495,3,0)</f>
        <v>Утолщение и склероз костей стоп на рентгенограмме</v>
      </c>
      <c r="AB70" s="114" t="str">
        <f>VLOOKUP(E70,'Перечень узлов'!$A$1:$B$697,2,0)</f>
        <v>Утолщение и склероз костей стоп на рентгенограмме</v>
      </c>
    </row>
    <row r="71" spans="1:28" x14ac:dyDescent="0.45">
      <c r="A71" s="92"/>
      <c r="B71" s="92" t="s">
        <v>1405</v>
      </c>
      <c r="C71" s="92">
        <f t="shared" si="2"/>
        <v>53</v>
      </c>
      <c r="D71" s="92" t="s">
        <v>1385</v>
      </c>
      <c r="E71" s="92">
        <v>54</v>
      </c>
      <c r="F71" s="92" t="s">
        <v>1385</v>
      </c>
      <c r="G71" s="92">
        <v>39</v>
      </c>
      <c r="H71" s="92" t="s">
        <v>1385</v>
      </c>
      <c r="I71" s="92" t="s">
        <v>2128</v>
      </c>
      <c r="J71" s="92" t="s">
        <v>1385</v>
      </c>
      <c r="K71" s="92" t="s">
        <v>2128</v>
      </c>
      <c r="L71" s="92" t="s">
        <v>1385</v>
      </c>
      <c r="M71" s="92" t="s">
        <v>2128</v>
      </c>
      <c r="N71" s="92" t="s">
        <v>1385</v>
      </c>
      <c r="O71" s="92" t="s">
        <v>2128</v>
      </c>
      <c r="P71" s="92" t="s">
        <v>2120</v>
      </c>
      <c r="Q71" s="93">
        <v>1</v>
      </c>
      <c r="R71" s="93" t="s">
        <v>2138</v>
      </c>
      <c r="S71" s="93" t="s">
        <v>2127</v>
      </c>
      <c r="T71" s="93" t="s">
        <v>1407</v>
      </c>
      <c r="U71" s="92" t="s">
        <v>2128</v>
      </c>
      <c r="V71" s="88" t="s">
        <v>1397</v>
      </c>
      <c r="W71" s="92">
        <v>3697</v>
      </c>
      <c r="X71" s="92" t="s">
        <v>1411</v>
      </c>
      <c r="Y71" s="92">
        <v>3697</v>
      </c>
      <c r="Z71" s="92" t="s">
        <v>1401</v>
      </c>
      <c r="AA71" s="134" t="str">
        <f>VLOOKUP(G71,'Скрипт activation_condition'!$B$6:$D$495,3,0)</f>
        <v>Припухлость локтевых суставов</v>
      </c>
      <c r="AB71" s="114" t="str">
        <f>VLOOKUP(E71,'Перечень узлов'!$A$1:$B$697,2,0)</f>
        <v>Припухлость локтевых суставов</v>
      </c>
    </row>
    <row r="72" spans="1:28" x14ac:dyDescent="0.45">
      <c r="A72" s="92"/>
      <c r="B72" s="92" t="s">
        <v>1405</v>
      </c>
      <c r="C72" s="92">
        <f t="shared" si="2"/>
        <v>54</v>
      </c>
      <c r="D72" s="92" t="s">
        <v>1385</v>
      </c>
      <c r="E72" s="92">
        <v>55</v>
      </c>
      <c r="F72" s="92" t="s">
        <v>1385</v>
      </c>
      <c r="G72" s="92">
        <v>40</v>
      </c>
      <c r="H72" s="92" t="s">
        <v>1385</v>
      </c>
      <c r="I72" s="92" t="s">
        <v>2128</v>
      </c>
      <c r="J72" s="92" t="s">
        <v>1385</v>
      </c>
      <c r="K72" s="92" t="s">
        <v>2128</v>
      </c>
      <c r="L72" s="92" t="s">
        <v>1385</v>
      </c>
      <c r="M72" s="92" t="s">
        <v>2128</v>
      </c>
      <c r="N72" s="92" t="s">
        <v>1385</v>
      </c>
      <c r="O72" s="92" t="s">
        <v>2128</v>
      </c>
      <c r="P72" s="92" t="s">
        <v>2120</v>
      </c>
      <c r="Q72" s="93">
        <v>1</v>
      </c>
      <c r="R72" s="93" t="s">
        <v>2138</v>
      </c>
      <c r="S72" s="93" t="s">
        <v>2127</v>
      </c>
      <c r="T72" s="93" t="s">
        <v>1407</v>
      </c>
      <c r="U72" s="92" t="s">
        <v>2128</v>
      </c>
      <c r="V72" s="88" t="s">
        <v>1397</v>
      </c>
      <c r="W72" s="92">
        <v>3698</v>
      </c>
      <c r="X72" s="92" t="s">
        <v>1411</v>
      </c>
      <c r="Y72" s="92">
        <v>3698</v>
      </c>
      <c r="Z72" s="92" t="s">
        <v>1401</v>
      </c>
      <c r="AA72" s="134" t="str">
        <f>VLOOKUP(G72,'Скрипт activation_condition'!$B$6:$D$495,3,0)</f>
        <v>Припухлость голеностопных суставов</v>
      </c>
      <c r="AB72" s="114" t="str">
        <f>VLOOKUP(E72,'Перечень узлов'!$A$1:$B$697,2,0)</f>
        <v>Припухлость голеностопных суставов</v>
      </c>
    </row>
    <row r="73" spans="1:28" x14ac:dyDescent="0.45">
      <c r="A73" s="92"/>
      <c r="B73" s="92" t="s">
        <v>1405</v>
      </c>
      <c r="C73" s="92">
        <f t="shared" si="2"/>
        <v>55</v>
      </c>
      <c r="D73" s="92" t="s">
        <v>1385</v>
      </c>
      <c r="E73" s="92">
        <v>56</v>
      </c>
      <c r="F73" s="92" t="s">
        <v>1385</v>
      </c>
      <c r="G73" s="92">
        <v>41</v>
      </c>
      <c r="H73" s="92" t="s">
        <v>1385</v>
      </c>
      <c r="I73" s="92" t="s">
        <v>2128</v>
      </c>
      <c r="J73" s="92" t="s">
        <v>1385</v>
      </c>
      <c r="K73" s="92" t="s">
        <v>2128</v>
      </c>
      <c r="L73" s="92" t="s">
        <v>1385</v>
      </c>
      <c r="M73" s="92" t="s">
        <v>2128</v>
      </c>
      <c r="N73" s="92" t="s">
        <v>1385</v>
      </c>
      <c r="O73" s="92" t="s">
        <v>2128</v>
      </c>
      <c r="P73" s="92" t="s">
        <v>2120</v>
      </c>
      <c r="Q73" s="93">
        <v>1</v>
      </c>
      <c r="R73" s="93" t="s">
        <v>2138</v>
      </c>
      <c r="S73" s="93" t="s">
        <v>2127</v>
      </c>
      <c r="T73" s="93" t="s">
        <v>1407</v>
      </c>
      <c r="U73" s="92" t="s">
        <v>2128</v>
      </c>
      <c r="V73" s="88" t="s">
        <v>1397</v>
      </c>
      <c r="W73" s="92">
        <v>3699</v>
      </c>
      <c r="X73" s="92" t="s">
        <v>1411</v>
      </c>
      <c r="Y73" s="92">
        <v>3699</v>
      </c>
      <c r="Z73" s="92" t="s">
        <v>1401</v>
      </c>
      <c r="AA73" s="134" t="str">
        <f>VLOOKUP(G73,'Скрипт activation_condition'!$B$6:$D$495,3,0)</f>
        <v>Синдром "барабанных палочек"</v>
      </c>
      <c r="AB73" s="114" t="str">
        <f>VLOOKUP(E73,'Перечень узлов'!$A$1:$B$697,2,0)</f>
        <v>Синдром "барабанных палочек"</v>
      </c>
    </row>
    <row r="74" spans="1:28" x14ac:dyDescent="0.45">
      <c r="A74" s="92"/>
      <c r="B74" s="92" t="s">
        <v>1405</v>
      </c>
      <c r="C74" s="92">
        <f t="shared" si="2"/>
        <v>56</v>
      </c>
      <c r="D74" s="92" t="s">
        <v>1385</v>
      </c>
      <c r="E74" s="92">
        <v>58</v>
      </c>
      <c r="F74" s="92" t="s">
        <v>1385</v>
      </c>
      <c r="G74" s="92">
        <v>42</v>
      </c>
      <c r="H74" s="92" t="s">
        <v>1385</v>
      </c>
      <c r="I74" s="92" t="s">
        <v>2128</v>
      </c>
      <c r="J74" s="92" t="s">
        <v>1385</v>
      </c>
      <c r="K74" s="92" t="s">
        <v>2128</v>
      </c>
      <c r="L74" s="92" t="s">
        <v>1385</v>
      </c>
      <c r="M74" s="92" t="s">
        <v>2128</v>
      </c>
      <c r="N74" s="92" t="s">
        <v>1385</v>
      </c>
      <c r="O74" s="92" t="s">
        <v>2128</v>
      </c>
      <c r="P74" s="92" t="s">
        <v>2120</v>
      </c>
      <c r="Q74" s="93">
        <v>1</v>
      </c>
      <c r="R74" s="93" t="s">
        <v>2138</v>
      </c>
      <c r="S74" s="93" t="s">
        <v>2127</v>
      </c>
      <c r="T74" s="93" t="s">
        <v>1407</v>
      </c>
      <c r="U74" s="92" t="s">
        <v>2128</v>
      </c>
      <c r="V74" s="88" t="s">
        <v>1397</v>
      </c>
      <c r="W74" s="92">
        <v>3700</v>
      </c>
      <c r="X74" s="92" t="s">
        <v>1411</v>
      </c>
      <c r="Y74" s="92">
        <v>3700</v>
      </c>
      <c r="Z74" s="92" t="s">
        <v>1401</v>
      </c>
      <c r="AA74" s="134" t="str">
        <f>VLOOKUP(G74,'Скрипт activation_condition'!$B$6:$D$495,3,0)</f>
        <v>Затяжное течение болезни</v>
      </c>
      <c r="AB74" s="114" t="str">
        <f>VLOOKUP(E74,'Перечень узлов'!$A$1:$B$697,2,0)</f>
        <v>Затяжное течение болезни</v>
      </c>
    </row>
    <row r="75" spans="1:28" x14ac:dyDescent="0.45">
      <c r="A75" s="92"/>
      <c r="B75" s="92" t="s">
        <v>1405</v>
      </c>
      <c r="C75" s="92">
        <f t="shared" si="2"/>
        <v>57</v>
      </c>
      <c r="D75" s="92" t="s">
        <v>1385</v>
      </c>
      <c r="E75" s="92">
        <v>59</v>
      </c>
      <c r="F75" s="92" t="s">
        <v>1385</v>
      </c>
      <c r="G75" s="92">
        <v>43</v>
      </c>
      <c r="H75" s="92" t="s">
        <v>1385</v>
      </c>
      <c r="I75" s="92" t="s">
        <v>2128</v>
      </c>
      <c r="J75" s="92" t="s">
        <v>1385</v>
      </c>
      <c r="K75" s="92" t="s">
        <v>2128</v>
      </c>
      <c r="L75" s="92" t="s">
        <v>1385</v>
      </c>
      <c r="M75" s="92" t="s">
        <v>2128</v>
      </c>
      <c r="N75" s="92" t="s">
        <v>1385</v>
      </c>
      <c r="O75" s="92" t="s">
        <v>2128</v>
      </c>
      <c r="P75" s="92" t="s">
        <v>2120</v>
      </c>
      <c r="Q75" s="93">
        <v>1</v>
      </c>
      <c r="R75" s="93" t="s">
        <v>2138</v>
      </c>
      <c r="S75" s="93" t="s">
        <v>2127</v>
      </c>
      <c r="T75" s="93" t="s">
        <v>1407</v>
      </c>
      <c r="U75" s="92" t="s">
        <v>2128</v>
      </c>
      <c r="V75" s="88" t="s">
        <v>1397</v>
      </c>
      <c r="W75" s="92">
        <v>3701</v>
      </c>
      <c r="X75" s="92" t="s">
        <v>1411</v>
      </c>
      <c r="Y75" s="92">
        <v>3701</v>
      </c>
      <c r="Z75" s="92" t="s">
        <v>1401</v>
      </c>
      <c r="AA75" s="134" t="str">
        <f>VLOOKUP(G75,'Скрипт activation_condition'!$B$6:$D$495,3,0)</f>
        <v>Утомляемость</v>
      </c>
      <c r="AB75" s="114" t="str">
        <f>VLOOKUP(E75,'Перечень узлов'!$A$1:$B$697,2,0)</f>
        <v>Утомляемость</v>
      </c>
    </row>
    <row r="76" spans="1:28" x14ac:dyDescent="0.45">
      <c r="A76" s="92"/>
      <c r="B76" s="92" t="s">
        <v>1405</v>
      </c>
      <c r="C76" s="92">
        <f t="shared" si="2"/>
        <v>58</v>
      </c>
      <c r="D76" s="92" t="s">
        <v>1385</v>
      </c>
      <c r="E76" s="92">
        <v>60</v>
      </c>
      <c r="F76" s="92" t="s">
        <v>1385</v>
      </c>
      <c r="G76" s="92">
        <v>44</v>
      </c>
      <c r="H76" s="92" t="s">
        <v>1385</v>
      </c>
      <c r="I76" s="92" t="s">
        <v>2128</v>
      </c>
      <c r="J76" s="92" t="s">
        <v>1385</v>
      </c>
      <c r="K76" s="92" t="s">
        <v>2128</v>
      </c>
      <c r="L76" s="92" t="s">
        <v>1385</v>
      </c>
      <c r="M76" s="92" t="s">
        <v>2128</v>
      </c>
      <c r="N76" s="92" t="s">
        <v>1385</v>
      </c>
      <c r="O76" s="92" t="s">
        <v>2128</v>
      </c>
      <c r="P76" s="92" t="s">
        <v>2120</v>
      </c>
      <c r="Q76" s="93">
        <v>1</v>
      </c>
      <c r="R76" s="93" t="s">
        <v>2138</v>
      </c>
      <c r="S76" s="93" t="s">
        <v>2127</v>
      </c>
      <c r="T76" s="93" t="s">
        <v>1407</v>
      </c>
      <c r="U76" s="92" t="s">
        <v>2128</v>
      </c>
      <c r="V76" s="88" t="s">
        <v>1397</v>
      </c>
      <c r="W76" s="92">
        <v>3702</v>
      </c>
      <c r="X76" s="92" t="s">
        <v>1411</v>
      </c>
      <c r="Y76" s="92">
        <v>3702</v>
      </c>
      <c r="Z76" s="92" t="s">
        <v>1401</v>
      </c>
      <c r="AA76" s="134" t="str">
        <f>VLOOKUP(G76,'Скрипт activation_condition'!$B$6:$D$495,3,0)</f>
        <v>Слабость</v>
      </c>
      <c r="AB76" s="114" t="str">
        <f>VLOOKUP(E76,'Перечень узлов'!$A$1:$B$697,2,0)</f>
        <v>Слабость</v>
      </c>
    </row>
    <row r="77" spans="1:28" x14ac:dyDescent="0.45">
      <c r="A77" s="92"/>
      <c r="B77" s="92" t="s">
        <v>1405</v>
      </c>
      <c r="C77" s="92">
        <f t="shared" si="2"/>
        <v>59</v>
      </c>
      <c r="D77" s="92" t="s">
        <v>1385</v>
      </c>
      <c r="E77" s="92">
        <v>61</v>
      </c>
      <c r="F77" s="92" t="s">
        <v>1385</v>
      </c>
      <c r="G77" s="92">
        <v>45</v>
      </c>
      <c r="H77" s="92" t="s">
        <v>1385</v>
      </c>
      <c r="I77" s="92" t="s">
        <v>2128</v>
      </c>
      <c r="J77" s="92" t="s">
        <v>1385</v>
      </c>
      <c r="K77" s="92" t="s">
        <v>2128</v>
      </c>
      <c r="L77" s="92" t="s">
        <v>1385</v>
      </c>
      <c r="M77" s="92" t="s">
        <v>2128</v>
      </c>
      <c r="N77" s="92" t="s">
        <v>1385</v>
      </c>
      <c r="O77" s="92" t="s">
        <v>2128</v>
      </c>
      <c r="P77" s="92" t="s">
        <v>2120</v>
      </c>
      <c r="Q77" s="93">
        <v>1</v>
      </c>
      <c r="R77" s="93" t="s">
        <v>2138</v>
      </c>
      <c r="S77" s="93" t="s">
        <v>2127</v>
      </c>
      <c r="T77" s="93" t="s">
        <v>1407</v>
      </c>
      <c r="U77" s="92" t="s">
        <v>2128</v>
      </c>
      <c r="V77" s="88" t="s">
        <v>1397</v>
      </c>
      <c r="W77" s="92">
        <v>3703</v>
      </c>
      <c r="X77" s="92" t="s">
        <v>1411</v>
      </c>
      <c r="Y77" s="92">
        <v>3703</v>
      </c>
      <c r="Z77" s="92" t="s">
        <v>1401</v>
      </c>
      <c r="AA77" s="134" t="str">
        <f>VLOOKUP(G77,'Скрипт activation_condition'!$B$6:$D$495,3,0)</f>
        <v>Слабость продолжительностью не менее месяца</v>
      </c>
      <c r="AB77" s="114" t="str">
        <f>VLOOKUP(E77,'Перечень узлов'!$A$1:$B$697,2,0)</f>
        <v>Слабость продолжительностью не менее месяца</v>
      </c>
    </row>
    <row r="78" spans="1:28" x14ac:dyDescent="0.45">
      <c r="A78" s="92"/>
      <c r="B78" s="92" t="s">
        <v>1405</v>
      </c>
      <c r="C78" s="92">
        <f t="shared" si="2"/>
        <v>60</v>
      </c>
      <c r="D78" s="92" t="s">
        <v>1385</v>
      </c>
      <c r="E78" s="92">
        <v>62</v>
      </c>
      <c r="F78" s="92" t="s">
        <v>1385</v>
      </c>
      <c r="G78" s="92">
        <v>46</v>
      </c>
      <c r="H78" s="92" t="s">
        <v>1385</v>
      </c>
      <c r="I78" s="92" t="s">
        <v>2128</v>
      </c>
      <c r="J78" s="92" t="s">
        <v>1385</v>
      </c>
      <c r="K78" s="92" t="s">
        <v>2128</v>
      </c>
      <c r="L78" s="92" t="s">
        <v>1385</v>
      </c>
      <c r="M78" s="92" t="s">
        <v>2128</v>
      </c>
      <c r="N78" s="92" t="s">
        <v>1385</v>
      </c>
      <c r="O78" s="92" t="s">
        <v>2128</v>
      </c>
      <c r="P78" s="92" t="s">
        <v>2120</v>
      </c>
      <c r="Q78" s="93">
        <v>1</v>
      </c>
      <c r="R78" s="93" t="s">
        <v>2138</v>
      </c>
      <c r="S78" s="93" t="s">
        <v>2127</v>
      </c>
      <c r="T78" s="93" t="s">
        <v>1407</v>
      </c>
      <c r="U78" s="92" t="s">
        <v>2128</v>
      </c>
      <c r="V78" s="88" t="s">
        <v>1397</v>
      </c>
      <c r="W78" s="92">
        <v>3704</v>
      </c>
      <c r="X78" s="92" t="s">
        <v>1411</v>
      </c>
      <c r="Y78" s="92">
        <v>3704</v>
      </c>
      <c r="Z78" s="92" t="s">
        <v>1401</v>
      </c>
      <c r="AA78" s="134" t="str">
        <f>VLOOKUP(G78,'Скрипт activation_condition'!$B$6:$D$495,3,0)</f>
        <v>Снижение аппетита</v>
      </c>
      <c r="AB78" s="114" t="str">
        <f>VLOOKUP(E78,'Перечень узлов'!$A$1:$B$697,2,0)</f>
        <v>Снижение аппетита</v>
      </c>
    </row>
    <row r="79" spans="1:28" x14ac:dyDescent="0.45">
      <c r="A79" s="92"/>
      <c r="B79" s="92" t="s">
        <v>1405</v>
      </c>
      <c r="C79" s="92">
        <f t="shared" si="2"/>
        <v>61</v>
      </c>
      <c r="D79" s="92" t="s">
        <v>1385</v>
      </c>
      <c r="E79" s="92">
        <v>63</v>
      </c>
      <c r="F79" s="92" t="s">
        <v>1385</v>
      </c>
      <c r="G79" s="92">
        <v>47</v>
      </c>
      <c r="H79" s="92" t="s">
        <v>1385</v>
      </c>
      <c r="I79" s="92" t="s">
        <v>2128</v>
      </c>
      <c r="J79" s="92" t="s">
        <v>1385</v>
      </c>
      <c r="K79" s="92" t="s">
        <v>2128</v>
      </c>
      <c r="L79" s="92" t="s">
        <v>1385</v>
      </c>
      <c r="M79" s="92" t="s">
        <v>2128</v>
      </c>
      <c r="N79" s="92" t="s">
        <v>1385</v>
      </c>
      <c r="O79" s="92" t="s">
        <v>2128</v>
      </c>
      <c r="P79" s="92" t="s">
        <v>2120</v>
      </c>
      <c r="Q79" s="93">
        <v>1</v>
      </c>
      <c r="R79" s="93" t="s">
        <v>2138</v>
      </c>
      <c r="S79" s="93" t="s">
        <v>2127</v>
      </c>
      <c r="T79" s="93" t="s">
        <v>1407</v>
      </c>
      <c r="U79" s="92" t="s">
        <v>2128</v>
      </c>
      <c r="V79" s="88" t="s">
        <v>1397</v>
      </c>
      <c r="W79" s="92">
        <v>3705</v>
      </c>
      <c r="X79" s="92" t="s">
        <v>1411</v>
      </c>
      <c r="Y79" s="92">
        <v>3705</v>
      </c>
      <c r="Z79" s="92" t="s">
        <v>1401</v>
      </c>
      <c r="AA79" s="134" t="str">
        <f>VLOOKUP(G79,'Скрипт activation_condition'!$B$6:$D$495,3,0)</f>
        <v>Озноб</v>
      </c>
      <c r="AB79" s="114" t="str">
        <f>VLOOKUP(E79,'Перечень узлов'!$A$1:$B$697,2,0)</f>
        <v>Озноб</v>
      </c>
    </row>
    <row r="80" spans="1:28" x14ac:dyDescent="0.45">
      <c r="A80" s="92"/>
      <c r="B80" s="92" t="s">
        <v>1405</v>
      </c>
      <c r="C80" s="92">
        <f t="shared" si="2"/>
        <v>62</v>
      </c>
      <c r="D80" s="92" t="s">
        <v>1385</v>
      </c>
      <c r="E80" s="92">
        <v>64</v>
      </c>
      <c r="F80" s="92" t="s">
        <v>1385</v>
      </c>
      <c r="G80" s="92">
        <v>48</v>
      </c>
      <c r="H80" s="92" t="s">
        <v>1385</v>
      </c>
      <c r="I80" s="92" t="s">
        <v>2128</v>
      </c>
      <c r="J80" s="92" t="s">
        <v>1385</v>
      </c>
      <c r="K80" s="92" t="s">
        <v>2128</v>
      </c>
      <c r="L80" s="92" t="s">
        <v>1385</v>
      </c>
      <c r="M80" s="92" t="s">
        <v>2128</v>
      </c>
      <c r="N80" s="92" t="s">
        <v>1385</v>
      </c>
      <c r="O80" s="92" t="s">
        <v>2128</v>
      </c>
      <c r="P80" s="92" t="s">
        <v>2120</v>
      </c>
      <c r="Q80" s="93">
        <v>1</v>
      </c>
      <c r="R80" s="93" t="s">
        <v>2138</v>
      </c>
      <c r="S80" s="93" t="s">
        <v>2127</v>
      </c>
      <c r="T80" s="93" t="s">
        <v>1407</v>
      </c>
      <c r="U80" s="92" t="s">
        <v>2128</v>
      </c>
      <c r="V80" s="88" t="s">
        <v>1397</v>
      </c>
      <c r="W80" s="92">
        <v>3706</v>
      </c>
      <c r="X80" s="92" t="s">
        <v>1411</v>
      </c>
      <c r="Y80" s="92">
        <v>3706</v>
      </c>
      <c r="Z80" s="92" t="s">
        <v>1401</v>
      </c>
      <c r="AA80" s="134" t="str">
        <f>VLOOKUP(G80,'Скрипт activation_condition'!$B$6:$D$495,3,0)</f>
        <v>Сонливость</v>
      </c>
      <c r="AB80" s="114" t="str">
        <f>VLOOKUP(E80,'Перечень узлов'!$A$1:$B$697,2,0)</f>
        <v>Сонливость</v>
      </c>
    </row>
    <row r="81" spans="1:28" x14ac:dyDescent="0.45">
      <c r="A81" s="92"/>
      <c r="B81" s="92" t="s">
        <v>1405</v>
      </c>
      <c r="C81" s="92">
        <f t="shared" si="2"/>
        <v>63</v>
      </c>
      <c r="D81" s="92" t="s">
        <v>1385</v>
      </c>
      <c r="E81" s="92">
        <v>65</v>
      </c>
      <c r="F81" s="92" t="s">
        <v>1385</v>
      </c>
      <c r="G81" s="92">
        <v>49</v>
      </c>
      <c r="H81" s="92" t="s">
        <v>1385</v>
      </c>
      <c r="I81" s="92" t="s">
        <v>2128</v>
      </c>
      <c r="J81" s="92" t="s">
        <v>1385</v>
      </c>
      <c r="K81" s="92" t="s">
        <v>2128</v>
      </c>
      <c r="L81" s="92" t="s">
        <v>1385</v>
      </c>
      <c r="M81" s="92" t="s">
        <v>2128</v>
      </c>
      <c r="N81" s="92" t="s">
        <v>1385</v>
      </c>
      <c r="O81" s="92" t="s">
        <v>2128</v>
      </c>
      <c r="P81" s="92" t="s">
        <v>2120</v>
      </c>
      <c r="Q81" s="93">
        <v>1</v>
      </c>
      <c r="R81" s="93" t="s">
        <v>2138</v>
      </c>
      <c r="S81" s="93" t="s">
        <v>2127</v>
      </c>
      <c r="T81" s="93" t="s">
        <v>1407</v>
      </c>
      <c r="U81" s="92" t="s">
        <v>2128</v>
      </c>
      <c r="V81" s="88" t="s">
        <v>1397</v>
      </c>
      <c r="W81" s="92">
        <v>3707</v>
      </c>
      <c r="X81" s="92" t="s">
        <v>1411</v>
      </c>
      <c r="Y81" s="92">
        <v>3707</v>
      </c>
      <c r="Z81" s="92" t="s">
        <v>1401</v>
      </c>
      <c r="AA81" s="134" t="str">
        <f>VLOOKUP(G81,'Скрипт activation_condition'!$B$6:$D$495,3,0)</f>
        <v>Беспокойство</v>
      </c>
      <c r="AB81" s="114" t="str">
        <f>VLOOKUP(E81,'Перечень узлов'!$A$1:$B$697,2,0)</f>
        <v>Беспокойство</v>
      </c>
    </row>
    <row r="82" spans="1:28" x14ac:dyDescent="0.45">
      <c r="A82" s="92"/>
      <c r="B82" s="92" t="s">
        <v>1405</v>
      </c>
      <c r="C82" s="92">
        <f t="shared" si="2"/>
        <v>64</v>
      </c>
      <c r="D82" s="92" t="s">
        <v>1385</v>
      </c>
      <c r="E82" s="92">
        <v>66</v>
      </c>
      <c r="F82" s="92" t="s">
        <v>1385</v>
      </c>
      <c r="G82" s="92">
        <v>50</v>
      </c>
      <c r="H82" s="92" t="s">
        <v>1385</v>
      </c>
      <c r="I82" s="92" t="s">
        <v>2128</v>
      </c>
      <c r="J82" s="92" t="s">
        <v>1385</v>
      </c>
      <c r="K82" s="92" t="s">
        <v>2128</v>
      </c>
      <c r="L82" s="92" t="s">
        <v>1385</v>
      </c>
      <c r="M82" s="92" t="s">
        <v>2128</v>
      </c>
      <c r="N82" s="92" t="s">
        <v>1385</v>
      </c>
      <c r="O82" s="92" t="s">
        <v>2128</v>
      </c>
      <c r="P82" s="92" t="s">
        <v>2120</v>
      </c>
      <c r="Q82" s="93">
        <v>1</v>
      </c>
      <c r="R82" s="93" t="s">
        <v>2138</v>
      </c>
      <c r="S82" s="93" t="s">
        <v>2127</v>
      </c>
      <c r="T82" s="93" t="s">
        <v>1407</v>
      </c>
      <c r="U82" s="92" t="s">
        <v>2128</v>
      </c>
      <c r="V82" s="88" t="s">
        <v>1397</v>
      </c>
      <c r="W82" s="92">
        <v>3708</v>
      </c>
      <c r="X82" s="92" t="s">
        <v>1411</v>
      </c>
      <c r="Y82" s="92">
        <v>3708</v>
      </c>
      <c r="Z82" s="92" t="s">
        <v>1401</v>
      </c>
      <c r="AA82" s="134" t="str">
        <f>VLOOKUP(G82,'Скрипт activation_condition'!$B$6:$D$495,3,0)</f>
        <v>Спутанность сознания</v>
      </c>
      <c r="AB82" s="114" t="str">
        <f>VLOOKUP(E82,'Перечень узлов'!$A$1:$B$697,2,0)</f>
        <v>Спутанность сознания</v>
      </c>
    </row>
    <row r="83" spans="1:28" x14ac:dyDescent="0.45">
      <c r="A83" s="92"/>
      <c r="B83" s="92" t="s">
        <v>1405</v>
      </c>
      <c r="C83" s="92">
        <f t="shared" si="2"/>
        <v>65</v>
      </c>
      <c r="D83" s="92" t="s">
        <v>1385</v>
      </c>
      <c r="E83" s="92">
        <v>67</v>
      </c>
      <c r="F83" s="92" t="s">
        <v>1385</v>
      </c>
      <c r="G83" s="92">
        <v>51</v>
      </c>
      <c r="H83" s="92" t="s">
        <v>1385</v>
      </c>
      <c r="I83" s="92" t="s">
        <v>2128</v>
      </c>
      <c r="J83" s="92" t="s">
        <v>1385</v>
      </c>
      <c r="K83" s="92" t="s">
        <v>2128</v>
      </c>
      <c r="L83" s="92" t="s">
        <v>1385</v>
      </c>
      <c r="M83" s="92" t="s">
        <v>2128</v>
      </c>
      <c r="N83" s="92" t="s">
        <v>1385</v>
      </c>
      <c r="O83" s="92" t="s">
        <v>2128</v>
      </c>
      <c r="P83" s="92" t="s">
        <v>2120</v>
      </c>
      <c r="Q83" s="93">
        <v>1</v>
      </c>
      <c r="R83" s="93" t="s">
        <v>2138</v>
      </c>
      <c r="S83" s="93" t="s">
        <v>2127</v>
      </c>
      <c r="T83" s="93" t="s">
        <v>1407</v>
      </c>
      <c r="U83" s="92" t="s">
        <v>2128</v>
      </c>
      <c r="V83" s="88" t="s">
        <v>1397</v>
      </c>
      <c r="W83" s="92">
        <v>3709</v>
      </c>
      <c r="X83" s="92" t="s">
        <v>1411</v>
      </c>
      <c r="Y83" s="92">
        <v>3709</v>
      </c>
      <c r="Z83" s="92" t="s">
        <v>1401</v>
      </c>
      <c r="AA83" s="134" t="str">
        <f>VLOOKUP(G83,'Скрипт activation_condition'!$B$6:$D$495,3,0)</f>
        <v>Очаговый неврологический дефицит</v>
      </c>
      <c r="AB83" s="114" t="str">
        <f>VLOOKUP(E83,'Перечень узлов'!$A$1:$B$697,2,0)</f>
        <v>Очаговый неврологический дефицит</v>
      </c>
    </row>
    <row r="84" spans="1:28" x14ac:dyDescent="0.45">
      <c r="A84" s="92"/>
      <c r="B84" s="92" t="s">
        <v>1405</v>
      </c>
      <c r="C84" s="92">
        <f t="shared" si="2"/>
        <v>66</v>
      </c>
      <c r="D84" s="92" t="s">
        <v>1385</v>
      </c>
      <c r="E84" s="92">
        <v>68</v>
      </c>
      <c r="F84" s="92" t="s">
        <v>1385</v>
      </c>
      <c r="G84" s="92">
        <v>52</v>
      </c>
      <c r="H84" s="92" t="s">
        <v>1385</v>
      </c>
      <c r="I84" s="92" t="s">
        <v>2128</v>
      </c>
      <c r="J84" s="92" t="s">
        <v>1385</v>
      </c>
      <c r="K84" s="92" t="s">
        <v>2128</v>
      </c>
      <c r="L84" s="92" t="s">
        <v>1385</v>
      </c>
      <c r="M84" s="92" t="s">
        <v>2128</v>
      </c>
      <c r="N84" s="92" t="s">
        <v>1385</v>
      </c>
      <c r="O84" s="92" t="s">
        <v>2128</v>
      </c>
      <c r="P84" s="92" t="s">
        <v>2120</v>
      </c>
      <c r="Q84" s="93">
        <v>1</v>
      </c>
      <c r="R84" s="93" t="s">
        <v>2138</v>
      </c>
      <c r="S84" s="93" t="s">
        <v>2127</v>
      </c>
      <c r="T84" s="93" t="s">
        <v>1407</v>
      </c>
      <c r="U84" s="92" t="s">
        <v>2128</v>
      </c>
      <c r="V84" s="88" t="s">
        <v>1397</v>
      </c>
      <c r="W84" s="92">
        <v>3710</v>
      </c>
      <c r="X84" s="92" t="s">
        <v>1411</v>
      </c>
      <c r="Y84" s="92">
        <v>3710</v>
      </c>
      <c r="Z84" s="92" t="s">
        <v>1401</v>
      </c>
      <c r="AA84" s="134" t="str">
        <f>VLOOKUP(G84,'Скрипт activation_condition'!$B$6:$D$495,3,0)</f>
        <v>Головокружение</v>
      </c>
      <c r="AB84" s="114" t="str">
        <f>VLOOKUP(E84,'Перечень узлов'!$A$1:$B$697,2,0)</f>
        <v>Головокружение</v>
      </c>
    </row>
    <row r="85" spans="1:28" x14ac:dyDescent="0.45">
      <c r="A85" s="92"/>
      <c r="B85" s="92" t="s">
        <v>1405</v>
      </c>
      <c r="C85" s="92">
        <f t="shared" si="2"/>
        <v>67</v>
      </c>
      <c r="D85" s="92" t="s">
        <v>1385</v>
      </c>
      <c r="E85" s="92">
        <v>69</v>
      </c>
      <c r="F85" s="92" t="s">
        <v>1385</v>
      </c>
      <c r="G85" s="92">
        <v>53</v>
      </c>
      <c r="H85" s="92" t="s">
        <v>1385</v>
      </c>
      <c r="I85" s="92" t="s">
        <v>2128</v>
      </c>
      <c r="J85" s="92" t="s">
        <v>1385</v>
      </c>
      <c r="K85" s="92" t="s">
        <v>2128</v>
      </c>
      <c r="L85" s="92" t="s">
        <v>1385</v>
      </c>
      <c r="M85" s="92" t="s">
        <v>2128</v>
      </c>
      <c r="N85" s="92" t="s">
        <v>1385</v>
      </c>
      <c r="O85" s="92" t="s">
        <v>2128</v>
      </c>
      <c r="P85" s="92" t="s">
        <v>2120</v>
      </c>
      <c r="Q85" s="93">
        <v>1</v>
      </c>
      <c r="R85" s="93" t="s">
        <v>2138</v>
      </c>
      <c r="S85" s="93" t="s">
        <v>2127</v>
      </c>
      <c r="T85" s="93" t="s">
        <v>1407</v>
      </c>
      <c r="U85" s="92" t="s">
        <v>2128</v>
      </c>
      <c r="V85" s="88" t="s">
        <v>1397</v>
      </c>
      <c r="W85" s="92">
        <v>3711</v>
      </c>
      <c r="X85" s="92" t="s">
        <v>1411</v>
      </c>
      <c r="Y85" s="92">
        <v>3711</v>
      </c>
      <c r="Z85" s="92" t="s">
        <v>1401</v>
      </c>
      <c r="AA85" s="134" t="str">
        <f>VLOOKUP(G85,'Скрипт activation_condition'!$B$6:$D$495,3,0)</f>
        <v>Анорексия</v>
      </c>
      <c r="AB85" s="114" t="str">
        <f>VLOOKUP(E85,'Перечень узлов'!$A$1:$B$697,2,0)</f>
        <v>Анорексия</v>
      </c>
    </row>
    <row r="86" spans="1:28" x14ac:dyDescent="0.45">
      <c r="A86" s="92"/>
      <c r="B86" s="92" t="s">
        <v>1405</v>
      </c>
      <c r="C86" s="92">
        <f t="shared" si="2"/>
        <v>68</v>
      </c>
      <c r="D86" s="92" t="s">
        <v>1385</v>
      </c>
      <c r="E86" s="92">
        <v>70</v>
      </c>
      <c r="F86" s="92" t="s">
        <v>1385</v>
      </c>
      <c r="G86" s="92">
        <v>54</v>
      </c>
      <c r="H86" s="92" t="s">
        <v>1385</v>
      </c>
      <c r="I86" s="92" t="s">
        <v>2128</v>
      </c>
      <c r="J86" s="92" t="s">
        <v>1385</v>
      </c>
      <c r="K86" s="92" t="s">
        <v>2128</v>
      </c>
      <c r="L86" s="92" t="s">
        <v>1385</v>
      </c>
      <c r="M86" s="92" t="s">
        <v>2128</v>
      </c>
      <c r="N86" s="92" t="s">
        <v>1385</v>
      </c>
      <c r="O86" s="92" t="s">
        <v>2128</v>
      </c>
      <c r="P86" s="92" t="s">
        <v>2120</v>
      </c>
      <c r="Q86" s="93">
        <v>1</v>
      </c>
      <c r="R86" s="93" t="s">
        <v>2138</v>
      </c>
      <c r="S86" s="93" t="s">
        <v>2127</v>
      </c>
      <c r="T86" s="93" t="s">
        <v>1407</v>
      </c>
      <c r="U86" s="92" t="s">
        <v>2128</v>
      </c>
      <c r="V86" s="88" t="s">
        <v>1397</v>
      </c>
      <c r="W86" s="92">
        <v>3712</v>
      </c>
      <c r="X86" s="92" t="s">
        <v>1411</v>
      </c>
      <c r="Y86" s="92">
        <v>3712</v>
      </c>
      <c r="Z86" s="92" t="s">
        <v>1401</v>
      </c>
      <c r="AA86" s="134" t="str">
        <f>VLOOKUP(G86,'Скрипт activation_condition'!$B$6:$D$495,3,0)</f>
        <v>Тошнота</v>
      </c>
      <c r="AB86" s="114" t="str">
        <f>VLOOKUP(E86,'Перечень узлов'!$A$1:$B$697,2,0)</f>
        <v>Тошнота</v>
      </c>
    </row>
    <row r="87" spans="1:28" x14ac:dyDescent="0.45">
      <c r="A87" s="92"/>
      <c r="B87" s="92" t="s">
        <v>1405</v>
      </c>
      <c r="C87" s="92">
        <f t="shared" si="2"/>
        <v>69</v>
      </c>
      <c r="D87" s="92" t="s">
        <v>1385</v>
      </c>
      <c r="E87" s="92">
        <v>71</v>
      </c>
      <c r="F87" s="92" t="s">
        <v>1385</v>
      </c>
      <c r="G87" s="92">
        <v>55</v>
      </c>
      <c r="H87" s="92" t="s">
        <v>1385</v>
      </c>
      <c r="I87" s="92" t="s">
        <v>2128</v>
      </c>
      <c r="J87" s="92" t="s">
        <v>1385</v>
      </c>
      <c r="K87" s="92" t="s">
        <v>2128</v>
      </c>
      <c r="L87" s="92" t="s">
        <v>1385</v>
      </c>
      <c r="M87" s="92" t="s">
        <v>2128</v>
      </c>
      <c r="N87" s="92" t="s">
        <v>1385</v>
      </c>
      <c r="O87" s="92" t="s">
        <v>2128</v>
      </c>
      <c r="P87" s="92" t="s">
        <v>2120</v>
      </c>
      <c r="Q87" s="93">
        <v>1</v>
      </c>
      <c r="R87" s="93" t="s">
        <v>2138</v>
      </c>
      <c r="S87" s="93" t="s">
        <v>2127</v>
      </c>
      <c r="T87" s="93" t="s">
        <v>1407</v>
      </c>
      <c r="U87" s="92" t="s">
        <v>2128</v>
      </c>
      <c r="V87" s="88" t="s">
        <v>1397</v>
      </c>
      <c r="W87" s="92">
        <v>3713</v>
      </c>
      <c r="X87" s="92" t="s">
        <v>1411</v>
      </c>
      <c r="Y87" s="92">
        <v>3713</v>
      </c>
      <c r="Z87" s="92" t="s">
        <v>1401</v>
      </c>
      <c r="AA87" s="134" t="str">
        <f>VLOOKUP(G87,'Скрипт activation_condition'!$B$6:$D$495,3,0)</f>
        <v>Рвота</v>
      </c>
      <c r="AB87" s="114" t="str">
        <f>VLOOKUP(E87,'Перечень узлов'!$A$1:$B$697,2,0)</f>
        <v>Рвота</v>
      </c>
    </row>
    <row r="88" spans="1:28" x14ac:dyDescent="0.45">
      <c r="A88" s="92"/>
      <c r="B88" s="92" t="s">
        <v>1405</v>
      </c>
      <c r="C88" s="92">
        <f t="shared" si="2"/>
        <v>70</v>
      </c>
      <c r="D88" s="92" t="s">
        <v>1385</v>
      </c>
      <c r="E88" s="92">
        <v>72</v>
      </c>
      <c r="F88" s="92" t="s">
        <v>1385</v>
      </c>
      <c r="G88" s="92">
        <v>56</v>
      </c>
      <c r="H88" s="92" t="s">
        <v>1385</v>
      </c>
      <c r="I88" s="92" t="s">
        <v>2128</v>
      </c>
      <c r="J88" s="92" t="s">
        <v>1385</v>
      </c>
      <c r="K88" s="92" t="s">
        <v>2128</v>
      </c>
      <c r="L88" s="92" t="s">
        <v>1385</v>
      </c>
      <c r="M88" s="92" t="s">
        <v>2128</v>
      </c>
      <c r="N88" s="92" t="s">
        <v>1385</v>
      </c>
      <c r="O88" s="92" t="s">
        <v>2128</v>
      </c>
      <c r="P88" s="92" t="s">
        <v>2120</v>
      </c>
      <c r="Q88" s="93">
        <v>1</v>
      </c>
      <c r="R88" s="93" t="s">
        <v>2138</v>
      </c>
      <c r="S88" s="93" t="s">
        <v>2127</v>
      </c>
      <c r="T88" s="93" t="s">
        <v>1407</v>
      </c>
      <c r="U88" s="92" t="s">
        <v>2128</v>
      </c>
      <c r="V88" s="88" t="s">
        <v>1397</v>
      </c>
      <c r="W88" s="92">
        <v>3714</v>
      </c>
      <c r="X88" s="92" t="s">
        <v>1411</v>
      </c>
      <c r="Y88" s="92">
        <v>3714</v>
      </c>
      <c r="Z88" s="92" t="s">
        <v>1401</v>
      </c>
      <c r="AA88" s="134" t="str">
        <f>VLOOKUP(G88,'Скрипт activation_condition'!$B$6:$D$495,3,0)</f>
        <v>Диарея</v>
      </c>
      <c r="AB88" s="114" t="str">
        <f>VLOOKUP(E88,'Перечень узлов'!$A$1:$B$697,2,0)</f>
        <v>Диарея</v>
      </c>
    </row>
    <row r="89" spans="1:28" x14ac:dyDescent="0.45">
      <c r="A89" s="92"/>
      <c r="B89" s="92" t="s">
        <v>1405</v>
      </c>
      <c r="C89" s="92">
        <f t="shared" si="2"/>
        <v>71</v>
      </c>
      <c r="D89" s="92" t="s">
        <v>1385</v>
      </c>
      <c r="E89" s="92">
        <v>73</v>
      </c>
      <c r="F89" s="92" t="s">
        <v>1385</v>
      </c>
      <c r="G89" s="92">
        <v>57</v>
      </c>
      <c r="H89" s="92" t="s">
        <v>1385</v>
      </c>
      <c r="I89" s="92" t="s">
        <v>2128</v>
      </c>
      <c r="J89" s="92" t="s">
        <v>1385</v>
      </c>
      <c r="K89" s="92" t="s">
        <v>2128</v>
      </c>
      <c r="L89" s="92" t="s">
        <v>1385</v>
      </c>
      <c r="M89" s="92" t="s">
        <v>2128</v>
      </c>
      <c r="N89" s="92" t="s">
        <v>1385</v>
      </c>
      <c r="O89" s="92" t="s">
        <v>2128</v>
      </c>
      <c r="P89" s="92" t="s">
        <v>2120</v>
      </c>
      <c r="Q89" s="93">
        <v>1</v>
      </c>
      <c r="R89" s="93" t="s">
        <v>2138</v>
      </c>
      <c r="S89" s="93" t="s">
        <v>2127</v>
      </c>
      <c r="T89" s="93" t="s">
        <v>1407</v>
      </c>
      <c r="U89" s="92" t="s">
        <v>2128</v>
      </c>
      <c r="V89" s="88" t="s">
        <v>1397</v>
      </c>
      <c r="W89" s="92">
        <v>3715</v>
      </c>
      <c r="X89" s="92" t="s">
        <v>1411</v>
      </c>
      <c r="Y89" s="92">
        <v>3715</v>
      </c>
      <c r="Z89" s="92" t="s">
        <v>1401</v>
      </c>
      <c r="AA89" s="134" t="str">
        <f>VLOOKUP(G89,'Скрипт activation_condition'!$B$6:$D$495,3,0)</f>
        <v>Контакт с больными туберкулезом в анамнезе</v>
      </c>
      <c r="AB89" s="114" t="str">
        <f>VLOOKUP(E89,'Перечень узлов'!$A$1:$B$697,2,0)</f>
        <v>Контакт с больными туберкулезом в анамнезе</v>
      </c>
    </row>
    <row r="90" spans="1:28" x14ac:dyDescent="0.45">
      <c r="A90" s="92"/>
      <c r="B90" s="92" t="s">
        <v>1405</v>
      </c>
      <c r="C90" s="92">
        <f t="shared" si="2"/>
        <v>72</v>
      </c>
      <c r="D90" s="92" t="s">
        <v>1385</v>
      </c>
      <c r="E90" s="92">
        <v>74</v>
      </c>
      <c r="F90" s="92" t="s">
        <v>1385</v>
      </c>
      <c r="G90" s="92">
        <v>58</v>
      </c>
      <c r="H90" s="92" t="s">
        <v>1385</v>
      </c>
      <c r="I90" s="92" t="s">
        <v>2831</v>
      </c>
      <c r="J90" s="92" t="s">
        <v>1385</v>
      </c>
      <c r="K90" s="92" t="s">
        <v>2129</v>
      </c>
      <c r="L90" s="92" t="s">
        <v>1385</v>
      </c>
      <c r="M90" s="92" t="s">
        <v>2832</v>
      </c>
      <c r="N90" s="92" t="s">
        <v>1385</v>
      </c>
      <c r="O90" s="92" t="s">
        <v>2129</v>
      </c>
      <c r="P90" s="92" t="s">
        <v>1385</v>
      </c>
      <c r="Q90" s="92" t="s">
        <v>2128</v>
      </c>
      <c r="R90" s="93" t="s">
        <v>1385</v>
      </c>
      <c r="S90" s="93" t="s">
        <v>2127</v>
      </c>
      <c r="T90" s="93" t="s">
        <v>1407</v>
      </c>
      <c r="U90" s="92" t="s">
        <v>2128</v>
      </c>
      <c r="V90" s="88" t="s">
        <v>1397</v>
      </c>
      <c r="W90" s="92">
        <v>3716</v>
      </c>
      <c r="X90" s="92" t="s">
        <v>1411</v>
      </c>
      <c r="Y90" s="92">
        <v>3716</v>
      </c>
      <c r="Z90" s="92" t="s">
        <v>1401</v>
      </c>
      <c r="AA90" s="134" t="str">
        <f>VLOOKUP(G90,'Скрипт activation_condition'!$B$6:$D$495,3,0)</f>
        <v>Возраст</v>
      </c>
      <c r="AB90" s="114" t="str">
        <f>VLOOKUP(E90,'Перечень узлов'!$A$1:$B$697,2,0)</f>
        <v>Трудоспособный возраст (18 - 65 лет)</v>
      </c>
    </row>
    <row r="91" spans="1:28" x14ac:dyDescent="0.45">
      <c r="A91" s="92"/>
      <c r="B91" s="92" t="s">
        <v>1405</v>
      </c>
      <c r="C91" s="92">
        <f t="shared" si="2"/>
        <v>73</v>
      </c>
      <c r="D91" s="92" t="s">
        <v>1385</v>
      </c>
      <c r="E91" s="92">
        <v>75</v>
      </c>
      <c r="F91" s="92" t="s">
        <v>1385</v>
      </c>
      <c r="G91" s="92">
        <v>58</v>
      </c>
      <c r="H91" s="92" t="s">
        <v>1385</v>
      </c>
      <c r="I91" s="92" t="s">
        <v>2832</v>
      </c>
      <c r="J91" s="92" t="s">
        <v>1385</v>
      </c>
      <c r="K91" s="92" t="s">
        <v>2127</v>
      </c>
      <c r="L91" s="92" t="s">
        <v>1385</v>
      </c>
      <c r="M91" s="92" t="s">
        <v>2834</v>
      </c>
      <c r="N91" s="92" t="s">
        <v>1385</v>
      </c>
      <c r="O91" s="92" t="s">
        <v>2129</v>
      </c>
      <c r="P91" s="92" t="s">
        <v>1385</v>
      </c>
      <c r="Q91" s="92" t="s">
        <v>2128</v>
      </c>
      <c r="R91" s="93" t="s">
        <v>1385</v>
      </c>
      <c r="S91" s="93" t="s">
        <v>2127</v>
      </c>
      <c r="T91" s="93" t="s">
        <v>1407</v>
      </c>
      <c r="U91" s="92" t="s">
        <v>2128</v>
      </c>
      <c r="V91" s="88" t="s">
        <v>1397</v>
      </c>
      <c r="W91" s="92">
        <v>3717</v>
      </c>
      <c r="X91" s="92" t="s">
        <v>1411</v>
      </c>
      <c r="Y91" s="92">
        <v>3717</v>
      </c>
      <c r="Z91" s="92" t="s">
        <v>1401</v>
      </c>
      <c r="AA91" s="134" t="str">
        <f>VLOOKUP(G91,'Скрипт activation_condition'!$B$6:$D$495,3,0)</f>
        <v>Возраст</v>
      </c>
      <c r="AB91" s="114" t="str">
        <f>VLOOKUP(E91,'Перечень узлов'!$A$1:$B$697,2,0)</f>
        <v>Возраст старше 65 лет</v>
      </c>
    </row>
    <row r="92" spans="1:28" x14ac:dyDescent="0.45">
      <c r="A92" s="92"/>
      <c r="B92" s="92" t="s">
        <v>1405</v>
      </c>
      <c r="C92" s="92">
        <f t="shared" si="2"/>
        <v>74</v>
      </c>
      <c r="D92" s="92" t="s">
        <v>1385</v>
      </c>
      <c r="E92" s="92">
        <v>327</v>
      </c>
      <c r="F92" s="92" t="s">
        <v>1385</v>
      </c>
      <c r="G92" s="92">
        <v>58</v>
      </c>
      <c r="H92" s="92" t="s">
        <v>1385</v>
      </c>
      <c r="I92" s="92" t="s">
        <v>2842</v>
      </c>
      <c r="J92" s="92" t="s">
        <v>1385</v>
      </c>
      <c r="K92" s="92" t="s">
        <v>2127</v>
      </c>
      <c r="L92" s="92" t="s">
        <v>1385</v>
      </c>
      <c r="M92" s="92" t="s">
        <v>2834</v>
      </c>
      <c r="N92" s="92" t="s">
        <v>1385</v>
      </c>
      <c r="O92" s="92" t="s">
        <v>2129</v>
      </c>
      <c r="P92" s="92" t="s">
        <v>1385</v>
      </c>
      <c r="Q92" s="92" t="s">
        <v>2128</v>
      </c>
      <c r="R92" s="93" t="s">
        <v>1385</v>
      </c>
      <c r="S92" s="93" t="s">
        <v>2127</v>
      </c>
      <c r="T92" s="93" t="s">
        <v>1407</v>
      </c>
      <c r="U92" s="92" t="s">
        <v>2128</v>
      </c>
      <c r="V92" s="88" t="s">
        <v>1397</v>
      </c>
      <c r="W92" s="92">
        <v>3718</v>
      </c>
      <c r="X92" s="92" t="s">
        <v>1411</v>
      </c>
      <c r="Y92" s="92">
        <v>3718</v>
      </c>
      <c r="Z92" s="92" t="s">
        <v>1401</v>
      </c>
      <c r="AA92" s="134" t="str">
        <f>VLOOKUP(G92,'Скрипт activation_condition'!$B$6:$D$495,3,0)</f>
        <v>Возраст</v>
      </c>
      <c r="AB92" s="114" t="str">
        <f>VLOOKUP(E92,'Перечень узлов'!$A$1:$B$697,2,0)</f>
        <v>Возраст старше 50 лет</v>
      </c>
    </row>
    <row r="93" spans="1:28" x14ac:dyDescent="0.45">
      <c r="A93" s="92"/>
      <c r="B93" s="92" t="s">
        <v>1405</v>
      </c>
      <c r="C93" s="92">
        <f t="shared" si="2"/>
        <v>75</v>
      </c>
      <c r="D93" s="92" t="s">
        <v>1385</v>
      </c>
      <c r="E93" s="92">
        <v>76</v>
      </c>
      <c r="F93" s="92" t="s">
        <v>1385</v>
      </c>
      <c r="G93" s="92">
        <v>59</v>
      </c>
      <c r="H93" s="92" t="s">
        <v>1385</v>
      </c>
      <c r="I93" s="92" t="s">
        <v>2128</v>
      </c>
      <c r="J93" s="92" t="s">
        <v>1385</v>
      </c>
      <c r="K93" s="92" t="s">
        <v>2128</v>
      </c>
      <c r="L93" s="92" t="s">
        <v>1385</v>
      </c>
      <c r="M93" s="92" t="s">
        <v>2128</v>
      </c>
      <c r="N93" s="92" t="s">
        <v>1385</v>
      </c>
      <c r="O93" s="92" t="s">
        <v>2128</v>
      </c>
      <c r="P93" s="92" t="s">
        <v>2120</v>
      </c>
      <c r="Q93" s="93">
        <v>1</v>
      </c>
      <c r="R93" s="93" t="s">
        <v>2138</v>
      </c>
      <c r="S93" s="93" t="s">
        <v>2127</v>
      </c>
      <c r="T93" s="93" t="s">
        <v>1407</v>
      </c>
      <c r="U93" s="92" t="s">
        <v>2128</v>
      </c>
      <c r="V93" s="88" t="s">
        <v>1397</v>
      </c>
      <c r="W93" s="92">
        <v>3719</v>
      </c>
      <c r="X93" s="92" t="s">
        <v>1411</v>
      </c>
      <c r="Y93" s="92">
        <v>3719</v>
      </c>
      <c r="Z93" s="92" t="s">
        <v>1401</v>
      </c>
      <c r="AA93" s="134" t="str">
        <f>VLOOKUP(G93,'Скрипт activation_condition'!$B$6:$D$495,3,0)</f>
        <v>Курение в анамнезе</v>
      </c>
      <c r="AB93" s="114" t="str">
        <f>VLOOKUP(E93,'Перечень узлов'!$A$1:$B$697,2,0)</f>
        <v>Курение в анамнезе</v>
      </c>
    </row>
    <row r="94" spans="1:28" x14ac:dyDescent="0.45">
      <c r="A94" s="92"/>
      <c r="B94" s="92" t="s">
        <v>1405</v>
      </c>
      <c r="C94" s="92">
        <f t="shared" si="2"/>
        <v>76</v>
      </c>
      <c r="D94" s="92" t="s">
        <v>1385</v>
      </c>
      <c r="E94" s="92">
        <v>77</v>
      </c>
      <c r="F94" s="92" t="s">
        <v>1385</v>
      </c>
      <c r="G94" s="92">
        <v>60</v>
      </c>
      <c r="H94" s="92" t="s">
        <v>1385</v>
      </c>
      <c r="I94" s="92" t="s">
        <v>2128</v>
      </c>
      <c r="J94" s="92" t="s">
        <v>1385</v>
      </c>
      <c r="K94" s="92" t="s">
        <v>2128</v>
      </c>
      <c r="L94" s="92" t="s">
        <v>1385</v>
      </c>
      <c r="M94" s="92" t="s">
        <v>2128</v>
      </c>
      <c r="N94" s="92" t="s">
        <v>1385</v>
      </c>
      <c r="O94" s="92" t="s">
        <v>2128</v>
      </c>
      <c r="P94" s="92" t="s">
        <v>2120</v>
      </c>
      <c r="Q94" s="93">
        <v>1</v>
      </c>
      <c r="R94" s="93" t="s">
        <v>2138</v>
      </c>
      <c r="S94" s="93" t="s">
        <v>2127</v>
      </c>
      <c r="T94" s="93" t="s">
        <v>1407</v>
      </c>
      <c r="U94" s="92" t="s">
        <v>2128</v>
      </c>
      <c r="V94" s="88" t="s">
        <v>1397</v>
      </c>
      <c r="W94" s="92">
        <v>3720</v>
      </c>
      <c r="X94" s="92" t="s">
        <v>1411</v>
      </c>
      <c r="Y94" s="92">
        <v>3720</v>
      </c>
      <c r="Z94" s="92" t="s">
        <v>1401</v>
      </c>
      <c r="AA94" s="134" t="str">
        <f>VLOOKUP(G94,'Скрипт activation_condition'!$B$6:$D$495,3,0)</f>
        <v>ВИЧ-инфекция в анамнезе</v>
      </c>
      <c r="AB94" s="114" t="str">
        <f>VLOOKUP(E94,'Перечень узлов'!$A$1:$B$697,2,0)</f>
        <v>ВИЧ-инфекция в анамнезе</v>
      </c>
    </row>
    <row r="95" spans="1:28" x14ac:dyDescent="0.45">
      <c r="A95" s="92"/>
      <c r="B95" s="92" t="s">
        <v>1405</v>
      </c>
      <c r="C95" s="92">
        <f t="shared" si="2"/>
        <v>77</v>
      </c>
      <c r="D95" s="92" t="s">
        <v>1385</v>
      </c>
      <c r="E95" s="92">
        <v>78</v>
      </c>
      <c r="F95" s="92" t="s">
        <v>1385</v>
      </c>
      <c r="G95" s="92">
        <v>61</v>
      </c>
      <c r="H95" s="92" t="s">
        <v>1385</v>
      </c>
      <c r="I95" s="92" t="s">
        <v>2128</v>
      </c>
      <c r="J95" s="92" t="s">
        <v>1385</v>
      </c>
      <c r="K95" s="92" t="s">
        <v>2128</v>
      </c>
      <c r="L95" s="92" t="s">
        <v>1385</v>
      </c>
      <c r="M95" s="92" t="s">
        <v>2128</v>
      </c>
      <c r="N95" s="92" t="s">
        <v>1385</v>
      </c>
      <c r="O95" s="92" t="s">
        <v>2128</v>
      </c>
      <c r="P95" s="92" t="s">
        <v>2120</v>
      </c>
      <c r="Q95" s="93">
        <v>1</v>
      </c>
      <c r="R95" s="93" t="s">
        <v>2138</v>
      </c>
      <c r="S95" s="93" t="s">
        <v>2127</v>
      </c>
      <c r="T95" s="93" t="s">
        <v>1407</v>
      </c>
      <c r="U95" s="92" t="s">
        <v>2128</v>
      </c>
      <c r="V95" s="88" t="s">
        <v>1397</v>
      </c>
      <c r="W95" s="92">
        <v>3721</v>
      </c>
      <c r="X95" s="92" t="s">
        <v>1411</v>
      </c>
      <c r="Y95" s="92">
        <v>3721</v>
      </c>
      <c r="Z95" s="92" t="s">
        <v>1401</v>
      </c>
      <c r="AA95" s="134" t="str">
        <f>VLOOKUP(G95,'Скрипт activation_condition'!$B$6:$D$495,3,0)</f>
        <v>Вдыхание радона в концентрации &gt;4 пкюри/л</v>
      </c>
      <c r="AB95" s="114" t="str">
        <f>VLOOKUP(E95,'Перечень узлов'!$A$1:$B$697,2,0)</f>
        <v>Вдыхание радона в концентрации &gt;4 пкюри/л</v>
      </c>
    </row>
    <row r="96" spans="1:28" x14ac:dyDescent="0.45">
      <c r="A96" s="92"/>
      <c r="B96" s="92" t="s">
        <v>1405</v>
      </c>
      <c r="C96" s="92">
        <f t="shared" si="2"/>
        <v>78</v>
      </c>
      <c r="D96" s="92" t="s">
        <v>1385</v>
      </c>
      <c r="E96" s="92">
        <v>79</v>
      </c>
      <c r="F96" s="92" t="s">
        <v>1385</v>
      </c>
      <c r="G96" s="92">
        <v>62</v>
      </c>
      <c r="H96" s="92" t="s">
        <v>1385</v>
      </c>
      <c r="I96" s="92" t="s">
        <v>2128</v>
      </c>
      <c r="J96" s="92" t="s">
        <v>1385</v>
      </c>
      <c r="K96" s="92" t="s">
        <v>2128</v>
      </c>
      <c r="L96" s="92" t="s">
        <v>1385</v>
      </c>
      <c r="M96" s="92" t="s">
        <v>2128</v>
      </c>
      <c r="N96" s="92" t="s">
        <v>1385</v>
      </c>
      <c r="O96" s="92" t="s">
        <v>2128</v>
      </c>
      <c r="P96" s="92" t="s">
        <v>2120</v>
      </c>
      <c r="Q96" s="93">
        <v>1</v>
      </c>
      <c r="R96" s="93" t="s">
        <v>2138</v>
      </c>
      <c r="S96" s="93" t="s">
        <v>2127</v>
      </c>
      <c r="T96" s="93" t="s">
        <v>1407</v>
      </c>
      <c r="U96" s="92" t="s">
        <v>2128</v>
      </c>
      <c r="V96" s="88" t="s">
        <v>1397</v>
      </c>
      <c r="W96" s="92">
        <v>3722</v>
      </c>
      <c r="X96" s="92" t="s">
        <v>1411</v>
      </c>
      <c r="Y96" s="92">
        <v>3722</v>
      </c>
      <c r="Z96" s="92" t="s">
        <v>1401</v>
      </c>
      <c r="AA96" s="134" t="str">
        <f>VLOOKUP(G96,'Скрипт activation_condition'!$B$6:$D$495,3,0)</f>
        <v>Работа в отрасли газификации и коксовании</v>
      </c>
      <c r="AB96" s="114" t="str">
        <f>VLOOKUP(E96,'Перечень узлов'!$A$1:$B$697,2,0)</f>
        <v>Работа в отрасли газификации и коксовании</v>
      </c>
    </row>
    <row r="97" spans="1:28" x14ac:dyDescent="0.45">
      <c r="A97" s="92"/>
      <c r="B97" s="92" t="s">
        <v>1405</v>
      </c>
      <c r="C97" s="92">
        <f t="shared" si="2"/>
        <v>79</v>
      </c>
      <c r="D97" s="92" t="s">
        <v>1385</v>
      </c>
      <c r="E97" s="92">
        <v>80</v>
      </c>
      <c r="F97" s="92" t="s">
        <v>1385</v>
      </c>
      <c r="G97" s="92">
        <v>63</v>
      </c>
      <c r="H97" s="92" t="s">
        <v>1385</v>
      </c>
      <c r="I97" s="92" t="s">
        <v>2128</v>
      </c>
      <c r="J97" s="92" t="s">
        <v>1385</v>
      </c>
      <c r="K97" s="92" t="s">
        <v>2128</v>
      </c>
      <c r="L97" s="92" t="s">
        <v>1385</v>
      </c>
      <c r="M97" s="92" t="s">
        <v>2128</v>
      </c>
      <c r="N97" s="92" t="s">
        <v>1385</v>
      </c>
      <c r="O97" s="92" t="s">
        <v>2128</v>
      </c>
      <c r="P97" s="92" t="s">
        <v>2120</v>
      </c>
      <c r="Q97" s="93">
        <v>1</v>
      </c>
      <c r="R97" s="93" t="s">
        <v>2138</v>
      </c>
      <c r="S97" s="93" t="s">
        <v>2127</v>
      </c>
      <c r="T97" s="93" t="s">
        <v>1407</v>
      </c>
      <c r="U97" s="92" t="s">
        <v>2128</v>
      </c>
      <c r="V97" s="88" t="s">
        <v>1397</v>
      </c>
      <c r="W97" s="92">
        <v>3723</v>
      </c>
      <c r="X97" s="92" t="s">
        <v>1411</v>
      </c>
      <c r="Y97" s="92">
        <v>3723</v>
      </c>
      <c r="Z97" s="92" t="s">
        <v>1401</v>
      </c>
      <c r="AA97" s="134" t="str">
        <f>VLOOKUP(G97,'Скрипт activation_condition'!$B$6:$D$495,3,0)</f>
        <v>Работа в отрасли алюминиевой промышленности</v>
      </c>
      <c r="AB97" s="114" t="str">
        <f>VLOOKUP(E97,'Перечень узлов'!$A$1:$B$697,2,0)</f>
        <v>Работа в отрасли алюминиевой промышленности</v>
      </c>
    </row>
    <row r="98" spans="1:28" x14ac:dyDescent="0.45">
      <c r="A98" s="92"/>
      <c r="B98" s="92" t="s">
        <v>1405</v>
      </c>
      <c r="C98" s="92">
        <f t="shared" si="2"/>
        <v>80</v>
      </c>
      <c r="D98" s="92" t="s">
        <v>1385</v>
      </c>
      <c r="E98" s="92">
        <v>81</v>
      </c>
      <c r="F98" s="92" t="s">
        <v>1385</v>
      </c>
      <c r="G98" s="92">
        <v>64</v>
      </c>
      <c r="H98" s="92" t="s">
        <v>1385</v>
      </c>
      <c r="I98" s="92" t="s">
        <v>2128</v>
      </c>
      <c r="J98" s="92" t="s">
        <v>1385</v>
      </c>
      <c r="K98" s="92" t="s">
        <v>2128</v>
      </c>
      <c r="L98" s="92" t="s">
        <v>1385</v>
      </c>
      <c r="M98" s="92" t="s">
        <v>2128</v>
      </c>
      <c r="N98" s="92" t="s">
        <v>1385</v>
      </c>
      <c r="O98" s="92" t="s">
        <v>2128</v>
      </c>
      <c r="P98" s="92" t="s">
        <v>2120</v>
      </c>
      <c r="Q98" s="93">
        <v>1</v>
      </c>
      <c r="R98" s="93" t="s">
        <v>2138</v>
      </c>
      <c r="S98" s="93" t="s">
        <v>2127</v>
      </c>
      <c r="T98" s="93" t="s">
        <v>1407</v>
      </c>
      <c r="U98" s="92" t="s">
        <v>2128</v>
      </c>
      <c r="V98" s="88" t="s">
        <v>1397</v>
      </c>
      <c r="W98" s="92">
        <v>3724</v>
      </c>
      <c r="X98" s="92" t="s">
        <v>1411</v>
      </c>
      <c r="Y98" s="92">
        <v>3724</v>
      </c>
      <c r="Z98" s="92" t="s">
        <v>1401</v>
      </c>
      <c r="AA98" s="134" t="str">
        <f>VLOOKUP(G98,'Скрипт activation_condition'!$B$6:$D$495,3,0)</f>
        <v>Работа в отрасли добычи гематита</v>
      </c>
      <c r="AB98" s="114" t="str">
        <f>VLOOKUP(E98,'Перечень узлов'!$A$1:$B$697,2,0)</f>
        <v>Работа в отрасли добычи гематита</v>
      </c>
    </row>
    <row r="99" spans="1:28" x14ac:dyDescent="0.45">
      <c r="A99" s="92"/>
      <c r="B99" s="92" t="s">
        <v>1405</v>
      </c>
      <c r="C99" s="92">
        <f t="shared" si="2"/>
        <v>81</v>
      </c>
      <c r="D99" s="92" t="s">
        <v>1385</v>
      </c>
      <c r="E99" s="92">
        <v>82</v>
      </c>
      <c r="F99" s="92" t="s">
        <v>1385</v>
      </c>
      <c r="G99" s="92">
        <v>65</v>
      </c>
      <c r="H99" s="92" t="s">
        <v>1385</v>
      </c>
      <c r="I99" s="92" t="s">
        <v>2128</v>
      </c>
      <c r="J99" s="92" t="s">
        <v>1385</v>
      </c>
      <c r="K99" s="92" t="s">
        <v>2128</v>
      </c>
      <c r="L99" s="92" t="s">
        <v>1385</v>
      </c>
      <c r="M99" s="92" t="s">
        <v>2128</v>
      </c>
      <c r="N99" s="92" t="s">
        <v>1385</v>
      </c>
      <c r="O99" s="92" t="s">
        <v>2128</v>
      </c>
      <c r="P99" s="92" t="s">
        <v>2120</v>
      </c>
      <c r="Q99" s="93">
        <v>1</v>
      </c>
      <c r="R99" s="93" t="s">
        <v>2138</v>
      </c>
      <c r="S99" s="93" t="s">
        <v>2127</v>
      </c>
      <c r="T99" s="93" t="s">
        <v>1407</v>
      </c>
      <c r="U99" s="92" t="s">
        <v>2128</v>
      </c>
      <c r="V99" s="88" t="s">
        <v>1397</v>
      </c>
      <c r="W99" s="92">
        <v>3725</v>
      </c>
      <c r="X99" s="92" t="s">
        <v>1411</v>
      </c>
      <c r="Y99" s="92">
        <v>3725</v>
      </c>
      <c r="Z99" s="92" t="s">
        <v>1401</v>
      </c>
      <c r="AA99" s="134" t="str">
        <f>VLOOKUP(G99,'Скрипт activation_condition'!$B$6:$D$495,3,0)</f>
        <v>Работа в отрасли литейной промышленности</v>
      </c>
      <c r="AB99" s="114" t="str">
        <f>VLOOKUP(E99,'Перечень узлов'!$A$1:$B$697,2,0)</f>
        <v>Работа в отрасли литейной промышленности</v>
      </c>
    </row>
    <row r="100" spans="1:28" x14ac:dyDescent="0.45">
      <c r="A100" s="92"/>
      <c r="B100" s="92" t="s">
        <v>1405</v>
      </c>
      <c r="C100" s="92">
        <f t="shared" si="2"/>
        <v>82</v>
      </c>
      <c r="D100" s="92" t="s">
        <v>1385</v>
      </c>
      <c r="E100" s="92">
        <v>83</v>
      </c>
      <c r="F100" s="92" t="s">
        <v>1385</v>
      </c>
      <c r="G100" s="92">
        <v>66</v>
      </c>
      <c r="H100" s="92" t="s">
        <v>1385</v>
      </c>
      <c r="I100" s="92" t="s">
        <v>2128</v>
      </c>
      <c r="J100" s="92" t="s">
        <v>1385</v>
      </c>
      <c r="K100" s="92" t="s">
        <v>2128</v>
      </c>
      <c r="L100" s="92" t="s">
        <v>1385</v>
      </c>
      <c r="M100" s="92" t="s">
        <v>2128</v>
      </c>
      <c r="N100" s="92" t="s">
        <v>1385</v>
      </c>
      <c r="O100" s="92" t="s">
        <v>2128</v>
      </c>
      <c r="P100" s="92" t="s">
        <v>2120</v>
      </c>
      <c r="Q100" s="93">
        <v>1</v>
      </c>
      <c r="R100" s="93" t="s">
        <v>2138</v>
      </c>
      <c r="S100" s="93" t="s">
        <v>2127</v>
      </c>
      <c r="T100" s="93" t="s">
        <v>1407</v>
      </c>
      <c r="U100" s="92" t="s">
        <v>2128</v>
      </c>
      <c r="V100" s="88" t="s">
        <v>1397</v>
      </c>
      <c r="W100" s="92">
        <v>3726</v>
      </c>
      <c r="X100" s="92" t="s">
        <v>1411</v>
      </c>
      <c r="Y100" s="92">
        <v>3726</v>
      </c>
      <c r="Z100" s="92" t="s">
        <v>1401</v>
      </c>
      <c r="AA100" s="134" t="str">
        <f>VLOOKUP(G100,'Скрипт activation_condition'!$B$6:$D$495,3,0)</f>
        <v>Работа в отрасли производства изопропилового спирта</v>
      </c>
      <c r="AB100" s="114" t="str">
        <f>VLOOKUP(E100,'Перечень узлов'!$A$1:$B$697,2,0)</f>
        <v>Работа в отрасли производства изопропилового спирта</v>
      </c>
    </row>
    <row r="101" spans="1:28" x14ac:dyDescent="0.45">
      <c r="A101" s="92"/>
      <c r="B101" s="92" t="s">
        <v>1405</v>
      </c>
      <c r="C101" s="92">
        <f t="shared" si="2"/>
        <v>83</v>
      </c>
      <c r="D101" s="92" t="s">
        <v>1385</v>
      </c>
      <c r="E101" s="92">
        <v>84</v>
      </c>
      <c r="F101" s="92" t="s">
        <v>1385</v>
      </c>
      <c r="G101" s="92">
        <v>67</v>
      </c>
      <c r="H101" s="92" t="s">
        <v>1385</v>
      </c>
      <c r="I101" s="92" t="s">
        <v>2128</v>
      </c>
      <c r="J101" s="92" t="s">
        <v>1385</v>
      </c>
      <c r="K101" s="92" t="s">
        <v>2128</v>
      </c>
      <c r="L101" s="92" t="s">
        <v>1385</v>
      </c>
      <c r="M101" s="92" t="s">
        <v>2128</v>
      </c>
      <c r="N101" s="92" t="s">
        <v>1385</v>
      </c>
      <c r="O101" s="92" t="s">
        <v>2128</v>
      </c>
      <c r="P101" s="92" t="s">
        <v>2120</v>
      </c>
      <c r="Q101" s="93">
        <v>1</v>
      </c>
      <c r="R101" s="93" t="s">
        <v>2138</v>
      </c>
      <c r="S101" s="93" t="s">
        <v>2127</v>
      </c>
      <c r="T101" s="93" t="s">
        <v>1407</v>
      </c>
      <c r="U101" s="92" t="s">
        <v>2128</v>
      </c>
      <c r="V101" s="88" t="s">
        <v>1397</v>
      </c>
      <c r="W101" s="92">
        <v>3727</v>
      </c>
      <c r="X101" s="92" t="s">
        <v>1411</v>
      </c>
      <c r="Y101" s="92">
        <v>3727</v>
      </c>
      <c r="Z101" s="92" t="s">
        <v>1401</v>
      </c>
      <c r="AA101" s="134" t="str">
        <f>VLOOKUP(G101,'Скрипт activation_condition'!$B$6:$D$495,3,0)</f>
        <v>Работа в отрасли производства фуксина</v>
      </c>
      <c r="AB101" s="114" t="str">
        <f>VLOOKUP(E101,'Перечень узлов'!$A$1:$B$697,2,0)</f>
        <v>Работа в отрасли производства фуксина</v>
      </c>
    </row>
    <row r="102" spans="1:28" x14ac:dyDescent="0.45">
      <c r="A102" s="92"/>
      <c r="B102" s="92" t="s">
        <v>1405</v>
      </c>
      <c r="C102" s="92">
        <f t="shared" si="2"/>
        <v>84</v>
      </c>
      <c r="D102" s="92" t="s">
        <v>1385</v>
      </c>
      <c r="E102" s="92">
        <v>85</v>
      </c>
      <c r="F102" s="92" t="s">
        <v>1385</v>
      </c>
      <c r="G102" s="92">
        <v>68</v>
      </c>
      <c r="H102" s="92" t="s">
        <v>1385</v>
      </c>
      <c r="I102" s="92" t="s">
        <v>2128</v>
      </c>
      <c r="J102" s="92" t="s">
        <v>1385</v>
      </c>
      <c r="K102" s="92" t="s">
        <v>2128</v>
      </c>
      <c r="L102" s="92" t="s">
        <v>1385</v>
      </c>
      <c r="M102" s="92" t="s">
        <v>2128</v>
      </c>
      <c r="N102" s="92" t="s">
        <v>1385</v>
      </c>
      <c r="O102" s="92" t="s">
        <v>2128</v>
      </c>
      <c r="P102" s="92" t="s">
        <v>2120</v>
      </c>
      <c r="Q102" s="93">
        <v>1</v>
      </c>
      <c r="R102" s="93" t="s">
        <v>2138</v>
      </c>
      <c r="S102" s="93" t="s">
        <v>2127</v>
      </c>
      <c r="T102" s="93" t="s">
        <v>1407</v>
      </c>
      <c r="U102" s="92" t="s">
        <v>2128</v>
      </c>
      <c r="V102" s="88" t="s">
        <v>1397</v>
      </c>
      <c r="W102" s="92">
        <v>3728</v>
      </c>
      <c r="X102" s="92" t="s">
        <v>1411</v>
      </c>
      <c r="Y102" s="92">
        <v>3728</v>
      </c>
      <c r="Z102" s="92" t="s">
        <v>1401</v>
      </c>
      <c r="AA102" s="134" t="str">
        <f>VLOOKUP(G102,'Скрипт activation_condition'!$B$6:$D$495,3,0)</f>
        <v>Работа в отрасли резиновой промышленности</v>
      </c>
      <c r="AB102" s="114" t="str">
        <f>VLOOKUP(E102,'Перечень узлов'!$A$1:$B$697,2,0)</f>
        <v>Работа в отрасли резиновой промышленности</v>
      </c>
    </row>
    <row r="103" spans="1:28" x14ac:dyDescent="0.45">
      <c r="A103" s="92"/>
      <c r="B103" s="92" t="s">
        <v>1405</v>
      </c>
      <c r="C103" s="92">
        <f t="shared" si="2"/>
        <v>85</v>
      </c>
      <c r="D103" s="92" t="s">
        <v>1385</v>
      </c>
      <c r="E103" s="92">
        <v>86</v>
      </c>
      <c r="F103" s="92" t="s">
        <v>1385</v>
      </c>
      <c r="G103" s="92">
        <v>69</v>
      </c>
      <c r="H103" s="92" t="s">
        <v>1385</v>
      </c>
      <c r="I103" s="92" t="s">
        <v>2128</v>
      </c>
      <c r="J103" s="92" t="s">
        <v>1385</v>
      </c>
      <c r="K103" s="92" t="s">
        <v>2128</v>
      </c>
      <c r="L103" s="92" t="s">
        <v>1385</v>
      </c>
      <c r="M103" s="92" t="s">
        <v>2128</v>
      </c>
      <c r="N103" s="92" t="s">
        <v>1385</v>
      </c>
      <c r="O103" s="92" t="s">
        <v>2128</v>
      </c>
      <c r="P103" s="92" t="s">
        <v>2120</v>
      </c>
      <c r="Q103" s="93">
        <v>1</v>
      </c>
      <c r="R103" s="93" t="s">
        <v>2138</v>
      </c>
      <c r="S103" s="93" t="s">
        <v>2127</v>
      </c>
      <c r="T103" s="93" t="s">
        <v>1407</v>
      </c>
      <c r="U103" s="92" t="s">
        <v>2128</v>
      </c>
      <c r="V103" s="88" t="s">
        <v>1397</v>
      </c>
      <c r="W103" s="92">
        <v>3729</v>
      </c>
      <c r="X103" s="92" t="s">
        <v>1411</v>
      </c>
      <c r="Y103" s="92">
        <v>3729</v>
      </c>
      <c r="Z103" s="92" t="s">
        <v>1401</v>
      </c>
      <c r="AA103" s="134" t="str">
        <f>VLOOKUP(G103,'Скрипт activation_condition'!$B$6:$D$495,3,0)</f>
        <v>Постоянный контакт с асбестом</v>
      </c>
      <c r="AB103" s="114" t="str">
        <f>VLOOKUP(E103,'Перечень узлов'!$A$1:$B$697,2,0)</f>
        <v>Постоянный контакт с асбестом</v>
      </c>
    </row>
    <row r="104" spans="1:28" x14ac:dyDescent="0.45">
      <c r="A104" s="92"/>
      <c r="B104" s="92" t="s">
        <v>1405</v>
      </c>
      <c r="C104" s="92">
        <f t="shared" si="2"/>
        <v>86</v>
      </c>
      <c r="D104" s="92" t="s">
        <v>1385</v>
      </c>
      <c r="E104" s="92">
        <v>87</v>
      </c>
      <c r="F104" s="92" t="s">
        <v>1385</v>
      </c>
      <c r="G104" s="92">
        <v>70</v>
      </c>
      <c r="H104" s="92" t="s">
        <v>1385</v>
      </c>
      <c r="I104" s="92" t="s">
        <v>2128</v>
      </c>
      <c r="J104" s="92" t="s">
        <v>1385</v>
      </c>
      <c r="K104" s="92" t="s">
        <v>2128</v>
      </c>
      <c r="L104" s="92" t="s">
        <v>1385</v>
      </c>
      <c r="M104" s="92" t="s">
        <v>2128</v>
      </c>
      <c r="N104" s="92" t="s">
        <v>1385</v>
      </c>
      <c r="O104" s="92" t="s">
        <v>2128</v>
      </c>
      <c r="P104" s="92" t="s">
        <v>2120</v>
      </c>
      <c r="Q104" s="93">
        <v>1</v>
      </c>
      <c r="R104" s="93" t="s">
        <v>2138</v>
      </c>
      <c r="S104" s="93" t="s">
        <v>2127</v>
      </c>
      <c r="T104" s="93" t="s">
        <v>1407</v>
      </c>
      <c r="U104" s="92" t="s">
        <v>2128</v>
      </c>
      <c r="V104" s="88" t="s">
        <v>1397</v>
      </c>
      <c r="W104" s="92">
        <v>3730</v>
      </c>
      <c r="X104" s="92" t="s">
        <v>1411</v>
      </c>
      <c r="Y104" s="92">
        <v>3730</v>
      </c>
      <c r="Z104" s="92" t="s">
        <v>1401</v>
      </c>
      <c r="AA104" s="134" t="str">
        <f>VLOOKUP(G104,'Скрипт activation_condition'!$B$6:$D$495,3,0)</f>
        <v>Постоянный контакт с бериллием</v>
      </c>
      <c r="AB104" s="114" t="str">
        <f>VLOOKUP(E104,'Перечень узлов'!$A$1:$B$697,2,0)</f>
        <v>Постоянный контакт с бериллием</v>
      </c>
    </row>
    <row r="105" spans="1:28" x14ac:dyDescent="0.45">
      <c r="A105" s="92"/>
      <c r="B105" s="92" t="s">
        <v>1405</v>
      </c>
      <c r="C105" s="92">
        <f t="shared" si="2"/>
        <v>87</v>
      </c>
      <c r="D105" s="92" t="s">
        <v>1385</v>
      </c>
      <c r="E105" s="92">
        <v>88</v>
      </c>
      <c r="F105" s="92" t="s">
        <v>1385</v>
      </c>
      <c r="G105" s="92">
        <v>71</v>
      </c>
      <c r="H105" s="92" t="s">
        <v>1385</v>
      </c>
      <c r="I105" s="92" t="s">
        <v>2128</v>
      </c>
      <c r="J105" s="92" t="s">
        <v>1385</v>
      </c>
      <c r="K105" s="92" t="s">
        <v>2128</v>
      </c>
      <c r="L105" s="92" t="s">
        <v>1385</v>
      </c>
      <c r="M105" s="92" t="s">
        <v>2128</v>
      </c>
      <c r="N105" s="92" t="s">
        <v>1385</v>
      </c>
      <c r="O105" s="92" t="s">
        <v>2128</v>
      </c>
      <c r="P105" s="92" t="s">
        <v>2120</v>
      </c>
      <c r="Q105" s="93">
        <v>1</v>
      </c>
      <c r="R105" s="93" t="s">
        <v>2138</v>
      </c>
      <c r="S105" s="93" t="s">
        <v>2127</v>
      </c>
      <c r="T105" s="93" t="s">
        <v>1407</v>
      </c>
      <c r="U105" s="92" t="s">
        <v>2128</v>
      </c>
      <c r="V105" s="88" t="s">
        <v>1397</v>
      </c>
      <c r="W105" s="92">
        <v>3731</v>
      </c>
      <c r="X105" s="92" t="s">
        <v>1411</v>
      </c>
      <c r="Y105" s="92">
        <v>3731</v>
      </c>
      <c r="Z105" s="92" t="s">
        <v>1401</v>
      </c>
      <c r="AA105" s="134" t="str">
        <f>VLOOKUP(G105,'Скрипт activation_condition'!$B$6:$D$495,3,0)</f>
        <v>Постоянный контакт с дизельными выхлопами</v>
      </c>
      <c r="AB105" s="114" t="str">
        <f>VLOOKUP(E105,'Перечень узлов'!$A$1:$B$697,2,0)</f>
        <v>Постоянный контакт с дизельными выхлопами</v>
      </c>
    </row>
    <row r="106" spans="1:28" x14ac:dyDescent="0.45">
      <c r="A106" s="92"/>
      <c r="B106" s="92" t="s">
        <v>1405</v>
      </c>
      <c r="C106" s="92">
        <f t="shared" si="2"/>
        <v>88</v>
      </c>
      <c r="D106" s="92" t="s">
        <v>1385</v>
      </c>
      <c r="E106" s="92">
        <v>89</v>
      </c>
      <c r="F106" s="92" t="s">
        <v>1385</v>
      </c>
      <c r="G106" s="92">
        <v>72</v>
      </c>
      <c r="H106" s="92" t="s">
        <v>1385</v>
      </c>
      <c r="I106" s="92" t="s">
        <v>2128</v>
      </c>
      <c r="J106" s="92" t="s">
        <v>1385</v>
      </c>
      <c r="K106" s="92" t="s">
        <v>2128</v>
      </c>
      <c r="L106" s="92" t="s">
        <v>1385</v>
      </c>
      <c r="M106" s="92" t="s">
        <v>2128</v>
      </c>
      <c r="N106" s="92" t="s">
        <v>1385</v>
      </c>
      <c r="O106" s="92" t="s">
        <v>2128</v>
      </c>
      <c r="P106" s="92" t="s">
        <v>2120</v>
      </c>
      <c r="Q106" s="93">
        <v>1</v>
      </c>
      <c r="R106" s="93" t="s">
        <v>2138</v>
      </c>
      <c r="S106" s="93" t="s">
        <v>2127</v>
      </c>
      <c r="T106" s="93" t="s">
        <v>1407</v>
      </c>
      <c r="U106" s="92" t="s">
        <v>2128</v>
      </c>
      <c r="V106" s="88" t="s">
        <v>1397</v>
      </c>
      <c r="W106" s="92">
        <v>3732</v>
      </c>
      <c r="X106" s="92" t="s">
        <v>1411</v>
      </c>
      <c r="Y106" s="92">
        <v>3732</v>
      </c>
      <c r="Z106" s="92" t="s">
        <v>1401</v>
      </c>
      <c r="AA106" s="134" t="str">
        <f>VLOOKUP(G106,'Скрипт activation_condition'!$B$6:$D$495,3,0)</f>
        <v>Постоянный контакт с ипритом</v>
      </c>
      <c r="AB106" s="114" t="str">
        <f>VLOOKUP(E106,'Перечень узлов'!$A$1:$B$697,2,0)</f>
        <v>Постоянный контакт с ипритом</v>
      </c>
    </row>
    <row r="107" spans="1:28" x14ac:dyDescent="0.45">
      <c r="A107" s="92"/>
      <c r="B107" s="92" t="s">
        <v>1405</v>
      </c>
      <c r="C107" s="92">
        <f t="shared" si="2"/>
        <v>89</v>
      </c>
      <c r="D107" s="92" t="s">
        <v>1385</v>
      </c>
      <c r="E107" s="92">
        <v>90</v>
      </c>
      <c r="F107" s="92" t="s">
        <v>1385</v>
      </c>
      <c r="G107" s="92">
        <v>73</v>
      </c>
      <c r="H107" s="92" t="s">
        <v>1385</v>
      </c>
      <c r="I107" s="92" t="s">
        <v>2128</v>
      </c>
      <c r="J107" s="92" t="s">
        <v>1385</v>
      </c>
      <c r="K107" s="92" t="s">
        <v>2128</v>
      </c>
      <c r="L107" s="92" t="s">
        <v>1385</v>
      </c>
      <c r="M107" s="92" t="s">
        <v>2128</v>
      </c>
      <c r="N107" s="92" t="s">
        <v>1385</v>
      </c>
      <c r="O107" s="92" t="s">
        <v>2128</v>
      </c>
      <c r="P107" s="92" t="s">
        <v>2120</v>
      </c>
      <c r="Q107" s="93">
        <v>1</v>
      </c>
      <c r="R107" s="93" t="s">
        <v>2138</v>
      </c>
      <c r="S107" s="93" t="s">
        <v>2127</v>
      </c>
      <c r="T107" s="93" t="s">
        <v>1407</v>
      </c>
      <c r="U107" s="92" t="s">
        <v>2128</v>
      </c>
      <c r="V107" s="88" t="s">
        <v>1397</v>
      </c>
      <c r="W107" s="92">
        <v>3733</v>
      </c>
      <c r="X107" s="92" t="s">
        <v>1411</v>
      </c>
      <c r="Y107" s="92">
        <v>3733</v>
      </c>
      <c r="Z107" s="92" t="s">
        <v>1401</v>
      </c>
      <c r="AA107" s="134" t="str">
        <f>VLOOKUP(G107,'Скрипт activation_condition'!$B$6:$D$495,3,0)</f>
        <v>Постоянный контакт с кадмием</v>
      </c>
      <c r="AB107" s="114" t="str">
        <f>VLOOKUP(E107,'Перечень узлов'!$A$1:$B$697,2,0)</f>
        <v>Постоянный контакт с кадмием</v>
      </c>
    </row>
    <row r="108" spans="1:28" x14ac:dyDescent="0.45">
      <c r="A108" s="92"/>
      <c r="B108" s="92" t="s">
        <v>1405</v>
      </c>
      <c r="C108" s="92">
        <f t="shared" si="2"/>
        <v>90</v>
      </c>
      <c r="D108" s="92" t="s">
        <v>1385</v>
      </c>
      <c r="E108" s="92">
        <v>91</v>
      </c>
      <c r="F108" s="92" t="s">
        <v>1385</v>
      </c>
      <c r="G108" s="92">
        <v>74</v>
      </c>
      <c r="H108" s="92" t="s">
        <v>1385</v>
      </c>
      <c r="I108" s="92" t="s">
        <v>2128</v>
      </c>
      <c r="J108" s="92" t="s">
        <v>1385</v>
      </c>
      <c r="K108" s="92" t="s">
        <v>2128</v>
      </c>
      <c r="L108" s="92" t="s">
        <v>1385</v>
      </c>
      <c r="M108" s="92" t="s">
        <v>2128</v>
      </c>
      <c r="N108" s="92" t="s">
        <v>1385</v>
      </c>
      <c r="O108" s="92" t="s">
        <v>2128</v>
      </c>
      <c r="P108" s="92" t="s">
        <v>2120</v>
      </c>
      <c r="Q108" s="93">
        <v>1</v>
      </c>
      <c r="R108" s="93" t="s">
        <v>2138</v>
      </c>
      <c r="S108" s="93" t="s">
        <v>2127</v>
      </c>
      <c r="T108" s="93" t="s">
        <v>1407</v>
      </c>
      <c r="U108" s="92" t="s">
        <v>2128</v>
      </c>
      <c r="V108" s="88" t="s">
        <v>1397</v>
      </c>
      <c r="W108" s="92">
        <v>3734</v>
      </c>
      <c r="X108" s="92" t="s">
        <v>1411</v>
      </c>
      <c r="Y108" s="92">
        <v>3734</v>
      </c>
      <c r="Z108" s="92" t="s">
        <v>1401</v>
      </c>
      <c r="AA108" s="134" t="str">
        <f>VLOOKUP(G108,'Скрипт activation_condition'!$B$6:$D$495,3,0)</f>
        <v>Постоянный контакт с кристаллическим кремнием</v>
      </c>
      <c r="AB108" s="114" t="str">
        <f>VLOOKUP(E108,'Перечень узлов'!$A$1:$B$697,2,0)</f>
        <v>Постоянный контакт с кристаллическим кремнием</v>
      </c>
    </row>
    <row r="109" spans="1:28" x14ac:dyDescent="0.45">
      <c r="A109" s="92"/>
      <c r="B109" s="92" t="s">
        <v>1405</v>
      </c>
      <c r="C109" s="92">
        <f t="shared" si="2"/>
        <v>91</v>
      </c>
      <c r="D109" s="92" t="s">
        <v>1385</v>
      </c>
      <c r="E109" s="92">
        <v>92</v>
      </c>
      <c r="F109" s="92" t="s">
        <v>1385</v>
      </c>
      <c r="G109" s="92">
        <v>75</v>
      </c>
      <c r="H109" s="92" t="s">
        <v>1385</v>
      </c>
      <c r="I109" s="92" t="s">
        <v>2128</v>
      </c>
      <c r="J109" s="92" t="s">
        <v>1385</v>
      </c>
      <c r="K109" s="92" t="s">
        <v>2128</v>
      </c>
      <c r="L109" s="92" t="s">
        <v>1385</v>
      </c>
      <c r="M109" s="92" t="s">
        <v>2128</v>
      </c>
      <c r="N109" s="92" t="s">
        <v>1385</v>
      </c>
      <c r="O109" s="92" t="s">
        <v>2128</v>
      </c>
      <c r="P109" s="92" t="s">
        <v>2120</v>
      </c>
      <c r="Q109" s="93">
        <v>1</v>
      </c>
      <c r="R109" s="93" t="s">
        <v>2138</v>
      </c>
      <c r="S109" s="93" t="s">
        <v>2127</v>
      </c>
      <c r="T109" s="93" t="s">
        <v>1407</v>
      </c>
      <c r="U109" s="92" t="s">
        <v>2128</v>
      </c>
      <c r="V109" s="88" t="s">
        <v>1397</v>
      </c>
      <c r="W109" s="92">
        <v>3735</v>
      </c>
      <c r="X109" s="92" t="s">
        <v>1411</v>
      </c>
      <c r="Y109" s="92">
        <v>3735</v>
      </c>
      <c r="Z109" s="92" t="s">
        <v>1401</v>
      </c>
      <c r="AA109" s="134" t="str">
        <f>VLOOKUP(G109,'Скрипт activation_condition'!$B$6:$D$495,3,0)</f>
        <v>Постоянный контакт с мышьяком</v>
      </c>
      <c r="AB109" s="114" t="str">
        <f>VLOOKUP(E109,'Перечень узлов'!$A$1:$B$697,2,0)</f>
        <v>Постоянный контакт с мышьяком</v>
      </c>
    </row>
    <row r="110" spans="1:28" x14ac:dyDescent="0.45">
      <c r="A110" s="92"/>
      <c r="B110" s="92" t="s">
        <v>1405</v>
      </c>
      <c r="C110" s="92">
        <f t="shared" si="2"/>
        <v>92</v>
      </c>
      <c r="D110" s="92" t="s">
        <v>1385</v>
      </c>
      <c r="E110" s="92">
        <v>93</v>
      </c>
      <c r="F110" s="92" t="s">
        <v>1385</v>
      </c>
      <c r="G110" s="92">
        <v>76</v>
      </c>
      <c r="H110" s="92" t="s">
        <v>1385</v>
      </c>
      <c r="I110" s="92" t="s">
        <v>2128</v>
      </c>
      <c r="J110" s="92" t="s">
        <v>1385</v>
      </c>
      <c r="K110" s="92" t="s">
        <v>2128</v>
      </c>
      <c r="L110" s="92" t="s">
        <v>1385</v>
      </c>
      <c r="M110" s="92" t="s">
        <v>2128</v>
      </c>
      <c r="N110" s="92" t="s">
        <v>1385</v>
      </c>
      <c r="O110" s="92" t="s">
        <v>2128</v>
      </c>
      <c r="P110" s="92" t="s">
        <v>2120</v>
      </c>
      <c r="Q110" s="93">
        <v>1</v>
      </c>
      <c r="R110" s="93" t="s">
        <v>2138</v>
      </c>
      <c r="S110" s="93" t="s">
        <v>2127</v>
      </c>
      <c r="T110" s="93" t="s">
        <v>1407</v>
      </c>
      <c r="U110" s="92" t="s">
        <v>2128</v>
      </c>
      <c r="V110" s="88" t="s">
        <v>1397</v>
      </c>
      <c r="W110" s="92">
        <v>3736</v>
      </c>
      <c r="X110" s="92" t="s">
        <v>1411</v>
      </c>
      <c r="Y110" s="92">
        <v>3736</v>
      </c>
      <c r="Z110" s="92" t="s">
        <v>1401</v>
      </c>
      <c r="AA110" s="134" t="str">
        <f>VLOOKUP(G110,'Скрипт activation_condition'!$B$6:$D$495,3,0)</f>
        <v>Постоянный контакт с никелем</v>
      </c>
      <c r="AB110" s="114" t="str">
        <f>VLOOKUP(E110,'Перечень узлов'!$A$1:$B$697,2,0)</f>
        <v>Постоянный контакт с никелем</v>
      </c>
    </row>
    <row r="111" spans="1:28" x14ac:dyDescent="0.45">
      <c r="A111" s="92"/>
      <c r="B111" s="92" t="s">
        <v>1405</v>
      </c>
      <c r="C111" s="92">
        <f t="shared" si="2"/>
        <v>93</v>
      </c>
      <c r="D111" s="92" t="s">
        <v>1385</v>
      </c>
      <c r="E111" s="92">
        <v>94</v>
      </c>
      <c r="F111" s="92" t="s">
        <v>1385</v>
      </c>
      <c r="G111" s="92">
        <v>77</v>
      </c>
      <c r="H111" s="92" t="s">
        <v>1385</v>
      </c>
      <c r="I111" s="92" t="s">
        <v>2128</v>
      </c>
      <c r="J111" s="92" t="s">
        <v>1385</v>
      </c>
      <c r="K111" s="92" t="s">
        <v>2128</v>
      </c>
      <c r="L111" s="92" t="s">
        <v>1385</v>
      </c>
      <c r="M111" s="92" t="s">
        <v>2128</v>
      </c>
      <c r="N111" s="92" t="s">
        <v>1385</v>
      </c>
      <c r="O111" s="92" t="s">
        <v>2128</v>
      </c>
      <c r="P111" s="92" t="s">
        <v>2120</v>
      </c>
      <c r="Q111" s="93">
        <v>1</v>
      </c>
      <c r="R111" s="93" t="s">
        <v>2138</v>
      </c>
      <c r="S111" s="93" t="s">
        <v>2127</v>
      </c>
      <c r="T111" s="93" t="s">
        <v>1407</v>
      </c>
      <c r="U111" s="92" t="s">
        <v>2128</v>
      </c>
      <c r="V111" s="88" t="s">
        <v>1397</v>
      </c>
      <c r="W111" s="92">
        <v>3737</v>
      </c>
      <c r="X111" s="92" t="s">
        <v>1411</v>
      </c>
      <c r="Y111" s="92">
        <v>3737</v>
      </c>
      <c r="Z111" s="92" t="s">
        <v>1401</v>
      </c>
      <c r="AA111" s="134" t="str">
        <f>VLOOKUP(G111,'Скрипт activation_condition'!$B$6:$D$495,3,0)</f>
        <v>Постоянный контакт с тальком</v>
      </c>
      <c r="AB111" s="114" t="str">
        <f>VLOOKUP(E111,'Перечень узлов'!$A$1:$B$697,2,0)</f>
        <v>Постоянный контакт с тальком</v>
      </c>
    </row>
    <row r="112" spans="1:28" x14ac:dyDescent="0.45">
      <c r="A112" s="92"/>
      <c r="B112" s="92" t="s">
        <v>1405</v>
      </c>
      <c r="C112" s="92">
        <f t="shared" si="2"/>
        <v>94</v>
      </c>
      <c r="D112" s="92" t="s">
        <v>1385</v>
      </c>
      <c r="E112" s="92">
        <v>95</v>
      </c>
      <c r="F112" s="92" t="s">
        <v>1385</v>
      </c>
      <c r="G112" s="92">
        <v>78</v>
      </c>
      <c r="H112" s="92" t="s">
        <v>1385</v>
      </c>
      <c r="I112" s="92" t="s">
        <v>2128</v>
      </c>
      <c r="J112" s="92" t="s">
        <v>1385</v>
      </c>
      <c r="K112" s="92" t="s">
        <v>2128</v>
      </c>
      <c r="L112" s="92" t="s">
        <v>1385</v>
      </c>
      <c r="M112" s="92" t="s">
        <v>2128</v>
      </c>
      <c r="N112" s="92" t="s">
        <v>1385</v>
      </c>
      <c r="O112" s="92" t="s">
        <v>2128</v>
      </c>
      <c r="P112" s="92" t="s">
        <v>2120</v>
      </c>
      <c r="Q112" s="93">
        <v>1</v>
      </c>
      <c r="R112" s="93" t="s">
        <v>2138</v>
      </c>
      <c r="S112" s="93" t="s">
        <v>2127</v>
      </c>
      <c r="T112" s="93" t="s">
        <v>1407</v>
      </c>
      <c r="U112" s="92" t="s">
        <v>2128</v>
      </c>
      <c r="V112" s="88" t="s">
        <v>1397</v>
      </c>
      <c r="W112" s="92">
        <v>3738</v>
      </c>
      <c r="X112" s="92" t="s">
        <v>1411</v>
      </c>
      <c r="Y112" s="92">
        <v>3738</v>
      </c>
      <c r="Z112" s="92" t="s">
        <v>1401</v>
      </c>
      <c r="AA112" s="134" t="str">
        <f>VLOOKUP(G112,'Скрипт activation_condition'!$B$6:$D$495,3,0)</f>
        <v>Постоянный контакт с тетрахлорбензопарадиоксином</v>
      </c>
      <c r="AB112" s="114" t="str">
        <f>VLOOKUP(E112,'Перечень узлов'!$A$1:$B$697,2,0)</f>
        <v>Постоянный контакт с тетрахлорбензопарадиоксином</v>
      </c>
    </row>
    <row r="113" spans="1:28" x14ac:dyDescent="0.45">
      <c r="A113" s="92"/>
      <c r="B113" s="92" t="s">
        <v>1405</v>
      </c>
      <c r="C113" s="92">
        <f t="shared" si="2"/>
        <v>95</v>
      </c>
      <c r="D113" s="92" t="s">
        <v>1385</v>
      </c>
      <c r="E113" s="92">
        <v>96</v>
      </c>
      <c r="F113" s="92" t="s">
        <v>1385</v>
      </c>
      <c r="G113" s="92">
        <v>79</v>
      </c>
      <c r="H113" s="92" t="s">
        <v>1385</v>
      </c>
      <c r="I113" s="92" t="s">
        <v>2128</v>
      </c>
      <c r="J113" s="92" t="s">
        <v>1385</v>
      </c>
      <c r="K113" s="92" t="s">
        <v>2128</v>
      </c>
      <c r="L113" s="92" t="s">
        <v>1385</v>
      </c>
      <c r="M113" s="92" t="s">
        <v>2128</v>
      </c>
      <c r="N113" s="92" t="s">
        <v>1385</v>
      </c>
      <c r="O113" s="92" t="s">
        <v>2128</v>
      </c>
      <c r="P113" s="92" t="s">
        <v>2120</v>
      </c>
      <c r="Q113" s="93">
        <v>1</v>
      </c>
      <c r="R113" s="93" t="s">
        <v>2138</v>
      </c>
      <c r="S113" s="93" t="s">
        <v>2127</v>
      </c>
      <c r="T113" s="93" t="s">
        <v>1407</v>
      </c>
      <c r="U113" s="92" t="s">
        <v>2128</v>
      </c>
      <c r="V113" s="88" t="s">
        <v>1397</v>
      </c>
      <c r="W113" s="92">
        <v>3739</v>
      </c>
      <c r="X113" s="92" t="s">
        <v>1411</v>
      </c>
      <c r="Y113" s="92">
        <v>3739</v>
      </c>
      <c r="Z113" s="92" t="s">
        <v>1401</v>
      </c>
      <c r="AA113" s="134" t="str">
        <f>VLOOKUP(G113,'Скрипт activation_condition'!$B$6:$D$495,3,0)</f>
        <v>Постоянный контакт с ураном</v>
      </c>
      <c r="AB113" s="114" t="str">
        <f>VLOOKUP(E113,'Перечень узлов'!$A$1:$B$697,2,0)</f>
        <v>Постоянный контакт с ураном</v>
      </c>
    </row>
    <row r="114" spans="1:28" x14ac:dyDescent="0.45">
      <c r="A114" s="92"/>
      <c r="B114" s="92" t="s">
        <v>1405</v>
      </c>
      <c r="C114" s="92">
        <f t="shared" si="2"/>
        <v>96</v>
      </c>
      <c r="D114" s="92" t="s">
        <v>1385</v>
      </c>
      <c r="E114" s="92">
        <v>97</v>
      </c>
      <c r="F114" s="92" t="s">
        <v>1385</v>
      </c>
      <c r="G114" s="92">
        <v>80</v>
      </c>
      <c r="H114" s="92" t="s">
        <v>1385</v>
      </c>
      <c r="I114" s="92" t="s">
        <v>2128</v>
      </c>
      <c r="J114" s="92" t="s">
        <v>1385</v>
      </c>
      <c r="K114" s="92" t="s">
        <v>2128</v>
      </c>
      <c r="L114" s="92" t="s">
        <v>1385</v>
      </c>
      <c r="M114" s="92" t="s">
        <v>2128</v>
      </c>
      <c r="N114" s="92" t="s">
        <v>1385</v>
      </c>
      <c r="O114" s="92" t="s">
        <v>2128</v>
      </c>
      <c r="P114" s="92" t="s">
        <v>2120</v>
      </c>
      <c r="Q114" s="93">
        <v>1</v>
      </c>
      <c r="R114" s="93" t="s">
        <v>2138</v>
      </c>
      <c r="S114" s="93" t="s">
        <v>2127</v>
      </c>
      <c r="T114" s="93" t="s">
        <v>1407</v>
      </c>
      <c r="U114" s="92" t="s">
        <v>2128</v>
      </c>
      <c r="V114" s="88" t="s">
        <v>1397</v>
      </c>
      <c r="W114" s="92">
        <v>3740</v>
      </c>
      <c r="X114" s="92" t="s">
        <v>1411</v>
      </c>
      <c r="Y114" s="92">
        <v>3740</v>
      </c>
      <c r="Z114" s="92" t="s">
        <v>1401</v>
      </c>
      <c r="AA114" s="134" t="str">
        <f>VLOOKUP(G114,'Скрипт activation_condition'!$B$6:$D$495,3,0)</f>
        <v>Постоянный контакт с хлорметиловыми эфирами</v>
      </c>
      <c r="AB114" s="114" t="str">
        <f>VLOOKUP(E114,'Перечень узлов'!$A$1:$B$697,2,0)</f>
        <v>Постоянный контакт с хлорметиловыми эфирами</v>
      </c>
    </row>
    <row r="115" spans="1:28" x14ac:dyDescent="0.45">
      <c r="A115" s="92"/>
      <c r="B115" s="92" t="s">
        <v>1405</v>
      </c>
      <c r="C115" s="92">
        <f t="shared" si="2"/>
        <v>97</v>
      </c>
      <c r="D115" s="92" t="s">
        <v>1385</v>
      </c>
      <c r="E115" s="92">
        <v>98</v>
      </c>
      <c r="F115" s="92" t="s">
        <v>1385</v>
      </c>
      <c r="G115" s="92">
        <v>81</v>
      </c>
      <c r="H115" s="92" t="s">
        <v>1385</v>
      </c>
      <c r="I115" s="92" t="s">
        <v>2128</v>
      </c>
      <c r="J115" s="92" t="s">
        <v>1385</v>
      </c>
      <c r="K115" s="92" t="s">
        <v>2128</v>
      </c>
      <c r="L115" s="92" t="s">
        <v>1385</v>
      </c>
      <c r="M115" s="92" t="s">
        <v>2128</v>
      </c>
      <c r="N115" s="92" t="s">
        <v>1385</v>
      </c>
      <c r="O115" s="92" t="s">
        <v>2128</v>
      </c>
      <c r="P115" s="92" t="s">
        <v>2120</v>
      </c>
      <c r="Q115" s="93">
        <v>1</v>
      </c>
      <c r="R115" s="93" t="s">
        <v>2138</v>
      </c>
      <c r="S115" s="93" t="s">
        <v>2127</v>
      </c>
      <c r="T115" s="93" t="s">
        <v>1407</v>
      </c>
      <c r="U115" s="92" t="s">
        <v>2128</v>
      </c>
      <c r="V115" s="88" t="s">
        <v>1397</v>
      </c>
      <c r="W115" s="92">
        <v>3741</v>
      </c>
      <c r="X115" s="92" t="s">
        <v>1411</v>
      </c>
      <c r="Y115" s="92">
        <v>3741</v>
      </c>
      <c r="Z115" s="92" t="s">
        <v>1401</v>
      </c>
      <c r="AA115" s="134" t="str">
        <f>VLOOKUP(G115,'Скрипт activation_condition'!$B$6:$D$495,3,0)</f>
        <v>Постоянный контакт с винилхлоридом</v>
      </c>
      <c r="AB115" s="114" t="str">
        <f>VLOOKUP(E115,'Перечень узлов'!$A$1:$B$697,2,0)</f>
        <v>Постоянный контакт с винилхлоридом</v>
      </c>
    </row>
    <row r="116" spans="1:28" x14ac:dyDescent="0.45">
      <c r="A116" s="92"/>
      <c r="B116" s="92" t="s">
        <v>1405</v>
      </c>
      <c r="C116" s="92">
        <f t="shared" si="2"/>
        <v>98</v>
      </c>
      <c r="D116" s="92" t="s">
        <v>1385</v>
      </c>
      <c r="E116" s="92">
        <v>99</v>
      </c>
      <c r="F116" s="92" t="s">
        <v>1385</v>
      </c>
      <c r="G116" s="92">
        <v>82</v>
      </c>
      <c r="H116" s="92" t="s">
        <v>1385</v>
      </c>
      <c r="I116" s="92" t="s">
        <v>2128</v>
      </c>
      <c r="J116" s="92" t="s">
        <v>1385</v>
      </c>
      <c r="K116" s="92" t="s">
        <v>2128</v>
      </c>
      <c r="L116" s="92" t="s">
        <v>1385</v>
      </c>
      <c r="M116" s="92" t="s">
        <v>2128</v>
      </c>
      <c r="N116" s="92" t="s">
        <v>1385</v>
      </c>
      <c r="O116" s="92" t="s">
        <v>2128</v>
      </c>
      <c r="P116" s="92" t="s">
        <v>2120</v>
      </c>
      <c r="Q116" s="93">
        <v>1</v>
      </c>
      <c r="R116" s="93" t="s">
        <v>2138</v>
      </c>
      <c r="S116" s="93" t="s">
        <v>2127</v>
      </c>
      <c r="T116" s="93" t="s">
        <v>1407</v>
      </c>
      <c r="U116" s="92" t="s">
        <v>2128</v>
      </c>
      <c r="V116" s="88" t="s">
        <v>1397</v>
      </c>
      <c r="W116" s="92">
        <v>3742</v>
      </c>
      <c r="X116" s="92" t="s">
        <v>1411</v>
      </c>
      <c r="Y116" s="92">
        <v>3742</v>
      </c>
      <c r="Z116" s="92" t="s">
        <v>1401</v>
      </c>
      <c r="AA116" s="134" t="str">
        <f>VLOOKUP(G116,'Скрипт activation_condition'!$B$6:$D$495,3,0)</f>
        <v>Диагноз рак легкого у родственников 1 степени родства</v>
      </c>
      <c r="AB116" s="114" t="str">
        <f>VLOOKUP(E116,'Перечень узлов'!$A$1:$B$697,2,0)</f>
        <v>Диагноз у рака легкого у родственников 1 степени родства</v>
      </c>
    </row>
    <row r="117" spans="1:28" x14ac:dyDescent="0.45">
      <c r="A117" s="92"/>
      <c r="B117" s="92" t="s">
        <v>1405</v>
      </c>
      <c r="C117" s="92">
        <f t="shared" si="2"/>
        <v>99</v>
      </c>
      <c r="D117" s="92" t="s">
        <v>1385</v>
      </c>
      <c r="E117" s="92">
        <v>100</v>
      </c>
      <c r="F117" s="92" t="s">
        <v>1385</v>
      </c>
      <c r="G117" s="92">
        <v>83</v>
      </c>
      <c r="H117" s="92" t="s">
        <v>1385</v>
      </c>
      <c r="I117" s="92" t="s">
        <v>2128</v>
      </c>
      <c r="J117" s="92" t="s">
        <v>1385</v>
      </c>
      <c r="K117" s="92" t="s">
        <v>2128</v>
      </c>
      <c r="L117" s="92" t="s">
        <v>1385</v>
      </c>
      <c r="M117" s="92" t="s">
        <v>2128</v>
      </c>
      <c r="N117" s="92" t="s">
        <v>1385</v>
      </c>
      <c r="O117" s="92" t="s">
        <v>2128</v>
      </c>
      <c r="P117" s="92" t="s">
        <v>2120</v>
      </c>
      <c r="Q117" s="93">
        <v>1</v>
      </c>
      <c r="R117" s="93" t="s">
        <v>2138</v>
      </c>
      <c r="S117" s="93" t="s">
        <v>2127</v>
      </c>
      <c r="T117" s="93" t="s">
        <v>1407</v>
      </c>
      <c r="U117" s="92" t="s">
        <v>2128</v>
      </c>
      <c r="V117" s="88" t="s">
        <v>1397</v>
      </c>
      <c r="W117" s="92">
        <v>3743</v>
      </c>
      <c r="X117" s="92" t="s">
        <v>1411</v>
      </c>
      <c r="Y117" s="92">
        <v>3743</v>
      </c>
      <c r="Z117" s="92" t="s">
        <v>1401</v>
      </c>
      <c r="AA117" s="134" t="str">
        <f>VLOOKUP(G117,'Скрипт activation_condition'!$B$6:$D$495,3,0)</f>
        <v>Лучевая терапия на грудную клетку в анамнезе</v>
      </c>
      <c r="AB117" s="114" t="str">
        <f>VLOOKUP(E117,'Перечень узлов'!$A$1:$B$697,2,0)</f>
        <v>Лучевая терапия на грудную клетку в анамнезе</v>
      </c>
    </row>
    <row r="118" spans="1:28" x14ac:dyDescent="0.45">
      <c r="A118" s="92"/>
      <c r="B118" s="92" t="s">
        <v>1405</v>
      </c>
      <c r="C118" s="92">
        <f t="shared" si="2"/>
        <v>100</v>
      </c>
      <c r="D118" s="92" t="s">
        <v>1385</v>
      </c>
      <c r="E118" s="92">
        <v>102</v>
      </c>
      <c r="F118" s="92" t="s">
        <v>1385</v>
      </c>
      <c r="G118" s="92">
        <v>84</v>
      </c>
      <c r="H118" s="92" t="s">
        <v>1385</v>
      </c>
      <c r="I118" s="92" t="s">
        <v>2128</v>
      </c>
      <c r="J118" s="92" t="s">
        <v>1385</v>
      </c>
      <c r="K118" s="92" t="s">
        <v>2128</v>
      </c>
      <c r="L118" s="92" t="s">
        <v>1385</v>
      </c>
      <c r="M118" s="92" t="s">
        <v>2128</v>
      </c>
      <c r="N118" s="92" t="s">
        <v>1385</v>
      </c>
      <c r="O118" s="92" t="s">
        <v>2128</v>
      </c>
      <c r="P118" s="92" t="s">
        <v>2120</v>
      </c>
      <c r="Q118" s="93">
        <v>1</v>
      </c>
      <c r="R118" s="93" t="s">
        <v>2138</v>
      </c>
      <c r="S118" s="93" t="s">
        <v>2127</v>
      </c>
      <c r="T118" s="93" t="s">
        <v>1407</v>
      </c>
      <c r="U118" s="92" t="s">
        <v>2128</v>
      </c>
      <c r="V118" s="88" t="s">
        <v>1397</v>
      </c>
      <c r="W118" s="92">
        <v>3744</v>
      </c>
      <c r="X118" s="92" t="s">
        <v>1411</v>
      </c>
      <c r="Y118" s="92">
        <v>3744</v>
      </c>
      <c r="Z118" s="92" t="s">
        <v>1401</v>
      </c>
      <c r="AA118" s="134" t="str">
        <f>VLOOKUP(G118,'Скрипт activation_condition'!$B$6:$D$495,3,0)</f>
        <v>Птоз</v>
      </c>
      <c r="AB118" s="114" t="str">
        <f>VLOOKUP(E118,'Перечень узлов'!$A$1:$B$697,2,0)</f>
        <v>Птоз</v>
      </c>
    </row>
    <row r="119" spans="1:28" x14ac:dyDescent="0.45">
      <c r="A119" s="92"/>
      <c r="B119" s="92" t="s">
        <v>1405</v>
      </c>
      <c r="C119" s="92">
        <f t="shared" si="2"/>
        <v>101</v>
      </c>
      <c r="D119" s="92" t="s">
        <v>1385</v>
      </c>
      <c r="E119" s="92">
        <v>103</v>
      </c>
      <c r="F119" s="92" t="s">
        <v>1385</v>
      </c>
      <c r="G119" s="92">
        <v>85</v>
      </c>
      <c r="H119" s="92" t="s">
        <v>1385</v>
      </c>
      <c r="I119" s="92" t="s">
        <v>2128</v>
      </c>
      <c r="J119" s="92" t="s">
        <v>1385</v>
      </c>
      <c r="K119" s="92" t="s">
        <v>2128</v>
      </c>
      <c r="L119" s="92" t="s">
        <v>1385</v>
      </c>
      <c r="M119" s="92" t="s">
        <v>2128</v>
      </c>
      <c r="N119" s="92" t="s">
        <v>1385</v>
      </c>
      <c r="O119" s="92" t="s">
        <v>2128</v>
      </c>
      <c r="P119" s="92" t="s">
        <v>2120</v>
      </c>
      <c r="Q119" s="93">
        <v>1</v>
      </c>
      <c r="R119" s="93" t="s">
        <v>2138</v>
      </c>
      <c r="S119" s="93" t="s">
        <v>2127</v>
      </c>
      <c r="T119" s="93" t="s">
        <v>1407</v>
      </c>
      <c r="U119" s="92" t="s">
        <v>2128</v>
      </c>
      <c r="V119" s="88" t="s">
        <v>1397</v>
      </c>
      <c r="W119" s="92">
        <v>3745</v>
      </c>
      <c r="X119" s="92" t="s">
        <v>1411</v>
      </c>
      <c r="Y119" s="92">
        <v>3745</v>
      </c>
      <c r="Z119" s="92" t="s">
        <v>1401</v>
      </c>
      <c r="AA119" s="134" t="str">
        <f>VLOOKUP(G119,'Скрипт activation_condition'!$B$6:$D$495,3,0)</f>
        <v>Миоз</v>
      </c>
      <c r="AB119" s="114" t="str">
        <f>VLOOKUP(E119,'Перечень узлов'!$A$1:$B$697,2,0)</f>
        <v>Миоз</v>
      </c>
    </row>
    <row r="120" spans="1:28" x14ac:dyDescent="0.45">
      <c r="A120" s="92"/>
      <c r="B120" s="92" t="s">
        <v>1405</v>
      </c>
      <c r="C120" s="92">
        <f t="shared" si="2"/>
        <v>102</v>
      </c>
      <c r="D120" s="92" t="s">
        <v>1385</v>
      </c>
      <c r="E120" s="92">
        <v>104</v>
      </c>
      <c r="F120" s="92" t="s">
        <v>1385</v>
      </c>
      <c r="G120" s="92">
        <v>86</v>
      </c>
      <c r="H120" s="92" t="s">
        <v>1385</v>
      </c>
      <c r="I120" s="92" t="s">
        <v>2128</v>
      </c>
      <c r="J120" s="92" t="s">
        <v>1385</v>
      </c>
      <c r="K120" s="92" t="s">
        <v>2128</v>
      </c>
      <c r="L120" s="92" t="s">
        <v>1385</v>
      </c>
      <c r="M120" s="92" t="s">
        <v>2128</v>
      </c>
      <c r="N120" s="92" t="s">
        <v>1385</v>
      </c>
      <c r="O120" s="92" t="s">
        <v>2128</v>
      </c>
      <c r="P120" s="92" t="s">
        <v>2120</v>
      </c>
      <c r="Q120" s="93">
        <v>1</v>
      </c>
      <c r="R120" s="93" t="s">
        <v>2138</v>
      </c>
      <c r="S120" s="93" t="s">
        <v>2127</v>
      </c>
      <c r="T120" s="93" t="s">
        <v>1407</v>
      </c>
      <c r="U120" s="92" t="s">
        <v>2128</v>
      </c>
      <c r="V120" s="88" t="s">
        <v>1397</v>
      </c>
      <c r="W120" s="92">
        <v>3746</v>
      </c>
      <c r="X120" s="92" t="s">
        <v>1411</v>
      </c>
      <c r="Y120" s="92">
        <v>3746</v>
      </c>
      <c r="Z120" s="92" t="s">
        <v>1401</v>
      </c>
      <c r="AA120" s="134" t="str">
        <f>VLOOKUP(G120,'Скрипт activation_condition'!$B$6:$D$495,3,0)</f>
        <v>Энофтальм</v>
      </c>
      <c r="AB120" s="114" t="str">
        <f>VLOOKUP(E120,'Перечень узлов'!$A$1:$B$697,2,0)</f>
        <v>Энофтальм</v>
      </c>
    </row>
    <row r="121" spans="1:28" x14ac:dyDescent="0.45">
      <c r="A121" s="93" t="s">
        <v>2161</v>
      </c>
      <c r="B121" s="92" t="s">
        <v>1405</v>
      </c>
      <c r="C121" s="92"/>
      <c r="D121" s="92" t="s">
        <v>1385</v>
      </c>
      <c r="E121" s="103" t="s">
        <v>2128</v>
      </c>
      <c r="F121" s="92" t="s">
        <v>1385</v>
      </c>
      <c r="G121" s="92">
        <v>87</v>
      </c>
      <c r="H121" s="92" t="s">
        <v>1385</v>
      </c>
      <c r="I121" s="92" t="s">
        <v>2128</v>
      </c>
      <c r="J121" s="92" t="s">
        <v>1385</v>
      </c>
      <c r="K121" s="92" t="s">
        <v>2128</v>
      </c>
      <c r="L121" s="92" t="s">
        <v>1385</v>
      </c>
      <c r="M121" s="92" t="s">
        <v>2128</v>
      </c>
      <c r="N121" s="92" t="s">
        <v>1385</v>
      </c>
      <c r="O121" s="92" t="s">
        <v>2128</v>
      </c>
      <c r="P121" s="92" t="s">
        <v>2120</v>
      </c>
      <c r="Q121" s="93">
        <v>0</v>
      </c>
      <c r="R121" s="93" t="s">
        <v>2138</v>
      </c>
      <c r="S121" s="93" t="s">
        <v>2127</v>
      </c>
      <c r="T121" s="93" t="s">
        <v>1407</v>
      </c>
      <c r="U121" s="92" t="s">
        <v>2835</v>
      </c>
      <c r="V121" s="88" t="s">
        <v>1397</v>
      </c>
      <c r="W121" s="92">
        <v>3747</v>
      </c>
      <c r="X121" s="92" t="s">
        <v>1411</v>
      </c>
      <c r="Y121" s="92">
        <v>3747</v>
      </c>
      <c r="Z121" s="92" t="s">
        <v>1401</v>
      </c>
      <c r="AA121" s="134" t="str">
        <f>VLOOKUP(G121,'Скрипт activation_condition'!$B$6:$D$495,3,0)</f>
        <v>Образование</v>
      </c>
      <c r="AB121" s="114" t="e">
        <f>VLOOKUP(E121,'Перечень узлов'!$A$1:$B$697,2,0)</f>
        <v>#N/A</v>
      </c>
    </row>
    <row r="122" spans="1:28" x14ac:dyDescent="0.45">
      <c r="A122" s="92"/>
      <c r="B122" s="92" t="s">
        <v>1405</v>
      </c>
      <c r="C122" s="92">
        <f>C120+1</f>
        <v>103</v>
      </c>
      <c r="D122" s="92" t="s">
        <v>1385</v>
      </c>
      <c r="E122" s="92">
        <v>106</v>
      </c>
      <c r="F122" s="92" t="s">
        <v>1385</v>
      </c>
      <c r="G122" s="92">
        <v>87</v>
      </c>
      <c r="H122" s="92" t="s">
        <v>1385</v>
      </c>
      <c r="I122" s="92" t="s">
        <v>2128</v>
      </c>
      <c r="J122" s="92" t="s">
        <v>1385</v>
      </c>
      <c r="K122" s="92" t="s">
        <v>2128</v>
      </c>
      <c r="L122" s="92" t="s">
        <v>1385</v>
      </c>
      <c r="M122" s="92" t="s">
        <v>2128</v>
      </c>
      <c r="N122" s="92" t="s">
        <v>1385</v>
      </c>
      <c r="O122" s="92" t="s">
        <v>2128</v>
      </c>
      <c r="P122" s="92" t="s">
        <v>2120</v>
      </c>
      <c r="Q122" s="93">
        <v>1</v>
      </c>
      <c r="R122" s="93" t="s">
        <v>2138</v>
      </c>
      <c r="S122" s="93" t="s">
        <v>2127</v>
      </c>
      <c r="T122" s="93" t="s">
        <v>1407</v>
      </c>
      <c r="U122" s="92" t="s">
        <v>2836</v>
      </c>
      <c r="V122" s="88" t="s">
        <v>1397</v>
      </c>
      <c r="W122" s="92">
        <v>3748</v>
      </c>
      <c r="X122" s="92" t="s">
        <v>1411</v>
      </c>
      <c r="Y122" s="92">
        <v>3748</v>
      </c>
      <c r="Z122" s="92" t="s">
        <v>1401</v>
      </c>
      <c r="AA122" s="134" t="str">
        <f>VLOOKUP(G122,'Скрипт activation_condition'!$B$6:$D$495,3,0)</f>
        <v>Образование</v>
      </c>
      <c r="AB122" s="114" t="str">
        <f>VLOOKUP(E122,'Перечень узлов'!$A$1:$B$697,2,0)</f>
        <v>Среднее образование</v>
      </c>
    </row>
    <row r="123" spans="1:28" x14ac:dyDescent="0.45">
      <c r="A123" s="92"/>
      <c r="B123" s="92" t="s">
        <v>1405</v>
      </c>
      <c r="C123" s="92">
        <f t="shared" si="2"/>
        <v>104</v>
      </c>
      <c r="D123" s="92" t="s">
        <v>1385</v>
      </c>
      <c r="E123" s="92">
        <v>105</v>
      </c>
      <c r="F123" s="92" t="s">
        <v>1385</v>
      </c>
      <c r="G123" s="92">
        <v>87</v>
      </c>
      <c r="H123" s="92" t="s">
        <v>1385</v>
      </c>
      <c r="I123" s="92" t="s">
        <v>2128</v>
      </c>
      <c r="J123" s="92" t="s">
        <v>1385</v>
      </c>
      <c r="K123" s="92" t="s">
        <v>2128</v>
      </c>
      <c r="L123" s="92" t="s">
        <v>1385</v>
      </c>
      <c r="M123" s="92" t="s">
        <v>2128</v>
      </c>
      <c r="N123" s="92" t="s">
        <v>1385</v>
      </c>
      <c r="O123" s="92" t="s">
        <v>2128</v>
      </c>
      <c r="P123" s="92" t="s">
        <v>2120</v>
      </c>
      <c r="Q123" s="93">
        <v>2</v>
      </c>
      <c r="R123" s="93" t="s">
        <v>2138</v>
      </c>
      <c r="S123" s="93" t="s">
        <v>2127</v>
      </c>
      <c r="T123" s="93" t="s">
        <v>1407</v>
      </c>
      <c r="U123" s="92" t="s">
        <v>2837</v>
      </c>
      <c r="V123" s="88" t="s">
        <v>1397</v>
      </c>
      <c r="W123" s="92">
        <v>3749</v>
      </c>
      <c r="X123" s="92" t="s">
        <v>1411</v>
      </c>
      <c r="Y123" s="92">
        <v>3749</v>
      </c>
      <c r="Z123" s="92" t="s">
        <v>1401</v>
      </c>
      <c r="AA123" s="134" t="str">
        <f>VLOOKUP(G123,'Скрипт activation_condition'!$B$6:$D$495,3,0)</f>
        <v>Образование</v>
      </c>
      <c r="AB123" s="114" t="str">
        <f>VLOOKUP(E123,'Перечень узлов'!$A$1:$B$697,2,0)</f>
        <v>Среднее специальное образование</v>
      </c>
    </row>
    <row r="124" spans="1:28" x14ac:dyDescent="0.45">
      <c r="A124" s="93" t="s">
        <v>2161</v>
      </c>
      <c r="B124" s="92" t="s">
        <v>1405</v>
      </c>
      <c r="C124" s="92"/>
      <c r="D124" s="92" t="s">
        <v>1385</v>
      </c>
      <c r="E124" s="103" t="s">
        <v>2128</v>
      </c>
      <c r="F124" s="92" t="s">
        <v>1385</v>
      </c>
      <c r="G124" s="92">
        <v>87</v>
      </c>
      <c r="H124" s="92" t="s">
        <v>1385</v>
      </c>
      <c r="I124" s="92" t="s">
        <v>2128</v>
      </c>
      <c r="J124" s="92" t="s">
        <v>1385</v>
      </c>
      <c r="K124" s="92" t="s">
        <v>2128</v>
      </c>
      <c r="L124" s="92" t="s">
        <v>1385</v>
      </c>
      <c r="M124" s="92" t="s">
        <v>2128</v>
      </c>
      <c r="N124" s="92" t="s">
        <v>1385</v>
      </c>
      <c r="O124" s="92" t="s">
        <v>2128</v>
      </c>
      <c r="P124" s="92" t="s">
        <v>2120</v>
      </c>
      <c r="Q124" s="93">
        <v>3</v>
      </c>
      <c r="R124" s="93" t="s">
        <v>2138</v>
      </c>
      <c r="S124" s="93" t="s">
        <v>2127</v>
      </c>
      <c r="T124" s="93" t="s">
        <v>1407</v>
      </c>
      <c r="U124" s="92" t="s">
        <v>2838</v>
      </c>
      <c r="V124" s="88" t="s">
        <v>1397</v>
      </c>
      <c r="W124" s="92">
        <v>3750</v>
      </c>
      <c r="X124" s="92" t="s">
        <v>1411</v>
      </c>
      <c r="Y124" s="92">
        <v>3750</v>
      </c>
      <c r="Z124" s="92" t="s">
        <v>1401</v>
      </c>
      <c r="AA124" s="134" t="str">
        <f>VLOOKUP(G124,'Скрипт activation_condition'!$B$6:$D$495,3,0)</f>
        <v>Образование</v>
      </c>
      <c r="AB124" s="114" t="e">
        <f>VLOOKUP(E124,'Перечень узлов'!$A$1:$B$697,2,0)</f>
        <v>#N/A</v>
      </c>
    </row>
    <row r="125" spans="1:28" x14ac:dyDescent="0.45">
      <c r="A125" s="92"/>
      <c r="B125" s="92" t="s">
        <v>1405</v>
      </c>
      <c r="C125" s="92">
        <f>C123+1</f>
        <v>105</v>
      </c>
      <c r="D125" s="92" t="s">
        <v>1385</v>
      </c>
      <c r="E125" s="92">
        <v>107</v>
      </c>
      <c r="F125" s="92" t="s">
        <v>1385</v>
      </c>
      <c r="G125" s="92">
        <v>88</v>
      </c>
      <c r="H125" s="92" t="s">
        <v>1385</v>
      </c>
      <c r="I125" s="92" t="s">
        <v>2128</v>
      </c>
      <c r="J125" s="92" t="s">
        <v>1385</v>
      </c>
      <c r="K125" s="92" t="s">
        <v>2128</v>
      </c>
      <c r="L125" s="92" t="s">
        <v>1385</v>
      </c>
      <c r="M125" s="92" t="s">
        <v>2128</v>
      </c>
      <c r="N125" s="92" t="s">
        <v>1385</v>
      </c>
      <c r="O125" s="92" t="s">
        <v>2128</v>
      </c>
      <c r="P125" s="92" t="s">
        <v>2120</v>
      </c>
      <c r="Q125" s="93">
        <v>0</v>
      </c>
      <c r="R125" s="93" t="s">
        <v>2138</v>
      </c>
      <c r="S125" s="93" t="s">
        <v>2127</v>
      </c>
      <c r="T125" s="93" t="s">
        <v>1407</v>
      </c>
      <c r="U125" s="92" t="s">
        <v>2839</v>
      </c>
      <c r="V125" s="88" t="s">
        <v>1397</v>
      </c>
      <c r="W125" s="92">
        <v>3751</v>
      </c>
      <c r="X125" s="92" t="s">
        <v>1411</v>
      </c>
      <c r="Y125" s="92">
        <v>3751</v>
      </c>
      <c r="Z125" s="92" t="s">
        <v>1401</v>
      </c>
      <c r="AA125" s="134" t="str">
        <f>VLOOKUP(G125,'Скрипт activation_condition'!$B$6:$D$495,3,0)</f>
        <v>Доход</v>
      </c>
      <c r="AB125" s="114" t="str">
        <f>VLOOKUP(E125,'Перечень узлов'!$A$1:$B$697,2,0)</f>
        <v>Низкий доход</v>
      </c>
    </row>
    <row r="126" spans="1:28" x14ac:dyDescent="0.45">
      <c r="A126" s="92"/>
      <c r="B126" s="92" t="s">
        <v>1405</v>
      </c>
      <c r="C126" s="92">
        <f t="shared" si="2"/>
        <v>106</v>
      </c>
      <c r="D126" s="92" t="s">
        <v>1385</v>
      </c>
      <c r="E126" s="92">
        <v>108</v>
      </c>
      <c r="F126" s="92" t="s">
        <v>1385</v>
      </c>
      <c r="G126" s="92">
        <v>88</v>
      </c>
      <c r="H126" s="92" t="s">
        <v>1385</v>
      </c>
      <c r="I126" s="92" t="s">
        <v>2128</v>
      </c>
      <c r="J126" s="92" t="s">
        <v>1385</v>
      </c>
      <c r="K126" s="92" t="s">
        <v>2128</v>
      </c>
      <c r="L126" s="92" t="s">
        <v>1385</v>
      </c>
      <c r="M126" s="92" t="s">
        <v>2128</v>
      </c>
      <c r="N126" s="92" t="s">
        <v>1385</v>
      </c>
      <c r="O126" s="92" t="s">
        <v>2128</v>
      </c>
      <c r="P126" s="92" t="s">
        <v>2120</v>
      </c>
      <c r="Q126" s="93">
        <v>1</v>
      </c>
      <c r="R126" s="93" t="s">
        <v>2138</v>
      </c>
      <c r="S126" s="93" t="s">
        <v>2127</v>
      </c>
      <c r="T126" s="93" t="s">
        <v>1407</v>
      </c>
      <c r="U126" s="92" t="s">
        <v>2840</v>
      </c>
      <c r="V126" s="88" t="s">
        <v>1397</v>
      </c>
      <c r="W126" s="92">
        <v>3752</v>
      </c>
      <c r="X126" s="92" t="s">
        <v>1411</v>
      </c>
      <c r="Y126" s="92">
        <v>3752</v>
      </c>
      <c r="Z126" s="92" t="s">
        <v>1401</v>
      </c>
      <c r="AA126" s="134" t="str">
        <f>VLOOKUP(G126,'Скрипт activation_condition'!$B$6:$D$495,3,0)</f>
        <v>Доход</v>
      </c>
      <c r="AB126" s="114" t="str">
        <f>VLOOKUP(E126,'Перечень узлов'!$A$1:$B$697,2,0)</f>
        <v>Средний доход</v>
      </c>
    </row>
    <row r="127" spans="1:28" x14ac:dyDescent="0.45">
      <c r="A127" s="93" t="s">
        <v>2161</v>
      </c>
      <c r="B127" s="92" t="s">
        <v>1405</v>
      </c>
      <c r="C127" s="92"/>
      <c r="D127" s="92" t="s">
        <v>1385</v>
      </c>
      <c r="E127" s="103" t="s">
        <v>2128</v>
      </c>
      <c r="F127" s="92" t="s">
        <v>1385</v>
      </c>
      <c r="G127" s="92">
        <v>88</v>
      </c>
      <c r="H127" s="92" t="s">
        <v>1385</v>
      </c>
      <c r="I127" s="92" t="s">
        <v>2128</v>
      </c>
      <c r="J127" s="92" t="s">
        <v>1385</v>
      </c>
      <c r="K127" s="92" t="s">
        <v>2128</v>
      </c>
      <c r="L127" s="92" t="s">
        <v>1385</v>
      </c>
      <c r="M127" s="92" t="s">
        <v>2128</v>
      </c>
      <c r="N127" s="92" t="s">
        <v>1385</v>
      </c>
      <c r="O127" s="92" t="s">
        <v>2128</v>
      </c>
      <c r="P127" s="92" t="s">
        <v>2120</v>
      </c>
      <c r="Q127" s="93">
        <v>2</v>
      </c>
      <c r="R127" s="93" t="s">
        <v>2138</v>
      </c>
      <c r="S127" s="93" t="s">
        <v>2127</v>
      </c>
      <c r="T127" s="93" t="s">
        <v>1407</v>
      </c>
      <c r="U127" s="92" t="s">
        <v>2841</v>
      </c>
      <c r="V127" s="88" t="s">
        <v>1397</v>
      </c>
      <c r="W127" s="92">
        <v>3753</v>
      </c>
      <c r="X127" s="92" t="s">
        <v>1411</v>
      </c>
      <c r="Y127" s="92">
        <v>3753</v>
      </c>
      <c r="Z127" s="92" t="s">
        <v>1401</v>
      </c>
      <c r="AA127" s="134" t="str">
        <f>VLOOKUP(G127,'Скрипт activation_condition'!$B$6:$D$495,3,0)</f>
        <v>Доход</v>
      </c>
      <c r="AB127" s="114" t="e">
        <f>VLOOKUP(E127,'Перечень узлов'!$A$1:$B$697,2,0)</f>
        <v>#N/A</v>
      </c>
    </row>
    <row r="128" spans="1:28" x14ac:dyDescent="0.45">
      <c r="A128" s="92"/>
      <c r="B128" s="92" t="s">
        <v>1405</v>
      </c>
      <c r="C128" s="92">
        <f>C126+1</f>
        <v>107</v>
      </c>
      <c r="D128" s="92" t="s">
        <v>1385</v>
      </c>
      <c r="E128" s="92">
        <v>109</v>
      </c>
      <c r="F128" s="92" t="s">
        <v>1385</v>
      </c>
      <c r="G128" s="92">
        <v>89</v>
      </c>
      <c r="H128" s="92" t="s">
        <v>1385</v>
      </c>
      <c r="I128" s="92" t="s">
        <v>2128</v>
      </c>
      <c r="J128" s="92" t="s">
        <v>1385</v>
      </c>
      <c r="K128" s="92" t="s">
        <v>2128</v>
      </c>
      <c r="L128" s="92" t="s">
        <v>1385</v>
      </c>
      <c r="M128" s="92" t="s">
        <v>2128</v>
      </c>
      <c r="N128" s="92" t="s">
        <v>1385</v>
      </c>
      <c r="O128" s="92" t="s">
        <v>2128</v>
      </c>
      <c r="P128" s="92" t="s">
        <v>2120</v>
      </c>
      <c r="Q128" s="93">
        <v>1</v>
      </c>
      <c r="R128" s="93" t="s">
        <v>2138</v>
      </c>
      <c r="S128" s="93" t="s">
        <v>2127</v>
      </c>
      <c r="T128" s="93" t="s">
        <v>1407</v>
      </c>
      <c r="U128" s="92" t="s">
        <v>2128</v>
      </c>
      <c r="V128" s="88" t="s">
        <v>1397</v>
      </c>
      <c r="W128" s="92">
        <v>3754</v>
      </c>
      <c r="X128" s="92" t="s">
        <v>1411</v>
      </c>
      <c r="Y128" s="92">
        <v>3754</v>
      </c>
      <c r="Z128" s="92" t="s">
        <v>1401</v>
      </c>
      <c r="AA128" s="134" t="str">
        <f>VLOOKUP(G128,'Скрипт activation_condition'!$B$6:$D$495,3,0)</f>
        <v>Сахарный диабет в анамнезе</v>
      </c>
      <c r="AB128" s="114" t="str">
        <f>VLOOKUP(E128,'Перечень узлов'!$A$1:$B$697,2,0)</f>
        <v>Сахарный диабет в анамнезе</v>
      </c>
    </row>
    <row r="129" spans="1:28" x14ac:dyDescent="0.45">
      <c r="A129" s="92"/>
      <c r="B129" s="92" t="s">
        <v>1405</v>
      </c>
      <c r="C129" s="92">
        <f t="shared" ref="C129:C193" si="3">C128+1</f>
        <v>108</v>
      </c>
      <c r="D129" s="92" t="s">
        <v>1385</v>
      </c>
      <c r="E129" s="92">
        <v>110</v>
      </c>
      <c r="F129" s="92" t="s">
        <v>1385</v>
      </c>
      <c r="G129" s="92">
        <v>90</v>
      </c>
      <c r="H129" s="92" t="s">
        <v>1385</v>
      </c>
      <c r="I129" s="92" t="s">
        <v>2128</v>
      </c>
      <c r="J129" s="92" t="s">
        <v>1385</v>
      </c>
      <c r="K129" s="92" t="s">
        <v>2128</v>
      </c>
      <c r="L129" s="92" t="s">
        <v>1385</v>
      </c>
      <c r="M129" s="92" t="s">
        <v>2128</v>
      </c>
      <c r="N129" s="92" t="s">
        <v>1385</v>
      </c>
      <c r="O129" s="92" t="s">
        <v>2128</v>
      </c>
      <c r="P129" s="92" t="s">
        <v>2120</v>
      </c>
      <c r="Q129" s="93">
        <v>1</v>
      </c>
      <c r="R129" s="93" t="s">
        <v>2138</v>
      </c>
      <c r="S129" s="93" t="s">
        <v>2127</v>
      </c>
      <c r="T129" s="93" t="s">
        <v>1407</v>
      </c>
      <c r="U129" s="92" t="s">
        <v>2128</v>
      </c>
      <c r="V129" s="88" t="s">
        <v>1397</v>
      </c>
      <c r="W129" s="92">
        <v>3755</v>
      </c>
      <c r="X129" s="92" t="s">
        <v>1411</v>
      </c>
      <c r="Y129" s="92">
        <v>3755</v>
      </c>
      <c r="Z129" s="92" t="s">
        <v>1401</v>
      </c>
      <c r="AA129" s="134" t="str">
        <f>VLOOKUP(G129,'Скрипт activation_condition'!$B$6:$D$495,3,0)</f>
        <v>Пылевые (профессиональные) заболевания легких в анамнезе</v>
      </c>
      <c r="AB129" s="114" t="str">
        <f>VLOOKUP(E129,'Перечень узлов'!$A$1:$B$697,2,0)</f>
        <v>Пылевые (профессиональные) заболевания легких в анамнезе</v>
      </c>
    </row>
    <row r="130" spans="1:28" x14ac:dyDescent="0.45">
      <c r="A130" s="92"/>
      <c r="B130" s="92" t="s">
        <v>1405</v>
      </c>
      <c r="C130" s="92">
        <f t="shared" si="3"/>
        <v>109</v>
      </c>
      <c r="D130" s="92" t="s">
        <v>1385</v>
      </c>
      <c r="E130" s="92">
        <v>111</v>
      </c>
      <c r="F130" s="92" t="s">
        <v>1385</v>
      </c>
      <c r="G130" s="92">
        <v>91</v>
      </c>
      <c r="H130" s="92" t="s">
        <v>1385</v>
      </c>
      <c r="I130" s="92" t="s">
        <v>2128</v>
      </c>
      <c r="J130" s="92" t="s">
        <v>1385</v>
      </c>
      <c r="K130" s="92" t="s">
        <v>2128</v>
      </c>
      <c r="L130" s="92" t="s">
        <v>1385</v>
      </c>
      <c r="M130" s="92" t="s">
        <v>2128</v>
      </c>
      <c r="N130" s="92" t="s">
        <v>1385</v>
      </c>
      <c r="O130" s="92" t="s">
        <v>2128</v>
      </c>
      <c r="P130" s="92" t="s">
        <v>2120</v>
      </c>
      <c r="Q130" s="93">
        <v>1</v>
      </c>
      <c r="R130" s="93" t="s">
        <v>2138</v>
      </c>
      <c r="S130" s="93" t="s">
        <v>2127</v>
      </c>
      <c r="T130" s="93" t="s">
        <v>1407</v>
      </c>
      <c r="U130" s="92" t="s">
        <v>2128</v>
      </c>
      <c r="V130" s="88" t="s">
        <v>1397</v>
      </c>
      <c r="W130" s="92">
        <v>3756</v>
      </c>
      <c r="X130" s="92" t="s">
        <v>1411</v>
      </c>
      <c r="Y130" s="92">
        <v>3756</v>
      </c>
      <c r="Z130" s="92" t="s">
        <v>1401</v>
      </c>
      <c r="AA130" s="134" t="str">
        <f>VLOOKUP(G130,'Скрипт activation_condition'!$B$6:$D$495,3,0)</f>
        <v>Хронические заболевания ЖКТ в анамнезе</v>
      </c>
      <c r="AB130" s="114" t="str">
        <f>VLOOKUP(E130,'Перечень узлов'!$A$1:$B$697,2,0)</f>
        <v>Хронические заболевания ЖКТ в анамнезе</v>
      </c>
    </row>
    <row r="131" spans="1:28" x14ac:dyDescent="0.45">
      <c r="A131" s="92"/>
      <c r="B131" s="92" t="s">
        <v>1405</v>
      </c>
      <c r="C131" s="92">
        <f t="shared" si="3"/>
        <v>110</v>
      </c>
      <c r="D131" s="92" t="s">
        <v>1385</v>
      </c>
      <c r="E131" s="92">
        <v>112</v>
      </c>
      <c r="F131" s="92" t="s">
        <v>1385</v>
      </c>
      <c r="G131" s="92">
        <v>92</v>
      </c>
      <c r="H131" s="92" t="s">
        <v>1385</v>
      </c>
      <c r="I131" s="92" t="s">
        <v>2128</v>
      </c>
      <c r="J131" s="92" t="s">
        <v>1385</v>
      </c>
      <c r="K131" s="92" t="s">
        <v>2128</v>
      </c>
      <c r="L131" s="92" t="s">
        <v>1385</v>
      </c>
      <c r="M131" s="92" t="s">
        <v>2128</v>
      </c>
      <c r="N131" s="92" t="s">
        <v>1385</v>
      </c>
      <c r="O131" s="92" t="s">
        <v>2128</v>
      </c>
      <c r="P131" s="92" t="s">
        <v>2120</v>
      </c>
      <c r="Q131" s="93">
        <v>1</v>
      </c>
      <c r="R131" s="93" t="s">
        <v>2138</v>
      </c>
      <c r="S131" s="93" t="s">
        <v>2127</v>
      </c>
      <c r="T131" s="93" t="s">
        <v>1407</v>
      </c>
      <c r="U131" s="92" t="s">
        <v>2128</v>
      </c>
      <c r="V131" s="88" t="s">
        <v>1397</v>
      </c>
      <c r="W131" s="92">
        <v>3757</v>
      </c>
      <c r="X131" s="92" t="s">
        <v>1411</v>
      </c>
      <c r="Y131" s="92">
        <v>3757</v>
      </c>
      <c r="Z131" s="92" t="s">
        <v>1401</v>
      </c>
      <c r="AA131" s="134" t="str">
        <f>VLOOKUP(G131,'Скрипт activation_condition'!$B$6:$D$495,3,0)</f>
        <v>ХОБЛ в анамнезе</v>
      </c>
      <c r="AB131" s="114" t="str">
        <f>VLOOKUP(E131,'Перечень узлов'!$A$1:$B$697,2,0)</f>
        <v>ХОБЛ в анамнезе</v>
      </c>
    </row>
    <row r="132" spans="1:28" x14ac:dyDescent="0.45">
      <c r="A132" s="92"/>
      <c r="B132" s="92" t="s">
        <v>1405</v>
      </c>
      <c r="C132" s="92">
        <f t="shared" si="3"/>
        <v>111</v>
      </c>
      <c r="D132" s="92" t="s">
        <v>1385</v>
      </c>
      <c r="E132" s="92">
        <v>113</v>
      </c>
      <c r="F132" s="92" t="s">
        <v>1385</v>
      </c>
      <c r="G132" s="92">
        <v>93</v>
      </c>
      <c r="H132" s="92" t="s">
        <v>1385</v>
      </c>
      <c r="I132" s="92" t="s">
        <v>2128</v>
      </c>
      <c r="J132" s="92" t="s">
        <v>1385</v>
      </c>
      <c r="K132" s="92" t="s">
        <v>2128</v>
      </c>
      <c r="L132" s="92" t="s">
        <v>1385</v>
      </c>
      <c r="M132" s="92" t="s">
        <v>2128</v>
      </c>
      <c r="N132" s="92" t="s">
        <v>1385</v>
      </c>
      <c r="O132" s="92" t="s">
        <v>2128</v>
      </c>
      <c r="P132" s="92" t="s">
        <v>2120</v>
      </c>
      <c r="Q132" s="93">
        <v>1</v>
      </c>
      <c r="R132" s="93" t="s">
        <v>2138</v>
      </c>
      <c r="S132" s="93" t="s">
        <v>2127</v>
      </c>
      <c r="T132" s="93" t="s">
        <v>1407</v>
      </c>
      <c r="U132" s="92" t="s">
        <v>2128</v>
      </c>
      <c r="V132" s="88" t="s">
        <v>1397</v>
      </c>
      <c r="W132" s="92">
        <v>3758</v>
      </c>
      <c r="X132" s="92" t="s">
        <v>1411</v>
      </c>
      <c r="Y132" s="92">
        <v>3758</v>
      </c>
      <c r="Z132" s="92" t="s">
        <v>1401</v>
      </c>
      <c r="AA132" s="134" t="str">
        <f>VLOOKUP(G132,'Скрипт activation_condition'!$B$6:$D$495,3,0)</f>
        <v>Кахексия в анамнезе</v>
      </c>
      <c r="AB132" s="114" t="str">
        <f>VLOOKUP(E132,'Перечень узлов'!$A$1:$B$697,2,0)</f>
        <v>Кахексия в анамнезе</v>
      </c>
    </row>
    <row r="133" spans="1:28" x14ac:dyDescent="0.45">
      <c r="A133" s="92"/>
      <c r="B133" s="92" t="s">
        <v>1405</v>
      </c>
      <c r="C133" s="92">
        <f t="shared" si="3"/>
        <v>112</v>
      </c>
      <c r="D133" s="92" t="s">
        <v>1385</v>
      </c>
      <c r="E133" s="92">
        <v>114</v>
      </c>
      <c r="F133" s="92" t="s">
        <v>1385</v>
      </c>
      <c r="G133" s="92">
        <v>94</v>
      </c>
      <c r="H133" s="92" t="s">
        <v>1385</v>
      </c>
      <c r="I133" s="92" t="s">
        <v>2128</v>
      </c>
      <c r="J133" s="92" t="s">
        <v>1385</v>
      </c>
      <c r="K133" s="92" t="s">
        <v>2128</v>
      </c>
      <c r="L133" s="92" t="s">
        <v>1385</v>
      </c>
      <c r="M133" s="92" t="s">
        <v>2128</v>
      </c>
      <c r="N133" s="92" t="s">
        <v>1385</v>
      </c>
      <c r="O133" s="92" t="s">
        <v>2128</v>
      </c>
      <c r="P133" s="92" t="s">
        <v>2120</v>
      </c>
      <c r="Q133" s="93">
        <v>1</v>
      </c>
      <c r="R133" s="93" t="s">
        <v>2138</v>
      </c>
      <c r="S133" s="93" t="s">
        <v>2127</v>
      </c>
      <c r="T133" s="93" t="s">
        <v>1407</v>
      </c>
      <c r="U133" s="92" t="s">
        <v>2128</v>
      </c>
      <c r="V133" s="88" t="s">
        <v>1397</v>
      </c>
      <c r="W133" s="92">
        <v>3759</v>
      </c>
      <c r="X133" s="92" t="s">
        <v>1411</v>
      </c>
      <c r="Y133" s="92">
        <v>3759</v>
      </c>
      <c r="Z133" s="92" t="s">
        <v>1401</v>
      </c>
      <c r="AA133" s="134" t="str">
        <f>VLOOKUP(G133,'Скрипт activation_condition'!$B$6:$D$495,3,0)</f>
        <v>Нахождение на учете в наркологическом диспансере</v>
      </c>
      <c r="AB133" s="114" t="str">
        <f>VLOOKUP(E133,'Перечень узлов'!$A$1:$B$697,2,0)</f>
        <v>Нахождение на учете в наркологическом диспансере</v>
      </c>
    </row>
    <row r="134" spans="1:28" x14ac:dyDescent="0.45">
      <c r="A134" s="92"/>
      <c r="B134" s="92" t="s">
        <v>1405</v>
      </c>
      <c r="C134" s="92">
        <f t="shared" si="3"/>
        <v>113</v>
      </c>
      <c r="D134" s="92" t="s">
        <v>1385</v>
      </c>
      <c r="E134" s="92">
        <v>115</v>
      </c>
      <c r="F134" s="92" t="s">
        <v>1385</v>
      </c>
      <c r="G134" s="92">
        <v>95</v>
      </c>
      <c r="H134" s="92" t="s">
        <v>1385</v>
      </c>
      <c r="I134" s="92" t="s">
        <v>2128</v>
      </c>
      <c r="J134" s="92" t="s">
        <v>1385</v>
      </c>
      <c r="K134" s="92" t="s">
        <v>2128</v>
      </c>
      <c r="L134" s="92" t="s">
        <v>1385</v>
      </c>
      <c r="M134" s="92" t="s">
        <v>2128</v>
      </c>
      <c r="N134" s="92" t="s">
        <v>1385</v>
      </c>
      <c r="O134" s="92" t="s">
        <v>2128</v>
      </c>
      <c r="P134" s="92" t="s">
        <v>2120</v>
      </c>
      <c r="Q134" s="93">
        <v>1</v>
      </c>
      <c r="R134" s="93" t="s">
        <v>2138</v>
      </c>
      <c r="S134" s="93" t="s">
        <v>2127</v>
      </c>
      <c r="T134" s="93" t="s">
        <v>1407</v>
      </c>
      <c r="U134" s="92" t="s">
        <v>2128</v>
      </c>
      <c r="V134" s="88" t="s">
        <v>1397</v>
      </c>
      <c r="W134" s="92">
        <v>3760</v>
      </c>
      <c r="X134" s="92" t="s">
        <v>1411</v>
      </c>
      <c r="Y134" s="92">
        <v>3760</v>
      </c>
      <c r="Z134" s="92" t="s">
        <v>1401</v>
      </c>
      <c r="AA134" s="134" t="str">
        <f>VLOOKUP(G134,'Скрипт activation_condition'!$B$6:$D$495,3,0)</f>
        <v>Нахождение на учете в психиатрическом диспансере</v>
      </c>
      <c r="AB134" s="114" t="str">
        <f>VLOOKUP(E134,'Перечень узлов'!$A$1:$B$697,2,0)</f>
        <v>Нахождение на учете в психиатрическом диспансере</v>
      </c>
    </row>
    <row r="135" spans="1:28" x14ac:dyDescent="0.45">
      <c r="A135" s="92"/>
      <c r="B135" s="92" t="s">
        <v>1405</v>
      </c>
      <c r="C135" s="92">
        <f t="shared" si="3"/>
        <v>114</v>
      </c>
      <c r="D135" s="92" t="s">
        <v>1385</v>
      </c>
      <c r="E135" s="92">
        <v>116</v>
      </c>
      <c r="F135" s="92" t="s">
        <v>1385</v>
      </c>
      <c r="G135" s="92">
        <v>96</v>
      </c>
      <c r="H135" s="92" t="s">
        <v>1385</v>
      </c>
      <c r="I135" s="92" t="s">
        <v>2128</v>
      </c>
      <c r="J135" s="92" t="s">
        <v>1385</v>
      </c>
      <c r="K135" s="92" t="s">
        <v>2128</v>
      </c>
      <c r="L135" s="92" t="s">
        <v>1385</v>
      </c>
      <c r="M135" s="92" t="s">
        <v>2128</v>
      </c>
      <c r="N135" s="92" t="s">
        <v>1385</v>
      </c>
      <c r="O135" s="92" t="s">
        <v>2128</v>
      </c>
      <c r="P135" s="92" t="s">
        <v>2120</v>
      </c>
      <c r="Q135" s="93">
        <v>1</v>
      </c>
      <c r="R135" s="93" t="s">
        <v>2138</v>
      </c>
      <c r="S135" s="93" t="s">
        <v>2127</v>
      </c>
      <c r="T135" s="93" t="s">
        <v>1407</v>
      </c>
      <c r="U135" s="92" t="s">
        <v>2128</v>
      </c>
      <c r="V135" s="88" t="s">
        <v>1397</v>
      </c>
      <c r="W135" s="92">
        <v>3761</v>
      </c>
      <c r="X135" s="92" t="s">
        <v>1411</v>
      </c>
      <c r="Y135" s="92">
        <v>3761</v>
      </c>
      <c r="Z135" s="92" t="s">
        <v>1401</v>
      </c>
      <c r="AA135" s="134" t="str">
        <f>VLOOKUP(G135,'Скрипт activation_condition'!$B$6:$D$495,3,0)</f>
        <v>Прием кортикостероидной терапии</v>
      </c>
      <c r="AB135" s="114" t="str">
        <f>VLOOKUP(E135,'Перечень узлов'!$A$1:$B$697,2,0)</f>
        <v>Прием кортикостероидной терапии</v>
      </c>
    </row>
    <row r="136" spans="1:28" x14ac:dyDescent="0.45">
      <c r="A136" s="92"/>
      <c r="B136" s="92" t="s">
        <v>1405</v>
      </c>
      <c r="C136" s="92">
        <f t="shared" si="3"/>
        <v>115</v>
      </c>
      <c r="D136" s="92" t="s">
        <v>1385</v>
      </c>
      <c r="E136" s="92">
        <v>117</v>
      </c>
      <c r="F136" s="92" t="s">
        <v>1385</v>
      </c>
      <c r="G136" s="92">
        <v>97</v>
      </c>
      <c r="H136" s="92" t="s">
        <v>1385</v>
      </c>
      <c r="I136" s="92" t="s">
        <v>2128</v>
      </c>
      <c r="J136" s="92" t="s">
        <v>1385</v>
      </c>
      <c r="K136" s="92" t="s">
        <v>2128</v>
      </c>
      <c r="L136" s="92" t="s">
        <v>1385</v>
      </c>
      <c r="M136" s="92" t="s">
        <v>2128</v>
      </c>
      <c r="N136" s="92" t="s">
        <v>1385</v>
      </c>
      <c r="O136" s="92" t="s">
        <v>2128</v>
      </c>
      <c r="P136" s="92" t="s">
        <v>2120</v>
      </c>
      <c r="Q136" s="93">
        <v>1</v>
      </c>
      <c r="R136" s="93" t="s">
        <v>2138</v>
      </c>
      <c r="S136" s="93" t="s">
        <v>2127</v>
      </c>
      <c r="T136" s="93" t="s">
        <v>1407</v>
      </c>
      <c r="U136" s="92" t="s">
        <v>2128</v>
      </c>
      <c r="V136" s="88" t="s">
        <v>1397</v>
      </c>
      <c r="W136" s="92">
        <v>3762</v>
      </c>
      <c r="X136" s="92" t="s">
        <v>1411</v>
      </c>
      <c r="Y136" s="92">
        <v>3762</v>
      </c>
      <c r="Z136" s="92" t="s">
        <v>1401</v>
      </c>
      <c r="AA136" s="134" t="str">
        <f>VLOOKUP(G136,'Скрипт activation_condition'!$B$6:$D$495,3,0)</f>
        <v>Прием терапии цитостатиками</v>
      </c>
      <c r="AB136" s="114" t="str">
        <f>VLOOKUP(E136,'Перечень узлов'!$A$1:$B$697,2,0)</f>
        <v>Прием терапии цитостатиками</v>
      </c>
    </row>
    <row r="137" spans="1:28" x14ac:dyDescent="0.45">
      <c r="A137" s="92"/>
      <c r="B137" s="92" t="s">
        <v>1405</v>
      </c>
      <c r="C137" s="92">
        <f t="shared" si="3"/>
        <v>116</v>
      </c>
      <c r="D137" s="92" t="s">
        <v>1385</v>
      </c>
      <c r="E137" s="92">
        <v>118</v>
      </c>
      <c r="F137" s="92" t="s">
        <v>1385</v>
      </c>
      <c r="G137" s="92">
        <v>98</v>
      </c>
      <c r="H137" s="92" t="s">
        <v>1385</v>
      </c>
      <c r="I137" s="92" t="s">
        <v>2128</v>
      </c>
      <c r="J137" s="92" t="s">
        <v>1385</v>
      </c>
      <c r="K137" s="92" t="s">
        <v>2128</v>
      </c>
      <c r="L137" s="92" t="s">
        <v>1385</v>
      </c>
      <c r="M137" s="92" t="s">
        <v>2128</v>
      </c>
      <c r="N137" s="92" t="s">
        <v>1385</v>
      </c>
      <c r="O137" s="92" t="s">
        <v>2128</v>
      </c>
      <c r="P137" s="92" t="s">
        <v>2120</v>
      </c>
      <c r="Q137" s="93">
        <v>1</v>
      </c>
      <c r="R137" s="93" t="s">
        <v>2138</v>
      </c>
      <c r="S137" s="93" t="s">
        <v>2127</v>
      </c>
      <c r="T137" s="93" t="s">
        <v>1407</v>
      </c>
      <c r="U137" s="92" t="s">
        <v>2128</v>
      </c>
      <c r="V137" s="88" t="s">
        <v>1397</v>
      </c>
      <c r="W137" s="92">
        <v>3763</v>
      </c>
      <c r="X137" s="92" t="s">
        <v>1411</v>
      </c>
      <c r="Y137" s="92">
        <v>3763</v>
      </c>
      <c r="Z137" s="92" t="s">
        <v>1401</v>
      </c>
      <c r="AA137" s="134" t="str">
        <f>VLOOKUP(G137,'Скрипт activation_condition'!$B$6:$D$495,3,0)</f>
        <v>Авария на ЧАЭС в анамнезе</v>
      </c>
      <c r="AB137" s="114" t="str">
        <f>VLOOKUP(E137,'Перечень узлов'!$A$1:$B$697,2,0)</f>
        <v>Авария на ЧАЭС в анамнезе</v>
      </c>
    </row>
    <row r="138" spans="1:28" x14ac:dyDescent="0.45">
      <c r="A138" s="92"/>
      <c r="B138" s="92" t="s">
        <v>1405</v>
      </c>
      <c r="C138" s="92">
        <f t="shared" si="3"/>
        <v>117</v>
      </c>
      <c r="D138" s="92" t="s">
        <v>1385</v>
      </c>
      <c r="E138" s="92">
        <v>119</v>
      </c>
      <c r="F138" s="92" t="s">
        <v>1385</v>
      </c>
      <c r="G138" s="92">
        <v>99</v>
      </c>
      <c r="H138" s="92" t="s">
        <v>1385</v>
      </c>
      <c r="I138" s="92" t="s">
        <v>2128</v>
      </c>
      <c r="J138" s="92" t="s">
        <v>1385</v>
      </c>
      <c r="K138" s="92" t="s">
        <v>2128</v>
      </c>
      <c r="L138" s="92" t="s">
        <v>1385</v>
      </c>
      <c r="M138" s="92" t="s">
        <v>2128</v>
      </c>
      <c r="N138" s="92" t="s">
        <v>1385</v>
      </c>
      <c r="O138" s="92" t="s">
        <v>2128</v>
      </c>
      <c r="P138" s="92" t="s">
        <v>2120</v>
      </c>
      <c r="Q138" s="93">
        <v>1</v>
      </c>
      <c r="R138" s="93" t="s">
        <v>2138</v>
      </c>
      <c r="S138" s="93" t="s">
        <v>2127</v>
      </c>
      <c r="T138" s="93" t="s">
        <v>1407</v>
      </c>
      <c r="U138" s="92" t="s">
        <v>2128</v>
      </c>
      <c r="V138" s="88" t="s">
        <v>1397</v>
      </c>
      <c r="W138" s="92">
        <v>3764</v>
      </c>
      <c r="X138" s="92" t="s">
        <v>1411</v>
      </c>
      <c r="Y138" s="92">
        <v>3764</v>
      </c>
      <c r="Z138" s="92" t="s">
        <v>1401</v>
      </c>
      <c r="AA138" s="134" t="str">
        <f>VLOOKUP(G138,'Скрипт activation_condition'!$B$6:$D$495,3,0)</f>
        <v>Экссудативный плеврит в анамнезе</v>
      </c>
      <c r="AB138" s="114" t="str">
        <f>VLOOKUP(E138,'Перечень узлов'!$A$1:$B$697,2,0)</f>
        <v>Экссудативный плеврит в анамнезе</v>
      </c>
    </row>
    <row r="139" spans="1:28" x14ac:dyDescent="0.45">
      <c r="A139" s="92"/>
      <c r="B139" s="92" t="s">
        <v>1405</v>
      </c>
      <c r="C139" s="92">
        <f t="shared" si="3"/>
        <v>118</v>
      </c>
      <c r="D139" s="92" t="s">
        <v>1385</v>
      </c>
      <c r="E139" s="92">
        <v>120</v>
      </c>
      <c r="F139" s="92" t="s">
        <v>1385</v>
      </c>
      <c r="G139" s="92">
        <v>100</v>
      </c>
      <c r="H139" s="92" t="s">
        <v>1385</v>
      </c>
      <c r="I139" s="92" t="s">
        <v>2128</v>
      </c>
      <c r="J139" s="92" t="s">
        <v>1385</v>
      </c>
      <c r="K139" s="92" t="s">
        <v>2128</v>
      </c>
      <c r="L139" s="92" t="s">
        <v>1385</v>
      </c>
      <c r="M139" s="92" t="s">
        <v>2128</v>
      </c>
      <c r="N139" s="92" t="s">
        <v>1385</v>
      </c>
      <c r="O139" s="92" t="s">
        <v>2128</v>
      </c>
      <c r="P139" s="92" t="s">
        <v>2120</v>
      </c>
      <c r="Q139" s="93">
        <v>1</v>
      </c>
      <c r="R139" s="93" t="s">
        <v>2138</v>
      </c>
      <c r="S139" s="93" t="s">
        <v>2127</v>
      </c>
      <c r="T139" s="93" t="s">
        <v>1407</v>
      </c>
      <c r="U139" s="92" t="s">
        <v>2128</v>
      </c>
      <c r="V139" s="88" t="s">
        <v>1397</v>
      </c>
      <c r="W139" s="92">
        <v>3765</v>
      </c>
      <c r="X139" s="92" t="s">
        <v>1411</v>
      </c>
      <c r="Y139" s="92">
        <v>3765</v>
      </c>
      <c r="Z139" s="92" t="s">
        <v>1401</v>
      </c>
      <c r="AA139" s="134" t="str">
        <f>VLOOKUP(G139,'Скрипт activation_condition'!$B$6:$D$495,3,0)</f>
        <v>Рецидивирующий сухой плеврит в анамнезе</v>
      </c>
      <c r="AB139" s="114" t="str">
        <f>VLOOKUP(E139,'Перечень узлов'!$A$1:$B$697,2,0)</f>
        <v>Рецидивирующий сухой плеврит в анамнезе</v>
      </c>
    </row>
    <row r="140" spans="1:28" x14ac:dyDescent="0.45">
      <c r="A140" s="92"/>
      <c r="B140" s="92" t="s">
        <v>1405</v>
      </c>
      <c r="C140" s="92">
        <f t="shared" si="3"/>
        <v>119</v>
      </c>
      <c r="D140" s="92" t="s">
        <v>1385</v>
      </c>
      <c r="E140" s="92">
        <v>121</v>
      </c>
      <c r="F140" s="92" t="s">
        <v>1385</v>
      </c>
      <c r="G140" s="92">
        <v>101</v>
      </c>
      <c r="H140" s="92" t="s">
        <v>1385</v>
      </c>
      <c r="I140" s="92" t="s">
        <v>2128</v>
      </c>
      <c r="J140" s="92" t="s">
        <v>1385</v>
      </c>
      <c r="K140" s="92" t="s">
        <v>2128</v>
      </c>
      <c r="L140" s="92" t="s">
        <v>1385</v>
      </c>
      <c r="M140" s="92" t="s">
        <v>2128</v>
      </c>
      <c r="N140" s="92" t="s">
        <v>1385</v>
      </c>
      <c r="O140" s="92" t="s">
        <v>2128</v>
      </c>
      <c r="P140" s="92" t="s">
        <v>2120</v>
      </c>
      <c r="Q140" s="93">
        <v>1</v>
      </c>
      <c r="R140" s="93" t="s">
        <v>2138</v>
      </c>
      <c r="S140" s="93" t="s">
        <v>2127</v>
      </c>
      <c r="T140" s="93" t="s">
        <v>1407</v>
      </c>
      <c r="U140" s="92" t="s">
        <v>2128</v>
      </c>
      <c r="V140" s="88" t="s">
        <v>1397</v>
      </c>
      <c r="W140" s="92">
        <v>3766</v>
      </c>
      <c r="X140" s="92" t="s">
        <v>1411</v>
      </c>
      <c r="Y140" s="92">
        <v>3766</v>
      </c>
      <c r="Z140" s="92" t="s">
        <v>1401</v>
      </c>
      <c r="AA140" s="134" t="str">
        <f>VLOOKUP(G140,'Скрипт activation_condition'!$B$6:$D$495,3,0)</f>
        <v>Полиаденопатия в анамнезе</v>
      </c>
      <c r="AB140" s="114" t="str">
        <f>VLOOKUP(E140,'Перечень узлов'!$A$1:$B$697,2,0)</f>
        <v>Полиаденопатия в анамнезе</v>
      </c>
    </row>
    <row r="141" spans="1:28" x14ac:dyDescent="0.45">
      <c r="A141" s="92"/>
      <c r="B141" s="92" t="s">
        <v>1405</v>
      </c>
      <c r="C141" s="92">
        <f t="shared" si="3"/>
        <v>120</v>
      </c>
      <c r="D141" s="92" t="s">
        <v>1385</v>
      </c>
      <c r="E141" s="92">
        <v>122</v>
      </c>
      <c r="F141" s="92" t="s">
        <v>1385</v>
      </c>
      <c r="G141" s="92">
        <v>102</v>
      </c>
      <c r="H141" s="92" t="s">
        <v>1385</v>
      </c>
      <c r="I141" s="92" t="s">
        <v>2128</v>
      </c>
      <c r="J141" s="92" t="s">
        <v>1385</v>
      </c>
      <c r="K141" s="92" t="s">
        <v>2128</v>
      </c>
      <c r="L141" s="92" t="s">
        <v>1385</v>
      </c>
      <c r="M141" s="92" t="s">
        <v>2128</v>
      </c>
      <c r="N141" s="92" t="s">
        <v>1385</v>
      </c>
      <c r="O141" s="92" t="s">
        <v>2128</v>
      </c>
      <c r="P141" s="92" t="s">
        <v>2120</v>
      </c>
      <c r="Q141" s="93">
        <v>1</v>
      </c>
      <c r="R141" s="93" t="s">
        <v>2138</v>
      </c>
      <c r="S141" s="93" t="s">
        <v>2127</v>
      </c>
      <c r="T141" s="93" t="s">
        <v>1407</v>
      </c>
      <c r="U141" s="92" t="s">
        <v>2128</v>
      </c>
      <c r="V141" s="88" t="s">
        <v>1397</v>
      </c>
      <c r="W141" s="92">
        <v>3767</v>
      </c>
      <c r="X141" s="92" t="s">
        <v>1411</v>
      </c>
      <c r="Y141" s="92">
        <v>3767</v>
      </c>
      <c r="Z141" s="92" t="s">
        <v>1401</v>
      </c>
      <c r="AA141" s="134" t="str">
        <f>VLOOKUP(G141,'Скрипт activation_condition'!$B$6:$D$495,3,0)</f>
        <v>Фликтенулезный кератоконъюнктивит в анамнезе</v>
      </c>
      <c r="AB141" s="114" t="str">
        <f>VLOOKUP(E141,'Перечень узлов'!$A$1:$B$697,2,0)</f>
        <v>Фликтенулезный кератоконъюнктивит в анамнезе</v>
      </c>
    </row>
    <row r="142" spans="1:28" x14ac:dyDescent="0.45">
      <c r="A142" s="92"/>
      <c r="B142" s="92" t="s">
        <v>1405</v>
      </c>
      <c r="C142" s="92">
        <f t="shared" si="3"/>
        <v>121</v>
      </c>
      <c r="D142" s="92" t="s">
        <v>1385</v>
      </c>
      <c r="E142" s="92">
        <v>123</v>
      </c>
      <c r="F142" s="92" t="s">
        <v>1385</v>
      </c>
      <c r="G142" s="92">
        <v>103</v>
      </c>
      <c r="H142" s="92" t="s">
        <v>1385</v>
      </c>
      <c r="I142" s="92" t="s">
        <v>2128</v>
      </c>
      <c r="J142" s="92" t="s">
        <v>1385</v>
      </c>
      <c r="K142" s="92" t="s">
        <v>2128</v>
      </c>
      <c r="L142" s="92" t="s">
        <v>1385</v>
      </c>
      <c r="M142" s="92" t="s">
        <v>2128</v>
      </c>
      <c r="N142" s="92" t="s">
        <v>1385</v>
      </c>
      <c r="O142" s="92" t="s">
        <v>2128</v>
      </c>
      <c r="P142" s="92" t="s">
        <v>2120</v>
      </c>
      <c r="Q142" s="93">
        <v>1</v>
      </c>
      <c r="R142" s="93" t="s">
        <v>2138</v>
      </c>
      <c r="S142" s="93" t="s">
        <v>2127</v>
      </c>
      <c r="T142" s="93" t="s">
        <v>1407</v>
      </c>
      <c r="U142" s="92" t="s">
        <v>2128</v>
      </c>
      <c r="V142" s="88" t="s">
        <v>1397</v>
      </c>
      <c r="W142" s="92">
        <v>3768</v>
      </c>
      <c r="X142" s="92" t="s">
        <v>1411</v>
      </c>
      <c r="Y142" s="92">
        <v>3768</v>
      </c>
      <c r="Z142" s="92" t="s">
        <v>1401</v>
      </c>
      <c r="AA142" s="134" t="str">
        <f>VLOOKUP(G142,'Скрипт activation_condition'!$B$6:$D$495,3,0)</f>
        <v>Узловатая эритема в анамнезе</v>
      </c>
      <c r="AB142" s="114" t="str">
        <f>VLOOKUP(E142,'Перечень узлов'!$A$1:$B$697,2,0)</f>
        <v>Узловатая эритема в анамнезе</v>
      </c>
    </row>
    <row r="143" spans="1:28" x14ac:dyDescent="0.45">
      <c r="A143" s="92"/>
      <c r="B143" s="92" t="s">
        <v>1405</v>
      </c>
      <c r="C143" s="92">
        <f t="shared" si="3"/>
        <v>122</v>
      </c>
      <c r="D143" s="92" t="s">
        <v>1385</v>
      </c>
      <c r="E143" s="92">
        <v>124</v>
      </c>
      <c r="F143" s="92" t="s">
        <v>1385</v>
      </c>
      <c r="G143" s="92">
        <v>104</v>
      </c>
      <c r="H143" s="92" t="s">
        <v>1385</v>
      </c>
      <c r="I143" s="92" t="s">
        <v>2128</v>
      </c>
      <c r="J143" s="92" t="s">
        <v>1385</v>
      </c>
      <c r="K143" s="92" t="s">
        <v>2128</v>
      </c>
      <c r="L143" s="92" t="s">
        <v>1385</v>
      </c>
      <c r="M143" s="92" t="s">
        <v>2128</v>
      </c>
      <c r="N143" s="92" t="s">
        <v>1385</v>
      </c>
      <c r="O143" s="92" t="s">
        <v>2128</v>
      </c>
      <c r="P143" s="92" t="s">
        <v>2120</v>
      </c>
      <c r="Q143" s="93">
        <v>1</v>
      </c>
      <c r="R143" s="93" t="s">
        <v>2138</v>
      </c>
      <c r="S143" s="93" t="s">
        <v>2127</v>
      </c>
      <c r="T143" s="93" t="s">
        <v>1407</v>
      </c>
      <c r="U143" s="92" t="s">
        <v>2128</v>
      </c>
      <c r="V143" s="88" t="s">
        <v>1397</v>
      </c>
      <c r="W143" s="92">
        <v>3769</v>
      </c>
      <c r="X143" s="92" t="s">
        <v>1411</v>
      </c>
      <c r="Y143" s="92">
        <v>3769</v>
      </c>
      <c r="Z143" s="92" t="s">
        <v>1401</v>
      </c>
      <c r="AA143" s="134" t="str">
        <f>VLOOKUP(G143,'Скрипт activation_condition'!$B$6:$D$495,3,0)</f>
        <v>Признак "дерево в почках" на КТ ОГК</v>
      </c>
      <c r="AB143" s="114" t="str">
        <f>VLOOKUP(E143,'Перечень узлов'!$A$1:$B$697,2,0)</f>
        <v>Признак "дерево в почках" на КТ ОГК</v>
      </c>
    </row>
    <row r="144" spans="1:28" x14ac:dyDescent="0.45">
      <c r="A144" s="92"/>
      <c r="B144" s="92" t="s">
        <v>1405</v>
      </c>
      <c r="C144" s="92">
        <f t="shared" si="3"/>
        <v>123</v>
      </c>
      <c r="D144" s="92" t="s">
        <v>1385</v>
      </c>
      <c r="E144" s="92">
        <v>125</v>
      </c>
      <c r="F144" s="92" t="s">
        <v>1385</v>
      </c>
      <c r="G144" s="92">
        <v>105</v>
      </c>
      <c r="H144" s="92" t="s">
        <v>1385</v>
      </c>
      <c r="I144" s="92" t="s">
        <v>2128</v>
      </c>
      <c r="J144" s="92" t="s">
        <v>1385</v>
      </c>
      <c r="K144" s="92" t="s">
        <v>2128</v>
      </c>
      <c r="L144" s="92" t="s">
        <v>1385</v>
      </c>
      <c r="M144" s="92" t="s">
        <v>2128</v>
      </c>
      <c r="N144" s="92" t="s">
        <v>1385</v>
      </c>
      <c r="O144" s="92" t="s">
        <v>2128</v>
      </c>
      <c r="P144" s="92" t="s">
        <v>2120</v>
      </c>
      <c r="Q144" s="93">
        <v>1</v>
      </c>
      <c r="R144" s="93" t="s">
        <v>2138</v>
      </c>
      <c r="S144" s="93" t="s">
        <v>2127</v>
      </c>
      <c r="T144" s="93" t="s">
        <v>1407</v>
      </c>
      <c r="U144" s="92" t="s">
        <v>2128</v>
      </c>
      <c r="V144" s="88" t="s">
        <v>1397</v>
      </c>
      <c r="W144" s="92">
        <v>3770</v>
      </c>
      <c r="X144" s="92" t="s">
        <v>1411</v>
      </c>
      <c r="Y144" s="92">
        <v>3770</v>
      </c>
      <c r="Z144" s="92" t="s">
        <v>1401</v>
      </c>
      <c r="AA144" s="134" t="str">
        <f>VLOOKUP(G144,'Скрипт activation_condition'!$B$6:$D$495,3,0)</f>
        <v>Пневмосклероз на рентгенограмме</v>
      </c>
      <c r="AB144" s="114" t="str">
        <f>VLOOKUP(E144,'Перечень узлов'!$A$1:$B$697,2,0)</f>
        <v>Пневмосклероз на рентгенограмме</v>
      </c>
    </row>
    <row r="145" spans="1:28" x14ac:dyDescent="0.45">
      <c r="A145" s="92"/>
      <c r="B145" s="92" t="s">
        <v>1405</v>
      </c>
      <c r="C145" s="92">
        <f t="shared" si="3"/>
        <v>124</v>
      </c>
      <c r="D145" s="92" t="s">
        <v>1385</v>
      </c>
      <c r="E145" s="92">
        <v>126</v>
      </c>
      <c r="F145" s="92" t="s">
        <v>1385</v>
      </c>
      <c r="G145" s="92">
        <v>106</v>
      </c>
      <c r="H145" s="92" t="s">
        <v>1385</v>
      </c>
      <c r="I145" s="92" t="s">
        <v>2128</v>
      </c>
      <c r="J145" s="92" t="s">
        <v>1385</v>
      </c>
      <c r="K145" s="92" t="s">
        <v>2128</v>
      </c>
      <c r="L145" s="92" t="s">
        <v>1385</v>
      </c>
      <c r="M145" s="92" t="s">
        <v>2128</v>
      </c>
      <c r="N145" s="92" t="s">
        <v>1385</v>
      </c>
      <c r="O145" s="92" t="s">
        <v>2128</v>
      </c>
      <c r="P145" s="92" t="s">
        <v>2120</v>
      </c>
      <c r="Q145" s="93">
        <v>1</v>
      </c>
      <c r="R145" s="93" t="s">
        <v>2138</v>
      </c>
      <c r="S145" s="93" t="s">
        <v>2127</v>
      </c>
      <c r="T145" s="93" t="s">
        <v>1407</v>
      </c>
      <c r="U145" s="92" t="s">
        <v>2128</v>
      </c>
      <c r="V145" s="88" t="s">
        <v>1397</v>
      </c>
      <c r="W145" s="92">
        <v>3771</v>
      </c>
      <c r="X145" s="92" t="s">
        <v>1411</v>
      </c>
      <c r="Y145" s="92">
        <v>3771</v>
      </c>
      <c r="Z145" s="92" t="s">
        <v>1401</v>
      </c>
      <c r="AA145" s="134" t="str">
        <f>VLOOKUP(G145,'Скрипт activation_condition'!$B$6:$D$495,3,0)</f>
        <v>Наличие ДНК МБТ в мокроте</v>
      </c>
      <c r="AB145" s="114" t="str">
        <f>VLOOKUP(E145,'Перечень узлов'!$A$1:$B$697,2,0)</f>
        <v>Наличие ДНК МБТ в мокроте</v>
      </c>
    </row>
    <row r="146" spans="1:28" x14ac:dyDescent="0.45">
      <c r="A146" s="92"/>
      <c r="B146" s="92" t="s">
        <v>1405</v>
      </c>
      <c r="C146" s="92">
        <f t="shared" si="3"/>
        <v>125</v>
      </c>
      <c r="D146" s="92" t="s">
        <v>1385</v>
      </c>
      <c r="E146" s="92">
        <v>127</v>
      </c>
      <c r="F146" s="92" t="s">
        <v>1385</v>
      </c>
      <c r="G146" s="92">
        <v>107</v>
      </c>
      <c r="H146" s="92" t="s">
        <v>1385</v>
      </c>
      <c r="I146" s="92" t="s">
        <v>2128</v>
      </c>
      <c r="J146" s="92" t="s">
        <v>1385</v>
      </c>
      <c r="K146" s="92" t="s">
        <v>2128</v>
      </c>
      <c r="L146" s="92" t="s">
        <v>1385</v>
      </c>
      <c r="M146" s="92" t="s">
        <v>2128</v>
      </c>
      <c r="N146" s="92" t="s">
        <v>1385</v>
      </c>
      <c r="O146" s="92" t="s">
        <v>2128</v>
      </c>
      <c r="P146" s="92" t="s">
        <v>2120</v>
      </c>
      <c r="Q146" s="93">
        <v>1</v>
      </c>
      <c r="R146" s="93" t="s">
        <v>2138</v>
      </c>
      <c r="S146" s="93" t="s">
        <v>2127</v>
      </c>
      <c r="T146" s="93" t="s">
        <v>1407</v>
      </c>
      <c r="U146" s="92" t="s">
        <v>2128</v>
      </c>
      <c r="V146" s="88" t="s">
        <v>1397</v>
      </c>
      <c r="W146" s="92">
        <v>3772</v>
      </c>
      <c r="X146" s="92" t="s">
        <v>1411</v>
      </c>
      <c r="Y146" s="92">
        <v>3772</v>
      </c>
      <c r="Z146" s="92" t="s">
        <v>1401</v>
      </c>
      <c r="AA146" s="134" t="str">
        <f>VLOOKUP(G146,'Скрипт activation_condition'!$B$6:$D$495,3,0)</f>
        <v>Наличие РНК/ДНК вируса в мазке из рото-/носоглотки (ПЦР)</v>
      </c>
      <c r="AB146" s="114" t="str">
        <f>VLOOKUP(E146,'Перечень узлов'!$A$1:$B$697,2,0)</f>
        <v>Наличие РНК/ДНК вируса в мазке из рото-/носоглотки (ПЦР)</v>
      </c>
    </row>
    <row r="147" spans="1:28" x14ac:dyDescent="0.45">
      <c r="A147" s="92"/>
      <c r="B147" s="92" t="s">
        <v>1405</v>
      </c>
      <c r="C147" s="92">
        <f t="shared" si="3"/>
        <v>126</v>
      </c>
      <c r="D147" s="92" t="s">
        <v>1385</v>
      </c>
      <c r="E147" s="92">
        <v>128</v>
      </c>
      <c r="F147" s="92" t="s">
        <v>1385</v>
      </c>
      <c r="G147" s="92">
        <v>108</v>
      </c>
      <c r="H147" s="92" t="s">
        <v>1385</v>
      </c>
      <c r="I147" s="92" t="s">
        <v>2128</v>
      </c>
      <c r="J147" s="92" t="s">
        <v>1385</v>
      </c>
      <c r="K147" s="92" t="s">
        <v>2128</v>
      </c>
      <c r="L147" s="92" t="s">
        <v>1385</v>
      </c>
      <c r="M147" s="92" t="s">
        <v>2128</v>
      </c>
      <c r="N147" s="92" t="s">
        <v>1385</v>
      </c>
      <c r="O147" s="92" t="s">
        <v>2128</v>
      </c>
      <c r="P147" s="92" t="s">
        <v>2120</v>
      </c>
      <c r="Q147" s="93">
        <v>1</v>
      </c>
      <c r="R147" s="93" t="s">
        <v>2138</v>
      </c>
      <c r="S147" s="93" t="s">
        <v>2127</v>
      </c>
      <c r="T147" s="93" t="s">
        <v>1407</v>
      </c>
      <c r="U147" s="92" t="s">
        <v>2128</v>
      </c>
      <c r="V147" s="88" t="s">
        <v>1397</v>
      </c>
      <c r="W147" s="92">
        <v>3773</v>
      </c>
      <c r="X147" s="92" t="s">
        <v>1411</v>
      </c>
      <c r="Y147" s="92">
        <v>3773</v>
      </c>
      <c r="Z147" s="92" t="s">
        <v>1401</v>
      </c>
      <c r="AA147" s="134" t="str">
        <f>VLOOKUP(G147,'Скрипт activation_condition'!$B$6:$D$495,3,0)</f>
        <v>Наличие вирусов в слизи носа (при ИФА с МАТ)</v>
      </c>
      <c r="AB147" s="114" t="str">
        <f>VLOOKUP(E147,'Перечень узлов'!$A$1:$B$697,2,0)</f>
        <v>Наличие вирусов в слизи носа (при ИФА с МАТ)</v>
      </c>
    </row>
    <row r="148" spans="1:28" x14ac:dyDescent="0.45">
      <c r="A148" s="92"/>
      <c r="B148" s="92" t="s">
        <v>1405</v>
      </c>
      <c r="C148" s="92">
        <f t="shared" si="3"/>
        <v>127</v>
      </c>
      <c r="D148" s="92" t="s">
        <v>1385</v>
      </c>
      <c r="E148" s="92">
        <v>129</v>
      </c>
      <c r="F148" s="92" t="s">
        <v>1385</v>
      </c>
      <c r="G148" s="92">
        <v>109</v>
      </c>
      <c r="H148" s="92" t="s">
        <v>1385</v>
      </c>
      <c r="I148" s="92" t="s">
        <v>2128</v>
      </c>
      <c r="J148" s="92" t="s">
        <v>1385</v>
      </c>
      <c r="K148" s="92" t="s">
        <v>2128</v>
      </c>
      <c r="L148" s="92" t="s">
        <v>1385</v>
      </c>
      <c r="M148" s="92" t="s">
        <v>2128</v>
      </c>
      <c r="N148" s="92" t="s">
        <v>1385</v>
      </c>
      <c r="O148" s="92" t="s">
        <v>2128</v>
      </c>
      <c r="P148" s="92" t="s">
        <v>2120</v>
      </c>
      <c r="Q148" s="93">
        <v>1</v>
      </c>
      <c r="R148" s="93" t="s">
        <v>2138</v>
      </c>
      <c r="S148" s="93" t="s">
        <v>2127</v>
      </c>
      <c r="T148" s="93" t="s">
        <v>1407</v>
      </c>
      <c r="U148" s="92" t="s">
        <v>2128</v>
      </c>
      <c r="V148" s="88" t="s">
        <v>1397</v>
      </c>
      <c r="W148" s="92">
        <v>3774</v>
      </c>
      <c r="X148" s="92" t="s">
        <v>1411</v>
      </c>
      <c r="Y148" s="92">
        <v>3774</v>
      </c>
      <c r="Z148" s="92" t="s">
        <v>1401</v>
      </c>
      <c r="AA148" s="134" t="str">
        <f>VLOOKUP(G148,'Скрипт activation_condition'!$B$6:$D$495,3,0)</f>
        <v>Наличие вирусов в материале из носоглотке (при ИФА)</v>
      </c>
      <c r="AB148" s="114" t="str">
        <f>VLOOKUP(E148,'Перечень узлов'!$A$1:$B$697,2,0)</f>
        <v>Наличие вирусов в материале из носоглотке (при ИФА)</v>
      </c>
    </row>
    <row r="149" spans="1:28" x14ac:dyDescent="0.45">
      <c r="A149" s="92"/>
      <c r="B149" s="92" t="s">
        <v>1405</v>
      </c>
      <c r="C149" s="92">
        <f t="shared" si="3"/>
        <v>128</v>
      </c>
      <c r="D149" s="92" t="s">
        <v>1385</v>
      </c>
      <c r="E149" s="92">
        <v>130</v>
      </c>
      <c r="F149" s="92" t="s">
        <v>1385</v>
      </c>
      <c r="G149" s="92">
        <v>110</v>
      </c>
      <c r="H149" s="92" t="s">
        <v>1385</v>
      </c>
      <c r="I149" s="92" t="s">
        <v>2128</v>
      </c>
      <c r="J149" s="92" t="s">
        <v>1385</v>
      </c>
      <c r="K149" s="92" t="s">
        <v>2128</v>
      </c>
      <c r="L149" s="92" t="s">
        <v>1385</v>
      </c>
      <c r="M149" s="92" t="s">
        <v>2128</v>
      </c>
      <c r="N149" s="92" t="s">
        <v>1385</v>
      </c>
      <c r="O149" s="92" t="s">
        <v>2128</v>
      </c>
      <c r="P149" s="92" t="s">
        <v>2120</v>
      </c>
      <c r="Q149" s="93">
        <v>1</v>
      </c>
      <c r="R149" s="93" t="s">
        <v>2138</v>
      </c>
      <c r="S149" s="93" t="s">
        <v>2127</v>
      </c>
      <c r="T149" s="93" t="s">
        <v>1407</v>
      </c>
      <c r="U149" s="92" t="s">
        <v>2128</v>
      </c>
      <c r="V149" s="88" t="s">
        <v>1397</v>
      </c>
      <c r="W149" s="92">
        <v>3775</v>
      </c>
      <c r="X149" s="92" t="s">
        <v>1411</v>
      </c>
      <c r="Y149" s="92">
        <v>3775</v>
      </c>
      <c r="Z149" s="92" t="s">
        <v>1401</v>
      </c>
      <c r="AA149" s="134" t="str">
        <f>VLOOKUP(G149,'Скрипт activation_condition'!$B$6:$D$495,3,0)</f>
        <v>Цианоз губ</v>
      </c>
      <c r="AB149" s="114" t="str">
        <f>VLOOKUP(E149,'Перечень узлов'!$A$1:$B$697,2,0)</f>
        <v>Цианоз губ</v>
      </c>
    </row>
    <row r="150" spans="1:28" x14ac:dyDescent="0.45">
      <c r="A150" s="92"/>
      <c r="B150" s="92" t="s">
        <v>1405</v>
      </c>
      <c r="C150" s="92">
        <f t="shared" si="3"/>
        <v>129</v>
      </c>
      <c r="D150" s="92" t="s">
        <v>1385</v>
      </c>
      <c r="E150" s="92">
        <v>131</v>
      </c>
      <c r="F150" s="92" t="s">
        <v>1385</v>
      </c>
      <c r="G150" s="92">
        <v>111</v>
      </c>
      <c r="H150" s="92" t="s">
        <v>1385</v>
      </c>
      <c r="I150" s="92" t="s">
        <v>2128</v>
      </c>
      <c r="J150" s="92" t="s">
        <v>1385</v>
      </c>
      <c r="K150" s="92" t="s">
        <v>2128</v>
      </c>
      <c r="L150" s="92" t="s">
        <v>1385</v>
      </c>
      <c r="M150" s="92" t="s">
        <v>2128</v>
      </c>
      <c r="N150" s="92" t="s">
        <v>1385</v>
      </c>
      <c r="O150" s="92" t="s">
        <v>2128</v>
      </c>
      <c r="P150" s="92" t="s">
        <v>2120</v>
      </c>
      <c r="Q150" s="93">
        <v>1</v>
      </c>
      <c r="R150" s="93" t="s">
        <v>2138</v>
      </c>
      <c r="S150" s="93" t="s">
        <v>2127</v>
      </c>
      <c r="T150" s="93" t="s">
        <v>1407</v>
      </c>
      <c r="U150" s="92" t="s">
        <v>2128</v>
      </c>
      <c r="V150" s="88" t="s">
        <v>1397</v>
      </c>
      <c r="W150" s="92">
        <v>3776</v>
      </c>
      <c r="X150" s="92" t="s">
        <v>1411</v>
      </c>
      <c r="Y150" s="92">
        <v>3776</v>
      </c>
      <c r="Z150" s="92" t="s">
        <v>1401</v>
      </c>
      <c r="AA150" s="134" t="str">
        <f>VLOOKUP(G150,'Скрипт activation_condition'!$B$6:$D$495,3,0)</f>
        <v>Цианоз кожных покровов</v>
      </c>
      <c r="AB150" s="114" t="str">
        <f>VLOOKUP(E150,'Перечень узлов'!$A$1:$B$697,2,0)</f>
        <v>Цианоз кожных покровов</v>
      </c>
    </row>
    <row r="151" spans="1:28" x14ac:dyDescent="0.45">
      <c r="A151" s="92"/>
      <c r="B151" s="92" t="s">
        <v>1405</v>
      </c>
      <c r="C151" s="92">
        <f t="shared" si="3"/>
        <v>130</v>
      </c>
      <c r="D151" s="92" t="s">
        <v>1385</v>
      </c>
      <c r="E151" s="92">
        <v>132</v>
      </c>
      <c r="F151" s="92" t="s">
        <v>1385</v>
      </c>
      <c r="G151" s="92">
        <v>112</v>
      </c>
      <c r="H151" s="92" t="s">
        <v>1385</v>
      </c>
      <c r="I151" s="92" t="s">
        <v>2128</v>
      </c>
      <c r="J151" s="92" t="s">
        <v>1385</v>
      </c>
      <c r="K151" s="92" t="s">
        <v>2128</v>
      </c>
      <c r="L151" s="92" t="s">
        <v>1385</v>
      </c>
      <c r="M151" s="92" t="s">
        <v>2128</v>
      </c>
      <c r="N151" s="92" t="s">
        <v>1385</v>
      </c>
      <c r="O151" s="92" t="s">
        <v>2128</v>
      </c>
      <c r="P151" s="92" t="s">
        <v>2120</v>
      </c>
      <c r="Q151" s="93">
        <v>1</v>
      </c>
      <c r="R151" s="93" t="s">
        <v>2138</v>
      </c>
      <c r="S151" s="93" t="s">
        <v>2127</v>
      </c>
      <c r="T151" s="93" t="s">
        <v>1407</v>
      </c>
      <c r="U151" s="92" t="s">
        <v>2128</v>
      </c>
      <c r="V151" s="88" t="s">
        <v>1397</v>
      </c>
      <c r="W151" s="92">
        <v>3777</v>
      </c>
      <c r="X151" s="92" t="s">
        <v>1411</v>
      </c>
      <c r="Y151" s="92">
        <v>3777</v>
      </c>
      <c r="Z151" s="92" t="s">
        <v>1401</v>
      </c>
      <c r="AA151" s="134" t="str">
        <f>VLOOKUP(G151,'Скрипт activation_condition'!$B$6:$D$495,3,0)</f>
        <v>Цианоз шеи</v>
      </c>
      <c r="AB151" s="114" t="str">
        <f>VLOOKUP(E151,'Перечень узлов'!$A$1:$B$697,2,0)</f>
        <v>Цианоз шеи</v>
      </c>
    </row>
    <row r="152" spans="1:28" x14ac:dyDescent="0.45">
      <c r="A152" s="92"/>
      <c r="B152" s="92" t="s">
        <v>1405</v>
      </c>
      <c r="C152" s="92">
        <f t="shared" si="3"/>
        <v>131</v>
      </c>
      <c r="D152" s="92" t="s">
        <v>1385</v>
      </c>
      <c r="E152" s="92">
        <v>133</v>
      </c>
      <c r="F152" s="92" t="s">
        <v>1385</v>
      </c>
      <c r="G152" s="92">
        <v>113</v>
      </c>
      <c r="H152" s="92" t="s">
        <v>1385</v>
      </c>
      <c r="I152" s="92" t="s">
        <v>2128</v>
      </c>
      <c r="J152" s="92" t="s">
        <v>1385</v>
      </c>
      <c r="K152" s="92" t="s">
        <v>2128</v>
      </c>
      <c r="L152" s="92" t="s">
        <v>1385</v>
      </c>
      <c r="M152" s="92" t="s">
        <v>2128</v>
      </c>
      <c r="N152" s="92" t="s">
        <v>1385</v>
      </c>
      <c r="O152" s="92" t="s">
        <v>2128</v>
      </c>
      <c r="P152" s="92" t="s">
        <v>2120</v>
      </c>
      <c r="Q152" s="93">
        <v>1</v>
      </c>
      <c r="R152" s="93" t="s">
        <v>2138</v>
      </c>
      <c r="S152" s="93" t="s">
        <v>2127</v>
      </c>
      <c r="T152" s="93" t="s">
        <v>1407</v>
      </c>
      <c r="U152" s="92" t="s">
        <v>2128</v>
      </c>
      <c r="V152" s="88" t="s">
        <v>1397</v>
      </c>
      <c r="W152" s="92">
        <v>3778</v>
      </c>
      <c r="X152" s="92" t="s">
        <v>1411</v>
      </c>
      <c r="Y152" s="92">
        <v>3778</v>
      </c>
      <c r="Z152" s="92" t="s">
        <v>1401</v>
      </c>
      <c r="AA152" s="134" t="str">
        <f>VLOOKUP(G152,'Скрипт activation_condition'!$B$6:$D$495,3,0)</f>
        <v>Цианоз верхних конечностей</v>
      </c>
      <c r="AB152" s="114" t="str">
        <f>VLOOKUP(E152,'Перечень узлов'!$A$1:$B$697,2,0)</f>
        <v>Цианоз верхних конечностей</v>
      </c>
    </row>
    <row r="153" spans="1:28" x14ac:dyDescent="0.45">
      <c r="A153" s="92"/>
      <c r="B153" s="92" t="s">
        <v>1405</v>
      </c>
      <c r="C153" s="92">
        <f t="shared" si="3"/>
        <v>132</v>
      </c>
      <c r="D153" s="92" t="s">
        <v>1385</v>
      </c>
      <c r="E153" s="92">
        <v>134</v>
      </c>
      <c r="F153" s="92" t="s">
        <v>1385</v>
      </c>
      <c r="G153" s="92">
        <v>114</v>
      </c>
      <c r="H153" s="92" t="s">
        <v>1385</v>
      </c>
      <c r="I153" s="92" t="s">
        <v>2128</v>
      </c>
      <c r="J153" s="92" t="s">
        <v>1385</v>
      </c>
      <c r="K153" s="92" t="s">
        <v>2128</v>
      </c>
      <c r="L153" s="92" t="s">
        <v>1385</v>
      </c>
      <c r="M153" s="92" t="s">
        <v>2128</v>
      </c>
      <c r="N153" s="92" t="s">
        <v>1385</v>
      </c>
      <c r="O153" s="92" t="s">
        <v>2128</v>
      </c>
      <c r="P153" s="92" t="s">
        <v>2120</v>
      </c>
      <c r="Q153" s="93">
        <v>1</v>
      </c>
      <c r="R153" s="93" t="s">
        <v>2138</v>
      </c>
      <c r="S153" s="93" t="s">
        <v>2127</v>
      </c>
      <c r="T153" s="93" t="s">
        <v>1407</v>
      </c>
      <c r="U153" s="92" t="s">
        <v>2128</v>
      </c>
      <c r="V153" s="88" t="s">
        <v>1397</v>
      </c>
      <c r="W153" s="92">
        <v>3779</v>
      </c>
      <c r="X153" s="92" t="s">
        <v>1411</v>
      </c>
      <c r="Y153" s="92">
        <v>3779</v>
      </c>
      <c r="Z153" s="92" t="s">
        <v>1401</v>
      </c>
      <c r="AA153" s="134" t="str">
        <f>VLOOKUP(G153,'Скрипт activation_condition'!$B$6:$D$495,3,0)</f>
        <v>Отек лица</v>
      </c>
      <c r="AB153" s="114" t="str">
        <f>VLOOKUP(E153,'Перечень узлов'!$A$1:$B$697,2,0)</f>
        <v>Отек лица</v>
      </c>
    </row>
    <row r="154" spans="1:28" x14ac:dyDescent="0.45">
      <c r="A154" s="92"/>
      <c r="B154" s="92" t="s">
        <v>1405</v>
      </c>
      <c r="C154" s="92">
        <f t="shared" si="3"/>
        <v>133</v>
      </c>
      <c r="D154" s="92" t="s">
        <v>1385</v>
      </c>
      <c r="E154" s="92">
        <v>135</v>
      </c>
      <c r="F154" s="92" t="s">
        <v>1385</v>
      </c>
      <c r="G154" s="92">
        <v>115</v>
      </c>
      <c r="H154" s="92" t="s">
        <v>1385</v>
      </c>
      <c r="I154" s="92" t="s">
        <v>2128</v>
      </c>
      <c r="J154" s="92" t="s">
        <v>1385</v>
      </c>
      <c r="K154" s="92" t="s">
        <v>2128</v>
      </c>
      <c r="L154" s="92" t="s">
        <v>1385</v>
      </c>
      <c r="M154" s="92" t="s">
        <v>2128</v>
      </c>
      <c r="N154" s="92" t="s">
        <v>1385</v>
      </c>
      <c r="O154" s="92" t="s">
        <v>2128</v>
      </c>
      <c r="P154" s="92" t="s">
        <v>2120</v>
      </c>
      <c r="Q154" s="93">
        <v>1</v>
      </c>
      <c r="R154" s="93" t="s">
        <v>2138</v>
      </c>
      <c r="S154" s="93" t="s">
        <v>2127</v>
      </c>
      <c r="T154" s="93" t="s">
        <v>1407</v>
      </c>
      <c r="U154" s="92" t="s">
        <v>2128</v>
      </c>
      <c r="V154" s="88" t="s">
        <v>1397</v>
      </c>
      <c r="W154" s="92">
        <v>3780</v>
      </c>
      <c r="X154" s="92" t="s">
        <v>1411</v>
      </c>
      <c r="Y154" s="92">
        <v>3780</v>
      </c>
      <c r="Z154" s="92" t="s">
        <v>1401</v>
      </c>
      <c r="AA154" s="134" t="str">
        <f>VLOOKUP(G154,'Скрипт activation_condition'!$B$6:$D$495,3,0)</f>
        <v>Отек шеи</v>
      </c>
      <c r="AB154" s="114" t="str">
        <f>VLOOKUP(E154,'Перечень узлов'!$A$1:$B$697,2,0)</f>
        <v>Отек шеи</v>
      </c>
    </row>
    <row r="155" spans="1:28" x14ac:dyDescent="0.45">
      <c r="A155" s="92"/>
      <c r="B155" s="92" t="s">
        <v>1405</v>
      </c>
      <c r="C155" s="92">
        <f t="shared" si="3"/>
        <v>134</v>
      </c>
      <c r="D155" s="92" t="s">
        <v>1385</v>
      </c>
      <c r="E155" s="92">
        <v>136</v>
      </c>
      <c r="F155" s="92" t="s">
        <v>1385</v>
      </c>
      <c r="G155" s="92">
        <v>116</v>
      </c>
      <c r="H155" s="92" t="s">
        <v>1385</v>
      </c>
      <c r="I155" s="92" t="s">
        <v>2128</v>
      </c>
      <c r="J155" s="92" t="s">
        <v>1385</v>
      </c>
      <c r="K155" s="92" t="s">
        <v>2128</v>
      </c>
      <c r="L155" s="92" t="s">
        <v>1385</v>
      </c>
      <c r="M155" s="92" t="s">
        <v>2128</v>
      </c>
      <c r="N155" s="92" t="s">
        <v>1385</v>
      </c>
      <c r="O155" s="92" t="s">
        <v>2128</v>
      </c>
      <c r="P155" s="92" t="s">
        <v>2120</v>
      </c>
      <c r="Q155" s="93">
        <v>1</v>
      </c>
      <c r="R155" s="93" t="s">
        <v>2138</v>
      </c>
      <c r="S155" s="93" t="s">
        <v>2127</v>
      </c>
      <c r="T155" s="93" t="s">
        <v>1407</v>
      </c>
      <c r="U155" s="92" t="s">
        <v>2128</v>
      </c>
      <c r="V155" s="88" t="s">
        <v>1397</v>
      </c>
      <c r="W155" s="92">
        <v>3781</v>
      </c>
      <c r="X155" s="92" t="s">
        <v>1411</v>
      </c>
      <c r="Y155" s="92">
        <v>3781</v>
      </c>
      <c r="Z155" s="92" t="s">
        <v>1401</v>
      </c>
      <c r="AA155" s="134" t="str">
        <f>VLOOKUP(G155,'Скрипт activation_condition'!$B$6:$D$495,3,0)</f>
        <v>Отек верхних конечностей</v>
      </c>
      <c r="AB155" s="114" t="str">
        <f>VLOOKUP(E155,'Перечень узлов'!$A$1:$B$697,2,0)</f>
        <v>Отек верхних конечностей</v>
      </c>
    </row>
    <row r="156" spans="1:28" x14ac:dyDescent="0.45">
      <c r="A156" s="92"/>
      <c r="B156" s="92" t="s">
        <v>1405</v>
      </c>
      <c r="C156" s="92">
        <f t="shared" si="3"/>
        <v>135</v>
      </c>
      <c r="D156" s="92" t="s">
        <v>1385</v>
      </c>
      <c r="E156" s="92">
        <v>137</v>
      </c>
      <c r="F156" s="92" t="s">
        <v>1385</v>
      </c>
      <c r="G156" s="92">
        <v>117</v>
      </c>
      <c r="H156" s="92" t="s">
        <v>1385</v>
      </c>
      <c r="I156" s="92" t="s">
        <v>2128</v>
      </c>
      <c r="J156" s="92" t="s">
        <v>1385</v>
      </c>
      <c r="K156" s="92" t="s">
        <v>2128</v>
      </c>
      <c r="L156" s="92" t="s">
        <v>1385</v>
      </c>
      <c r="M156" s="92" t="s">
        <v>2128</v>
      </c>
      <c r="N156" s="92" t="s">
        <v>1385</v>
      </c>
      <c r="O156" s="92" t="s">
        <v>2128</v>
      </c>
      <c r="P156" s="92" t="s">
        <v>2120</v>
      </c>
      <c r="Q156" s="93">
        <v>1</v>
      </c>
      <c r="R156" s="93" t="s">
        <v>2138</v>
      </c>
      <c r="S156" s="93" t="s">
        <v>2127</v>
      </c>
      <c r="T156" s="93" t="s">
        <v>1407</v>
      </c>
      <c r="U156" s="92" t="s">
        <v>2128</v>
      </c>
      <c r="V156" s="88" t="s">
        <v>1397</v>
      </c>
      <c r="W156" s="92">
        <v>3782</v>
      </c>
      <c r="X156" s="92" t="s">
        <v>1411</v>
      </c>
      <c r="Y156" s="92">
        <v>3782</v>
      </c>
      <c r="Z156" s="92" t="s">
        <v>1401</v>
      </c>
      <c r="AA156" s="134" t="str">
        <f>VLOOKUP(G156,'Скрипт activation_condition'!$B$6:$D$495,3,0)</f>
        <v>Развитые подкожные коллатерали на туловище</v>
      </c>
      <c r="AB156" s="114" t="str">
        <f>VLOOKUP(E156,'Перечень узлов'!$A$1:$B$697,2,0)</f>
        <v>Развитые подкожные коллатерали на туловище</v>
      </c>
    </row>
    <row r="157" spans="1:28" x14ac:dyDescent="0.45">
      <c r="A157" s="92"/>
      <c r="B157" s="92" t="s">
        <v>1405</v>
      </c>
      <c r="C157" s="92">
        <f t="shared" si="3"/>
        <v>136</v>
      </c>
      <c r="D157" s="92" t="s">
        <v>1385</v>
      </c>
      <c r="E157" s="92">
        <v>139</v>
      </c>
      <c r="F157" s="92" t="s">
        <v>1385</v>
      </c>
      <c r="G157" s="92">
        <v>118</v>
      </c>
      <c r="H157" s="92" t="s">
        <v>1385</v>
      </c>
      <c r="I157" s="92" t="s">
        <v>2128</v>
      </c>
      <c r="J157" s="92" t="s">
        <v>1385</v>
      </c>
      <c r="K157" s="92" t="s">
        <v>2128</v>
      </c>
      <c r="L157" s="92" t="s">
        <v>1385</v>
      </c>
      <c r="M157" s="92" t="s">
        <v>2128</v>
      </c>
      <c r="N157" s="92" t="s">
        <v>1385</v>
      </c>
      <c r="O157" s="92" t="s">
        <v>2128</v>
      </c>
      <c r="P157" s="92" t="s">
        <v>2120</v>
      </c>
      <c r="Q157" s="93">
        <v>1</v>
      </c>
      <c r="R157" s="93" t="s">
        <v>2138</v>
      </c>
      <c r="S157" s="93" t="s">
        <v>2127</v>
      </c>
      <c r="T157" s="93" t="s">
        <v>1407</v>
      </c>
      <c r="U157" s="92" t="s">
        <v>2128</v>
      </c>
      <c r="V157" s="88" t="s">
        <v>1397</v>
      </c>
      <c r="W157" s="92">
        <v>3783</v>
      </c>
      <c r="X157" s="92" t="s">
        <v>1411</v>
      </c>
      <c r="Y157" s="92">
        <v>3783</v>
      </c>
      <c r="Z157" s="92" t="s">
        <v>1401</v>
      </c>
      <c r="AA157" s="134" t="str">
        <f>VLOOKUP(G157,'Скрипт activation_condition'!$B$6:$D$495,3,0)</f>
        <v>Акроцианоз</v>
      </c>
      <c r="AB157" s="114" t="str">
        <f>VLOOKUP(E157,'Перечень узлов'!$A$1:$B$697,2,0)</f>
        <v>Акроцианоз</v>
      </c>
    </row>
    <row r="158" spans="1:28" x14ac:dyDescent="0.45">
      <c r="A158" s="92"/>
      <c r="B158" s="92" t="s">
        <v>1405</v>
      </c>
      <c r="C158" s="92">
        <f t="shared" si="3"/>
        <v>137</v>
      </c>
      <c r="D158" s="92" t="s">
        <v>1385</v>
      </c>
      <c r="E158" s="92">
        <v>140</v>
      </c>
      <c r="F158" s="92" t="s">
        <v>1385</v>
      </c>
      <c r="G158" s="92">
        <v>119</v>
      </c>
      <c r="H158" s="92" t="s">
        <v>1385</v>
      </c>
      <c r="I158" s="92" t="s">
        <v>2128</v>
      </c>
      <c r="J158" s="92" t="s">
        <v>1385</v>
      </c>
      <c r="K158" s="92" t="s">
        <v>2128</v>
      </c>
      <c r="L158" s="92" t="s">
        <v>1385</v>
      </c>
      <c r="M158" s="92" t="s">
        <v>2128</v>
      </c>
      <c r="N158" s="92" t="s">
        <v>1385</v>
      </c>
      <c r="O158" s="92" t="s">
        <v>2128</v>
      </c>
      <c r="P158" s="92" t="s">
        <v>2120</v>
      </c>
      <c r="Q158" s="93">
        <v>1</v>
      </c>
      <c r="R158" s="93" t="s">
        <v>2138</v>
      </c>
      <c r="S158" s="93" t="s">
        <v>2127</v>
      </c>
      <c r="T158" s="93" t="s">
        <v>1407</v>
      </c>
      <c r="U158" s="92" t="s">
        <v>2128</v>
      </c>
      <c r="V158" s="88" t="s">
        <v>1397</v>
      </c>
      <c r="W158" s="92">
        <v>3784</v>
      </c>
      <c r="X158" s="92" t="s">
        <v>1411</v>
      </c>
      <c r="Y158" s="92">
        <v>3784</v>
      </c>
      <c r="Z158" s="92" t="s">
        <v>1401</v>
      </c>
      <c r="AA158" s="134" t="str">
        <f>VLOOKUP(G158,'Скрипт activation_condition'!$B$6:$D$495,3,0)</f>
        <v>Набухание вен лица и шеи</v>
      </c>
      <c r="AB158" s="114" t="str">
        <f>VLOOKUP(E158,'Перечень узлов'!$A$1:$B$697,2,0)</f>
        <v>Набухание вен лица и шеи</v>
      </c>
    </row>
    <row r="159" spans="1:28" x14ac:dyDescent="0.45">
      <c r="A159" s="92"/>
      <c r="B159" s="92" t="s">
        <v>1405</v>
      </c>
      <c r="C159" s="92">
        <f t="shared" si="3"/>
        <v>138</v>
      </c>
      <c r="D159" s="92" t="s">
        <v>1385</v>
      </c>
      <c r="E159" s="92">
        <v>141</v>
      </c>
      <c r="F159" s="92" t="s">
        <v>1385</v>
      </c>
      <c r="G159" s="92">
        <v>120</v>
      </c>
      <c r="H159" s="92" t="s">
        <v>1385</v>
      </c>
      <c r="I159" s="92" t="s">
        <v>2128</v>
      </c>
      <c r="J159" s="92" t="s">
        <v>1385</v>
      </c>
      <c r="K159" s="92" t="s">
        <v>2128</v>
      </c>
      <c r="L159" s="92" t="s">
        <v>1385</v>
      </c>
      <c r="M159" s="92" t="s">
        <v>2128</v>
      </c>
      <c r="N159" s="92" t="s">
        <v>1385</v>
      </c>
      <c r="O159" s="92" t="s">
        <v>2128</v>
      </c>
      <c r="P159" s="92" t="s">
        <v>2120</v>
      </c>
      <c r="Q159" s="93">
        <v>1</v>
      </c>
      <c r="R159" s="93" t="s">
        <v>2138</v>
      </c>
      <c r="S159" s="93" t="s">
        <v>2127</v>
      </c>
      <c r="T159" s="93" t="s">
        <v>1407</v>
      </c>
      <c r="U159" s="92" t="s">
        <v>2128</v>
      </c>
      <c r="V159" s="88" t="s">
        <v>1397</v>
      </c>
      <c r="W159" s="92">
        <v>3785</v>
      </c>
      <c r="X159" s="92" t="s">
        <v>1411</v>
      </c>
      <c r="Y159" s="92">
        <v>3785</v>
      </c>
      <c r="Z159" s="92" t="s">
        <v>1401</v>
      </c>
      <c r="AA159" s="134" t="str">
        <f>VLOOKUP(G159,'Скрипт activation_condition'!$B$6:$D$495,3,0)</f>
        <v>Цианоз лица</v>
      </c>
      <c r="AB159" s="114" t="str">
        <f>VLOOKUP(E159,'Перечень узлов'!$A$1:$B$697,2,0)</f>
        <v>Цианоз лица</v>
      </c>
    </row>
    <row r="160" spans="1:28" x14ac:dyDescent="0.45">
      <c r="A160" s="92"/>
      <c r="B160" s="92" t="s">
        <v>1405</v>
      </c>
      <c r="C160" s="92">
        <f t="shared" si="3"/>
        <v>139</v>
      </c>
      <c r="D160" s="92" t="s">
        <v>1385</v>
      </c>
      <c r="E160" s="92">
        <v>142</v>
      </c>
      <c r="F160" s="92" t="s">
        <v>1385</v>
      </c>
      <c r="G160" s="92">
        <v>121</v>
      </c>
      <c r="H160" s="92" t="s">
        <v>1385</v>
      </c>
      <c r="I160" s="92" t="s">
        <v>2128</v>
      </c>
      <c r="J160" s="92" t="s">
        <v>1385</v>
      </c>
      <c r="K160" s="92" t="s">
        <v>2128</v>
      </c>
      <c r="L160" s="92" t="s">
        <v>1385</v>
      </c>
      <c r="M160" s="92" t="s">
        <v>2128</v>
      </c>
      <c r="N160" s="92" t="s">
        <v>1385</v>
      </c>
      <c r="O160" s="92" t="s">
        <v>2128</v>
      </c>
      <c r="P160" s="92" t="s">
        <v>2120</v>
      </c>
      <c r="Q160" s="93">
        <v>1</v>
      </c>
      <c r="R160" s="93" t="s">
        <v>2138</v>
      </c>
      <c r="S160" s="93" t="s">
        <v>2127</v>
      </c>
      <c r="T160" s="93" t="s">
        <v>1407</v>
      </c>
      <c r="U160" s="92" t="s">
        <v>2128</v>
      </c>
      <c r="V160" s="88" t="s">
        <v>1397</v>
      </c>
      <c r="W160" s="92">
        <v>3786</v>
      </c>
      <c r="X160" s="92" t="s">
        <v>1411</v>
      </c>
      <c r="Y160" s="92">
        <v>3786</v>
      </c>
      <c r="Z160" s="92" t="s">
        <v>1401</v>
      </c>
      <c r="AA160" s="134" t="str">
        <f>VLOOKUP(G160,'Скрипт activation_condition'!$B$6:$D$495,3,0)</f>
        <v>Одутловатость лица</v>
      </c>
      <c r="AB160" s="114" t="str">
        <f>VLOOKUP(E160,'Перечень узлов'!$A$1:$B$697,2,0)</f>
        <v>Одутловатость лица</v>
      </c>
    </row>
    <row r="161" spans="1:28" x14ac:dyDescent="0.45">
      <c r="A161" s="92"/>
      <c r="B161" s="92" t="s">
        <v>1405</v>
      </c>
      <c r="C161" s="92">
        <f t="shared" si="3"/>
        <v>140</v>
      </c>
      <c r="D161" s="92" t="s">
        <v>1385</v>
      </c>
      <c r="E161" s="92">
        <v>143</v>
      </c>
      <c r="F161" s="92" t="s">
        <v>1385</v>
      </c>
      <c r="G161" s="92">
        <v>122</v>
      </c>
      <c r="H161" s="92" t="s">
        <v>1385</v>
      </c>
      <c r="I161" s="92" t="s">
        <v>2128</v>
      </c>
      <c r="J161" s="92" t="s">
        <v>1385</v>
      </c>
      <c r="K161" s="92" t="s">
        <v>2128</v>
      </c>
      <c r="L161" s="92" t="s">
        <v>1385</v>
      </c>
      <c r="M161" s="92" t="s">
        <v>2128</v>
      </c>
      <c r="N161" s="92" t="s">
        <v>1385</v>
      </c>
      <c r="O161" s="92" t="s">
        <v>2128</v>
      </c>
      <c r="P161" s="92" t="s">
        <v>2120</v>
      </c>
      <c r="Q161" s="93">
        <v>1</v>
      </c>
      <c r="R161" s="93" t="s">
        <v>2138</v>
      </c>
      <c r="S161" s="93" t="s">
        <v>2127</v>
      </c>
      <c r="T161" s="93" t="s">
        <v>1407</v>
      </c>
      <c r="U161" s="92" t="s">
        <v>2128</v>
      </c>
      <c r="V161" s="88" t="s">
        <v>1397</v>
      </c>
      <c r="W161" s="92">
        <v>3787</v>
      </c>
      <c r="X161" s="92" t="s">
        <v>1411</v>
      </c>
      <c r="Y161" s="92">
        <v>3787</v>
      </c>
      <c r="Z161" s="92" t="s">
        <v>1401</v>
      </c>
      <c r="AA161" s="134" t="str">
        <f>VLOOKUP(G161,'Скрипт activation_condition'!$B$6:$D$495,3,0)</f>
        <v>Судороги</v>
      </c>
      <c r="AB161" s="114" t="str">
        <f>VLOOKUP(E161,'Перечень узлов'!$A$1:$B$697,2,0)</f>
        <v>Судороги</v>
      </c>
    </row>
    <row r="162" spans="1:28" x14ac:dyDescent="0.45">
      <c r="A162" s="93" t="s">
        <v>2161</v>
      </c>
      <c r="B162" s="92" t="s">
        <v>1405</v>
      </c>
      <c r="C162" s="92"/>
      <c r="D162" s="92" t="s">
        <v>1385</v>
      </c>
      <c r="E162" s="103" t="s">
        <v>2128</v>
      </c>
      <c r="F162" s="92" t="s">
        <v>1385</v>
      </c>
      <c r="G162" s="92">
        <v>123</v>
      </c>
      <c r="H162" s="92" t="s">
        <v>1385</v>
      </c>
      <c r="I162" s="92" t="s">
        <v>2128</v>
      </c>
      <c r="J162" s="92" t="s">
        <v>1385</v>
      </c>
      <c r="K162" s="92" t="s">
        <v>2128</v>
      </c>
      <c r="L162" s="92" t="s">
        <v>1385</v>
      </c>
      <c r="M162" s="92" t="s">
        <v>2128</v>
      </c>
      <c r="N162" s="92" t="s">
        <v>1385</v>
      </c>
      <c r="O162" s="92" t="s">
        <v>2128</v>
      </c>
      <c r="P162" s="92" t="s">
        <v>2120</v>
      </c>
      <c r="Q162" s="93">
        <v>1</v>
      </c>
      <c r="R162" s="93" t="s">
        <v>2138</v>
      </c>
      <c r="S162" s="93" t="s">
        <v>2127</v>
      </c>
      <c r="T162" s="93" t="s">
        <v>1407</v>
      </c>
      <c r="U162" s="92" t="s">
        <v>2128</v>
      </c>
      <c r="V162" s="88" t="s">
        <v>1397</v>
      </c>
      <c r="W162" s="92">
        <v>3788</v>
      </c>
      <c r="X162" s="92" t="s">
        <v>1411</v>
      </c>
      <c r="Y162" s="92">
        <v>3788</v>
      </c>
      <c r="Z162" s="92" t="s">
        <v>1401</v>
      </c>
      <c r="AA162" s="134" t="str">
        <f>VLOOKUP(G162,'Скрипт activation_condition'!$B$6:$D$495,3,0)</f>
        <v>Дыхание нормальное</v>
      </c>
      <c r="AB162" s="114" t="e">
        <f>VLOOKUP(E162,'Перечень узлов'!$A$1:$B$697,2,0)</f>
        <v>#N/A</v>
      </c>
    </row>
    <row r="163" spans="1:28" x14ac:dyDescent="0.45">
      <c r="A163" s="92"/>
      <c r="B163" s="92" t="s">
        <v>1405</v>
      </c>
      <c r="C163" s="92">
        <f>C161+1</f>
        <v>141</v>
      </c>
      <c r="D163" s="92" t="s">
        <v>1385</v>
      </c>
      <c r="E163" s="92">
        <v>146</v>
      </c>
      <c r="F163" s="92" t="s">
        <v>1385</v>
      </c>
      <c r="G163" s="92">
        <v>124</v>
      </c>
      <c r="H163" s="92" t="s">
        <v>1385</v>
      </c>
      <c r="I163" s="92" t="s">
        <v>2128</v>
      </c>
      <c r="J163" s="92" t="s">
        <v>1385</v>
      </c>
      <c r="K163" s="92" t="s">
        <v>2128</v>
      </c>
      <c r="L163" s="92" t="s">
        <v>1385</v>
      </c>
      <c r="M163" s="92" t="s">
        <v>2128</v>
      </c>
      <c r="N163" s="92" t="s">
        <v>1385</v>
      </c>
      <c r="O163" s="92" t="s">
        <v>2128</v>
      </c>
      <c r="P163" s="92" t="s">
        <v>2120</v>
      </c>
      <c r="Q163" s="93">
        <v>1</v>
      </c>
      <c r="R163" s="93" t="s">
        <v>2138</v>
      </c>
      <c r="S163" s="93" t="s">
        <v>2127</v>
      </c>
      <c r="T163" s="93" t="s">
        <v>1407</v>
      </c>
      <c r="U163" s="92" t="s">
        <v>2128</v>
      </c>
      <c r="V163" s="88" t="s">
        <v>1397</v>
      </c>
      <c r="W163" s="92">
        <v>3789</v>
      </c>
      <c r="X163" s="92" t="s">
        <v>1411</v>
      </c>
      <c r="Y163" s="92">
        <v>3789</v>
      </c>
      <c r="Z163" s="92" t="s">
        <v>1401</v>
      </c>
      <c r="AA163" s="134" t="str">
        <f>VLOOKUP(G163,'Скрипт activation_condition'!$B$6:$D$495,3,0)</f>
        <v>Дыхание ослаблено</v>
      </c>
      <c r="AB163" s="114" t="str">
        <f>VLOOKUP(E163,'Перечень узлов'!$A$1:$B$697,2,0)</f>
        <v>Дыхание ослаблено</v>
      </c>
    </row>
    <row r="164" spans="1:28" x14ac:dyDescent="0.45">
      <c r="A164" s="92"/>
      <c r="B164" s="92" t="s">
        <v>1405</v>
      </c>
      <c r="C164" s="92">
        <f t="shared" si="3"/>
        <v>142</v>
      </c>
      <c r="D164" s="92" t="s">
        <v>1385</v>
      </c>
      <c r="E164" s="92">
        <v>144</v>
      </c>
      <c r="F164" s="92" t="s">
        <v>1385</v>
      </c>
      <c r="G164" s="92">
        <v>125</v>
      </c>
      <c r="H164" s="92" t="s">
        <v>1385</v>
      </c>
      <c r="I164" s="92" t="s">
        <v>2128</v>
      </c>
      <c r="J164" s="92" t="s">
        <v>1385</v>
      </c>
      <c r="K164" s="92" t="s">
        <v>2128</v>
      </c>
      <c r="L164" s="92" t="s">
        <v>1385</v>
      </c>
      <c r="M164" s="92" t="s">
        <v>2128</v>
      </c>
      <c r="N164" s="92" t="s">
        <v>1385</v>
      </c>
      <c r="O164" s="92" t="s">
        <v>2128</v>
      </c>
      <c r="P164" s="92" t="s">
        <v>2120</v>
      </c>
      <c r="Q164" s="93">
        <v>1</v>
      </c>
      <c r="R164" s="93" t="s">
        <v>2138</v>
      </c>
      <c r="S164" s="93" t="s">
        <v>2127</v>
      </c>
      <c r="T164" s="93" t="s">
        <v>1407</v>
      </c>
      <c r="U164" s="92" t="s">
        <v>2128</v>
      </c>
      <c r="V164" s="88" t="s">
        <v>1397</v>
      </c>
      <c r="W164" s="92">
        <v>3790</v>
      </c>
      <c r="X164" s="92" t="s">
        <v>1411</v>
      </c>
      <c r="Y164" s="92">
        <v>3790</v>
      </c>
      <c r="Z164" s="92" t="s">
        <v>1401</v>
      </c>
      <c r="AA164" s="134" t="str">
        <f>VLOOKUP(G164,'Скрипт activation_condition'!$B$6:$D$495,3,0)</f>
        <v>Дыхание_жесткое</v>
      </c>
      <c r="AB164" s="114" t="str">
        <f>VLOOKUP(E164,'Перечень узлов'!$A$1:$B$697,2,0)</f>
        <v>Жесткое дыхание</v>
      </c>
    </row>
    <row r="165" spans="1:28" x14ac:dyDescent="0.45">
      <c r="A165" s="92"/>
      <c r="B165" s="92" t="s">
        <v>1405</v>
      </c>
      <c r="C165" s="92">
        <f t="shared" si="3"/>
        <v>143</v>
      </c>
      <c r="D165" s="92" t="s">
        <v>1385</v>
      </c>
      <c r="E165" s="92">
        <v>145</v>
      </c>
      <c r="F165" s="92" t="s">
        <v>1385</v>
      </c>
      <c r="G165" s="92">
        <v>126</v>
      </c>
      <c r="H165" s="92" t="s">
        <v>1385</v>
      </c>
      <c r="I165" s="92" t="s">
        <v>2128</v>
      </c>
      <c r="J165" s="92" t="s">
        <v>1385</v>
      </c>
      <c r="K165" s="92" t="s">
        <v>2128</v>
      </c>
      <c r="L165" s="92" t="s">
        <v>1385</v>
      </c>
      <c r="M165" s="92" t="s">
        <v>2128</v>
      </c>
      <c r="N165" s="92" t="s">
        <v>1385</v>
      </c>
      <c r="O165" s="92" t="s">
        <v>2128</v>
      </c>
      <c r="P165" s="92" t="s">
        <v>2120</v>
      </c>
      <c r="Q165" s="93">
        <v>1</v>
      </c>
      <c r="R165" s="93" t="s">
        <v>2138</v>
      </c>
      <c r="S165" s="93" t="s">
        <v>2127</v>
      </c>
      <c r="T165" s="93" t="s">
        <v>1407</v>
      </c>
      <c r="U165" s="92" t="s">
        <v>2128</v>
      </c>
      <c r="V165" s="88" t="s">
        <v>1397</v>
      </c>
      <c r="W165" s="92">
        <v>3791</v>
      </c>
      <c r="X165" s="92" t="s">
        <v>1411</v>
      </c>
      <c r="Y165" s="92">
        <v>3791</v>
      </c>
      <c r="Z165" s="92" t="s">
        <v>1401</v>
      </c>
      <c r="AA165" s="134" t="str">
        <f>VLOOKUP(G165,'Скрипт activation_condition'!$B$6:$D$495,3,0)</f>
        <v>Дыхание_бронхиальное</v>
      </c>
      <c r="AB165" s="114" t="str">
        <f>VLOOKUP(E165,'Перечень узлов'!$A$1:$B$697,2,0)</f>
        <v>Бронхиальное дыхание</v>
      </c>
    </row>
    <row r="166" spans="1:28" x14ac:dyDescent="0.45">
      <c r="A166" s="92"/>
      <c r="B166" s="92" t="s">
        <v>1405</v>
      </c>
      <c r="C166" s="92">
        <f t="shared" si="3"/>
        <v>144</v>
      </c>
      <c r="D166" s="92" t="s">
        <v>1385</v>
      </c>
      <c r="E166" s="92">
        <v>147</v>
      </c>
      <c r="F166" s="92" t="s">
        <v>1385</v>
      </c>
      <c r="G166" s="92">
        <v>127</v>
      </c>
      <c r="H166" s="92" t="s">
        <v>1385</v>
      </c>
      <c r="I166" s="92" t="s">
        <v>2128</v>
      </c>
      <c r="J166" s="92" t="s">
        <v>1385</v>
      </c>
      <c r="K166" s="92" t="s">
        <v>2128</v>
      </c>
      <c r="L166" s="92" t="s">
        <v>1385</v>
      </c>
      <c r="M166" s="92" t="s">
        <v>2128</v>
      </c>
      <c r="N166" s="92" t="s">
        <v>1385</v>
      </c>
      <c r="O166" s="92" t="s">
        <v>2128</v>
      </c>
      <c r="P166" s="92" t="s">
        <v>2120</v>
      </c>
      <c r="Q166" s="93">
        <v>1</v>
      </c>
      <c r="R166" s="93" t="s">
        <v>2138</v>
      </c>
      <c r="S166" s="93" t="s">
        <v>2127</v>
      </c>
      <c r="T166" s="93" t="s">
        <v>1407</v>
      </c>
      <c r="U166" s="92" t="s">
        <v>2128</v>
      </c>
      <c r="V166" s="88" t="s">
        <v>1397</v>
      </c>
      <c r="W166" s="92">
        <v>3792</v>
      </c>
      <c r="X166" s="92" t="s">
        <v>1411</v>
      </c>
      <c r="Y166" s="92">
        <v>3792</v>
      </c>
      <c r="Z166" s="92" t="s">
        <v>1401</v>
      </c>
      <c r="AA166" s="134" t="str">
        <f>VLOOKUP(G166,'Скрипт activation_condition'!$B$6:$D$495,3,0)</f>
        <v>Дисфония</v>
      </c>
      <c r="AB166" s="114" t="str">
        <f>VLOOKUP(E166,'Перечень узлов'!$A$1:$B$697,2,0)</f>
        <v>Дисфония</v>
      </c>
    </row>
    <row r="167" spans="1:28" x14ac:dyDescent="0.45">
      <c r="A167" s="92"/>
      <c r="B167" s="92" t="s">
        <v>1405</v>
      </c>
      <c r="C167" s="92">
        <f t="shared" si="3"/>
        <v>145</v>
      </c>
      <c r="D167" s="92" t="s">
        <v>1385</v>
      </c>
      <c r="E167" s="92">
        <v>148</v>
      </c>
      <c r="F167" s="92" t="s">
        <v>1385</v>
      </c>
      <c r="G167" s="92">
        <v>128</v>
      </c>
      <c r="H167" s="92" t="s">
        <v>1385</v>
      </c>
      <c r="I167" s="92" t="s">
        <v>2128</v>
      </c>
      <c r="J167" s="92" t="s">
        <v>1385</v>
      </c>
      <c r="K167" s="92" t="s">
        <v>2128</v>
      </c>
      <c r="L167" s="92" t="s">
        <v>1385</v>
      </c>
      <c r="M167" s="92" t="s">
        <v>2128</v>
      </c>
      <c r="N167" s="92" t="s">
        <v>1385</v>
      </c>
      <c r="O167" s="92" t="s">
        <v>2128</v>
      </c>
      <c r="P167" s="92" t="s">
        <v>2120</v>
      </c>
      <c r="Q167" s="93">
        <v>1</v>
      </c>
      <c r="R167" s="93" t="s">
        <v>2138</v>
      </c>
      <c r="S167" s="93" t="s">
        <v>2127</v>
      </c>
      <c r="T167" s="93" t="s">
        <v>1407</v>
      </c>
      <c r="U167" s="92" t="s">
        <v>2128</v>
      </c>
      <c r="V167" s="88" t="s">
        <v>1397</v>
      </c>
      <c r="W167" s="92">
        <v>3793</v>
      </c>
      <c r="X167" s="92" t="s">
        <v>1411</v>
      </c>
      <c r="Y167" s="92">
        <v>3793</v>
      </c>
      <c r="Z167" s="92" t="s">
        <v>1401</v>
      </c>
      <c r="AA167" s="134" t="str">
        <f>VLOOKUP(G167,'Скрипт activation_condition'!$B$6:$D$495,3,0)</f>
        <v>Акцент II тона над легочной артерией при аускультации сердца</v>
      </c>
      <c r="AB167" s="114" t="str">
        <f>VLOOKUP(E167,'Перечень узлов'!$A$1:$B$697,2,0)</f>
        <v>Акцент II тона над легочной артерией при аускультации сердца</v>
      </c>
    </row>
    <row r="168" spans="1:28" x14ac:dyDescent="0.45">
      <c r="A168" s="92"/>
      <c r="B168" s="92" t="s">
        <v>1405</v>
      </c>
      <c r="C168" s="92">
        <f t="shared" si="3"/>
        <v>146</v>
      </c>
      <c r="D168" s="92" t="s">
        <v>1385</v>
      </c>
      <c r="E168" s="92">
        <v>149</v>
      </c>
      <c r="F168" s="92" t="s">
        <v>1385</v>
      </c>
      <c r="G168" s="92">
        <v>129</v>
      </c>
      <c r="H168" s="92" t="s">
        <v>1385</v>
      </c>
      <c r="I168" s="92" t="s">
        <v>2128</v>
      </c>
      <c r="J168" s="92" t="s">
        <v>1385</v>
      </c>
      <c r="K168" s="92" t="s">
        <v>2128</v>
      </c>
      <c r="L168" s="92" t="s">
        <v>1385</v>
      </c>
      <c r="M168" s="92" t="s">
        <v>2128</v>
      </c>
      <c r="N168" s="92" t="s">
        <v>1385</v>
      </c>
      <c r="O168" s="92" t="s">
        <v>2128</v>
      </c>
      <c r="P168" s="92" t="s">
        <v>2120</v>
      </c>
      <c r="Q168" s="93">
        <v>1</v>
      </c>
      <c r="R168" s="93" t="s">
        <v>2138</v>
      </c>
      <c r="S168" s="93" t="s">
        <v>2127</v>
      </c>
      <c r="T168" s="93" t="s">
        <v>1407</v>
      </c>
      <c r="U168" s="92" t="s">
        <v>2128</v>
      </c>
      <c r="V168" s="88" t="s">
        <v>1397</v>
      </c>
      <c r="W168" s="92">
        <v>3794</v>
      </c>
      <c r="X168" s="92" t="s">
        <v>1411</v>
      </c>
      <c r="Y168" s="92">
        <v>3794</v>
      </c>
      <c r="Z168" s="92" t="s">
        <v>1401</v>
      </c>
      <c r="AA168" s="134" t="str">
        <f>VLOOKUP(G168,'Скрипт activation_condition'!$B$6:$D$495,3,0)</f>
        <v>Расщепление I тона над трикуспидальным клапаном при аускультации сердца</v>
      </c>
      <c r="AB168" s="114" t="str">
        <f>VLOOKUP(E168,'Перечень узлов'!$A$1:$B$697,2,0)</f>
        <v>Расщепление I тона над трикуспидальным клапаном при аускультации сердца</v>
      </c>
    </row>
    <row r="169" spans="1:28" x14ac:dyDescent="0.45">
      <c r="A169" s="92"/>
      <c r="B169" s="92" t="s">
        <v>1405</v>
      </c>
      <c r="C169" s="92">
        <f t="shared" si="3"/>
        <v>147</v>
      </c>
      <c r="D169" s="92" t="s">
        <v>1385</v>
      </c>
      <c r="E169" s="92">
        <v>150</v>
      </c>
      <c r="F169" s="92" t="s">
        <v>1385</v>
      </c>
      <c r="G169" s="92">
        <v>130</v>
      </c>
      <c r="H169" s="92" t="s">
        <v>1385</v>
      </c>
      <c r="I169" s="92" t="s">
        <v>2128</v>
      </c>
      <c r="J169" s="92" t="s">
        <v>1385</v>
      </c>
      <c r="K169" s="92" t="s">
        <v>2128</v>
      </c>
      <c r="L169" s="92" t="s">
        <v>1385</v>
      </c>
      <c r="M169" s="92" t="s">
        <v>2128</v>
      </c>
      <c r="N169" s="92" t="s">
        <v>1385</v>
      </c>
      <c r="O169" s="92" t="s">
        <v>2128</v>
      </c>
      <c r="P169" s="92" t="s">
        <v>2120</v>
      </c>
      <c r="Q169" s="93">
        <v>1</v>
      </c>
      <c r="R169" s="93" t="s">
        <v>2138</v>
      </c>
      <c r="S169" s="93" t="s">
        <v>2127</v>
      </c>
      <c r="T169" s="93" t="s">
        <v>1407</v>
      </c>
      <c r="U169" s="92" t="s">
        <v>2128</v>
      </c>
      <c r="V169" s="88" t="s">
        <v>1397</v>
      </c>
      <c r="W169" s="92">
        <v>3795</v>
      </c>
      <c r="X169" s="92" t="s">
        <v>1411</v>
      </c>
      <c r="Y169" s="92">
        <v>3795</v>
      </c>
      <c r="Z169" s="92" t="s">
        <v>1401</v>
      </c>
      <c r="AA169" s="134" t="str">
        <f>VLOOKUP(G169,'Скрипт activation_condition'!$B$6:$D$495,3,0)</f>
        <v>Чувство нехватки воздуха</v>
      </c>
      <c r="AB169" s="114" t="str">
        <f>VLOOKUP(E169,'Перечень узлов'!$A$1:$B$697,2,0)</f>
        <v>Чувство нехватки воздуха</v>
      </c>
    </row>
    <row r="170" spans="1:28" x14ac:dyDescent="0.45">
      <c r="A170" s="92"/>
      <c r="B170" s="92" t="s">
        <v>1405</v>
      </c>
      <c r="C170" s="92">
        <f t="shared" si="3"/>
        <v>148</v>
      </c>
      <c r="D170" s="92" t="s">
        <v>1385</v>
      </c>
      <c r="E170" s="92">
        <v>151</v>
      </c>
      <c r="F170" s="92" t="s">
        <v>1385</v>
      </c>
      <c r="G170" s="92">
        <v>131</v>
      </c>
      <c r="H170" s="92" t="s">
        <v>1385</v>
      </c>
      <c r="I170" s="92" t="s">
        <v>3146</v>
      </c>
      <c r="J170" s="92" t="s">
        <v>1385</v>
      </c>
      <c r="K170" s="92" t="s">
        <v>2129</v>
      </c>
      <c r="L170" s="92" t="s">
        <v>1385</v>
      </c>
      <c r="M170" s="92" t="s">
        <v>2843</v>
      </c>
      <c r="N170" s="92" t="s">
        <v>1385</v>
      </c>
      <c r="O170" s="92" t="s">
        <v>2127</v>
      </c>
      <c r="P170" s="92" t="s">
        <v>2120</v>
      </c>
      <c r="Q170" s="93">
        <v>1</v>
      </c>
      <c r="R170" s="93" t="s">
        <v>2138</v>
      </c>
      <c r="S170" s="93" t="s">
        <v>2127</v>
      </c>
      <c r="T170" s="93" t="s">
        <v>1407</v>
      </c>
      <c r="U170" s="92" t="s">
        <v>2128</v>
      </c>
      <c r="V170" s="88" t="s">
        <v>1397</v>
      </c>
      <c r="W170" s="92">
        <v>3796</v>
      </c>
      <c r="X170" s="92" t="s">
        <v>1411</v>
      </c>
      <c r="Y170" s="92">
        <v>3796</v>
      </c>
      <c r="Z170" s="92" t="s">
        <v>1401</v>
      </c>
      <c r="AA170" s="134" t="str">
        <f>VLOOKUP(G170,'Скрипт activation_condition'!$B$6:$D$495,3,0)</f>
        <v>Сатурация крови кислородом при пульсоксиметрии, %</v>
      </c>
      <c r="AB170" s="114" t="str">
        <f>VLOOKUP(E170,'Перечень узлов'!$A$1:$B$697,2,0)</f>
        <v>Понижена сатурация крови кислородом при пульсоксиметрии</v>
      </c>
    </row>
    <row r="171" spans="1:28" x14ac:dyDescent="0.45">
      <c r="A171" s="92"/>
      <c r="B171" s="92" t="s">
        <v>1405</v>
      </c>
      <c r="C171" s="92">
        <f t="shared" si="3"/>
        <v>149</v>
      </c>
      <c r="D171" s="92" t="s">
        <v>1385</v>
      </c>
      <c r="E171" s="92">
        <v>152</v>
      </c>
      <c r="F171" s="92" t="s">
        <v>1385</v>
      </c>
      <c r="G171" s="92">
        <v>132</v>
      </c>
      <c r="H171" s="92" t="s">
        <v>1385</v>
      </c>
      <c r="I171" s="92" t="s">
        <v>2128</v>
      </c>
      <c r="J171" s="92" t="s">
        <v>1385</v>
      </c>
      <c r="K171" s="92" t="s">
        <v>2128</v>
      </c>
      <c r="L171" s="92" t="s">
        <v>1385</v>
      </c>
      <c r="M171" s="92" t="s">
        <v>2128</v>
      </c>
      <c r="N171" s="92" t="s">
        <v>1385</v>
      </c>
      <c r="O171" s="92" t="s">
        <v>2128</v>
      </c>
      <c r="P171" s="92" t="s">
        <v>2120</v>
      </c>
      <c r="Q171" s="93">
        <v>1</v>
      </c>
      <c r="R171" s="93" t="s">
        <v>2138</v>
      </c>
      <c r="S171" s="93" t="s">
        <v>2127</v>
      </c>
      <c r="T171" s="93" t="s">
        <v>1407</v>
      </c>
      <c r="U171" s="92" t="s">
        <v>2128</v>
      </c>
      <c r="V171" s="88" t="s">
        <v>1397</v>
      </c>
      <c r="W171" s="92">
        <v>3797</v>
      </c>
      <c r="X171" s="92" t="s">
        <v>1411</v>
      </c>
      <c r="Y171" s="92">
        <v>3797</v>
      </c>
      <c r="Z171" s="92" t="s">
        <v>1401</v>
      </c>
      <c r="AA171" s="134" t="str">
        <f>VLOOKUP(G171,'Скрипт activation_condition'!$B$6:$D$495,3,0)</f>
        <v>Увеличение шейных лимфоузлов при пальпации</v>
      </c>
      <c r="AB171" s="114" t="str">
        <f>VLOOKUP(E171,'Перечень узлов'!$A$1:$B$697,2,0)</f>
        <v>Увеличение шейных лимфоузлов при пальпации</v>
      </c>
    </row>
    <row r="172" spans="1:28" x14ac:dyDescent="0.45">
      <c r="A172" s="92"/>
      <c r="B172" s="92" t="s">
        <v>1405</v>
      </c>
      <c r="C172" s="92">
        <f t="shared" si="3"/>
        <v>150</v>
      </c>
      <c r="D172" s="92" t="s">
        <v>1385</v>
      </c>
      <c r="E172" s="92">
        <v>153</v>
      </c>
      <c r="F172" s="92" t="s">
        <v>1385</v>
      </c>
      <c r="G172" s="92">
        <v>133</v>
      </c>
      <c r="H172" s="92" t="s">
        <v>1385</v>
      </c>
      <c r="I172" s="92" t="s">
        <v>2128</v>
      </c>
      <c r="J172" s="92" t="s">
        <v>1385</v>
      </c>
      <c r="K172" s="92" t="s">
        <v>2128</v>
      </c>
      <c r="L172" s="92" t="s">
        <v>1385</v>
      </c>
      <c r="M172" s="92" t="s">
        <v>2128</v>
      </c>
      <c r="N172" s="92" t="s">
        <v>1385</v>
      </c>
      <c r="O172" s="92" t="s">
        <v>2128</v>
      </c>
      <c r="P172" s="92" t="s">
        <v>2120</v>
      </c>
      <c r="Q172" s="93">
        <v>1</v>
      </c>
      <c r="R172" s="93" t="s">
        <v>2138</v>
      </c>
      <c r="S172" s="93" t="s">
        <v>2127</v>
      </c>
      <c r="T172" s="93" t="s">
        <v>1407</v>
      </c>
      <c r="U172" s="92" t="s">
        <v>2128</v>
      </c>
      <c r="V172" s="88" t="s">
        <v>1397</v>
      </c>
      <c r="W172" s="92">
        <v>3798</v>
      </c>
      <c r="X172" s="92" t="s">
        <v>1411</v>
      </c>
      <c r="Y172" s="92">
        <v>3798</v>
      </c>
      <c r="Z172" s="92" t="s">
        <v>1401</v>
      </c>
      <c r="AA172" s="134" t="str">
        <f>VLOOKUP(G172,'Скрипт activation_condition'!$B$6:$D$495,3,0)</f>
        <v>Увеличение лимфоузлов при пальпации</v>
      </c>
      <c r="AB172" s="114" t="str">
        <f>VLOOKUP(E172,'Перечень узлов'!$A$1:$B$697,2,0)</f>
        <v>Увеличение лимфоузлов при пальпации</v>
      </c>
    </row>
    <row r="173" spans="1:28" x14ac:dyDescent="0.45">
      <c r="A173" s="92"/>
      <c r="B173" s="92" t="s">
        <v>1405</v>
      </c>
      <c r="C173" s="92">
        <f t="shared" si="3"/>
        <v>151</v>
      </c>
      <c r="D173" s="92" t="s">
        <v>1385</v>
      </c>
      <c r="E173" s="92">
        <v>154</v>
      </c>
      <c r="F173" s="92" t="s">
        <v>1385</v>
      </c>
      <c r="G173" s="92">
        <v>134</v>
      </c>
      <c r="H173" s="92" t="s">
        <v>1385</v>
      </c>
      <c r="I173" s="92" t="s">
        <v>2128</v>
      </c>
      <c r="J173" s="92" t="s">
        <v>1385</v>
      </c>
      <c r="K173" s="92" t="s">
        <v>2128</v>
      </c>
      <c r="L173" s="92" t="s">
        <v>1385</v>
      </c>
      <c r="M173" s="92" t="s">
        <v>2128</v>
      </c>
      <c r="N173" s="92" t="s">
        <v>1385</v>
      </c>
      <c r="O173" s="92" t="s">
        <v>2128</v>
      </c>
      <c r="P173" s="92" t="s">
        <v>2120</v>
      </c>
      <c r="Q173" s="93">
        <v>1</v>
      </c>
      <c r="R173" s="93" t="s">
        <v>2138</v>
      </c>
      <c r="S173" s="93" t="s">
        <v>2127</v>
      </c>
      <c r="T173" s="93" t="s">
        <v>1407</v>
      </c>
      <c r="U173" s="92" t="s">
        <v>2128</v>
      </c>
      <c r="V173" s="88" t="s">
        <v>1397</v>
      </c>
      <c r="W173" s="92">
        <v>3799</v>
      </c>
      <c r="X173" s="92" t="s">
        <v>1411</v>
      </c>
      <c r="Y173" s="92">
        <v>3799</v>
      </c>
      <c r="Z173" s="92" t="s">
        <v>1401</v>
      </c>
      <c r="AA173" s="134" t="str">
        <f>VLOOKUP(G173,'Скрипт activation_condition'!$B$6:$D$495,3,0)</f>
        <v>Болезненность шейных лимфоузлов при пальпации</v>
      </c>
      <c r="AB173" s="114" t="str">
        <f>VLOOKUP(E173,'Перечень узлов'!$A$1:$B$697,2,0)</f>
        <v>Болезненность шейных лимфоузлов при пальпации</v>
      </c>
    </row>
    <row r="174" spans="1:28" x14ac:dyDescent="0.45">
      <c r="A174" s="92"/>
      <c r="B174" s="92" t="s">
        <v>1405</v>
      </c>
      <c r="C174" s="92">
        <f t="shared" si="3"/>
        <v>152</v>
      </c>
      <c r="D174" s="92" t="s">
        <v>1385</v>
      </c>
      <c r="E174" s="92">
        <v>155</v>
      </c>
      <c r="F174" s="92" t="s">
        <v>1385</v>
      </c>
      <c r="G174" s="92">
        <v>135</v>
      </c>
      <c r="H174" s="92" t="s">
        <v>1385</v>
      </c>
      <c r="I174" s="92" t="s">
        <v>2128</v>
      </c>
      <c r="J174" s="92" t="s">
        <v>1385</v>
      </c>
      <c r="K174" s="92" t="s">
        <v>2128</v>
      </c>
      <c r="L174" s="92" t="s">
        <v>1385</v>
      </c>
      <c r="M174" s="92" t="s">
        <v>2128</v>
      </c>
      <c r="N174" s="92" t="s">
        <v>1385</v>
      </c>
      <c r="O174" s="92" t="s">
        <v>2128</v>
      </c>
      <c r="P174" s="92" t="s">
        <v>2120</v>
      </c>
      <c r="Q174" s="93">
        <v>1</v>
      </c>
      <c r="R174" s="93" t="s">
        <v>2138</v>
      </c>
      <c r="S174" s="93" t="s">
        <v>2127</v>
      </c>
      <c r="T174" s="93" t="s">
        <v>1407</v>
      </c>
      <c r="U174" s="92" t="s">
        <v>2128</v>
      </c>
      <c r="V174" s="88" t="s">
        <v>1397</v>
      </c>
      <c r="W174" s="92">
        <v>3800</v>
      </c>
      <c r="X174" s="92" t="s">
        <v>1411</v>
      </c>
      <c r="Y174" s="92">
        <v>3800</v>
      </c>
      <c r="Z174" s="92" t="s">
        <v>1401</v>
      </c>
      <c r="AA174" s="134" t="str">
        <f>VLOOKUP(G174,'Скрипт activation_condition'!$B$6:$D$495,3,0)</f>
        <v>Тахипноэ</v>
      </c>
      <c r="AB174" s="114" t="str">
        <f>VLOOKUP(E174,'Перечень узлов'!$A$1:$B$697,2,0)</f>
        <v>Тахипноэ</v>
      </c>
    </row>
    <row r="175" spans="1:28" x14ac:dyDescent="0.45">
      <c r="A175" s="92"/>
      <c r="B175" s="92" t="s">
        <v>1405</v>
      </c>
      <c r="C175" s="92">
        <f t="shared" si="3"/>
        <v>153</v>
      </c>
      <c r="D175" s="92" t="s">
        <v>1385</v>
      </c>
      <c r="E175" s="92">
        <v>156</v>
      </c>
      <c r="F175" s="92" t="s">
        <v>1385</v>
      </c>
      <c r="G175" s="92">
        <v>136</v>
      </c>
      <c r="H175" s="92" t="s">
        <v>1385</v>
      </c>
      <c r="I175" s="92" t="s">
        <v>2128</v>
      </c>
      <c r="J175" s="92" t="s">
        <v>1385</v>
      </c>
      <c r="K175" s="92" t="s">
        <v>2128</v>
      </c>
      <c r="L175" s="92" t="s">
        <v>1385</v>
      </c>
      <c r="M175" s="92" t="s">
        <v>2128</v>
      </c>
      <c r="N175" s="92" t="s">
        <v>1385</v>
      </c>
      <c r="O175" s="92" t="s">
        <v>2128</v>
      </c>
      <c r="P175" s="92" t="s">
        <v>2120</v>
      </c>
      <c r="Q175" s="93">
        <v>1</v>
      </c>
      <c r="R175" s="93" t="s">
        <v>2138</v>
      </c>
      <c r="S175" s="93" t="s">
        <v>2127</v>
      </c>
      <c r="T175" s="93" t="s">
        <v>1407</v>
      </c>
      <c r="U175" s="92" t="s">
        <v>2128</v>
      </c>
      <c r="V175" s="88" t="s">
        <v>1397</v>
      </c>
      <c r="W175" s="92">
        <v>3801</v>
      </c>
      <c r="X175" s="92" t="s">
        <v>1411</v>
      </c>
      <c r="Y175" s="92">
        <v>3801</v>
      </c>
      <c r="Z175" s="92" t="s">
        <v>1401</v>
      </c>
      <c r="AA175" s="134" t="str">
        <f>VLOOKUP(G175,'Скрипт activation_condition'!$B$6:$D$495,3,0)</f>
        <v>Пневмофиброз на КТ ОГК</v>
      </c>
      <c r="AB175" s="114" t="str">
        <f>VLOOKUP(E175,'Перечень узлов'!$A$1:$B$697,2,0)</f>
        <v>Пневмофиброз на КТ ОГК</v>
      </c>
    </row>
    <row r="176" spans="1:28" x14ac:dyDescent="0.45">
      <c r="A176" s="92"/>
      <c r="B176" s="92" t="s">
        <v>1405</v>
      </c>
      <c r="C176" s="92">
        <f t="shared" si="3"/>
        <v>154</v>
      </c>
      <c r="D176" s="92" t="s">
        <v>1385</v>
      </c>
      <c r="E176" s="92">
        <v>157</v>
      </c>
      <c r="F176" s="92" t="s">
        <v>1385</v>
      </c>
      <c r="G176" s="92">
        <v>137</v>
      </c>
      <c r="H176" s="92" t="s">
        <v>1385</v>
      </c>
      <c r="I176" s="92" t="s">
        <v>2128</v>
      </c>
      <c r="J176" s="92" t="s">
        <v>1385</v>
      </c>
      <c r="K176" s="92" t="s">
        <v>2128</v>
      </c>
      <c r="L176" s="92" t="s">
        <v>1385</v>
      </c>
      <c r="M176" s="92" t="s">
        <v>2128</v>
      </c>
      <c r="N176" s="92" t="s">
        <v>1385</v>
      </c>
      <c r="O176" s="92" t="s">
        <v>2128</v>
      </c>
      <c r="P176" s="92" t="s">
        <v>2120</v>
      </c>
      <c r="Q176" s="93">
        <v>1</v>
      </c>
      <c r="R176" s="93" t="s">
        <v>2138</v>
      </c>
      <c r="S176" s="93" t="s">
        <v>2127</v>
      </c>
      <c r="T176" s="93" t="s">
        <v>1407</v>
      </c>
      <c r="U176" s="92" t="s">
        <v>2128</v>
      </c>
      <c r="V176" s="88" t="s">
        <v>1397</v>
      </c>
      <c r="W176" s="92">
        <v>3802</v>
      </c>
      <c r="X176" s="92" t="s">
        <v>1411</v>
      </c>
      <c r="Y176" s="92">
        <v>3802</v>
      </c>
      <c r="Z176" s="92" t="s">
        <v>1401</v>
      </c>
      <c r="AA176" s="134" t="str">
        <f>VLOOKUP(G176,'Скрипт activation_condition'!$B$6:$D$495,3,0)</f>
        <v>Эмфизема на КТ ОГК</v>
      </c>
      <c r="AB176" s="114" t="str">
        <f>VLOOKUP(E176,'Перечень узлов'!$A$1:$B$697,2,0)</f>
        <v>Эмфизема на КТ ОГК</v>
      </c>
    </row>
    <row r="177" spans="1:28" x14ac:dyDescent="0.45">
      <c r="A177" s="92"/>
      <c r="B177" s="92" t="s">
        <v>1405</v>
      </c>
      <c r="C177" s="92">
        <f t="shared" si="3"/>
        <v>155</v>
      </c>
      <c r="D177" s="92" t="s">
        <v>1385</v>
      </c>
      <c r="E177" s="92">
        <v>158</v>
      </c>
      <c r="F177" s="92" t="s">
        <v>1385</v>
      </c>
      <c r="G177" s="92">
        <v>138</v>
      </c>
      <c r="H177" s="92" t="s">
        <v>1385</v>
      </c>
      <c r="I177" s="92" t="s">
        <v>2128</v>
      </c>
      <c r="J177" s="92" t="s">
        <v>1385</v>
      </c>
      <c r="K177" s="92" t="s">
        <v>2128</v>
      </c>
      <c r="L177" s="92" t="s">
        <v>1385</v>
      </c>
      <c r="M177" s="92" t="s">
        <v>2128</v>
      </c>
      <c r="N177" s="92" t="s">
        <v>1385</v>
      </c>
      <c r="O177" s="92" t="s">
        <v>2128</v>
      </c>
      <c r="P177" s="92" t="s">
        <v>2120</v>
      </c>
      <c r="Q177" s="93">
        <v>1</v>
      </c>
      <c r="R177" s="93" t="s">
        <v>2138</v>
      </c>
      <c r="S177" s="93" t="s">
        <v>2127</v>
      </c>
      <c r="T177" s="93" t="s">
        <v>1407</v>
      </c>
      <c r="U177" s="92" t="s">
        <v>2128</v>
      </c>
      <c r="V177" s="88" t="s">
        <v>1397</v>
      </c>
      <c r="W177" s="92">
        <v>3803</v>
      </c>
      <c r="X177" s="92" t="s">
        <v>1411</v>
      </c>
      <c r="Y177" s="92">
        <v>3803</v>
      </c>
      <c r="Z177" s="92" t="s">
        <v>1401</v>
      </c>
      <c r="AA177" s="134" t="str">
        <f>VLOOKUP(G177,'Скрипт activation_condition'!$B$6:$D$495,3,0)</f>
        <v>Кальцинированные очаги в легких на рентгенограмме</v>
      </c>
      <c r="AB177" s="114" t="str">
        <f>VLOOKUP(E177,'Перечень узлов'!$A$1:$B$697,2,0)</f>
        <v>Кальцинированные очаги в легких на рентгенограмме</v>
      </c>
    </row>
    <row r="178" spans="1:28" x14ac:dyDescent="0.45">
      <c r="A178" s="92"/>
      <c r="B178" s="92" t="s">
        <v>1405</v>
      </c>
      <c r="C178" s="92">
        <f t="shared" si="3"/>
        <v>156</v>
      </c>
      <c r="D178" s="92" t="s">
        <v>1385</v>
      </c>
      <c r="E178" s="92">
        <v>159</v>
      </c>
      <c r="F178" s="92" t="s">
        <v>1385</v>
      </c>
      <c r="G178" s="92">
        <v>139</v>
      </c>
      <c r="H178" s="92" t="s">
        <v>1385</v>
      </c>
      <c r="I178" s="92" t="s">
        <v>2128</v>
      </c>
      <c r="J178" s="92" t="s">
        <v>1385</v>
      </c>
      <c r="K178" s="92" t="s">
        <v>2128</v>
      </c>
      <c r="L178" s="92" t="s">
        <v>1385</v>
      </c>
      <c r="M178" s="92" t="s">
        <v>2128</v>
      </c>
      <c r="N178" s="92" t="s">
        <v>1385</v>
      </c>
      <c r="O178" s="92" t="s">
        <v>2128</v>
      </c>
      <c r="P178" s="92" t="s">
        <v>2120</v>
      </c>
      <c r="Q178" s="93">
        <v>1</v>
      </c>
      <c r="R178" s="93" t="s">
        <v>2138</v>
      </c>
      <c r="S178" s="93" t="s">
        <v>2127</v>
      </c>
      <c r="T178" s="93" t="s">
        <v>1407</v>
      </c>
      <c r="U178" s="92" t="s">
        <v>2128</v>
      </c>
      <c r="V178" s="88" t="s">
        <v>1397</v>
      </c>
      <c r="W178" s="92">
        <v>3804</v>
      </c>
      <c r="X178" s="92" t="s">
        <v>1411</v>
      </c>
      <c r="Y178" s="92">
        <v>3804</v>
      </c>
      <c r="Z178" s="92" t="s">
        <v>1401</v>
      </c>
      <c r="AA178" s="134" t="str">
        <f>VLOOKUP(G178,'Скрипт activation_condition'!$B$6:$D$495,3,0)</f>
        <v>Кальцинированные очаги во внутригрудных лимфатических узлах на рентгенограмме</v>
      </c>
      <c r="AB178" s="114" t="str">
        <f>VLOOKUP(E178,'Перечень узлов'!$A$1:$B$697,2,0)</f>
        <v>Кальцинированные очаги во внутригрудных лимфатических узлах на рентгенограмме</v>
      </c>
    </row>
    <row r="179" spans="1:28" x14ac:dyDescent="0.45">
      <c r="A179" s="92"/>
      <c r="B179" s="92" t="s">
        <v>1405</v>
      </c>
      <c r="C179" s="92">
        <f t="shared" si="3"/>
        <v>157</v>
      </c>
      <c r="D179" s="92" t="s">
        <v>1385</v>
      </c>
      <c r="E179" s="92">
        <v>160</v>
      </c>
      <c r="F179" s="92" t="s">
        <v>1385</v>
      </c>
      <c r="G179" s="92">
        <v>140</v>
      </c>
      <c r="H179" s="92" t="s">
        <v>1385</v>
      </c>
      <c r="I179" s="92" t="s">
        <v>2128</v>
      </c>
      <c r="J179" s="92" t="s">
        <v>1385</v>
      </c>
      <c r="K179" s="92" t="s">
        <v>2128</v>
      </c>
      <c r="L179" s="92" t="s">
        <v>1385</v>
      </c>
      <c r="M179" s="92" t="s">
        <v>2128</v>
      </c>
      <c r="N179" s="92" t="s">
        <v>1385</v>
      </c>
      <c r="O179" s="92" t="s">
        <v>2128</v>
      </c>
      <c r="P179" s="92" t="s">
        <v>2120</v>
      </c>
      <c r="Q179" s="93">
        <v>1</v>
      </c>
      <c r="R179" s="93" t="s">
        <v>2138</v>
      </c>
      <c r="S179" s="93" t="s">
        <v>2127</v>
      </c>
      <c r="T179" s="93" t="s">
        <v>1407</v>
      </c>
      <c r="U179" s="92" t="s">
        <v>2128</v>
      </c>
      <c r="V179" s="88" t="s">
        <v>1397</v>
      </c>
      <c r="W179" s="92">
        <v>3805</v>
      </c>
      <c r="X179" s="92" t="s">
        <v>1411</v>
      </c>
      <c r="Y179" s="92">
        <v>3805</v>
      </c>
      <c r="Z179" s="92" t="s">
        <v>1401</v>
      </c>
      <c r="AA179" s="134" t="str">
        <f>VLOOKUP(G179,'Скрипт activation_condition'!$B$6:$D$495,3,0)</f>
        <v>Положительный ТБ-фероновый тест</v>
      </c>
      <c r="AB179" s="114" t="str">
        <f>VLOOKUP(E179,'Перечень узлов'!$A$1:$B$697,2,0)</f>
        <v>Положительный ТБ-фероновый тест</v>
      </c>
    </row>
    <row r="180" spans="1:28" x14ac:dyDescent="0.45">
      <c r="A180" s="92"/>
      <c r="B180" s="92" t="s">
        <v>1405</v>
      </c>
      <c r="C180" s="92">
        <f t="shared" si="3"/>
        <v>158</v>
      </c>
      <c r="D180" s="92" t="s">
        <v>1385</v>
      </c>
      <c r="E180" s="92">
        <v>161</v>
      </c>
      <c r="F180" s="92" t="s">
        <v>1385</v>
      </c>
      <c r="G180" s="92">
        <v>141</v>
      </c>
      <c r="H180" s="92" t="s">
        <v>1385</v>
      </c>
      <c r="I180" s="92" t="s">
        <v>2128</v>
      </c>
      <c r="J180" s="92" t="s">
        <v>1385</v>
      </c>
      <c r="K180" s="92" t="s">
        <v>2128</v>
      </c>
      <c r="L180" s="92" t="s">
        <v>1385</v>
      </c>
      <c r="M180" s="92" t="s">
        <v>2128</v>
      </c>
      <c r="N180" s="92" t="s">
        <v>1385</v>
      </c>
      <c r="O180" s="92" t="s">
        <v>2128</v>
      </c>
      <c r="P180" s="92" t="s">
        <v>2120</v>
      </c>
      <c r="Q180" s="93">
        <v>1</v>
      </c>
      <c r="R180" s="93" t="s">
        <v>2138</v>
      </c>
      <c r="S180" s="93" t="s">
        <v>2127</v>
      </c>
      <c r="T180" s="93" t="s">
        <v>1407</v>
      </c>
      <c r="U180" s="92" t="s">
        <v>2128</v>
      </c>
      <c r="V180" s="88" t="s">
        <v>1397</v>
      </c>
      <c r="W180" s="92">
        <v>3806</v>
      </c>
      <c r="X180" s="92" t="s">
        <v>1411</v>
      </c>
      <c r="Y180" s="92">
        <v>3806</v>
      </c>
      <c r="Z180" s="92" t="s">
        <v>1401</v>
      </c>
      <c r="AA180" s="134" t="str">
        <f>VLOOKUP(G180,'Скрипт activation_condition'!$B$6:$D$495,3,0)</f>
        <v>Положительный T-SPOT тест</v>
      </c>
      <c r="AB180" s="114" t="str">
        <f>VLOOKUP(E180,'Перечень узлов'!$A$1:$B$697,2,0)</f>
        <v>Положительный T-SPOT тест</v>
      </c>
    </row>
    <row r="181" spans="1:28" x14ac:dyDescent="0.45">
      <c r="A181" s="92"/>
      <c r="B181" s="92" t="s">
        <v>1405</v>
      </c>
      <c r="C181" s="92">
        <f t="shared" si="3"/>
        <v>159</v>
      </c>
      <c r="D181" s="92" t="s">
        <v>1385</v>
      </c>
      <c r="E181" s="92">
        <v>162</v>
      </c>
      <c r="F181" s="92" t="s">
        <v>1385</v>
      </c>
      <c r="G181" s="92">
        <v>142</v>
      </c>
      <c r="H181" s="92" t="s">
        <v>1385</v>
      </c>
      <c r="I181" s="92" t="s">
        <v>2128</v>
      </c>
      <c r="J181" s="92" t="s">
        <v>1385</v>
      </c>
      <c r="K181" s="92" t="s">
        <v>2128</v>
      </c>
      <c r="L181" s="92" t="s">
        <v>1385</v>
      </c>
      <c r="M181" s="92" t="s">
        <v>2128</v>
      </c>
      <c r="N181" s="92" t="s">
        <v>1385</v>
      </c>
      <c r="O181" s="92" t="s">
        <v>2128</v>
      </c>
      <c r="P181" s="92" t="s">
        <v>2120</v>
      </c>
      <c r="Q181" s="93">
        <v>1</v>
      </c>
      <c r="R181" s="93" t="s">
        <v>2138</v>
      </c>
      <c r="S181" s="93" t="s">
        <v>2127</v>
      </c>
      <c r="T181" s="93" t="s">
        <v>1407</v>
      </c>
      <c r="U181" s="92" t="s">
        <v>2128</v>
      </c>
      <c r="V181" s="88" t="s">
        <v>1397</v>
      </c>
      <c r="W181" s="92">
        <v>3807</v>
      </c>
      <c r="X181" s="92" t="s">
        <v>1411</v>
      </c>
      <c r="Y181" s="92">
        <v>3807</v>
      </c>
      <c r="Z181" s="92" t="s">
        <v>1401</v>
      </c>
      <c r="AA181" s="134" t="str">
        <f>VLOOKUP(G181,'Скрипт activation_condition'!$B$6:$D$495,3,0)</f>
        <v>Наличие ДНК МБТ в мокроте (GeneXpert MTB/RIF)</v>
      </c>
      <c r="AB181" s="114" t="str">
        <f>VLOOKUP(E181,'Перечень узлов'!$A$1:$B$697,2,0)</f>
        <v>Наличие ДНК МБТ в мокроте (GeneXpert MTB/RIF)</v>
      </c>
    </row>
    <row r="182" spans="1:28" x14ac:dyDescent="0.45">
      <c r="A182" s="92"/>
      <c r="B182" s="92" t="s">
        <v>1405</v>
      </c>
      <c r="C182" s="92">
        <f t="shared" si="3"/>
        <v>160</v>
      </c>
      <c r="D182" s="92" t="s">
        <v>1385</v>
      </c>
      <c r="E182" s="92">
        <v>163</v>
      </c>
      <c r="F182" s="92" t="s">
        <v>1385</v>
      </c>
      <c r="G182" s="92">
        <v>143</v>
      </c>
      <c r="H182" s="92" t="s">
        <v>1385</v>
      </c>
      <c r="I182" s="92" t="s">
        <v>2128</v>
      </c>
      <c r="J182" s="92" t="s">
        <v>1385</v>
      </c>
      <c r="K182" s="92" t="s">
        <v>2128</v>
      </c>
      <c r="L182" s="92" t="s">
        <v>1385</v>
      </c>
      <c r="M182" s="92" t="s">
        <v>2128</v>
      </c>
      <c r="N182" s="92" t="s">
        <v>1385</v>
      </c>
      <c r="O182" s="92" t="s">
        <v>2128</v>
      </c>
      <c r="P182" s="92" t="s">
        <v>2120</v>
      </c>
      <c r="Q182" s="93">
        <v>1</v>
      </c>
      <c r="R182" s="93" t="s">
        <v>2138</v>
      </c>
      <c r="S182" s="93" t="s">
        <v>2127</v>
      </c>
      <c r="T182" s="93" t="s">
        <v>1407</v>
      </c>
      <c r="U182" s="92" t="s">
        <v>2128</v>
      </c>
      <c r="V182" s="88" t="s">
        <v>1397</v>
      </c>
      <c r="W182" s="92">
        <v>3808</v>
      </c>
      <c r="X182" s="92" t="s">
        <v>1411</v>
      </c>
      <c r="Y182" s="92">
        <v>3808</v>
      </c>
      <c r="Z182" s="92" t="s">
        <v>1401</v>
      </c>
      <c r="AA182" s="134" t="str">
        <f>VLOOKUP(G182,'Скрипт activation_condition'!$B$6:$D$495,3,0)</f>
        <v>Положительный результат квантиферонового теста</v>
      </c>
      <c r="AB182" s="114" t="str">
        <f>VLOOKUP(E182,'Перечень узлов'!$A$1:$B$697,2,0)</f>
        <v>Положительный результат квантиферонового теста</v>
      </c>
    </row>
    <row r="183" spans="1:28" x14ac:dyDescent="0.45">
      <c r="A183" s="92"/>
      <c r="B183" s="92" t="s">
        <v>1405</v>
      </c>
      <c r="C183" s="92">
        <f t="shared" si="3"/>
        <v>161</v>
      </c>
      <c r="D183" s="92" t="s">
        <v>1385</v>
      </c>
      <c r="E183" s="92">
        <v>164</v>
      </c>
      <c r="F183" s="92" t="s">
        <v>1385</v>
      </c>
      <c r="G183" s="92">
        <v>144</v>
      </c>
      <c r="H183" s="92" t="s">
        <v>1385</v>
      </c>
      <c r="I183" s="92" t="s">
        <v>2128</v>
      </c>
      <c r="J183" s="92" t="s">
        <v>1385</v>
      </c>
      <c r="K183" s="92" t="s">
        <v>2128</v>
      </c>
      <c r="L183" s="92" t="s">
        <v>1385</v>
      </c>
      <c r="M183" s="92" t="s">
        <v>2128</v>
      </c>
      <c r="N183" s="92" t="s">
        <v>1385</v>
      </c>
      <c r="O183" s="92" t="s">
        <v>2128</v>
      </c>
      <c r="P183" s="92" t="s">
        <v>2120</v>
      </c>
      <c r="Q183" s="93">
        <v>1</v>
      </c>
      <c r="R183" s="93" t="s">
        <v>2138</v>
      </c>
      <c r="S183" s="93" t="s">
        <v>2127</v>
      </c>
      <c r="T183" s="93" t="s">
        <v>1407</v>
      </c>
      <c r="U183" s="92" t="s">
        <v>2128</v>
      </c>
      <c r="V183" s="88" t="s">
        <v>1397</v>
      </c>
      <c r="W183" s="92">
        <v>3809</v>
      </c>
      <c r="X183" s="92" t="s">
        <v>1411</v>
      </c>
      <c r="Y183" s="92">
        <v>3809</v>
      </c>
      <c r="Z183" s="92" t="s">
        <v>1401</v>
      </c>
      <c r="AA183" s="134" t="str">
        <f>VLOOKUP(G183,'Скрипт activation_condition'!$B$6:$D$495,3,0)</f>
        <v>Кальцинированные включения в легочной ткани на рентгенограмме</v>
      </c>
      <c r="AB183" s="114" t="str">
        <f>VLOOKUP(E183,'Перечень узлов'!$A$1:$B$697,2,0)</f>
        <v>Кальцинированные включения в легочной ткани на рентгенограмме</v>
      </c>
    </row>
    <row r="184" spans="1:28" x14ac:dyDescent="0.45">
      <c r="A184" s="92"/>
      <c r="B184" s="92" t="s">
        <v>1405</v>
      </c>
      <c r="C184" s="92">
        <f t="shared" si="3"/>
        <v>162</v>
      </c>
      <c r="D184" s="92" t="s">
        <v>1385</v>
      </c>
      <c r="E184" s="92">
        <v>165</v>
      </c>
      <c r="F184" s="92" t="s">
        <v>1385</v>
      </c>
      <c r="G184" s="92">
        <v>145</v>
      </c>
      <c r="H184" s="92" t="s">
        <v>1385</v>
      </c>
      <c r="I184" s="92" t="s">
        <v>2128</v>
      </c>
      <c r="J184" s="92" t="s">
        <v>1385</v>
      </c>
      <c r="K184" s="92" t="s">
        <v>2128</v>
      </c>
      <c r="L184" s="92" t="s">
        <v>1385</v>
      </c>
      <c r="M184" s="92" t="s">
        <v>2128</v>
      </c>
      <c r="N184" s="92" t="s">
        <v>1385</v>
      </c>
      <c r="O184" s="92" t="s">
        <v>2128</v>
      </c>
      <c r="P184" s="92" t="s">
        <v>2120</v>
      </c>
      <c r="Q184" s="93">
        <v>1</v>
      </c>
      <c r="R184" s="93" t="s">
        <v>2138</v>
      </c>
      <c r="S184" s="93" t="s">
        <v>2127</v>
      </c>
      <c r="T184" s="93" t="s">
        <v>1407</v>
      </c>
      <c r="U184" s="92" t="s">
        <v>2128</v>
      </c>
      <c r="V184" s="88" t="s">
        <v>1397</v>
      </c>
      <c r="W184" s="92">
        <v>3810</v>
      </c>
      <c r="X184" s="92" t="s">
        <v>1411</v>
      </c>
      <c r="Y184" s="92">
        <v>3810</v>
      </c>
      <c r="Z184" s="92" t="s">
        <v>1401</v>
      </c>
      <c r="AA184" s="134" t="str">
        <f>VLOOKUP(G184,'Скрипт activation_condition'!$B$6:$D$495,3,0)</f>
        <v>Кальцинированные включения в корне легкого на рентгенограмме</v>
      </c>
      <c r="AB184" s="114" t="str">
        <f>VLOOKUP(E184,'Перечень узлов'!$A$1:$B$697,2,0)</f>
        <v>Кальцинированные включения в корне легкого на рентгенограмме</v>
      </c>
    </row>
    <row r="185" spans="1:28" x14ac:dyDescent="0.45">
      <c r="A185" s="92"/>
      <c r="B185" s="92" t="s">
        <v>1405</v>
      </c>
      <c r="C185" s="92">
        <f t="shared" si="3"/>
        <v>163</v>
      </c>
      <c r="D185" s="92" t="s">
        <v>1385</v>
      </c>
      <c r="E185" s="92">
        <v>166</v>
      </c>
      <c r="F185" s="92" t="s">
        <v>1385</v>
      </c>
      <c r="G185" s="92">
        <v>146</v>
      </c>
      <c r="H185" s="92" t="s">
        <v>1385</v>
      </c>
      <c r="I185" s="92" t="s">
        <v>2128</v>
      </c>
      <c r="J185" s="92" t="s">
        <v>1385</v>
      </c>
      <c r="K185" s="92" t="s">
        <v>2128</v>
      </c>
      <c r="L185" s="92" t="s">
        <v>1385</v>
      </c>
      <c r="M185" s="92" t="s">
        <v>2128</v>
      </c>
      <c r="N185" s="92" t="s">
        <v>1385</v>
      </c>
      <c r="O185" s="92" t="s">
        <v>2128</v>
      </c>
      <c r="P185" s="92" t="s">
        <v>2120</v>
      </c>
      <c r="Q185" s="93">
        <v>1</v>
      </c>
      <c r="R185" s="93" t="s">
        <v>2138</v>
      </c>
      <c r="S185" s="93" t="s">
        <v>2127</v>
      </c>
      <c r="T185" s="93" t="s">
        <v>1407</v>
      </c>
      <c r="U185" s="92" t="s">
        <v>2128</v>
      </c>
      <c r="V185" s="88" t="s">
        <v>1397</v>
      </c>
      <c r="W185" s="92">
        <v>3811</v>
      </c>
      <c r="X185" s="92" t="s">
        <v>1411</v>
      </c>
      <c r="Y185" s="92">
        <v>3811</v>
      </c>
      <c r="Z185" s="92" t="s">
        <v>1401</v>
      </c>
      <c r="AA185" s="134" t="str">
        <f>VLOOKUP(G185,'Скрипт activation_condition'!$B$6:$D$495,3,0)</f>
        <v>Обнаружены туберкулемы (гистологическое исследование операционного/ биопсийного материала)</v>
      </c>
      <c r="AB185" s="114" t="str">
        <f>VLOOKUP(E185,'Перечень узлов'!$A$1:$B$697,2,0)</f>
        <v>Обнаружены туберкулемы (гистологическое исследование операционного/ биопсийного материала)</v>
      </c>
    </row>
    <row r="186" spans="1:28" x14ac:dyDescent="0.45">
      <c r="A186" s="92"/>
      <c r="B186" s="92" t="s">
        <v>1405</v>
      </c>
      <c r="C186" s="92">
        <f t="shared" si="3"/>
        <v>164</v>
      </c>
      <c r="D186" s="92" t="s">
        <v>1385</v>
      </c>
      <c r="E186" s="92">
        <v>167</v>
      </c>
      <c r="F186" s="92" t="s">
        <v>1385</v>
      </c>
      <c r="G186" s="92">
        <v>147</v>
      </c>
      <c r="H186" s="92" t="s">
        <v>1385</v>
      </c>
      <c r="I186" s="92" t="s">
        <v>2128</v>
      </c>
      <c r="J186" s="92" t="s">
        <v>1385</v>
      </c>
      <c r="K186" s="92" t="s">
        <v>2128</v>
      </c>
      <c r="L186" s="92" t="s">
        <v>1385</v>
      </c>
      <c r="M186" s="92" t="s">
        <v>2128</v>
      </c>
      <c r="N186" s="92" t="s">
        <v>1385</v>
      </c>
      <c r="O186" s="92" t="s">
        <v>2128</v>
      </c>
      <c r="P186" s="92" t="s">
        <v>2120</v>
      </c>
      <c r="Q186" s="93">
        <v>1</v>
      </c>
      <c r="R186" s="93" t="s">
        <v>2138</v>
      </c>
      <c r="S186" s="93" t="s">
        <v>2127</v>
      </c>
      <c r="T186" s="93" t="s">
        <v>1407</v>
      </c>
      <c r="U186" s="92" t="s">
        <v>2128</v>
      </c>
      <c r="V186" s="88" t="s">
        <v>1397</v>
      </c>
      <c r="W186" s="92">
        <v>3812</v>
      </c>
      <c r="X186" s="92" t="s">
        <v>1411</v>
      </c>
      <c r="Y186" s="92">
        <v>3812</v>
      </c>
      <c r="Z186" s="92" t="s">
        <v>1401</v>
      </c>
      <c r="AA186" s="134" t="str">
        <f>VLOOKUP(G186,'Скрипт activation_condition'!$B$6:$D$495,3,0)</f>
        <v>Обнаружены специфические гранулемы (гистологическое исследование операционного/ биопсийного материала)</v>
      </c>
      <c r="AB186" s="114" t="str">
        <f>VLOOKUP(E186,'Перечень узлов'!$A$1:$B$697,2,0)</f>
        <v>Обнаружены специфические гранулемы (гистологическое исследование операционного/ биопсийного материала)</v>
      </c>
    </row>
    <row r="187" spans="1:28" x14ac:dyDescent="0.45">
      <c r="A187" s="92"/>
      <c r="B187" s="92" t="s">
        <v>1405</v>
      </c>
      <c r="C187" s="92">
        <f t="shared" si="3"/>
        <v>165</v>
      </c>
      <c r="D187" s="92" t="s">
        <v>1385</v>
      </c>
      <c r="E187" s="92">
        <v>168</v>
      </c>
      <c r="F187" s="92" t="s">
        <v>1385</v>
      </c>
      <c r="G187" s="92">
        <v>148</v>
      </c>
      <c r="H187" s="92" t="s">
        <v>1385</v>
      </c>
      <c r="I187" s="92" t="s">
        <v>2128</v>
      </c>
      <c r="J187" s="92" t="s">
        <v>1385</v>
      </c>
      <c r="K187" s="92" t="s">
        <v>2128</v>
      </c>
      <c r="L187" s="92" t="s">
        <v>1385</v>
      </c>
      <c r="M187" s="92" t="s">
        <v>2128</v>
      </c>
      <c r="N187" s="92" t="s">
        <v>1385</v>
      </c>
      <c r="O187" s="92" t="s">
        <v>2128</v>
      </c>
      <c r="P187" s="92" t="s">
        <v>2120</v>
      </c>
      <c r="Q187" s="93">
        <v>1</v>
      </c>
      <c r="R187" s="93" t="s">
        <v>2138</v>
      </c>
      <c r="S187" s="93" t="s">
        <v>2127</v>
      </c>
      <c r="T187" s="93" t="s">
        <v>1407</v>
      </c>
      <c r="U187" s="92" t="s">
        <v>2128</v>
      </c>
      <c r="V187" s="88" t="s">
        <v>1397</v>
      </c>
      <c r="W187" s="92">
        <v>3813</v>
      </c>
      <c r="X187" s="92" t="s">
        <v>1411</v>
      </c>
      <c r="Y187" s="92">
        <v>3813</v>
      </c>
      <c r="Z187" s="92" t="s">
        <v>1401</v>
      </c>
      <c r="AA187" s="134" t="str">
        <f>VLOOKUP(G187,'Скрипт activation_condition'!$B$6:$D$495,3,0)</f>
        <v>Обнаружен казеозный некроз (гистологическое исследование операционного/ биопсийного материала)</v>
      </c>
      <c r="AB187" s="114" t="str">
        <f>VLOOKUP(E187,'Перечень узлов'!$A$1:$B$697,2,0)</f>
        <v>Обнаружен казеозный некроз (гистологическое исследование операционного/ биопсийного материала)</v>
      </c>
    </row>
    <row r="188" spans="1:28" x14ac:dyDescent="0.45">
      <c r="A188" s="92"/>
      <c r="B188" s="92" t="s">
        <v>1405</v>
      </c>
      <c r="C188" s="92">
        <f t="shared" si="3"/>
        <v>166</v>
      </c>
      <c r="D188" s="92" t="s">
        <v>1385</v>
      </c>
      <c r="E188" s="92">
        <v>169</v>
      </c>
      <c r="F188" s="92" t="s">
        <v>1385</v>
      </c>
      <c r="G188" s="92">
        <v>149</v>
      </c>
      <c r="H188" s="92" t="s">
        <v>1385</v>
      </c>
      <c r="I188" s="92" t="s">
        <v>2128</v>
      </c>
      <c r="J188" s="92" t="s">
        <v>1385</v>
      </c>
      <c r="K188" s="92" t="s">
        <v>2128</v>
      </c>
      <c r="L188" s="92" t="s">
        <v>1385</v>
      </c>
      <c r="M188" s="92" t="s">
        <v>2128</v>
      </c>
      <c r="N188" s="92" t="s">
        <v>1385</v>
      </c>
      <c r="O188" s="92" t="s">
        <v>2128</v>
      </c>
      <c r="P188" s="92" t="s">
        <v>2120</v>
      </c>
      <c r="Q188" s="93">
        <v>1</v>
      </c>
      <c r="R188" s="93" t="s">
        <v>2138</v>
      </c>
      <c r="S188" s="93" t="s">
        <v>2127</v>
      </c>
      <c r="T188" s="93" t="s">
        <v>1407</v>
      </c>
      <c r="U188" s="92" t="s">
        <v>2128</v>
      </c>
      <c r="V188" s="88" t="s">
        <v>1397</v>
      </c>
      <c r="W188" s="92">
        <v>3814</v>
      </c>
      <c r="X188" s="92" t="s">
        <v>1411</v>
      </c>
      <c r="Y188" s="92">
        <v>3814</v>
      </c>
      <c r="Z188" s="92" t="s">
        <v>1401</v>
      </c>
      <c r="AA188" s="134" t="str">
        <f>VLOOKUP(G188,'Скрипт activation_condition'!$B$6:$D$495,3,0)</f>
        <v>Обнаружена грануляционная ткань (гистологическое исследование операционного/ биопсийного материала)</v>
      </c>
      <c r="AB188" s="114" t="str">
        <f>VLOOKUP(E188,'Перечень узлов'!$A$1:$B$697,2,0)</f>
        <v>Обнаружена грануляционная ткань (гистологическое исследование операционного/ биопсийного материала)</v>
      </c>
    </row>
    <row r="189" spans="1:28" x14ac:dyDescent="0.45">
      <c r="A189" s="92"/>
      <c r="B189" s="92" t="s">
        <v>1405</v>
      </c>
      <c r="C189" s="92">
        <f t="shared" si="3"/>
        <v>167</v>
      </c>
      <c r="D189" s="92" t="s">
        <v>1385</v>
      </c>
      <c r="E189" s="92">
        <v>170</v>
      </c>
      <c r="F189" s="92" t="s">
        <v>1385</v>
      </c>
      <c r="G189" s="92">
        <v>150</v>
      </c>
      <c r="H189" s="92" t="s">
        <v>1385</v>
      </c>
      <c r="I189" s="92" t="s">
        <v>2128</v>
      </c>
      <c r="J189" s="92" t="s">
        <v>1385</v>
      </c>
      <c r="K189" s="92" t="s">
        <v>2128</v>
      </c>
      <c r="L189" s="92" t="s">
        <v>1385</v>
      </c>
      <c r="M189" s="92" t="s">
        <v>2128</v>
      </c>
      <c r="N189" s="92" t="s">
        <v>1385</v>
      </c>
      <c r="O189" s="92" t="s">
        <v>2128</v>
      </c>
      <c r="P189" s="92" t="s">
        <v>2120</v>
      </c>
      <c r="Q189" s="93">
        <v>1</v>
      </c>
      <c r="R189" s="93" t="s">
        <v>2138</v>
      </c>
      <c r="S189" s="93" t="s">
        <v>2127</v>
      </c>
      <c r="T189" s="93" t="s">
        <v>1407</v>
      </c>
      <c r="U189" s="92" t="s">
        <v>2128</v>
      </c>
      <c r="V189" s="88" t="s">
        <v>1397</v>
      </c>
      <c r="W189" s="92">
        <v>3815</v>
      </c>
      <c r="X189" s="92" t="s">
        <v>1411</v>
      </c>
      <c r="Y189" s="92">
        <v>3815</v>
      </c>
      <c r="Z189" s="92" t="s">
        <v>1401</v>
      </c>
      <c r="AA189" s="134" t="str">
        <f>VLOOKUP(G189,'Скрипт activation_condition'!$B$6:$D$495,3,0)</f>
        <v>Повышение температуры длительностью не менее месяца</v>
      </c>
      <c r="AB189" s="114" t="str">
        <f>VLOOKUP(E189,'Перечень узлов'!$A$1:$B$697,2,0)</f>
        <v>Повышение температуры длительностью не менее месяца</v>
      </c>
    </row>
    <row r="190" spans="1:28" x14ac:dyDescent="0.45">
      <c r="A190" s="92"/>
      <c r="B190" s="92" t="s">
        <v>1405</v>
      </c>
      <c r="C190" s="92">
        <f t="shared" si="3"/>
        <v>168</v>
      </c>
      <c r="D190" s="92" t="s">
        <v>1385</v>
      </c>
      <c r="E190" s="92">
        <v>175</v>
      </c>
      <c r="F190" s="92" t="s">
        <v>1385</v>
      </c>
      <c r="G190" s="92">
        <v>151</v>
      </c>
      <c r="H190" s="92" t="s">
        <v>1385</v>
      </c>
      <c r="I190" s="92" t="s">
        <v>2128</v>
      </c>
      <c r="J190" s="92" t="s">
        <v>1385</v>
      </c>
      <c r="K190" s="92" t="s">
        <v>2128</v>
      </c>
      <c r="L190" s="92" t="s">
        <v>1385</v>
      </c>
      <c r="M190" s="92" t="s">
        <v>2128</v>
      </c>
      <c r="N190" s="92" t="s">
        <v>1385</v>
      </c>
      <c r="O190" s="92" t="s">
        <v>2128</v>
      </c>
      <c r="P190" s="92" t="s">
        <v>2120</v>
      </c>
      <c r="Q190" s="93">
        <v>1</v>
      </c>
      <c r="R190" s="93" t="s">
        <v>2138</v>
      </c>
      <c r="S190" s="93" t="s">
        <v>2127</v>
      </c>
      <c r="T190" s="93" t="s">
        <v>1407</v>
      </c>
      <c r="U190" s="92" t="s">
        <v>2128</v>
      </c>
      <c r="V190" s="88" t="s">
        <v>1397</v>
      </c>
      <c r="W190" s="92">
        <v>3816</v>
      </c>
      <c r="X190" s="92" t="s">
        <v>1411</v>
      </c>
      <c r="Y190" s="92">
        <v>3816</v>
      </c>
      <c r="Z190" s="92" t="s">
        <v>1401</v>
      </c>
      <c r="AA190" s="134" t="str">
        <f>VLOOKUP(G190,'Скрипт activation_condition'!$B$6:$D$495,3,0)</f>
        <v>Укорочение перкуторного звука</v>
      </c>
      <c r="AB190" s="114" t="str">
        <f>VLOOKUP(E190,'Перечень узлов'!$A$1:$B$697,2,0)</f>
        <v>Укорочение перкуторного звука</v>
      </c>
    </row>
    <row r="191" spans="1:28" x14ac:dyDescent="0.45">
      <c r="A191" s="93" t="s">
        <v>2161</v>
      </c>
      <c r="B191" s="92" t="s">
        <v>1405</v>
      </c>
      <c r="C191" s="92"/>
      <c r="D191" s="92" t="s">
        <v>1385</v>
      </c>
      <c r="E191" s="103" t="s">
        <v>2128</v>
      </c>
      <c r="F191" s="92" t="s">
        <v>1385</v>
      </c>
      <c r="G191" s="92">
        <v>152</v>
      </c>
      <c r="H191" s="92" t="s">
        <v>1385</v>
      </c>
      <c r="I191" s="92" t="s">
        <v>2128</v>
      </c>
      <c r="J191" s="92" t="s">
        <v>1385</v>
      </c>
      <c r="K191" s="92" t="s">
        <v>2128</v>
      </c>
      <c r="L191" s="92" t="s">
        <v>1385</v>
      </c>
      <c r="M191" s="92" t="s">
        <v>2128</v>
      </c>
      <c r="N191" s="92" t="s">
        <v>1385</v>
      </c>
      <c r="O191" s="92" t="s">
        <v>2128</v>
      </c>
      <c r="P191" s="92" t="s">
        <v>2120</v>
      </c>
      <c r="Q191" s="93">
        <v>1</v>
      </c>
      <c r="R191" s="93" t="s">
        <v>2138</v>
      </c>
      <c r="S191" s="93" t="s">
        <v>2127</v>
      </c>
      <c r="T191" s="93" t="s">
        <v>1407</v>
      </c>
      <c r="U191" s="92" t="s">
        <v>2128</v>
      </c>
      <c r="V191" s="88" t="s">
        <v>1397</v>
      </c>
      <c r="W191" s="92">
        <v>3817</v>
      </c>
      <c r="X191" s="92" t="s">
        <v>1411</v>
      </c>
      <c r="Y191" s="92">
        <v>3817</v>
      </c>
      <c r="Z191" s="92" t="s">
        <v>1401</v>
      </c>
      <c r="AA191" s="134" t="str">
        <f>VLOOKUP(G191,'Скрипт activation_condition'!$B$6:$D$495,3,0)</f>
        <v>Хрипов нет</v>
      </c>
      <c r="AB191" s="114" t="e">
        <f>VLOOKUP(E191,'Перечень узлов'!$A$1:$B$697,2,0)</f>
        <v>#N/A</v>
      </c>
    </row>
    <row r="192" spans="1:28" x14ac:dyDescent="0.45">
      <c r="A192" s="92"/>
      <c r="B192" s="92" t="s">
        <v>1405</v>
      </c>
      <c r="C192" s="92">
        <f>C190+1</f>
        <v>169</v>
      </c>
      <c r="D192" s="92" t="s">
        <v>1385</v>
      </c>
      <c r="E192" s="92">
        <v>178</v>
      </c>
      <c r="F192" s="92" t="s">
        <v>1385</v>
      </c>
      <c r="G192" s="92">
        <v>153</v>
      </c>
      <c r="H192" s="92" t="s">
        <v>1385</v>
      </c>
      <c r="I192" s="92" t="s">
        <v>2128</v>
      </c>
      <c r="J192" s="92" t="s">
        <v>1385</v>
      </c>
      <c r="K192" s="92" t="s">
        <v>2128</v>
      </c>
      <c r="L192" s="92" t="s">
        <v>1385</v>
      </c>
      <c r="M192" s="92" t="s">
        <v>2128</v>
      </c>
      <c r="N192" s="92" t="s">
        <v>1385</v>
      </c>
      <c r="O192" s="92" t="s">
        <v>2128</v>
      </c>
      <c r="P192" s="92" t="s">
        <v>2120</v>
      </c>
      <c r="Q192" s="93">
        <v>1</v>
      </c>
      <c r="R192" s="93" t="s">
        <v>2138</v>
      </c>
      <c r="S192" s="93" t="s">
        <v>2127</v>
      </c>
      <c r="T192" s="93" t="s">
        <v>1407</v>
      </c>
      <c r="U192" s="92" t="s">
        <v>2128</v>
      </c>
      <c r="V192" s="88" t="s">
        <v>1397</v>
      </c>
      <c r="W192" s="92">
        <v>3818</v>
      </c>
      <c r="X192" s="92" t="s">
        <v>1411</v>
      </c>
      <c r="Y192" s="92">
        <v>3818</v>
      </c>
      <c r="Z192" s="92" t="s">
        <v>1401</v>
      </c>
      <c r="AA192" s="134" t="str">
        <f>VLOOKUP(G192,'Скрипт activation_condition'!$B$6:$D$495,3,0)</f>
        <v>Хрипы сухие</v>
      </c>
      <c r="AB192" s="114" t="str">
        <f>VLOOKUP(E192,'Перечень узлов'!$A$1:$B$697,2,0)</f>
        <v>Сухие хрипы</v>
      </c>
    </row>
    <row r="193" spans="1:28" x14ac:dyDescent="0.45">
      <c r="A193" s="92"/>
      <c r="B193" s="92" t="s">
        <v>1405</v>
      </c>
      <c r="C193" s="92">
        <f t="shared" si="3"/>
        <v>170</v>
      </c>
      <c r="D193" s="92" t="s">
        <v>1385</v>
      </c>
      <c r="E193" s="92">
        <v>177</v>
      </c>
      <c r="F193" s="92" t="s">
        <v>1385</v>
      </c>
      <c r="G193" s="92">
        <v>154</v>
      </c>
      <c r="H193" s="92" t="s">
        <v>1385</v>
      </c>
      <c r="I193" s="92" t="s">
        <v>2128</v>
      </c>
      <c r="J193" s="92" t="s">
        <v>1385</v>
      </c>
      <c r="K193" s="92" t="s">
        <v>2128</v>
      </c>
      <c r="L193" s="92" t="s">
        <v>1385</v>
      </c>
      <c r="M193" s="92" t="s">
        <v>2128</v>
      </c>
      <c r="N193" s="92" t="s">
        <v>1385</v>
      </c>
      <c r="O193" s="92" t="s">
        <v>2128</v>
      </c>
      <c r="P193" s="92" t="s">
        <v>2120</v>
      </c>
      <c r="Q193" s="93">
        <v>1</v>
      </c>
      <c r="R193" s="93" t="s">
        <v>2138</v>
      </c>
      <c r="S193" s="93" t="s">
        <v>2127</v>
      </c>
      <c r="T193" s="93" t="s">
        <v>1407</v>
      </c>
      <c r="U193" s="92" t="s">
        <v>2128</v>
      </c>
      <c r="V193" s="88" t="s">
        <v>1397</v>
      </c>
      <c r="W193" s="92">
        <v>3819</v>
      </c>
      <c r="X193" s="92" t="s">
        <v>1411</v>
      </c>
      <c r="Y193" s="92">
        <v>3819</v>
      </c>
      <c r="Z193" s="92" t="s">
        <v>1401</v>
      </c>
      <c r="AA193" s="134" t="str">
        <f>VLOOKUP(G193,'Скрипт activation_condition'!$B$6:$D$495,3,0)</f>
        <v>Хрипы влажные</v>
      </c>
      <c r="AB193" s="114" t="str">
        <f>VLOOKUP(E193,'Перечень узлов'!$A$1:$B$697,2,0)</f>
        <v>Влажные хрипы</v>
      </c>
    </row>
    <row r="194" spans="1:28" x14ac:dyDescent="0.45">
      <c r="A194" s="92"/>
      <c r="B194" s="92" t="s">
        <v>1405</v>
      </c>
      <c r="C194" s="92">
        <f t="shared" ref="C194:C196" si="4">C193+1</f>
        <v>171</v>
      </c>
      <c r="D194" s="92" t="s">
        <v>1385</v>
      </c>
      <c r="E194" s="92">
        <v>176</v>
      </c>
      <c r="F194" s="92" t="s">
        <v>1385</v>
      </c>
      <c r="G194" s="92">
        <v>155</v>
      </c>
      <c r="H194" s="92" t="s">
        <v>1385</v>
      </c>
      <c r="I194" s="92" t="s">
        <v>2128</v>
      </c>
      <c r="J194" s="92" t="s">
        <v>1385</v>
      </c>
      <c r="K194" s="92" t="s">
        <v>2128</v>
      </c>
      <c r="L194" s="92" t="s">
        <v>1385</v>
      </c>
      <c r="M194" s="92" t="s">
        <v>2128</v>
      </c>
      <c r="N194" s="92" t="s">
        <v>1385</v>
      </c>
      <c r="O194" s="92" t="s">
        <v>2128</v>
      </c>
      <c r="P194" s="92" t="s">
        <v>2120</v>
      </c>
      <c r="Q194" s="93">
        <v>1</v>
      </c>
      <c r="R194" s="93" t="s">
        <v>2138</v>
      </c>
      <c r="S194" s="93" t="s">
        <v>2127</v>
      </c>
      <c r="T194" s="93" t="s">
        <v>1407</v>
      </c>
      <c r="U194" s="92" t="s">
        <v>2128</v>
      </c>
      <c r="V194" s="88" t="s">
        <v>1397</v>
      </c>
      <c r="W194" s="92">
        <v>3820</v>
      </c>
      <c r="X194" s="92" t="s">
        <v>1411</v>
      </c>
      <c r="Y194" s="92">
        <v>3820</v>
      </c>
      <c r="Z194" s="92" t="s">
        <v>1401</v>
      </c>
      <c r="AA194" s="134" t="str">
        <f>VLOOKUP(G194,'Скрипт activation_condition'!$B$6:$D$495,3,0)</f>
        <v>Хрипы мелкопузырчатые</v>
      </c>
      <c r="AB194" s="114" t="str">
        <f>VLOOKUP(E194,'Перечень узлов'!$A$1:$B$697,2,0)</f>
        <v>Мелкопузырчатые хрипы</v>
      </c>
    </row>
    <row r="195" spans="1:28" x14ac:dyDescent="0.45">
      <c r="A195" s="92"/>
      <c r="B195" s="92" t="s">
        <v>1405</v>
      </c>
      <c r="C195" s="92">
        <f t="shared" si="4"/>
        <v>172</v>
      </c>
      <c r="D195" s="92" t="s">
        <v>1385</v>
      </c>
      <c r="E195" s="92">
        <v>179</v>
      </c>
      <c r="F195" s="92" t="s">
        <v>1385</v>
      </c>
      <c r="G195" s="92">
        <v>156</v>
      </c>
      <c r="H195" s="92" t="s">
        <v>1385</v>
      </c>
      <c r="I195" s="92" t="s">
        <v>2128</v>
      </c>
      <c r="J195" s="92" t="s">
        <v>1385</v>
      </c>
      <c r="K195" s="92" t="s">
        <v>2128</v>
      </c>
      <c r="L195" s="92" t="s">
        <v>1385</v>
      </c>
      <c r="M195" s="92" t="s">
        <v>2128</v>
      </c>
      <c r="N195" s="92" t="s">
        <v>1385</v>
      </c>
      <c r="O195" s="92" t="s">
        <v>2128</v>
      </c>
      <c r="P195" s="92" t="s">
        <v>2120</v>
      </c>
      <c r="Q195" s="93">
        <v>1</v>
      </c>
      <c r="R195" s="93" t="s">
        <v>2138</v>
      </c>
      <c r="S195" s="93" t="s">
        <v>2127</v>
      </c>
      <c r="T195" s="93" t="s">
        <v>1407</v>
      </c>
      <c r="U195" s="92" t="s">
        <v>2128</v>
      </c>
      <c r="V195" s="88" t="s">
        <v>1397</v>
      </c>
      <c r="W195" s="92">
        <v>3821</v>
      </c>
      <c r="X195" s="92" t="s">
        <v>1411</v>
      </c>
      <c r="Y195" s="92">
        <v>3821</v>
      </c>
      <c r="Z195" s="92" t="s">
        <v>1401</v>
      </c>
      <c r="AA195" s="134" t="str">
        <f>VLOOKUP(G195,'Скрипт activation_condition'!$B$6:$D$495,3,0)</f>
        <v>Крепитация</v>
      </c>
      <c r="AB195" s="114" t="str">
        <f>VLOOKUP(E195,'Перечень узлов'!$A$1:$B$697,2,0)</f>
        <v>Крепитация</v>
      </c>
    </row>
    <row r="196" spans="1:28" x14ac:dyDescent="0.45">
      <c r="A196" s="92"/>
      <c r="B196" s="92" t="s">
        <v>1405</v>
      </c>
      <c r="C196" s="92">
        <f t="shared" si="4"/>
        <v>173</v>
      </c>
      <c r="D196" s="92" t="s">
        <v>1385</v>
      </c>
      <c r="E196" s="92">
        <v>180</v>
      </c>
      <c r="F196" s="92" t="s">
        <v>1385</v>
      </c>
      <c r="G196" s="92">
        <v>157</v>
      </c>
      <c r="H196" s="92" t="s">
        <v>1385</v>
      </c>
      <c r="I196" s="92" t="s">
        <v>2128</v>
      </c>
      <c r="J196" s="92" t="s">
        <v>1385</v>
      </c>
      <c r="K196" s="92" t="s">
        <v>2128</v>
      </c>
      <c r="L196" s="92" t="s">
        <v>1385</v>
      </c>
      <c r="M196" s="92" t="s">
        <v>2128</v>
      </c>
      <c r="N196" s="92" t="s">
        <v>1385</v>
      </c>
      <c r="O196" s="92" t="s">
        <v>2128</v>
      </c>
      <c r="P196" s="92" t="s">
        <v>2120</v>
      </c>
      <c r="Q196" s="93">
        <v>1</v>
      </c>
      <c r="R196" s="93" t="s">
        <v>2138</v>
      </c>
      <c r="S196" s="93" t="s">
        <v>2127</v>
      </c>
      <c r="T196" s="93" t="s">
        <v>1407</v>
      </c>
      <c r="U196" s="92" t="s">
        <v>2128</v>
      </c>
      <c r="V196" s="88" t="s">
        <v>1397</v>
      </c>
      <c r="W196" s="92">
        <v>3822</v>
      </c>
      <c r="X196" s="92" t="s">
        <v>1411</v>
      </c>
      <c r="Y196" s="92">
        <v>3822</v>
      </c>
      <c r="Z196" s="92" t="s">
        <v>1401</v>
      </c>
      <c r="AA196" s="134" t="str">
        <f>VLOOKUP(G196,'Скрипт activation_condition'!$B$6:$D$495,3,0)</f>
        <v>Голосовое дрожание локально усилено</v>
      </c>
      <c r="AB196" s="114" t="str">
        <f>VLOOKUP(E196,'Перечень узлов'!$A$1:$B$697,2,0)</f>
        <v>Голосовое дрожание локально усилено</v>
      </c>
    </row>
    <row r="197" spans="1:28" x14ac:dyDescent="0.45">
      <c r="A197" s="92"/>
      <c r="B197" s="92" t="s">
        <v>1405</v>
      </c>
      <c r="C197" s="92">
        <f t="shared" ref="C197:C256" si="5">C196+1</f>
        <v>174</v>
      </c>
      <c r="D197" s="92" t="s">
        <v>1385</v>
      </c>
      <c r="E197" s="92">
        <v>181</v>
      </c>
      <c r="F197" s="92" t="s">
        <v>1385</v>
      </c>
      <c r="G197" s="92">
        <v>158</v>
      </c>
      <c r="H197" s="92" t="s">
        <v>1385</v>
      </c>
      <c r="I197" s="92" t="s">
        <v>2128</v>
      </c>
      <c r="J197" s="92" t="s">
        <v>1385</v>
      </c>
      <c r="K197" s="92" t="s">
        <v>2128</v>
      </c>
      <c r="L197" s="92" t="s">
        <v>1385</v>
      </c>
      <c r="M197" s="92" t="s">
        <v>2128</v>
      </c>
      <c r="N197" s="92" t="s">
        <v>1385</v>
      </c>
      <c r="O197" s="92" t="s">
        <v>2128</v>
      </c>
      <c r="P197" s="92" t="s">
        <v>2120</v>
      </c>
      <c r="Q197" s="93">
        <v>1</v>
      </c>
      <c r="R197" s="93" t="s">
        <v>2138</v>
      </c>
      <c r="S197" s="93" t="s">
        <v>2127</v>
      </c>
      <c r="T197" s="93" t="s">
        <v>1407</v>
      </c>
      <c r="U197" s="92" t="s">
        <v>2128</v>
      </c>
      <c r="V197" s="88" t="s">
        <v>1397</v>
      </c>
      <c r="W197" s="92">
        <v>3823</v>
      </c>
      <c r="X197" s="92" t="s">
        <v>1411</v>
      </c>
      <c r="Y197" s="92">
        <v>3823</v>
      </c>
      <c r="Z197" s="92" t="s">
        <v>1401</v>
      </c>
      <c r="AA197" s="134" t="str">
        <f>VLOOKUP(G197,'Скрипт activation_condition'!$B$6:$D$495,3,0)</f>
        <v>Бронхофония усилена</v>
      </c>
      <c r="AB197" s="114" t="str">
        <f>VLOOKUP(E197,'Перечень узлов'!$A$1:$B$697,2,0)</f>
        <v>Бронхофония усилена</v>
      </c>
    </row>
    <row r="198" spans="1:28" x14ac:dyDescent="0.45">
      <c r="A198" s="92"/>
      <c r="B198" s="92" t="s">
        <v>1405</v>
      </c>
      <c r="C198" s="92">
        <f t="shared" si="5"/>
        <v>175</v>
      </c>
      <c r="D198" s="92" t="s">
        <v>1385</v>
      </c>
      <c r="E198" s="92">
        <v>182</v>
      </c>
      <c r="F198" s="92" t="s">
        <v>1385</v>
      </c>
      <c r="G198" s="92">
        <v>159</v>
      </c>
      <c r="H198" s="92" t="s">
        <v>1385</v>
      </c>
      <c r="I198" s="92" t="s">
        <v>2128</v>
      </c>
      <c r="J198" s="92" t="s">
        <v>1385</v>
      </c>
      <c r="K198" s="92" t="s">
        <v>2128</v>
      </c>
      <c r="L198" s="92" t="s">
        <v>1385</v>
      </c>
      <c r="M198" s="92" t="s">
        <v>2128</v>
      </c>
      <c r="N198" s="92" t="s">
        <v>1385</v>
      </c>
      <c r="O198" s="92" t="s">
        <v>2128</v>
      </c>
      <c r="P198" s="92" t="s">
        <v>2120</v>
      </c>
      <c r="Q198" s="93">
        <v>1</v>
      </c>
      <c r="R198" s="93" t="s">
        <v>2138</v>
      </c>
      <c r="S198" s="93" t="s">
        <v>2127</v>
      </c>
      <c r="T198" s="93" t="s">
        <v>1407</v>
      </c>
      <c r="U198" s="92" t="s">
        <v>2128</v>
      </c>
      <c r="V198" s="88" t="s">
        <v>1397</v>
      </c>
      <c r="W198" s="92">
        <v>3824</v>
      </c>
      <c r="X198" s="92" t="s">
        <v>1411</v>
      </c>
      <c r="Y198" s="92">
        <v>3824</v>
      </c>
      <c r="Z198" s="92" t="s">
        <v>1401</v>
      </c>
      <c r="AA198" s="134" t="str">
        <f>VLOOKUP(G198,'Скрипт activation_condition'!$B$6:$D$495,3,0)</f>
        <v>Отставание пораженной стороны грудной клетки в дыхании</v>
      </c>
      <c r="AB198" s="114" t="str">
        <f>VLOOKUP(E198,'Перечень узлов'!$A$1:$B$697,2,0)</f>
        <v>Отставание пораженной стороны грудной клетки в дыхании</v>
      </c>
    </row>
    <row r="199" spans="1:28" x14ac:dyDescent="0.45">
      <c r="A199" s="92"/>
      <c r="B199" s="92" t="s">
        <v>1405</v>
      </c>
      <c r="C199" s="92">
        <f t="shared" si="5"/>
        <v>176</v>
      </c>
      <c r="D199" s="92" t="s">
        <v>1385</v>
      </c>
      <c r="E199" s="92">
        <v>183</v>
      </c>
      <c r="F199" s="92" t="s">
        <v>1385</v>
      </c>
      <c r="G199" s="92">
        <v>160</v>
      </c>
      <c r="H199" s="92" t="s">
        <v>1385</v>
      </c>
      <c r="I199" s="92" t="s">
        <v>2128</v>
      </c>
      <c r="J199" s="92" t="s">
        <v>1385</v>
      </c>
      <c r="K199" s="92" t="s">
        <v>2128</v>
      </c>
      <c r="L199" s="92" t="s">
        <v>1385</v>
      </c>
      <c r="M199" s="92" t="s">
        <v>2128</v>
      </c>
      <c r="N199" s="92" t="s">
        <v>1385</v>
      </c>
      <c r="O199" s="92" t="s">
        <v>2128</v>
      </c>
      <c r="P199" s="92" t="s">
        <v>2120</v>
      </c>
      <c r="Q199" s="93">
        <v>1</v>
      </c>
      <c r="R199" s="93" t="s">
        <v>2138</v>
      </c>
      <c r="S199" s="93" t="s">
        <v>2127</v>
      </c>
      <c r="T199" s="93" t="s">
        <v>1407</v>
      </c>
      <c r="U199" s="92" t="s">
        <v>2128</v>
      </c>
      <c r="V199" s="88" t="s">
        <v>1397</v>
      </c>
      <c r="W199" s="92">
        <v>3825</v>
      </c>
      <c r="X199" s="92" t="s">
        <v>1411</v>
      </c>
      <c r="Y199" s="92">
        <v>3825</v>
      </c>
      <c r="Z199" s="92" t="s">
        <v>1401</v>
      </c>
      <c r="AA199" s="134" t="str">
        <f>VLOOKUP(G199,'Скрипт activation_condition'!$B$6:$D$495,3,0)</f>
        <v>Не замужем, не женат (холост)</v>
      </c>
      <c r="AB199" s="114" t="str">
        <f>VLOOKUP(E199,'Перечень узлов'!$A$1:$B$697,2,0)</f>
        <v>Не замужем, не женат (холост)</v>
      </c>
    </row>
    <row r="200" spans="1:28" x14ac:dyDescent="0.45">
      <c r="A200" s="92"/>
      <c r="B200" s="92" t="s">
        <v>1405</v>
      </c>
      <c r="C200" s="92">
        <f t="shared" si="5"/>
        <v>177</v>
      </c>
      <c r="D200" s="92" t="s">
        <v>1385</v>
      </c>
      <c r="E200" s="92">
        <v>184</v>
      </c>
      <c r="F200" s="92" t="s">
        <v>1385</v>
      </c>
      <c r="G200" s="92">
        <v>161</v>
      </c>
      <c r="H200" s="92" t="s">
        <v>1385</v>
      </c>
      <c r="I200" s="92" t="s">
        <v>2128</v>
      </c>
      <c r="J200" s="92" t="s">
        <v>1385</v>
      </c>
      <c r="K200" s="92" t="s">
        <v>2128</v>
      </c>
      <c r="L200" s="92" t="s">
        <v>1385</v>
      </c>
      <c r="M200" s="92" t="s">
        <v>2128</v>
      </c>
      <c r="N200" s="92" t="s">
        <v>1385</v>
      </c>
      <c r="O200" s="92" t="s">
        <v>2128</v>
      </c>
      <c r="P200" s="92" t="s">
        <v>2120</v>
      </c>
      <c r="Q200" s="93">
        <v>1</v>
      </c>
      <c r="R200" s="93" t="s">
        <v>2138</v>
      </c>
      <c r="S200" s="93" t="s">
        <v>2127</v>
      </c>
      <c r="T200" s="93" t="s">
        <v>1407</v>
      </c>
      <c r="U200" s="92" t="s">
        <v>2128</v>
      </c>
      <c r="V200" s="88" t="s">
        <v>1397</v>
      </c>
      <c r="W200" s="92">
        <v>3826</v>
      </c>
      <c r="X200" s="92" t="s">
        <v>1411</v>
      </c>
      <c r="Y200" s="92">
        <v>3826</v>
      </c>
      <c r="Z200" s="92" t="s">
        <v>1401</v>
      </c>
      <c r="AA200" s="134" t="str">
        <f>VLOOKUP(G200,'Скрипт activation_condition'!$B$6:$D$495,3,0)</f>
        <v>Наличие КУМ в мокроте (при люминисцентной микроскопии)</v>
      </c>
      <c r="AB200" s="114" t="str">
        <f>VLOOKUP(E200,'Перечень узлов'!$A$1:$B$697,2,0)</f>
        <v>Наличие КУМ в мокроте (при люминисцентной микроскопии)</v>
      </c>
    </row>
    <row r="201" spans="1:28" x14ac:dyDescent="0.45">
      <c r="A201" s="92"/>
      <c r="B201" s="92" t="s">
        <v>1405</v>
      </c>
      <c r="C201" s="92">
        <f t="shared" si="5"/>
        <v>178</v>
      </c>
      <c r="D201" s="92" t="s">
        <v>1385</v>
      </c>
      <c r="E201" s="92">
        <v>185</v>
      </c>
      <c r="F201" s="92" t="s">
        <v>1385</v>
      </c>
      <c r="G201" s="92">
        <v>162</v>
      </c>
      <c r="H201" s="92" t="s">
        <v>1385</v>
      </c>
      <c r="I201" s="92" t="s">
        <v>2128</v>
      </c>
      <c r="J201" s="92" t="s">
        <v>1385</v>
      </c>
      <c r="K201" s="92" t="s">
        <v>2128</v>
      </c>
      <c r="L201" s="92" t="s">
        <v>1385</v>
      </c>
      <c r="M201" s="92" t="s">
        <v>2128</v>
      </c>
      <c r="N201" s="92" t="s">
        <v>1385</v>
      </c>
      <c r="O201" s="92" t="s">
        <v>2128</v>
      </c>
      <c r="P201" s="92" t="s">
        <v>2120</v>
      </c>
      <c r="Q201" s="93">
        <v>1</v>
      </c>
      <c r="R201" s="93" t="s">
        <v>2138</v>
      </c>
      <c r="S201" s="93" t="s">
        <v>2127</v>
      </c>
      <c r="T201" s="93" t="s">
        <v>1407</v>
      </c>
      <c r="U201" s="92" t="s">
        <v>2128</v>
      </c>
      <c r="V201" s="88" t="s">
        <v>1397</v>
      </c>
      <c r="W201" s="92">
        <v>3827</v>
      </c>
      <c r="X201" s="92" t="s">
        <v>1411</v>
      </c>
      <c r="Y201" s="92">
        <v>3827</v>
      </c>
      <c r="Z201" s="92" t="s">
        <v>1401</v>
      </c>
      <c r="AA201" s="134" t="str">
        <f>VLOOKUP(G201,'Скрипт activation_condition'!$B$6:$D$495,3,0)</f>
        <v>Рост МБТ на жидкой/плотной питательной среде</v>
      </c>
      <c r="AB201" s="114" t="str">
        <f>VLOOKUP(E201,'Перечень узлов'!$A$1:$B$697,2,0)</f>
        <v>Рост МБТ на жидкой/плотной питательной среде</v>
      </c>
    </row>
    <row r="202" spans="1:28" x14ac:dyDescent="0.45">
      <c r="A202" s="92"/>
      <c r="B202" s="92" t="s">
        <v>1405</v>
      </c>
      <c r="C202" s="92">
        <f t="shared" si="5"/>
        <v>179</v>
      </c>
      <c r="D202" s="92" t="s">
        <v>1385</v>
      </c>
      <c r="E202" s="92">
        <v>186</v>
      </c>
      <c r="F202" s="92" t="s">
        <v>1385</v>
      </c>
      <c r="G202" s="92">
        <v>163</v>
      </c>
      <c r="H202" s="92" t="s">
        <v>1385</v>
      </c>
      <c r="I202" s="92" t="s">
        <v>2128</v>
      </c>
      <c r="J202" s="92" t="s">
        <v>1385</v>
      </c>
      <c r="K202" s="92" t="s">
        <v>2128</v>
      </c>
      <c r="L202" s="92" t="s">
        <v>1385</v>
      </c>
      <c r="M202" s="92" t="s">
        <v>2128</v>
      </c>
      <c r="N202" s="92" t="s">
        <v>1385</v>
      </c>
      <c r="O202" s="92" t="s">
        <v>2128</v>
      </c>
      <c r="P202" s="92" t="s">
        <v>2120</v>
      </c>
      <c r="Q202" s="93">
        <v>1</v>
      </c>
      <c r="R202" s="93" t="s">
        <v>2138</v>
      </c>
      <c r="S202" s="93" t="s">
        <v>2127</v>
      </c>
      <c r="T202" s="93" t="s">
        <v>1407</v>
      </c>
      <c r="U202" s="92" t="s">
        <v>2128</v>
      </c>
      <c r="V202" s="88" t="s">
        <v>1397</v>
      </c>
      <c r="W202" s="92">
        <v>3828</v>
      </c>
      <c r="X202" s="92" t="s">
        <v>1411</v>
      </c>
      <c r="Y202" s="92">
        <v>3828</v>
      </c>
      <c r="Z202" s="92" t="s">
        <v>1401</v>
      </c>
      <c r="AA202" s="134" t="str">
        <f>VLOOKUP(G202,'Скрипт activation_condition'!$B$6:$D$495,3,0)</f>
        <v>Наличие специфического антигена MБT МРТ64</v>
      </c>
      <c r="AB202" s="114" t="str">
        <f>VLOOKUP(E202,'Перечень узлов'!$A$1:$B$697,2,0)</f>
        <v>Наличие специфического антигена MБT МРТ64</v>
      </c>
    </row>
    <row r="203" spans="1:28" x14ac:dyDescent="0.45">
      <c r="A203" s="92"/>
      <c r="B203" s="92" t="s">
        <v>1405</v>
      </c>
      <c r="C203" s="92">
        <f t="shared" si="5"/>
        <v>180</v>
      </c>
      <c r="D203" s="92" t="s">
        <v>1385</v>
      </c>
      <c r="E203" s="92">
        <v>187</v>
      </c>
      <c r="F203" s="92" t="s">
        <v>1385</v>
      </c>
      <c r="G203" s="92">
        <v>164</v>
      </c>
      <c r="H203" s="92" t="s">
        <v>1385</v>
      </c>
      <c r="I203" s="92" t="s">
        <v>2128</v>
      </c>
      <c r="J203" s="92" t="s">
        <v>1385</v>
      </c>
      <c r="K203" s="92" t="s">
        <v>2128</v>
      </c>
      <c r="L203" s="92" t="s">
        <v>1385</v>
      </c>
      <c r="M203" s="92" t="s">
        <v>2128</v>
      </c>
      <c r="N203" s="92" t="s">
        <v>1385</v>
      </c>
      <c r="O203" s="92" t="s">
        <v>2128</v>
      </c>
      <c r="P203" s="92" t="s">
        <v>2120</v>
      </c>
      <c r="Q203" s="93">
        <v>1</v>
      </c>
      <c r="R203" s="93" t="s">
        <v>2138</v>
      </c>
      <c r="S203" s="93" t="s">
        <v>2127</v>
      </c>
      <c r="T203" s="93" t="s">
        <v>1407</v>
      </c>
      <c r="U203" s="92" t="s">
        <v>2128</v>
      </c>
      <c r="V203" s="88" t="s">
        <v>1397</v>
      </c>
      <c r="W203" s="92">
        <v>3829</v>
      </c>
      <c r="X203" s="92" t="s">
        <v>1411</v>
      </c>
      <c r="Y203" s="92">
        <v>3829</v>
      </c>
      <c r="Z203" s="92" t="s">
        <v>1401</v>
      </c>
      <c r="AA203" s="134" t="str">
        <f>VLOOKUP(G203,'Скрипт activation_condition'!$B$6:$D$495,3,0)</f>
        <v>Наличие ДНК МБТ в операционном (биопсийном) материале</v>
      </c>
      <c r="AB203" s="114" t="str">
        <f>VLOOKUP(E203,'Перечень узлов'!$A$1:$B$697,2,0)</f>
        <v>Наличие ДНК МБТ в операционном (биопсийном) материале</v>
      </c>
    </row>
    <row r="204" spans="1:28" x14ac:dyDescent="0.45">
      <c r="A204" s="92"/>
      <c r="B204" s="92" t="s">
        <v>1405</v>
      </c>
      <c r="C204" s="92">
        <f t="shared" si="5"/>
        <v>181</v>
      </c>
      <c r="D204" s="92" t="s">
        <v>1385</v>
      </c>
      <c r="E204" s="92">
        <v>188</v>
      </c>
      <c r="F204" s="92" t="s">
        <v>1385</v>
      </c>
      <c r="G204" s="92">
        <v>165</v>
      </c>
      <c r="H204" s="92" t="s">
        <v>1385</v>
      </c>
      <c r="I204" s="92" t="s">
        <v>2128</v>
      </c>
      <c r="J204" s="92" t="s">
        <v>1385</v>
      </c>
      <c r="K204" s="92" t="s">
        <v>2128</v>
      </c>
      <c r="L204" s="92" t="s">
        <v>1385</v>
      </c>
      <c r="M204" s="92" t="s">
        <v>2128</v>
      </c>
      <c r="N204" s="92" t="s">
        <v>1385</v>
      </c>
      <c r="O204" s="92" t="s">
        <v>2128</v>
      </c>
      <c r="P204" s="92" t="s">
        <v>2120</v>
      </c>
      <c r="Q204" s="93">
        <v>1</v>
      </c>
      <c r="R204" s="93" t="s">
        <v>2138</v>
      </c>
      <c r="S204" s="93" t="s">
        <v>2127</v>
      </c>
      <c r="T204" s="93" t="s">
        <v>1407</v>
      </c>
      <c r="U204" s="92" t="s">
        <v>2128</v>
      </c>
      <c r="V204" s="88" t="s">
        <v>1397</v>
      </c>
      <c r="W204" s="92">
        <v>3830</v>
      </c>
      <c r="X204" s="92" t="s">
        <v>1411</v>
      </c>
      <c r="Y204" s="92">
        <v>3830</v>
      </c>
      <c r="Z204" s="92" t="s">
        <v>1401</v>
      </c>
      <c r="AA204" s="134" t="str">
        <f>VLOOKUP(G204,'Скрипт activation_condition'!$B$6:$D$495,3,0)</f>
        <v>Рост МБТ при исследовании образца с помощью бактериологического анализатора Bactec MGIT - 960</v>
      </c>
      <c r="AB204" s="114" t="str">
        <f>VLOOKUP(E204,'Перечень узлов'!$A$1:$B$697,2,0)</f>
        <v>Рост МБТ при исследовании образца с помощью бактериологического анализатора Bactec MGIT - 960</v>
      </c>
    </row>
    <row r="205" spans="1:28" x14ac:dyDescent="0.45">
      <c r="A205" s="92"/>
      <c r="B205" s="92" t="s">
        <v>1405</v>
      </c>
      <c r="C205" s="92">
        <f t="shared" si="5"/>
        <v>182</v>
      </c>
      <c r="D205" s="92" t="s">
        <v>1385</v>
      </c>
      <c r="E205" s="92">
        <v>189</v>
      </c>
      <c r="F205" s="92" t="s">
        <v>1385</v>
      </c>
      <c r="G205" s="92">
        <v>166</v>
      </c>
      <c r="H205" s="92" t="s">
        <v>1385</v>
      </c>
      <c r="I205" s="92" t="s">
        <v>2128</v>
      </c>
      <c r="J205" s="92" t="s">
        <v>1385</v>
      </c>
      <c r="K205" s="92" t="s">
        <v>2128</v>
      </c>
      <c r="L205" s="92" t="s">
        <v>1385</v>
      </c>
      <c r="M205" s="92" t="s">
        <v>2128</v>
      </c>
      <c r="N205" s="92" t="s">
        <v>1385</v>
      </c>
      <c r="O205" s="92" t="s">
        <v>2128</v>
      </c>
      <c r="P205" s="92" t="s">
        <v>2120</v>
      </c>
      <c r="Q205" s="93">
        <v>1</v>
      </c>
      <c r="R205" s="93" t="s">
        <v>2138</v>
      </c>
      <c r="S205" s="93" t="s">
        <v>2127</v>
      </c>
      <c r="T205" s="93" t="s">
        <v>1407</v>
      </c>
      <c r="U205" s="92" t="s">
        <v>2128</v>
      </c>
      <c r="V205" s="88" t="s">
        <v>1397</v>
      </c>
      <c r="W205" s="92">
        <v>3831</v>
      </c>
      <c r="X205" s="92" t="s">
        <v>1411</v>
      </c>
      <c r="Y205" s="92">
        <v>3831</v>
      </c>
      <c r="Z205" s="92" t="s">
        <v>1401</v>
      </c>
      <c r="AA205" s="134" t="str">
        <f>VLOOKUP(G205,'Скрипт activation_condition'!$B$6:$D$495,3,0)</f>
        <v>Наличие бактерий при микроскопия окрашенного по препарата мокроты (по Граму)</v>
      </c>
      <c r="AB205" s="114" t="str">
        <f>VLOOKUP(E205,'Перечень узлов'!$A$1:$B$697,2,0)</f>
        <v>Наличие бактерий при микроскопия окрашенного по препарата мокроты (по Граму)</v>
      </c>
    </row>
    <row r="206" spans="1:28" x14ac:dyDescent="0.45">
      <c r="A206" s="92"/>
      <c r="B206" s="92" t="s">
        <v>1405</v>
      </c>
      <c r="C206" s="92">
        <f t="shared" si="5"/>
        <v>183</v>
      </c>
      <c r="D206" s="92" t="s">
        <v>1385</v>
      </c>
      <c r="E206" s="92">
        <v>190</v>
      </c>
      <c r="F206" s="92" t="s">
        <v>1385</v>
      </c>
      <c r="G206" s="92">
        <v>167</v>
      </c>
      <c r="H206" s="92" t="s">
        <v>1385</v>
      </c>
      <c r="I206" s="92" t="s">
        <v>2128</v>
      </c>
      <c r="J206" s="92" t="s">
        <v>1385</v>
      </c>
      <c r="K206" s="92" t="s">
        <v>2128</v>
      </c>
      <c r="L206" s="92" t="s">
        <v>1385</v>
      </c>
      <c r="M206" s="92" t="s">
        <v>2128</v>
      </c>
      <c r="N206" s="92" t="s">
        <v>1385</v>
      </c>
      <c r="O206" s="92" t="s">
        <v>2128</v>
      </c>
      <c r="P206" s="92" t="s">
        <v>2120</v>
      </c>
      <c r="Q206" s="93">
        <v>1</v>
      </c>
      <c r="R206" s="93" t="s">
        <v>2138</v>
      </c>
      <c r="S206" s="93" t="s">
        <v>2127</v>
      </c>
      <c r="T206" s="93" t="s">
        <v>1407</v>
      </c>
      <c r="U206" s="92" t="s">
        <v>2128</v>
      </c>
      <c r="V206" s="88" t="s">
        <v>1397</v>
      </c>
      <c r="W206" s="92">
        <v>3832</v>
      </c>
      <c r="X206" s="92" t="s">
        <v>1411</v>
      </c>
      <c r="Y206" s="92">
        <v>3832</v>
      </c>
      <c r="Z206" s="92" t="s">
        <v>1401</v>
      </c>
      <c r="AA206" s="134" t="str">
        <f>VLOOKUP(G206,'Скрипт activation_condition'!$B$6:$D$495,3,0)</f>
        <v>Наличие бактерий при культуральном исследовании плевральной жидкости</v>
      </c>
      <c r="AB206" s="114" t="str">
        <f>VLOOKUP(E206,'Перечень узлов'!$A$1:$B$697,2,0)</f>
        <v>Наличие бактерий при культуральном исследовании плевральной жидкости</v>
      </c>
    </row>
    <row r="207" spans="1:28" x14ac:dyDescent="0.45">
      <c r="A207" s="92"/>
      <c r="B207" s="92" t="s">
        <v>1405</v>
      </c>
      <c r="C207" s="92">
        <f t="shared" si="5"/>
        <v>184</v>
      </c>
      <c r="D207" s="92" t="s">
        <v>1385</v>
      </c>
      <c r="E207" s="92">
        <v>191</v>
      </c>
      <c r="F207" s="92" t="s">
        <v>1385</v>
      </c>
      <c r="G207" s="92">
        <v>168</v>
      </c>
      <c r="H207" s="92" t="s">
        <v>1385</v>
      </c>
      <c r="I207" s="92" t="s">
        <v>2847</v>
      </c>
      <c r="J207" s="92" t="s">
        <v>1385</v>
      </c>
      <c r="K207" s="92" t="s">
        <v>2129</v>
      </c>
      <c r="L207" s="92" t="s">
        <v>1385</v>
      </c>
      <c r="M207" s="92" t="s">
        <v>2848</v>
      </c>
      <c r="N207" s="92" t="s">
        <v>1385</v>
      </c>
      <c r="O207" s="92" t="s">
        <v>2129</v>
      </c>
      <c r="P207" s="92" t="s">
        <v>1385</v>
      </c>
      <c r="Q207" s="92" t="s">
        <v>2128</v>
      </c>
      <c r="R207" s="93" t="s">
        <v>1385</v>
      </c>
      <c r="S207" s="93" t="s">
        <v>2127</v>
      </c>
      <c r="T207" s="93" t="s">
        <v>1407</v>
      </c>
      <c r="U207" s="92" t="s">
        <v>2128</v>
      </c>
      <c r="V207" s="88" t="s">
        <v>1397</v>
      </c>
      <c r="W207" s="92">
        <v>3833</v>
      </c>
      <c r="X207" s="92" t="s">
        <v>1411</v>
      </c>
      <c r="Y207" s="92">
        <v>3833</v>
      </c>
      <c r="Z207" s="92" t="s">
        <v>1401</v>
      </c>
      <c r="AA207" s="134" t="str">
        <f>VLOOKUP(G207,'Скрипт activation_condition'!$B$6:$D$495,3,0)</f>
        <v>Уровень СРБ (мг/л)</v>
      </c>
      <c r="AB207" s="114" t="str">
        <f>VLOOKUP(E207,'Перечень узлов'!$A$1:$B$697,2,0)</f>
        <v>Увеличение уровня СРБ = 4 - 11 мг/л</v>
      </c>
    </row>
    <row r="208" spans="1:28" x14ac:dyDescent="0.45">
      <c r="A208" s="92"/>
      <c r="B208" s="92" t="s">
        <v>1405</v>
      </c>
      <c r="C208" s="92">
        <f t="shared" si="5"/>
        <v>185</v>
      </c>
      <c r="D208" s="92" t="s">
        <v>1385</v>
      </c>
      <c r="E208" s="92">
        <v>192</v>
      </c>
      <c r="F208" s="92" t="s">
        <v>1385</v>
      </c>
      <c r="G208" s="92">
        <v>168</v>
      </c>
      <c r="H208" s="92" t="s">
        <v>1385</v>
      </c>
      <c r="I208" s="92" t="s">
        <v>2849</v>
      </c>
      <c r="J208" s="92" t="s">
        <v>1385</v>
      </c>
      <c r="K208" s="92" t="s">
        <v>2127</v>
      </c>
      <c r="L208" s="92" t="s">
        <v>1385</v>
      </c>
      <c r="M208" s="92" t="s">
        <v>2844</v>
      </c>
      <c r="N208" s="92" t="s">
        <v>1385</v>
      </c>
      <c r="O208" s="92" t="s">
        <v>2129</v>
      </c>
      <c r="P208" s="92" t="s">
        <v>1385</v>
      </c>
      <c r="Q208" s="92" t="s">
        <v>2128</v>
      </c>
      <c r="R208" s="93" t="s">
        <v>1385</v>
      </c>
      <c r="S208" s="93" t="s">
        <v>2127</v>
      </c>
      <c r="T208" s="93" t="s">
        <v>1407</v>
      </c>
      <c r="U208" s="92" t="s">
        <v>2128</v>
      </c>
      <c r="V208" s="88" t="s">
        <v>1397</v>
      </c>
      <c r="W208" s="92">
        <v>3834</v>
      </c>
      <c r="X208" s="92" t="s">
        <v>1411</v>
      </c>
      <c r="Y208" s="92">
        <v>3834</v>
      </c>
      <c r="Z208" s="92" t="s">
        <v>1401</v>
      </c>
      <c r="AA208" s="134" t="str">
        <f>VLOOKUP(G208,'Скрипт activation_condition'!$B$6:$D$495,3,0)</f>
        <v>Уровень СРБ (мг/л)</v>
      </c>
      <c r="AB208" s="114" t="str">
        <f>VLOOKUP(E208,'Перечень узлов'!$A$1:$B$697,2,0)</f>
        <v>Увеличение уровня СРБ = 20,01 - 99, 99 мг/л</v>
      </c>
    </row>
    <row r="209" spans="1:28" x14ac:dyDescent="0.45">
      <c r="A209" s="92"/>
      <c r="B209" s="92" t="s">
        <v>1405</v>
      </c>
      <c r="C209" s="92">
        <f t="shared" si="5"/>
        <v>186</v>
      </c>
      <c r="D209" s="92" t="s">
        <v>1385</v>
      </c>
      <c r="E209" s="92">
        <v>193</v>
      </c>
      <c r="F209" s="92" t="s">
        <v>1385</v>
      </c>
      <c r="G209" s="92">
        <v>168</v>
      </c>
      <c r="H209" s="92" t="s">
        <v>1385</v>
      </c>
      <c r="I209" s="92" t="s">
        <v>2844</v>
      </c>
      <c r="J209" s="92" t="s">
        <v>1385</v>
      </c>
      <c r="K209" s="92" t="s">
        <v>2127</v>
      </c>
      <c r="L209" s="92" t="s">
        <v>1385</v>
      </c>
      <c r="M209" s="92" t="s">
        <v>2850</v>
      </c>
      <c r="N209" s="92" t="s">
        <v>1385</v>
      </c>
      <c r="O209" s="92" t="s">
        <v>2129</v>
      </c>
      <c r="P209" s="92" t="s">
        <v>1385</v>
      </c>
      <c r="Q209" s="92" t="s">
        <v>2128</v>
      </c>
      <c r="R209" s="93" t="s">
        <v>1385</v>
      </c>
      <c r="S209" s="93" t="s">
        <v>2127</v>
      </c>
      <c r="T209" s="93" t="s">
        <v>1407</v>
      </c>
      <c r="U209" s="92" t="s">
        <v>2128</v>
      </c>
      <c r="V209" s="88" t="s">
        <v>1397</v>
      </c>
      <c r="W209" s="92">
        <v>3835</v>
      </c>
      <c r="X209" s="92" t="s">
        <v>1411</v>
      </c>
      <c r="Y209" s="92">
        <v>3835</v>
      </c>
      <c r="Z209" s="92" t="s">
        <v>1401</v>
      </c>
      <c r="AA209" s="134" t="str">
        <f>VLOOKUP(G209,'Скрипт activation_condition'!$B$6:$D$495,3,0)</f>
        <v>Уровень СРБ (мг/л)</v>
      </c>
      <c r="AB209" s="114" t="str">
        <f>VLOOKUP(E209,'Перечень узлов'!$A$1:$B$697,2,0)</f>
        <v xml:space="preserve">Увеличение уровня СРБ &gt;100 мг/л </v>
      </c>
    </row>
    <row r="210" spans="1:28" x14ac:dyDescent="0.45">
      <c r="A210" s="92"/>
      <c r="B210" s="92" t="s">
        <v>1405</v>
      </c>
      <c r="C210" s="92">
        <f t="shared" si="5"/>
        <v>187</v>
      </c>
      <c r="D210" s="92" t="s">
        <v>1385</v>
      </c>
      <c r="E210" s="92">
        <v>194</v>
      </c>
      <c r="F210" s="92" t="s">
        <v>1385</v>
      </c>
      <c r="G210" s="92">
        <v>168</v>
      </c>
      <c r="H210" s="92" t="s">
        <v>1385</v>
      </c>
      <c r="I210" s="92" t="s">
        <v>2848</v>
      </c>
      <c r="J210" s="92" t="s">
        <v>1385</v>
      </c>
      <c r="K210" s="92" t="s">
        <v>2127</v>
      </c>
      <c r="L210" s="92" t="s">
        <v>1385</v>
      </c>
      <c r="M210" s="92" t="s">
        <v>2849</v>
      </c>
      <c r="N210" s="92" t="s">
        <v>1385</v>
      </c>
      <c r="O210" s="92" t="s">
        <v>2129</v>
      </c>
      <c r="P210" s="92" t="s">
        <v>1385</v>
      </c>
      <c r="Q210" s="92" t="s">
        <v>2128</v>
      </c>
      <c r="R210" s="93" t="s">
        <v>1385</v>
      </c>
      <c r="S210" s="93" t="s">
        <v>2127</v>
      </c>
      <c r="T210" s="93" t="s">
        <v>1407</v>
      </c>
      <c r="U210" s="92" t="s">
        <v>2128</v>
      </c>
      <c r="V210" s="88" t="s">
        <v>1397</v>
      </c>
      <c r="W210" s="92">
        <v>3836</v>
      </c>
      <c r="X210" s="92" t="s">
        <v>1411</v>
      </c>
      <c r="Y210" s="92">
        <v>3836</v>
      </c>
      <c r="Z210" s="92" t="s">
        <v>1401</v>
      </c>
      <c r="AA210" s="134" t="str">
        <f>VLOOKUP(G210,'Скрипт activation_condition'!$B$6:$D$495,3,0)</f>
        <v>Уровень СРБ (мг/л)</v>
      </c>
      <c r="AB210" s="114" t="str">
        <f>VLOOKUP(E210,'Перечень узлов'!$A$1:$B$697,2,0)</f>
        <v>Увеличение уровня СРБ = 11,01 - 20 мг/л</v>
      </c>
    </row>
    <row r="211" spans="1:28" x14ac:dyDescent="0.45">
      <c r="A211" s="92"/>
      <c r="B211" s="92" t="s">
        <v>1405</v>
      </c>
      <c r="C211" s="92">
        <f t="shared" si="5"/>
        <v>188</v>
      </c>
      <c r="D211" s="92" t="s">
        <v>1385</v>
      </c>
      <c r="E211" s="92">
        <v>197</v>
      </c>
      <c r="F211" s="92" t="s">
        <v>1385</v>
      </c>
      <c r="G211" s="92">
        <v>169</v>
      </c>
      <c r="H211" s="92" t="s">
        <v>1385</v>
      </c>
      <c r="I211" s="92" t="s">
        <v>2851</v>
      </c>
      <c r="J211" s="92" t="s">
        <v>1385</v>
      </c>
      <c r="K211" s="92" t="s">
        <v>2129</v>
      </c>
      <c r="L211" s="92" t="s">
        <v>1385</v>
      </c>
      <c r="M211" s="92" t="s">
        <v>2858</v>
      </c>
      <c r="N211" s="92" t="s">
        <v>1385</v>
      </c>
      <c r="O211" s="92" t="s">
        <v>2127</v>
      </c>
      <c r="P211" s="92" t="s">
        <v>1385</v>
      </c>
      <c r="Q211" s="92" t="s">
        <v>2128</v>
      </c>
      <c r="R211" s="93" t="s">
        <v>1385</v>
      </c>
      <c r="S211" s="93" t="s">
        <v>2127</v>
      </c>
      <c r="T211" s="93" t="s">
        <v>1407</v>
      </c>
      <c r="U211" s="92" t="s">
        <v>2852</v>
      </c>
      <c r="V211" s="88" t="s">
        <v>1397</v>
      </c>
      <c r="W211" s="92">
        <v>3837</v>
      </c>
      <c r="X211" s="92" t="s">
        <v>1411</v>
      </c>
      <c r="Y211" s="92">
        <v>3837</v>
      </c>
      <c r="Z211" s="92" t="s">
        <v>1401</v>
      </c>
      <c r="AA211" s="134" t="str">
        <f>VLOOKUP(G211,'Скрипт activation_condition'!$B$6:$D$495,3,0)</f>
        <v>Уровень прокальцитонина (мкг/л)</v>
      </c>
      <c r="AB211" s="114" t="str">
        <f>VLOOKUP(E211,'Перечень узлов'!$A$1:$B$697,2,0)</f>
        <v>Увеличение прокальцитонина до 0,1 мкг/л</v>
      </c>
    </row>
    <row r="212" spans="1:28" x14ac:dyDescent="0.45">
      <c r="A212" s="92"/>
      <c r="B212" s="92" t="s">
        <v>1405</v>
      </c>
      <c r="C212" s="92">
        <f t="shared" si="5"/>
        <v>189</v>
      </c>
      <c r="D212" s="92" t="s">
        <v>1385</v>
      </c>
      <c r="E212" s="92">
        <v>196</v>
      </c>
      <c r="F212" s="92" t="s">
        <v>1385</v>
      </c>
      <c r="G212" s="92">
        <v>169</v>
      </c>
      <c r="H212" s="92" t="s">
        <v>1385</v>
      </c>
      <c r="I212" s="92" t="s">
        <v>2858</v>
      </c>
      <c r="J212" s="92" t="s">
        <v>1385</v>
      </c>
      <c r="K212" s="92" t="s">
        <v>2129</v>
      </c>
      <c r="L212" s="92" t="s">
        <v>1385</v>
      </c>
      <c r="M212" s="92" t="s">
        <v>2859</v>
      </c>
      <c r="N212" s="92" t="s">
        <v>1385</v>
      </c>
      <c r="O212" s="92" t="s">
        <v>2127</v>
      </c>
      <c r="P212" s="92" t="s">
        <v>1385</v>
      </c>
      <c r="Q212" s="92" t="s">
        <v>2128</v>
      </c>
      <c r="R212" s="93" t="s">
        <v>1385</v>
      </c>
      <c r="S212" s="93" t="s">
        <v>2127</v>
      </c>
      <c r="T212" s="93" t="s">
        <v>1407</v>
      </c>
      <c r="U212" s="92" t="s">
        <v>2855</v>
      </c>
      <c r="V212" s="88" t="s">
        <v>1397</v>
      </c>
      <c r="W212" s="92">
        <v>3838</v>
      </c>
      <c r="X212" s="92" t="s">
        <v>1411</v>
      </c>
      <c r="Y212" s="92">
        <v>3838</v>
      </c>
      <c r="Z212" s="92" t="s">
        <v>1401</v>
      </c>
      <c r="AA212" s="134" t="str">
        <f>VLOOKUP(G212,'Скрипт activation_condition'!$B$6:$D$495,3,0)</f>
        <v>Уровень прокальцитонина (мкг/л)</v>
      </c>
      <c r="AB212" s="114" t="str">
        <f>VLOOKUP(E212,'Перечень узлов'!$A$1:$B$697,2,0)</f>
        <v>Увеличение прокальцитонина от 0,1 до 0,25 мкг/л</v>
      </c>
    </row>
    <row r="213" spans="1:28" x14ac:dyDescent="0.45">
      <c r="A213" s="92"/>
      <c r="B213" s="92" t="s">
        <v>1405</v>
      </c>
      <c r="C213" s="92">
        <f t="shared" si="5"/>
        <v>190</v>
      </c>
      <c r="D213" s="92" t="s">
        <v>1385</v>
      </c>
      <c r="E213" s="92">
        <v>198</v>
      </c>
      <c r="F213" s="92" t="s">
        <v>1385</v>
      </c>
      <c r="G213" s="92">
        <v>169</v>
      </c>
      <c r="H213" s="92" t="s">
        <v>1385</v>
      </c>
      <c r="I213" s="92" t="s">
        <v>2859</v>
      </c>
      <c r="J213" s="92" t="s">
        <v>1385</v>
      </c>
      <c r="K213" s="92" t="s">
        <v>2129</v>
      </c>
      <c r="L213" s="92" t="s">
        <v>1385</v>
      </c>
      <c r="M213" s="92" t="s">
        <v>2860</v>
      </c>
      <c r="N213" s="92" t="s">
        <v>1385</v>
      </c>
      <c r="O213" s="92" t="s">
        <v>2127</v>
      </c>
      <c r="P213" s="92" t="s">
        <v>1385</v>
      </c>
      <c r="Q213" s="92" t="s">
        <v>2128</v>
      </c>
      <c r="R213" s="93" t="s">
        <v>1385</v>
      </c>
      <c r="S213" s="93" t="s">
        <v>2127</v>
      </c>
      <c r="T213" s="93" t="s">
        <v>1407</v>
      </c>
      <c r="U213" s="92" t="s">
        <v>2856</v>
      </c>
      <c r="V213" s="88" t="s">
        <v>1397</v>
      </c>
      <c r="W213" s="92">
        <v>3839</v>
      </c>
      <c r="X213" s="92" t="s">
        <v>1411</v>
      </c>
      <c r="Y213" s="92">
        <v>3839</v>
      </c>
      <c r="Z213" s="92" t="s">
        <v>1401</v>
      </c>
      <c r="AA213" s="134" t="str">
        <f>VLOOKUP(G213,'Скрипт activation_condition'!$B$6:$D$495,3,0)</f>
        <v>Уровень прокальцитонина (мкг/л)</v>
      </c>
      <c r="AB213" s="114" t="str">
        <f>VLOOKUP(E213,'Перечень узлов'!$A$1:$B$697,2,0)</f>
        <v>Увеличение прокальцитонина от 0,25 до 0,5 мкг/л</v>
      </c>
    </row>
    <row r="214" spans="1:28" x14ac:dyDescent="0.45">
      <c r="A214" s="92"/>
      <c r="B214" s="92" t="s">
        <v>1405</v>
      </c>
      <c r="C214" s="92">
        <f t="shared" si="5"/>
        <v>191</v>
      </c>
      <c r="D214" s="92" t="s">
        <v>1385</v>
      </c>
      <c r="E214" s="92">
        <v>195</v>
      </c>
      <c r="F214" s="92" t="s">
        <v>1385</v>
      </c>
      <c r="G214" s="92">
        <v>169</v>
      </c>
      <c r="H214" s="92" t="s">
        <v>1385</v>
      </c>
      <c r="I214" s="92" t="s">
        <v>2860</v>
      </c>
      <c r="J214" s="92" t="s">
        <v>1385</v>
      </c>
      <c r="K214" s="92" t="s">
        <v>2129</v>
      </c>
      <c r="L214" s="92" t="s">
        <v>1385</v>
      </c>
      <c r="M214" s="92" t="s">
        <v>2861</v>
      </c>
      <c r="N214" s="92" t="s">
        <v>1385</v>
      </c>
      <c r="O214" s="92" t="s">
        <v>2127</v>
      </c>
      <c r="P214" s="92" t="s">
        <v>1385</v>
      </c>
      <c r="Q214" s="92" t="s">
        <v>2128</v>
      </c>
      <c r="R214" s="93" t="s">
        <v>1385</v>
      </c>
      <c r="S214" s="93" t="s">
        <v>2127</v>
      </c>
      <c r="T214" s="93" t="s">
        <v>1407</v>
      </c>
      <c r="U214" s="92" t="s">
        <v>2853</v>
      </c>
      <c r="V214" s="88" t="s">
        <v>1397</v>
      </c>
      <c r="W214" s="92">
        <v>3840</v>
      </c>
      <c r="X214" s="92" t="s">
        <v>1411</v>
      </c>
      <c r="Y214" s="92">
        <v>3840</v>
      </c>
      <c r="Z214" s="92" t="s">
        <v>1401</v>
      </c>
      <c r="AA214" s="134" t="str">
        <f>VLOOKUP(G214,'Скрипт activation_condition'!$B$6:$D$495,3,0)</f>
        <v>Уровень прокальцитонина (мкг/л)</v>
      </c>
      <c r="AB214" s="114" t="str">
        <f>VLOOKUP(E214,'Перечень узлов'!$A$1:$B$697,2,0)</f>
        <v>Увеличение прокальцитонина от 0,5 до 1,0 мкг/л</v>
      </c>
    </row>
    <row r="215" spans="1:28" x14ac:dyDescent="0.45">
      <c r="A215" s="92"/>
      <c r="B215" s="92" t="s">
        <v>1405</v>
      </c>
      <c r="C215" s="92">
        <f t="shared" si="5"/>
        <v>192</v>
      </c>
      <c r="D215" s="92" t="s">
        <v>1385</v>
      </c>
      <c r="E215" s="92">
        <v>488</v>
      </c>
      <c r="F215" s="92" t="s">
        <v>1385</v>
      </c>
      <c r="G215" s="92">
        <v>169</v>
      </c>
      <c r="H215" s="92" t="s">
        <v>1385</v>
      </c>
      <c r="I215" s="92" t="s">
        <v>2861</v>
      </c>
      <c r="J215" s="92" t="s">
        <v>1385</v>
      </c>
      <c r="K215" s="92" t="s">
        <v>2129</v>
      </c>
      <c r="L215" s="92" t="s">
        <v>1385</v>
      </c>
      <c r="M215" s="92" t="s">
        <v>2844</v>
      </c>
      <c r="N215" s="92" t="s">
        <v>1385</v>
      </c>
      <c r="O215" s="92" t="s">
        <v>2129</v>
      </c>
      <c r="P215" s="92" t="s">
        <v>1385</v>
      </c>
      <c r="Q215" s="92" t="s">
        <v>2128</v>
      </c>
      <c r="R215" s="93" t="s">
        <v>1385</v>
      </c>
      <c r="S215" s="93" t="s">
        <v>2127</v>
      </c>
      <c r="T215" s="93" t="s">
        <v>1407</v>
      </c>
      <c r="U215" s="92" t="s">
        <v>2854</v>
      </c>
      <c r="V215" s="88" t="s">
        <v>1397</v>
      </c>
      <c r="W215" s="92">
        <v>3841</v>
      </c>
      <c r="X215" s="92" t="s">
        <v>1411</v>
      </c>
      <c r="Y215" s="92">
        <v>3841</v>
      </c>
      <c r="Z215" s="92" t="s">
        <v>1401</v>
      </c>
      <c r="AA215" s="134" t="str">
        <f>VLOOKUP(G215,'Скрипт activation_condition'!$B$6:$D$495,3,0)</f>
        <v>Уровень прокальцитонина (мкг/л)</v>
      </c>
      <c r="AB215" s="114" t="str">
        <f>VLOOKUP(E215,'Перечень узлов'!$A$1:$B$697,2,0)</f>
        <v>Увеличение прокальцитонина &gt;1 мкг/л</v>
      </c>
    </row>
    <row r="216" spans="1:28" x14ac:dyDescent="0.45">
      <c r="A216" s="92"/>
      <c r="B216" s="92" t="s">
        <v>1405</v>
      </c>
      <c r="C216" s="92">
        <f t="shared" si="5"/>
        <v>193</v>
      </c>
      <c r="D216" s="92" t="s">
        <v>1385</v>
      </c>
      <c r="E216" s="92">
        <v>199</v>
      </c>
      <c r="F216" s="92" t="s">
        <v>1385</v>
      </c>
      <c r="G216" s="92">
        <v>170</v>
      </c>
      <c r="H216" s="92" t="s">
        <v>1385</v>
      </c>
      <c r="I216" s="92" t="s">
        <v>2847</v>
      </c>
      <c r="J216" s="92" t="s">
        <v>1385</v>
      </c>
      <c r="K216" s="92" t="s">
        <v>2127</v>
      </c>
      <c r="L216" s="92" t="s">
        <v>1385</v>
      </c>
      <c r="M216" s="92" t="s">
        <v>2850</v>
      </c>
      <c r="N216" s="92" t="s">
        <v>1385</v>
      </c>
      <c r="O216" s="92" t="s">
        <v>2129</v>
      </c>
      <c r="P216" s="92" t="s">
        <v>1385</v>
      </c>
      <c r="Q216" s="92" t="s">
        <v>2128</v>
      </c>
      <c r="R216" s="93" t="s">
        <v>1385</v>
      </c>
      <c r="S216" s="93" t="s">
        <v>2127</v>
      </c>
      <c r="T216" s="93" t="s">
        <v>1407</v>
      </c>
      <c r="U216" s="92" t="s">
        <v>2128</v>
      </c>
      <c r="V216" s="88" t="s">
        <v>1397</v>
      </c>
      <c r="W216" s="92">
        <v>3842</v>
      </c>
      <c r="X216" s="92" t="s">
        <v>1411</v>
      </c>
      <c r="Y216" s="92">
        <v>3842</v>
      </c>
      <c r="Z216" s="92" t="s">
        <v>1401</v>
      </c>
      <c r="AA216" s="134" t="str">
        <f>VLOOKUP(G216,'Скрипт activation_condition'!$B$6:$D$495,3,0)</f>
        <v>Уровень фибриногена (г/л)</v>
      </c>
      <c r="AB216" s="114" t="str">
        <f>VLOOKUP(E216,'Перечень узлов'!$A$1:$B$697,2,0)</f>
        <v>Увеличение уровня фибриногена &gt;4 г/л</v>
      </c>
    </row>
    <row r="217" spans="1:28" x14ac:dyDescent="0.45">
      <c r="A217" s="92"/>
      <c r="B217" s="92" t="s">
        <v>1405</v>
      </c>
      <c r="C217" s="92">
        <f t="shared" si="5"/>
        <v>194</v>
      </c>
      <c r="D217" s="92" t="s">
        <v>1385</v>
      </c>
      <c r="E217" s="92">
        <v>200</v>
      </c>
      <c r="F217" s="92" t="s">
        <v>1385</v>
      </c>
      <c r="G217" s="92">
        <v>171</v>
      </c>
      <c r="H217" s="92" t="s">
        <v>1385</v>
      </c>
      <c r="I217" s="92" t="s">
        <v>2128</v>
      </c>
      <c r="J217" s="92" t="s">
        <v>1385</v>
      </c>
      <c r="K217" s="92" t="s">
        <v>2128</v>
      </c>
      <c r="L217" s="92" t="s">
        <v>1385</v>
      </c>
      <c r="M217" s="92" t="s">
        <v>2128</v>
      </c>
      <c r="N217" s="92" t="s">
        <v>1385</v>
      </c>
      <c r="O217" s="92" t="s">
        <v>2128</v>
      </c>
      <c r="P217" s="92" t="s">
        <v>2120</v>
      </c>
      <c r="Q217" s="93">
        <v>1</v>
      </c>
      <c r="R217" s="93" t="s">
        <v>2138</v>
      </c>
      <c r="S217" s="93" t="s">
        <v>2127</v>
      </c>
      <c r="T217" s="93" t="s">
        <v>1407</v>
      </c>
      <c r="U217" s="92" t="s">
        <v>2128</v>
      </c>
      <c r="V217" s="88" t="s">
        <v>1397</v>
      </c>
      <c r="W217" s="92">
        <v>3843</v>
      </c>
      <c r="X217" s="92" t="s">
        <v>1411</v>
      </c>
      <c r="Y217" s="92">
        <v>3843</v>
      </c>
      <c r="Z217" s="92" t="s">
        <v>1401</v>
      </c>
      <c r="AA217" s="134" t="str">
        <f>VLOOKUP(G217,'Скрипт activation_condition'!$B$6:$D$495,3,0)</f>
        <v>Диурез снижен</v>
      </c>
      <c r="AB217" s="114" t="str">
        <f>VLOOKUP(E217,'Перечень узлов'!$A$1:$B$697,2,0)</f>
        <v>Диурез снижен</v>
      </c>
    </row>
    <row r="218" spans="1:28" x14ac:dyDescent="0.45">
      <c r="A218" s="92"/>
      <c r="B218" s="92" t="s">
        <v>1405</v>
      </c>
      <c r="C218" s="92">
        <f t="shared" si="5"/>
        <v>195</v>
      </c>
      <c r="D218" s="92" t="s">
        <v>1385</v>
      </c>
      <c r="E218" s="92">
        <v>201</v>
      </c>
      <c r="F218" s="92" t="s">
        <v>1385</v>
      </c>
      <c r="G218" s="92">
        <v>172</v>
      </c>
      <c r="H218" s="92" t="s">
        <v>1385</v>
      </c>
      <c r="I218" s="92" t="s">
        <v>2861</v>
      </c>
      <c r="J218" s="92" t="s">
        <v>1385</v>
      </c>
      <c r="K218" s="92" t="s">
        <v>2129</v>
      </c>
      <c r="L218" s="92" t="s">
        <v>1385</v>
      </c>
      <c r="M218" s="92" t="s">
        <v>2868</v>
      </c>
      <c r="N218" s="92" t="s">
        <v>1385</v>
      </c>
      <c r="O218" s="92" t="s">
        <v>2127</v>
      </c>
      <c r="P218" s="92" t="s">
        <v>1385</v>
      </c>
      <c r="Q218" s="92" t="s">
        <v>2128</v>
      </c>
      <c r="R218" s="93" t="s">
        <v>1385</v>
      </c>
      <c r="S218" s="93" t="s">
        <v>2127</v>
      </c>
      <c r="T218" s="93" t="s">
        <v>1407</v>
      </c>
      <c r="U218" s="92" t="s">
        <v>2128</v>
      </c>
      <c r="V218" s="88" t="s">
        <v>1397</v>
      </c>
      <c r="W218" s="92">
        <v>3844</v>
      </c>
      <c r="X218" s="92" t="s">
        <v>1411</v>
      </c>
      <c r="Y218" s="92">
        <v>3844</v>
      </c>
      <c r="Z218" s="92" t="s">
        <v>1401</v>
      </c>
      <c r="AA218" s="134" t="str">
        <f>VLOOKUP(G218,'Скрипт activation_condition'!$B$6:$D$495,3,0)</f>
        <v>Тромбоциты (*10^9/л)</v>
      </c>
      <c r="AB218" s="114" t="str">
        <f>VLOOKUP(E218,'Перечень узлов'!$A$1:$B$697,2,0)</f>
        <v>Тромбоциты понижены</v>
      </c>
    </row>
    <row r="219" spans="1:28" x14ac:dyDescent="0.45">
      <c r="A219" s="92"/>
      <c r="B219" s="92" t="s">
        <v>1405</v>
      </c>
      <c r="C219" s="92">
        <f t="shared" si="5"/>
        <v>196</v>
      </c>
      <c r="D219" s="92" t="s">
        <v>1385</v>
      </c>
      <c r="E219" s="92">
        <v>202</v>
      </c>
      <c r="F219" s="92" t="s">
        <v>1385</v>
      </c>
      <c r="G219" s="92">
        <v>173</v>
      </c>
      <c r="H219" s="92" t="s">
        <v>1385</v>
      </c>
      <c r="I219" s="92" t="s">
        <v>2869</v>
      </c>
      <c r="J219" s="92" t="s">
        <v>1385</v>
      </c>
      <c r="K219" s="92" t="s">
        <v>2129</v>
      </c>
      <c r="L219" s="92" t="s">
        <v>1385</v>
      </c>
      <c r="M219" s="92" t="s">
        <v>2850</v>
      </c>
      <c r="N219" s="92" t="s">
        <v>1385</v>
      </c>
      <c r="O219" s="92" t="s">
        <v>2129</v>
      </c>
      <c r="P219" s="92" t="s">
        <v>1385</v>
      </c>
      <c r="Q219" s="92" t="s">
        <v>2128</v>
      </c>
      <c r="R219" s="93" t="s">
        <v>1385</v>
      </c>
      <c r="S219" s="93" t="s">
        <v>2127</v>
      </c>
      <c r="T219" s="93" t="s">
        <v>1407</v>
      </c>
      <c r="U219" s="92" t="s">
        <v>2128</v>
      </c>
      <c r="V219" s="88" t="s">
        <v>1397</v>
      </c>
      <c r="W219" s="92">
        <v>3845</v>
      </c>
      <c r="X219" s="92" t="s">
        <v>1411</v>
      </c>
      <c r="Y219" s="92">
        <v>3845</v>
      </c>
      <c r="Z219" s="92" t="s">
        <v>1401</v>
      </c>
      <c r="AA219" s="134" t="str">
        <f>VLOOKUP(G219,'Скрипт activation_condition'!$B$6:$D$495,3,0)</f>
        <v>СОЭ (мм/ч)</v>
      </c>
      <c r="AB219" s="114" t="str">
        <f>VLOOKUP(E219,'Перечень узлов'!$A$1:$B$697,2,0)</f>
        <v>СОЭ повышена (СОЭ = 16-1000 мм/ч)</v>
      </c>
    </row>
    <row r="220" spans="1:28" x14ac:dyDescent="0.45">
      <c r="A220" s="92"/>
      <c r="B220" s="92" t="s">
        <v>1405</v>
      </c>
      <c r="C220" s="92">
        <f t="shared" si="5"/>
        <v>197</v>
      </c>
      <c r="D220" s="92" t="s">
        <v>1385</v>
      </c>
      <c r="E220" s="92">
        <v>203</v>
      </c>
      <c r="F220" s="92" t="s">
        <v>1385</v>
      </c>
      <c r="G220" s="92">
        <v>173</v>
      </c>
      <c r="H220" s="92" t="s">
        <v>1385</v>
      </c>
      <c r="I220" s="92" t="s">
        <v>2870</v>
      </c>
      <c r="J220" s="92" t="s">
        <v>1385</v>
      </c>
      <c r="K220" s="92" t="s">
        <v>2129</v>
      </c>
      <c r="L220" s="92" t="s">
        <v>1385</v>
      </c>
      <c r="M220" s="92" t="s">
        <v>2850</v>
      </c>
      <c r="N220" s="92" t="s">
        <v>1385</v>
      </c>
      <c r="O220" s="92" t="s">
        <v>2129</v>
      </c>
      <c r="P220" s="92" t="s">
        <v>1385</v>
      </c>
      <c r="Q220" s="92" t="s">
        <v>2128</v>
      </c>
      <c r="R220" s="93" t="s">
        <v>1385</v>
      </c>
      <c r="S220" s="93" t="s">
        <v>2127</v>
      </c>
      <c r="T220" s="93" t="s">
        <v>1407</v>
      </c>
      <c r="U220" s="92" t="s">
        <v>2128</v>
      </c>
      <c r="V220" s="88" t="s">
        <v>1397</v>
      </c>
      <c r="W220" s="92">
        <v>3846</v>
      </c>
      <c r="X220" s="92" t="s">
        <v>1411</v>
      </c>
      <c r="Y220" s="92">
        <v>3846</v>
      </c>
      <c r="Z220" s="92" t="s">
        <v>1401</v>
      </c>
      <c r="AA220" s="134" t="str">
        <f>VLOOKUP(G220,'Скрипт activation_condition'!$B$6:$D$495,3,0)</f>
        <v>СОЭ (мм/ч)</v>
      </c>
      <c r="AB220" s="114" t="str">
        <f>VLOOKUP(E220,'Перечень узлов'!$A$1:$B$697,2,0)</f>
        <v>СОЭ повышена (СОЭ = 13-1000 мм/ч)</v>
      </c>
    </row>
    <row r="221" spans="1:28" x14ac:dyDescent="0.45">
      <c r="A221" s="92"/>
      <c r="B221" s="92" t="s">
        <v>1405</v>
      </c>
      <c r="C221" s="92">
        <f t="shared" si="5"/>
        <v>198</v>
      </c>
      <c r="D221" s="92" t="s">
        <v>1385</v>
      </c>
      <c r="E221" s="92">
        <v>641</v>
      </c>
      <c r="F221" s="92" t="s">
        <v>1385</v>
      </c>
      <c r="G221" s="92">
        <v>173</v>
      </c>
      <c r="H221" s="92" t="s">
        <v>1385</v>
      </c>
      <c r="I221" s="92" t="s">
        <v>2871</v>
      </c>
      <c r="J221" s="92" t="s">
        <v>1385</v>
      </c>
      <c r="K221" s="92" t="s">
        <v>2129</v>
      </c>
      <c r="L221" s="92" t="s">
        <v>1385</v>
      </c>
      <c r="M221" s="92" t="s">
        <v>2869</v>
      </c>
      <c r="N221" s="92" t="s">
        <v>1385</v>
      </c>
      <c r="O221" s="92" t="s">
        <v>2127</v>
      </c>
      <c r="P221" s="92" t="s">
        <v>1385</v>
      </c>
      <c r="Q221" s="92" t="s">
        <v>2128</v>
      </c>
      <c r="R221" s="93" t="s">
        <v>1385</v>
      </c>
      <c r="S221" s="93" t="s">
        <v>2127</v>
      </c>
      <c r="T221" s="93" t="s">
        <v>1407</v>
      </c>
      <c r="U221" s="92" t="s">
        <v>2128</v>
      </c>
      <c r="V221" s="88" t="s">
        <v>1397</v>
      </c>
      <c r="W221" s="92">
        <v>3847</v>
      </c>
      <c r="X221" s="92" t="s">
        <v>1411</v>
      </c>
      <c r="Y221" s="92">
        <v>3847</v>
      </c>
      <c r="Z221" s="92" t="s">
        <v>1401</v>
      </c>
      <c r="AA221" s="134" t="str">
        <f>VLOOKUP(G221,'Скрипт activation_condition'!$B$6:$D$495,3,0)</f>
        <v>СОЭ (мм/ч)</v>
      </c>
      <c r="AB221" s="114" t="str">
        <f>VLOOKUP(E221,'Перечень узлов'!$A$1:$B$697,2,0)</f>
        <v>СОЭ = 2-15 мм/ч</v>
      </c>
    </row>
    <row r="222" spans="1:28" x14ac:dyDescent="0.45">
      <c r="A222" s="92"/>
      <c r="B222" s="92" t="s">
        <v>1405</v>
      </c>
      <c r="C222" s="92">
        <f t="shared" si="5"/>
        <v>199</v>
      </c>
      <c r="D222" s="92" t="s">
        <v>1385</v>
      </c>
      <c r="E222" s="92">
        <v>642</v>
      </c>
      <c r="F222" s="92" t="s">
        <v>1385</v>
      </c>
      <c r="G222" s="92">
        <v>173</v>
      </c>
      <c r="H222" s="92" t="s">
        <v>1385</v>
      </c>
      <c r="I222" s="92" t="s">
        <v>2861</v>
      </c>
      <c r="J222" s="92" t="s">
        <v>1385</v>
      </c>
      <c r="K222" s="92" t="s">
        <v>2129</v>
      </c>
      <c r="L222" s="92" t="s">
        <v>1385</v>
      </c>
      <c r="M222" s="92" t="s">
        <v>2870</v>
      </c>
      <c r="N222" s="92" t="s">
        <v>1385</v>
      </c>
      <c r="O222" s="92" t="s">
        <v>2127</v>
      </c>
      <c r="P222" s="92" t="s">
        <v>1385</v>
      </c>
      <c r="Q222" s="92" t="s">
        <v>2128</v>
      </c>
      <c r="R222" s="93" t="s">
        <v>1385</v>
      </c>
      <c r="S222" s="93" t="s">
        <v>2127</v>
      </c>
      <c r="T222" s="93" t="s">
        <v>1407</v>
      </c>
      <c r="U222" s="92" t="s">
        <v>2128</v>
      </c>
      <c r="V222" s="88" t="s">
        <v>1397</v>
      </c>
      <c r="W222" s="92">
        <v>3848</v>
      </c>
      <c r="X222" s="92" t="s">
        <v>1411</v>
      </c>
      <c r="Y222" s="92">
        <v>3848</v>
      </c>
      <c r="Z222" s="92" t="s">
        <v>1401</v>
      </c>
      <c r="AA222" s="134" t="str">
        <f>VLOOKUP(G222,'Скрипт activation_condition'!$B$6:$D$495,3,0)</f>
        <v>СОЭ (мм/ч)</v>
      </c>
      <c r="AB222" s="114" t="str">
        <f>VLOOKUP(E222,'Перечень узлов'!$A$1:$B$697,2,0)</f>
        <v>СОЭ = 1-12 мм/ч</v>
      </c>
    </row>
    <row r="223" spans="1:28" x14ac:dyDescent="0.45">
      <c r="A223" s="92"/>
      <c r="B223" s="92" t="s">
        <v>1405</v>
      </c>
      <c r="C223" s="92">
        <f t="shared" si="5"/>
        <v>200</v>
      </c>
      <c r="D223" s="92" t="s">
        <v>1385</v>
      </c>
      <c r="E223" s="92">
        <v>210</v>
      </c>
      <c r="F223" s="92" t="s">
        <v>1385</v>
      </c>
      <c r="G223" s="92">
        <v>174</v>
      </c>
      <c r="H223" s="92" t="s">
        <v>1385</v>
      </c>
      <c r="I223" s="92" t="s">
        <v>2848</v>
      </c>
      <c r="J223" s="92" t="s">
        <v>1385</v>
      </c>
      <c r="K223" s="92" t="s">
        <v>2129</v>
      </c>
      <c r="L223" s="92" t="s">
        <v>1385</v>
      </c>
      <c r="M223" s="92" t="s">
        <v>2844</v>
      </c>
      <c r="N223" s="92" t="s">
        <v>1385</v>
      </c>
      <c r="O223" s="92" t="s">
        <v>2127</v>
      </c>
      <c r="P223" s="92" t="s">
        <v>1385</v>
      </c>
      <c r="Q223" s="92" t="s">
        <v>2128</v>
      </c>
      <c r="R223" s="93" t="s">
        <v>1385</v>
      </c>
      <c r="S223" s="93" t="s">
        <v>2127</v>
      </c>
      <c r="T223" s="93" t="s">
        <v>1407</v>
      </c>
      <c r="U223" s="92" t="s">
        <v>2873</v>
      </c>
      <c r="V223" s="88" t="s">
        <v>1397</v>
      </c>
      <c r="W223" s="92">
        <v>3849</v>
      </c>
      <c r="X223" s="92" t="s">
        <v>1411</v>
      </c>
      <c r="Y223" s="92">
        <v>3849</v>
      </c>
      <c r="Z223" s="92" t="s">
        <v>1401</v>
      </c>
      <c r="AA223" s="134" t="str">
        <f>VLOOKUP(G223,'Скрипт activation_condition'!$B$6:$D$495,3,0)</f>
        <v>Лейкоциты при поступлении (*10^9/л)</v>
      </c>
      <c r="AB223" s="114" t="str">
        <f>VLOOKUP(E223,'Перечень узлов'!$A$1:$B$697,2,0)</f>
        <v>Лейкоциты при поступлении повышены</v>
      </c>
    </row>
    <row r="224" spans="1:28" x14ac:dyDescent="0.45">
      <c r="A224" s="92"/>
      <c r="B224" s="92" t="s">
        <v>1405</v>
      </c>
      <c r="C224" s="92">
        <f t="shared" si="5"/>
        <v>201</v>
      </c>
      <c r="D224" s="92" t="s">
        <v>1385</v>
      </c>
      <c r="E224" s="92">
        <v>212</v>
      </c>
      <c r="F224" s="92" t="s">
        <v>1385</v>
      </c>
      <c r="G224" s="92">
        <v>174</v>
      </c>
      <c r="H224" s="92" t="s">
        <v>1385</v>
      </c>
      <c r="I224" s="92" t="s">
        <v>2858</v>
      </c>
      <c r="J224" s="92" t="s">
        <v>1385</v>
      </c>
      <c r="K224" s="92" t="s">
        <v>2129</v>
      </c>
      <c r="L224" s="92" t="s">
        <v>1385</v>
      </c>
      <c r="M224" s="136" t="s">
        <v>2847</v>
      </c>
      <c r="N224" s="92" t="s">
        <v>1385</v>
      </c>
      <c r="O224" s="92" t="s">
        <v>2127</v>
      </c>
      <c r="P224" s="92" t="s">
        <v>1385</v>
      </c>
      <c r="Q224" s="92" t="s">
        <v>2128</v>
      </c>
      <c r="R224" s="93" t="s">
        <v>1385</v>
      </c>
      <c r="S224" s="93" t="s">
        <v>2127</v>
      </c>
      <c r="T224" s="93" t="s">
        <v>1407</v>
      </c>
      <c r="U224" s="92" t="s">
        <v>2873</v>
      </c>
      <c r="V224" s="88" t="s">
        <v>1397</v>
      </c>
      <c r="W224" s="92">
        <v>3850</v>
      </c>
      <c r="X224" s="92" t="s">
        <v>1411</v>
      </c>
      <c r="Y224" s="92">
        <v>3850</v>
      </c>
      <c r="Z224" s="92" t="s">
        <v>1401</v>
      </c>
      <c r="AA224" s="134" t="str">
        <f>VLOOKUP(G224,'Скрипт activation_condition'!$B$6:$D$495,3,0)</f>
        <v>Лейкоциты при поступлении (*10^9/л)</v>
      </c>
      <c r="AB224" s="114" t="str">
        <f>VLOOKUP(E224,'Перечень узлов'!$A$1:$B$697,2,0)</f>
        <v>Лейкоциты при поступлении понижены</v>
      </c>
    </row>
    <row r="225" spans="1:28" x14ac:dyDescent="0.45">
      <c r="A225" s="92"/>
      <c r="B225" s="92" t="s">
        <v>1405</v>
      </c>
      <c r="C225" s="92">
        <f t="shared" si="5"/>
        <v>202</v>
      </c>
      <c r="D225" s="92" t="s">
        <v>1385</v>
      </c>
      <c r="E225" s="92">
        <v>213</v>
      </c>
      <c r="F225" s="92" t="s">
        <v>1385</v>
      </c>
      <c r="G225" s="92">
        <v>175</v>
      </c>
      <c r="H225" s="92" t="s">
        <v>1385</v>
      </c>
      <c r="I225" s="92" t="s">
        <v>2128</v>
      </c>
      <c r="J225" s="92" t="s">
        <v>1385</v>
      </c>
      <c r="K225" s="92" t="s">
        <v>2128</v>
      </c>
      <c r="L225" s="92" t="s">
        <v>1385</v>
      </c>
      <c r="M225" s="92" t="s">
        <v>2128</v>
      </c>
      <c r="N225" s="92" t="s">
        <v>1385</v>
      </c>
      <c r="O225" s="92" t="s">
        <v>2128</v>
      </c>
      <c r="P225" s="92" t="s">
        <v>2120</v>
      </c>
      <c r="Q225" s="93">
        <v>1</v>
      </c>
      <c r="R225" s="93" t="s">
        <v>2138</v>
      </c>
      <c r="S225" s="93" t="s">
        <v>2127</v>
      </c>
      <c r="T225" s="93" t="s">
        <v>1407</v>
      </c>
      <c r="U225" s="92" t="s">
        <v>2128</v>
      </c>
      <c r="V225" s="88" t="s">
        <v>1397</v>
      </c>
      <c r="W225" s="92">
        <v>3851</v>
      </c>
      <c r="X225" s="92" t="s">
        <v>1411</v>
      </c>
      <c r="Y225" s="92">
        <v>3851</v>
      </c>
      <c r="Z225" s="92" t="s">
        <v>1401</v>
      </c>
      <c r="AA225" s="134" t="str">
        <f>VLOOKUP(G225,'Скрипт activation_condition'!$B$6:$D$495,3,0)</f>
        <v>Положительный результат количественного ИФА крови на противотуберкулезные АТ</v>
      </c>
      <c r="AB225" s="114" t="str">
        <f>VLOOKUP(E225,'Перечень узлов'!$A$1:$B$697,2,0)</f>
        <v>Положительный результат количественного ИФА крови на противотуберкулезные АТ</v>
      </c>
    </row>
    <row r="226" spans="1:28" x14ac:dyDescent="0.45">
      <c r="A226" s="92"/>
      <c r="B226" s="92" t="s">
        <v>1405</v>
      </c>
      <c r="C226" s="92">
        <f t="shared" si="5"/>
        <v>203</v>
      </c>
      <c r="D226" s="92" t="s">
        <v>1385</v>
      </c>
      <c r="E226" s="92">
        <v>214</v>
      </c>
      <c r="F226" s="92" t="s">
        <v>1385</v>
      </c>
      <c r="G226" s="92">
        <v>176</v>
      </c>
      <c r="H226" s="92" t="s">
        <v>1385</v>
      </c>
      <c r="I226" s="92" t="s">
        <v>2858</v>
      </c>
      <c r="J226" s="92" t="s">
        <v>1385</v>
      </c>
      <c r="K226" s="92" t="s">
        <v>2129</v>
      </c>
      <c r="L226" s="92" t="s">
        <v>1385</v>
      </c>
      <c r="M226" s="92" t="s">
        <v>2878</v>
      </c>
      <c r="N226" s="92" t="s">
        <v>1385</v>
      </c>
      <c r="O226" s="92" t="s">
        <v>2127</v>
      </c>
      <c r="P226" s="92" t="s">
        <v>1385</v>
      </c>
      <c r="Q226" s="92" t="s">
        <v>2128</v>
      </c>
      <c r="R226" s="93" t="s">
        <v>1385</v>
      </c>
      <c r="S226" s="93" t="s">
        <v>2127</v>
      </c>
      <c r="T226" s="93" t="s">
        <v>1407</v>
      </c>
      <c r="U226" s="92" t="s">
        <v>2874</v>
      </c>
      <c r="V226" s="88" t="s">
        <v>1397</v>
      </c>
      <c r="W226" s="92">
        <v>3852</v>
      </c>
      <c r="X226" s="92" t="s">
        <v>1411</v>
      </c>
      <c r="Y226" s="92">
        <v>3852</v>
      </c>
      <c r="Z226" s="92" t="s">
        <v>1401</v>
      </c>
      <c r="AA226" s="134" t="str">
        <f>VLOOKUP(G226,'Скрипт activation_condition'!$B$6:$D$495,3,0)</f>
        <v>Лимфоциты (%)</v>
      </c>
      <c r="AB226" s="114" t="str">
        <f>VLOOKUP(E226,'Перечень узлов'!$A$1:$B$697,2,0)</f>
        <v>Лимфоциты понижены ( 0-18%)</v>
      </c>
    </row>
    <row r="227" spans="1:28" x14ac:dyDescent="0.45">
      <c r="A227" s="92"/>
      <c r="B227" s="92" t="s">
        <v>1405</v>
      </c>
      <c r="C227" s="92">
        <f t="shared" si="5"/>
        <v>204</v>
      </c>
      <c r="D227" s="92" t="s">
        <v>1385</v>
      </c>
      <c r="E227" s="92">
        <v>639</v>
      </c>
      <c r="F227" s="92" t="s">
        <v>1385</v>
      </c>
      <c r="G227" s="92">
        <v>176</v>
      </c>
      <c r="H227" s="92" t="s">
        <v>1385</v>
      </c>
      <c r="I227" s="92" t="s">
        <v>2879</v>
      </c>
      <c r="J227" s="92" t="s">
        <v>1385</v>
      </c>
      <c r="K227" s="92" t="s">
        <v>2129</v>
      </c>
      <c r="L227" s="92" t="s">
        <v>1385</v>
      </c>
      <c r="M227" s="92" t="s">
        <v>2844</v>
      </c>
      <c r="N227" s="92" t="s">
        <v>1385</v>
      </c>
      <c r="O227" s="92" t="s">
        <v>2129</v>
      </c>
      <c r="P227" s="92" t="s">
        <v>1385</v>
      </c>
      <c r="Q227" s="92" t="s">
        <v>2128</v>
      </c>
      <c r="R227" s="93" t="s">
        <v>1385</v>
      </c>
      <c r="S227" s="93" t="s">
        <v>2127</v>
      </c>
      <c r="T227" s="93" t="s">
        <v>1407</v>
      </c>
      <c r="U227" s="92" t="s">
        <v>2875</v>
      </c>
      <c r="V227" s="88" t="s">
        <v>1397</v>
      </c>
      <c r="W227" s="92">
        <v>3853</v>
      </c>
      <c r="X227" s="92" t="s">
        <v>1411</v>
      </c>
      <c r="Y227" s="92">
        <v>3853</v>
      </c>
      <c r="Z227" s="92" t="s">
        <v>1401</v>
      </c>
      <c r="AA227" s="134" t="str">
        <f>VLOOKUP(G227,'Скрипт activation_condition'!$B$6:$D$495,3,0)</f>
        <v>Лимфоциты (%)</v>
      </c>
      <c r="AB227" s="114" t="str">
        <f>VLOOKUP(E227,'Перечень узлов'!$A$1:$B$697,2,0)</f>
        <v>Лимфоциты повышены</v>
      </c>
    </row>
    <row r="228" spans="1:28" x14ac:dyDescent="0.45">
      <c r="A228" s="92"/>
      <c r="B228" s="92" t="s">
        <v>1405</v>
      </c>
      <c r="C228" s="92">
        <f t="shared" si="5"/>
        <v>205</v>
      </c>
      <c r="D228" s="92" t="s">
        <v>1385</v>
      </c>
      <c r="E228" s="92">
        <v>215</v>
      </c>
      <c r="F228" s="92" t="s">
        <v>1385</v>
      </c>
      <c r="G228" s="92">
        <v>177</v>
      </c>
      <c r="H228" s="92" t="s">
        <v>1385</v>
      </c>
      <c r="I228" s="137" t="s">
        <v>2880</v>
      </c>
      <c r="J228" s="92" t="s">
        <v>1385</v>
      </c>
      <c r="K228" s="92" t="s">
        <v>2129</v>
      </c>
      <c r="L228" s="92" t="s">
        <v>1385</v>
      </c>
      <c r="M228" s="92" t="s">
        <v>2844</v>
      </c>
      <c r="N228" s="92" t="s">
        <v>1385</v>
      </c>
      <c r="O228" s="92" t="s">
        <v>2129</v>
      </c>
      <c r="P228" s="92" t="s">
        <v>1385</v>
      </c>
      <c r="Q228" s="92" t="s">
        <v>2128</v>
      </c>
      <c r="R228" s="93" t="s">
        <v>1385</v>
      </c>
      <c r="S228" s="93" t="s">
        <v>2127</v>
      </c>
      <c r="T228" s="93" t="s">
        <v>1407</v>
      </c>
      <c r="U228" s="92" t="s">
        <v>2874</v>
      </c>
      <c r="V228" s="88" t="s">
        <v>1397</v>
      </c>
      <c r="W228" s="92">
        <v>3854</v>
      </c>
      <c r="X228" s="92" t="s">
        <v>1411</v>
      </c>
      <c r="Y228" s="92">
        <v>3854</v>
      </c>
      <c r="Z228" s="92" t="s">
        <v>1401</v>
      </c>
      <c r="AA228" s="134" t="str">
        <f>VLOOKUP(G228,'Скрипт activation_condition'!$B$6:$D$495,3,0)</f>
        <v>Лимфоциты (*10^9/л)</v>
      </c>
      <c r="AB228" s="114" t="str">
        <f>VLOOKUP(E228,'Перечень узлов'!$A$1:$B$697,2,0)</f>
        <v>Абсолютный лимфоцитоз</v>
      </c>
    </row>
    <row r="229" spans="1:28" x14ac:dyDescent="0.45">
      <c r="A229" s="92"/>
      <c r="B229" s="92" t="s">
        <v>1405</v>
      </c>
      <c r="C229" s="92">
        <f t="shared" si="5"/>
        <v>206</v>
      </c>
      <c r="D229" s="92" t="s">
        <v>1385</v>
      </c>
      <c r="E229" s="92">
        <v>640</v>
      </c>
      <c r="F229" s="92" t="s">
        <v>1385</v>
      </c>
      <c r="G229" s="92">
        <v>177</v>
      </c>
      <c r="H229" s="92" t="s">
        <v>1385</v>
      </c>
      <c r="I229" s="92" t="s">
        <v>2851</v>
      </c>
      <c r="J229" s="92" t="s">
        <v>1385</v>
      </c>
      <c r="K229" s="92" t="s">
        <v>2127</v>
      </c>
      <c r="L229" s="92" t="s">
        <v>1385</v>
      </c>
      <c r="M229" s="137" t="s">
        <v>2884</v>
      </c>
      <c r="N229" s="92" t="s">
        <v>1385</v>
      </c>
      <c r="O229" s="92" t="s">
        <v>2127</v>
      </c>
      <c r="P229" s="92" t="s">
        <v>1385</v>
      </c>
      <c r="Q229" s="92" t="s">
        <v>2128</v>
      </c>
      <c r="R229" s="93" t="s">
        <v>1385</v>
      </c>
      <c r="S229" s="93" t="s">
        <v>2127</v>
      </c>
      <c r="T229" s="93" t="s">
        <v>1407</v>
      </c>
      <c r="U229" s="92" t="s">
        <v>2875</v>
      </c>
      <c r="V229" s="88" t="s">
        <v>1397</v>
      </c>
      <c r="W229" s="92">
        <v>3855</v>
      </c>
      <c r="X229" s="92" t="s">
        <v>1411</v>
      </c>
      <c r="Y229" s="92">
        <v>3855</v>
      </c>
      <c r="Z229" s="92" t="s">
        <v>1401</v>
      </c>
      <c r="AA229" s="134" t="str">
        <f>VLOOKUP(G229,'Скрипт activation_condition'!$B$6:$D$495,3,0)</f>
        <v>Лимфоциты (*10^9/л)</v>
      </c>
      <c r="AB229" s="114" t="str">
        <f>VLOOKUP(E229,'Перечень узлов'!$A$1:$B$697,2,0)</f>
        <v>Абсолютная лимфоцитопения</v>
      </c>
    </row>
    <row r="230" spans="1:28" x14ac:dyDescent="0.45">
      <c r="A230" s="92"/>
      <c r="B230" s="92" t="s">
        <v>1405</v>
      </c>
      <c r="C230" s="92">
        <f t="shared" si="5"/>
        <v>207</v>
      </c>
      <c r="D230" s="92" t="s">
        <v>1385</v>
      </c>
      <c r="E230" s="92">
        <v>216</v>
      </c>
      <c r="F230" s="92" t="s">
        <v>1385</v>
      </c>
      <c r="G230" s="92">
        <v>178</v>
      </c>
      <c r="H230" s="92" t="s">
        <v>1385</v>
      </c>
      <c r="I230" s="92" t="s">
        <v>3141</v>
      </c>
      <c r="J230" s="92" t="s">
        <v>1385</v>
      </c>
      <c r="K230" s="92" t="s">
        <v>2129</v>
      </c>
      <c r="L230" s="92" t="s">
        <v>1385</v>
      </c>
      <c r="M230" s="92" t="s">
        <v>2844</v>
      </c>
      <c r="N230" s="92" t="s">
        <v>1385</v>
      </c>
      <c r="O230" s="92" t="s">
        <v>2129</v>
      </c>
      <c r="P230" s="92" t="s">
        <v>1385</v>
      </c>
      <c r="Q230" s="92" t="s">
        <v>2128</v>
      </c>
      <c r="R230" s="93" t="s">
        <v>1385</v>
      </c>
      <c r="S230" s="93" t="s">
        <v>2127</v>
      </c>
      <c r="T230" s="93" t="s">
        <v>1407</v>
      </c>
      <c r="U230" s="92" t="s">
        <v>2128</v>
      </c>
      <c r="V230" s="88" t="s">
        <v>1397</v>
      </c>
      <c r="W230" s="92">
        <v>3856</v>
      </c>
      <c r="X230" s="92" t="s">
        <v>1411</v>
      </c>
      <c r="Y230" s="92">
        <v>3856</v>
      </c>
      <c r="Z230" s="92" t="s">
        <v>1401</v>
      </c>
      <c r="AA230" s="134" t="str">
        <f>VLOOKUP(G230,'Скрипт activation_condition'!$B$6:$D$495,3,0)</f>
        <v>Моноциты (%)</v>
      </c>
      <c r="AB230" s="114" t="str">
        <f>VLOOKUP(E230,'Перечень узлов'!$A$1:$B$697,2,0)</f>
        <v>Моноциты повышены (12-100% )</v>
      </c>
    </row>
    <row r="231" spans="1:28" x14ac:dyDescent="0.45">
      <c r="A231" s="92"/>
      <c r="B231" s="92" t="s">
        <v>1405</v>
      </c>
      <c r="C231" s="92">
        <f t="shared" si="5"/>
        <v>208</v>
      </c>
      <c r="D231" s="92" t="s">
        <v>1385</v>
      </c>
      <c r="E231" s="92">
        <v>217</v>
      </c>
      <c r="F231" s="92" t="s">
        <v>1385</v>
      </c>
      <c r="G231" s="92">
        <v>179</v>
      </c>
      <c r="H231" s="92" t="s">
        <v>1385</v>
      </c>
      <c r="I231" s="92" t="s">
        <v>2886</v>
      </c>
      <c r="J231" s="92" t="s">
        <v>1385</v>
      </c>
      <c r="K231" s="92" t="s">
        <v>2129</v>
      </c>
      <c r="L231" s="92" t="s">
        <v>1385</v>
      </c>
      <c r="M231" s="92" t="s">
        <v>2844</v>
      </c>
      <c r="N231" s="92" t="s">
        <v>1385</v>
      </c>
      <c r="O231" s="92" t="s">
        <v>2129</v>
      </c>
      <c r="P231" s="92" t="s">
        <v>1385</v>
      </c>
      <c r="Q231" s="92" t="s">
        <v>2128</v>
      </c>
      <c r="R231" s="93" t="s">
        <v>1385</v>
      </c>
      <c r="S231" s="93" t="s">
        <v>2127</v>
      </c>
      <c r="T231" s="93" t="s">
        <v>1407</v>
      </c>
      <c r="U231" s="92" t="s">
        <v>2128</v>
      </c>
      <c r="V231" s="88" t="s">
        <v>1397</v>
      </c>
      <c r="W231" s="92">
        <v>3857</v>
      </c>
      <c r="X231" s="92" t="s">
        <v>1411</v>
      </c>
      <c r="Y231" s="92">
        <v>3857</v>
      </c>
      <c r="Z231" s="92" t="s">
        <v>1401</v>
      </c>
      <c r="AA231" s="134" t="str">
        <f>VLOOKUP(G231,'Скрипт activation_condition'!$B$6:$D$495,3,0)</f>
        <v>Палочкоядерные нейтрофилы (%)</v>
      </c>
      <c r="AB231" s="114" t="str">
        <f>VLOOKUP(E231,'Перечень узлов'!$A$1:$B$697,2,0)</f>
        <v>Палочкоядерные нейтрофилы повышены (7-100%)</v>
      </c>
    </row>
    <row r="232" spans="1:28" x14ac:dyDescent="0.45">
      <c r="A232" s="92"/>
      <c r="B232" s="92" t="s">
        <v>1405</v>
      </c>
      <c r="C232" s="92">
        <f t="shared" si="5"/>
        <v>209</v>
      </c>
      <c r="D232" s="92" t="s">
        <v>1385</v>
      </c>
      <c r="E232" s="92">
        <v>218</v>
      </c>
      <c r="F232" s="92" t="s">
        <v>1385</v>
      </c>
      <c r="G232" s="92">
        <v>180</v>
      </c>
      <c r="H232" s="92" t="s">
        <v>1385</v>
      </c>
      <c r="I232" s="92" t="s">
        <v>2887</v>
      </c>
      <c r="J232" s="92" t="s">
        <v>1385</v>
      </c>
      <c r="K232" s="92" t="s">
        <v>2129</v>
      </c>
      <c r="L232" s="92" t="s">
        <v>1385</v>
      </c>
      <c r="M232" s="92" t="s">
        <v>2844</v>
      </c>
      <c r="N232" s="92" t="s">
        <v>1385</v>
      </c>
      <c r="O232" s="92" t="s">
        <v>2129</v>
      </c>
      <c r="P232" s="92" t="s">
        <v>1385</v>
      </c>
      <c r="Q232" s="92" t="s">
        <v>2128</v>
      </c>
      <c r="R232" s="93" t="s">
        <v>1385</v>
      </c>
      <c r="S232" s="93" t="s">
        <v>2127</v>
      </c>
      <c r="T232" s="93" t="s">
        <v>1407</v>
      </c>
      <c r="U232" s="92" t="s">
        <v>2889</v>
      </c>
      <c r="V232" s="88" t="s">
        <v>1397</v>
      </c>
      <c r="W232" s="92">
        <v>3858</v>
      </c>
      <c r="X232" s="92" t="s">
        <v>1411</v>
      </c>
      <c r="Y232" s="92">
        <v>3858</v>
      </c>
      <c r="Z232" s="92" t="s">
        <v>1401</v>
      </c>
      <c r="AA232" s="134" t="str">
        <f>VLOOKUP(G232,'Скрипт activation_condition'!$B$6:$D$495,3,0)</f>
        <v>Нейтрофилы</v>
      </c>
      <c r="AB232" s="114" t="str">
        <f>VLOOKUP(E232,'Перечень узлов'!$A$1:$B$697,2,0)</f>
        <v>Нейтрофилы повышены</v>
      </c>
    </row>
    <row r="233" spans="1:28" x14ac:dyDescent="0.45">
      <c r="A233" s="92"/>
      <c r="B233" s="92" t="s">
        <v>1405</v>
      </c>
      <c r="C233" s="92">
        <f t="shared" si="5"/>
        <v>210</v>
      </c>
      <c r="D233" s="92" t="s">
        <v>1385</v>
      </c>
      <c r="E233" s="92">
        <v>219</v>
      </c>
      <c r="F233" s="92" t="s">
        <v>1385</v>
      </c>
      <c r="G233" s="92">
        <v>180</v>
      </c>
      <c r="H233" s="92" t="s">
        <v>1385</v>
      </c>
      <c r="I233" s="92" t="s">
        <v>2851</v>
      </c>
      <c r="J233" s="92" t="s">
        <v>1385</v>
      </c>
      <c r="K233" s="92" t="s">
        <v>2129</v>
      </c>
      <c r="L233" s="92" t="s">
        <v>1385</v>
      </c>
      <c r="M233" s="92" t="s">
        <v>2888</v>
      </c>
      <c r="N233" s="92" t="s">
        <v>1385</v>
      </c>
      <c r="O233" s="92" t="s">
        <v>2129</v>
      </c>
      <c r="P233" s="92" t="s">
        <v>1385</v>
      </c>
      <c r="Q233" s="92" t="s">
        <v>2128</v>
      </c>
      <c r="R233" s="93" t="s">
        <v>1385</v>
      </c>
      <c r="S233" s="93" t="s">
        <v>2127</v>
      </c>
      <c r="T233" s="93" t="s">
        <v>1407</v>
      </c>
      <c r="U233" s="92" t="s">
        <v>2890</v>
      </c>
      <c r="V233" s="88" t="s">
        <v>1397</v>
      </c>
      <c r="W233" s="92">
        <v>3859</v>
      </c>
      <c r="X233" s="92" t="s">
        <v>1411</v>
      </c>
      <c r="Y233" s="92">
        <v>3859</v>
      </c>
      <c r="Z233" s="92" t="s">
        <v>1401</v>
      </c>
      <c r="AA233" s="134" t="str">
        <f>VLOOKUP(G233,'Скрипт activation_condition'!$B$6:$D$495,3,0)</f>
        <v>Нейтрофилы</v>
      </c>
      <c r="AB233" s="114" t="str">
        <f>VLOOKUP(E233,'Перечень узлов'!$A$1:$B$697,2,0)</f>
        <v>Нейтрофилы понижены</v>
      </c>
    </row>
    <row r="234" spans="1:28" x14ac:dyDescent="0.45">
      <c r="A234" s="92"/>
      <c r="B234" s="92" t="s">
        <v>1405</v>
      </c>
      <c r="C234" s="92">
        <f t="shared" si="5"/>
        <v>211</v>
      </c>
      <c r="D234" s="92" t="s">
        <v>1385</v>
      </c>
      <c r="E234" s="92">
        <v>220</v>
      </c>
      <c r="F234" s="92" t="s">
        <v>1385</v>
      </c>
      <c r="G234" s="92">
        <v>181</v>
      </c>
      <c r="H234" s="92" t="s">
        <v>1385</v>
      </c>
      <c r="I234" s="92" t="s">
        <v>2128</v>
      </c>
      <c r="J234" s="92" t="s">
        <v>1385</v>
      </c>
      <c r="K234" s="92" t="s">
        <v>2128</v>
      </c>
      <c r="L234" s="92" t="s">
        <v>1385</v>
      </c>
      <c r="M234" s="92" t="s">
        <v>2128</v>
      </c>
      <c r="N234" s="92" t="s">
        <v>1385</v>
      </c>
      <c r="O234" s="92" t="s">
        <v>2128</v>
      </c>
      <c r="P234" s="92" t="s">
        <v>2120</v>
      </c>
      <c r="Q234" s="93">
        <v>1</v>
      </c>
      <c r="R234" s="93" t="s">
        <v>2138</v>
      </c>
      <c r="S234" s="93" t="s">
        <v>2127</v>
      </c>
      <c r="T234" s="93" t="s">
        <v>1407</v>
      </c>
      <c r="U234" s="92" t="s">
        <v>2891</v>
      </c>
      <c r="V234" s="88" t="s">
        <v>1397</v>
      </c>
      <c r="W234" s="92">
        <v>3860</v>
      </c>
      <c r="X234" s="92" t="s">
        <v>1411</v>
      </c>
      <c r="Y234" s="92">
        <v>3860</v>
      </c>
      <c r="Z234" s="92" t="s">
        <v>1401</v>
      </c>
      <c r="AA234" s="134" t="str">
        <f>VLOOKUP(G234,'Скрипт activation_condition'!$B$6:$D$495,3,0)</f>
        <v>Нейтрофильно-лейкоцитарное соотношение &gt;20</v>
      </c>
      <c r="AB234" s="114" t="str">
        <f>VLOOKUP(E234,'Перечень узлов'!$A$1:$B$697,2,0)</f>
        <v>Нейтрофильно-лейкоцитарное соотношение &gt;20</v>
      </c>
    </row>
    <row r="235" spans="1:28" x14ac:dyDescent="0.45">
      <c r="A235" s="92"/>
      <c r="B235" s="92" t="s">
        <v>1405</v>
      </c>
      <c r="C235" s="92">
        <f t="shared" si="5"/>
        <v>212</v>
      </c>
      <c r="D235" s="92" t="s">
        <v>1385</v>
      </c>
      <c r="E235" s="92">
        <v>221</v>
      </c>
      <c r="F235" s="92" t="s">
        <v>1385</v>
      </c>
      <c r="G235" s="92">
        <v>182</v>
      </c>
      <c r="H235" s="92" t="s">
        <v>1385</v>
      </c>
      <c r="I235" s="92" t="s">
        <v>2848</v>
      </c>
      <c r="J235" s="92" t="s">
        <v>1385</v>
      </c>
      <c r="K235" s="92" t="s">
        <v>2129</v>
      </c>
      <c r="L235" s="92" t="s">
        <v>1385</v>
      </c>
      <c r="M235" s="92" t="s">
        <v>2844</v>
      </c>
      <c r="N235" s="92" t="s">
        <v>1385</v>
      </c>
      <c r="O235" s="92" t="s">
        <v>2127</v>
      </c>
      <c r="P235" s="92" t="s">
        <v>1385</v>
      </c>
      <c r="Q235" s="92" t="s">
        <v>2128</v>
      </c>
      <c r="R235" s="93" t="s">
        <v>1385</v>
      </c>
      <c r="S235" s="93" t="s">
        <v>2127</v>
      </c>
      <c r="T235" s="93" t="s">
        <v>1407</v>
      </c>
      <c r="U235" s="92" t="s">
        <v>2873</v>
      </c>
      <c r="V235" s="88" t="s">
        <v>1397</v>
      </c>
      <c r="W235" s="92">
        <v>3861</v>
      </c>
      <c r="X235" s="92" t="s">
        <v>1411</v>
      </c>
      <c r="Y235" s="92">
        <v>3861</v>
      </c>
      <c r="Z235" s="92" t="s">
        <v>1401</v>
      </c>
      <c r="AA235" s="134" t="str">
        <f>VLOOKUP(G235,'Скрипт activation_condition'!$B$6:$D$495,3,0)</f>
        <v>Лейкоциты (*10^9/л)</v>
      </c>
      <c r="AB235" s="114" t="str">
        <f>VLOOKUP(E235,'Перечень узлов'!$A$1:$B$697,2,0)</f>
        <v>Лейкоциты повышены</v>
      </c>
    </row>
    <row r="236" spans="1:28" x14ac:dyDescent="0.45">
      <c r="A236" s="92"/>
      <c r="B236" s="92" t="s">
        <v>1405</v>
      </c>
      <c r="C236" s="92">
        <f t="shared" si="5"/>
        <v>213</v>
      </c>
      <c r="D236" s="92" t="s">
        <v>1385</v>
      </c>
      <c r="E236" s="92">
        <v>223</v>
      </c>
      <c r="F236" s="92" t="s">
        <v>1385</v>
      </c>
      <c r="G236" s="92">
        <v>182</v>
      </c>
      <c r="H236" s="92" t="s">
        <v>1385</v>
      </c>
      <c r="I236" s="92" t="s">
        <v>2858</v>
      </c>
      <c r="J236" s="92" t="s">
        <v>1385</v>
      </c>
      <c r="K236" s="92" t="s">
        <v>2129</v>
      </c>
      <c r="L236" s="92" t="s">
        <v>1385</v>
      </c>
      <c r="M236" s="136" t="s">
        <v>2847</v>
      </c>
      <c r="N236" s="92" t="s">
        <v>1385</v>
      </c>
      <c r="O236" s="92" t="s">
        <v>2127</v>
      </c>
      <c r="P236" s="92" t="s">
        <v>1385</v>
      </c>
      <c r="Q236" s="92" t="s">
        <v>2128</v>
      </c>
      <c r="R236" s="93" t="s">
        <v>1385</v>
      </c>
      <c r="S236" s="93" t="s">
        <v>2127</v>
      </c>
      <c r="T236" s="93" t="s">
        <v>1407</v>
      </c>
      <c r="U236" s="92" t="s">
        <v>2873</v>
      </c>
      <c r="V236" s="88" t="s">
        <v>1397</v>
      </c>
      <c r="W236" s="92">
        <v>3862</v>
      </c>
      <c r="X236" s="92" t="s">
        <v>1411</v>
      </c>
      <c r="Y236" s="92">
        <v>3862</v>
      </c>
      <c r="Z236" s="92" t="s">
        <v>1401</v>
      </c>
      <c r="AA236" s="134" t="str">
        <f>VLOOKUP(G236,'Скрипт activation_condition'!$B$6:$D$495,3,0)</f>
        <v>Лейкоциты (*10^9/л)</v>
      </c>
      <c r="AB236" s="114" t="str">
        <f>VLOOKUP(E236,'Перечень узлов'!$A$1:$B$697,2,0)</f>
        <v>Лейкоциты понижены</v>
      </c>
    </row>
    <row r="237" spans="1:28" x14ac:dyDescent="0.45">
      <c r="A237" s="92"/>
      <c r="B237" s="92" t="s">
        <v>1405</v>
      </c>
      <c r="C237" s="92">
        <f t="shared" si="5"/>
        <v>214</v>
      </c>
      <c r="D237" s="92" t="s">
        <v>1385</v>
      </c>
      <c r="E237" s="92">
        <v>222</v>
      </c>
      <c r="F237" s="92" t="s">
        <v>1385</v>
      </c>
      <c r="G237" s="92">
        <v>183</v>
      </c>
      <c r="H237" s="92" t="s">
        <v>1385</v>
      </c>
      <c r="I237" s="92" t="s">
        <v>2858</v>
      </c>
      <c r="J237" s="92" t="s">
        <v>1385</v>
      </c>
      <c r="K237" s="92" t="s">
        <v>2129</v>
      </c>
      <c r="L237" s="92" t="s">
        <v>1385</v>
      </c>
      <c r="M237" s="92" t="s">
        <v>2893</v>
      </c>
      <c r="N237" s="92" t="s">
        <v>1385</v>
      </c>
      <c r="O237" s="92" t="s">
        <v>2127</v>
      </c>
      <c r="P237" s="92" t="s">
        <v>1385</v>
      </c>
      <c r="Q237" s="92" t="s">
        <v>2128</v>
      </c>
      <c r="R237" s="93" t="s">
        <v>1385</v>
      </c>
      <c r="S237" s="93" t="s">
        <v>2127</v>
      </c>
      <c r="T237" s="93" t="s">
        <v>1407</v>
      </c>
      <c r="U237" s="92" t="s">
        <v>2128</v>
      </c>
      <c r="V237" s="88" t="s">
        <v>1397</v>
      </c>
      <c r="W237" s="92">
        <v>3863</v>
      </c>
      <c r="X237" s="92" t="s">
        <v>1411</v>
      </c>
      <c r="Y237" s="92">
        <v>3863</v>
      </c>
      <c r="Z237" s="92" t="s">
        <v>1401</v>
      </c>
      <c r="AA237" s="134" t="str">
        <f>VLOOKUP(G237,'Скрипт activation_condition'!$B$6:$D$495,3,0)</f>
        <v>Гематокрит (%)</v>
      </c>
      <c r="AB237" s="114" t="str">
        <f>VLOOKUP(E237,'Перечень узлов'!$A$1:$B$697,2,0)</f>
        <v>Гематокрит понижен</v>
      </c>
    </row>
    <row r="238" spans="1:28" x14ac:dyDescent="0.45">
      <c r="A238" s="92"/>
      <c r="B238" s="92" t="s">
        <v>1405</v>
      </c>
      <c r="C238" s="92">
        <f t="shared" si="5"/>
        <v>215</v>
      </c>
      <c r="D238" s="92" t="s">
        <v>1385</v>
      </c>
      <c r="E238" s="92">
        <v>224</v>
      </c>
      <c r="F238" s="92" t="s">
        <v>1385</v>
      </c>
      <c r="G238" s="92">
        <v>184</v>
      </c>
      <c r="H238" s="92" t="s">
        <v>1385</v>
      </c>
      <c r="I238" s="92" t="s">
        <v>2128</v>
      </c>
      <c r="J238" s="92" t="s">
        <v>1385</v>
      </c>
      <c r="K238" s="92" t="s">
        <v>2128</v>
      </c>
      <c r="L238" s="92" t="s">
        <v>1385</v>
      </c>
      <c r="M238" s="92" t="s">
        <v>2128</v>
      </c>
      <c r="N238" s="92" t="s">
        <v>1385</v>
      </c>
      <c r="O238" s="92" t="s">
        <v>2128</v>
      </c>
      <c r="P238" s="92" t="s">
        <v>2120</v>
      </c>
      <c r="Q238" s="93">
        <v>1</v>
      </c>
      <c r="R238" s="93" t="s">
        <v>2138</v>
      </c>
      <c r="S238" s="93" t="s">
        <v>2127</v>
      </c>
      <c r="T238" s="93" t="s">
        <v>1407</v>
      </c>
      <c r="U238" s="92" t="s">
        <v>2128</v>
      </c>
      <c r="V238" s="88" t="s">
        <v>1397</v>
      </c>
      <c r="W238" s="92">
        <v>3864</v>
      </c>
      <c r="X238" s="92" t="s">
        <v>1411</v>
      </c>
      <c r="Y238" s="92">
        <v>3864</v>
      </c>
      <c r="Z238" s="92" t="s">
        <v>1401</v>
      </c>
      <c r="AA238" s="134" t="str">
        <f>VLOOKUP(G238,'Скрипт activation_condition'!$B$6:$D$495,3,0)</f>
        <v>Уровень титра противовирусных IgG АТ</v>
      </c>
      <c r="AB238" s="114" t="str">
        <f>VLOOKUP(E238,'Перечень узлов'!$A$1:$B$697,2,0)</f>
        <v>Увеличение титра противовирусных IgG АТ</v>
      </c>
    </row>
    <row r="239" spans="1:28" x14ac:dyDescent="0.45">
      <c r="A239" s="92"/>
      <c r="B239" s="92" t="s">
        <v>1405</v>
      </c>
      <c r="C239" s="92">
        <f t="shared" si="5"/>
        <v>216</v>
      </c>
      <c r="D239" s="92" t="s">
        <v>1385</v>
      </c>
      <c r="E239" s="92">
        <v>226</v>
      </c>
      <c r="F239" s="92" t="s">
        <v>1385</v>
      </c>
      <c r="G239" s="92">
        <v>185</v>
      </c>
      <c r="H239" s="92" t="s">
        <v>1385</v>
      </c>
      <c r="I239" s="92" t="s">
        <v>2895</v>
      </c>
      <c r="J239" s="92" t="s">
        <v>1385</v>
      </c>
      <c r="K239" s="92" t="s">
        <v>2129</v>
      </c>
      <c r="L239" s="92" t="s">
        <v>1385</v>
      </c>
      <c r="M239" s="92" t="s">
        <v>2894</v>
      </c>
      <c r="N239" s="92" t="s">
        <v>1385</v>
      </c>
      <c r="O239" s="92" t="s">
        <v>2129</v>
      </c>
      <c r="P239" s="92" t="s">
        <v>1385</v>
      </c>
      <c r="Q239" s="92" t="s">
        <v>2128</v>
      </c>
      <c r="R239" s="93" t="s">
        <v>1385</v>
      </c>
      <c r="S239" s="93" t="s">
        <v>2127</v>
      </c>
      <c r="T239" s="93" t="s">
        <v>1407</v>
      </c>
      <c r="U239" s="92" t="s">
        <v>2128</v>
      </c>
      <c r="V239" s="88" t="s">
        <v>1397</v>
      </c>
      <c r="W239" s="92">
        <v>3865</v>
      </c>
      <c r="X239" s="92" t="s">
        <v>1411</v>
      </c>
      <c r="Y239" s="92">
        <v>3865</v>
      </c>
      <c r="Z239" s="92" t="s">
        <v>1401</v>
      </c>
      <c r="AA239" s="134" t="str">
        <f>VLOOKUP(G239,'Скрипт activation_condition'!$B$6:$D$495,3,0)</f>
        <v>Уровень ферритина (мкг/л)</v>
      </c>
      <c r="AB239" s="114" t="str">
        <f>VLOOKUP(E239,'Перечень узлов'!$A$1:$B$697,2,0)</f>
        <v>Повышение ферритина (ж)</v>
      </c>
    </row>
    <row r="240" spans="1:28" x14ac:dyDescent="0.45">
      <c r="A240" s="92"/>
      <c r="B240" s="92" t="s">
        <v>1405</v>
      </c>
      <c r="C240" s="92">
        <f t="shared" si="5"/>
        <v>217</v>
      </c>
      <c r="D240" s="92" t="s">
        <v>1385</v>
      </c>
      <c r="E240" s="92">
        <v>227</v>
      </c>
      <c r="F240" s="92" t="s">
        <v>1385</v>
      </c>
      <c r="G240" s="92">
        <v>185</v>
      </c>
      <c r="H240" s="92" t="s">
        <v>1385</v>
      </c>
      <c r="I240" s="92" t="s">
        <v>2896</v>
      </c>
      <c r="J240" s="92" t="s">
        <v>1385</v>
      </c>
      <c r="K240" s="92" t="s">
        <v>2129</v>
      </c>
      <c r="L240" s="92" t="s">
        <v>1385</v>
      </c>
      <c r="M240" s="92" t="s">
        <v>2894</v>
      </c>
      <c r="N240" s="92" t="s">
        <v>1385</v>
      </c>
      <c r="O240" s="92" t="s">
        <v>2129</v>
      </c>
      <c r="P240" s="92" t="s">
        <v>1385</v>
      </c>
      <c r="Q240" s="92" t="s">
        <v>2128</v>
      </c>
      <c r="R240" s="93" t="s">
        <v>1385</v>
      </c>
      <c r="S240" s="93" t="s">
        <v>2127</v>
      </c>
      <c r="T240" s="93" t="s">
        <v>1407</v>
      </c>
      <c r="U240" s="92" t="s">
        <v>2128</v>
      </c>
      <c r="V240" s="88" t="s">
        <v>1397</v>
      </c>
      <c r="W240" s="92">
        <v>3866</v>
      </c>
      <c r="X240" s="92" t="s">
        <v>1411</v>
      </c>
      <c r="Y240" s="92">
        <v>3866</v>
      </c>
      <c r="Z240" s="92" t="s">
        <v>1401</v>
      </c>
      <c r="AA240" s="134" t="str">
        <f>VLOOKUP(G240,'Скрипт activation_condition'!$B$6:$D$495,3,0)</f>
        <v>Уровень ферритина (мкг/л)</v>
      </c>
      <c r="AB240" s="114" t="str">
        <f>VLOOKUP(E240,'Перечень узлов'!$A$1:$B$697,2,0)</f>
        <v>Повышение ферритина (м)</v>
      </c>
    </row>
    <row r="241" spans="1:28" x14ac:dyDescent="0.45">
      <c r="A241" s="92"/>
      <c r="B241" s="92" t="s">
        <v>1405</v>
      </c>
      <c r="C241" s="92">
        <f t="shared" si="5"/>
        <v>218</v>
      </c>
      <c r="D241" s="92" t="s">
        <v>1385</v>
      </c>
      <c r="E241" s="92">
        <v>230</v>
      </c>
      <c r="F241" s="92" t="s">
        <v>1385</v>
      </c>
      <c r="G241" s="92">
        <v>186</v>
      </c>
      <c r="H241" s="92" t="s">
        <v>1385</v>
      </c>
      <c r="I241" s="92" t="s">
        <v>2128</v>
      </c>
      <c r="J241" s="92" t="s">
        <v>1385</v>
      </c>
      <c r="K241" s="92" t="s">
        <v>2128</v>
      </c>
      <c r="L241" s="92" t="s">
        <v>1385</v>
      </c>
      <c r="M241" s="92" t="s">
        <v>2128</v>
      </c>
      <c r="N241" s="92" t="s">
        <v>1385</v>
      </c>
      <c r="O241" s="92" t="s">
        <v>2128</v>
      </c>
      <c r="P241" s="92" t="s">
        <v>2120</v>
      </c>
      <c r="Q241" s="93">
        <v>1</v>
      </c>
      <c r="R241" s="93" t="s">
        <v>2138</v>
      </c>
      <c r="S241" s="93" t="s">
        <v>2127</v>
      </c>
      <c r="T241" s="93" t="s">
        <v>1407</v>
      </c>
      <c r="U241" s="92" t="s">
        <v>2128</v>
      </c>
      <c r="V241" s="88" t="s">
        <v>1397</v>
      </c>
      <c r="W241" s="92">
        <v>3867</v>
      </c>
      <c r="X241" s="92" t="s">
        <v>1411</v>
      </c>
      <c r="Y241" s="92">
        <v>3867</v>
      </c>
      <c r="Z241" s="92" t="s">
        <v>1401</v>
      </c>
      <c r="AA241" s="134" t="str">
        <f>VLOOKUP(G241,'Скрипт activation_condition'!$B$6:$D$495,3,0)</f>
        <v>Консолидированные легочные поля на рентгенограмме</v>
      </c>
      <c r="AB241" s="114" t="str">
        <f>VLOOKUP(E241,'Перечень узлов'!$A$1:$B$697,2,0)</f>
        <v>Консолидированные легочные поля на рентгенограмме</v>
      </c>
    </row>
    <row r="242" spans="1:28" x14ac:dyDescent="0.45">
      <c r="A242" s="92"/>
      <c r="B242" s="92" t="s">
        <v>1405</v>
      </c>
      <c r="C242" s="92">
        <f t="shared" si="5"/>
        <v>219</v>
      </c>
      <c r="D242" s="92" t="s">
        <v>1385</v>
      </c>
      <c r="E242" s="92">
        <v>231</v>
      </c>
      <c r="F242" s="92" t="s">
        <v>1385</v>
      </c>
      <c r="G242" s="92">
        <v>187</v>
      </c>
      <c r="H242" s="92" t="s">
        <v>1385</v>
      </c>
      <c r="I242" s="92" t="s">
        <v>2128</v>
      </c>
      <c r="J242" s="92" t="s">
        <v>1385</v>
      </c>
      <c r="K242" s="92" t="s">
        <v>2128</v>
      </c>
      <c r="L242" s="92" t="s">
        <v>1385</v>
      </c>
      <c r="M242" s="92" t="s">
        <v>2128</v>
      </c>
      <c r="N242" s="92" t="s">
        <v>1385</v>
      </c>
      <c r="O242" s="92" t="s">
        <v>2128</v>
      </c>
      <c r="P242" s="92" t="s">
        <v>2120</v>
      </c>
      <c r="Q242" s="93">
        <v>1</v>
      </c>
      <c r="R242" s="93" t="s">
        <v>2138</v>
      </c>
      <c r="S242" s="93" t="s">
        <v>2127</v>
      </c>
      <c r="T242" s="93" t="s">
        <v>1407</v>
      </c>
      <c r="U242" s="92" t="s">
        <v>2128</v>
      </c>
      <c r="V242" s="88" t="s">
        <v>1397</v>
      </c>
      <c r="W242" s="92">
        <v>3868</v>
      </c>
      <c r="X242" s="92" t="s">
        <v>1411</v>
      </c>
      <c r="Y242" s="92">
        <v>3868</v>
      </c>
      <c r="Z242" s="92" t="s">
        <v>1401</v>
      </c>
      <c r="AA242" s="134" t="str">
        <f>VLOOKUP(G242,'Скрипт activation_condition'!$B$6:$D$495,3,0)</f>
        <v>Сетчатые легочные поля на рентгенограмме</v>
      </c>
      <c r="AB242" s="114" t="str">
        <f>VLOOKUP(E242,'Перечень узлов'!$A$1:$B$697,2,0)</f>
        <v>Сетчатые легочные поля на рентгенограмме</v>
      </c>
    </row>
    <row r="243" spans="1:28" x14ac:dyDescent="0.45">
      <c r="A243" s="92"/>
      <c r="B243" s="92" t="s">
        <v>1405</v>
      </c>
      <c r="C243" s="92">
        <f t="shared" si="5"/>
        <v>220</v>
      </c>
      <c r="D243" s="92" t="s">
        <v>1385</v>
      </c>
      <c r="E243" s="92">
        <v>232</v>
      </c>
      <c r="F243" s="92" t="s">
        <v>1385</v>
      </c>
      <c r="G243" s="92">
        <v>188</v>
      </c>
      <c r="H243" s="92" t="s">
        <v>1385</v>
      </c>
      <c r="I243" s="92" t="s">
        <v>2128</v>
      </c>
      <c r="J243" s="92" t="s">
        <v>1385</v>
      </c>
      <c r="K243" s="92" t="s">
        <v>2128</v>
      </c>
      <c r="L243" s="92" t="s">
        <v>1385</v>
      </c>
      <c r="M243" s="92" t="s">
        <v>2128</v>
      </c>
      <c r="N243" s="92" t="s">
        <v>1385</v>
      </c>
      <c r="O243" s="92" t="s">
        <v>2128</v>
      </c>
      <c r="P243" s="92" t="s">
        <v>2120</v>
      </c>
      <c r="Q243" s="93">
        <v>1</v>
      </c>
      <c r="R243" s="93" t="s">
        <v>2138</v>
      </c>
      <c r="S243" s="93" t="s">
        <v>2127</v>
      </c>
      <c r="T243" s="93" t="s">
        <v>1407</v>
      </c>
      <c r="U243" s="92" t="s">
        <v>2128</v>
      </c>
      <c r="V243" s="88" t="s">
        <v>1397</v>
      </c>
      <c r="W243" s="92">
        <v>3869</v>
      </c>
      <c r="X243" s="92" t="s">
        <v>1411</v>
      </c>
      <c r="Y243" s="92">
        <v>3869</v>
      </c>
      <c r="Z243" s="92" t="s">
        <v>1401</v>
      </c>
      <c r="AA243" s="134" t="str">
        <f>VLOOKUP(G243,'Скрипт activation_condition'!$B$6:$D$495,3,0)</f>
        <v>Плотность легочных полей повышена на рентгенограмме</v>
      </c>
      <c r="AB243" s="114" t="str">
        <f>VLOOKUP(E243,'Перечень узлов'!$A$1:$B$697,2,0)</f>
        <v>Плотность легочных полей повышена на рентгенограмме</v>
      </c>
    </row>
    <row r="244" spans="1:28" x14ac:dyDescent="0.45">
      <c r="A244" s="92"/>
      <c r="B244" s="92" t="s">
        <v>1405</v>
      </c>
      <c r="C244" s="92">
        <f t="shared" si="5"/>
        <v>221</v>
      </c>
      <c r="D244" s="92" t="s">
        <v>1385</v>
      </c>
      <c r="E244" s="92">
        <v>233</v>
      </c>
      <c r="F244" s="92" t="s">
        <v>1385</v>
      </c>
      <c r="G244" s="92">
        <v>189</v>
      </c>
      <c r="H244" s="92" t="s">
        <v>1385</v>
      </c>
      <c r="I244" s="92" t="s">
        <v>2128</v>
      </c>
      <c r="J244" s="92" t="s">
        <v>1385</v>
      </c>
      <c r="K244" s="92" t="s">
        <v>2128</v>
      </c>
      <c r="L244" s="92" t="s">
        <v>1385</v>
      </c>
      <c r="M244" s="92" t="s">
        <v>2128</v>
      </c>
      <c r="N244" s="92" t="s">
        <v>1385</v>
      </c>
      <c r="O244" s="92" t="s">
        <v>2128</v>
      </c>
      <c r="P244" s="92" t="s">
        <v>2120</v>
      </c>
      <c r="Q244" s="93">
        <v>1</v>
      </c>
      <c r="R244" s="93" t="s">
        <v>2138</v>
      </c>
      <c r="S244" s="93" t="s">
        <v>2127</v>
      </c>
      <c r="T244" s="93" t="s">
        <v>1407</v>
      </c>
      <c r="U244" s="92" t="s">
        <v>2128</v>
      </c>
      <c r="V244" s="88" t="s">
        <v>1397</v>
      </c>
      <c r="W244" s="92">
        <v>3870</v>
      </c>
      <c r="X244" s="92" t="s">
        <v>1411</v>
      </c>
      <c r="Y244" s="92">
        <v>3870</v>
      </c>
      <c r="Z244" s="92" t="s">
        <v>1401</v>
      </c>
      <c r="AA244" s="134" t="str">
        <f>VLOOKUP(G244,'Скрипт activation_condition'!$B$6:$D$495,3,0)</f>
        <v>Диффузное усиление легочного рисунка на рентгенограмме</v>
      </c>
      <c r="AB244" s="114" t="str">
        <f>VLOOKUP(E244,'Перечень узлов'!$A$1:$B$697,2,0)</f>
        <v>Диффузное усиление легочного рисунка на рентгенограмме</v>
      </c>
    </row>
    <row r="245" spans="1:28" x14ac:dyDescent="0.45">
      <c r="A245" s="92"/>
      <c r="B245" s="92" t="s">
        <v>1405</v>
      </c>
      <c r="C245" s="92">
        <f t="shared" si="5"/>
        <v>222</v>
      </c>
      <c r="D245" s="92" t="s">
        <v>1385</v>
      </c>
      <c r="E245" s="92">
        <v>234</v>
      </c>
      <c r="F245" s="92" t="s">
        <v>1385</v>
      </c>
      <c r="G245" s="92">
        <v>190</v>
      </c>
      <c r="H245" s="92" t="s">
        <v>1385</v>
      </c>
      <c r="I245" s="92" t="s">
        <v>2128</v>
      </c>
      <c r="J245" s="92" t="s">
        <v>1385</v>
      </c>
      <c r="K245" s="92" t="s">
        <v>2128</v>
      </c>
      <c r="L245" s="92" t="s">
        <v>1385</v>
      </c>
      <c r="M245" s="92" t="s">
        <v>2128</v>
      </c>
      <c r="N245" s="92" t="s">
        <v>1385</v>
      </c>
      <c r="O245" s="92" t="s">
        <v>2128</v>
      </c>
      <c r="P245" s="92" t="s">
        <v>2120</v>
      </c>
      <c r="Q245" s="93">
        <v>1</v>
      </c>
      <c r="R245" s="93" t="s">
        <v>2138</v>
      </c>
      <c r="S245" s="93" t="s">
        <v>2127</v>
      </c>
      <c r="T245" s="93" t="s">
        <v>1407</v>
      </c>
      <c r="U245" s="92" t="s">
        <v>2128</v>
      </c>
      <c r="V245" s="88" t="s">
        <v>1397</v>
      </c>
      <c r="W245" s="92">
        <v>3871</v>
      </c>
      <c r="X245" s="92" t="s">
        <v>1411</v>
      </c>
      <c r="Y245" s="92">
        <v>3871</v>
      </c>
      <c r="Z245" s="92" t="s">
        <v>1401</v>
      </c>
      <c r="AA245" s="134" t="str">
        <f>VLOOKUP(G245,'Скрипт activation_condition'!$B$6:$D$495,3,0)</f>
        <v>Перибронхиальные инфильтраты на КТ ОГК</v>
      </c>
      <c r="AB245" s="114" t="str">
        <f>VLOOKUP(E245,'Перечень узлов'!$A$1:$B$697,2,0)</f>
        <v>Перибронхиальные инфильтраты на КТ ОГК</v>
      </c>
    </row>
    <row r="246" spans="1:28" x14ac:dyDescent="0.45">
      <c r="A246" s="92"/>
      <c r="B246" s="92" t="s">
        <v>1405</v>
      </c>
      <c r="C246" s="92">
        <f t="shared" si="5"/>
        <v>223</v>
      </c>
      <c r="D246" s="92" t="s">
        <v>1385</v>
      </c>
      <c r="E246" s="92">
        <v>235</v>
      </c>
      <c r="F246" s="92" t="s">
        <v>1385</v>
      </c>
      <c r="G246" s="92">
        <v>191</v>
      </c>
      <c r="H246" s="92" t="s">
        <v>1385</v>
      </c>
      <c r="I246" s="92" t="s">
        <v>2128</v>
      </c>
      <c r="J246" s="92" t="s">
        <v>1385</v>
      </c>
      <c r="K246" s="92" t="s">
        <v>2128</v>
      </c>
      <c r="L246" s="92" t="s">
        <v>1385</v>
      </c>
      <c r="M246" s="92" t="s">
        <v>2128</v>
      </c>
      <c r="N246" s="92" t="s">
        <v>1385</v>
      </c>
      <c r="O246" s="92" t="s">
        <v>2128</v>
      </c>
      <c r="P246" s="92" t="s">
        <v>2120</v>
      </c>
      <c r="Q246" s="93">
        <v>1</v>
      </c>
      <c r="R246" s="93" t="s">
        <v>2138</v>
      </c>
      <c r="S246" s="93" t="s">
        <v>2127</v>
      </c>
      <c r="T246" s="93" t="s">
        <v>1407</v>
      </c>
      <c r="U246" s="92" t="s">
        <v>2128</v>
      </c>
      <c r="V246" s="88" t="s">
        <v>1397</v>
      </c>
      <c r="W246" s="92">
        <v>3872</v>
      </c>
      <c r="X246" s="92" t="s">
        <v>1411</v>
      </c>
      <c r="Y246" s="92">
        <v>3872</v>
      </c>
      <c r="Z246" s="92" t="s">
        <v>1401</v>
      </c>
      <c r="AA246" s="134" t="str">
        <f>VLOOKUP(G246,'Скрипт activation_condition'!$B$6:$D$495,3,0)</f>
        <v>Зоны консолидации легочной ткани</v>
      </c>
      <c r="AB246" s="114" t="str">
        <f>VLOOKUP(E246,'Перечень узлов'!$A$1:$B$697,2,0)</f>
        <v>Зоны консолидации легочной ткани</v>
      </c>
    </row>
    <row r="247" spans="1:28" x14ac:dyDescent="0.45">
      <c r="A247" s="92"/>
      <c r="B247" s="92" t="s">
        <v>1405</v>
      </c>
      <c r="C247" s="92">
        <f t="shared" si="5"/>
        <v>224</v>
      </c>
      <c r="D247" s="92" t="s">
        <v>1385</v>
      </c>
      <c r="E247" s="92">
        <v>236</v>
      </c>
      <c r="F247" s="92" t="s">
        <v>1385</v>
      </c>
      <c r="G247" s="92">
        <v>192</v>
      </c>
      <c r="H247" s="92" t="s">
        <v>1385</v>
      </c>
      <c r="I247" s="92" t="s">
        <v>2128</v>
      </c>
      <c r="J247" s="92" t="s">
        <v>1385</v>
      </c>
      <c r="K247" s="92" t="s">
        <v>2128</v>
      </c>
      <c r="L247" s="92" t="s">
        <v>1385</v>
      </c>
      <c r="M247" s="92" t="s">
        <v>2128</v>
      </c>
      <c r="N247" s="92" t="s">
        <v>1385</v>
      </c>
      <c r="O247" s="92" t="s">
        <v>2128</v>
      </c>
      <c r="P247" s="92" t="s">
        <v>2120</v>
      </c>
      <c r="Q247" s="93">
        <v>1</v>
      </c>
      <c r="R247" s="93" t="s">
        <v>2138</v>
      </c>
      <c r="S247" s="93" t="s">
        <v>2127</v>
      </c>
      <c r="T247" s="93" t="s">
        <v>1407</v>
      </c>
      <c r="U247" s="92" t="s">
        <v>2128</v>
      </c>
      <c r="V247" s="88" t="s">
        <v>1397</v>
      </c>
      <c r="W247" s="92">
        <v>3873</v>
      </c>
      <c r="X247" s="92" t="s">
        <v>1411</v>
      </c>
      <c r="Y247" s="92">
        <v>3873</v>
      </c>
      <c r="Z247" s="92" t="s">
        <v>1401</v>
      </c>
      <c r="AA247" s="134" t="str">
        <f>VLOOKUP(G247,'Скрипт activation_condition'!$B$6:$D$495,3,0)</f>
        <v>"Матовое стекло" (КТ)</v>
      </c>
      <c r="AB247" s="114" t="str">
        <f>VLOOKUP(E247,'Перечень узлов'!$A$1:$B$697,2,0)</f>
        <v>"Матовое стекло"</v>
      </c>
    </row>
    <row r="248" spans="1:28" x14ac:dyDescent="0.45">
      <c r="A248" s="92"/>
      <c r="B248" s="92" t="s">
        <v>1405</v>
      </c>
      <c r="C248" s="92">
        <f t="shared" si="5"/>
        <v>225</v>
      </c>
      <c r="D248" s="92" t="s">
        <v>1385</v>
      </c>
      <c r="E248" s="92">
        <v>237</v>
      </c>
      <c r="F248" s="92" t="s">
        <v>1385</v>
      </c>
      <c r="G248" s="92">
        <v>193</v>
      </c>
      <c r="H248" s="92" t="s">
        <v>1385</v>
      </c>
      <c r="I248" s="92" t="s">
        <v>2128</v>
      </c>
      <c r="J248" s="92" t="s">
        <v>1385</v>
      </c>
      <c r="K248" s="92" t="s">
        <v>2128</v>
      </c>
      <c r="L248" s="92" t="s">
        <v>1385</v>
      </c>
      <c r="M248" s="92" t="s">
        <v>2128</v>
      </c>
      <c r="N248" s="92" t="s">
        <v>1385</v>
      </c>
      <c r="O248" s="92" t="s">
        <v>2128</v>
      </c>
      <c r="P248" s="92" t="s">
        <v>2120</v>
      </c>
      <c r="Q248" s="93">
        <v>1</v>
      </c>
      <c r="R248" s="93" t="s">
        <v>2138</v>
      </c>
      <c r="S248" s="93" t="s">
        <v>2127</v>
      </c>
      <c r="T248" s="93" t="s">
        <v>1407</v>
      </c>
      <c r="U248" s="92" t="s">
        <v>2128</v>
      </c>
      <c r="V248" s="88" t="s">
        <v>1397</v>
      </c>
      <c r="W248" s="92">
        <v>3874</v>
      </c>
      <c r="X248" s="92" t="s">
        <v>1411</v>
      </c>
      <c r="Y248" s="92">
        <v>3874</v>
      </c>
      <c r="Z248" s="92" t="s">
        <v>1401</v>
      </c>
      <c r="AA248" s="134" t="str">
        <f>VLOOKUP(G248,'Скрипт activation_condition'!$B$6:$D$495,3,0)</f>
        <v>Участок инфильтрации некруглой формы на КТ ОГК</v>
      </c>
      <c r="AB248" s="114" t="str">
        <f>VLOOKUP(E248,'Перечень узлов'!$A$1:$B$697,2,0)</f>
        <v>Участок инфильтрации некруглой формы на КТ ОГК</v>
      </c>
    </row>
    <row r="249" spans="1:28" x14ac:dyDescent="0.45">
      <c r="A249" s="92"/>
      <c r="B249" s="92" t="s">
        <v>1405</v>
      </c>
      <c r="C249" s="92">
        <f t="shared" si="5"/>
        <v>226</v>
      </c>
      <c r="D249" s="92" t="s">
        <v>1385</v>
      </c>
      <c r="E249" s="92">
        <v>238</v>
      </c>
      <c r="F249" s="92" t="s">
        <v>1385</v>
      </c>
      <c r="G249" s="92">
        <v>194</v>
      </c>
      <c r="H249" s="92" t="s">
        <v>1385</v>
      </c>
      <c r="I249" s="92" t="s">
        <v>2128</v>
      </c>
      <c r="J249" s="92" t="s">
        <v>1385</v>
      </c>
      <c r="K249" s="92" t="s">
        <v>2128</v>
      </c>
      <c r="L249" s="92" t="s">
        <v>1385</v>
      </c>
      <c r="M249" s="92" t="s">
        <v>2128</v>
      </c>
      <c r="N249" s="92" t="s">
        <v>1385</v>
      </c>
      <c r="O249" s="92" t="s">
        <v>2128</v>
      </c>
      <c r="P249" s="92" t="s">
        <v>2120</v>
      </c>
      <c r="Q249" s="93">
        <v>1</v>
      </c>
      <c r="R249" s="93" t="s">
        <v>2138</v>
      </c>
      <c r="S249" s="93" t="s">
        <v>2127</v>
      </c>
      <c r="T249" s="93" t="s">
        <v>1407</v>
      </c>
      <c r="U249" s="92" t="s">
        <v>2128</v>
      </c>
      <c r="V249" s="88" t="s">
        <v>1397</v>
      </c>
      <c r="W249" s="92">
        <v>3875</v>
      </c>
      <c r="X249" s="92" t="s">
        <v>1411</v>
      </c>
      <c r="Y249" s="92">
        <v>3875</v>
      </c>
      <c r="Z249" s="92" t="s">
        <v>1401</v>
      </c>
      <c r="AA249" s="134" t="str">
        <f>VLOOKUP(G249,'Скрипт activation_condition'!$B$6:$D$495,3,0)</f>
        <v>Наличие очаговой инфильтрации на рентгенограмме</v>
      </c>
      <c r="AB249" s="114" t="str">
        <f>VLOOKUP(E249,'Перечень узлов'!$A$1:$B$697,2,0)</f>
        <v>Наличие очаговой инфильтрации на рентгенограмме</v>
      </c>
    </row>
    <row r="250" spans="1:28" x14ac:dyDescent="0.45">
      <c r="A250" s="92"/>
      <c r="B250" s="92" t="s">
        <v>1405</v>
      </c>
      <c r="C250" s="92">
        <f t="shared" si="5"/>
        <v>227</v>
      </c>
      <c r="D250" s="92" t="s">
        <v>1385</v>
      </c>
      <c r="E250" s="92">
        <v>239</v>
      </c>
      <c r="F250" s="92" t="s">
        <v>1385</v>
      </c>
      <c r="G250" s="92">
        <v>195</v>
      </c>
      <c r="H250" s="92" t="s">
        <v>1385</v>
      </c>
      <c r="I250" s="92" t="s">
        <v>2128</v>
      </c>
      <c r="J250" s="92" t="s">
        <v>1385</v>
      </c>
      <c r="K250" s="92" t="s">
        <v>2128</v>
      </c>
      <c r="L250" s="92" t="s">
        <v>1385</v>
      </c>
      <c r="M250" s="92" t="s">
        <v>2128</v>
      </c>
      <c r="N250" s="92" t="s">
        <v>1385</v>
      </c>
      <c r="O250" s="92" t="s">
        <v>2128</v>
      </c>
      <c r="P250" s="92" t="s">
        <v>2120</v>
      </c>
      <c r="Q250" s="93">
        <v>1</v>
      </c>
      <c r="R250" s="93" t="s">
        <v>2138</v>
      </c>
      <c r="S250" s="93" t="s">
        <v>2127</v>
      </c>
      <c r="T250" s="93" t="s">
        <v>1407</v>
      </c>
      <c r="U250" s="92" t="s">
        <v>2128</v>
      </c>
      <c r="V250" s="88" t="s">
        <v>1397</v>
      </c>
      <c r="W250" s="92">
        <v>3876</v>
      </c>
      <c r="X250" s="92" t="s">
        <v>1411</v>
      </c>
      <c r="Y250" s="92">
        <v>3876</v>
      </c>
      <c r="Z250" s="92" t="s">
        <v>1401</v>
      </c>
      <c r="AA250" s="134" t="str">
        <f>VLOOKUP(G250,'Скрипт activation_condition'!$B$6:$D$495,3,0)</f>
        <v>Наличие очагово-инфильтративных изменений в легких на рентгенограмме</v>
      </c>
      <c r="AB250" s="114" t="str">
        <f>VLOOKUP(E250,'Перечень узлов'!$A$1:$B$697,2,0)</f>
        <v>Наличие очагово-инфильтративных изменений в легких на рентгенограмме</v>
      </c>
    </row>
    <row r="251" spans="1:28" x14ac:dyDescent="0.45">
      <c r="A251" s="92"/>
      <c r="B251" s="92" t="s">
        <v>1405</v>
      </c>
      <c r="C251" s="92">
        <f t="shared" si="5"/>
        <v>228</v>
      </c>
      <c r="D251" s="92" t="s">
        <v>1385</v>
      </c>
      <c r="E251" s="92">
        <v>240</v>
      </c>
      <c r="F251" s="92" t="s">
        <v>1385</v>
      </c>
      <c r="G251" s="92">
        <v>196</v>
      </c>
      <c r="H251" s="92" t="s">
        <v>1385</v>
      </c>
      <c r="I251" s="92" t="s">
        <v>2128</v>
      </c>
      <c r="J251" s="92" t="s">
        <v>1385</v>
      </c>
      <c r="K251" s="92" t="s">
        <v>2128</v>
      </c>
      <c r="L251" s="92" t="s">
        <v>1385</v>
      </c>
      <c r="M251" s="92" t="s">
        <v>2128</v>
      </c>
      <c r="N251" s="92" t="s">
        <v>1385</v>
      </c>
      <c r="O251" s="92" t="s">
        <v>2128</v>
      </c>
      <c r="P251" s="92" t="s">
        <v>2120</v>
      </c>
      <c r="Q251" s="93">
        <v>1</v>
      </c>
      <c r="R251" s="93" t="s">
        <v>2138</v>
      </c>
      <c r="S251" s="93" t="s">
        <v>2127</v>
      </c>
      <c r="T251" s="93" t="s">
        <v>1407</v>
      </c>
      <c r="U251" s="92" t="s">
        <v>2128</v>
      </c>
      <c r="V251" s="88" t="s">
        <v>1397</v>
      </c>
      <c r="W251" s="92">
        <v>3877</v>
      </c>
      <c r="X251" s="92" t="s">
        <v>1411</v>
      </c>
      <c r="Y251" s="92">
        <v>3877</v>
      </c>
      <c r="Z251" s="92" t="s">
        <v>1401</v>
      </c>
      <c r="AA251" s="134" t="str">
        <f>VLOOKUP(G251,'Скрипт activation_condition'!$B$6:$D$495,3,0)</f>
        <v>Одиночный очаг на рентгенограмме ОГК</v>
      </c>
      <c r="AB251" s="114" t="str">
        <f>VLOOKUP(E251,'Перечень узлов'!$A$1:$B$697,2,0)</f>
        <v>Одиночный очаг на рентгенограмме ОГК</v>
      </c>
    </row>
    <row r="252" spans="1:28" x14ac:dyDescent="0.45">
      <c r="A252" s="92"/>
      <c r="B252" s="92" t="s">
        <v>1405</v>
      </c>
      <c r="C252" s="92">
        <f t="shared" si="5"/>
        <v>229</v>
      </c>
      <c r="D252" s="92" t="s">
        <v>1385</v>
      </c>
      <c r="E252" s="92">
        <v>241</v>
      </c>
      <c r="F252" s="92" t="s">
        <v>1385</v>
      </c>
      <c r="G252" s="92">
        <v>197</v>
      </c>
      <c r="H252" s="92" t="s">
        <v>1385</v>
      </c>
      <c r="I252" s="92" t="s">
        <v>2128</v>
      </c>
      <c r="J252" s="92" t="s">
        <v>1385</v>
      </c>
      <c r="K252" s="92" t="s">
        <v>2128</v>
      </c>
      <c r="L252" s="92" t="s">
        <v>1385</v>
      </c>
      <c r="M252" s="92" t="s">
        <v>2128</v>
      </c>
      <c r="N252" s="92" t="s">
        <v>1385</v>
      </c>
      <c r="O252" s="92" t="s">
        <v>2128</v>
      </c>
      <c r="P252" s="92" t="s">
        <v>2120</v>
      </c>
      <c r="Q252" s="93">
        <v>1</v>
      </c>
      <c r="R252" s="93" t="s">
        <v>2138</v>
      </c>
      <c r="S252" s="93" t="s">
        <v>2127</v>
      </c>
      <c r="T252" s="93" t="s">
        <v>1407</v>
      </c>
      <c r="U252" s="92" t="s">
        <v>2128</v>
      </c>
      <c r="V252" s="88" t="s">
        <v>1397</v>
      </c>
      <c r="W252" s="92">
        <v>3878</v>
      </c>
      <c r="X252" s="92" t="s">
        <v>1411</v>
      </c>
      <c r="Y252" s="92">
        <v>3878</v>
      </c>
      <c r="Z252" s="92" t="s">
        <v>1401</v>
      </c>
      <c r="AA252" s="134" t="str">
        <f>VLOOKUP(G252,'Скрипт activation_condition'!$B$6:$D$495,3,0)</f>
        <v>Очаговые тени мелкого размера на рентгенограмме</v>
      </c>
      <c r="AB252" s="114" t="str">
        <f>VLOOKUP(E252,'Перечень узлов'!$A$1:$B$697,2,0)</f>
        <v>Очаговые тени мелкого размера на рентгенограмме</v>
      </c>
    </row>
    <row r="253" spans="1:28" x14ac:dyDescent="0.45">
      <c r="A253" s="92"/>
      <c r="B253" s="92" t="s">
        <v>1405</v>
      </c>
      <c r="C253" s="92">
        <f t="shared" si="5"/>
        <v>230</v>
      </c>
      <c r="D253" s="92" t="s">
        <v>1385</v>
      </c>
      <c r="E253" s="92">
        <v>242</v>
      </c>
      <c r="F253" s="92" t="s">
        <v>1385</v>
      </c>
      <c r="G253" s="92">
        <v>198</v>
      </c>
      <c r="H253" s="92" t="s">
        <v>1385</v>
      </c>
      <c r="I253" s="92" t="s">
        <v>2128</v>
      </c>
      <c r="J253" s="92" t="s">
        <v>1385</v>
      </c>
      <c r="K253" s="92" t="s">
        <v>2128</v>
      </c>
      <c r="L253" s="92" t="s">
        <v>1385</v>
      </c>
      <c r="M253" s="92" t="s">
        <v>2128</v>
      </c>
      <c r="N253" s="92" t="s">
        <v>1385</v>
      </c>
      <c r="O253" s="92" t="s">
        <v>2128</v>
      </c>
      <c r="P253" s="92" t="s">
        <v>2120</v>
      </c>
      <c r="Q253" s="93">
        <v>1</v>
      </c>
      <c r="R253" s="93" t="s">
        <v>2138</v>
      </c>
      <c r="S253" s="93" t="s">
        <v>2127</v>
      </c>
      <c r="T253" s="93" t="s">
        <v>1407</v>
      </c>
      <c r="U253" s="92" t="s">
        <v>2128</v>
      </c>
      <c r="V253" s="88" t="s">
        <v>1397</v>
      </c>
      <c r="W253" s="92">
        <v>3879</v>
      </c>
      <c r="X253" s="92" t="s">
        <v>1411</v>
      </c>
      <c r="Y253" s="92">
        <v>3879</v>
      </c>
      <c r="Z253" s="92" t="s">
        <v>1401</v>
      </c>
      <c r="AA253" s="134" t="str">
        <f>VLOOKUP(G253,'Скрипт activation_condition'!$B$6:$D$495,3,0)</f>
        <v>Очаговые тени среднего размера на рентгенограмме</v>
      </c>
      <c r="AB253" s="114" t="str">
        <f>VLOOKUP(E253,'Перечень узлов'!$A$1:$B$697,2,0)</f>
        <v>Очаговые тени среднего размера на рентгенограмме</v>
      </c>
    </row>
    <row r="254" spans="1:28" x14ac:dyDescent="0.45">
      <c r="A254" s="92"/>
      <c r="B254" s="92" t="s">
        <v>1405</v>
      </c>
      <c r="C254" s="92">
        <f t="shared" si="5"/>
        <v>231</v>
      </c>
      <c r="D254" s="92" t="s">
        <v>1385</v>
      </c>
      <c r="E254" s="92">
        <v>243</v>
      </c>
      <c r="F254" s="92" t="s">
        <v>1385</v>
      </c>
      <c r="G254" s="92">
        <v>199</v>
      </c>
      <c r="H254" s="92" t="s">
        <v>1385</v>
      </c>
      <c r="I254" s="92" t="s">
        <v>2128</v>
      </c>
      <c r="J254" s="92" t="s">
        <v>1385</v>
      </c>
      <c r="K254" s="92" t="s">
        <v>2128</v>
      </c>
      <c r="L254" s="92" t="s">
        <v>1385</v>
      </c>
      <c r="M254" s="92" t="s">
        <v>2128</v>
      </c>
      <c r="N254" s="92" t="s">
        <v>1385</v>
      </c>
      <c r="O254" s="92" t="s">
        <v>2128</v>
      </c>
      <c r="P254" s="92" t="s">
        <v>2120</v>
      </c>
      <c r="Q254" s="93">
        <v>1</v>
      </c>
      <c r="R254" s="93" t="s">
        <v>2138</v>
      </c>
      <c r="S254" s="93" t="s">
        <v>2127</v>
      </c>
      <c r="T254" s="93" t="s">
        <v>1407</v>
      </c>
      <c r="U254" s="92" t="s">
        <v>2128</v>
      </c>
      <c r="V254" s="88" t="s">
        <v>1397</v>
      </c>
      <c r="W254" s="92">
        <v>3880</v>
      </c>
      <c r="X254" s="92" t="s">
        <v>1411</v>
      </c>
      <c r="Y254" s="92">
        <v>3880</v>
      </c>
      <c r="Z254" s="92" t="s">
        <v>1401</v>
      </c>
      <c r="AA254" s="134" t="str">
        <f>VLOOKUP(G254,'Скрипт activation_condition'!$B$6:$D$495,3,0)</f>
        <v>Очаговые тени крупного размера на рентгенограмме</v>
      </c>
      <c r="AB254" s="114" t="str">
        <f>VLOOKUP(E254,'Перечень узлов'!$A$1:$B$697,2,0)</f>
        <v>Очаговые тени крупного размера на рентгенограмме</v>
      </c>
    </row>
    <row r="255" spans="1:28" x14ac:dyDescent="0.45">
      <c r="A255" s="92"/>
      <c r="B255" s="92" t="s">
        <v>1405</v>
      </c>
      <c r="C255" s="92">
        <f t="shared" si="5"/>
        <v>232</v>
      </c>
      <c r="D255" s="92" t="s">
        <v>1385</v>
      </c>
      <c r="E255" s="92">
        <v>245</v>
      </c>
      <c r="F255" s="92" t="s">
        <v>1385</v>
      </c>
      <c r="G255" s="92">
        <v>200</v>
      </c>
      <c r="H255" s="92" t="s">
        <v>1385</v>
      </c>
      <c r="I255" s="92" t="s">
        <v>2128</v>
      </c>
      <c r="J255" s="92" t="s">
        <v>1385</v>
      </c>
      <c r="K255" s="92" t="s">
        <v>2128</v>
      </c>
      <c r="L255" s="92" t="s">
        <v>1385</v>
      </c>
      <c r="M255" s="92" t="s">
        <v>2128</v>
      </c>
      <c r="N255" s="92" t="s">
        <v>1385</v>
      </c>
      <c r="O255" s="92" t="s">
        <v>2128</v>
      </c>
      <c r="P255" s="92" t="s">
        <v>2120</v>
      </c>
      <c r="Q255" s="93">
        <v>1</v>
      </c>
      <c r="R255" s="93" t="s">
        <v>2138</v>
      </c>
      <c r="S255" s="93" t="s">
        <v>2127</v>
      </c>
      <c r="T255" s="93" t="s">
        <v>1407</v>
      </c>
      <c r="U255" s="92" t="s">
        <v>2128</v>
      </c>
      <c r="V255" s="88" t="s">
        <v>1397</v>
      </c>
      <c r="W255" s="92">
        <v>3881</v>
      </c>
      <c r="X255" s="92" t="s">
        <v>1411</v>
      </c>
      <c r="Y255" s="92">
        <v>3881</v>
      </c>
      <c r="Z255" s="92" t="s">
        <v>1401</v>
      </c>
      <c r="AA255" s="134" t="str">
        <f>VLOOKUP(G255,'Скрипт activation_condition'!$B$6:$D$495,3,0)</f>
        <v>Очаговые тени с выраженной перифокальной реакцией на рентгенограмме</v>
      </c>
      <c r="AB255" s="114" t="str">
        <f>VLOOKUP(E255,'Перечень узлов'!$A$1:$B$697,2,0)</f>
        <v>Очаговые тени с выраженной перифокальной реакцией на рентгенограмме</v>
      </c>
    </row>
    <row r="256" spans="1:28" x14ac:dyDescent="0.45">
      <c r="A256" s="92"/>
      <c r="B256" s="92" t="s">
        <v>1405</v>
      </c>
      <c r="C256" s="92">
        <f t="shared" si="5"/>
        <v>233</v>
      </c>
      <c r="D256" s="92" t="s">
        <v>1385</v>
      </c>
      <c r="E256" s="92">
        <v>246</v>
      </c>
      <c r="F256" s="92" t="s">
        <v>1385</v>
      </c>
      <c r="G256" s="92">
        <v>201</v>
      </c>
      <c r="H256" s="92" t="s">
        <v>1385</v>
      </c>
      <c r="I256" s="92" t="s">
        <v>2128</v>
      </c>
      <c r="J256" s="92" t="s">
        <v>1385</v>
      </c>
      <c r="K256" s="92" t="s">
        <v>2128</v>
      </c>
      <c r="L256" s="92" t="s">
        <v>1385</v>
      </c>
      <c r="M256" s="92" t="s">
        <v>2128</v>
      </c>
      <c r="N256" s="92" t="s">
        <v>1385</v>
      </c>
      <c r="O256" s="92" t="s">
        <v>2128</v>
      </c>
      <c r="P256" s="92" t="s">
        <v>2120</v>
      </c>
      <c r="Q256" s="93">
        <v>1</v>
      </c>
      <c r="R256" s="93" t="s">
        <v>2138</v>
      </c>
      <c r="S256" s="93" t="s">
        <v>2127</v>
      </c>
      <c r="T256" s="93" t="s">
        <v>1407</v>
      </c>
      <c r="U256" s="92" t="s">
        <v>2128</v>
      </c>
      <c r="V256" s="88" t="s">
        <v>1397</v>
      </c>
      <c r="W256" s="92">
        <v>3882</v>
      </c>
      <c r="X256" s="92" t="s">
        <v>1411</v>
      </c>
      <c r="Y256" s="92">
        <v>3882</v>
      </c>
      <c r="Z256" s="92" t="s">
        <v>1401</v>
      </c>
      <c r="AA256" s="134" t="str">
        <f>VLOOKUP(G256,'Скрипт activation_condition'!$B$6:$D$495,3,0)</f>
        <v>Очаговые тени экссудативного характера на рентгенограмме</v>
      </c>
      <c r="AB256" s="114" t="str">
        <f>VLOOKUP(E256,'Перечень узлов'!$A$1:$B$697,2,0)</f>
        <v>Очаговые тени экссудативного характера на рентгенограмме</v>
      </c>
    </row>
    <row r="257" spans="1:28" x14ac:dyDescent="0.45">
      <c r="A257" s="92"/>
      <c r="B257" s="92" t="s">
        <v>1405</v>
      </c>
      <c r="C257" s="92">
        <f t="shared" ref="C257:C320" si="6">C256+1</f>
        <v>234</v>
      </c>
      <c r="D257" s="92" t="s">
        <v>1385</v>
      </c>
      <c r="E257" s="92">
        <v>247</v>
      </c>
      <c r="F257" s="92" t="s">
        <v>1385</v>
      </c>
      <c r="G257" s="92">
        <v>202</v>
      </c>
      <c r="H257" s="92" t="s">
        <v>1385</v>
      </c>
      <c r="I257" s="92" t="s">
        <v>2128</v>
      </c>
      <c r="J257" s="92" t="s">
        <v>1385</v>
      </c>
      <c r="K257" s="92" t="s">
        <v>2128</v>
      </c>
      <c r="L257" s="92" t="s">
        <v>1385</v>
      </c>
      <c r="M257" s="92" t="s">
        <v>2128</v>
      </c>
      <c r="N257" s="92" t="s">
        <v>1385</v>
      </c>
      <c r="O257" s="92" t="s">
        <v>2128</v>
      </c>
      <c r="P257" s="92" t="s">
        <v>2120</v>
      </c>
      <c r="Q257" s="93">
        <v>1</v>
      </c>
      <c r="R257" s="93" t="s">
        <v>2138</v>
      </c>
      <c r="S257" s="93" t="s">
        <v>2127</v>
      </c>
      <c r="T257" s="93" t="s">
        <v>1407</v>
      </c>
      <c r="U257" s="92" t="s">
        <v>2128</v>
      </c>
      <c r="V257" s="88" t="s">
        <v>1397</v>
      </c>
      <c r="W257" s="92">
        <v>3883</v>
      </c>
      <c r="X257" s="92" t="s">
        <v>1411</v>
      </c>
      <c r="Y257" s="92">
        <v>3883</v>
      </c>
      <c r="Z257" s="92" t="s">
        <v>1401</v>
      </c>
      <c r="AA257" s="134" t="str">
        <f>VLOOKUP(G257,'Скрипт activation_condition'!$B$6:$D$495,3,0)</f>
        <v>Очаговые тени экссудативно-казеозного характера на рентгенограмме</v>
      </c>
      <c r="AB257" s="114" t="str">
        <f>VLOOKUP(E257,'Перечень узлов'!$A$1:$B$697,2,0)</f>
        <v>Очаговые тени экссудативно-казеозного характера на рентгенограмме</v>
      </c>
    </row>
    <row r="258" spans="1:28" x14ac:dyDescent="0.45">
      <c r="A258" s="92"/>
      <c r="B258" s="92" t="s">
        <v>1405</v>
      </c>
      <c r="C258" s="92">
        <f t="shared" si="6"/>
        <v>235</v>
      </c>
      <c r="D258" s="92" t="s">
        <v>1385</v>
      </c>
      <c r="E258" s="92">
        <v>249</v>
      </c>
      <c r="F258" s="92" t="s">
        <v>1385</v>
      </c>
      <c r="G258" s="92">
        <v>203</v>
      </c>
      <c r="H258" s="92" t="s">
        <v>1385</v>
      </c>
      <c r="I258" s="92" t="s">
        <v>2128</v>
      </c>
      <c r="J258" s="92" t="s">
        <v>1385</v>
      </c>
      <c r="K258" s="92" t="s">
        <v>2128</v>
      </c>
      <c r="L258" s="92" t="s">
        <v>1385</v>
      </c>
      <c r="M258" s="92" t="s">
        <v>2128</v>
      </c>
      <c r="N258" s="92" t="s">
        <v>1385</v>
      </c>
      <c r="O258" s="92" t="s">
        <v>2128</v>
      </c>
      <c r="P258" s="92" t="s">
        <v>2120</v>
      </c>
      <c r="Q258" s="93">
        <v>1</v>
      </c>
      <c r="R258" s="93" t="s">
        <v>2138</v>
      </c>
      <c r="S258" s="93" t="s">
        <v>2127</v>
      </c>
      <c r="T258" s="93" t="s">
        <v>1407</v>
      </c>
      <c r="U258" s="92" t="s">
        <v>2128</v>
      </c>
      <c r="V258" s="88" t="s">
        <v>1397</v>
      </c>
      <c r="W258" s="92">
        <v>3884</v>
      </c>
      <c r="X258" s="92" t="s">
        <v>1411</v>
      </c>
      <c r="Y258" s="92">
        <v>3884</v>
      </c>
      <c r="Z258" s="92" t="s">
        <v>1401</v>
      </c>
      <c r="AA258" s="134" t="str">
        <f>VLOOKUP(G258,'Скрипт activation_condition'!$B$6:$D$495,3,0)</f>
        <v>Сливающиеся очаговые тени на рентгенограмме</v>
      </c>
      <c r="AB258" s="114" t="str">
        <f>VLOOKUP(E258,'Перечень узлов'!$A$1:$B$697,2,0)</f>
        <v>Сливающиеся очаговые тени на рентгенограмме</v>
      </c>
    </row>
    <row r="259" spans="1:28" x14ac:dyDescent="0.45">
      <c r="A259" s="92"/>
      <c r="B259" s="92" t="s">
        <v>1405</v>
      </c>
      <c r="C259" s="92">
        <f t="shared" si="6"/>
        <v>236</v>
      </c>
      <c r="D259" s="92" t="s">
        <v>1385</v>
      </c>
      <c r="E259" s="92">
        <v>250</v>
      </c>
      <c r="F259" s="92" t="s">
        <v>1385</v>
      </c>
      <c r="G259" s="92">
        <v>204</v>
      </c>
      <c r="H259" s="92" t="s">
        <v>1385</v>
      </c>
      <c r="I259" s="92" t="s">
        <v>2128</v>
      </c>
      <c r="J259" s="92" t="s">
        <v>1385</v>
      </c>
      <c r="K259" s="92" t="s">
        <v>2128</v>
      </c>
      <c r="L259" s="92" t="s">
        <v>1385</v>
      </c>
      <c r="M259" s="92" t="s">
        <v>2128</v>
      </c>
      <c r="N259" s="92" t="s">
        <v>1385</v>
      </c>
      <c r="O259" s="92" t="s">
        <v>2128</v>
      </c>
      <c r="P259" s="92" t="s">
        <v>2120</v>
      </c>
      <c r="Q259" s="93">
        <v>1</v>
      </c>
      <c r="R259" s="93" t="s">
        <v>2138</v>
      </c>
      <c r="S259" s="93" t="s">
        <v>2127</v>
      </c>
      <c r="T259" s="93" t="s">
        <v>1407</v>
      </c>
      <c r="U259" s="92" t="s">
        <v>2128</v>
      </c>
      <c r="V259" s="88" t="s">
        <v>1397</v>
      </c>
      <c r="W259" s="92">
        <v>3885</v>
      </c>
      <c r="X259" s="92" t="s">
        <v>1411</v>
      </c>
      <c r="Y259" s="92">
        <v>3885</v>
      </c>
      <c r="Z259" s="92" t="s">
        <v>1401</v>
      </c>
      <c r="AA259" s="134" t="str">
        <f>VLOOKUP(G259,'Скрипт activation_condition'!$B$6:$D$495,3,0)</f>
        <v>"Штампованные" полости на рентгенограмме</v>
      </c>
      <c r="AB259" s="114" t="str">
        <f>VLOOKUP(E259,'Перечень узлов'!$A$1:$B$697,2,0)</f>
        <v>"Штампованные" полости на рентгенограмме</v>
      </c>
    </row>
    <row r="260" spans="1:28" x14ac:dyDescent="0.45">
      <c r="A260" s="92"/>
      <c r="B260" s="92" t="s">
        <v>1405</v>
      </c>
      <c r="C260" s="92">
        <f t="shared" si="6"/>
        <v>237</v>
      </c>
      <c r="D260" s="92" t="s">
        <v>1385</v>
      </c>
      <c r="E260" s="92">
        <v>251</v>
      </c>
      <c r="F260" s="92" t="s">
        <v>1385</v>
      </c>
      <c r="G260" s="92">
        <v>205</v>
      </c>
      <c r="H260" s="92" t="s">
        <v>1385</v>
      </c>
      <c r="I260" s="92" t="s">
        <v>2128</v>
      </c>
      <c r="J260" s="92" t="s">
        <v>1385</v>
      </c>
      <c r="K260" s="92" t="s">
        <v>2128</v>
      </c>
      <c r="L260" s="92" t="s">
        <v>1385</v>
      </c>
      <c r="M260" s="92" t="s">
        <v>2128</v>
      </c>
      <c r="N260" s="92" t="s">
        <v>1385</v>
      </c>
      <c r="O260" s="92" t="s">
        <v>2128</v>
      </c>
      <c r="P260" s="92" t="s">
        <v>2120</v>
      </c>
      <c r="Q260" s="93">
        <v>1</v>
      </c>
      <c r="R260" s="93" t="s">
        <v>2138</v>
      </c>
      <c r="S260" s="93" t="s">
        <v>2127</v>
      </c>
      <c r="T260" s="93" t="s">
        <v>1407</v>
      </c>
      <c r="U260" s="92" t="s">
        <v>2128</v>
      </c>
      <c r="V260" s="88" t="s">
        <v>1397</v>
      </c>
      <c r="W260" s="92">
        <v>3886</v>
      </c>
      <c r="X260" s="92" t="s">
        <v>1411</v>
      </c>
      <c r="Y260" s="92">
        <v>3886</v>
      </c>
      <c r="Z260" s="92" t="s">
        <v>1401</v>
      </c>
      <c r="AA260" s="134" t="str">
        <f>VLOOKUP(G260,'Скрипт activation_condition'!$B$6:$D$495,3,0)</f>
        <v>Каверны пневмониогенного типа на рентгенограмме</v>
      </c>
      <c r="AB260" s="114" t="str">
        <f>VLOOKUP(E260,'Перечень узлов'!$A$1:$B$697,2,0)</f>
        <v>Каверны пневмониогенного типа на рентгенограмме</v>
      </c>
    </row>
    <row r="261" spans="1:28" x14ac:dyDescent="0.45">
      <c r="A261" s="92"/>
      <c r="B261" s="92" t="s">
        <v>1405</v>
      </c>
      <c r="C261" s="92">
        <f t="shared" si="6"/>
        <v>238</v>
      </c>
      <c r="D261" s="92" t="s">
        <v>1385</v>
      </c>
      <c r="E261" s="92">
        <v>252</v>
      </c>
      <c r="F261" s="92" t="s">
        <v>1385</v>
      </c>
      <c r="G261" s="92">
        <v>206</v>
      </c>
      <c r="H261" s="92" t="s">
        <v>1385</v>
      </c>
      <c r="I261" s="92" t="s">
        <v>2128</v>
      </c>
      <c r="J261" s="92" t="s">
        <v>1385</v>
      </c>
      <c r="K261" s="92" t="s">
        <v>2128</v>
      </c>
      <c r="L261" s="92" t="s">
        <v>1385</v>
      </c>
      <c r="M261" s="92" t="s">
        <v>2128</v>
      </c>
      <c r="N261" s="92" t="s">
        <v>1385</v>
      </c>
      <c r="O261" s="92" t="s">
        <v>2128</v>
      </c>
      <c r="P261" s="92" t="s">
        <v>2120</v>
      </c>
      <c r="Q261" s="93">
        <v>1</v>
      </c>
      <c r="R261" s="93" t="s">
        <v>2138</v>
      </c>
      <c r="S261" s="93" t="s">
        <v>2127</v>
      </c>
      <c r="T261" s="93" t="s">
        <v>1407</v>
      </c>
      <c r="U261" s="92" t="s">
        <v>2128</v>
      </c>
      <c r="V261" s="88" t="s">
        <v>1397</v>
      </c>
      <c r="W261" s="92">
        <v>3887</v>
      </c>
      <c r="X261" s="92" t="s">
        <v>1411</v>
      </c>
      <c r="Y261" s="92">
        <v>3887</v>
      </c>
      <c r="Z261" s="92" t="s">
        <v>1401</v>
      </c>
      <c r="AA261" s="134" t="str">
        <f>VLOOKUP(G261,'Скрипт activation_condition'!$B$6:$D$495,3,0)</f>
        <v>Деструктивные полости с двусторонним расположением на рентгенограмме</v>
      </c>
      <c r="AB261" s="114" t="str">
        <f>VLOOKUP(E261,'Перечень узлов'!$A$1:$B$697,2,0)</f>
        <v>Деструктивные полости с двусторонним расположением на рентгенограмме</v>
      </c>
    </row>
    <row r="262" spans="1:28" x14ac:dyDescent="0.45">
      <c r="A262" s="92"/>
      <c r="B262" s="92" t="s">
        <v>1405</v>
      </c>
      <c r="C262" s="92">
        <f t="shared" si="6"/>
        <v>239</v>
      </c>
      <c r="D262" s="92" t="s">
        <v>1385</v>
      </c>
      <c r="E262" s="92">
        <v>253</v>
      </c>
      <c r="F262" s="92" t="s">
        <v>1385</v>
      </c>
      <c r="G262" s="92">
        <v>207</v>
      </c>
      <c r="H262" s="92" t="s">
        <v>1385</v>
      </c>
      <c r="I262" s="92" t="s">
        <v>2128</v>
      </c>
      <c r="J262" s="92" t="s">
        <v>1385</v>
      </c>
      <c r="K262" s="92" t="s">
        <v>2128</v>
      </c>
      <c r="L262" s="92" t="s">
        <v>1385</v>
      </c>
      <c r="M262" s="92" t="s">
        <v>2128</v>
      </c>
      <c r="N262" s="92" t="s">
        <v>1385</v>
      </c>
      <c r="O262" s="92" t="s">
        <v>2128</v>
      </c>
      <c r="P262" s="92" t="s">
        <v>2120</v>
      </c>
      <c r="Q262" s="93">
        <v>1</v>
      </c>
      <c r="R262" s="93" t="s">
        <v>2138</v>
      </c>
      <c r="S262" s="93" t="s">
        <v>2127</v>
      </c>
      <c r="T262" s="93" t="s">
        <v>1407</v>
      </c>
      <c r="U262" s="92" t="s">
        <v>2128</v>
      </c>
      <c r="V262" s="88" t="s">
        <v>1397</v>
      </c>
      <c r="W262" s="92">
        <v>3888</v>
      </c>
      <c r="X262" s="92" t="s">
        <v>1411</v>
      </c>
      <c r="Y262" s="92">
        <v>3888</v>
      </c>
      <c r="Z262" s="92" t="s">
        <v>1401</v>
      </c>
      <c r="AA262" s="134" t="str">
        <f>VLOOKUP(G262,'Скрипт activation_condition'!$B$6:$D$495,3,0)</f>
        <v>Деструктивные полости с неравномерной шириной перикавитарной зоны инфильтрации на рентгенограмме</v>
      </c>
      <c r="AB262" s="114" t="str">
        <f>VLOOKUP(E262,'Перечень узлов'!$A$1:$B$697,2,0)</f>
        <v>Деструктивные полости с неравномерной шириной перикавитарной зоны инфильтрации на рентгенограмме</v>
      </c>
    </row>
    <row r="263" spans="1:28" x14ac:dyDescent="0.45">
      <c r="A263" s="92"/>
      <c r="B263" s="92" t="s">
        <v>1405</v>
      </c>
      <c r="C263" s="92">
        <f t="shared" si="6"/>
        <v>240</v>
      </c>
      <c r="D263" s="92" t="s">
        <v>1385</v>
      </c>
      <c r="E263" s="92">
        <v>254</v>
      </c>
      <c r="F263" s="92" t="s">
        <v>1385</v>
      </c>
      <c r="G263" s="92">
        <v>208</v>
      </c>
      <c r="H263" s="92" t="s">
        <v>1385</v>
      </c>
      <c r="I263" s="92" t="s">
        <v>2128</v>
      </c>
      <c r="J263" s="92" t="s">
        <v>1385</v>
      </c>
      <c r="K263" s="92" t="s">
        <v>2128</v>
      </c>
      <c r="L263" s="92" t="s">
        <v>1385</v>
      </c>
      <c r="M263" s="92" t="s">
        <v>2128</v>
      </c>
      <c r="N263" s="92" t="s">
        <v>1385</v>
      </c>
      <c r="O263" s="92" t="s">
        <v>2128</v>
      </c>
      <c r="P263" s="92" t="s">
        <v>2120</v>
      </c>
      <c r="Q263" s="93">
        <v>1</v>
      </c>
      <c r="R263" s="93" t="s">
        <v>2138</v>
      </c>
      <c r="S263" s="93" t="s">
        <v>2127</v>
      </c>
      <c r="T263" s="93" t="s">
        <v>1407</v>
      </c>
      <c r="U263" s="92" t="s">
        <v>2128</v>
      </c>
      <c r="V263" s="88" t="s">
        <v>1397</v>
      </c>
      <c r="W263" s="92">
        <v>3889</v>
      </c>
      <c r="X263" s="92" t="s">
        <v>1411</v>
      </c>
      <c r="Y263" s="92">
        <v>3889</v>
      </c>
      <c r="Z263" s="92" t="s">
        <v>1401</v>
      </c>
      <c r="AA263" s="134" t="str">
        <f>VLOOKUP(G263,'Скрипт activation_condition'!$B$6:$D$495,3,0)</f>
        <v>Инфильтративные изменения с неровными контурами на рентгенограмме</v>
      </c>
      <c r="AB263" s="114" t="str">
        <f>VLOOKUP(E263,'Перечень узлов'!$A$1:$B$697,2,0)</f>
        <v>Инфильтративные изменения с неровными контурами на рентгенограмме</v>
      </c>
    </row>
    <row r="264" spans="1:28" x14ac:dyDescent="0.45">
      <c r="A264" s="92"/>
      <c r="B264" s="92" t="s">
        <v>1405</v>
      </c>
      <c r="C264" s="92">
        <f t="shared" si="6"/>
        <v>241</v>
      </c>
      <c r="D264" s="92" t="s">
        <v>1385</v>
      </c>
      <c r="E264" s="92">
        <v>255</v>
      </c>
      <c r="F264" s="92" t="s">
        <v>1385</v>
      </c>
      <c r="G264" s="92">
        <v>209</v>
      </c>
      <c r="H264" s="92" t="s">
        <v>1385</v>
      </c>
      <c r="I264" s="92" t="s">
        <v>2128</v>
      </c>
      <c r="J264" s="92" t="s">
        <v>1385</v>
      </c>
      <c r="K264" s="92" t="s">
        <v>2128</v>
      </c>
      <c r="L264" s="92" t="s">
        <v>1385</v>
      </c>
      <c r="M264" s="92" t="s">
        <v>2128</v>
      </c>
      <c r="N264" s="92" t="s">
        <v>1385</v>
      </c>
      <c r="O264" s="92" t="s">
        <v>2128</v>
      </c>
      <c r="P264" s="92" t="s">
        <v>2120</v>
      </c>
      <c r="Q264" s="93">
        <v>1</v>
      </c>
      <c r="R264" s="93" t="s">
        <v>2138</v>
      </c>
      <c r="S264" s="93" t="s">
        <v>2127</v>
      </c>
      <c r="T264" s="93" t="s">
        <v>1407</v>
      </c>
      <c r="U264" s="92" t="s">
        <v>2128</v>
      </c>
      <c r="V264" s="88" t="s">
        <v>1397</v>
      </c>
      <c r="W264" s="92">
        <v>3890</v>
      </c>
      <c r="X264" s="92" t="s">
        <v>1411</v>
      </c>
      <c r="Y264" s="92">
        <v>3890</v>
      </c>
      <c r="Z264" s="92" t="s">
        <v>1401</v>
      </c>
      <c r="AA264" s="134" t="str">
        <f>VLOOKUP(G264,'Скрипт activation_condition'!$B$6:$D$495,3,0)</f>
        <v>Инфильтративные изменения с нечеткими контурами на рентгенограмме</v>
      </c>
      <c r="AB264" s="114" t="str">
        <f>VLOOKUP(E264,'Перечень узлов'!$A$1:$B$697,2,0)</f>
        <v>Инфильтративные изменения с нечеткими контурами на рентгенограмме</v>
      </c>
    </row>
    <row r="265" spans="1:28" x14ac:dyDescent="0.45">
      <c r="A265" s="92"/>
      <c r="B265" s="92" t="s">
        <v>1405</v>
      </c>
      <c r="C265" s="92">
        <f t="shared" si="6"/>
        <v>242</v>
      </c>
      <c r="D265" s="92" t="s">
        <v>1385</v>
      </c>
      <c r="E265" s="92">
        <v>256</v>
      </c>
      <c r="F265" s="92" t="s">
        <v>1385</v>
      </c>
      <c r="G265" s="92">
        <v>210</v>
      </c>
      <c r="H265" s="92" t="s">
        <v>1385</v>
      </c>
      <c r="I265" s="92" t="s">
        <v>2128</v>
      </c>
      <c r="J265" s="92" t="s">
        <v>1385</v>
      </c>
      <c r="K265" s="92" t="s">
        <v>2128</v>
      </c>
      <c r="L265" s="92" t="s">
        <v>1385</v>
      </c>
      <c r="M265" s="92" t="s">
        <v>2128</v>
      </c>
      <c r="N265" s="92" t="s">
        <v>1385</v>
      </c>
      <c r="O265" s="92" t="s">
        <v>2128</v>
      </c>
      <c r="P265" s="92" t="s">
        <v>2120</v>
      </c>
      <c r="Q265" s="93">
        <v>1</v>
      </c>
      <c r="R265" s="93" t="s">
        <v>2138</v>
      </c>
      <c r="S265" s="93" t="s">
        <v>2127</v>
      </c>
      <c r="T265" s="93" t="s">
        <v>1407</v>
      </c>
      <c r="U265" s="92" t="s">
        <v>2128</v>
      </c>
      <c r="V265" s="88" t="s">
        <v>1397</v>
      </c>
      <c r="W265" s="92">
        <v>3891</v>
      </c>
      <c r="X265" s="92" t="s">
        <v>1411</v>
      </c>
      <c r="Y265" s="92">
        <v>3891</v>
      </c>
      <c r="Z265" s="92" t="s">
        <v>1401</v>
      </c>
      <c r="AA265" s="134" t="str">
        <f>VLOOKUP(G265,'Скрипт activation_condition'!$B$6:$D$495,3,0)</f>
        <v>Инфильтративные изменения неоднородной плотности на рентгенограмме</v>
      </c>
      <c r="AB265" s="114" t="str">
        <f>VLOOKUP(E265,'Перечень узлов'!$A$1:$B$697,2,0)</f>
        <v>Инфильтративные изменения неоднородной плотности на рентгенограмме</v>
      </c>
    </row>
    <row r="266" spans="1:28" x14ac:dyDescent="0.45">
      <c r="A266" s="92"/>
      <c r="B266" s="92" t="s">
        <v>1405</v>
      </c>
      <c r="C266" s="92">
        <f t="shared" si="6"/>
        <v>243</v>
      </c>
      <c r="D266" s="92" t="s">
        <v>1385</v>
      </c>
      <c r="E266" s="92">
        <v>257</v>
      </c>
      <c r="F266" s="92" t="s">
        <v>1385</v>
      </c>
      <c r="G266" s="92">
        <v>211</v>
      </c>
      <c r="H266" s="92" t="s">
        <v>1385</v>
      </c>
      <c r="I266" s="92" t="s">
        <v>2128</v>
      </c>
      <c r="J266" s="92" t="s">
        <v>1385</v>
      </c>
      <c r="K266" s="92" t="s">
        <v>2128</v>
      </c>
      <c r="L266" s="92" t="s">
        <v>1385</v>
      </c>
      <c r="M266" s="92" t="s">
        <v>2128</v>
      </c>
      <c r="N266" s="92" t="s">
        <v>1385</v>
      </c>
      <c r="O266" s="92" t="s">
        <v>2128</v>
      </c>
      <c r="P266" s="92" t="s">
        <v>2120</v>
      </c>
      <c r="Q266" s="93">
        <v>1</v>
      </c>
      <c r="R266" s="93" t="s">
        <v>2138</v>
      </c>
      <c r="S266" s="93" t="s">
        <v>2127</v>
      </c>
      <c r="T266" s="93" t="s">
        <v>1407</v>
      </c>
      <c r="U266" s="92" t="s">
        <v>2128</v>
      </c>
      <c r="V266" s="88" t="s">
        <v>1397</v>
      </c>
      <c r="W266" s="92">
        <v>3892</v>
      </c>
      <c r="X266" s="92" t="s">
        <v>1411</v>
      </c>
      <c r="Y266" s="92">
        <v>3892</v>
      </c>
      <c r="Z266" s="92" t="s">
        <v>1401</v>
      </c>
      <c r="AA266" s="134" t="str">
        <f>VLOOKUP(G266,'Скрипт activation_condition'!$B$6:$D$495,3,0)</f>
        <v>Инфильтративные изменения с признаками деструкции на рентгенограмме</v>
      </c>
      <c r="AB266" s="114" t="str">
        <f>VLOOKUP(E266,'Перечень узлов'!$A$1:$B$697,2,0)</f>
        <v>Инфильтративные изменения с признаками деструкции на рентгенограмме</v>
      </c>
    </row>
    <row r="267" spans="1:28" x14ac:dyDescent="0.45">
      <c r="A267" s="92"/>
      <c r="B267" s="92" t="s">
        <v>1405</v>
      </c>
      <c r="C267" s="92">
        <f t="shared" si="6"/>
        <v>244</v>
      </c>
      <c r="D267" s="92" t="s">
        <v>1385</v>
      </c>
      <c r="E267" s="92">
        <v>259</v>
      </c>
      <c r="F267" s="92" t="s">
        <v>1385</v>
      </c>
      <c r="G267" s="92">
        <v>212</v>
      </c>
      <c r="H267" s="92" t="s">
        <v>1385</v>
      </c>
      <c r="I267" s="92" t="s">
        <v>2128</v>
      </c>
      <c r="J267" s="92" t="s">
        <v>1385</v>
      </c>
      <c r="K267" s="92" t="s">
        <v>2128</v>
      </c>
      <c r="L267" s="92" t="s">
        <v>1385</v>
      </c>
      <c r="M267" s="92" t="s">
        <v>2128</v>
      </c>
      <c r="N267" s="92" t="s">
        <v>1385</v>
      </c>
      <c r="O267" s="92" t="s">
        <v>2128</v>
      </c>
      <c r="P267" s="92" t="s">
        <v>2120</v>
      </c>
      <c r="Q267" s="93">
        <v>1</v>
      </c>
      <c r="R267" s="93" t="s">
        <v>2138</v>
      </c>
      <c r="S267" s="93" t="s">
        <v>2127</v>
      </c>
      <c r="T267" s="93" t="s">
        <v>1407</v>
      </c>
      <c r="U267" s="92" t="s">
        <v>2128</v>
      </c>
      <c r="V267" s="88" t="s">
        <v>1397</v>
      </c>
      <c r="W267" s="92">
        <v>3893</v>
      </c>
      <c r="X267" s="92" t="s">
        <v>1411</v>
      </c>
      <c r="Y267" s="92">
        <v>3893</v>
      </c>
      <c r="Z267" s="92" t="s">
        <v>1401</v>
      </c>
      <c r="AA267" s="134" t="str">
        <f>VLOOKUP(G267,'Скрипт activation_condition'!$B$6:$D$495,3,0)</f>
        <v>Двустороннее распределение легочных инфильтратов на КТ ОГК</v>
      </c>
      <c r="AB267" s="114" t="str">
        <f>VLOOKUP(E267,'Перечень узлов'!$A$1:$B$697,2,0)</f>
        <v>Двустороннее распределение легочных инфильтратов на КТ ОГК</v>
      </c>
    </row>
    <row r="268" spans="1:28" x14ac:dyDescent="0.45">
      <c r="A268" s="92"/>
      <c r="B268" s="92" t="s">
        <v>1405</v>
      </c>
      <c r="C268" s="92">
        <f t="shared" si="6"/>
        <v>245</v>
      </c>
      <c r="D268" s="92" t="s">
        <v>1385</v>
      </c>
      <c r="E268" s="92">
        <v>260</v>
      </c>
      <c r="F268" s="92" t="s">
        <v>1385</v>
      </c>
      <c r="G268" s="92">
        <v>213</v>
      </c>
      <c r="H268" s="92" t="s">
        <v>1385</v>
      </c>
      <c r="I268" s="92" t="s">
        <v>2128</v>
      </c>
      <c r="J268" s="92" t="s">
        <v>1385</v>
      </c>
      <c r="K268" s="92" t="s">
        <v>2128</v>
      </c>
      <c r="L268" s="92" t="s">
        <v>1385</v>
      </c>
      <c r="M268" s="92" t="s">
        <v>2128</v>
      </c>
      <c r="N268" s="92" t="s">
        <v>1385</v>
      </c>
      <c r="O268" s="92" t="s">
        <v>2128</v>
      </c>
      <c r="P268" s="92" t="s">
        <v>2120</v>
      </c>
      <c r="Q268" s="93">
        <v>1</v>
      </c>
      <c r="R268" s="93" t="s">
        <v>2138</v>
      </c>
      <c r="S268" s="93" t="s">
        <v>2127</v>
      </c>
      <c r="T268" s="93" t="s">
        <v>1407</v>
      </c>
      <c r="U268" s="92" t="s">
        <v>2128</v>
      </c>
      <c r="V268" s="88" t="s">
        <v>1397</v>
      </c>
      <c r="W268" s="92">
        <v>3894</v>
      </c>
      <c r="X268" s="92" t="s">
        <v>1411</v>
      </c>
      <c r="Y268" s="92">
        <v>3894</v>
      </c>
      <c r="Z268" s="92" t="s">
        <v>1401</v>
      </c>
      <c r="AA268" s="134" t="str">
        <f>VLOOKUP(G268,'Скрипт activation_condition'!$B$6:$D$495,3,0)</f>
        <v>Знак "перевернутого ореола" на КТ ОГК</v>
      </c>
      <c r="AB268" s="114" t="str">
        <f>VLOOKUP(E268,'Перечень узлов'!$A$1:$B$697,2,0)</f>
        <v>Знак "перевернутого ореола" на КТ ОГК</v>
      </c>
    </row>
    <row r="269" spans="1:28" x14ac:dyDescent="0.45">
      <c r="A269" s="92"/>
      <c r="B269" s="92" t="s">
        <v>1405</v>
      </c>
      <c r="C269" s="92">
        <f t="shared" si="6"/>
        <v>246</v>
      </c>
      <c r="D269" s="92" t="s">
        <v>1385</v>
      </c>
      <c r="E269" s="92">
        <v>261</v>
      </c>
      <c r="F269" s="92" t="s">
        <v>1385</v>
      </c>
      <c r="G269" s="92">
        <v>214</v>
      </c>
      <c r="H269" s="92" t="s">
        <v>1385</v>
      </c>
      <c r="I269" s="92" t="s">
        <v>2128</v>
      </c>
      <c r="J269" s="92" t="s">
        <v>1385</v>
      </c>
      <c r="K269" s="92" t="s">
        <v>2128</v>
      </c>
      <c r="L269" s="92" t="s">
        <v>1385</v>
      </c>
      <c r="M269" s="92" t="s">
        <v>2128</v>
      </c>
      <c r="N269" s="92" t="s">
        <v>1385</v>
      </c>
      <c r="O269" s="92" t="s">
        <v>2128</v>
      </c>
      <c r="P269" s="92" t="s">
        <v>2120</v>
      </c>
      <c r="Q269" s="93">
        <v>1</v>
      </c>
      <c r="R269" s="93" t="s">
        <v>2138</v>
      </c>
      <c r="S269" s="93" t="s">
        <v>2127</v>
      </c>
      <c r="T269" s="93" t="s">
        <v>1407</v>
      </c>
      <c r="U269" s="92" t="s">
        <v>2128</v>
      </c>
      <c r="V269" s="88" t="s">
        <v>1397</v>
      </c>
      <c r="W269" s="92">
        <v>3895</v>
      </c>
      <c r="X269" s="92" t="s">
        <v>1411</v>
      </c>
      <c r="Y269" s="92">
        <v>3895</v>
      </c>
      <c r="Z269" s="92" t="s">
        <v>1401</v>
      </c>
      <c r="AA269" s="134" t="str">
        <f>VLOOKUP(G269,'Скрипт activation_condition'!$B$6:$D$495,3,0)</f>
        <v>Наличие легочных узелков со знаком "ореола"</v>
      </c>
      <c r="AB269" s="114" t="str">
        <f>VLOOKUP(E269,'Перечень узлов'!$A$1:$B$697,2,0)</f>
        <v>Наличие легочных узелков со знаком "ореола"</v>
      </c>
    </row>
    <row r="270" spans="1:28" x14ac:dyDescent="0.45">
      <c r="A270" s="92"/>
      <c r="B270" s="92" t="s">
        <v>1405</v>
      </c>
      <c r="C270" s="92">
        <f t="shared" si="6"/>
        <v>247</v>
      </c>
      <c r="D270" s="92" t="s">
        <v>1385</v>
      </c>
      <c r="E270" s="92">
        <v>262</v>
      </c>
      <c r="F270" s="92" t="s">
        <v>1385</v>
      </c>
      <c r="G270" s="92">
        <v>215</v>
      </c>
      <c r="H270" s="92" t="s">
        <v>1385</v>
      </c>
      <c r="I270" s="92" t="s">
        <v>2128</v>
      </c>
      <c r="J270" s="92" t="s">
        <v>1385</v>
      </c>
      <c r="K270" s="92" t="s">
        <v>2128</v>
      </c>
      <c r="L270" s="92" t="s">
        <v>1385</v>
      </c>
      <c r="M270" s="92" t="s">
        <v>2128</v>
      </c>
      <c r="N270" s="92" t="s">
        <v>1385</v>
      </c>
      <c r="O270" s="92" t="s">
        <v>2128</v>
      </c>
      <c r="P270" s="92" t="s">
        <v>2120</v>
      </c>
      <c r="Q270" s="93">
        <v>1</v>
      </c>
      <c r="R270" s="93" t="s">
        <v>2138</v>
      </c>
      <c r="S270" s="93" t="s">
        <v>2127</v>
      </c>
      <c r="T270" s="93" t="s">
        <v>1407</v>
      </c>
      <c r="U270" s="92" t="s">
        <v>2128</v>
      </c>
      <c r="V270" s="88" t="s">
        <v>1397</v>
      </c>
      <c r="W270" s="92">
        <v>3896</v>
      </c>
      <c r="X270" s="92" t="s">
        <v>1411</v>
      </c>
      <c r="Y270" s="92">
        <v>3896</v>
      </c>
      <c r="Z270" s="92" t="s">
        <v>1401</v>
      </c>
      <c r="AA270" s="134" t="str">
        <f>VLOOKUP(G270,'Скрипт activation_condition'!$B$6:$D$495,3,0)</f>
        <v>Альвеолярный тип инфильтрации легочной ткани на рентгенограмме</v>
      </c>
      <c r="AB270" s="114" t="str">
        <f>VLOOKUP(E270,'Перечень узлов'!$A$1:$B$697,2,0)</f>
        <v>Альвеолярный тип инфильтрации легочной ткани на рентгенограмме</v>
      </c>
    </row>
    <row r="271" spans="1:28" x14ac:dyDescent="0.45">
      <c r="A271" s="92"/>
      <c r="B271" s="92" t="s">
        <v>1405</v>
      </c>
      <c r="C271" s="92">
        <f t="shared" si="6"/>
        <v>248</v>
      </c>
      <c r="D271" s="92" t="s">
        <v>1385</v>
      </c>
      <c r="E271" s="92">
        <v>263</v>
      </c>
      <c r="F271" s="92" t="s">
        <v>1385</v>
      </c>
      <c r="G271" s="92">
        <v>216</v>
      </c>
      <c r="H271" s="92" t="s">
        <v>1385</v>
      </c>
      <c r="I271" s="92" t="s">
        <v>2128</v>
      </c>
      <c r="J271" s="92" t="s">
        <v>1385</v>
      </c>
      <c r="K271" s="92" t="s">
        <v>2128</v>
      </c>
      <c r="L271" s="92" t="s">
        <v>1385</v>
      </c>
      <c r="M271" s="92" t="s">
        <v>2128</v>
      </c>
      <c r="N271" s="92" t="s">
        <v>1385</v>
      </c>
      <c r="O271" s="92" t="s">
        <v>2128</v>
      </c>
      <c r="P271" s="92" t="s">
        <v>2120</v>
      </c>
      <c r="Q271" s="93">
        <v>1</v>
      </c>
      <c r="R271" s="93" t="s">
        <v>2138</v>
      </c>
      <c r="S271" s="93" t="s">
        <v>2127</v>
      </c>
      <c r="T271" s="93" t="s">
        <v>1407</v>
      </c>
      <c r="U271" s="92" t="s">
        <v>2128</v>
      </c>
      <c r="V271" s="88" t="s">
        <v>1397</v>
      </c>
      <c r="W271" s="92">
        <v>3897</v>
      </c>
      <c r="X271" s="92" t="s">
        <v>1411</v>
      </c>
      <c r="Y271" s="92">
        <v>3897</v>
      </c>
      <c r="Z271" s="92" t="s">
        <v>1401</v>
      </c>
      <c r="AA271" s="134" t="str">
        <f>VLOOKUP(G271,'Скрипт activation_condition'!$B$6:$D$495,3,0)</f>
        <v>Интерстициальный тип инфильтрации легочной ткани на рентгенограмме</v>
      </c>
      <c r="AB271" s="114" t="str">
        <f>VLOOKUP(E271,'Перечень узлов'!$A$1:$B$697,2,0)</f>
        <v>Интерстициальный тип инфильтрации легочной ткани на рентгенограмме</v>
      </c>
    </row>
    <row r="272" spans="1:28" x14ac:dyDescent="0.45">
      <c r="A272" s="92"/>
      <c r="B272" s="92" t="s">
        <v>1405</v>
      </c>
      <c r="C272" s="92">
        <f t="shared" si="6"/>
        <v>249</v>
      </c>
      <c r="D272" s="92" t="s">
        <v>1385</v>
      </c>
      <c r="E272" s="92">
        <v>264</v>
      </c>
      <c r="F272" s="92" t="s">
        <v>1385</v>
      </c>
      <c r="G272" s="92">
        <v>217</v>
      </c>
      <c r="H272" s="92" t="s">
        <v>1385</v>
      </c>
      <c r="I272" s="92" t="s">
        <v>2128</v>
      </c>
      <c r="J272" s="92" t="s">
        <v>1385</v>
      </c>
      <c r="K272" s="92" t="s">
        <v>2128</v>
      </c>
      <c r="L272" s="92" t="s">
        <v>1385</v>
      </c>
      <c r="M272" s="92" t="s">
        <v>2128</v>
      </c>
      <c r="N272" s="92" t="s">
        <v>1385</v>
      </c>
      <c r="O272" s="92" t="s">
        <v>2128</v>
      </c>
      <c r="P272" s="92" t="s">
        <v>2120</v>
      </c>
      <c r="Q272" s="93">
        <v>1</v>
      </c>
      <c r="R272" s="93" t="s">
        <v>2138</v>
      </c>
      <c r="S272" s="93" t="s">
        <v>2127</v>
      </c>
      <c r="T272" s="93" t="s">
        <v>1407</v>
      </c>
      <c r="U272" s="92" t="s">
        <v>2128</v>
      </c>
      <c r="V272" s="88" t="s">
        <v>1397</v>
      </c>
      <c r="W272" s="92">
        <v>3898</v>
      </c>
      <c r="X272" s="92" t="s">
        <v>1411</v>
      </c>
      <c r="Y272" s="92">
        <v>3898</v>
      </c>
      <c r="Z272" s="92" t="s">
        <v>1401</v>
      </c>
      <c r="AA272" s="134" t="str">
        <f>VLOOKUP(G272,'Скрипт activation_condition'!$B$6:$D$495,3,0)</f>
        <v>Интерстициальный тип инфильтрации легочной ткани на КТ ОГК</v>
      </c>
      <c r="AB272" s="114" t="str">
        <f>VLOOKUP(E272,'Перечень узлов'!$A$1:$B$697,2,0)</f>
        <v>Интерстициальный тип инфильтрации легочной ткани на КТ ОГК</v>
      </c>
    </row>
    <row r="273" spans="1:28" x14ac:dyDescent="0.45">
      <c r="A273" s="92"/>
      <c r="B273" s="92" t="s">
        <v>1405</v>
      </c>
      <c r="C273" s="92">
        <f t="shared" si="6"/>
        <v>250</v>
      </c>
      <c r="D273" s="92" t="s">
        <v>1385</v>
      </c>
      <c r="E273" s="92">
        <v>265</v>
      </c>
      <c r="F273" s="92" t="s">
        <v>1385</v>
      </c>
      <c r="G273" s="92">
        <v>218</v>
      </c>
      <c r="H273" s="92" t="s">
        <v>1385</v>
      </c>
      <c r="I273" s="92" t="s">
        <v>2128</v>
      </c>
      <c r="J273" s="92" t="s">
        <v>1385</v>
      </c>
      <c r="K273" s="92" t="s">
        <v>2128</v>
      </c>
      <c r="L273" s="92" t="s">
        <v>1385</v>
      </c>
      <c r="M273" s="92" t="s">
        <v>2128</v>
      </c>
      <c r="N273" s="92" t="s">
        <v>1385</v>
      </c>
      <c r="O273" s="92" t="s">
        <v>2128</v>
      </c>
      <c r="P273" s="92" t="s">
        <v>2120</v>
      </c>
      <c r="Q273" s="93">
        <v>1</v>
      </c>
      <c r="R273" s="93" t="s">
        <v>2138</v>
      </c>
      <c r="S273" s="93" t="s">
        <v>2127</v>
      </c>
      <c r="T273" s="93" t="s">
        <v>1407</v>
      </c>
      <c r="U273" s="92" t="s">
        <v>2128</v>
      </c>
      <c r="V273" s="88" t="s">
        <v>1397</v>
      </c>
      <c r="W273" s="92">
        <v>3899</v>
      </c>
      <c r="X273" s="92" t="s">
        <v>1411</v>
      </c>
      <c r="Y273" s="92">
        <v>3899</v>
      </c>
      <c r="Z273" s="92" t="s">
        <v>1401</v>
      </c>
      <c r="AA273" s="134" t="str">
        <f>VLOOKUP(G273,'Скрипт activation_condition'!$B$6:$D$495,3,0)</f>
        <v>Долевое распространение очагов по типу "матового стекла" на КТ ОГК</v>
      </c>
      <c r="AB273" s="114" t="str">
        <f>VLOOKUP(E273,'Перечень узлов'!$A$1:$B$697,2,0)</f>
        <v>Долевое распространение очагов по типу "матового стекла" на КТ ОГК</v>
      </c>
    </row>
    <row r="274" spans="1:28" x14ac:dyDescent="0.45">
      <c r="A274" s="92"/>
      <c r="B274" s="92" t="s">
        <v>1405</v>
      </c>
      <c r="C274" s="92">
        <f t="shared" si="6"/>
        <v>251</v>
      </c>
      <c r="D274" s="92" t="s">
        <v>1385</v>
      </c>
      <c r="E274" s="92">
        <v>266</v>
      </c>
      <c r="F274" s="92" t="s">
        <v>1385</v>
      </c>
      <c r="G274" s="92">
        <v>219</v>
      </c>
      <c r="H274" s="92" t="s">
        <v>1385</v>
      </c>
      <c r="I274" s="92" t="s">
        <v>2128</v>
      </c>
      <c r="J274" s="92" t="s">
        <v>1385</v>
      </c>
      <c r="K274" s="92" t="s">
        <v>2128</v>
      </c>
      <c r="L274" s="92" t="s">
        <v>1385</v>
      </c>
      <c r="M274" s="92" t="s">
        <v>2128</v>
      </c>
      <c r="N274" s="92" t="s">
        <v>1385</v>
      </c>
      <c r="O274" s="92" t="s">
        <v>2128</v>
      </c>
      <c r="P274" s="92" t="s">
        <v>2120</v>
      </c>
      <c r="Q274" s="93">
        <v>1</v>
      </c>
      <c r="R274" s="93" t="s">
        <v>2138</v>
      </c>
      <c r="S274" s="93" t="s">
        <v>2127</v>
      </c>
      <c r="T274" s="93" t="s">
        <v>1407</v>
      </c>
      <c r="U274" s="92" t="s">
        <v>2128</v>
      </c>
      <c r="V274" s="88" t="s">
        <v>1397</v>
      </c>
      <c r="W274" s="92">
        <v>3900</v>
      </c>
      <c r="X274" s="92" t="s">
        <v>1411</v>
      </c>
      <c r="Y274" s="92">
        <v>3900</v>
      </c>
      <c r="Z274" s="92" t="s">
        <v>1401</v>
      </c>
      <c r="AA274" s="134" t="str">
        <f>VLOOKUP(G274,'Скрипт activation_condition'!$B$6:$D$495,3,0)</f>
        <v>Диффузное распространение очагов по типу "матового стекла" на КТ ОГК</v>
      </c>
      <c r="AB274" s="114" t="str">
        <f>VLOOKUP(E274,'Перечень узлов'!$A$1:$B$697,2,0)</f>
        <v>Диффузное распространение очагов по типу "матового стекла" на КТ ОГК</v>
      </c>
    </row>
    <row r="275" spans="1:28" x14ac:dyDescent="0.45">
      <c r="A275" s="92"/>
      <c r="B275" s="92" t="s">
        <v>1405</v>
      </c>
      <c r="C275" s="92">
        <f t="shared" si="6"/>
        <v>252</v>
      </c>
      <c r="D275" s="92" t="s">
        <v>1385</v>
      </c>
      <c r="E275" s="92">
        <v>267</v>
      </c>
      <c r="F275" s="92" t="s">
        <v>1385</v>
      </c>
      <c r="G275" s="92">
        <v>220</v>
      </c>
      <c r="H275" s="92" t="s">
        <v>1385</v>
      </c>
      <c r="I275" s="92" t="s">
        <v>2128</v>
      </c>
      <c r="J275" s="92" t="s">
        <v>1385</v>
      </c>
      <c r="K275" s="92" t="s">
        <v>2128</v>
      </c>
      <c r="L275" s="92" t="s">
        <v>1385</v>
      </c>
      <c r="M275" s="92" t="s">
        <v>2128</v>
      </c>
      <c r="N275" s="92" t="s">
        <v>1385</v>
      </c>
      <c r="O275" s="92" t="s">
        <v>2128</v>
      </c>
      <c r="P275" s="92" t="s">
        <v>2120</v>
      </c>
      <c r="Q275" s="93">
        <v>1</v>
      </c>
      <c r="R275" s="93" t="s">
        <v>2138</v>
      </c>
      <c r="S275" s="93" t="s">
        <v>2127</v>
      </c>
      <c r="T275" s="93" t="s">
        <v>1407</v>
      </c>
      <c r="U275" s="92" t="s">
        <v>2128</v>
      </c>
      <c r="V275" s="88" t="s">
        <v>1397</v>
      </c>
      <c r="W275" s="92">
        <v>3901</v>
      </c>
      <c r="X275" s="92" t="s">
        <v>1411</v>
      </c>
      <c r="Y275" s="92">
        <v>3901</v>
      </c>
      <c r="Z275" s="92" t="s">
        <v>1401</v>
      </c>
      <c r="AA275" s="134" t="str">
        <f>VLOOKUP(G275,'Скрипт activation_condition'!$B$6:$D$495,3,0)</f>
        <v>Пневмотизация легочной ткани снижена диффузно в виде "матового стекла" на КТ ОГК</v>
      </c>
      <c r="AB275" s="114" t="str">
        <f>VLOOKUP(E275,'Перечень узлов'!$A$1:$B$697,2,0)</f>
        <v>Пневмотизация легочной ткани снижена диффузно в виде "матового стекла" на КТ ОГК</v>
      </c>
    </row>
    <row r="276" spans="1:28" x14ac:dyDescent="0.45">
      <c r="A276" s="92"/>
      <c r="B276" s="92" t="s">
        <v>1405</v>
      </c>
      <c r="C276" s="92">
        <f t="shared" si="6"/>
        <v>253</v>
      </c>
      <c r="D276" s="92" t="s">
        <v>1385</v>
      </c>
      <c r="E276" s="92">
        <v>268</v>
      </c>
      <c r="F276" s="92" t="s">
        <v>1385</v>
      </c>
      <c r="G276" s="92">
        <v>221</v>
      </c>
      <c r="H276" s="92" t="s">
        <v>1385</v>
      </c>
      <c r="I276" s="92" t="s">
        <v>2128</v>
      </c>
      <c r="J276" s="92" t="s">
        <v>1385</v>
      </c>
      <c r="K276" s="92" t="s">
        <v>2128</v>
      </c>
      <c r="L276" s="92" t="s">
        <v>1385</v>
      </c>
      <c r="M276" s="92" t="s">
        <v>2128</v>
      </c>
      <c r="N276" s="92" t="s">
        <v>1385</v>
      </c>
      <c r="O276" s="92" t="s">
        <v>2128</v>
      </c>
      <c r="P276" s="92" t="s">
        <v>2120</v>
      </c>
      <c r="Q276" s="93">
        <v>1</v>
      </c>
      <c r="R276" s="93" t="s">
        <v>2138</v>
      </c>
      <c r="S276" s="93" t="s">
        <v>2127</v>
      </c>
      <c r="T276" s="93" t="s">
        <v>1407</v>
      </c>
      <c r="U276" s="92" t="s">
        <v>2128</v>
      </c>
      <c r="V276" s="88" t="s">
        <v>1397</v>
      </c>
      <c r="W276" s="92">
        <v>3902</v>
      </c>
      <c r="X276" s="92" t="s">
        <v>1411</v>
      </c>
      <c r="Y276" s="92">
        <v>3902</v>
      </c>
      <c r="Z276" s="92" t="s">
        <v>1401</v>
      </c>
      <c r="AA276" s="134" t="str">
        <f>VLOOKUP(G276,'Скрипт activation_condition'!$B$6:$D$495,3,0)</f>
        <v>Междольковые септы утолщены на КТ ОГК</v>
      </c>
      <c r="AB276" s="114" t="str">
        <f>VLOOKUP(E276,'Перечень узлов'!$A$1:$B$697,2,0)</f>
        <v>Междольковые септы утолщены на КТ ОГК</v>
      </c>
    </row>
    <row r="277" spans="1:28" x14ac:dyDescent="0.45">
      <c r="A277" s="92"/>
      <c r="B277" s="92" t="s">
        <v>1405</v>
      </c>
      <c r="C277" s="92">
        <f t="shared" si="6"/>
        <v>254</v>
      </c>
      <c r="D277" s="92" t="s">
        <v>1385</v>
      </c>
      <c r="E277" s="92">
        <v>269</v>
      </c>
      <c r="F277" s="92" t="s">
        <v>1385</v>
      </c>
      <c r="G277" s="92">
        <v>222</v>
      </c>
      <c r="H277" s="92" t="s">
        <v>1385</v>
      </c>
      <c r="I277" s="92" t="s">
        <v>2128</v>
      </c>
      <c r="J277" s="92" t="s">
        <v>1385</v>
      </c>
      <c r="K277" s="92" t="s">
        <v>2128</v>
      </c>
      <c r="L277" s="92" t="s">
        <v>1385</v>
      </c>
      <c r="M277" s="92" t="s">
        <v>2128</v>
      </c>
      <c r="N277" s="92" t="s">
        <v>1385</v>
      </c>
      <c r="O277" s="92" t="s">
        <v>2128</v>
      </c>
      <c r="P277" s="92" t="s">
        <v>2120</v>
      </c>
      <c r="Q277" s="93">
        <v>1</v>
      </c>
      <c r="R277" s="93" t="s">
        <v>2138</v>
      </c>
      <c r="S277" s="93" t="s">
        <v>2127</v>
      </c>
      <c r="T277" s="93" t="s">
        <v>1407</v>
      </c>
      <c r="U277" s="92" t="s">
        <v>2128</v>
      </c>
      <c r="V277" s="88" t="s">
        <v>1397</v>
      </c>
      <c r="W277" s="92">
        <v>3903</v>
      </c>
      <c r="X277" s="92" t="s">
        <v>1411</v>
      </c>
      <c r="Y277" s="92">
        <v>3903</v>
      </c>
      <c r="Z277" s="92" t="s">
        <v>1401</v>
      </c>
      <c r="AA277" s="134" t="str">
        <f>VLOOKUP(G277,'Скрипт activation_condition'!$B$6:$D$495,3,0)</f>
        <v>Легочная ткань уплотнена неравномерно по типу "мозаичной перфузии" на КТ ОГК</v>
      </c>
      <c r="AB277" s="114" t="str">
        <f>VLOOKUP(E277,'Перечень узлов'!$A$1:$B$697,2,0)</f>
        <v>Легочная ткань уплотнена неравномерно по типу "мозаичной перфузии" на КТ ОГК</v>
      </c>
    </row>
    <row r="278" spans="1:28" x14ac:dyDescent="0.45">
      <c r="A278" s="92"/>
      <c r="B278" s="92" t="s">
        <v>1405</v>
      </c>
      <c r="C278" s="92">
        <f t="shared" si="6"/>
        <v>255</v>
      </c>
      <c r="D278" s="92" t="s">
        <v>1385</v>
      </c>
      <c r="E278" s="92">
        <v>270</v>
      </c>
      <c r="F278" s="92" t="s">
        <v>1385</v>
      </c>
      <c r="G278" s="92">
        <v>223</v>
      </c>
      <c r="H278" s="92" t="s">
        <v>1385</v>
      </c>
      <c r="I278" s="92" t="s">
        <v>2128</v>
      </c>
      <c r="J278" s="92" t="s">
        <v>1385</v>
      </c>
      <c r="K278" s="92" t="s">
        <v>2128</v>
      </c>
      <c r="L278" s="92" t="s">
        <v>1385</v>
      </c>
      <c r="M278" s="92" t="s">
        <v>2128</v>
      </c>
      <c r="N278" s="92" t="s">
        <v>1385</v>
      </c>
      <c r="O278" s="92" t="s">
        <v>2128</v>
      </c>
      <c r="P278" s="92" t="s">
        <v>2120</v>
      </c>
      <c r="Q278" s="93">
        <v>1</v>
      </c>
      <c r="R278" s="93" t="s">
        <v>2138</v>
      </c>
      <c r="S278" s="93" t="s">
        <v>2127</v>
      </c>
      <c r="T278" s="93" t="s">
        <v>1407</v>
      </c>
      <c r="U278" s="92" t="s">
        <v>2128</v>
      </c>
      <c r="V278" s="88" t="s">
        <v>1397</v>
      </c>
      <c r="W278" s="92">
        <v>3904</v>
      </c>
      <c r="X278" s="92" t="s">
        <v>1411</v>
      </c>
      <c r="Y278" s="92">
        <v>3904</v>
      </c>
      <c r="Z278" s="92" t="s">
        <v>1401</v>
      </c>
      <c r="AA278" s="134" t="str">
        <f>VLOOKUP(G278,'Скрипт activation_condition'!$B$6:$D$495,3,0)</f>
        <v>Симптом патологической исчерченности на КТ ОГК</v>
      </c>
      <c r="AB278" s="114" t="str">
        <f>VLOOKUP(E278,'Перечень узлов'!$A$1:$B$697,2,0)</f>
        <v>Симптом патологической исчерченности на КТ ОГК</v>
      </c>
    </row>
    <row r="279" spans="1:28" x14ac:dyDescent="0.45">
      <c r="A279" s="92"/>
      <c r="B279" s="92" t="s">
        <v>1405</v>
      </c>
      <c r="C279" s="92">
        <f t="shared" si="6"/>
        <v>256</v>
      </c>
      <c r="D279" s="92" t="s">
        <v>1385</v>
      </c>
      <c r="E279" s="92">
        <v>271</v>
      </c>
      <c r="F279" s="92" t="s">
        <v>1385</v>
      </c>
      <c r="G279" s="92">
        <v>224</v>
      </c>
      <c r="H279" s="92" t="s">
        <v>1385</v>
      </c>
      <c r="I279" s="92" t="s">
        <v>2128</v>
      </c>
      <c r="J279" s="92" t="s">
        <v>1385</v>
      </c>
      <c r="K279" s="92" t="s">
        <v>2128</v>
      </c>
      <c r="L279" s="92" t="s">
        <v>1385</v>
      </c>
      <c r="M279" s="92" t="s">
        <v>2128</v>
      </c>
      <c r="N279" s="92" t="s">
        <v>1385</v>
      </c>
      <c r="O279" s="92" t="s">
        <v>2128</v>
      </c>
      <c r="P279" s="92" t="s">
        <v>2120</v>
      </c>
      <c r="Q279" s="93">
        <v>1</v>
      </c>
      <c r="R279" s="93" t="s">
        <v>2138</v>
      </c>
      <c r="S279" s="93" t="s">
        <v>2127</v>
      </c>
      <c r="T279" s="93" t="s">
        <v>1407</v>
      </c>
      <c r="U279" s="92" t="s">
        <v>2128</v>
      </c>
      <c r="V279" s="88" t="s">
        <v>1397</v>
      </c>
      <c r="W279" s="92">
        <v>3905</v>
      </c>
      <c r="X279" s="92" t="s">
        <v>1411</v>
      </c>
      <c r="Y279" s="92">
        <v>3905</v>
      </c>
      <c r="Z279" s="92" t="s">
        <v>1401</v>
      </c>
      <c r="AA279" s="134" t="str">
        <f>VLOOKUP(G279,'Скрипт activation_condition'!$B$6:$D$495,3,0)</f>
        <v>Уплонение перибронховаскулярного интерстиция на КТ ОГК</v>
      </c>
      <c r="AB279" s="114" t="str">
        <f>VLOOKUP(E279,'Перечень узлов'!$A$1:$B$697,2,0)</f>
        <v>Уплонение перибронховаскулярного интерстиция на КТ ОГК</v>
      </c>
    </row>
    <row r="280" spans="1:28" x14ac:dyDescent="0.45">
      <c r="A280" s="92"/>
      <c r="B280" s="92" t="s">
        <v>1405</v>
      </c>
      <c r="C280" s="92">
        <f t="shared" si="6"/>
        <v>257</v>
      </c>
      <c r="D280" s="92" t="s">
        <v>1385</v>
      </c>
      <c r="E280" s="92">
        <v>272</v>
      </c>
      <c r="F280" s="92" t="s">
        <v>1385</v>
      </c>
      <c r="G280" s="92">
        <v>225</v>
      </c>
      <c r="H280" s="92" t="s">
        <v>1385</v>
      </c>
      <c r="I280" s="92" t="s">
        <v>2128</v>
      </c>
      <c r="J280" s="92" t="s">
        <v>1385</v>
      </c>
      <c r="K280" s="92" t="s">
        <v>2128</v>
      </c>
      <c r="L280" s="92" t="s">
        <v>1385</v>
      </c>
      <c r="M280" s="92" t="s">
        <v>2128</v>
      </c>
      <c r="N280" s="92" t="s">
        <v>1385</v>
      </c>
      <c r="O280" s="92" t="s">
        <v>2128</v>
      </c>
      <c r="P280" s="92" t="s">
        <v>2120</v>
      </c>
      <c r="Q280" s="93">
        <v>1</v>
      </c>
      <c r="R280" s="93" t="s">
        <v>2138</v>
      </c>
      <c r="S280" s="93" t="s">
        <v>2127</v>
      </c>
      <c r="T280" s="93" t="s">
        <v>1407</v>
      </c>
      <c r="U280" s="92" t="s">
        <v>2128</v>
      </c>
      <c r="V280" s="88" t="s">
        <v>1397</v>
      </c>
      <c r="W280" s="92">
        <v>3906</v>
      </c>
      <c r="X280" s="92" t="s">
        <v>1411</v>
      </c>
      <c r="Y280" s="92">
        <v>3906</v>
      </c>
      <c r="Z280" s="92" t="s">
        <v>1401</v>
      </c>
      <c r="AA280" s="134" t="str">
        <f>VLOOKUP(G280,'Скрипт activation_condition'!$B$6:$D$495,3,0)</f>
        <v>Очаговый тип инфильтрации легочной ткани (рентген)</v>
      </c>
      <c r="AB280" s="114" t="str">
        <f>VLOOKUP(E280,'Перечень узлов'!$A$1:$B$697,2,0)</f>
        <v>Очаговый тип инфильтрации легочной ткани</v>
      </c>
    </row>
    <row r="281" spans="1:28" x14ac:dyDescent="0.45">
      <c r="A281" s="92"/>
      <c r="B281" s="92" t="s">
        <v>1405</v>
      </c>
      <c r="C281" s="92">
        <f t="shared" si="6"/>
        <v>258</v>
      </c>
      <c r="D281" s="92" t="s">
        <v>1385</v>
      </c>
      <c r="E281" s="92">
        <v>273</v>
      </c>
      <c r="F281" s="92" t="s">
        <v>1385</v>
      </c>
      <c r="G281" s="92">
        <v>226</v>
      </c>
      <c r="H281" s="92" t="s">
        <v>1385</v>
      </c>
      <c r="I281" s="92" t="s">
        <v>2128</v>
      </c>
      <c r="J281" s="92" t="s">
        <v>1385</v>
      </c>
      <c r="K281" s="92" t="s">
        <v>2128</v>
      </c>
      <c r="L281" s="92" t="s">
        <v>1385</v>
      </c>
      <c r="M281" s="92" t="s">
        <v>2128</v>
      </c>
      <c r="N281" s="92" t="s">
        <v>1385</v>
      </c>
      <c r="O281" s="92" t="s">
        <v>2128</v>
      </c>
      <c r="P281" s="92" t="s">
        <v>2120</v>
      </c>
      <c r="Q281" s="93">
        <v>1</v>
      </c>
      <c r="R281" s="93" t="s">
        <v>2138</v>
      </c>
      <c r="S281" s="93" t="s">
        <v>2127</v>
      </c>
      <c r="T281" s="93" t="s">
        <v>1407</v>
      </c>
      <c r="U281" s="92" t="s">
        <v>2128</v>
      </c>
      <c r="V281" s="88" t="s">
        <v>1397</v>
      </c>
      <c r="W281" s="92">
        <v>3907</v>
      </c>
      <c r="X281" s="92" t="s">
        <v>1411</v>
      </c>
      <c r="Y281" s="92">
        <v>3907</v>
      </c>
      <c r="Z281" s="92" t="s">
        <v>1401</v>
      </c>
      <c r="AA281" s="134" t="str">
        <f>VLOOKUP(G281,'Скрипт activation_condition'!$B$6:$D$495,3,0)</f>
        <v>Легочный интерстиций уплотнен на КТ ОГК</v>
      </c>
      <c r="AB281" s="114" t="str">
        <f>VLOOKUP(E281,'Перечень узлов'!$A$1:$B$697,2,0)</f>
        <v>Легочный интерстиций уплотнен на КТ ОГК</v>
      </c>
    </row>
    <row r="282" spans="1:28" x14ac:dyDescent="0.45">
      <c r="A282" s="92"/>
      <c r="B282" s="92" t="s">
        <v>1405</v>
      </c>
      <c r="C282" s="92">
        <f t="shared" si="6"/>
        <v>259</v>
      </c>
      <c r="D282" s="92" t="s">
        <v>1385</v>
      </c>
      <c r="E282" s="92">
        <v>274</v>
      </c>
      <c r="F282" s="92" t="s">
        <v>1385</v>
      </c>
      <c r="G282" s="92">
        <v>227</v>
      </c>
      <c r="H282" s="92" t="s">
        <v>1385</v>
      </c>
      <c r="I282" s="92" t="s">
        <v>2128</v>
      </c>
      <c r="J282" s="92" t="s">
        <v>1385</v>
      </c>
      <c r="K282" s="92" t="s">
        <v>2128</v>
      </c>
      <c r="L282" s="92" t="s">
        <v>1385</v>
      </c>
      <c r="M282" s="92" t="s">
        <v>2128</v>
      </c>
      <c r="N282" s="92" t="s">
        <v>1385</v>
      </c>
      <c r="O282" s="92" t="s">
        <v>2128</v>
      </c>
      <c r="P282" s="92" t="s">
        <v>2120</v>
      </c>
      <c r="Q282" s="93">
        <v>1</v>
      </c>
      <c r="R282" s="93" t="s">
        <v>2138</v>
      </c>
      <c r="S282" s="93" t="s">
        <v>2127</v>
      </c>
      <c r="T282" s="93" t="s">
        <v>1407</v>
      </c>
      <c r="U282" s="92" t="s">
        <v>2128</v>
      </c>
      <c r="V282" s="88" t="s">
        <v>1397</v>
      </c>
      <c r="W282" s="92">
        <v>3908</v>
      </c>
      <c r="X282" s="92" t="s">
        <v>1411</v>
      </c>
      <c r="Y282" s="92">
        <v>3908</v>
      </c>
      <c r="Z282" s="92" t="s">
        <v>1401</v>
      </c>
      <c r="AA282" s="134" t="str">
        <f>VLOOKUP(G282,'Скрипт activation_condition'!$B$6:$D$495,3,0)</f>
        <v>Неравномерная пневмотизация легочной ткани</v>
      </c>
      <c r="AB282" s="114" t="str">
        <f>VLOOKUP(E282,'Перечень узлов'!$A$1:$B$697,2,0)</f>
        <v>Неравномерная пневмотизация легочной ткани</v>
      </c>
    </row>
    <row r="283" spans="1:28" x14ac:dyDescent="0.45">
      <c r="A283" s="92"/>
      <c r="B283" s="92" t="s">
        <v>1405</v>
      </c>
      <c r="C283" s="92">
        <f t="shared" si="6"/>
        <v>260</v>
      </c>
      <c r="D283" s="92" t="s">
        <v>1385</v>
      </c>
      <c r="E283" s="92">
        <v>275</v>
      </c>
      <c r="F283" s="92" t="s">
        <v>1385</v>
      </c>
      <c r="G283" s="92">
        <v>228</v>
      </c>
      <c r="H283" s="92" t="s">
        <v>1385</v>
      </c>
      <c r="I283" s="92" t="s">
        <v>2128</v>
      </c>
      <c r="J283" s="92" t="s">
        <v>1385</v>
      </c>
      <c r="K283" s="92" t="s">
        <v>2128</v>
      </c>
      <c r="L283" s="92" t="s">
        <v>1385</v>
      </c>
      <c r="M283" s="92" t="s">
        <v>2128</v>
      </c>
      <c r="N283" s="92" t="s">
        <v>1385</v>
      </c>
      <c r="O283" s="92" t="s">
        <v>2128</v>
      </c>
      <c r="P283" s="92" t="s">
        <v>2120</v>
      </c>
      <c r="Q283" s="93">
        <v>1</v>
      </c>
      <c r="R283" s="93" t="s">
        <v>2138</v>
      </c>
      <c r="S283" s="93" t="s">
        <v>2127</v>
      </c>
      <c r="T283" s="93" t="s">
        <v>1407</v>
      </c>
      <c r="U283" s="92" t="s">
        <v>2128</v>
      </c>
      <c r="V283" s="88" t="s">
        <v>1397</v>
      </c>
      <c r="W283" s="92">
        <v>3909</v>
      </c>
      <c r="X283" s="92" t="s">
        <v>1411</v>
      </c>
      <c r="Y283" s="92">
        <v>3909</v>
      </c>
      <c r="Z283" s="92" t="s">
        <v>1401</v>
      </c>
      <c r="AA283" s="134" t="str">
        <f>VLOOKUP(G283,'Скрипт activation_condition'!$B$6:$D$495,3,0)</f>
        <v>Признак гало на КТ ОГК</v>
      </c>
      <c r="AB283" s="114" t="str">
        <f>VLOOKUP(E283,'Перечень узлов'!$A$1:$B$697,2,0)</f>
        <v>Признак гало на КТ ОГК</v>
      </c>
    </row>
    <row r="284" spans="1:28" x14ac:dyDescent="0.45">
      <c r="A284" s="92"/>
      <c r="B284" s="92" t="s">
        <v>1405</v>
      </c>
      <c r="C284" s="92">
        <f t="shared" si="6"/>
        <v>261</v>
      </c>
      <c r="D284" s="92" t="s">
        <v>1385</v>
      </c>
      <c r="E284" s="92">
        <v>276</v>
      </c>
      <c r="F284" s="92" t="s">
        <v>1385</v>
      </c>
      <c r="G284" s="92">
        <v>229</v>
      </c>
      <c r="H284" s="92" t="s">
        <v>1385</v>
      </c>
      <c r="I284" s="92" t="s">
        <v>2128</v>
      </c>
      <c r="J284" s="92" t="s">
        <v>1385</v>
      </c>
      <c r="K284" s="92" t="s">
        <v>2128</v>
      </c>
      <c r="L284" s="92" t="s">
        <v>1385</v>
      </c>
      <c r="M284" s="92" t="s">
        <v>2128</v>
      </c>
      <c r="N284" s="92" t="s">
        <v>1385</v>
      </c>
      <c r="O284" s="92" t="s">
        <v>2128</v>
      </c>
      <c r="P284" s="92" t="s">
        <v>2120</v>
      </c>
      <c r="Q284" s="93">
        <v>1</v>
      </c>
      <c r="R284" s="93" t="s">
        <v>2138</v>
      </c>
      <c r="S284" s="93" t="s">
        <v>2127</v>
      </c>
      <c r="T284" s="93" t="s">
        <v>1407</v>
      </c>
      <c r="U284" s="92" t="s">
        <v>2128</v>
      </c>
      <c r="V284" s="88" t="s">
        <v>1397</v>
      </c>
      <c r="W284" s="92">
        <v>3910</v>
      </c>
      <c r="X284" s="92" t="s">
        <v>1411</v>
      </c>
      <c r="Y284" s="92">
        <v>3910</v>
      </c>
      <c r="Z284" s="92" t="s">
        <v>1401</v>
      </c>
      <c r="AA284" s="134" t="str">
        <f>VLOOKUP(G284,'Скрипт activation_condition'!$B$6:$D$495,3,0)</f>
        <v>Нечеткий контур очагов на КТ ОГК</v>
      </c>
      <c r="AB284" s="114" t="str">
        <f>VLOOKUP(E284,'Перечень узлов'!$A$1:$B$697,2,0)</f>
        <v>Нечеткий контур очагов на КТ ОГК</v>
      </c>
    </row>
    <row r="285" spans="1:28" x14ac:dyDescent="0.45">
      <c r="A285" s="92"/>
      <c r="B285" s="92" t="s">
        <v>1405</v>
      </c>
      <c r="C285" s="92">
        <f t="shared" si="6"/>
        <v>262</v>
      </c>
      <c r="D285" s="92" t="s">
        <v>1385</v>
      </c>
      <c r="E285" s="92">
        <v>277</v>
      </c>
      <c r="F285" s="92" t="s">
        <v>1385</v>
      </c>
      <c r="G285" s="92">
        <v>230</v>
      </c>
      <c r="H285" s="92" t="s">
        <v>1385</v>
      </c>
      <c r="I285" s="92" t="s">
        <v>2128</v>
      </c>
      <c r="J285" s="92" t="s">
        <v>1385</v>
      </c>
      <c r="K285" s="92" t="s">
        <v>2128</v>
      </c>
      <c r="L285" s="92" t="s">
        <v>1385</v>
      </c>
      <c r="M285" s="92" t="s">
        <v>2128</v>
      </c>
      <c r="N285" s="92" t="s">
        <v>1385</v>
      </c>
      <c r="O285" s="92" t="s">
        <v>2128</v>
      </c>
      <c r="P285" s="92" t="s">
        <v>2120</v>
      </c>
      <c r="Q285" s="93">
        <v>1</v>
      </c>
      <c r="R285" s="93" t="s">
        <v>2138</v>
      </c>
      <c r="S285" s="93" t="s">
        <v>2127</v>
      </c>
      <c r="T285" s="93" t="s">
        <v>1407</v>
      </c>
      <c r="U285" s="92" t="s">
        <v>2128</v>
      </c>
      <c r="V285" s="88" t="s">
        <v>1397</v>
      </c>
      <c r="W285" s="92">
        <v>3911</v>
      </c>
      <c r="X285" s="92" t="s">
        <v>1411</v>
      </c>
      <c r="Y285" s="92">
        <v>3911</v>
      </c>
      <c r="Z285" s="92" t="s">
        <v>1401</v>
      </c>
      <c r="AA285" s="134" t="str">
        <f>VLOOKUP(G285,'Скрипт activation_condition'!$B$6:$D$495,3,0)</f>
        <v>Медиастинальная лимфаденопатия на КТ ОГК</v>
      </c>
      <c r="AB285" s="114" t="str">
        <f>VLOOKUP(E285,'Перечень узлов'!$A$1:$B$697,2,0)</f>
        <v>Медиастинальная лимфаденопатия на КТ ОГК</v>
      </c>
    </row>
    <row r="286" spans="1:28" x14ac:dyDescent="0.45">
      <c r="A286" s="92"/>
      <c r="B286" s="92" t="s">
        <v>1405</v>
      </c>
      <c r="C286" s="92">
        <f t="shared" si="6"/>
        <v>263</v>
      </c>
      <c r="D286" s="92" t="s">
        <v>1385</v>
      </c>
      <c r="E286" s="92">
        <v>278</v>
      </c>
      <c r="F286" s="92" t="s">
        <v>1385</v>
      </c>
      <c r="G286" s="92">
        <v>231</v>
      </c>
      <c r="H286" s="92" t="s">
        <v>1385</v>
      </c>
      <c r="I286" s="92" t="s">
        <v>2128</v>
      </c>
      <c r="J286" s="92" t="s">
        <v>1385</v>
      </c>
      <c r="K286" s="92" t="s">
        <v>2128</v>
      </c>
      <c r="L286" s="92" t="s">
        <v>1385</v>
      </c>
      <c r="M286" s="92" t="s">
        <v>2128</v>
      </c>
      <c r="N286" s="92" t="s">
        <v>1385</v>
      </c>
      <c r="O286" s="92" t="s">
        <v>2128</v>
      </c>
      <c r="P286" s="92" t="s">
        <v>2120</v>
      </c>
      <c r="Q286" s="93">
        <v>1</v>
      </c>
      <c r="R286" s="93" t="s">
        <v>2138</v>
      </c>
      <c r="S286" s="93" t="s">
        <v>2127</v>
      </c>
      <c r="T286" s="93" t="s">
        <v>1407</v>
      </c>
      <c r="U286" s="92" t="s">
        <v>2128</v>
      </c>
      <c r="V286" s="88" t="s">
        <v>1397</v>
      </c>
      <c r="W286" s="92">
        <v>3912</v>
      </c>
      <c r="X286" s="92" t="s">
        <v>1411</v>
      </c>
      <c r="Y286" s="92">
        <v>3912</v>
      </c>
      <c r="Z286" s="92" t="s">
        <v>1401</v>
      </c>
      <c r="AA286" s="134" t="str">
        <f>VLOOKUP(G286,'Скрипт activation_condition'!$B$6:$D$495,3,0)</f>
        <v>Долевое распределение легочных инфильтратов на КТ</v>
      </c>
      <c r="AB286" s="114" t="str">
        <f>VLOOKUP(E286,'Перечень узлов'!$A$1:$B$697,2,0)</f>
        <v>Долевое распределение легочных инфильтратов на КТ</v>
      </c>
    </row>
    <row r="287" spans="1:28" x14ac:dyDescent="0.45">
      <c r="A287" s="92"/>
      <c r="B287" s="92" t="s">
        <v>1405</v>
      </c>
      <c r="C287" s="92">
        <f t="shared" si="6"/>
        <v>264</v>
      </c>
      <c r="D287" s="92" t="s">
        <v>1385</v>
      </c>
      <c r="E287" s="92">
        <v>279</v>
      </c>
      <c r="F287" s="92" t="s">
        <v>1385</v>
      </c>
      <c r="G287" s="92">
        <v>232</v>
      </c>
      <c r="H287" s="92" t="s">
        <v>1385</v>
      </c>
      <c r="I287" s="92" t="s">
        <v>2128</v>
      </c>
      <c r="J287" s="92" t="s">
        <v>1385</v>
      </c>
      <c r="K287" s="92" t="s">
        <v>2128</v>
      </c>
      <c r="L287" s="92" t="s">
        <v>1385</v>
      </c>
      <c r="M287" s="92" t="s">
        <v>2128</v>
      </c>
      <c r="N287" s="92" t="s">
        <v>1385</v>
      </c>
      <c r="O287" s="92" t="s">
        <v>2128</v>
      </c>
      <c r="P287" s="92" t="s">
        <v>2120</v>
      </c>
      <c r="Q287" s="93">
        <v>1</v>
      </c>
      <c r="R287" s="93" t="s">
        <v>2138</v>
      </c>
      <c r="S287" s="93" t="s">
        <v>2127</v>
      </c>
      <c r="T287" s="93" t="s">
        <v>1407</v>
      </c>
      <c r="U287" s="92" t="s">
        <v>2128</v>
      </c>
      <c r="V287" s="88" t="s">
        <v>1397</v>
      </c>
      <c r="W287" s="92">
        <v>3913</v>
      </c>
      <c r="X287" s="92" t="s">
        <v>1411</v>
      </c>
      <c r="Y287" s="92">
        <v>3913</v>
      </c>
      <c r="Z287" s="92" t="s">
        <v>1401</v>
      </c>
      <c r="AA287" s="134" t="str">
        <f>VLOOKUP(G287,'Скрипт activation_condition'!$B$6:$D$495,3,0)</f>
        <v>Альвеолярная локализация легочных инфильтратов на КТ</v>
      </c>
      <c r="AB287" s="114" t="str">
        <f>VLOOKUP(E287,'Перечень узлов'!$A$1:$B$697,2,0)</f>
        <v>Альвеолярная локализация легочных инфильтратов на КТ</v>
      </c>
    </row>
    <row r="288" spans="1:28" x14ac:dyDescent="0.45">
      <c r="A288" s="92"/>
      <c r="B288" s="92" t="s">
        <v>1405</v>
      </c>
      <c r="C288" s="92">
        <f t="shared" si="6"/>
        <v>265</v>
      </c>
      <c r="D288" s="92" t="s">
        <v>1385</v>
      </c>
      <c r="E288" s="92">
        <v>280</v>
      </c>
      <c r="F288" s="92" t="s">
        <v>1385</v>
      </c>
      <c r="G288" s="92">
        <v>233</v>
      </c>
      <c r="H288" s="92" t="s">
        <v>1385</v>
      </c>
      <c r="I288" s="92" t="s">
        <v>2128</v>
      </c>
      <c r="J288" s="92" t="s">
        <v>1385</v>
      </c>
      <c r="K288" s="92" t="s">
        <v>2128</v>
      </c>
      <c r="L288" s="92" t="s">
        <v>1385</v>
      </c>
      <c r="M288" s="92" t="s">
        <v>2128</v>
      </c>
      <c r="N288" s="92" t="s">
        <v>1385</v>
      </c>
      <c r="O288" s="92" t="s">
        <v>2128</v>
      </c>
      <c r="P288" s="92" t="s">
        <v>2120</v>
      </c>
      <c r="Q288" s="93">
        <v>1</v>
      </c>
      <c r="R288" s="93" t="s">
        <v>2138</v>
      </c>
      <c r="S288" s="93" t="s">
        <v>2127</v>
      </c>
      <c r="T288" s="93" t="s">
        <v>1407</v>
      </c>
      <c r="U288" s="92" t="s">
        <v>2128</v>
      </c>
      <c r="V288" s="88" t="s">
        <v>1397</v>
      </c>
      <c r="W288" s="92">
        <v>3914</v>
      </c>
      <c r="X288" s="92" t="s">
        <v>1411</v>
      </c>
      <c r="Y288" s="92">
        <v>3914</v>
      </c>
      <c r="Z288" s="92" t="s">
        <v>1401</v>
      </c>
      <c r="AA288" s="134" t="str">
        <f>VLOOKUP(G288,'Скрипт activation_condition'!$B$6:$D$495,3,0)</f>
        <v>Повышенное поглощение ФДГ туберкулезными поражениями при ПЭТ КТ</v>
      </c>
      <c r="AB288" s="114" t="str">
        <f>VLOOKUP(E288,'Перечень узлов'!$A$1:$B$697,2,0)</f>
        <v>Повышенное поглощение ФДГ туберкулезными поражениями при ПЭТ КТ</v>
      </c>
    </row>
    <row r="289" spans="1:28" x14ac:dyDescent="0.45">
      <c r="A289" s="92"/>
      <c r="B289" s="92" t="s">
        <v>1405</v>
      </c>
      <c r="C289" s="92">
        <f t="shared" si="6"/>
        <v>266</v>
      </c>
      <c r="D289" s="92" t="s">
        <v>1385</v>
      </c>
      <c r="E289" s="92">
        <v>282</v>
      </c>
      <c r="F289" s="92" t="s">
        <v>1385</v>
      </c>
      <c r="G289" s="92">
        <v>234</v>
      </c>
      <c r="H289" s="92" t="s">
        <v>1385</v>
      </c>
      <c r="I289" s="92" t="s">
        <v>2128</v>
      </c>
      <c r="J289" s="92" t="s">
        <v>1385</v>
      </c>
      <c r="K289" s="92" t="s">
        <v>2128</v>
      </c>
      <c r="L289" s="92" t="s">
        <v>1385</v>
      </c>
      <c r="M289" s="92" t="s">
        <v>2128</v>
      </c>
      <c r="N289" s="92" t="s">
        <v>1385</v>
      </c>
      <c r="O289" s="92" t="s">
        <v>2128</v>
      </c>
      <c r="P289" s="92" t="s">
        <v>2120</v>
      </c>
      <c r="Q289" s="93">
        <v>1</v>
      </c>
      <c r="R289" s="93" t="s">
        <v>2138</v>
      </c>
      <c r="S289" s="93" t="s">
        <v>2127</v>
      </c>
      <c r="T289" s="93" t="s">
        <v>1407</v>
      </c>
      <c r="U289" s="92" t="s">
        <v>2128</v>
      </c>
      <c r="V289" s="88" t="s">
        <v>1397</v>
      </c>
      <c r="W289" s="92">
        <v>3915</v>
      </c>
      <c r="X289" s="92" t="s">
        <v>1411</v>
      </c>
      <c r="Y289" s="92">
        <v>3915</v>
      </c>
      <c r="Z289" s="92" t="s">
        <v>1401</v>
      </c>
      <c r="AA289" s="134" t="str">
        <f>VLOOKUP(G289,'Скрипт activation_condition'!$B$6:$D$495,3,0)</f>
        <v>Лимфатические узлы увеличены на КТ ОГК (2-40 см)</v>
      </c>
      <c r="AB289" s="114" t="str">
        <f>VLOOKUP(E289,'Перечень узлов'!$A$1:$B$697,2,0)</f>
        <v>Лимфатические узлы увеличены на КТ ОГК (2-40 см)</v>
      </c>
    </row>
    <row r="290" spans="1:28" x14ac:dyDescent="0.45">
      <c r="A290" s="92"/>
      <c r="B290" s="92" t="s">
        <v>1405</v>
      </c>
      <c r="C290" s="92">
        <f t="shared" si="6"/>
        <v>267</v>
      </c>
      <c r="D290" s="92" t="s">
        <v>1385</v>
      </c>
      <c r="E290" s="92">
        <v>283</v>
      </c>
      <c r="F290" s="92" t="s">
        <v>1385</v>
      </c>
      <c r="G290" s="92">
        <v>235</v>
      </c>
      <c r="H290" s="92" t="s">
        <v>1385</v>
      </c>
      <c r="I290" s="92" t="s">
        <v>2128</v>
      </c>
      <c r="J290" s="92" t="s">
        <v>1385</v>
      </c>
      <c r="K290" s="92" t="s">
        <v>2128</v>
      </c>
      <c r="L290" s="92" t="s">
        <v>1385</v>
      </c>
      <c r="M290" s="92" t="s">
        <v>2128</v>
      </c>
      <c r="N290" s="92" t="s">
        <v>1385</v>
      </c>
      <c r="O290" s="92" t="s">
        <v>2128</v>
      </c>
      <c r="P290" s="92" t="s">
        <v>2120</v>
      </c>
      <c r="Q290" s="93">
        <v>1</v>
      </c>
      <c r="R290" s="93" t="s">
        <v>2138</v>
      </c>
      <c r="S290" s="93" t="s">
        <v>2127</v>
      </c>
      <c r="T290" s="93" t="s">
        <v>1407</v>
      </c>
      <c r="U290" s="92" t="s">
        <v>2128</v>
      </c>
      <c r="V290" s="88" t="s">
        <v>1397</v>
      </c>
      <c r="W290" s="92">
        <v>3916</v>
      </c>
      <c r="X290" s="92" t="s">
        <v>1411</v>
      </c>
      <c r="Y290" s="92">
        <v>3916</v>
      </c>
      <c r="Z290" s="92" t="s">
        <v>1401</v>
      </c>
      <c r="AA290" s="134" t="str">
        <f>VLOOKUP(G290,'Скрипт activation_condition'!$B$6:$D$495,3,0)</f>
        <v>Кольцевидное усиление лимфатического узла по периферии на КТ ОГК</v>
      </c>
      <c r="AB290" s="114" t="str">
        <f>VLOOKUP(E290,'Перечень узлов'!$A$1:$B$697,2,0)</f>
        <v>Кольцевидное усиление лимфатического узла по периферии на КТ ОГК</v>
      </c>
    </row>
    <row r="291" spans="1:28" x14ac:dyDescent="0.45">
      <c r="A291" s="92"/>
      <c r="B291" s="92" t="s">
        <v>1405</v>
      </c>
      <c r="C291" s="92">
        <f t="shared" si="6"/>
        <v>268</v>
      </c>
      <c r="D291" s="92" t="s">
        <v>1385</v>
      </c>
      <c r="E291" s="92">
        <v>284</v>
      </c>
      <c r="F291" s="92" t="s">
        <v>1385</v>
      </c>
      <c r="G291" s="92">
        <v>236</v>
      </c>
      <c r="H291" s="92" t="s">
        <v>1385</v>
      </c>
      <c r="I291" s="92" t="s">
        <v>2128</v>
      </c>
      <c r="J291" s="92" t="s">
        <v>1385</v>
      </c>
      <c r="K291" s="92" t="s">
        <v>2128</v>
      </c>
      <c r="L291" s="92" t="s">
        <v>1385</v>
      </c>
      <c r="M291" s="92" t="s">
        <v>2128</v>
      </c>
      <c r="N291" s="92" t="s">
        <v>1385</v>
      </c>
      <c r="O291" s="92" t="s">
        <v>2128</v>
      </c>
      <c r="P291" s="92" t="s">
        <v>2120</v>
      </c>
      <c r="Q291" s="93">
        <v>1</v>
      </c>
      <c r="R291" s="93" t="s">
        <v>2138</v>
      </c>
      <c r="S291" s="93" t="s">
        <v>2127</v>
      </c>
      <c r="T291" s="93" t="s">
        <v>1407</v>
      </c>
      <c r="U291" s="92" t="s">
        <v>2128</v>
      </c>
      <c r="V291" s="88" t="s">
        <v>1397</v>
      </c>
      <c r="W291" s="92">
        <v>3917</v>
      </c>
      <c r="X291" s="92" t="s">
        <v>1411</v>
      </c>
      <c r="Y291" s="92">
        <v>3917</v>
      </c>
      <c r="Z291" s="92" t="s">
        <v>1401</v>
      </c>
      <c r="AA291" s="134" t="str">
        <f>VLOOKUP(G291,'Скрипт activation_condition'!$B$6:$D$495,3,0)</f>
        <v>Вовлечение медиастенальных узлов в процесс на КТ ОГК</v>
      </c>
      <c r="AB291" s="114" t="str">
        <f>VLOOKUP(E291,'Перечень узлов'!$A$1:$B$697,2,0)</f>
        <v>Вовлечение медиастенальных узлов в процесс на КТ ОГК</v>
      </c>
    </row>
    <row r="292" spans="1:28" x14ac:dyDescent="0.45">
      <c r="A292" s="92"/>
      <c r="B292" s="92" t="s">
        <v>1405</v>
      </c>
      <c r="C292" s="92">
        <f t="shared" si="6"/>
        <v>269</v>
      </c>
      <c r="D292" s="92" t="s">
        <v>1385</v>
      </c>
      <c r="E292" s="92">
        <v>285</v>
      </c>
      <c r="F292" s="92" t="s">
        <v>1385</v>
      </c>
      <c r="G292" s="92">
        <v>237</v>
      </c>
      <c r="H292" s="92" t="s">
        <v>1385</v>
      </c>
      <c r="I292" s="92" t="s">
        <v>2128</v>
      </c>
      <c r="J292" s="92" t="s">
        <v>1385</v>
      </c>
      <c r="K292" s="92" t="s">
        <v>2128</v>
      </c>
      <c r="L292" s="92" t="s">
        <v>1385</v>
      </c>
      <c r="M292" s="92" t="s">
        <v>2128</v>
      </c>
      <c r="N292" s="92" t="s">
        <v>1385</v>
      </c>
      <c r="O292" s="92" t="s">
        <v>2128</v>
      </c>
      <c r="P292" s="92" t="s">
        <v>2120</v>
      </c>
      <c r="Q292" s="93">
        <v>1</v>
      </c>
      <c r="R292" s="93" t="s">
        <v>2138</v>
      </c>
      <c r="S292" s="93" t="s">
        <v>2127</v>
      </c>
      <c r="T292" s="93" t="s">
        <v>1407</v>
      </c>
      <c r="U292" s="92" t="s">
        <v>2128</v>
      </c>
      <c r="V292" s="88" t="s">
        <v>1397</v>
      </c>
      <c r="W292" s="92">
        <v>3918</v>
      </c>
      <c r="X292" s="92" t="s">
        <v>1411</v>
      </c>
      <c r="Y292" s="92">
        <v>3918</v>
      </c>
      <c r="Z292" s="92" t="s">
        <v>1401</v>
      </c>
      <c r="AA292" s="134" t="str">
        <f>VLOOKUP(G292,'Скрипт activation_condition'!$B$6:$D$495,3,0)</f>
        <v>Вовлечение бронхолегочных лимфоузлов в процесс на КТ ОГК</v>
      </c>
      <c r="AB292" s="114" t="str">
        <f>VLOOKUP(E292,'Перечень узлов'!$A$1:$B$697,2,0)</f>
        <v>Вовлечение бронхолегочных лимфоузлов в процесс на КТ ОГК</v>
      </c>
    </row>
    <row r="293" spans="1:28" x14ac:dyDescent="0.45">
      <c r="A293" s="92"/>
      <c r="B293" s="92" t="s">
        <v>1405</v>
      </c>
      <c r="C293" s="92">
        <f t="shared" si="6"/>
        <v>270</v>
      </c>
      <c r="D293" s="92" t="s">
        <v>1385</v>
      </c>
      <c r="E293" s="92">
        <v>286</v>
      </c>
      <c r="F293" s="92" t="s">
        <v>1385</v>
      </c>
      <c r="G293" s="92">
        <v>238</v>
      </c>
      <c r="H293" s="92" t="s">
        <v>1385</v>
      </c>
      <c r="I293" s="92" t="s">
        <v>2128</v>
      </c>
      <c r="J293" s="92" t="s">
        <v>1385</v>
      </c>
      <c r="K293" s="92" t="s">
        <v>2128</v>
      </c>
      <c r="L293" s="92" t="s">
        <v>1385</v>
      </c>
      <c r="M293" s="92" t="s">
        <v>2128</v>
      </c>
      <c r="N293" s="92" t="s">
        <v>1385</v>
      </c>
      <c r="O293" s="92" t="s">
        <v>2128</v>
      </c>
      <c r="P293" s="92" t="s">
        <v>2120</v>
      </c>
      <c r="Q293" s="93">
        <v>1</v>
      </c>
      <c r="R293" s="93" t="s">
        <v>2138</v>
      </c>
      <c r="S293" s="93" t="s">
        <v>2127</v>
      </c>
      <c r="T293" s="93" t="s">
        <v>1407</v>
      </c>
      <c r="U293" s="92" t="s">
        <v>2128</v>
      </c>
      <c r="V293" s="88" t="s">
        <v>1397</v>
      </c>
      <c r="W293" s="92">
        <v>3919</v>
      </c>
      <c r="X293" s="92" t="s">
        <v>1411</v>
      </c>
      <c r="Y293" s="92">
        <v>3919</v>
      </c>
      <c r="Z293" s="92" t="s">
        <v>1401</v>
      </c>
      <c r="AA293" s="134" t="str">
        <f>VLOOKUP(G293,'Скрипт activation_condition'!$B$6:$D$495,3,0)</f>
        <v>Вспышка туберкулеза в эпидемиологическом анамнезе</v>
      </c>
      <c r="AB293" s="114" t="str">
        <f>VLOOKUP(E293,'Перечень узлов'!$A$1:$B$697,2,0)</f>
        <v>Вспышка туберкулеза в эпидемиологическом анамнезе</v>
      </c>
    </row>
    <row r="294" spans="1:28" x14ac:dyDescent="0.45">
      <c r="A294" s="92"/>
      <c r="B294" s="92" t="s">
        <v>1405</v>
      </c>
      <c r="C294" s="92">
        <f t="shared" si="6"/>
        <v>271</v>
      </c>
      <c r="D294" s="92" t="s">
        <v>1385</v>
      </c>
      <c r="E294" s="92">
        <v>287</v>
      </c>
      <c r="F294" s="92" t="s">
        <v>1385</v>
      </c>
      <c r="G294" s="92">
        <v>239</v>
      </c>
      <c r="H294" s="92" t="s">
        <v>1385</v>
      </c>
      <c r="I294" s="92" t="s">
        <v>2128</v>
      </c>
      <c r="J294" s="92" t="s">
        <v>1385</v>
      </c>
      <c r="K294" s="92" t="s">
        <v>2128</v>
      </c>
      <c r="L294" s="92" t="s">
        <v>1385</v>
      </c>
      <c r="M294" s="92" t="s">
        <v>2128</v>
      </c>
      <c r="N294" s="92" t="s">
        <v>1385</v>
      </c>
      <c r="O294" s="92" t="s">
        <v>2128</v>
      </c>
      <c r="P294" s="92" t="s">
        <v>2120</v>
      </c>
      <c r="Q294" s="93">
        <v>1</v>
      </c>
      <c r="R294" s="93" t="s">
        <v>2138</v>
      </c>
      <c r="S294" s="93" t="s">
        <v>2127</v>
      </c>
      <c r="T294" s="93" t="s">
        <v>1407</v>
      </c>
      <c r="U294" s="92" t="s">
        <v>2128</v>
      </c>
      <c r="V294" s="88" t="s">
        <v>1397</v>
      </c>
      <c r="W294" s="92">
        <v>3920</v>
      </c>
      <c r="X294" s="92" t="s">
        <v>1411</v>
      </c>
      <c r="Y294" s="92">
        <v>3920</v>
      </c>
      <c r="Z294" s="92" t="s">
        <v>1401</v>
      </c>
      <c r="AA294" s="134" t="str">
        <f>VLOOKUP(G294,'Скрипт activation_condition'!$B$6:$D$495,3,0)</f>
        <v>Вспышка бактериальной пневмонии в эпидемиологическом анамнезе</v>
      </c>
      <c r="AB294" s="114" t="str">
        <f>VLOOKUP(E294,'Перечень узлов'!$A$1:$B$697,2,0)</f>
        <v>Вспышка бактериальной пневмонии в эпидемиологическом анамнезе</v>
      </c>
    </row>
    <row r="295" spans="1:28" x14ac:dyDescent="0.45">
      <c r="A295" s="92"/>
      <c r="B295" s="92" t="s">
        <v>1405</v>
      </c>
      <c r="C295" s="92">
        <f t="shared" si="6"/>
        <v>272</v>
      </c>
      <c r="D295" s="92" t="s">
        <v>1385</v>
      </c>
      <c r="E295" s="92">
        <v>288</v>
      </c>
      <c r="F295" s="92" t="s">
        <v>1385</v>
      </c>
      <c r="G295" s="92">
        <v>240</v>
      </c>
      <c r="H295" s="92" t="s">
        <v>1385</v>
      </c>
      <c r="I295" s="92" t="s">
        <v>2128</v>
      </c>
      <c r="J295" s="92" t="s">
        <v>1385</v>
      </c>
      <c r="K295" s="92" t="s">
        <v>2128</v>
      </c>
      <c r="L295" s="92" t="s">
        <v>1385</v>
      </c>
      <c r="M295" s="92" t="s">
        <v>2128</v>
      </c>
      <c r="N295" s="92" t="s">
        <v>1385</v>
      </c>
      <c r="O295" s="92" t="s">
        <v>2128</v>
      </c>
      <c r="P295" s="92" t="s">
        <v>2120</v>
      </c>
      <c r="Q295" s="93">
        <v>1</v>
      </c>
      <c r="R295" s="93" t="s">
        <v>2138</v>
      </c>
      <c r="S295" s="93" t="s">
        <v>2127</v>
      </c>
      <c r="T295" s="93" t="s">
        <v>1407</v>
      </c>
      <c r="U295" s="92" t="s">
        <v>2128</v>
      </c>
      <c r="V295" s="88" t="s">
        <v>1397</v>
      </c>
      <c r="W295" s="92">
        <v>3921</v>
      </c>
      <c r="X295" s="92" t="s">
        <v>1411</v>
      </c>
      <c r="Y295" s="92">
        <v>3921</v>
      </c>
      <c r="Z295" s="92" t="s">
        <v>1401</v>
      </c>
      <c r="AA295" s="134" t="str">
        <f>VLOOKUP(G295,'Скрипт activation_condition'!$B$6:$D$495,3,0)</f>
        <v>Вспышка вирусной пневмонии в эпидемиологическом анамнезе</v>
      </c>
      <c r="AB295" s="114" t="str">
        <f>VLOOKUP(E295,'Перечень узлов'!$A$1:$B$697,2,0)</f>
        <v>Вспышка вирусной пневмонии в эпидемиологическом анамнезе</v>
      </c>
    </row>
    <row r="296" spans="1:28" x14ac:dyDescent="0.45">
      <c r="A296" s="92"/>
      <c r="B296" s="92" t="s">
        <v>1405</v>
      </c>
      <c r="C296" s="92">
        <f t="shared" si="6"/>
        <v>273</v>
      </c>
      <c r="D296" s="92" t="s">
        <v>1385</v>
      </c>
      <c r="E296" s="92">
        <v>289</v>
      </c>
      <c r="F296" s="92" t="s">
        <v>1385</v>
      </c>
      <c r="G296" s="92">
        <v>241</v>
      </c>
      <c r="H296" s="92" t="s">
        <v>1385</v>
      </c>
      <c r="I296" s="92" t="s">
        <v>2128</v>
      </c>
      <c r="J296" s="92" t="s">
        <v>1385</v>
      </c>
      <c r="K296" s="92" t="s">
        <v>2128</v>
      </c>
      <c r="L296" s="92" t="s">
        <v>1385</v>
      </c>
      <c r="M296" s="92" t="s">
        <v>2128</v>
      </c>
      <c r="N296" s="92" t="s">
        <v>1385</v>
      </c>
      <c r="O296" s="92" t="s">
        <v>2128</v>
      </c>
      <c r="P296" s="92" t="s">
        <v>2120</v>
      </c>
      <c r="Q296" s="93">
        <v>1</v>
      </c>
      <c r="R296" s="93" t="s">
        <v>2138</v>
      </c>
      <c r="S296" s="93" t="s">
        <v>2127</v>
      </c>
      <c r="T296" s="93" t="s">
        <v>1407</v>
      </c>
      <c r="U296" s="92" t="s">
        <v>2128</v>
      </c>
      <c r="V296" s="88" t="s">
        <v>1397</v>
      </c>
      <c r="W296" s="92">
        <v>3922</v>
      </c>
      <c r="X296" s="92" t="s">
        <v>1411</v>
      </c>
      <c r="Y296" s="92">
        <v>3922</v>
      </c>
      <c r="Z296" s="92" t="s">
        <v>1401</v>
      </c>
      <c r="AA296" s="134" t="str">
        <f>VLOOKUP(G296,'Скрипт activation_condition'!$B$6:$D$495,3,0)</f>
        <v>Сезонная вспышка вирусной пневмонии в эпидемиологическом анамнезе</v>
      </c>
      <c r="AB296" s="114" t="str">
        <f>VLOOKUP(E296,'Перечень узлов'!$A$1:$B$697,2,0)</f>
        <v>Сезонная вспышка вирусной пневмонии в эпидемиологическом анамнезе</v>
      </c>
    </row>
    <row r="297" spans="1:28" x14ac:dyDescent="0.45">
      <c r="A297" s="92"/>
      <c r="B297" s="92" t="s">
        <v>1405</v>
      </c>
      <c r="C297" s="92">
        <f t="shared" si="6"/>
        <v>274</v>
      </c>
      <c r="D297" s="92" t="s">
        <v>1385</v>
      </c>
      <c r="E297" s="92">
        <v>290</v>
      </c>
      <c r="F297" s="92" t="s">
        <v>1385</v>
      </c>
      <c r="G297" s="92">
        <v>242</v>
      </c>
      <c r="H297" s="92" t="s">
        <v>1385</v>
      </c>
      <c r="I297" s="92" t="s">
        <v>2128</v>
      </c>
      <c r="J297" s="92" t="s">
        <v>1385</v>
      </c>
      <c r="K297" s="92" t="s">
        <v>2128</v>
      </c>
      <c r="L297" s="92" t="s">
        <v>1385</v>
      </c>
      <c r="M297" s="92" t="s">
        <v>2128</v>
      </c>
      <c r="N297" s="92" t="s">
        <v>1385</v>
      </c>
      <c r="O297" s="92" t="s">
        <v>2128</v>
      </c>
      <c r="P297" s="92" t="s">
        <v>2120</v>
      </c>
      <c r="Q297" s="93">
        <v>1</v>
      </c>
      <c r="R297" s="93" t="s">
        <v>2138</v>
      </c>
      <c r="S297" s="93" t="s">
        <v>2127</v>
      </c>
      <c r="T297" s="93" t="s">
        <v>1407</v>
      </c>
      <c r="U297" s="92" t="s">
        <v>2128</v>
      </c>
      <c r="V297" s="88" t="s">
        <v>1397</v>
      </c>
      <c r="W297" s="92">
        <v>3923</v>
      </c>
      <c r="X297" s="92" t="s">
        <v>1411</v>
      </c>
      <c r="Y297" s="92">
        <v>3923</v>
      </c>
      <c r="Z297" s="92" t="s">
        <v>1401</v>
      </c>
      <c r="AA297" s="134" t="str">
        <f>VLOOKUP(G297,'Скрипт activation_condition'!$B$6:$D$495,3,0)</f>
        <v>Выявление заболевания осенью</v>
      </c>
      <c r="AB297" s="114" t="str">
        <f>VLOOKUP(E297,'Перечень узлов'!$A$1:$B$697,2,0)</f>
        <v>Выявление заболевания осенью</v>
      </c>
    </row>
    <row r="298" spans="1:28" x14ac:dyDescent="0.45">
      <c r="A298" s="92"/>
      <c r="B298" s="92" t="s">
        <v>1405</v>
      </c>
      <c r="C298" s="92">
        <f t="shared" si="6"/>
        <v>275</v>
      </c>
      <c r="D298" s="92" t="s">
        <v>1385</v>
      </c>
      <c r="E298" s="92">
        <v>291</v>
      </c>
      <c r="F298" s="92" t="s">
        <v>1385</v>
      </c>
      <c r="G298" s="92">
        <v>243</v>
      </c>
      <c r="H298" s="92" t="s">
        <v>1385</v>
      </c>
      <c r="I298" s="92" t="s">
        <v>2128</v>
      </c>
      <c r="J298" s="92" t="s">
        <v>1385</v>
      </c>
      <c r="K298" s="92" t="s">
        <v>2128</v>
      </c>
      <c r="L298" s="92" t="s">
        <v>1385</v>
      </c>
      <c r="M298" s="92" t="s">
        <v>2128</v>
      </c>
      <c r="N298" s="92" t="s">
        <v>1385</v>
      </c>
      <c r="O298" s="92" t="s">
        <v>2128</v>
      </c>
      <c r="P298" s="92" t="s">
        <v>2120</v>
      </c>
      <c r="Q298" s="93">
        <v>1</v>
      </c>
      <c r="R298" s="93" t="s">
        <v>2138</v>
      </c>
      <c r="S298" s="93" t="s">
        <v>2127</v>
      </c>
      <c r="T298" s="93" t="s">
        <v>1407</v>
      </c>
      <c r="U298" s="92" t="s">
        <v>2128</v>
      </c>
      <c r="V298" s="88" t="s">
        <v>1397</v>
      </c>
      <c r="W298" s="92">
        <v>3924</v>
      </c>
      <c r="X298" s="92" t="s">
        <v>1411</v>
      </c>
      <c r="Y298" s="92">
        <v>3924</v>
      </c>
      <c r="Z298" s="92" t="s">
        <v>1401</v>
      </c>
      <c r="AA298" s="134" t="str">
        <f>VLOOKUP(G298,'Скрипт activation_condition'!$B$6:$D$495,3,0)</f>
        <v>Выявление заболевания весной</v>
      </c>
      <c r="AB298" s="114" t="str">
        <f>VLOOKUP(E298,'Перечень узлов'!$A$1:$B$697,2,0)</f>
        <v>Выявление заболевания весной</v>
      </c>
    </row>
    <row r="299" spans="1:28" x14ac:dyDescent="0.45">
      <c r="A299" s="92"/>
      <c r="B299" s="92" t="s">
        <v>1405</v>
      </c>
      <c r="C299" s="92">
        <f t="shared" si="6"/>
        <v>276</v>
      </c>
      <c r="D299" s="92" t="s">
        <v>1385</v>
      </c>
      <c r="E299" s="92">
        <v>292</v>
      </c>
      <c r="F299" s="92" t="s">
        <v>1385</v>
      </c>
      <c r="G299" s="92">
        <v>244</v>
      </c>
      <c r="H299" s="92" t="s">
        <v>1385</v>
      </c>
      <c r="I299" s="92" t="s">
        <v>2128</v>
      </c>
      <c r="J299" s="92" t="s">
        <v>1385</v>
      </c>
      <c r="K299" s="92" t="s">
        <v>2128</v>
      </c>
      <c r="L299" s="92" t="s">
        <v>1385</v>
      </c>
      <c r="M299" s="92" t="s">
        <v>2128</v>
      </c>
      <c r="N299" s="92" t="s">
        <v>1385</v>
      </c>
      <c r="O299" s="92" t="s">
        <v>2128</v>
      </c>
      <c r="P299" s="92" t="s">
        <v>2120</v>
      </c>
      <c r="Q299" s="93">
        <v>1</v>
      </c>
      <c r="R299" s="93" t="s">
        <v>2138</v>
      </c>
      <c r="S299" s="93" t="s">
        <v>2127</v>
      </c>
      <c r="T299" s="93" t="s">
        <v>1407</v>
      </c>
      <c r="U299" s="92" t="s">
        <v>2128</v>
      </c>
      <c r="V299" s="88" t="s">
        <v>1397</v>
      </c>
      <c r="W299" s="92">
        <v>3925</v>
      </c>
      <c r="X299" s="92" t="s">
        <v>1411</v>
      </c>
      <c r="Y299" s="92">
        <v>3925</v>
      </c>
      <c r="Z299" s="92" t="s">
        <v>1401</v>
      </c>
      <c r="AA299" s="134" t="str">
        <f>VLOOKUP(G299,'Скрипт activation_condition'!$B$6:$D$495,3,0)</f>
        <v>Мелкие очаги на КТ ОГК</v>
      </c>
      <c r="AB299" s="114" t="str">
        <f>VLOOKUP(E299,'Перечень узлов'!$A$1:$B$697,2,0)</f>
        <v>Мелкие очаги на КТ ОГК</v>
      </c>
    </row>
    <row r="300" spans="1:28" x14ac:dyDescent="0.45">
      <c r="A300" s="92"/>
      <c r="B300" s="92" t="s">
        <v>1405</v>
      </c>
      <c r="C300" s="92">
        <f t="shared" si="6"/>
        <v>277</v>
      </c>
      <c r="D300" s="92" t="s">
        <v>1385</v>
      </c>
      <c r="E300" s="92">
        <v>294</v>
      </c>
      <c r="F300" s="92" t="s">
        <v>1385</v>
      </c>
      <c r="G300" s="92">
        <v>245</v>
      </c>
      <c r="H300" s="92" t="s">
        <v>1385</v>
      </c>
      <c r="I300" s="92" t="s">
        <v>2128</v>
      </c>
      <c r="J300" s="92" t="s">
        <v>1385</v>
      </c>
      <c r="K300" s="92" t="s">
        <v>2128</v>
      </c>
      <c r="L300" s="92" t="s">
        <v>1385</v>
      </c>
      <c r="M300" s="92" t="s">
        <v>2128</v>
      </c>
      <c r="N300" s="92" t="s">
        <v>1385</v>
      </c>
      <c r="O300" s="92" t="s">
        <v>2128</v>
      </c>
      <c r="P300" s="92" t="s">
        <v>2120</v>
      </c>
      <c r="Q300" s="93">
        <v>1</v>
      </c>
      <c r="R300" s="93" t="s">
        <v>2138</v>
      </c>
      <c r="S300" s="93" t="s">
        <v>2127</v>
      </c>
      <c r="T300" s="93" t="s">
        <v>1407</v>
      </c>
      <c r="U300" s="92" t="s">
        <v>2128</v>
      </c>
      <c r="V300" s="88" t="s">
        <v>1397</v>
      </c>
      <c r="W300" s="92">
        <v>3926</v>
      </c>
      <c r="X300" s="92" t="s">
        <v>1411</v>
      </c>
      <c r="Y300" s="92">
        <v>3926</v>
      </c>
      <c r="Z300" s="92" t="s">
        <v>1401</v>
      </c>
      <c r="AA300" s="134" t="str">
        <f>VLOOKUP(G300,'Скрипт activation_condition'!$B$6:$D$495,3,0)</f>
        <v>Выраженная положительная реакция Манту (папула более 12 мм)</v>
      </c>
      <c r="AB300" s="114" t="str">
        <f>VLOOKUP(E300,'Перечень узлов'!$A$1:$B$697,2,0)</f>
        <v>Выраженная положительная реакция Манту (папула более 12 мм)</v>
      </c>
    </row>
    <row r="301" spans="1:28" x14ac:dyDescent="0.45">
      <c r="A301" s="92"/>
      <c r="B301" s="92" t="s">
        <v>1405</v>
      </c>
      <c r="C301" s="92">
        <f t="shared" si="6"/>
        <v>278</v>
      </c>
      <c r="D301" s="92" t="s">
        <v>1385</v>
      </c>
      <c r="E301" s="92">
        <v>295</v>
      </c>
      <c r="F301" s="92" t="s">
        <v>1385</v>
      </c>
      <c r="G301" s="92">
        <v>246</v>
      </c>
      <c r="H301" s="92" t="s">
        <v>1385</v>
      </c>
      <c r="I301" s="92" t="s">
        <v>2128</v>
      </c>
      <c r="J301" s="92" t="s">
        <v>1385</v>
      </c>
      <c r="K301" s="92" t="s">
        <v>2128</v>
      </c>
      <c r="L301" s="92" t="s">
        <v>1385</v>
      </c>
      <c r="M301" s="92" t="s">
        <v>2128</v>
      </c>
      <c r="N301" s="92" t="s">
        <v>1385</v>
      </c>
      <c r="O301" s="92" t="s">
        <v>2128</v>
      </c>
      <c r="P301" s="92" t="s">
        <v>2120</v>
      </c>
      <c r="Q301" s="93">
        <v>1</v>
      </c>
      <c r="R301" s="93" t="s">
        <v>2138</v>
      </c>
      <c r="S301" s="93" t="s">
        <v>2127</v>
      </c>
      <c r="T301" s="93" t="s">
        <v>1407</v>
      </c>
      <c r="U301" s="92" t="s">
        <v>2128</v>
      </c>
      <c r="V301" s="88" t="s">
        <v>1397</v>
      </c>
      <c r="W301" s="92">
        <v>3927</v>
      </c>
      <c r="X301" s="92" t="s">
        <v>1411</v>
      </c>
      <c r="Y301" s="92">
        <v>3927</v>
      </c>
      <c r="Z301" s="92" t="s">
        <v>1401</v>
      </c>
      <c r="AA301" s="134" t="str">
        <f>VLOOKUP(G301,'Скрипт activation_condition'!$B$6:$D$495,3,0)</f>
        <v>Туберкулиновая гиперергия в ответ на пробу Манту (папула более 21 мм)</v>
      </c>
      <c r="AB301" s="114" t="str">
        <f>VLOOKUP(E301,'Перечень узлов'!$A$1:$B$697,2,0)</f>
        <v>Туберкулиновая гиперергия  в ответ на пробу Манту (папула более 21 мм)</v>
      </c>
    </row>
    <row r="302" spans="1:28" x14ac:dyDescent="0.45">
      <c r="A302" s="92"/>
      <c r="B302" s="92" t="s">
        <v>1405</v>
      </c>
      <c r="C302" s="92">
        <f t="shared" si="6"/>
        <v>279</v>
      </c>
      <c r="D302" s="92" t="s">
        <v>1385</v>
      </c>
      <c r="E302" s="92">
        <v>296</v>
      </c>
      <c r="F302" s="92" t="s">
        <v>1385</v>
      </c>
      <c r="G302" s="92">
        <v>247</v>
      </c>
      <c r="H302" s="92" t="s">
        <v>1385</v>
      </c>
      <c r="I302" s="92" t="s">
        <v>2128</v>
      </c>
      <c r="J302" s="92" t="s">
        <v>1385</v>
      </c>
      <c r="K302" s="92" t="s">
        <v>2128</v>
      </c>
      <c r="L302" s="92" t="s">
        <v>1385</v>
      </c>
      <c r="M302" s="92" t="s">
        <v>2128</v>
      </c>
      <c r="N302" s="92" t="s">
        <v>1385</v>
      </c>
      <c r="O302" s="92" t="s">
        <v>2128</v>
      </c>
      <c r="P302" s="92" t="s">
        <v>2120</v>
      </c>
      <c r="Q302" s="93">
        <v>1</v>
      </c>
      <c r="R302" s="93" t="s">
        <v>2138</v>
      </c>
      <c r="S302" s="93" t="s">
        <v>2127</v>
      </c>
      <c r="T302" s="93" t="s">
        <v>1407</v>
      </c>
      <c r="U302" s="92" t="s">
        <v>2128</v>
      </c>
      <c r="V302" s="88" t="s">
        <v>1397</v>
      </c>
      <c r="W302" s="92">
        <v>3928</v>
      </c>
      <c r="X302" s="92" t="s">
        <v>1411</v>
      </c>
      <c r="Y302" s="92">
        <v>3928</v>
      </c>
      <c r="Z302" s="92" t="s">
        <v>1401</v>
      </c>
      <c r="AA302" s="134" t="str">
        <f>VLOOKUP(G302,'Скрипт activation_condition'!$B$6:$D$495,3,0)</f>
        <v>Везикула в ответ на пробу Манту</v>
      </c>
      <c r="AB302" s="114" t="str">
        <f>VLOOKUP(E302,'Перечень узлов'!$A$1:$B$697,2,0)</f>
        <v>Везикула в ответ на пробу Манту</v>
      </c>
    </row>
    <row r="303" spans="1:28" x14ac:dyDescent="0.45">
      <c r="A303" s="92"/>
      <c r="B303" s="92" t="s">
        <v>1405</v>
      </c>
      <c r="C303" s="92">
        <f t="shared" si="6"/>
        <v>280</v>
      </c>
      <c r="D303" s="92" t="s">
        <v>1385</v>
      </c>
      <c r="E303" s="92">
        <v>297</v>
      </c>
      <c r="F303" s="92" t="s">
        <v>1385</v>
      </c>
      <c r="G303" s="92">
        <v>248</v>
      </c>
      <c r="H303" s="92" t="s">
        <v>1385</v>
      </c>
      <c r="I303" s="92" t="s">
        <v>2128</v>
      </c>
      <c r="J303" s="92" t="s">
        <v>1385</v>
      </c>
      <c r="K303" s="92" t="s">
        <v>2128</v>
      </c>
      <c r="L303" s="92" t="s">
        <v>1385</v>
      </c>
      <c r="M303" s="92" t="s">
        <v>2128</v>
      </c>
      <c r="N303" s="92" t="s">
        <v>1385</v>
      </c>
      <c r="O303" s="92" t="s">
        <v>2128</v>
      </c>
      <c r="P303" s="92" t="s">
        <v>2120</v>
      </c>
      <c r="Q303" s="93">
        <v>1</v>
      </c>
      <c r="R303" s="93" t="s">
        <v>2138</v>
      </c>
      <c r="S303" s="93" t="s">
        <v>2127</v>
      </c>
      <c r="T303" s="93" t="s">
        <v>1407</v>
      </c>
      <c r="U303" s="92" t="s">
        <v>2128</v>
      </c>
      <c r="V303" s="88" t="s">
        <v>1397</v>
      </c>
      <c r="W303" s="92">
        <v>3929</v>
      </c>
      <c r="X303" s="92" t="s">
        <v>1411</v>
      </c>
      <c r="Y303" s="92">
        <v>3929</v>
      </c>
      <c r="Z303" s="92" t="s">
        <v>1401</v>
      </c>
      <c r="AA303" s="134" t="str">
        <f>VLOOKUP(G303,'Скрипт activation_condition'!$B$6:$D$495,3,0)</f>
        <v>Некроз в ответ на пробу Манту</v>
      </c>
      <c r="AB303" s="114" t="str">
        <f>VLOOKUP(E303,'Перечень узлов'!$A$1:$B$697,2,0)</f>
        <v>Некроз в ответ на пробу Манту</v>
      </c>
    </row>
    <row r="304" spans="1:28" x14ac:dyDescent="0.45">
      <c r="A304" s="92"/>
      <c r="B304" s="92" t="s">
        <v>1405</v>
      </c>
      <c r="C304" s="92">
        <f t="shared" si="6"/>
        <v>281</v>
      </c>
      <c r="D304" s="92" t="s">
        <v>1385</v>
      </c>
      <c r="E304" s="92">
        <v>298</v>
      </c>
      <c r="F304" s="92" t="s">
        <v>1385</v>
      </c>
      <c r="G304" s="92">
        <v>249</v>
      </c>
      <c r="H304" s="92" t="s">
        <v>1385</v>
      </c>
      <c r="I304" s="92" t="s">
        <v>2128</v>
      </c>
      <c r="J304" s="92" t="s">
        <v>1385</v>
      </c>
      <c r="K304" s="92" t="s">
        <v>2128</v>
      </c>
      <c r="L304" s="92" t="s">
        <v>1385</v>
      </c>
      <c r="M304" s="92" t="s">
        <v>2128</v>
      </c>
      <c r="N304" s="92" t="s">
        <v>1385</v>
      </c>
      <c r="O304" s="92" t="s">
        <v>2128</v>
      </c>
      <c r="P304" s="92" t="s">
        <v>2120</v>
      </c>
      <c r="Q304" s="93">
        <v>1</v>
      </c>
      <c r="R304" s="93" t="s">
        <v>2138</v>
      </c>
      <c r="S304" s="93" t="s">
        <v>2127</v>
      </c>
      <c r="T304" s="93" t="s">
        <v>1407</v>
      </c>
      <c r="U304" s="92" t="s">
        <v>2128</v>
      </c>
      <c r="V304" s="88" t="s">
        <v>1397</v>
      </c>
      <c r="W304" s="92">
        <v>3930</v>
      </c>
      <c r="X304" s="92" t="s">
        <v>1411</v>
      </c>
      <c r="Y304" s="92">
        <v>3930</v>
      </c>
      <c r="Z304" s="92" t="s">
        <v>1401</v>
      </c>
      <c r="AA304" s="134" t="str">
        <f>VLOOKUP(G304,'Скрипт activation_condition'!$B$6:$D$495,3,0)</f>
        <v>Регионарный лимфангит в ответ на пробу Манту</v>
      </c>
      <c r="AB304" s="114" t="str">
        <f>VLOOKUP(E304,'Перечень узлов'!$A$1:$B$697,2,0)</f>
        <v>Регионарный лимфангит в ответ на пробу Манту</v>
      </c>
    </row>
    <row r="305" spans="1:28" x14ac:dyDescent="0.45">
      <c r="A305" s="92"/>
      <c r="B305" s="92" t="s">
        <v>1405</v>
      </c>
      <c r="C305" s="92">
        <f t="shared" si="6"/>
        <v>282</v>
      </c>
      <c r="D305" s="92" t="s">
        <v>1385</v>
      </c>
      <c r="E305" s="92">
        <v>299</v>
      </c>
      <c r="F305" s="92" t="s">
        <v>1385</v>
      </c>
      <c r="G305" s="92">
        <v>250</v>
      </c>
      <c r="H305" s="92" t="s">
        <v>1385</v>
      </c>
      <c r="I305" s="92" t="s">
        <v>2128</v>
      </c>
      <c r="J305" s="92" t="s">
        <v>1385</v>
      </c>
      <c r="K305" s="92" t="s">
        <v>2128</v>
      </c>
      <c r="L305" s="92" t="s">
        <v>1385</v>
      </c>
      <c r="M305" s="92" t="s">
        <v>2128</v>
      </c>
      <c r="N305" s="92" t="s">
        <v>1385</v>
      </c>
      <c r="O305" s="92" t="s">
        <v>2128</v>
      </c>
      <c r="P305" s="92" t="s">
        <v>2120</v>
      </c>
      <c r="Q305" s="93">
        <v>1</v>
      </c>
      <c r="R305" s="93" t="s">
        <v>2138</v>
      </c>
      <c r="S305" s="93" t="s">
        <v>2127</v>
      </c>
      <c r="T305" s="93" t="s">
        <v>1407</v>
      </c>
      <c r="U305" s="92" t="s">
        <v>2128</v>
      </c>
      <c r="V305" s="88" t="s">
        <v>1397</v>
      </c>
      <c r="W305" s="92">
        <v>3931</v>
      </c>
      <c r="X305" s="92" t="s">
        <v>1411</v>
      </c>
      <c r="Y305" s="92">
        <v>3931</v>
      </c>
      <c r="Z305" s="92" t="s">
        <v>1401</v>
      </c>
      <c r="AA305" s="134" t="str">
        <f>VLOOKUP(G305,'Скрипт activation_condition'!$B$6:$D$495,3,0)</f>
        <v>"Воздушные ловушки"</v>
      </c>
      <c r="AB305" s="114" t="str">
        <f>VLOOKUP(E305,'Перечень узлов'!$A$1:$B$697,2,0)</f>
        <v>"Воздушные ловушки"</v>
      </c>
    </row>
    <row r="306" spans="1:28" x14ac:dyDescent="0.45">
      <c r="A306" s="92"/>
      <c r="B306" s="92" t="s">
        <v>1405</v>
      </c>
      <c r="C306" s="92">
        <f t="shared" si="6"/>
        <v>283</v>
      </c>
      <c r="D306" s="92" t="s">
        <v>1385</v>
      </c>
      <c r="E306" s="92">
        <v>303</v>
      </c>
      <c r="F306" s="92" t="s">
        <v>1385</v>
      </c>
      <c r="G306" s="92">
        <v>251</v>
      </c>
      <c r="H306" s="92" t="s">
        <v>1385</v>
      </c>
      <c r="I306" s="92" t="s">
        <v>2128</v>
      </c>
      <c r="J306" s="92" t="s">
        <v>1385</v>
      </c>
      <c r="K306" s="92" t="s">
        <v>2128</v>
      </c>
      <c r="L306" s="92" t="s">
        <v>1385</v>
      </c>
      <c r="M306" s="92" t="s">
        <v>2128</v>
      </c>
      <c r="N306" s="92" t="s">
        <v>1385</v>
      </c>
      <c r="O306" s="92" t="s">
        <v>2128</v>
      </c>
      <c r="P306" s="92" t="s">
        <v>2120</v>
      </c>
      <c r="Q306" s="93">
        <v>1</v>
      </c>
      <c r="R306" s="93" t="s">
        <v>2138</v>
      </c>
      <c r="S306" s="93" t="s">
        <v>2127</v>
      </c>
      <c r="T306" s="93" t="s">
        <v>1407</v>
      </c>
      <c r="U306" s="92" t="s">
        <v>2128</v>
      </c>
      <c r="V306" s="88" t="s">
        <v>1397</v>
      </c>
      <c r="W306" s="92">
        <v>3932</v>
      </c>
      <c r="X306" s="92" t="s">
        <v>1411</v>
      </c>
      <c r="Y306" s="92">
        <v>3932</v>
      </c>
      <c r="Z306" s="92" t="s">
        <v>1401</v>
      </c>
      <c r="AA306" s="134" t="str">
        <f>VLOOKUP(G306,'Скрипт activation_condition'!$B$6:$D$495,3,0)</f>
        <v>Расширение корней легких на рентгенограмме</v>
      </c>
      <c r="AB306" s="114" t="str">
        <f>VLOOKUP(E306,'Перечень узлов'!$A$1:$B$697,2,0)</f>
        <v>Расширение корней легких на рентгенограмме</v>
      </c>
    </row>
    <row r="307" spans="1:28" x14ac:dyDescent="0.45">
      <c r="A307" s="92"/>
      <c r="B307" s="92" t="s">
        <v>1405</v>
      </c>
      <c r="C307" s="92">
        <f t="shared" si="6"/>
        <v>284</v>
      </c>
      <c r="D307" s="92" t="s">
        <v>1385</v>
      </c>
      <c r="E307" s="92">
        <v>304</v>
      </c>
      <c r="F307" s="92" t="s">
        <v>1385</v>
      </c>
      <c r="G307" s="92">
        <v>252</v>
      </c>
      <c r="H307" s="92" t="s">
        <v>1385</v>
      </c>
      <c r="I307" s="92" t="s">
        <v>2128</v>
      </c>
      <c r="J307" s="92" t="s">
        <v>1385</v>
      </c>
      <c r="K307" s="92" t="s">
        <v>2128</v>
      </c>
      <c r="L307" s="92" t="s">
        <v>1385</v>
      </c>
      <c r="M307" s="92" t="s">
        <v>2128</v>
      </c>
      <c r="N307" s="92" t="s">
        <v>1385</v>
      </c>
      <c r="O307" s="92" t="s">
        <v>2128</v>
      </c>
      <c r="P307" s="92" t="s">
        <v>2120</v>
      </c>
      <c r="Q307" s="93">
        <v>1</v>
      </c>
      <c r="R307" s="93" t="s">
        <v>2138</v>
      </c>
      <c r="S307" s="93" t="s">
        <v>2127</v>
      </c>
      <c r="T307" s="93" t="s">
        <v>1407</v>
      </c>
      <c r="U307" s="92" t="s">
        <v>2128</v>
      </c>
      <c r="V307" s="88" t="s">
        <v>1397</v>
      </c>
      <c r="W307" s="92">
        <v>3933</v>
      </c>
      <c r="X307" s="92" t="s">
        <v>1411</v>
      </c>
      <c r="Y307" s="92">
        <v>3933</v>
      </c>
      <c r="Z307" s="92" t="s">
        <v>1401</v>
      </c>
      <c r="AA307" s="134" t="str">
        <f>VLOOKUP(G307,'Скрипт activation_condition'!$B$6:$D$495,3,0)</f>
        <v>Полость в легком с толстыми стенками на рентгенограмме ОГК</v>
      </c>
      <c r="AB307" s="114" t="str">
        <f>VLOOKUP(E307,'Перечень узлов'!$A$1:$B$697,2,0)</f>
        <v>Полость в легком с толстыми стенками на рентгенограмме ОГК</v>
      </c>
    </row>
    <row r="308" spans="1:28" x14ac:dyDescent="0.45">
      <c r="A308" s="92"/>
      <c r="B308" s="92" t="s">
        <v>1405</v>
      </c>
      <c r="C308" s="92">
        <f t="shared" si="6"/>
        <v>285</v>
      </c>
      <c r="D308" s="92" t="s">
        <v>1385</v>
      </c>
      <c r="E308" s="92">
        <v>305</v>
      </c>
      <c r="F308" s="92" t="s">
        <v>1385</v>
      </c>
      <c r="G308" s="92">
        <v>253</v>
      </c>
      <c r="H308" s="92" t="s">
        <v>1385</v>
      </c>
      <c r="I308" s="92" t="s">
        <v>2128</v>
      </c>
      <c r="J308" s="92" t="s">
        <v>1385</v>
      </c>
      <c r="K308" s="92" t="s">
        <v>2128</v>
      </c>
      <c r="L308" s="92" t="s">
        <v>1385</v>
      </c>
      <c r="M308" s="92" t="s">
        <v>2128</v>
      </c>
      <c r="N308" s="92" t="s">
        <v>1385</v>
      </c>
      <c r="O308" s="92" t="s">
        <v>2128</v>
      </c>
      <c r="P308" s="92" t="s">
        <v>2120</v>
      </c>
      <c r="Q308" s="93">
        <v>1</v>
      </c>
      <c r="R308" s="93" t="s">
        <v>2138</v>
      </c>
      <c r="S308" s="93" t="s">
        <v>2127</v>
      </c>
      <c r="T308" s="93" t="s">
        <v>1407</v>
      </c>
      <c r="U308" s="92" t="s">
        <v>2128</v>
      </c>
      <c r="V308" s="88" t="s">
        <v>1397</v>
      </c>
      <c r="W308" s="92">
        <v>3934</v>
      </c>
      <c r="X308" s="92" t="s">
        <v>1411</v>
      </c>
      <c r="Y308" s="92">
        <v>3934</v>
      </c>
      <c r="Z308" s="92" t="s">
        <v>1401</v>
      </c>
      <c r="AA308" s="134" t="str">
        <f>VLOOKUP(G308,'Скрипт activation_condition'!$B$6:$D$495,3,0)</f>
        <v>Полость в легком с бухтообразными внутренними контурами на рентгенограмме ОГК</v>
      </c>
      <c r="AB308" s="114" t="str">
        <f>VLOOKUP(E308,'Перечень узлов'!$A$1:$B$697,2,0)</f>
        <v>Полость в легком с бухтообразными внутренними контурами на рентгенограмме ОГК</v>
      </c>
    </row>
    <row r="309" spans="1:28" x14ac:dyDescent="0.45">
      <c r="A309" s="92"/>
      <c r="B309" s="92" t="s">
        <v>1405</v>
      </c>
      <c r="C309" s="92">
        <f t="shared" si="6"/>
        <v>286</v>
      </c>
      <c r="D309" s="92" t="s">
        <v>1385</v>
      </c>
      <c r="E309" s="92">
        <v>306</v>
      </c>
      <c r="F309" s="92" t="s">
        <v>1385</v>
      </c>
      <c r="G309" s="92">
        <v>254</v>
      </c>
      <c r="H309" s="92" t="s">
        <v>1385</v>
      </c>
      <c r="I309" s="92" t="s">
        <v>2128</v>
      </c>
      <c r="J309" s="92" t="s">
        <v>1385</v>
      </c>
      <c r="K309" s="92" t="s">
        <v>2128</v>
      </c>
      <c r="L309" s="92" t="s">
        <v>1385</v>
      </c>
      <c r="M309" s="92" t="s">
        <v>2128</v>
      </c>
      <c r="N309" s="92" t="s">
        <v>1385</v>
      </c>
      <c r="O309" s="92" t="s">
        <v>2128</v>
      </c>
      <c r="P309" s="92" t="s">
        <v>2120</v>
      </c>
      <c r="Q309" s="93">
        <v>1</v>
      </c>
      <c r="R309" s="93" t="s">
        <v>2138</v>
      </c>
      <c r="S309" s="93" t="s">
        <v>2127</v>
      </c>
      <c r="T309" s="93" t="s">
        <v>1407</v>
      </c>
      <c r="U309" s="92" t="s">
        <v>2128</v>
      </c>
      <c r="V309" s="88" t="s">
        <v>1397</v>
      </c>
      <c r="W309" s="92">
        <v>3935</v>
      </c>
      <c r="X309" s="92" t="s">
        <v>1411</v>
      </c>
      <c r="Y309" s="92">
        <v>3935</v>
      </c>
      <c r="Z309" s="92" t="s">
        <v>1401</v>
      </c>
      <c r="AA309" s="134" t="str">
        <f>VLOOKUP(G309,'Скрипт activation_condition'!$B$6:$D$495,3,0)</f>
        <v>Эксцентрично расположенная полость в легком на рентгенограмме ОГК</v>
      </c>
      <c r="AB309" s="114" t="str">
        <f>VLOOKUP(E309,'Перечень узлов'!$A$1:$B$697,2,0)</f>
        <v>Эксцентрично расположенная полость в легком на рентгенограмме ОГК</v>
      </c>
    </row>
    <row r="310" spans="1:28" x14ac:dyDescent="0.45">
      <c r="A310" s="92"/>
      <c r="B310" s="92" t="s">
        <v>1405</v>
      </c>
      <c r="C310" s="92">
        <f t="shared" si="6"/>
        <v>287</v>
      </c>
      <c r="D310" s="92" t="s">
        <v>1385</v>
      </c>
      <c r="E310" s="92">
        <v>307</v>
      </c>
      <c r="F310" s="92" t="s">
        <v>1385</v>
      </c>
      <c r="G310" s="92">
        <v>255</v>
      </c>
      <c r="H310" s="92" t="s">
        <v>1385</v>
      </c>
      <c r="I310" s="92" t="s">
        <v>2128</v>
      </c>
      <c r="J310" s="92" t="s">
        <v>1385</v>
      </c>
      <c r="K310" s="92" t="s">
        <v>2128</v>
      </c>
      <c r="L310" s="92" t="s">
        <v>1385</v>
      </c>
      <c r="M310" s="92" t="s">
        <v>2128</v>
      </c>
      <c r="N310" s="92" t="s">
        <v>1385</v>
      </c>
      <c r="O310" s="92" t="s">
        <v>2128</v>
      </c>
      <c r="P310" s="92" t="s">
        <v>2120</v>
      </c>
      <c r="Q310" s="93">
        <v>1</v>
      </c>
      <c r="R310" s="93" t="s">
        <v>2138</v>
      </c>
      <c r="S310" s="93" t="s">
        <v>2127</v>
      </c>
      <c r="T310" s="93" t="s">
        <v>1407</v>
      </c>
      <c r="U310" s="92" t="s">
        <v>2128</v>
      </c>
      <c r="V310" s="88" t="s">
        <v>1397</v>
      </c>
      <c r="W310" s="92">
        <v>3936</v>
      </c>
      <c r="X310" s="92" t="s">
        <v>1411</v>
      </c>
      <c r="Y310" s="92">
        <v>3936</v>
      </c>
      <c r="Z310" s="92" t="s">
        <v>1401</v>
      </c>
      <c r="AA310" s="134" t="str">
        <f>VLOOKUP(G310,'Скрипт activation_condition'!$B$6:$D$495,3,0)</f>
        <v>Полость в легком с малым количеством жидкости на рентгенограмме ОГК</v>
      </c>
      <c r="AB310" s="114" t="str">
        <f>VLOOKUP(E310,'Перечень узлов'!$A$1:$B$697,2,0)</f>
        <v>Полость в легком с малым количеством жидкости на рентгенограмме ОГК</v>
      </c>
    </row>
    <row r="311" spans="1:28" x14ac:dyDescent="0.45">
      <c r="A311" s="92"/>
      <c r="B311" s="92" t="s">
        <v>1405</v>
      </c>
      <c r="C311" s="92">
        <f t="shared" si="6"/>
        <v>288</v>
      </c>
      <c r="D311" s="92" t="s">
        <v>1385</v>
      </c>
      <c r="E311" s="92">
        <v>308</v>
      </c>
      <c r="F311" s="92" t="s">
        <v>1385</v>
      </c>
      <c r="G311" s="92">
        <v>256</v>
      </c>
      <c r="H311" s="92" t="s">
        <v>1385</v>
      </c>
      <c r="I311" s="92" t="s">
        <v>2128</v>
      </c>
      <c r="J311" s="92" t="s">
        <v>1385</v>
      </c>
      <c r="K311" s="92" t="s">
        <v>2128</v>
      </c>
      <c r="L311" s="92" t="s">
        <v>1385</v>
      </c>
      <c r="M311" s="92" t="s">
        <v>2128</v>
      </c>
      <c r="N311" s="92" t="s">
        <v>1385</v>
      </c>
      <c r="O311" s="92" t="s">
        <v>2128</v>
      </c>
      <c r="P311" s="92" t="s">
        <v>2120</v>
      </c>
      <c r="Q311" s="93">
        <v>1</v>
      </c>
      <c r="R311" s="93" t="s">
        <v>2138</v>
      </c>
      <c r="S311" s="93" t="s">
        <v>2127</v>
      </c>
      <c r="T311" s="93" t="s">
        <v>1407</v>
      </c>
      <c r="U311" s="92" t="s">
        <v>2128</v>
      </c>
      <c r="V311" s="88" t="s">
        <v>1397</v>
      </c>
      <c r="W311" s="92">
        <v>3937</v>
      </c>
      <c r="X311" s="92" t="s">
        <v>1411</v>
      </c>
      <c r="Y311" s="92">
        <v>3937</v>
      </c>
      <c r="Z311" s="92" t="s">
        <v>1401</v>
      </c>
      <c r="AA311" s="134" t="str">
        <f>VLOOKUP(G311,'Скрипт activation_condition'!$B$6:$D$495,3,0)</f>
        <v>Полость в легком с четкими наружными контурами на рентгенограмме ОГК</v>
      </c>
      <c r="AB311" s="114" t="str">
        <f>VLOOKUP(E311,'Перечень узлов'!$A$1:$B$697,2,0)</f>
        <v>Полость в легком с четкими наружными контурами на рентгенограмме ОГК</v>
      </c>
    </row>
    <row r="312" spans="1:28" x14ac:dyDescent="0.45">
      <c r="A312" s="92"/>
      <c r="B312" s="92" t="s">
        <v>1405</v>
      </c>
      <c r="C312" s="92">
        <f t="shared" si="6"/>
        <v>289</v>
      </c>
      <c r="D312" s="92" t="s">
        <v>1385</v>
      </c>
      <c r="E312" s="92">
        <v>309</v>
      </c>
      <c r="F312" s="92" t="s">
        <v>1385</v>
      </c>
      <c r="G312" s="92">
        <v>257</v>
      </c>
      <c r="H312" s="92" t="s">
        <v>1385</v>
      </c>
      <c r="I312" s="92" t="s">
        <v>2128</v>
      </c>
      <c r="J312" s="92" t="s">
        <v>1385</v>
      </c>
      <c r="K312" s="92" t="s">
        <v>2128</v>
      </c>
      <c r="L312" s="92" t="s">
        <v>1385</v>
      </c>
      <c r="M312" s="92" t="s">
        <v>2128</v>
      </c>
      <c r="N312" s="92" t="s">
        <v>1385</v>
      </c>
      <c r="O312" s="92" t="s">
        <v>2128</v>
      </c>
      <c r="P312" s="92" t="s">
        <v>2120</v>
      </c>
      <c r="Q312" s="93">
        <v>1</v>
      </c>
      <c r="R312" s="93" t="s">
        <v>2138</v>
      </c>
      <c r="S312" s="93" t="s">
        <v>2127</v>
      </c>
      <c r="T312" s="93" t="s">
        <v>1407</v>
      </c>
      <c r="U312" s="92" t="s">
        <v>2128</v>
      </c>
      <c r="V312" s="88" t="s">
        <v>1397</v>
      </c>
      <c r="W312" s="92">
        <v>3938</v>
      </c>
      <c r="X312" s="92" t="s">
        <v>1411</v>
      </c>
      <c r="Y312" s="92">
        <v>3938</v>
      </c>
      <c r="Z312" s="92" t="s">
        <v>1401</v>
      </c>
      <c r="AA312" s="134" t="str">
        <f>VLOOKUP(G312,'Скрипт activation_condition'!$B$6:$D$495,3,0)</f>
        <v>Полость в легком с полициклическими наружными контурами на рентгенограмме ОГК</v>
      </c>
      <c r="AB312" s="114" t="str">
        <f>VLOOKUP(E312,'Перечень узлов'!$A$1:$B$697,2,0)</f>
        <v>Полость в легком с полициклическими наружными контурами на рентгенограмме ОГК</v>
      </c>
    </row>
    <row r="313" spans="1:28" x14ac:dyDescent="0.45">
      <c r="A313" s="92"/>
      <c r="B313" s="92" t="s">
        <v>1405</v>
      </c>
      <c r="C313" s="92">
        <f t="shared" si="6"/>
        <v>290</v>
      </c>
      <c r="D313" s="92" t="s">
        <v>1385</v>
      </c>
      <c r="E313" s="92">
        <v>310</v>
      </c>
      <c r="F313" s="92" t="s">
        <v>1385</v>
      </c>
      <c r="G313" s="92">
        <v>258</v>
      </c>
      <c r="H313" s="92" t="s">
        <v>1385</v>
      </c>
      <c r="I313" s="92" t="s">
        <v>2128</v>
      </c>
      <c r="J313" s="92" t="s">
        <v>1385</v>
      </c>
      <c r="K313" s="92" t="s">
        <v>2128</v>
      </c>
      <c r="L313" s="92" t="s">
        <v>1385</v>
      </c>
      <c r="M313" s="92" t="s">
        <v>2128</v>
      </c>
      <c r="N313" s="92" t="s">
        <v>1385</v>
      </c>
      <c r="O313" s="92" t="s">
        <v>2128</v>
      </c>
      <c r="P313" s="92" t="s">
        <v>2120</v>
      </c>
      <c r="Q313" s="93">
        <v>1</v>
      </c>
      <c r="R313" s="93" t="s">
        <v>2138</v>
      </c>
      <c r="S313" s="93" t="s">
        <v>2127</v>
      </c>
      <c r="T313" s="93" t="s">
        <v>1407</v>
      </c>
      <c r="U313" s="92" t="s">
        <v>2128</v>
      </c>
      <c r="V313" s="88" t="s">
        <v>1397</v>
      </c>
      <c r="W313" s="92">
        <v>3939</v>
      </c>
      <c r="X313" s="92" t="s">
        <v>1411</v>
      </c>
      <c r="Y313" s="92">
        <v>3939</v>
      </c>
      <c r="Z313" s="92" t="s">
        <v>1401</v>
      </c>
      <c r="AA313" s="134" t="str">
        <f>VLOOKUP(G313,'Скрипт activation_condition'!$B$6:$D$495,3,0)</f>
        <v>Неоднородный очаг на рентгенограмме ОГК</v>
      </c>
      <c r="AB313" s="114" t="str">
        <f>VLOOKUP(E313,'Перечень узлов'!$A$1:$B$697,2,0)</f>
        <v>Неоднородный очаг на рентгенограмме ОГК</v>
      </c>
    </row>
    <row r="314" spans="1:28" x14ac:dyDescent="0.45">
      <c r="A314" s="92"/>
      <c r="B314" s="92" t="s">
        <v>1405</v>
      </c>
      <c r="C314" s="92">
        <f t="shared" si="6"/>
        <v>291</v>
      </c>
      <c r="D314" s="92" t="s">
        <v>1385</v>
      </c>
      <c r="E314" s="92">
        <v>311</v>
      </c>
      <c r="F314" s="92" t="s">
        <v>1385</v>
      </c>
      <c r="G314" s="92">
        <v>259</v>
      </c>
      <c r="H314" s="92" t="s">
        <v>1385</v>
      </c>
      <c r="I314" s="92" t="s">
        <v>2128</v>
      </c>
      <c r="J314" s="92" t="s">
        <v>1385</v>
      </c>
      <c r="K314" s="92" t="s">
        <v>2128</v>
      </c>
      <c r="L314" s="92" t="s">
        <v>1385</v>
      </c>
      <c r="M314" s="92" t="s">
        <v>2128</v>
      </c>
      <c r="N314" s="92" t="s">
        <v>1385</v>
      </c>
      <c r="O314" s="92" t="s">
        <v>2128</v>
      </c>
      <c r="P314" s="92" t="s">
        <v>2120</v>
      </c>
      <c r="Q314" s="93">
        <v>1</v>
      </c>
      <c r="R314" s="93" t="s">
        <v>2138</v>
      </c>
      <c r="S314" s="93" t="s">
        <v>2127</v>
      </c>
      <c r="T314" s="93" t="s">
        <v>1407</v>
      </c>
      <c r="U314" s="92" t="s">
        <v>2128</v>
      </c>
      <c r="V314" s="88" t="s">
        <v>1397</v>
      </c>
      <c r="W314" s="92">
        <v>3940</v>
      </c>
      <c r="X314" s="92" t="s">
        <v>1411</v>
      </c>
      <c r="Y314" s="92">
        <v>3940</v>
      </c>
      <c r="Z314" s="92" t="s">
        <v>1401</v>
      </c>
      <c r="AA314" s="134" t="str">
        <f>VLOOKUP(G314,'Скрипт activation_condition'!$B$6:$D$495,3,0)</f>
        <v>Очаг неправильной формы на рентгенограмме ОГК</v>
      </c>
      <c r="AB314" s="114" t="str">
        <f>VLOOKUP(E314,'Перечень узлов'!$A$1:$B$697,2,0)</f>
        <v>Очаг неправильной формы на рентгенограмме ОГК</v>
      </c>
    </row>
    <row r="315" spans="1:28" x14ac:dyDescent="0.45">
      <c r="A315" s="92"/>
      <c r="B315" s="92" t="s">
        <v>1405</v>
      </c>
      <c r="C315" s="92">
        <f t="shared" si="6"/>
        <v>292</v>
      </c>
      <c r="D315" s="92" t="s">
        <v>1385</v>
      </c>
      <c r="E315" s="92">
        <v>312</v>
      </c>
      <c r="F315" s="92" t="s">
        <v>1385</v>
      </c>
      <c r="G315" s="92">
        <v>260</v>
      </c>
      <c r="H315" s="92" t="s">
        <v>1385</v>
      </c>
      <c r="I315" s="92" t="s">
        <v>2128</v>
      </c>
      <c r="J315" s="92" t="s">
        <v>1385</v>
      </c>
      <c r="K315" s="92" t="s">
        <v>2128</v>
      </c>
      <c r="L315" s="92" t="s">
        <v>1385</v>
      </c>
      <c r="M315" s="92" t="s">
        <v>2128</v>
      </c>
      <c r="N315" s="92" t="s">
        <v>1385</v>
      </c>
      <c r="O315" s="92" t="s">
        <v>2128</v>
      </c>
      <c r="P315" s="92" t="s">
        <v>2120</v>
      </c>
      <c r="Q315" s="93">
        <v>1</v>
      </c>
      <c r="R315" s="93" t="s">
        <v>2138</v>
      </c>
      <c r="S315" s="93" t="s">
        <v>2127</v>
      </c>
      <c r="T315" s="93" t="s">
        <v>1407</v>
      </c>
      <c r="U315" s="92" t="s">
        <v>2128</v>
      </c>
      <c r="V315" s="88" t="s">
        <v>1397</v>
      </c>
      <c r="W315" s="92">
        <v>3941</v>
      </c>
      <c r="X315" s="92" t="s">
        <v>1411</v>
      </c>
      <c r="Y315" s="92">
        <v>3941</v>
      </c>
      <c r="Z315" s="92" t="s">
        <v>1401</v>
      </c>
      <c r="AA315" s="134" t="str">
        <f>VLOOKUP(G315,'Скрипт activation_condition'!$B$6:$D$495,3,0)</f>
        <v>Очаг звездчатой формы на рентгенограмме ОГК</v>
      </c>
      <c r="AB315" s="114" t="str">
        <f>VLOOKUP(E315,'Перечень узлов'!$A$1:$B$697,2,0)</f>
        <v>Очаг звездчатой формы на рентгенограмме ОГК</v>
      </c>
    </row>
    <row r="316" spans="1:28" x14ac:dyDescent="0.45">
      <c r="A316" s="92"/>
      <c r="B316" s="92" t="s">
        <v>1405</v>
      </c>
      <c r="C316" s="92">
        <f t="shared" si="6"/>
        <v>293</v>
      </c>
      <c r="D316" s="92" t="s">
        <v>1385</v>
      </c>
      <c r="E316" s="92">
        <v>313</v>
      </c>
      <c r="F316" s="92" t="s">
        <v>1385</v>
      </c>
      <c r="G316" s="92">
        <v>261</v>
      </c>
      <c r="H316" s="92" t="s">
        <v>1385</v>
      </c>
      <c r="I316" s="92" t="s">
        <v>2128</v>
      </c>
      <c r="J316" s="92" t="s">
        <v>1385</v>
      </c>
      <c r="K316" s="92" t="s">
        <v>2128</v>
      </c>
      <c r="L316" s="92" t="s">
        <v>1385</v>
      </c>
      <c r="M316" s="92" t="s">
        <v>2128</v>
      </c>
      <c r="N316" s="92" t="s">
        <v>1385</v>
      </c>
      <c r="O316" s="92" t="s">
        <v>2128</v>
      </c>
      <c r="P316" s="92" t="s">
        <v>2120</v>
      </c>
      <c r="Q316" s="93">
        <v>1</v>
      </c>
      <c r="R316" s="93" t="s">
        <v>2138</v>
      </c>
      <c r="S316" s="93" t="s">
        <v>2127</v>
      </c>
      <c r="T316" s="93" t="s">
        <v>1407</v>
      </c>
      <c r="U316" s="92" t="s">
        <v>2128</v>
      </c>
      <c r="V316" s="88" t="s">
        <v>1397</v>
      </c>
      <c r="W316" s="92">
        <v>3942</v>
      </c>
      <c r="X316" s="92" t="s">
        <v>1411</v>
      </c>
      <c r="Y316" s="92">
        <v>3942</v>
      </c>
      <c r="Z316" s="92" t="s">
        <v>1401</v>
      </c>
      <c r="AA316" s="134" t="str">
        <f>VLOOKUP(G316,'Скрипт activation_condition'!$B$6:$D$495,3,0)</f>
        <v>Очаг с нечетким контуром на рентгенограмме ОГК</v>
      </c>
      <c r="AB316" s="114" t="str">
        <f>VLOOKUP(E316,'Перечень узлов'!$A$1:$B$697,2,0)</f>
        <v>Очаг с нечетким контуром на рентгенограмме ОГК</v>
      </c>
    </row>
    <row r="317" spans="1:28" x14ac:dyDescent="0.45">
      <c r="A317" s="92"/>
      <c r="B317" s="92" t="s">
        <v>1405</v>
      </c>
      <c r="C317" s="92">
        <f t="shared" si="6"/>
        <v>294</v>
      </c>
      <c r="D317" s="92" t="s">
        <v>1385</v>
      </c>
      <c r="E317" s="92">
        <v>314</v>
      </c>
      <c r="F317" s="92" t="s">
        <v>1385</v>
      </c>
      <c r="G317" s="92">
        <v>262</v>
      </c>
      <c r="H317" s="92" t="s">
        <v>1385</v>
      </c>
      <c r="I317" s="92" t="s">
        <v>2128</v>
      </c>
      <c r="J317" s="92" t="s">
        <v>1385</v>
      </c>
      <c r="K317" s="92" t="s">
        <v>2128</v>
      </c>
      <c r="L317" s="92" t="s">
        <v>1385</v>
      </c>
      <c r="M317" s="92" t="s">
        <v>2128</v>
      </c>
      <c r="N317" s="92" t="s">
        <v>1385</v>
      </c>
      <c r="O317" s="92" t="s">
        <v>2128</v>
      </c>
      <c r="P317" s="92" t="s">
        <v>2120</v>
      </c>
      <c r="Q317" s="93">
        <v>1</v>
      </c>
      <c r="R317" s="93" t="s">
        <v>2138</v>
      </c>
      <c r="S317" s="93" t="s">
        <v>2127</v>
      </c>
      <c r="T317" s="93" t="s">
        <v>1407</v>
      </c>
      <c r="U317" s="92" t="s">
        <v>2128</v>
      </c>
      <c r="V317" s="88" t="s">
        <v>1397</v>
      </c>
      <c r="W317" s="92">
        <v>3943</v>
      </c>
      <c r="X317" s="92" t="s">
        <v>1411</v>
      </c>
      <c r="Y317" s="92">
        <v>3943</v>
      </c>
      <c r="Z317" s="92" t="s">
        <v>1401</v>
      </c>
      <c r="AA317" s="134" t="str">
        <f>VLOOKUP(G317,'Скрипт activation_condition'!$B$6:$D$495,3,0)</f>
        <v>Очаг с бугристым контуром на рентгенограмме ОГК</v>
      </c>
      <c r="AB317" s="114" t="str">
        <f>VLOOKUP(E317,'Перечень узлов'!$A$1:$B$697,2,0)</f>
        <v>Очаг с бугристым контуром на рентгенограмме ОГК</v>
      </c>
    </row>
    <row r="318" spans="1:28" x14ac:dyDescent="0.45">
      <c r="A318" s="92"/>
      <c r="B318" s="92" t="s">
        <v>1405</v>
      </c>
      <c r="C318" s="92">
        <f t="shared" si="6"/>
        <v>295</v>
      </c>
      <c r="D318" s="92" t="s">
        <v>1385</v>
      </c>
      <c r="E318" s="92">
        <v>315</v>
      </c>
      <c r="F318" s="92" t="s">
        <v>1385</v>
      </c>
      <c r="G318" s="92">
        <v>263</v>
      </c>
      <c r="H318" s="92" t="s">
        <v>1385</v>
      </c>
      <c r="I318" s="92" t="s">
        <v>2128</v>
      </c>
      <c r="J318" s="92" t="s">
        <v>1385</v>
      </c>
      <c r="K318" s="92" t="s">
        <v>2128</v>
      </c>
      <c r="L318" s="92" t="s">
        <v>1385</v>
      </c>
      <c r="M318" s="92" t="s">
        <v>2128</v>
      </c>
      <c r="N318" s="92" t="s">
        <v>1385</v>
      </c>
      <c r="O318" s="92" t="s">
        <v>2128</v>
      </c>
      <c r="P318" s="92" t="s">
        <v>2120</v>
      </c>
      <c r="Q318" s="93">
        <v>1</v>
      </c>
      <c r="R318" s="93" t="s">
        <v>2138</v>
      </c>
      <c r="S318" s="93" t="s">
        <v>2127</v>
      </c>
      <c r="T318" s="93" t="s">
        <v>1407</v>
      </c>
      <c r="U318" s="92" t="s">
        <v>2128</v>
      </c>
      <c r="V318" s="88" t="s">
        <v>1397</v>
      </c>
      <c r="W318" s="92">
        <v>3944</v>
      </c>
      <c r="X318" s="92" t="s">
        <v>1411</v>
      </c>
      <c r="Y318" s="92">
        <v>3944</v>
      </c>
      <c r="Z318" s="92" t="s">
        <v>1401</v>
      </c>
      <c r="AA318" s="134" t="str">
        <f>VLOOKUP(G318,'Скрипт activation_condition'!$B$6:$D$495,3,0)</f>
        <v>Очаг с симптомом "лучистости" на рентгенограмме ОГК</v>
      </c>
      <c r="AB318" s="114" t="str">
        <f>VLOOKUP(E318,'Перечень узлов'!$A$1:$B$697,2,0)</f>
        <v>Очаг с симптомом "лучистости" на рентгенограмме ОГК</v>
      </c>
    </row>
    <row r="319" spans="1:28" x14ac:dyDescent="0.45">
      <c r="A319" s="92"/>
      <c r="B319" s="92" t="s">
        <v>1405</v>
      </c>
      <c r="C319" s="92">
        <f t="shared" si="6"/>
        <v>296</v>
      </c>
      <c r="D319" s="92" t="s">
        <v>1385</v>
      </c>
      <c r="E319" s="92">
        <v>316</v>
      </c>
      <c r="F319" s="92" t="s">
        <v>1385</v>
      </c>
      <c r="G319" s="92">
        <v>264</v>
      </c>
      <c r="H319" s="92" t="s">
        <v>1385</v>
      </c>
      <c r="I319" s="92" t="s">
        <v>2128</v>
      </c>
      <c r="J319" s="92" t="s">
        <v>1385</v>
      </c>
      <c r="K319" s="92" t="s">
        <v>2128</v>
      </c>
      <c r="L319" s="92" t="s">
        <v>1385</v>
      </c>
      <c r="M319" s="92" t="s">
        <v>2128</v>
      </c>
      <c r="N319" s="92" t="s">
        <v>1385</v>
      </c>
      <c r="O319" s="92" t="s">
        <v>2128</v>
      </c>
      <c r="P319" s="92" t="s">
        <v>2120</v>
      </c>
      <c r="Q319" s="93">
        <v>1</v>
      </c>
      <c r="R319" s="93" t="s">
        <v>2138</v>
      </c>
      <c r="S319" s="93" t="s">
        <v>2127</v>
      </c>
      <c r="T319" s="93" t="s">
        <v>1407</v>
      </c>
      <c r="U319" s="92" t="s">
        <v>2128</v>
      </c>
      <c r="V319" s="88" t="s">
        <v>1397</v>
      </c>
      <c r="W319" s="92">
        <v>3945</v>
      </c>
      <c r="X319" s="92" t="s">
        <v>1411</v>
      </c>
      <c r="Y319" s="92">
        <v>3945</v>
      </c>
      <c r="Z319" s="92" t="s">
        <v>1401</v>
      </c>
      <c r="AA319" s="134" t="str">
        <f>VLOOKUP(G319,'Скрипт activation_condition'!$B$6:$D$495,3,0)</f>
        <v>Очаг с симптомом вырезки на рентгенограмме ОГК</v>
      </c>
      <c r="AB319" s="114" t="str">
        <f>VLOOKUP(E319,'Перечень узлов'!$A$1:$B$697,2,0)</f>
        <v>Очаг с симптомом вырезки на рентгенограмме ОГК</v>
      </c>
    </row>
    <row r="320" spans="1:28" x14ac:dyDescent="0.45">
      <c r="A320" s="92"/>
      <c r="B320" s="92" t="s">
        <v>1405</v>
      </c>
      <c r="C320" s="92">
        <f t="shared" si="6"/>
        <v>297</v>
      </c>
      <c r="D320" s="92" t="s">
        <v>1385</v>
      </c>
      <c r="E320" s="92">
        <v>317</v>
      </c>
      <c r="F320" s="92" t="s">
        <v>1385</v>
      </c>
      <c r="G320" s="92">
        <v>265</v>
      </c>
      <c r="H320" s="92" t="s">
        <v>1385</v>
      </c>
      <c r="I320" s="92" t="s">
        <v>2128</v>
      </c>
      <c r="J320" s="92" t="s">
        <v>1385</v>
      </c>
      <c r="K320" s="92" t="s">
        <v>2128</v>
      </c>
      <c r="L320" s="92" t="s">
        <v>1385</v>
      </c>
      <c r="M320" s="92" t="s">
        <v>2128</v>
      </c>
      <c r="N320" s="92" t="s">
        <v>1385</v>
      </c>
      <c r="O320" s="92" t="s">
        <v>2128</v>
      </c>
      <c r="P320" s="92" t="s">
        <v>2120</v>
      </c>
      <c r="Q320" s="93">
        <v>1</v>
      </c>
      <c r="R320" s="93" t="s">
        <v>2138</v>
      </c>
      <c r="S320" s="93" t="s">
        <v>2127</v>
      </c>
      <c r="T320" s="93" t="s">
        <v>1407</v>
      </c>
      <c r="U320" s="92" t="s">
        <v>2128</v>
      </c>
      <c r="V320" s="88" t="s">
        <v>1397</v>
      </c>
      <c r="W320" s="92">
        <v>3946</v>
      </c>
      <c r="X320" s="92" t="s">
        <v>1411</v>
      </c>
      <c r="Y320" s="92">
        <v>3946</v>
      </c>
      <c r="Z320" s="92" t="s">
        <v>1401</v>
      </c>
      <c r="AA320" s="134" t="str">
        <f>VLOOKUP(G320,'Скрипт activation_condition'!$B$6:$D$495,3,0)</f>
        <v>Очаг с симптомом паруса на рентгенограмме ОГК</v>
      </c>
      <c r="AB320" s="114" t="str">
        <f>VLOOKUP(E320,'Перечень узлов'!$A$1:$B$697,2,0)</f>
        <v>Очаг с симптомом паруса на рентгенограмме ОГК</v>
      </c>
    </row>
    <row r="321" spans="1:28" x14ac:dyDescent="0.45">
      <c r="A321" s="92"/>
      <c r="B321" s="92" t="s">
        <v>1405</v>
      </c>
      <c r="C321" s="92">
        <f t="shared" ref="C321:C390" si="7">C320+1</f>
        <v>298</v>
      </c>
      <c r="D321" s="92" t="s">
        <v>1385</v>
      </c>
      <c r="E321" s="92">
        <v>320</v>
      </c>
      <c r="F321" s="92" t="s">
        <v>1385</v>
      </c>
      <c r="G321" s="92">
        <v>266</v>
      </c>
      <c r="H321" s="92" t="s">
        <v>1385</v>
      </c>
      <c r="I321" s="137" t="s">
        <v>2901</v>
      </c>
      <c r="J321" s="92" t="s">
        <v>1385</v>
      </c>
      <c r="K321" s="92" t="s">
        <v>2129</v>
      </c>
      <c r="L321" s="92" t="s">
        <v>1385</v>
      </c>
      <c r="M321" s="92" t="s">
        <v>2850</v>
      </c>
      <c r="N321" s="92" t="s">
        <v>1385</v>
      </c>
      <c r="O321" s="92" t="s">
        <v>2129</v>
      </c>
      <c r="P321" s="92" t="s">
        <v>1385</v>
      </c>
      <c r="Q321" s="92" t="s">
        <v>2128</v>
      </c>
      <c r="R321" s="92" t="s">
        <v>1385</v>
      </c>
      <c r="S321" s="93" t="s">
        <v>2127</v>
      </c>
      <c r="T321" s="92" t="s">
        <v>1385</v>
      </c>
      <c r="U321" s="92" t="s">
        <v>2128</v>
      </c>
      <c r="V321" s="92" t="s">
        <v>1385</v>
      </c>
      <c r="W321" s="92">
        <v>3947</v>
      </c>
      <c r="X321" s="92" t="s">
        <v>1411</v>
      </c>
      <c r="Y321" s="92">
        <v>3947</v>
      </c>
      <c r="Z321" s="92" t="s">
        <v>1401</v>
      </c>
      <c r="AA321" s="134" t="str">
        <f>VLOOKUP(G321,'Скрипт activation_condition'!$B$6:$D$495,3,0)</f>
        <v>Уровень ракового эмбрионального антигена (нг/мл)</v>
      </c>
      <c r="AB321" s="114" t="str">
        <f>VLOOKUP(E321,'Перечень узлов'!$A$1:$B$697,2,0)</f>
        <v>Повышение уровня ракового эмбрионального антигена &gt; 5,6 нг/мл</v>
      </c>
    </row>
    <row r="322" spans="1:28" x14ac:dyDescent="0.45">
      <c r="A322" s="92"/>
      <c r="B322" s="92" t="s">
        <v>1405</v>
      </c>
      <c r="C322" s="92">
        <f t="shared" si="7"/>
        <v>299</v>
      </c>
      <c r="D322" s="92" t="s">
        <v>1385</v>
      </c>
      <c r="E322" s="92">
        <v>321</v>
      </c>
      <c r="F322" s="92" t="s">
        <v>1385</v>
      </c>
      <c r="G322" s="92">
        <v>266</v>
      </c>
      <c r="H322" s="92" t="s">
        <v>1385</v>
      </c>
      <c r="I322" s="137" t="s">
        <v>2902</v>
      </c>
      <c r="J322" s="92" t="s">
        <v>1385</v>
      </c>
      <c r="K322" s="92" t="s">
        <v>2129</v>
      </c>
      <c r="L322" s="92" t="s">
        <v>1385</v>
      </c>
      <c r="M322" s="92" t="s">
        <v>2850</v>
      </c>
      <c r="N322" s="92" t="s">
        <v>1385</v>
      </c>
      <c r="O322" s="92" t="s">
        <v>2129</v>
      </c>
      <c r="P322" s="92" t="s">
        <v>1385</v>
      </c>
      <c r="Q322" s="92" t="s">
        <v>2128</v>
      </c>
      <c r="R322" s="92" t="s">
        <v>1385</v>
      </c>
      <c r="S322" s="93" t="s">
        <v>2127</v>
      </c>
      <c r="T322" s="92" t="s">
        <v>1385</v>
      </c>
      <c r="U322" s="92" t="s">
        <v>2128</v>
      </c>
      <c r="V322" s="92" t="s">
        <v>1385</v>
      </c>
      <c r="W322" s="92">
        <v>3948</v>
      </c>
      <c r="X322" s="92" t="s">
        <v>1411</v>
      </c>
      <c r="Y322" s="92">
        <v>3948</v>
      </c>
      <c r="Z322" s="92" t="s">
        <v>1401</v>
      </c>
      <c r="AA322" s="134" t="str">
        <f>VLOOKUP(G322,'Скрипт activation_condition'!$B$6:$D$495,3,0)</f>
        <v>Уровень ракового эмбрионального антигена (нг/мл)</v>
      </c>
      <c r="AB322" s="114" t="str">
        <f>VLOOKUP(E322,'Перечень узлов'!$A$1:$B$697,2,0)</f>
        <v>Повышение уровня ракового эмбрионального антигена &gt; 3,9 нг/мл</v>
      </c>
    </row>
    <row r="323" spans="1:28" x14ac:dyDescent="0.45">
      <c r="A323" s="92"/>
      <c r="B323" s="92" t="s">
        <v>1405</v>
      </c>
      <c r="C323" s="92">
        <f t="shared" si="7"/>
        <v>300</v>
      </c>
      <c r="D323" s="92" t="s">
        <v>1385</v>
      </c>
      <c r="E323" s="92">
        <v>323</v>
      </c>
      <c r="F323" s="92" t="s">
        <v>1385</v>
      </c>
      <c r="G323" s="92">
        <v>267</v>
      </c>
      <c r="H323" s="92" t="s">
        <v>1385</v>
      </c>
      <c r="I323" s="137" t="s">
        <v>2903</v>
      </c>
      <c r="J323" s="92" t="s">
        <v>1385</v>
      </c>
      <c r="K323" s="92" t="s">
        <v>2129</v>
      </c>
      <c r="L323" s="92" t="s">
        <v>1385</v>
      </c>
      <c r="M323" s="92" t="s">
        <v>2850</v>
      </c>
      <c r="N323" s="92" t="s">
        <v>1385</v>
      </c>
      <c r="O323" s="92" t="s">
        <v>2129</v>
      </c>
      <c r="P323" s="92" t="s">
        <v>1385</v>
      </c>
      <c r="Q323" s="92" t="s">
        <v>2128</v>
      </c>
      <c r="R323" s="92" t="s">
        <v>1385</v>
      </c>
      <c r="S323" s="93" t="s">
        <v>2127</v>
      </c>
      <c r="T323" s="92" t="s">
        <v>1385</v>
      </c>
      <c r="U323" s="92" t="s">
        <v>2128</v>
      </c>
      <c r="V323" s="92" t="s">
        <v>1385</v>
      </c>
      <c r="W323" s="92">
        <v>3949</v>
      </c>
      <c r="X323" s="92" t="s">
        <v>1411</v>
      </c>
      <c r="Y323" s="92">
        <v>3949</v>
      </c>
      <c r="Z323" s="92" t="s">
        <v>1401</v>
      </c>
      <c r="AA323" s="134" t="str">
        <f>VLOOKUP(G323,'Скрипт activation_condition'!$B$6:$D$495,3,0)</f>
        <v>Уровень антигена плоскоклеточной карциномы в крови (нг/мл)</v>
      </c>
      <c r="AB323" s="114" t="str">
        <f>VLOOKUP(E323,'Перечень узлов'!$A$1:$B$697,2,0)</f>
        <v>Повышение уровня антигена плоскоклеточной карциномы в крови</v>
      </c>
    </row>
    <row r="324" spans="1:28" x14ac:dyDescent="0.45">
      <c r="A324" s="92"/>
      <c r="B324" s="92" t="s">
        <v>1405</v>
      </c>
      <c r="C324" s="92">
        <f>C323+1</f>
        <v>301</v>
      </c>
      <c r="D324" s="92" t="s">
        <v>1385</v>
      </c>
      <c r="E324" s="92">
        <v>324</v>
      </c>
      <c r="F324" s="92" t="s">
        <v>1385</v>
      </c>
      <c r="G324" s="92">
        <v>268</v>
      </c>
      <c r="H324" s="92" t="s">
        <v>1385</v>
      </c>
      <c r="I324" s="137" t="s">
        <v>2904</v>
      </c>
      <c r="J324" s="92" t="s">
        <v>1385</v>
      </c>
      <c r="K324" s="92" t="s">
        <v>2129</v>
      </c>
      <c r="L324" s="92" t="s">
        <v>1385</v>
      </c>
      <c r="M324" s="92" t="s">
        <v>2850</v>
      </c>
      <c r="N324" s="92" t="s">
        <v>1385</v>
      </c>
      <c r="O324" s="92" t="s">
        <v>2129</v>
      </c>
      <c r="P324" s="92" t="s">
        <v>1385</v>
      </c>
      <c r="Q324" s="92" t="s">
        <v>2128</v>
      </c>
      <c r="R324" s="92" t="s">
        <v>1385</v>
      </c>
      <c r="S324" s="93" t="s">
        <v>2127</v>
      </c>
      <c r="T324" s="92" t="s">
        <v>1385</v>
      </c>
      <c r="U324" s="92" t="s">
        <v>2128</v>
      </c>
      <c r="V324" s="92" t="s">
        <v>1385</v>
      </c>
      <c r="W324" s="92">
        <v>3950</v>
      </c>
      <c r="X324" s="92" t="s">
        <v>1411</v>
      </c>
      <c r="Y324" s="92">
        <v>3950</v>
      </c>
      <c r="Z324" s="92" t="s">
        <v>1401</v>
      </c>
      <c r="AA324" s="134" t="str">
        <f>VLOOKUP(G324,'Скрипт activation_condition'!$B$6:$D$495,3,0)</f>
        <v>Уровень фрагментов цитокератина 19 (CYFRA 21-1) в крови (нг/мл)</v>
      </c>
      <c r="AB324" s="114" t="str">
        <f>VLOOKUP(E324,'Перечень узлов'!$A$1:$B$697,2,0)</f>
        <v>Повышение уровня фрагментов цитокератина 19 (CYFRA 21-1) в крови</v>
      </c>
    </row>
    <row r="325" spans="1:28" x14ac:dyDescent="0.45">
      <c r="A325" s="92"/>
      <c r="B325" s="92" t="s">
        <v>1405</v>
      </c>
      <c r="C325" s="92">
        <f t="shared" si="7"/>
        <v>302</v>
      </c>
      <c r="D325" s="92" t="s">
        <v>1385</v>
      </c>
      <c r="E325" s="92">
        <v>325</v>
      </c>
      <c r="F325" s="92" t="s">
        <v>1385</v>
      </c>
      <c r="G325" s="92">
        <v>269</v>
      </c>
      <c r="H325" s="92" t="s">
        <v>1385</v>
      </c>
      <c r="I325" s="137" t="s">
        <v>2905</v>
      </c>
      <c r="J325" s="92" t="s">
        <v>1385</v>
      </c>
      <c r="K325" s="92" t="s">
        <v>2129</v>
      </c>
      <c r="L325" s="92" t="s">
        <v>1385</v>
      </c>
      <c r="M325" s="92" t="s">
        <v>2850</v>
      </c>
      <c r="N325" s="92" t="s">
        <v>1385</v>
      </c>
      <c r="O325" s="92" t="s">
        <v>2129</v>
      </c>
      <c r="P325" s="92" t="s">
        <v>1385</v>
      </c>
      <c r="Q325" s="92" t="s">
        <v>2128</v>
      </c>
      <c r="R325" s="92" t="s">
        <v>1385</v>
      </c>
      <c r="S325" s="93" t="s">
        <v>2127</v>
      </c>
      <c r="T325" s="92" t="s">
        <v>1385</v>
      </c>
      <c r="U325" s="92" t="s">
        <v>2128</v>
      </c>
      <c r="V325" s="92" t="s">
        <v>1385</v>
      </c>
      <c r="W325" s="92">
        <v>3951</v>
      </c>
      <c r="X325" s="92" t="s">
        <v>1411</v>
      </c>
      <c r="Y325" s="92">
        <v>3951</v>
      </c>
      <c r="Z325" s="92" t="s">
        <v>1401</v>
      </c>
      <c r="AA325" s="134" t="str">
        <f>VLOOKUP(G325,'Скрипт activation_condition'!$B$6:$D$495,3,0)</f>
        <v>Уровень нейронспецифической енолазы (NSE) в крови (нг/мл)</v>
      </c>
      <c r="AB325" s="114" t="str">
        <f>VLOOKUP(E325,'Перечень узлов'!$A$1:$B$697,2,0)</f>
        <v>Повышение уровня нейронспецифической енолазы (NSE) в крови</v>
      </c>
    </row>
    <row r="326" spans="1:28" x14ac:dyDescent="0.45">
      <c r="A326" s="92"/>
      <c r="B326" s="92" t="s">
        <v>1405</v>
      </c>
      <c r="C326" s="92">
        <f t="shared" si="7"/>
        <v>303</v>
      </c>
      <c r="D326" s="92" t="s">
        <v>1385</v>
      </c>
      <c r="E326" s="92">
        <v>326</v>
      </c>
      <c r="F326" s="92" t="s">
        <v>1385</v>
      </c>
      <c r="G326" s="92">
        <v>270</v>
      </c>
      <c r="H326" s="92" t="s">
        <v>1385</v>
      </c>
      <c r="I326" s="137" t="s">
        <v>2906</v>
      </c>
      <c r="J326" s="92" t="s">
        <v>1385</v>
      </c>
      <c r="K326" s="92" t="s">
        <v>2129</v>
      </c>
      <c r="L326" s="92" t="s">
        <v>1385</v>
      </c>
      <c r="M326" s="92" t="s">
        <v>2850</v>
      </c>
      <c r="N326" s="92" t="s">
        <v>1385</v>
      </c>
      <c r="O326" s="92" t="s">
        <v>2129</v>
      </c>
      <c r="P326" s="92" t="s">
        <v>1385</v>
      </c>
      <c r="Q326" s="92" t="s">
        <v>2128</v>
      </c>
      <c r="R326" s="92" t="s">
        <v>1385</v>
      </c>
      <c r="S326" s="93" t="s">
        <v>2127</v>
      </c>
      <c r="T326" s="92" t="s">
        <v>1385</v>
      </c>
      <c r="U326" s="92" t="s">
        <v>2128</v>
      </c>
      <c r="V326" s="92" t="s">
        <v>1385</v>
      </c>
      <c r="W326" s="92">
        <v>3952</v>
      </c>
      <c r="X326" s="92" t="s">
        <v>1411</v>
      </c>
      <c r="Y326" s="92">
        <v>3952</v>
      </c>
      <c r="Z326" s="92" t="s">
        <v>1401</v>
      </c>
      <c r="AA326" s="134" t="str">
        <f>VLOOKUP(G326,'Скрипт activation_condition'!$B$6:$D$495,3,0)</f>
        <v>Уровень антигена ракового CA-125 в крови (Ед.)</v>
      </c>
      <c r="AB326" s="114" t="str">
        <f>VLOOKUP(E326,'Перечень узлов'!$A$1:$B$697,2,0)</f>
        <v>Повышение уровня антигена ракового CA-125 в крови</v>
      </c>
    </row>
    <row r="327" spans="1:28" x14ac:dyDescent="0.45">
      <c r="A327" s="92"/>
      <c r="B327" s="92" t="s">
        <v>1405</v>
      </c>
      <c r="C327" s="92">
        <f t="shared" si="7"/>
        <v>304</v>
      </c>
      <c r="D327" s="92" t="s">
        <v>1385</v>
      </c>
      <c r="E327" s="92">
        <v>331</v>
      </c>
      <c r="F327" s="92" t="s">
        <v>1385</v>
      </c>
      <c r="G327" s="92">
        <v>271</v>
      </c>
      <c r="H327" s="92" t="s">
        <v>1385</v>
      </c>
      <c r="I327" s="137" t="s">
        <v>2858</v>
      </c>
      <c r="J327" s="92" t="s">
        <v>1385</v>
      </c>
      <c r="K327" s="92" t="s">
        <v>2129</v>
      </c>
      <c r="L327" s="92" t="s">
        <v>1385</v>
      </c>
      <c r="M327" s="93" t="s">
        <v>2911</v>
      </c>
      <c r="N327" s="92" t="s">
        <v>1385</v>
      </c>
      <c r="O327" s="92" t="s">
        <v>2129</v>
      </c>
      <c r="P327" s="92" t="s">
        <v>1385</v>
      </c>
      <c r="Q327" s="92" t="s">
        <v>2128</v>
      </c>
      <c r="R327" s="92" t="s">
        <v>1385</v>
      </c>
      <c r="S327" s="93" t="s">
        <v>2127</v>
      </c>
      <c r="T327" s="92" t="s">
        <v>1385</v>
      </c>
      <c r="U327" s="92" t="s">
        <v>2128</v>
      </c>
      <c r="V327" s="92" t="s">
        <v>1385</v>
      </c>
      <c r="W327" s="92">
        <v>3953</v>
      </c>
      <c r="X327" s="92" t="s">
        <v>1411</v>
      </c>
      <c r="Y327" s="92">
        <v>3953</v>
      </c>
      <c r="Z327" s="92" t="s">
        <v>1401</v>
      </c>
      <c r="AA327" s="134" t="str">
        <f>VLOOKUP(G327,'Скрипт activation_condition'!$B$6:$D$495,3,0)</f>
        <v>Эритроциты (*10^12/л)</v>
      </c>
      <c r="AB327" s="114" t="str">
        <f>VLOOKUP(E327,'Перечень узлов'!$A$1:$B$697,2,0)</f>
        <v>Эритроциты понижены (ж)</v>
      </c>
    </row>
    <row r="328" spans="1:28" x14ac:dyDescent="0.45">
      <c r="A328" s="92"/>
      <c r="B328" s="92" t="s">
        <v>1405</v>
      </c>
      <c r="C328" s="92">
        <f t="shared" si="7"/>
        <v>305</v>
      </c>
      <c r="D328" s="92" t="s">
        <v>1385</v>
      </c>
      <c r="E328" s="92">
        <v>332</v>
      </c>
      <c r="F328" s="92" t="s">
        <v>1385</v>
      </c>
      <c r="G328" s="92">
        <v>271</v>
      </c>
      <c r="H328" s="92" t="s">
        <v>1385</v>
      </c>
      <c r="I328" s="137" t="s">
        <v>2858</v>
      </c>
      <c r="J328" s="92" t="s">
        <v>1385</v>
      </c>
      <c r="K328" s="92" t="s">
        <v>2129</v>
      </c>
      <c r="L328" s="92" t="s">
        <v>1385</v>
      </c>
      <c r="M328" s="136" t="s">
        <v>2902</v>
      </c>
      <c r="N328" s="92" t="s">
        <v>1385</v>
      </c>
      <c r="O328" s="92" t="s">
        <v>2129</v>
      </c>
      <c r="P328" s="92" t="s">
        <v>1385</v>
      </c>
      <c r="Q328" s="92" t="s">
        <v>2128</v>
      </c>
      <c r="R328" s="92" t="s">
        <v>1385</v>
      </c>
      <c r="S328" s="93" t="s">
        <v>2127</v>
      </c>
      <c r="T328" s="92" t="s">
        <v>1385</v>
      </c>
      <c r="U328" s="92" t="s">
        <v>2128</v>
      </c>
      <c r="V328" s="92" t="s">
        <v>1385</v>
      </c>
      <c r="W328" s="92">
        <v>3954</v>
      </c>
      <c r="X328" s="92" t="s">
        <v>1411</v>
      </c>
      <c r="Y328" s="92">
        <v>3954</v>
      </c>
      <c r="Z328" s="92" t="s">
        <v>1401</v>
      </c>
      <c r="AA328" s="134" t="str">
        <f>VLOOKUP(G328,'Скрипт activation_condition'!$B$6:$D$495,3,0)</f>
        <v>Эритроциты (*10^12/л)</v>
      </c>
      <c r="AB328" s="114" t="str">
        <f>VLOOKUP(E328,'Перечень узлов'!$A$1:$B$697,2,0)</f>
        <v>Эритроциты понижены (м)</v>
      </c>
    </row>
    <row r="329" spans="1:28" x14ac:dyDescent="0.45">
      <c r="A329" s="92"/>
      <c r="B329" s="92" t="s">
        <v>1405</v>
      </c>
      <c r="C329" s="92">
        <f t="shared" si="7"/>
        <v>306</v>
      </c>
      <c r="D329" s="92" t="s">
        <v>1385</v>
      </c>
      <c r="E329" s="92">
        <v>517</v>
      </c>
      <c r="F329" s="92" t="s">
        <v>1385</v>
      </c>
      <c r="G329" s="92">
        <v>271</v>
      </c>
      <c r="H329" s="92" t="s">
        <v>1385</v>
      </c>
      <c r="I329" s="137" t="s">
        <v>3033</v>
      </c>
      <c r="J329" s="92" t="s">
        <v>1385</v>
      </c>
      <c r="K329" s="92" t="s">
        <v>2129</v>
      </c>
      <c r="L329" s="92" t="s">
        <v>1385</v>
      </c>
      <c r="M329" s="136" t="s">
        <v>2867</v>
      </c>
      <c r="N329" s="92" t="s">
        <v>1385</v>
      </c>
      <c r="O329" s="92" t="s">
        <v>2129</v>
      </c>
      <c r="P329" s="92" t="s">
        <v>1385</v>
      </c>
      <c r="Q329" s="92" t="s">
        <v>2128</v>
      </c>
      <c r="R329" s="92" t="s">
        <v>1385</v>
      </c>
      <c r="S329" s="93" t="s">
        <v>2127</v>
      </c>
      <c r="T329" s="92" t="s">
        <v>1385</v>
      </c>
      <c r="U329" s="92" t="s">
        <v>2128</v>
      </c>
      <c r="V329" s="92" t="s">
        <v>1385</v>
      </c>
      <c r="W329" s="92">
        <v>3955</v>
      </c>
      <c r="X329" s="92" t="s">
        <v>1411</v>
      </c>
      <c r="Y329" s="92">
        <v>3955</v>
      </c>
      <c r="Z329" s="92" t="s">
        <v>1401</v>
      </c>
      <c r="AA329" s="134" t="str">
        <f>VLOOKUP(G329,'Скрипт activation_condition'!$B$6:$D$495,3,0)</f>
        <v>Эритроциты (*10^12/л)</v>
      </c>
      <c r="AB329" s="114" t="str">
        <f>VLOOKUP(E329,'Перечень узлов'!$A$1:$B$697,2,0)</f>
        <v>Эритроциты повышены (м)</v>
      </c>
    </row>
    <row r="330" spans="1:28" x14ac:dyDescent="0.45">
      <c r="A330" s="92"/>
      <c r="B330" s="92" t="s">
        <v>1405</v>
      </c>
      <c r="C330" s="92">
        <f t="shared" si="7"/>
        <v>307</v>
      </c>
      <c r="D330" s="92" t="s">
        <v>1385</v>
      </c>
      <c r="E330" s="92">
        <v>518</v>
      </c>
      <c r="F330" s="92" t="s">
        <v>1385</v>
      </c>
      <c r="G330" s="92">
        <v>271</v>
      </c>
      <c r="H330" s="92" t="s">
        <v>1385</v>
      </c>
      <c r="I330" s="137" t="s">
        <v>3034</v>
      </c>
      <c r="J330" s="92" t="s">
        <v>1385</v>
      </c>
      <c r="K330" s="92" t="s">
        <v>2129</v>
      </c>
      <c r="L330" s="92" t="s">
        <v>1385</v>
      </c>
      <c r="M330" s="136" t="s">
        <v>2867</v>
      </c>
      <c r="N330" s="92" t="s">
        <v>1385</v>
      </c>
      <c r="O330" s="92" t="s">
        <v>2129</v>
      </c>
      <c r="P330" s="92" t="s">
        <v>1385</v>
      </c>
      <c r="Q330" s="92" t="s">
        <v>2128</v>
      </c>
      <c r="R330" s="92" t="s">
        <v>1385</v>
      </c>
      <c r="S330" s="93" t="s">
        <v>2127</v>
      </c>
      <c r="T330" s="92" t="s">
        <v>1385</v>
      </c>
      <c r="U330" s="92" t="s">
        <v>2128</v>
      </c>
      <c r="V330" s="92" t="s">
        <v>1385</v>
      </c>
      <c r="W330" s="92">
        <v>3956</v>
      </c>
      <c r="X330" s="92" t="s">
        <v>1411</v>
      </c>
      <c r="Y330" s="92">
        <v>3956</v>
      </c>
      <c r="Z330" s="92" t="s">
        <v>1401</v>
      </c>
      <c r="AA330" s="134" t="str">
        <f>VLOOKUP(G330,'Скрипт activation_condition'!$B$6:$D$495,3,0)</f>
        <v>Эритроциты (*10^12/л)</v>
      </c>
      <c r="AB330" s="114" t="str">
        <f>VLOOKUP(E330,'Перечень узлов'!$A$1:$B$697,2,0)</f>
        <v>Эритроциты повышены (ж)</v>
      </c>
    </row>
    <row r="331" spans="1:28" x14ac:dyDescent="0.45">
      <c r="A331" s="92"/>
      <c r="B331" s="92" t="s">
        <v>1405</v>
      </c>
      <c r="C331" s="92">
        <f t="shared" si="7"/>
        <v>308</v>
      </c>
      <c r="D331" s="92" t="s">
        <v>1385</v>
      </c>
      <c r="E331" s="92">
        <v>333</v>
      </c>
      <c r="F331" s="92" t="s">
        <v>1385</v>
      </c>
      <c r="G331" s="92">
        <v>272</v>
      </c>
      <c r="H331" s="92" t="s">
        <v>1385</v>
      </c>
      <c r="I331" s="92" t="s">
        <v>2858</v>
      </c>
      <c r="J331" s="92" t="s">
        <v>1385</v>
      </c>
      <c r="K331" s="92" t="s">
        <v>2129</v>
      </c>
      <c r="L331" s="92" t="s">
        <v>1385</v>
      </c>
      <c r="M331" s="92" t="s">
        <v>2913</v>
      </c>
      <c r="N331" s="92" t="s">
        <v>1385</v>
      </c>
      <c r="O331" s="92" t="s">
        <v>2129</v>
      </c>
      <c r="P331" s="92" t="s">
        <v>1385</v>
      </c>
      <c r="Q331" s="92" t="s">
        <v>2128</v>
      </c>
      <c r="R331" s="92" t="s">
        <v>1385</v>
      </c>
      <c r="S331" s="93" t="s">
        <v>2127</v>
      </c>
      <c r="T331" s="92" t="s">
        <v>1385</v>
      </c>
      <c r="U331" s="92" t="s">
        <v>2128</v>
      </c>
      <c r="V331" s="92" t="s">
        <v>1385</v>
      </c>
      <c r="W331" s="92">
        <v>3957</v>
      </c>
      <c r="X331" s="92" t="s">
        <v>1411</v>
      </c>
      <c r="Y331" s="92">
        <v>3957</v>
      </c>
      <c r="Z331" s="92" t="s">
        <v>1401</v>
      </c>
      <c r="AA331" s="134" t="str">
        <f>VLOOKUP(G331,'Скрипт activation_condition'!$B$6:$D$495,3,0)</f>
        <v>Гемоглобин</v>
      </c>
      <c r="AB331" s="114" t="str">
        <f>VLOOKUP(E331,'Перечень узлов'!$A$1:$B$697,2,0)</f>
        <v>Гемоглобин понижен (ж)</v>
      </c>
    </row>
    <row r="332" spans="1:28" x14ac:dyDescent="0.45">
      <c r="A332" s="92"/>
      <c r="B332" s="92" t="s">
        <v>1405</v>
      </c>
      <c r="C332" s="92">
        <f t="shared" si="7"/>
        <v>309</v>
      </c>
      <c r="D332" s="92" t="s">
        <v>1385</v>
      </c>
      <c r="E332" s="92">
        <v>334</v>
      </c>
      <c r="F332" s="92" t="s">
        <v>1385</v>
      </c>
      <c r="G332" s="92">
        <v>272</v>
      </c>
      <c r="H332" s="92" t="s">
        <v>1385</v>
      </c>
      <c r="I332" s="92" t="s">
        <v>2858</v>
      </c>
      <c r="J332" s="92" t="s">
        <v>1385</v>
      </c>
      <c r="K332" s="92" t="s">
        <v>2129</v>
      </c>
      <c r="L332" s="92" t="s">
        <v>1385</v>
      </c>
      <c r="M332" s="92" t="s">
        <v>2914</v>
      </c>
      <c r="N332" s="92" t="s">
        <v>1385</v>
      </c>
      <c r="O332" s="92" t="s">
        <v>2129</v>
      </c>
      <c r="P332" s="92" t="s">
        <v>1385</v>
      </c>
      <c r="Q332" s="92" t="s">
        <v>2128</v>
      </c>
      <c r="R332" s="92" t="s">
        <v>1385</v>
      </c>
      <c r="S332" s="93" t="s">
        <v>2127</v>
      </c>
      <c r="T332" s="92" t="s">
        <v>1385</v>
      </c>
      <c r="U332" s="92" t="s">
        <v>2128</v>
      </c>
      <c r="V332" s="92" t="s">
        <v>1385</v>
      </c>
      <c r="W332" s="92">
        <v>3958</v>
      </c>
      <c r="X332" s="92" t="s">
        <v>1411</v>
      </c>
      <c r="Y332" s="92">
        <v>3958</v>
      </c>
      <c r="Z332" s="92" t="s">
        <v>1401</v>
      </c>
      <c r="AA332" s="134" t="str">
        <f>VLOOKUP(G332,'Скрипт activation_condition'!$B$6:$D$495,3,0)</f>
        <v>Гемоглобин</v>
      </c>
      <c r="AB332" s="114" t="str">
        <f>VLOOKUP(E332,'Перечень узлов'!$A$1:$B$697,2,0)</f>
        <v>Гемоглобин понижен (м)</v>
      </c>
    </row>
    <row r="333" spans="1:28" x14ac:dyDescent="0.45">
      <c r="A333" s="92"/>
      <c r="B333" s="92" t="s">
        <v>1405</v>
      </c>
      <c r="C333" s="92">
        <f t="shared" si="7"/>
        <v>310</v>
      </c>
      <c r="D333" s="92" t="s">
        <v>1385</v>
      </c>
      <c r="E333" s="92">
        <v>339</v>
      </c>
      <c r="F333" s="92" t="s">
        <v>1385</v>
      </c>
      <c r="G333" s="92">
        <v>273</v>
      </c>
      <c r="H333" s="92" t="s">
        <v>1385</v>
      </c>
      <c r="I333" s="92" t="s">
        <v>2128</v>
      </c>
      <c r="J333" s="92" t="s">
        <v>1385</v>
      </c>
      <c r="K333" s="92" t="s">
        <v>2128</v>
      </c>
      <c r="L333" s="92" t="s">
        <v>1385</v>
      </c>
      <c r="M333" s="92" t="s">
        <v>2128</v>
      </c>
      <c r="N333" s="92" t="s">
        <v>1385</v>
      </c>
      <c r="O333" s="92" t="s">
        <v>2128</v>
      </c>
      <c r="P333" s="92" t="s">
        <v>2120</v>
      </c>
      <c r="Q333" s="93">
        <v>1</v>
      </c>
      <c r="R333" s="93" t="s">
        <v>2138</v>
      </c>
      <c r="S333" s="93" t="s">
        <v>2127</v>
      </c>
      <c r="T333" s="93" t="s">
        <v>1407</v>
      </c>
      <c r="U333" s="92" t="s">
        <v>2128</v>
      </c>
      <c r="V333" s="88" t="s">
        <v>1397</v>
      </c>
      <c r="W333" s="92">
        <v>3959</v>
      </c>
      <c r="X333" s="92" t="s">
        <v>1411</v>
      </c>
      <c r="Y333" s="92">
        <v>3959</v>
      </c>
      <c r="Z333" s="92" t="s">
        <v>1401</v>
      </c>
      <c r="AA333" s="134" t="str">
        <f>VLOOKUP(G333,'Скрипт activation_condition'!$B$6:$D$495,3,0)</f>
        <v>Врастание опухоли в грудную стенку на КТ ОГК</v>
      </c>
      <c r="AB333" s="114" t="str">
        <f>VLOOKUP(E333,'Перечень узлов'!$A$1:$B$697,2,0)</f>
        <v>Врастание опухоли в грудную стенку на КТ ОГК</v>
      </c>
    </row>
    <row r="334" spans="1:28" x14ac:dyDescent="0.45">
      <c r="A334" s="92"/>
      <c r="B334" s="92" t="s">
        <v>1405</v>
      </c>
      <c r="C334" s="92">
        <f t="shared" si="7"/>
        <v>311</v>
      </c>
      <c r="D334" s="92" t="s">
        <v>1385</v>
      </c>
      <c r="E334" s="92">
        <v>340</v>
      </c>
      <c r="F334" s="92" t="s">
        <v>1385</v>
      </c>
      <c r="G334" s="92">
        <v>274</v>
      </c>
      <c r="H334" s="92" t="s">
        <v>1385</v>
      </c>
      <c r="I334" s="92" t="s">
        <v>2128</v>
      </c>
      <c r="J334" s="92" t="s">
        <v>1385</v>
      </c>
      <c r="K334" s="92" t="s">
        <v>2128</v>
      </c>
      <c r="L334" s="92" t="s">
        <v>1385</v>
      </c>
      <c r="M334" s="92" t="s">
        <v>2128</v>
      </c>
      <c r="N334" s="92" t="s">
        <v>1385</v>
      </c>
      <c r="O334" s="92" t="s">
        <v>2128</v>
      </c>
      <c r="P334" s="92" t="s">
        <v>2120</v>
      </c>
      <c r="Q334" s="93">
        <v>1</v>
      </c>
      <c r="R334" s="93" t="s">
        <v>2138</v>
      </c>
      <c r="S334" s="93" t="s">
        <v>2127</v>
      </c>
      <c r="T334" s="93" t="s">
        <v>1407</v>
      </c>
      <c r="U334" s="92" t="s">
        <v>2128</v>
      </c>
      <c r="V334" s="88" t="s">
        <v>1397</v>
      </c>
      <c r="W334" s="92">
        <v>3960</v>
      </c>
      <c r="X334" s="92" t="s">
        <v>1411</v>
      </c>
      <c r="Y334" s="92">
        <v>3960</v>
      </c>
      <c r="Z334" s="92" t="s">
        <v>1401</v>
      </c>
      <c r="AA334" s="134" t="str">
        <f>VLOOKUP(G334,'Скрипт activation_condition'!$B$6:$D$495,3,0)</f>
        <v>Врастание опухоли в средостени на КТ ОГК</v>
      </c>
      <c r="AB334" s="114" t="str">
        <f>VLOOKUP(E334,'Перечень узлов'!$A$1:$B$697,2,0)</f>
        <v>Врастание опухоли в средостени на КТ ОГК</v>
      </c>
    </row>
    <row r="335" spans="1:28" x14ac:dyDescent="0.45">
      <c r="A335" s="92"/>
      <c r="B335" s="92" t="s">
        <v>1405</v>
      </c>
      <c r="C335" s="92">
        <f t="shared" si="7"/>
        <v>312</v>
      </c>
      <c r="D335" s="92" t="s">
        <v>1385</v>
      </c>
      <c r="E335" s="92">
        <v>341</v>
      </c>
      <c r="F335" s="92" t="s">
        <v>1385</v>
      </c>
      <c r="G335" s="92">
        <v>275</v>
      </c>
      <c r="H335" s="92" t="s">
        <v>1385</v>
      </c>
      <c r="I335" s="92" t="s">
        <v>2128</v>
      </c>
      <c r="J335" s="92" t="s">
        <v>1385</v>
      </c>
      <c r="K335" s="92" t="s">
        <v>2128</v>
      </c>
      <c r="L335" s="92" t="s">
        <v>1385</v>
      </c>
      <c r="M335" s="92" t="s">
        <v>2128</v>
      </c>
      <c r="N335" s="92" t="s">
        <v>1385</v>
      </c>
      <c r="O335" s="92" t="s">
        <v>2128</v>
      </c>
      <c r="P335" s="92" t="s">
        <v>2120</v>
      </c>
      <c r="Q335" s="93">
        <v>1</v>
      </c>
      <c r="R335" s="93" t="s">
        <v>2138</v>
      </c>
      <c r="S335" s="93" t="s">
        <v>2127</v>
      </c>
      <c r="T335" s="93" t="s">
        <v>1407</v>
      </c>
      <c r="U335" s="92" t="s">
        <v>2128</v>
      </c>
      <c r="V335" s="88" t="s">
        <v>1397</v>
      </c>
      <c r="W335" s="92">
        <v>3961</v>
      </c>
      <c r="X335" s="92" t="s">
        <v>1411</v>
      </c>
      <c r="Y335" s="92">
        <v>3961</v>
      </c>
      <c r="Z335" s="92" t="s">
        <v>1401</v>
      </c>
      <c r="AA335" s="134" t="str">
        <f>VLOOKUP(G335,'Скрипт activation_condition'!$B$6:$D$495,3,0)</f>
        <v>Врастание опухоли в верхнюю апертуре на КТ ОГК</v>
      </c>
      <c r="AB335" s="114" t="str">
        <f>VLOOKUP(E335,'Перечень узлов'!$A$1:$B$697,2,0)</f>
        <v>Врастание опухоли в верхнюю апертуре на КТ ОГК</v>
      </c>
    </row>
    <row r="336" spans="1:28" x14ac:dyDescent="0.45">
      <c r="A336" s="92"/>
      <c r="B336" s="92" t="s">
        <v>1405</v>
      </c>
      <c r="C336" s="92">
        <f t="shared" si="7"/>
        <v>313</v>
      </c>
      <c r="D336" s="92" t="s">
        <v>1385</v>
      </c>
      <c r="E336" s="92">
        <v>342</v>
      </c>
      <c r="F336" s="92" t="s">
        <v>1385</v>
      </c>
      <c r="G336" s="92">
        <v>276</v>
      </c>
      <c r="H336" s="92" t="s">
        <v>1385</v>
      </c>
      <c r="I336" s="92" t="s">
        <v>2128</v>
      </c>
      <c r="J336" s="92" t="s">
        <v>1385</v>
      </c>
      <c r="K336" s="92" t="s">
        <v>2128</v>
      </c>
      <c r="L336" s="92" t="s">
        <v>1385</v>
      </c>
      <c r="M336" s="92" t="s">
        <v>2128</v>
      </c>
      <c r="N336" s="92" t="s">
        <v>1385</v>
      </c>
      <c r="O336" s="92" t="s">
        <v>2128</v>
      </c>
      <c r="P336" s="92" t="s">
        <v>2120</v>
      </c>
      <c r="Q336" s="93">
        <v>1</v>
      </c>
      <c r="R336" s="93" t="s">
        <v>2138</v>
      </c>
      <c r="S336" s="93" t="s">
        <v>2127</v>
      </c>
      <c r="T336" s="93" t="s">
        <v>1407</v>
      </c>
      <c r="U336" s="92" t="s">
        <v>2128</v>
      </c>
      <c r="V336" s="88" t="s">
        <v>1397</v>
      </c>
      <c r="W336" s="92">
        <v>3962</v>
      </c>
      <c r="X336" s="92" t="s">
        <v>1411</v>
      </c>
      <c r="Y336" s="92">
        <v>3962</v>
      </c>
      <c r="Z336" s="92" t="s">
        <v>1401</v>
      </c>
      <c r="AA336" s="134" t="str">
        <f>VLOOKUP(G336,'Скрипт activation_condition'!$B$6:$D$495,3,0)</f>
        <v>Очаговая диссеминация в легком на КТ ОГК</v>
      </c>
      <c r="AB336" s="114" t="str">
        <f>VLOOKUP(E336,'Перечень узлов'!$A$1:$B$697,2,0)</f>
        <v>Очаговая диссеминация в легком на КТ ОГК</v>
      </c>
    </row>
    <row r="337" spans="1:28" x14ac:dyDescent="0.45">
      <c r="A337" s="92"/>
      <c r="B337" s="92" t="s">
        <v>1405</v>
      </c>
      <c r="C337" s="92">
        <f t="shared" si="7"/>
        <v>314</v>
      </c>
      <c r="D337" s="92" t="s">
        <v>1385</v>
      </c>
      <c r="E337" s="92">
        <v>343</v>
      </c>
      <c r="F337" s="92" t="s">
        <v>1385</v>
      </c>
      <c r="G337" s="92">
        <v>277</v>
      </c>
      <c r="H337" s="92" t="s">
        <v>1385</v>
      </c>
      <c r="I337" s="92" t="s">
        <v>2128</v>
      </c>
      <c r="J337" s="92" t="s">
        <v>1385</v>
      </c>
      <c r="K337" s="92" t="s">
        <v>2128</v>
      </c>
      <c r="L337" s="92" t="s">
        <v>1385</v>
      </c>
      <c r="M337" s="92" t="s">
        <v>2128</v>
      </c>
      <c r="N337" s="92" t="s">
        <v>1385</v>
      </c>
      <c r="O337" s="92" t="s">
        <v>2128</v>
      </c>
      <c r="P337" s="92" t="s">
        <v>2120</v>
      </c>
      <c r="Q337" s="93">
        <v>1</v>
      </c>
      <c r="R337" s="93" t="s">
        <v>2138</v>
      </c>
      <c r="S337" s="93" t="s">
        <v>2127</v>
      </c>
      <c r="T337" s="93" t="s">
        <v>1407</v>
      </c>
      <c r="U337" s="92" t="s">
        <v>2128</v>
      </c>
      <c r="V337" s="88" t="s">
        <v>1397</v>
      </c>
      <c r="W337" s="92">
        <v>3963</v>
      </c>
      <c r="X337" s="92" t="s">
        <v>1411</v>
      </c>
      <c r="Y337" s="92">
        <v>3963</v>
      </c>
      <c r="Z337" s="92" t="s">
        <v>1401</v>
      </c>
      <c r="AA337" s="134" t="str">
        <f>VLOOKUP(G337,'Скрипт activation_condition'!$B$6:$D$495,3,0)</f>
        <v>Полость распада на КТ ОГК</v>
      </c>
      <c r="AB337" s="114" t="str">
        <f>VLOOKUP(E337,'Перечень узлов'!$A$1:$B$697,2,0)</f>
        <v>Полость распада на КТ ОГК</v>
      </c>
    </row>
    <row r="338" spans="1:28" x14ac:dyDescent="0.45">
      <c r="A338" s="92"/>
      <c r="B338" s="92" t="s">
        <v>1405</v>
      </c>
      <c r="C338" s="92">
        <f t="shared" si="7"/>
        <v>315</v>
      </c>
      <c r="D338" s="92" t="s">
        <v>1385</v>
      </c>
      <c r="E338" s="92">
        <v>345</v>
      </c>
      <c r="F338" s="92" t="s">
        <v>1385</v>
      </c>
      <c r="G338" s="92">
        <v>278</v>
      </c>
      <c r="H338" s="92" t="s">
        <v>1385</v>
      </c>
      <c r="I338" s="92" t="s">
        <v>2128</v>
      </c>
      <c r="J338" s="92" t="s">
        <v>1385</v>
      </c>
      <c r="K338" s="92" t="s">
        <v>2128</v>
      </c>
      <c r="L338" s="92" t="s">
        <v>1385</v>
      </c>
      <c r="M338" s="92" t="s">
        <v>2128</v>
      </c>
      <c r="N338" s="92" t="s">
        <v>1385</v>
      </c>
      <c r="O338" s="92" t="s">
        <v>2128</v>
      </c>
      <c r="P338" s="92" t="s">
        <v>2120</v>
      </c>
      <c r="Q338" s="93">
        <v>1</v>
      </c>
      <c r="R338" s="93" t="s">
        <v>2138</v>
      </c>
      <c r="S338" s="93" t="s">
        <v>2127</v>
      </c>
      <c r="T338" s="93" t="s">
        <v>1407</v>
      </c>
      <c r="U338" s="92" t="s">
        <v>2128</v>
      </c>
      <c r="V338" s="88" t="s">
        <v>1397</v>
      </c>
      <c r="W338" s="92">
        <v>3964</v>
      </c>
      <c r="X338" s="92" t="s">
        <v>1411</v>
      </c>
      <c r="Y338" s="92">
        <v>3964</v>
      </c>
      <c r="Z338" s="92" t="s">
        <v>1401</v>
      </c>
      <c r="AA338" s="134" t="str">
        <f>VLOOKUP(G338,'Скрипт activation_condition'!$B$6:$D$495,3,0)</f>
        <v>Очаг частично солидного типа на КТ ОГК</v>
      </c>
      <c r="AB338" s="114" t="str">
        <f>VLOOKUP(E338,'Перечень узлов'!$A$1:$B$697,2,0)</f>
        <v>Очаг частично солидного типа на КТ ОГК</v>
      </c>
    </row>
    <row r="339" spans="1:28" x14ac:dyDescent="0.45">
      <c r="A339" s="92"/>
      <c r="B339" s="92" t="s">
        <v>1405</v>
      </c>
      <c r="C339" s="92">
        <f t="shared" si="7"/>
        <v>316</v>
      </c>
      <c r="D339" s="92" t="s">
        <v>1385</v>
      </c>
      <c r="E339" s="92">
        <v>346</v>
      </c>
      <c r="F339" s="92" t="s">
        <v>1385</v>
      </c>
      <c r="G339" s="92">
        <v>279</v>
      </c>
      <c r="H339" s="92" t="s">
        <v>1385</v>
      </c>
      <c r="I339" s="92" t="s">
        <v>2128</v>
      </c>
      <c r="J339" s="92" t="s">
        <v>1385</v>
      </c>
      <c r="K339" s="92" t="s">
        <v>2128</v>
      </c>
      <c r="L339" s="92" t="s">
        <v>1385</v>
      </c>
      <c r="M339" s="92" t="s">
        <v>2128</v>
      </c>
      <c r="N339" s="92" t="s">
        <v>1385</v>
      </c>
      <c r="O339" s="92" t="s">
        <v>2128</v>
      </c>
      <c r="P339" s="92" t="s">
        <v>2120</v>
      </c>
      <c r="Q339" s="93">
        <v>1</v>
      </c>
      <c r="R339" s="93" t="s">
        <v>2138</v>
      </c>
      <c r="S339" s="93" t="s">
        <v>2127</v>
      </c>
      <c r="T339" s="93" t="s">
        <v>1407</v>
      </c>
      <c r="U339" s="92" t="s">
        <v>2128</v>
      </c>
      <c r="V339" s="88" t="s">
        <v>1397</v>
      </c>
      <c r="W339" s="92">
        <v>3965</v>
      </c>
      <c r="X339" s="92" t="s">
        <v>1411</v>
      </c>
      <c r="Y339" s="92">
        <v>3965</v>
      </c>
      <c r="Z339" s="92" t="s">
        <v>1401</v>
      </c>
      <c r="AA339" s="134" t="str">
        <f>VLOOKUP(G339,'Скрипт activation_condition'!$B$6:$D$495,3,0)</f>
        <v>Очаг по типу "матового стекла" на КТ ОГК</v>
      </c>
      <c r="AB339" s="114" t="str">
        <f>VLOOKUP(E339,'Перечень узлов'!$A$1:$B$697,2,0)</f>
        <v>Очаг по типу "матового стекла" на КТ ОГК</v>
      </c>
    </row>
    <row r="340" spans="1:28" x14ac:dyDescent="0.45">
      <c r="A340" s="92"/>
      <c r="B340" s="92" t="s">
        <v>1405</v>
      </c>
      <c r="C340" s="92">
        <f t="shared" si="7"/>
        <v>317</v>
      </c>
      <c r="D340" s="92" t="s">
        <v>1385</v>
      </c>
      <c r="E340" s="92">
        <v>347</v>
      </c>
      <c r="F340" s="92" t="s">
        <v>1385</v>
      </c>
      <c r="G340" s="92">
        <v>280</v>
      </c>
      <c r="H340" s="92" t="s">
        <v>1385</v>
      </c>
      <c r="I340" s="92" t="s">
        <v>2128</v>
      </c>
      <c r="J340" s="92" t="s">
        <v>1385</v>
      </c>
      <c r="K340" s="92" t="s">
        <v>2128</v>
      </c>
      <c r="L340" s="92" t="s">
        <v>1385</v>
      </c>
      <c r="M340" s="92" t="s">
        <v>2128</v>
      </c>
      <c r="N340" s="92" t="s">
        <v>1385</v>
      </c>
      <c r="O340" s="92" t="s">
        <v>2128</v>
      </c>
      <c r="P340" s="92" t="s">
        <v>2120</v>
      </c>
      <c r="Q340" s="93">
        <v>1</v>
      </c>
      <c r="R340" s="93" t="s">
        <v>2138</v>
      </c>
      <c r="S340" s="93" t="s">
        <v>2127</v>
      </c>
      <c r="T340" s="93" t="s">
        <v>1407</v>
      </c>
      <c r="U340" s="92" t="s">
        <v>2128</v>
      </c>
      <c r="V340" s="88" t="s">
        <v>1397</v>
      </c>
      <c r="W340" s="92">
        <v>3966</v>
      </c>
      <c r="X340" s="92" t="s">
        <v>1411</v>
      </c>
      <c r="Y340" s="92">
        <v>3966</v>
      </c>
      <c r="Z340" s="92" t="s">
        <v>1401</v>
      </c>
      <c r="AA340" s="134" t="str">
        <f>VLOOKUP(G340,'Скрипт activation_condition'!$B$6:$D$495,3,0)</f>
        <v>Очаг солидного типа с бугристым контуром на КТ ОГК</v>
      </c>
      <c r="AB340" s="114" t="str">
        <f>VLOOKUP(E340,'Перечень узлов'!$A$1:$B$697,2,0)</f>
        <v>Очаг солидного типа с бугристым контуром на КТ ОГК</v>
      </c>
    </row>
    <row r="341" spans="1:28" x14ac:dyDescent="0.45">
      <c r="A341" s="92"/>
      <c r="B341" s="92" t="s">
        <v>1405</v>
      </c>
      <c r="C341" s="92">
        <f t="shared" si="7"/>
        <v>318</v>
      </c>
      <c r="D341" s="92" t="s">
        <v>1385</v>
      </c>
      <c r="E341" s="92">
        <v>348</v>
      </c>
      <c r="F341" s="92" t="s">
        <v>1385</v>
      </c>
      <c r="G341" s="92">
        <v>281</v>
      </c>
      <c r="H341" s="92" t="s">
        <v>1385</v>
      </c>
      <c r="I341" s="92" t="s">
        <v>2128</v>
      </c>
      <c r="J341" s="92" t="s">
        <v>1385</v>
      </c>
      <c r="K341" s="92" t="s">
        <v>2128</v>
      </c>
      <c r="L341" s="92" t="s">
        <v>1385</v>
      </c>
      <c r="M341" s="92" t="s">
        <v>2128</v>
      </c>
      <c r="N341" s="92" t="s">
        <v>1385</v>
      </c>
      <c r="O341" s="92" t="s">
        <v>2128</v>
      </c>
      <c r="P341" s="92" t="s">
        <v>2120</v>
      </c>
      <c r="Q341" s="93">
        <v>1</v>
      </c>
      <c r="R341" s="93" t="s">
        <v>2138</v>
      </c>
      <c r="S341" s="93" t="s">
        <v>2127</v>
      </c>
      <c r="T341" s="93" t="s">
        <v>1407</v>
      </c>
      <c r="U341" s="92" t="s">
        <v>2128</v>
      </c>
      <c r="V341" s="88" t="s">
        <v>1397</v>
      </c>
      <c r="W341" s="92">
        <v>3967</v>
      </c>
      <c r="X341" s="92" t="s">
        <v>1411</v>
      </c>
      <c r="Y341" s="92">
        <v>3967</v>
      </c>
      <c r="Z341" s="92" t="s">
        <v>1401</v>
      </c>
      <c r="AA341" s="134" t="str">
        <f>VLOOKUP(G341,'Скрипт activation_condition'!$B$6:$D$495,3,0)</f>
        <v>Очаг солидного типа с лучистым контуром на КТ ОГК</v>
      </c>
      <c r="AB341" s="114" t="str">
        <f>VLOOKUP(E341,'Перечень узлов'!$A$1:$B$697,2,0)</f>
        <v>Очаг солидного типа с лучистым контуром на КТ ОГК</v>
      </c>
    </row>
    <row r="342" spans="1:28" x14ac:dyDescent="0.45">
      <c r="A342" s="92"/>
      <c r="B342" s="92" t="s">
        <v>1405</v>
      </c>
      <c r="C342" s="92">
        <f t="shared" si="7"/>
        <v>319</v>
      </c>
      <c r="D342" s="92" t="s">
        <v>1385</v>
      </c>
      <c r="E342" s="92">
        <v>349</v>
      </c>
      <c r="F342" s="92" t="s">
        <v>1385</v>
      </c>
      <c r="G342" s="92">
        <v>282</v>
      </c>
      <c r="H342" s="92" t="s">
        <v>1385</v>
      </c>
      <c r="I342" s="92" t="s">
        <v>2128</v>
      </c>
      <c r="J342" s="92" t="s">
        <v>1385</v>
      </c>
      <c r="K342" s="92" t="s">
        <v>2128</v>
      </c>
      <c r="L342" s="92" t="s">
        <v>1385</v>
      </c>
      <c r="M342" s="92" t="s">
        <v>2128</v>
      </c>
      <c r="N342" s="92" t="s">
        <v>1385</v>
      </c>
      <c r="O342" s="92" t="s">
        <v>2128</v>
      </c>
      <c r="P342" s="92" t="s">
        <v>2120</v>
      </c>
      <c r="Q342" s="93">
        <v>1</v>
      </c>
      <c r="R342" s="93" t="s">
        <v>2138</v>
      </c>
      <c r="S342" s="93" t="s">
        <v>2127</v>
      </c>
      <c r="T342" s="93" t="s">
        <v>1407</v>
      </c>
      <c r="U342" s="92" t="s">
        <v>2128</v>
      </c>
      <c r="V342" s="88" t="s">
        <v>1397</v>
      </c>
      <c r="W342" s="92">
        <v>3968</v>
      </c>
      <c r="X342" s="92" t="s">
        <v>1411</v>
      </c>
      <c r="Y342" s="92">
        <v>3968</v>
      </c>
      <c r="Z342" s="92" t="s">
        <v>1401</v>
      </c>
      <c r="AA342" s="134" t="str">
        <f>VLOOKUP(G342,'Скрипт activation_condition'!$B$6:$D$495,3,0)</f>
        <v>Висцеральная плевра втянута в опухоль на КТ ОГК</v>
      </c>
      <c r="AB342" s="114" t="str">
        <f>VLOOKUP(E342,'Перечень узлов'!$A$1:$B$697,2,0)</f>
        <v>Висцеральная плевра втянута в опухоль на КТ ОГК</v>
      </c>
    </row>
    <row r="343" spans="1:28" x14ac:dyDescent="0.45">
      <c r="A343" s="92"/>
      <c r="B343" s="92" t="s">
        <v>1405</v>
      </c>
      <c r="C343" s="92">
        <f t="shared" si="7"/>
        <v>320</v>
      </c>
      <c r="D343" s="92" t="s">
        <v>1385</v>
      </c>
      <c r="E343" s="92">
        <v>350</v>
      </c>
      <c r="F343" s="92" t="s">
        <v>1385</v>
      </c>
      <c r="G343" s="92">
        <v>283</v>
      </c>
      <c r="H343" s="92" t="s">
        <v>1385</v>
      </c>
      <c r="I343" s="92" t="s">
        <v>2128</v>
      </c>
      <c r="J343" s="92" t="s">
        <v>1385</v>
      </c>
      <c r="K343" s="92" t="s">
        <v>2128</v>
      </c>
      <c r="L343" s="92" t="s">
        <v>1385</v>
      </c>
      <c r="M343" s="92" t="s">
        <v>2128</v>
      </c>
      <c r="N343" s="92" t="s">
        <v>1385</v>
      </c>
      <c r="O343" s="92" t="s">
        <v>2128</v>
      </c>
      <c r="P343" s="92" t="s">
        <v>2120</v>
      </c>
      <c r="Q343" s="93">
        <v>1</v>
      </c>
      <c r="R343" s="93" t="s">
        <v>2138</v>
      </c>
      <c r="S343" s="93" t="s">
        <v>2127</v>
      </c>
      <c r="T343" s="93" t="s">
        <v>1407</v>
      </c>
      <c r="U343" s="92" t="s">
        <v>2128</v>
      </c>
      <c r="V343" s="88" t="s">
        <v>1397</v>
      </c>
      <c r="W343" s="92">
        <v>3969</v>
      </c>
      <c r="X343" s="92" t="s">
        <v>1411</v>
      </c>
      <c r="Y343" s="92">
        <v>3969</v>
      </c>
      <c r="Z343" s="92" t="s">
        <v>1401</v>
      </c>
      <c r="AA343" s="134" t="str">
        <f>VLOOKUP(G343,'Скрипт activation_condition'!$B$6:$D$495,3,0)</f>
        <v>Висцеральная плевра локально утолщена на КТ ОГК</v>
      </c>
      <c r="AB343" s="114" t="str">
        <f>VLOOKUP(E343,'Перечень узлов'!$A$1:$B$697,2,0)</f>
        <v>Висцеральная плевра локально утолщена на КТ ОГК</v>
      </c>
    </row>
    <row r="344" spans="1:28" x14ac:dyDescent="0.45">
      <c r="A344" s="92"/>
      <c r="B344" s="92" t="s">
        <v>1405</v>
      </c>
      <c r="C344" s="92">
        <f t="shared" si="7"/>
        <v>321</v>
      </c>
      <c r="D344" s="92" t="s">
        <v>1385</v>
      </c>
      <c r="E344" s="92">
        <v>351</v>
      </c>
      <c r="F344" s="92" t="s">
        <v>1385</v>
      </c>
      <c r="G344" s="92">
        <v>284</v>
      </c>
      <c r="H344" s="92" t="s">
        <v>1385</v>
      </c>
      <c r="I344" s="92" t="s">
        <v>2128</v>
      </c>
      <c r="J344" s="92" t="s">
        <v>1385</v>
      </c>
      <c r="K344" s="92" t="s">
        <v>2128</v>
      </c>
      <c r="L344" s="92" t="s">
        <v>1385</v>
      </c>
      <c r="M344" s="92" t="s">
        <v>2128</v>
      </c>
      <c r="N344" s="92" t="s">
        <v>1385</v>
      </c>
      <c r="O344" s="92" t="s">
        <v>2128</v>
      </c>
      <c r="P344" s="92" t="s">
        <v>2120</v>
      </c>
      <c r="Q344" s="93">
        <v>1</v>
      </c>
      <c r="R344" s="93" t="s">
        <v>2138</v>
      </c>
      <c r="S344" s="93" t="s">
        <v>2127</v>
      </c>
      <c r="T344" s="93" t="s">
        <v>1407</v>
      </c>
      <c r="U344" s="92" t="s">
        <v>2128</v>
      </c>
      <c r="V344" s="88" t="s">
        <v>1397</v>
      </c>
      <c r="W344" s="92">
        <v>3970</v>
      </c>
      <c r="X344" s="92" t="s">
        <v>1411</v>
      </c>
      <c r="Y344" s="92">
        <v>3970</v>
      </c>
      <c r="Z344" s="92" t="s">
        <v>1401</v>
      </c>
      <c r="AA344" s="134" t="str">
        <f>VLOOKUP(G344,'Скрипт activation_condition'!$B$6:$D$495,3,0)</f>
        <v>Стенки дренирующего бронха утолщены на КТ ОГК</v>
      </c>
      <c r="AB344" s="114" t="str">
        <f>VLOOKUP(E344,'Перечень узлов'!$A$1:$B$697,2,0)</f>
        <v>Стенки дренирующего бронха утолщены на КТ ОГК</v>
      </c>
    </row>
    <row r="345" spans="1:28" x14ac:dyDescent="0.45">
      <c r="A345" s="92"/>
      <c r="B345" s="92" t="s">
        <v>1405</v>
      </c>
      <c r="C345" s="92">
        <f t="shared" si="7"/>
        <v>322</v>
      </c>
      <c r="D345" s="92" t="s">
        <v>1385</v>
      </c>
      <c r="E345" s="92">
        <v>352</v>
      </c>
      <c r="F345" s="92" t="s">
        <v>1385</v>
      </c>
      <c r="G345" s="92">
        <v>285</v>
      </c>
      <c r="H345" s="92" t="s">
        <v>1385</v>
      </c>
      <c r="I345" s="92" t="s">
        <v>2128</v>
      </c>
      <c r="J345" s="92" t="s">
        <v>1385</v>
      </c>
      <c r="K345" s="92" t="s">
        <v>2128</v>
      </c>
      <c r="L345" s="92" t="s">
        <v>1385</v>
      </c>
      <c r="M345" s="92" t="s">
        <v>2128</v>
      </c>
      <c r="N345" s="92" t="s">
        <v>1385</v>
      </c>
      <c r="O345" s="92" t="s">
        <v>2128</v>
      </c>
      <c r="P345" s="92" t="s">
        <v>2120</v>
      </c>
      <c r="Q345" s="93">
        <v>1</v>
      </c>
      <c r="R345" s="93" t="s">
        <v>2138</v>
      </c>
      <c r="S345" s="93" t="s">
        <v>2127</v>
      </c>
      <c r="T345" s="93" t="s">
        <v>1407</v>
      </c>
      <c r="U345" s="92" t="s">
        <v>2128</v>
      </c>
      <c r="V345" s="88" t="s">
        <v>1397</v>
      </c>
      <c r="W345" s="92">
        <v>3971</v>
      </c>
      <c r="X345" s="92" t="s">
        <v>1411</v>
      </c>
      <c r="Y345" s="92">
        <v>3971</v>
      </c>
      <c r="Z345" s="92" t="s">
        <v>1401</v>
      </c>
      <c r="AA345" s="134" t="str">
        <f>VLOOKUP(G345,'Скрипт activation_condition'!$B$6:$D$495,3,0)</f>
        <v>Деструкция I, II ребра на рентгенограмме ОГК</v>
      </c>
      <c r="AB345" s="114" t="str">
        <f>VLOOKUP(E345,'Перечень узлов'!$A$1:$B$697,2,0)</f>
        <v>Деструкция I, II ребра на рентгенограмме ОГК</v>
      </c>
    </row>
    <row r="346" spans="1:28" x14ac:dyDescent="0.45">
      <c r="A346" s="92"/>
      <c r="B346" s="92" t="s">
        <v>1405</v>
      </c>
      <c r="C346" s="92">
        <f t="shared" si="7"/>
        <v>323</v>
      </c>
      <c r="D346" s="92" t="s">
        <v>1385</v>
      </c>
      <c r="E346" s="92">
        <v>353</v>
      </c>
      <c r="F346" s="92" t="s">
        <v>1385</v>
      </c>
      <c r="G346" s="92">
        <v>286</v>
      </c>
      <c r="H346" s="92" t="s">
        <v>1385</v>
      </c>
      <c r="I346" s="92" t="s">
        <v>2128</v>
      </c>
      <c r="J346" s="92" t="s">
        <v>1385</v>
      </c>
      <c r="K346" s="92" t="s">
        <v>2128</v>
      </c>
      <c r="L346" s="92" t="s">
        <v>1385</v>
      </c>
      <c r="M346" s="92" t="s">
        <v>2128</v>
      </c>
      <c r="N346" s="92" t="s">
        <v>1385</v>
      </c>
      <c r="O346" s="92" t="s">
        <v>2128</v>
      </c>
      <c r="P346" s="92" t="s">
        <v>2120</v>
      </c>
      <c r="Q346" s="93">
        <v>1</v>
      </c>
      <c r="R346" s="93" t="s">
        <v>2138</v>
      </c>
      <c r="S346" s="93" t="s">
        <v>2127</v>
      </c>
      <c r="T346" s="93" t="s">
        <v>1407</v>
      </c>
      <c r="U346" s="92" t="s">
        <v>2128</v>
      </c>
      <c r="V346" s="88" t="s">
        <v>1397</v>
      </c>
      <c r="W346" s="92">
        <v>3972</v>
      </c>
      <c r="X346" s="92" t="s">
        <v>1411</v>
      </c>
      <c r="Y346" s="92">
        <v>3972</v>
      </c>
      <c r="Z346" s="92" t="s">
        <v>1401</v>
      </c>
      <c r="AA346" s="134" t="str">
        <f>VLOOKUP(G346,'Скрипт activation_condition'!$B$6:$D$495,3,0)</f>
        <v>Деструкция поперечных отростков позвонков на рентгенограмме ОГК</v>
      </c>
      <c r="AB346" s="114" t="str">
        <f>VLOOKUP(E346,'Перечень узлов'!$A$1:$B$697,2,0)</f>
        <v>Деструкция поперечных отростков позвонков на рентгенограмме ОГК</v>
      </c>
    </row>
    <row r="347" spans="1:28" x14ac:dyDescent="0.45">
      <c r="A347" s="92"/>
      <c r="B347" s="92" t="s">
        <v>1405</v>
      </c>
      <c r="C347" s="92">
        <f t="shared" si="7"/>
        <v>324</v>
      </c>
      <c r="D347" s="92" t="s">
        <v>1385</v>
      </c>
      <c r="E347" s="92">
        <v>354</v>
      </c>
      <c r="F347" s="92" t="s">
        <v>1385</v>
      </c>
      <c r="G347" s="92">
        <v>287</v>
      </c>
      <c r="H347" s="92" t="s">
        <v>1385</v>
      </c>
      <c r="I347" s="92" t="s">
        <v>2128</v>
      </c>
      <c r="J347" s="92" t="s">
        <v>1385</v>
      </c>
      <c r="K347" s="92" t="s">
        <v>2128</v>
      </c>
      <c r="L347" s="92" t="s">
        <v>1385</v>
      </c>
      <c r="M347" s="92" t="s">
        <v>2128</v>
      </c>
      <c r="N347" s="92" t="s">
        <v>1385</v>
      </c>
      <c r="O347" s="92" t="s">
        <v>2128</v>
      </c>
      <c r="P347" s="92" t="s">
        <v>2120</v>
      </c>
      <c r="Q347" s="93">
        <v>1</v>
      </c>
      <c r="R347" s="93" t="s">
        <v>2138</v>
      </c>
      <c r="S347" s="93" t="s">
        <v>2127</v>
      </c>
      <c r="T347" s="93" t="s">
        <v>1407</v>
      </c>
      <c r="U347" s="92" t="s">
        <v>2128</v>
      </c>
      <c r="V347" s="88" t="s">
        <v>1397</v>
      </c>
      <c r="W347" s="92">
        <v>3973</v>
      </c>
      <c r="X347" s="92" t="s">
        <v>1411</v>
      </c>
      <c r="Y347" s="92">
        <v>3973</v>
      </c>
      <c r="Z347" s="92" t="s">
        <v>1401</v>
      </c>
      <c r="AA347" s="134" t="str">
        <f>VLOOKUP(G347,'Скрипт activation_condition'!$B$6:$D$495,3,0)</f>
        <v>Прорастание опухоли в плевру</v>
      </c>
      <c r="AB347" s="114" t="str">
        <f>VLOOKUP(E347,'Перечень узлов'!$A$1:$B$697,2,0)</f>
        <v>Прорастание опухоли в плевру</v>
      </c>
    </row>
    <row r="348" spans="1:28" x14ac:dyDescent="0.45">
      <c r="A348" s="92"/>
      <c r="B348" s="92" t="s">
        <v>1405</v>
      </c>
      <c r="C348" s="92">
        <f t="shared" si="7"/>
        <v>325</v>
      </c>
      <c r="D348" s="92" t="s">
        <v>1385</v>
      </c>
      <c r="E348" s="92">
        <v>355</v>
      </c>
      <c r="F348" s="92" t="s">
        <v>1385</v>
      </c>
      <c r="G348" s="92">
        <v>288</v>
      </c>
      <c r="H348" s="92" t="s">
        <v>1385</v>
      </c>
      <c r="I348" s="92" t="s">
        <v>2128</v>
      </c>
      <c r="J348" s="92" t="s">
        <v>1385</v>
      </c>
      <c r="K348" s="92" t="s">
        <v>2128</v>
      </c>
      <c r="L348" s="92" t="s">
        <v>1385</v>
      </c>
      <c r="M348" s="92" t="s">
        <v>2128</v>
      </c>
      <c r="N348" s="92" t="s">
        <v>1385</v>
      </c>
      <c r="O348" s="92" t="s">
        <v>2128</v>
      </c>
      <c r="P348" s="92" t="s">
        <v>2120</v>
      </c>
      <c r="Q348" s="93">
        <v>1</v>
      </c>
      <c r="R348" s="93" t="s">
        <v>2138</v>
      </c>
      <c r="S348" s="93" t="s">
        <v>2127</v>
      </c>
      <c r="T348" s="93" t="s">
        <v>1407</v>
      </c>
      <c r="U348" s="92" t="s">
        <v>2128</v>
      </c>
      <c r="V348" s="88" t="s">
        <v>1397</v>
      </c>
      <c r="W348" s="92">
        <v>3974</v>
      </c>
      <c r="X348" s="92" t="s">
        <v>1411</v>
      </c>
      <c r="Y348" s="92">
        <v>3974</v>
      </c>
      <c r="Z348" s="92" t="s">
        <v>1401</v>
      </c>
      <c r="AA348" s="134" t="str">
        <f>VLOOKUP(G348,'Скрипт activation_condition'!$B$6:$D$495,3,0)</f>
        <v>Ателектаз сегмента легкого на рентгенограмме ОГК</v>
      </c>
      <c r="AB348" s="114" t="str">
        <f>VLOOKUP(E348,'Перечень узлов'!$A$1:$B$697,2,0)</f>
        <v>Ателектаз сегмента легкого на рентгенограмме ОГК</v>
      </c>
    </row>
    <row r="349" spans="1:28" x14ac:dyDescent="0.45">
      <c r="A349" s="92"/>
      <c r="B349" s="92" t="s">
        <v>1405</v>
      </c>
      <c r="C349" s="92">
        <f t="shared" si="7"/>
        <v>326</v>
      </c>
      <c r="D349" s="92" t="s">
        <v>1385</v>
      </c>
      <c r="E349" s="92">
        <v>356</v>
      </c>
      <c r="F349" s="92" t="s">
        <v>1385</v>
      </c>
      <c r="G349" s="92">
        <v>289</v>
      </c>
      <c r="H349" s="92" t="s">
        <v>1385</v>
      </c>
      <c r="I349" s="92" t="s">
        <v>2128</v>
      </c>
      <c r="J349" s="92" t="s">
        <v>1385</v>
      </c>
      <c r="K349" s="92" t="s">
        <v>2128</v>
      </c>
      <c r="L349" s="92" t="s">
        <v>1385</v>
      </c>
      <c r="M349" s="92" t="s">
        <v>2128</v>
      </c>
      <c r="N349" s="92" t="s">
        <v>1385</v>
      </c>
      <c r="O349" s="92" t="s">
        <v>2128</v>
      </c>
      <c r="P349" s="92" t="s">
        <v>2120</v>
      </c>
      <c r="Q349" s="93">
        <v>1</v>
      </c>
      <c r="R349" s="93" t="s">
        <v>2138</v>
      </c>
      <c r="S349" s="93" t="s">
        <v>2127</v>
      </c>
      <c r="T349" s="93" t="s">
        <v>1407</v>
      </c>
      <c r="U349" s="92" t="s">
        <v>2128</v>
      </c>
      <c r="V349" s="88" t="s">
        <v>1397</v>
      </c>
      <c r="W349" s="92">
        <v>3975</v>
      </c>
      <c r="X349" s="92" t="s">
        <v>1411</v>
      </c>
      <c r="Y349" s="92">
        <v>3975</v>
      </c>
      <c r="Z349" s="92" t="s">
        <v>1401</v>
      </c>
      <c r="AA349" s="134" t="str">
        <f>VLOOKUP(G349,'Скрипт activation_condition'!$B$6:$D$495,3,0)</f>
        <v>Ателектаз доли легкого на рентгенограмме ОГК</v>
      </c>
      <c r="AB349" s="114" t="str">
        <f>VLOOKUP(E349,'Перечень узлов'!$A$1:$B$697,2,0)</f>
        <v>Ателектаз доли легкого на рентгенограмме ОГК</v>
      </c>
    </row>
    <row r="350" spans="1:28" x14ac:dyDescent="0.45">
      <c r="A350" s="92"/>
      <c r="B350" s="92" t="s">
        <v>1405</v>
      </c>
      <c r="C350" s="92">
        <f t="shared" si="7"/>
        <v>327</v>
      </c>
      <c r="D350" s="92" t="s">
        <v>1385</v>
      </c>
      <c r="E350" s="92">
        <v>357</v>
      </c>
      <c r="F350" s="92" t="s">
        <v>1385</v>
      </c>
      <c r="G350" s="92">
        <v>290</v>
      </c>
      <c r="H350" s="92" t="s">
        <v>1385</v>
      </c>
      <c r="I350" s="92" t="s">
        <v>2128</v>
      </c>
      <c r="J350" s="92" t="s">
        <v>1385</v>
      </c>
      <c r="K350" s="92" t="s">
        <v>2128</v>
      </c>
      <c r="L350" s="92" t="s">
        <v>1385</v>
      </c>
      <c r="M350" s="92" t="s">
        <v>2128</v>
      </c>
      <c r="N350" s="92" t="s">
        <v>1385</v>
      </c>
      <c r="O350" s="92" t="s">
        <v>2128</v>
      </c>
      <c r="P350" s="92" t="s">
        <v>2120</v>
      </c>
      <c r="Q350" s="93">
        <v>1</v>
      </c>
      <c r="R350" s="93" t="s">
        <v>2138</v>
      </c>
      <c r="S350" s="93" t="s">
        <v>2127</v>
      </c>
      <c r="T350" s="93" t="s">
        <v>1407</v>
      </c>
      <c r="U350" s="92" t="s">
        <v>2128</v>
      </c>
      <c r="V350" s="88" t="s">
        <v>1397</v>
      </c>
      <c r="W350" s="92">
        <v>3976</v>
      </c>
      <c r="X350" s="92" t="s">
        <v>1411</v>
      </c>
      <c r="Y350" s="92">
        <v>3976</v>
      </c>
      <c r="Z350" s="92" t="s">
        <v>1401</v>
      </c>
      <c r="AA350" s="134" t="str">
        <f>VLOOKUP(G350,'Скрипт activation_condition'!$B$6:$D$495,3,0)</f>
        <v>Обнаружен рак при бронхоскопии</v>
      </c>
      <c r="AB350" s="114" t="str">
        <f>VLOOKUP(E350,'Перечень узлов'!$A$1:$B$697,2,0)</f>
        <v>Обнаружен рак при бронхоскопии</v>
      </c>
    </row>
    <row r="351" spans="1:28" x14ac:dyDescent="0.45">
      <c r="A351" s="92"/>
      <c r="B351" s="92" t="s">
        <v>1405</v>
      </c>
      <c r="C351" s="92">
        <f t="shared" si="7"/>
        <v>328</v>
      </c>
      <c r="D351" s="92" t="s">
        <v>1385</v>
      </c>
      <c r="E351" s="92">
        <v>359</v>
      </c>
      <c r="F351" s="92" t="s">
        <v>1385</v>
      </c>
      <c r="G351" s="92">
        <v>291</v>
      </c>
      <c r="H351" s="92" t="s">
        <v>1385</v>
      </c>
      <c r="I351" s="92" t="s">
        <v>2128</v>
      </c>
      <c r="J351" s="92" t="s">
        <v>1385</v>
      </c>
      <c r="K351" s="92" t="s">
        <v>2128</v>
      </c>
      <c r="L351" s="92" t="s">
        <v>1385</v>
      </c>
      <c r="M351" s="92" t="s">
        <v>2128</v>
      </c>
      <c r="N351" s="92" t="s">
        <v>1385</v>
      </c>
      <c r="O351" s="92" t="s">
        <v>2128</v>
      </c>
      <c r="P351" s="92" t="s">
        <v>2120</v>
      </c>
      <c r="Q351" s="93">
        <v>1</v>
      </c>
      <c r="R351" s="93" t="s">
        <v>2138</v>
      </c>
      <c r="S351" s="93" t="s">
        <v>2127</v>
      </c>
      <c r="T351" s="93" t="s">
        <v>1407</v>
      </c>
      <c r="U351" s="92" t="s">
        <v>2128</v>
      </c>
      <c r="V351" s="88" t="s">
        <v>1397</v>
      </c>
      <c r="W351" s="92">
        <v>3977</v>
      </c>
      <c r="X351" s="92" t="s">
        <v>1411</v>
      </c>
      <c r="Y351" s="92">
        <v>3977</v>
      </c>
      <c r="Z351" s="92" t="s">
        <v>1401</v>
      </c>
      <c r="AA351" s="134" t="str">
        <f>VLOOKUP(G351,'Скрипт activation_condition'!$B$6:$D$495,3,0)</f>
        <v>Деформация корня легкого с наличием опухолевого узла на рентгенограмме ОГК</v>
      </c>
      <c r="AB351" s="114" t="str">
        <f>VLOOKUP(E351,'Перечень узлов'!$A$1:$B$697,2,0)</f>
        <v>Деформация корня легкого с наличием опухолевого узла на рентгенограмме ОГК</v>
      </c>
    </row>
    <row r="352" spans="1:28" x14ac:dyDescent="0.45">
      <c r="A352" s="92"/>
      <c r="B352" s="92" t="s">
        <v>1405</v>
      </c>
      <c r="C352" s="92">
        <f t="shared" si="7"/>
        <v>329</v>
      </c>
      <c r="D352" s="92" t="s">
        <v>1385</v>
      </c>
      <c r="E352" s="92">
        <v>360</v>
      </c>
      <c r="F352" s="92" t="s">
        <v>1385</v>
      </c>
      <c r="G352" s="92">
        <v>292</v>
      </c>
      <c r="H352" s="92" t="s">
        <v>1385</v>
      </c>
      <c r="I352" s="92" t="s">
        <v>2128</v>
      </c>
      <c r="J352" s="92" t="s">
        <v>1385</v>
      </c>
      <c r="K352" s="92" t="s">
        <v>2128</v>
      </c>
      <c r="L352" s="92" t="s">
        <v>1385</v>
      </c>
      <c r="M352" s="92" t="s">
        <v>2128</v>
      </c>
      <c r="N352" s="92" t="s">
        <v>1385</v>
      </c>
      <c r="O352" s="92" t="s">
        <v>2128</v>
      </c>
      <c r="P352" s="92" t="s">
        <v>2120</v>
      </c>
      <c r="Q352" s="93">
        <v>1</v>
      </c>
      <c r="R352" s="93" t="s">
        <v>2138</v>
      </c>
      <c r="S352" s="93" t="s">
        <v>2127</v>
      </c>
      <c r="T352" s="93" t="s">
        <v>1407</v>
      </c>
      <c r="U352" s="92" t="s">
        <v>2128</v>
      </c>
      <c r="V352" s="88" t="s">
        <v>1397</v>
      </c>
      <c r="W352" s="92">
        <v>3978</v>
      </c>
      <c r="X352" s="92" t="s">
        <v>1411</v>
      </c>
      <c r="Y352" s="92">
        <v>3978</v>
      </c>
      <c r="Z352" s="92" t="s">
        <v>1401</v>
      </c>
      <c r="AA352" s="134" t="str">
        <f>VLOOKUP(G352,'Скрипт activation_condition'!$B$6:$D$495,3,0)</f>
        <v>Деформация корня легкого с веерообразным расширением на рентгенограмме ОГК</v>
      </c>
      <c r="AB352" s="114" t="str">
        <f>VLOOKUP(E352,'Перечень узлов'!$A$1:$B$697,2,0)</f>
        <v>Деформация корня легкого с веерообразным расширением на рентгенограмме ОГК</v>
      </c>
    </row>
    <row r="353" spans="1:28" x14ac:dyDescent="0.45">
      <c r="A353" s="92"/>
      <c r="B353" s="92" t="s">
        <v>1405</v>
      </c>
      <c r="C353" s="92">
        <f t="shared" si="7"/>
        <v>330</v>
      </c>
      <c r="D353" s="92" t="s">
        <v>1385</v>
      </c>
      <c r="E353" s="92">
        <v>361</v>
      </c>
      <c r="F353" s="92" t="s">
        <v>1385</v>
      </c>
      <c r="G353" s="92">
        <v>293</v>
      </c>
      <c r="H353" s="92" t="s">
        <v>1385</v>
      </c>
      <c r="I353" s="92" t="s">
        <v>2128</v>
      </c>
      <c r="J353" s="92" t="s">
        <v>1385</v>
      </c>
      <c r="K353" s="92" t="s">
        <v>2128</v>
      </c>
      <c r="L353" s="92" t="s">
        <v>1385</v>
      </c>
      <c r="M353" s="92" t="s">
        <v>2128</v>
      </c>
      <c r="N353" s="92" t="s">
        <v>1385</v>
      </c>
      <c r="O353" s="92" t="s">
        <v>2128</v>
      </c>
      <c r="P353" s="92" t="s">
        <v>2120</v>
      </c>
      <c r="Q353" s="93">
        <v>1</v>
      </c>
      <c r="R353" s="93" t="s">
        <v>2138</v>
      </c>
      <c r="S353" s="93" t="s">
        <v>2127</v>
      </c>
      <c r="T353" s="93" t="s">
        <v>1407</v>
      </c>
      <c r="U353" s="92" t="s">
        <v>2128</v>
      </c>
      <c r="V353" s="88" t="s">
        <v>1397</v>
      </c>
      <c r="W353" s="92">
        <v>3979</v>
      </c>
      <c r="X353" s="92" t="s">
        <v>1411</v>
      </c>
      <c r="Y353" s="92">
        <v>3979</v>
      </c>
      <c r="Z353" s="92" t="s">
        <v>1401</v>
      </c>
      <c r="AA353" s="134" t="str">
        <f>VLOOKUP(G353,'Скрипт activation_condition'!$B$6:$D$495,3,0)</f>
        <v>Муцинозная бронхография на КТ ОГК</v>
      </c>
      <c r="AB353" s="114" t="str">
        <f>VLOOKUP(E353,'Перечень узлов'!$A$1:$B$697,2,0)</f>
        <v>Муцинозная бронхография на КТ ОГК</v>
      </c>
    </row>
    <row r="354" spans="1:28" x14ac:dyDescent="0.45">
      <c r="A354" s="92"/>
      <c r="B354" s="92" t="s">
        <v>1405</v>
      </c>
      <c r="C354" s="92">
        <f t="shared" si="7"/>
        <v>331</v>
      </c>
      <c r="D354" s="92" t="s">
        <v>1385</v>
      </c>
      <c r="E354" s="92">
        <v>362</v>
      </c>
      <c r="F354" s="92" t="s">
        <v>1385</v>
      </c>
      <c r="G354" s="92">
        <v>294</v>
      </c>
      <c r="H354" s="92" t="s">
        <v>1385</v>
      </c>
      <c r="I354" s="92" t="s">
        <v>2128</v>
      </c>
      <c r="J354" s="92" t="s">
        <v>1385</v>
      </c>
      <c r="K354" s="92" t="s">
        <v>2128</v>
      </c>
      <c r="L354" s="92" t="s">
        <v>1385</v>
      </c>
      <c r="M354" s="92" t="s">
        <v>2128</v>
      </c>
      <c r="N354" s="92" t="s">
        <v>1385</v>
      </c>
      <c r="O354" s="92" t="s">
        <v>2128</v>
      </c>
      <c r="P354" s="92" t="s">
        <v>2120</v>
      </c>
      <c r="Q354" s="93">
        <v>1</v>
      </c>
      <c r="R354" s="93" t="s">
        <v>2138</v>
      </c>
      <c r="S354" s="93" t="s">
        <v>2127</v>
      </c>
      <c r="T354" s="93" t="s">
        <v>1407</v>
      </c>
      <c r="U354" s="92" t="s">
        <v>2128</v>
      </c>
      <c r="V354" s="88" t="s">
        <v>1397</v>
      </c>
      <c r="W354" s="92">
        <v>3980</v>
      </c>
      <c r="X354" s="92" t="s">
        <v>1411</v>
      </c>
      <c r="Y354" s="92">
        <v>3980</v>
      </c>
      <c r="Z354" s="92" t="s">
        <v>1401</v>
      </c>
      <c r="AA354" s="134" t="str">
        <f>VLOOKUP(G354,'Скрипт activation_condition'!$B$6:$D$495,3,0)</f>
        <v>Веерообразная тяжистость от корня легкого к периферии на рентгенограмме ОГК</v>
      </c>
      <c r="AB354" s="114" t="str">
        <f>VLOOKUP(E354,'Перечень узлов'!$A$1:$B$697,2,0)</f>
        <v>Веерообразная тяжистость от корня легкого к периферии на рентгенограмме ОГК</v>
      </c>
    </row>
    <row r="355" spans="1:28" x14ac:dyDescent="0.45">
      <c r="A355" s="92"/>
      <c r="B355" s="92" t="s">
        <v>1405</v>
      </c>
      <c r="C355" s="92">
        <f t="shared" si="7"/>
        <v>332</v>
      </c>
      <c r="D355" s="92" t="s">
        <v>1385</v>
      </c>
      <c r="E355" s="92">
        <v>364</v>
      </c>
      <c r="F355" s="92" t="s">
        <v>1385</v>
      </c>
      <c r="G355" s="92">
        <v>295</v>
      </c>
      <c r="H355" s="92" t="s">
        <v>1385</v>
      </c>
      <c r="I355" s="92" t="s">
        <v>2128</v>
      </c>
      <c r="J355" s="92" t="s">
        <v>1385</v>
      </c>
      <c r="K355" s="92" t="s">
        <v>2128</v>
      </c>
      <c r="L355" s="92" t="s">
        <v>1385</v>
      </c>
      <c r="M355" s="92" t="s">
        <v>2128</v>
      </c>
      <c r="N355" s="92" t="s">
        <v>1385</v>
      </c>
      <c r="O355" s="92" t="s">
        <v>2128</v>
      </c>
      <c r="P355" s="92" t="s">
        <v>2120</v>
      </c>
      <c r="Q355" s="93">
        <v>1</v>
      </c>
      <c r="R355" s="93" t="s">
        <v>2138</v>
      </c>
      <c r="S355" s="93" t="s">
        <v>2127</v>
      </c>
      <c r="T355" s="93" t="s">
        <v>1407</v>
      </c>
      <c r="U355" s="92" t="s">
        <v>2128</v>
      </c>
      <c r="V355" s="88" t="s">
        <v>1397</v>
      </c>
      <c r="W355" s="92">
        <v>3981</v>
      </c>
      <c r="X355" s="92" t="s">
        <v>1411</v>
      </c>
      <c r="Y355" s="92">
        <v>3981</v>
      </c>
      <c r="Z355" s="92" t="s">
        <v>1401</v>
      </c>
      <c r="AA355" s="134" t="str">
        <f>VLOOKUP(G355,'Скрипт activation_condition'!$B$6:$D$495,3,0)</f>
        <v>Очаг звездчатой формы на КТ ОГК</v>
      </c>
      <c r="AB355" s="114" t="str">
        <f>VLOOKUP(E355,'Перечень узлов'!$A$1:$B$697,2,0)</f>
        <v>Очаг звездчатой формы на КТ ОГК</v>
      </c>
    </row>
    <row r="356" spans="1:28" x14ac:dyDescent="0.45">
      <c r="A356" s="92"/>
      <c r="B356" s="92" t="s">
        <v>1405</v>
      </c>
      <c r="C356" s="92">
        <f t="shared" si="7"/>
        <v>333</v>
      </c>
      <c r="D356" s="92" t="s">
        <v>1385</v>
      </c>
      <c r="E356" s="92">
        <v>365</v>
      </c>
      <c r="F356" s="92" t="s">
        <v>1385</v>
      </c>
      <c r="G356" s="92">
        <v>296</v>
      </c>
      <c r="H356" s="92" t="s">
        <v>1385</v>
      </c>
      <c r="I356" s="92" t="s">
        <v>2128</v>
      </c>
      <c r="J356" s="92" t="s">
        <v>1385</v>
      </c>
      <c r="K356" s="92" t="s">
        <v>2128</v>
      </c>
      <c r="L356" s="92" t="s">
        <v>1385</v>
      </c>
      <c r="M356" s="92" t="s">
        <v>2128</v>
      </c>
      <c r="N356" s="92" t="s">
        <v>1385</v>
      </c>
      <c r="O356" s="92" t="s">
        <v>2128</v>
      </c>
      <c r="P356" s="92" t="s">
        <v>2120</v>
      </c>
      <c r="Q356" s="93">
        <v>1</v>
      </c>
      <c r="R356" s="93" t="s">
        <v>2138</v>
      </c>
      <c r="S356" s="93" t="s">
        <v>2127</v>
      </c>
      <c r="T356" s="93" t="s">
        <v>1407</v>
      </c>
      <c r="U356" s="92" t="s">
        <v>2128</v>
      </c>
      <c r="V356" s="88" t="s">
        <v>1397</v>
      </c>
      <c r="W356" s="92">
        <v>3982</v>
      </c>
      <c r="X356" s="92" t="s">
        <v>1411</v>
      </c>
      <c r="Y356" s="92">
        <v>3982</v>
      </c>
      <c r="Z356" s="92" t="s">
        <v>1401</v>
      </c>
      <c r="AA356" s="134" t="str">
        <f>VLOOKUP(G356,'Скрипт activation_condition'!$B$6:$D$495,3,0)</f>
        <v>Количество очагов на КТ ОГК &lt;5</v>
      </c>
      <c r="AB356" s="114" t="str">
        <f>VLOOKUP(E356,'Перечень узлов'!$A$1:$B$697,2,0)</f>
        <v>Количество очагов на КТ ОГК &lt;5</v>
      </c>
    </row>
    <row r="357" spans="1:28" x14ac:dyDescent="0.45">
      <c r="A357" s="92"/>
      <c r="B357" s="92" t="s">
        <v>1405</v>
      </c>
      <c r="C357" s="92">
        <f t="shared" si="7"/>
        <v>334</v>
      </c>
      <c r="D357" s="92" t="s">
        <v>1385</v>
      </c>
      <c r="E357" s="92">
        <v>366</v>
      </c>
      <c r="F357" s="92" t="s">
        <v>1385</v>
      </c>
      <c r="G357" s="92">
        <v>297</v>
      </c>
      <c r="H357" s="92" t="s">
        <v>1385</v>
      </c>
      <c r="I357" s="92" t="s">
        <v>2128</v>
      </c>
      <c r="J357" s="92" t="s">
        <v>1385</v>
      </c>
      <c r="K357" s="92" t="s">
        <v>2128</v>
      </c>
      <c r="L357" s="92" t="s">
        <v>1385</v>
      </c>
      <c r="M357" s="92" t="s">
        <v>2128</v>
      </c>
      <c r="N357" s="92" t="s">
        <v>1385</v>
      </c>
      <c r="O357" s="92" t="s">
        <v>2128</v>
      </c>
      <c r="P357" s="92" t="s">
        <v>2120</v>
      </c>
      <c r="Q357" s="93">
        <v>1</v>
      </c>
      <c r="R357" s="93" t="s">
        <v>2138</v>
      </c>
      <c r="S357" s="93" t="s">
        <v>2127</v>
      </c>
      <c r="T357" s="93" t="s">
        <v>1407</v>
      </c>
      <c r="U357" s="92" t="s">
        <v>2128</v>
      </c>
      <c r="V357" s="88" t="s">
        <v>1397</v>
      </c>
      <c r="W357" s="92">
        <v>3983</v>
      </c>
      <c r="X357" s="92" t="s">
        <v>1411</v>
      </c>
      <c r="Y357" s="92">
        <v>3983</v>
      </c>
      <c r="Z357" s="92" t="s">
        <v>1401</v>
      </c>
      <c r="AA357" s="134" t="str">
        <f>VLOOKUP(G357,'Скрипт activation_condition'!$B$6:$D$495,3,0)</f>
        <v>Наличие симптома "воздушной бронхограммы" на рентгенограмме ОГК</v>
      </c>
      <c r="AB357" s="114" t="str">
        <f>VLOOKUP(E357,'Перечень узлов'!$A$1:$B$697,2,0)</f>
        <v>Наличие симптома "воздушной бронхограммы" на рентгенограмме ОГК</v>
      </c>
    </row>
    <row r="358" spans="1:28" x14ac:dyDescent="0.45">
      <c r="A358" s="92"/>
      <c r="B358" s="92" t="s">
        <v>1405</v>
      </c>
      <c r="C358" s="92">
        <f t="shared" si="7"/>
        <v>335</v>
      </c>
      <c r="D358" s="92" t="s">
        <v>1385</v>
      </c>
      <c r="E358" s="92">
        <v>367</v>
      </c>
      <c r="F358" s="92" t="s">
        <v>1385</v>
      </c>
      <c r="G358" s="92">
        <v>298</v>
      </c>
      <c r="H358" s="92" t="s">
        <v>1385</v>
      </c>
      <c r="I358" s="92" t="s">
        <v>2128</v>
      </c>
      <c r="J358" s="92" t="s">
        <v>1385</v>
      </c>
      <c r="K358" s="92" t="s">
        <v>2128</v>
      </c>
      <c r="L358" s="92" t="s">
        <v>1385</v>
      </c>
      <c r="M358" s="92" t="s">
        <v>2128</v>
      </c>
      <c r="N358" s="92" t="s">
        <v>1385</v>
      </c>
      <c r="O358" s="92" t="s">
        <v>2128</v>
      </c>
      <c r="P358" s="92" t="s">
        <v>2120</v>
      </c>
      <c r="Q358" s="93">
        <v>1</v>
      </c>
      <c r="R358" s="93" t="s">
        <v>2138</v>
      </c>
      <c r="S358" s="93" t="s">
        <v>2127</v>
      </c>
      <c r="T358" s="93" t="s">
        <v>1407</v>
      </c>
      <c r="U358" s="92" t="s">
        <v>2128</v>
      </c>
      <c r="V358" s="88" t="s">
        <v>1397</v>
      </c>
      <c r="W358" s="92">
        <v>3984</v>
      </c>
      <c r="X358" s="92" t="s">
        <v>1411</v>
      </c>
      <c r="Y358" s="92">
        <v>3984</v>
      </c>
      <c r="Z358" s="92" t="s">
        <v>1401</v>
      </c>
      <c r="AA358" s="134" t="str">
        <f>VLOOKUP(G358,'Скрипт activation_condition'!$B$6:$D$495,3,0)</f>
        <v>Болезненность мышц плечевого пояса при пальпации на стороне поражения</v>
      </c>
      <c r="AB358" s="114" t="str">
        <f>VLOOKUP(E358,'Перечень узлов'!$A$1:$B$697,2,0)</f>
        <v>Болезненность мышц плечевого пояса при пальпации на стороне поражения</v>
      </c>
    </row>
    <row r="359" spans="1:28" x14ac:dyDescent="0.45">
      <c r="A359" s="92"/>
      <c r="B359" s="92" t="s">
        <v>1405</v>
      </c>
      <c r="C359" s="92">
        <f t="shared" si="7"/>
        <v>336</v>
      </c>
      <c r="D359" s="92" t="s">
        <v>1385</v>
      </c>
      <c r="E359" s="92">
        <v>368</v>
      </c>
      <c r="F359" s="92" t="s">
        <v>1385</v>
      </c>
      <c r="G359" s="92">
        <v>299</v>
      </c>
      <c r="H359" s="92" t="s">
        <v>1385</v>
      </c>
      <c r="I359" s="92" t="s">
        <v>2128</v>
      </c>
      <c r="J359" s="92" t="s">
        <v>1385</v>
      </c>
      <c r="K359" s="92" t="s">
        <v>2128</v>
      </c>
      <c r="L359" s="92" t="s">
        <v>1385</v>
      </c>
      <c r="M359" s="92" t="s">
        <v>2128</v>
      </c>
      <c r="N359" s="92" t="s">
        <v>1385</v>
      </c>
      <c r="O359" s="92" t="s">
        <v>2128</v>
      </c>
      <c r="P359" s="92" t="s">
        <v>2120</v>
      </c>
      <c r="Q359" s="93">
        <v>1</v>
      </c>
      <c r="R359" s="93" t="s">
        <v>2138</v>
      </c>
      <c r="S359" s="93" t="s">
        <v>2127</v>
      </c>
      <c r="T359" s="93" t="s">
        <v>1407</v>
      </c>
      <c r="U359" s="92" t="s">
        <v>2128</v>
      </c>
      <c r="V359" s="88" t="s">
        <v>1397</v>
      </c>
      <c r="W359" s="92">
        <v>3985</v>
      </c>
      <c r="X359" s="92" t="s">
        <v>1411</v>
      </c>
      <c r="Y359" s="92">
        <v>3985</v>
      </c>
      <c r="Z359" s="92" t="s">
        <v>1401</v>
      </c>
      <c r="AA359" s="134" t="str">
        <f>VLOOKUP(G359,'Скрипт activation_condition'!$B$6:$D$495,3,0)</f>
        <v>Ригидность мышц плечевого пояса при пальпации на стороне поражения</v>
      </c>
      <c r="AB359" s="114" t="str">
        <f>VLOOKUP(E359,'Перечень узлов'!$A$1:$B$697,2,0)</f>
        <v>Ригидность мышц плечевого пояса при пальпации на стороне поражения</v>
      </c>
    </row>
    <row r="360" spans="1:28" x14ac:dyDescent="0.45">
      <c r="A360" s="92"/>
      <c r="B360" s="92" t="s">
        <v>1405</v>
      </c>
      <c r="C360" s="92">
        <f t="shared" si="7"/>
        <v>337</v>
      </c>
      <c r="D360" s="92" t="s">
        <v>1385</v>
      </c>
      <c r="E360" s="92">
        <v>369</v>
      </c>
      <c r="F360" s="92" t="s">
        <v>1385</v>
      </c>
      <c r="G360" s="92">
        <v>300</v>
      </c>
      <c r="H360" s="92" t="s">
        <v>1385</v>
      </c>
      <c r="I360" s="92" t="s">
        <v>2128</v>
      </c>
      <c r="J360" s="92" t="s">
        <v>1385</v>
      </c>
      <c r="K360" s="92" t="s">
        <v>2128</v>
      </c>
      <c r="L360" s="92" t="s">
        <v>1385</v>
      </c>
      <c r="M360" s="92" t="s">
        <v>2128</v>
      </c>
      <c r="N360" s="92" t="s">
        <v>1385</v>
      </c>
      <c r="O360" s="92" t="s">
        <v>2128</v>
      </c>
      <c r="P360" s="92" t="s">
        <v>2120</v>
      </c>
      <c r="Q360" s="93">
        <v>1</v>
      </c>
      <c r="R360" s="93" t="s">
        <v>2138</v>
      </c>
      <c r="S360" s="93" t="s">
        <v>2127</v>
      </c>
      <c r="T360" s="93" t="s">
        <v>1407</v>
      </c>
      <c r="U360" s="92" t="s">
        <v>2128</v>
      </c>
      <c r="V360" s="88" t="s">
        <v>1397</v>
      </c>
      <c r="W360" s="92">
        <v>3986</v>
      </c>
      <c r="X360" s="92" t="s">
        <v>1411</v>
      </c>
      <c r="Y360" s="92">
        <v>3986</v>
      </c>
      <c r="Z360" s="92" t="s">
        <v>1401</v>
      </c>
      <c r="AA360" s="134" t="str">
        <f>VLOOKUP(G360,'Скрипт activation_condition'!$B$6:$D$495,3,0)</f>
        <v>Укорочение перкуторного звука в надключичных пространствах</v>
      </c>
      <c r="AB360" s="114" t="str">
        <f>VLOOKUP(E360,'Перечень узлов'!$A$1:$B$697,2,0)</f>
        <v>Укорочение перкуторного звука в надключичных пространствах</v>
      </c>
    </row>
    <row r="361" spans="1:28" x14ac:dyDescent="0.45">
      <c r="A361" s="92"/>
      <c r="B361" s="92" t="s">
        <v>1405</v>
      </c>
      <c r="C361" s="92">
        <f t="shared" si="7"/>
        <v>338</v>
      </c>
      <c r="D361" s="92" t="s">
        <v>1385</v>
      </c>
      <c r="E361" s="92">
        <v>370</v>
      </c>
      <c r="F361" s="92" t="s">
        <v>1385</v>
      </c>
      <c r="G361" s="92">
        <v>301</v>
      </c>
      <c r="H361" s="92" t="s">
        <v>1385</v>
      </c>
      <c r="I361" s="92" t="s">
        <v>2128</v>
      </c>
      <c r="J361" s="92" t="s">
        <v>1385</v>
      </c>
      <c r="K361" s="92" t="s">
        <v>2128</v>
      </c>
      <c r="L361" s="92" t="s">
        <v>1385</v>
      </c>
      <c r="M361" s="92" t="s">
        <v>2128</v>
      </c>
      <c r="N361" s="92" t="s">
        <v>1385</v>
      </c>
      <c r="O361" s="92" t="s">
        <v>2128</v>
      </c>
      <c r="P361" s="92" t="s">
        <v>2120</v>
      </c>
      <c r="Q361" s="93">
        <v>1</v>
      </c>
      <c r="R361" s="93" t="s">
        <v>2138</v>
      </c>
      <c r="S361" s="93" t="s">
        <v>2127</v>
      </c>
      <c r="T361" s="93" t="s">
        <v>1407</v>
      </c>
      <c r="U361" s="92" t="s">
        <v>2128</v>
      </c>
      <c r="V361" s="88" t="s">
        <v>1397</v>
      </c>
      <c r="W361" s="92">
        <v>3987</v>
      </c>
      <c r="X361" s="92" t="s">
        <v>1411</v>
      </c>
      <c r="Y361" s="92">
        <v>3987</v>
      </c>
      <c r="Z361" s="92" t="s">
        <v>1401</v>
      </c>
      <c r="AA361" s="134" t="str">
        <f>VLOOKUP(G361,'Скрипт activation_condition'!$B$6:$D$495,3,0)</f>
        <v>Укорочение перкуторного звука в подключичных пространствах</v>
      </c>
      <c r="AB361" s="114" t="str">
        <f>VLOOKUP(E361,'Перечень узлов'!$A$1:$B$697,2,0)</f>
        <v>Укорочение перкуторного звука в подключичных пространствах</v>
      </c>
    </row>
    <row r="362" spans="1:28" x14ac:dyDescent="0.45">
      <c r="A362" s="92"/>
      <c r="B362" s="92" t="s">
        <v>1405</v>
      </c>
      <c r="C362" s="92">
        <f t="shared" si="7"/>
        <v>339</v>
      </c>
      <c r="D362" s="92" t="s">
        <v>1385</v>
      </c>
      <c r="E362" s="92">
        <v>371</v>
      </c>
      <c r="F362" s="92" t="s">
        <v>1385</v>
      </c>
      <c r="G362" s="92">
        <v>302</v>
      </c>
      <c r="H362" s="92" t="s">
        <v>1385</v>
      </c>
      <c r="I362" s="92" t="s">
        <v>2128</v>
      </c>
      <c r="J362" s="92" t="s">
        <v>1385</v>
      </c>
      <c r="K362" s="92" t="s">
        <v>2128</v>
      </c>
      <c r="L362" s="92" t="s">
        <v>1385</v>
      </c>
      <c r="M362" s="92" t="s">
        <v>2128</v>
      </c>
      <c r="N362" s="92" t="s">
        <v>1385</v>
      </c>
      <c r="O362" s="92" t="s">
        <v>2128</v>
      </c>
      <c r="P362" s="92" t="s">
        <v>2120</v>
      </c>
      <c r="Q362" s="93">
        <v>1</v>
      </c>
      <c r="R362" s="93" t="s">
        <v>2138</v>
      </c>
      <c r="S362" s="93" t="s">
        <v>2127</v>
      </c>
      <c r="T362" s="93" t="s">
        <v>1407</v>
      </c>
      <c r="U362" s="92" t="s">
        <v>2128</v>
      </c>
      <c r="V362" s="88" t="s">
        <v>1397</v>
      </c>
      <c r="W362" s="92">
        <v>3988</v>
      </c>
      <c r="X362" s="92" t="s">
        <v>1411</v>
      </c>
      <c r="Y362" s="92">
        <v>3988</v>
      </c>
      <c r="Z362" s="92" t="s">
        <v>1401</v>
      </c>
      <c r="AA362" s="134" t="str">
        <f>VLOOKUP(G362,'Скрипт activation_condition'!$B$6:$D$495,3,0)</f>
        <v>Укорочение перкуторного звука в надлопаточной области</v>
      </c>
      <c r="AB362" s="114" t="str">
        <f>VLOOKUP(E362,'Перечень узлов'!$A$1:$B$697,2,0)</f>
        <v>Укорочение перкуторного звука в надлопаточной области</v>
      </c>
    </row>
    <row r="363" spans="1:28" x14ac:dyDescent="0.45">
      <c r="A363" s="92"/>
      <c r="B363" s="92" t="s">
        <v>1405</v>
      </c>
      <c r="C363" s="92">
        <f t="shared" si="7"/>
        <v>340</v>
      </c>
      <c r="D363" s="92" t="s">
        <v>1385</v>
      </c>
      <c r="E363" s="92">
        <v>372</v>
      </c>
      <c r="F363" s="92" t="s">
        <v>1385</v>
      </c>
      <c r="G363" s="92">
        <v>303</v>
      </c>
      <c r="H363" s="92" t="s">
        <v>1385</v>
      </c>
      <c r="I363" s="92" t="s">
        <v>2128</v>
      </c>
      <c r="J363" s="92" t="s">
        <v>1385</v>
      </c>
      <c r="K363" s="92" t="s">
        <v>2128</v>
      </c>
      <c r="L363" s="92" t="s">
        <v>1385</v>
      </c>
      <c r="M363" s="92" t="s">
        <v>2128</v>
      </c>
      <c r="N363" s="92" t="s">
        <v>1385</v>
      </c>
      <c r="O363" s="92" t="s">
        <v>2128</v>
      </c>
      <c r="P363" s="92" t="s">
        <v>2120</v>
      </c>
      <c r="Q363" s="93">
        <v>1</v>
      </c>
      <c r="R363" s="93" t="s">
        <v>2138</v>
      </c>
      <c r="S363" s="93" t="s">
        <v>2127</v>
      </c>
      <c r="T363" s="93" t="s">
        <v>1407</v>
      </c>
      <c r="U363" s="92" t="s">
        <v>2128</v>
      </c>
      <c r="V363" s="88" t="s">
        <v>1397</v>
      </c>
      <c r="W363" s="92">
        <v>3989</v>
      </c>
      <c r="X363" s="92" t="s">
        <v>1411</v>
      </c>
      <c r="Y363" s="92">
        <v>3989</v>
      </c>
      <c r="Z363" s="92" t="s">
        <v>1401</v>
      </c>
      <c r="AA363" s="134" t="str">
        <f>VLOOKUP(G363,'Скрипт activation_condition'!$B$6:$D$495,3,0)</f>
        <v>Укорочение перкуторного звука в межлопаточной области</v>
      </c>
      <c r="AB363" s="114" t="str">
        <f>VLOOKUP(E363,'Перечень узлов'!$A$1:$B$697,2,0)</f>
        <v>Укорочение перкуторного звука в межлопаточной области</v>
      </c>
    </row>
    <row r="364" spans="1:28" x14ac:dyDescent="0.45">
      <c r="A364" s="92"/>
      <c r="B364" s="92" t="s">
        <v>1405</v>
      </c>
      <c r="C364" s="92">
        <f t="shared" si="7"/>
        <v>341</v>
      </c>
      <c r="D364" s="92" t="s">
        <v>1385</v>
      </c>
      <c r="E364" s="92">
        <v>373</v>
      </c>
      <c r="F364" s="92" t="s">
        <v>1385</v>
      </c>
      <c r="G364" s="92">
        <v>304</v>
      </c>
      <c r="H364" s="92" t="s">
        <v>1385</v>
      </c>
      <c r="I364" s="92" t="s">
        <v>2128</v>
      </c>
      <c r="J364" s="92" t="s">
        <v>1385</v>
      </c>
      <c r="K364" s="92" t="s">
        <v>2128</v>
      </c>
      <c r="L364" s="92" t="s">
        <v>1385</v>
      </c>
      <c r="M364" s="92" t="s">
        <v>2128</v>
      </c>
      <c r="N364" s="92" t="s">
        <v>1385</v>
      </c>
      <c r="O364" s="92" t="s">
        <v>2128</v>
      </c>
      <c r="P364" s="92" t="s">
        <v>2120</v>
      </c>
      <c r="Q364" s="93">
        <v>1</v>
      </c>
      <c r="R364" s="93" t="s">
        <v>2138</v>
      </c>
      <c r="S364" s="93" t="s">
        <v>2127</v>
      </c>
      <c r="T364" s="93" t="s">
        <v>1407</v>
      </c>
      <c r="U364" s="92" t="s">
        <v>2128</v>
      </c>
      <c r="V364" s="88" t="s">
        <v>1397</v>
      </c>
      <c r="W364" s="92">
        <v>3990</v>
      </c>
      <c r="X364" s="92" t="s">
        <v>1411</v>
      </c>
      <c r="Y364" s="92">
        <v>3990</v>
      </c>
      <c r="Z364" s="92" t="s">
        <v>1401</v>
      </c>
      <c r="AA364" s="134" t="str">
        <f>VLOOKUP(G364,'Скрипт activation_condition'!$B$6:$D$495,3,0)</f>
        <v>Укорочение перкуторного звука в подмышечной области</v>
      </c>
      <c r="AB364" s="114" t="str">
        <f>VLOOKUP(E364,'Перечень узлов'!$A$1:$B$697,2,0)</f>
        <v>Укорочение перкуторного звука в подмышечной области</v>
      </c>
    </row>
    <row r="365" spans="1:28" x14ac:dyDescent="0.45">
      <c r="A365" s="92"/>
      <c r="B365" s="92" t="s">
        <v>1405</v>
      </c>
      <c r="C365" s="92">
        <f t="shared" si="7"/>
        <v>342</v>
      </c>
      <c r="D365" s="92" t="s">
        <v>1385</v>
      </c>
      <c r="E365" s="92">
        <v>423</v>
      </c>
      <c r="F365" s="92" t="s">
        <v>1385</v>
      </c>
      <c r="G365" s="92">
        <v>305</v>
      </c>
      <c r="H365" s="92" t="s">
        <v>1385</v>
      </c>
      <c r="I365" s="92" t="s">
        <v>2128</v>
      </c>
      <c r="J365" s="92" t="s">
        <v>1385</v>
      </c>
      <c r="K365" s="92" t="s">
        <v>2128</v>
      </c>
      <c r="L365" s="92" t="s">
        <v>1385</v>
      </c>
      <c r="M365" s="92" t="s">
        <v>2128</v>
      </c>
      <c r="N365" s="92" t="s">
        <v>1385</v>
      </c>
      <c r="O365" s="92" t="s">
        <v>2128</v>
      </c>
      <c r="P365" s="92" t="s">
        <v>2120</v>
      </c>
      <c r="Q365" s="93">
        <v>1</v>
      </c>
      <c r="R365" s="93" t="s">
        <v>2138</v>
      </c>
      <c r="S365" s="93" t="s">
        <v>2127</v>
      </c>
      <c r="T365" s="93" t="s">
        <v>1407</v>
      </c>
      <c r="U365" s="92" t="s">
        <v>2128</v>
      </c>
      <c r="V365" s="88" t="s">
        <v>1397</v>
      </c>
      <c r="W365" s="92">
        <v>3991</v>
      </c>
      <c r="X365" s="92" t="s">
        <v>1411</v>
      </c>
      <c r="Y365" s="92">
        <v>3991</v>
      </c>
      <c r="Z365" s="92" t="s">
        <v>1401</v>
      </c>
      <c r="AA365" s="134" t="str">
        <f>VLOOKUP(G365,'Скрипт activation_condition'!$B$6:$D$495,3,0)</f>
        <v>Дисковидные ателектазы</v>
      </c>
      <c r="AB365" s="114" t="str">
        <f>VLOOKUP(E365,'Перечень узлов'!$A$1:$B$697,2,0)</f>
        <v>Дисковидные ателектазы</v>
      </c>
    </row>
    <row r="366" spans="1:28" x14ac:dyDescent="0.45">
      <c r="A366" s="92"/>
      <c r="B366" s="92" t="s">
        <v>1405</v>
      </c>
      <c r="C366" s="92">
        <f t="shared" si="7"/>
        <v>343</v>
      </c>
      <c r="D366" s="92" t="s">
        <v>1385</v>
      </c>
      <c r="E366" s="92">
        <v>424</v>
      </c>
      <c r="F366" s="92" t="s">
        <v>1385</v>
      </c>
      <c r="G366" s="92">
        <v>306</v>
      </c>
      <c r="H366" s="92" t="s">
        <v>1385</v>
      </c>
      <c r="I366" s="92" t="s">
        <v>2128</v>
      </c>
      <c r="J366" s="92" t="s">
        <v>1385</v>
      </c>
      <c r="K366" s="92" t="s">
        <v>2128</v>
      </c>
      <c r="L366" s="92" t="s">
        <v>1385</v>
      </c>
      <c r="M366" s="92" t="s">
        <v>2128</v>
      </c>
      <c r="N366" s="92" t="s">
        <v>1385</v>
      </c>
      <c r="O366" s="92" t="s">
        <v>2128</v>
      </c>
      <c r="P366" s="92" t="s">
        <v>2120</v>
      </c>
      <c r="Q366" s="93">
        <v>1</v>
      </c>
      <c r="R366" s="93" t="s">
        <v>2138</v>
      </c>
      <c r="S366" s="93" t="s">
        <v>2127</v>
      </c>
      <c r="T366" s="93" t="s">
        <v>1407</v>
      </c>
      <c r="U366" s="92" t="s">
        <v>2128</v>
      </c>
      <c r="V366" s="88" t="s">
        <v>1397</v>
      </c>
      <c r="W366" s="92">
        <v>3992</v>
      </c>
      <c r="X366" s="92" t="s">
        <v>1411</v>
      </c>
      <c r="Y366" s="92">
        <v>3992</v>
      </c>
      <c r="Z366" s="92" t="s">
        <v>1401</v>
      </c>
      <c r="AA366" s="134" t="str">
        <f>VLOOKUP(G366,'Скрипт activation_condition'!$B$6:$D$495,3,0)</f>
        <v>Мелкие очаги на рентгенограмме</v>
      </c>
      <c r="AB366" s="114" t="str">
        <f>VLOOKUP(E366,'Перечень узлов'!$A$1:$B$697,2,0)</f>
        <v>Мелкие очаги на рентгенограмме</v>
      </c>
    </row>
    <row r="367" spans="1:28" x14ac:dyDescent="0.45">
      <c r="A367" s="92"/>
      <c r="B367" s="92" t="s">
        <v>1405</v>
      </c>
      <c r="C367" s="92">
        <f t="shared" si="7"/>
        <v>344</v>
      </c>
      <c r="D367" s="92" t="s">
        <v>1385</v>
      </c>
      <c r="E367" s="92">
        <v>425</v>
      </c>
      <c r="F367" s="92" t="s">
        <v>1385</v>
      </c>
      <c r="G367" s="92">
        <v>307</v>
      </c>
      <c r="H367" s="92" t="s">
        <v>1385</v>
      </c>
      <c r="I367" s="92" t="s">
        <v>2128</v>
      </c>
      <c r="J367" s="92" t="s">
        <v>1385</v>
      </c>
      <c r="K367" s="92" t="s">
        <v>2128</v>
      </c>
      <c r="L367" s="92" t="s">
        <v>1385</v>
      </c>
      <c r="M367" s="92" t="s">
        <v>2128</v>
      </c>
      <c r="N367" s="92" t="s">
        <v>1385</v>
      </c>
      <c r="O367" s="92" t="s">
        <v>2128</v>
      </c>
      <c r="P367" s="92" t="s">
        <v>2120</v>
      </c>
      <c r="Q367" s="93">
        <v>1</v>
      </c>
      <c r="R367" s="93" t="s">
        <v>2138</v>
      </c>
      <c r="S367" s="93" t="s">
        <v>2127</v>
      </c>
      <c r="T367" s="93" t="s">
        <v>1407</v>
      </c>
      <c r="U367" s="92" t="s">
        <v>2128</v>
      </c>
      <c r="V367" s="88" t="s">
        <v>1397</v>
      </c>
      <c r="W367" s="92">
        <v>3993</v>
      </c>
      <c r="X367" s="92" t="s">
        <v>1411</v>
      </c>
      <c r="Y367" s="92">
        <v>3993</v>
      </c>
      <c r="Z367" s="92" t="s">
        <v>1401</v>
      </c>
      <c r="AA367" s="134" t="str">
        <f>VLOOKUP(G367,'Скрипт activation_condition'!$B$6:$D$495,3,0)</f>
        <v>Рассеянные очаги на рентгенограмме</v>
      </c>
      <c r="AB367" s="114" t="str">
        <f>VLOOKUP(E367,'Перечень узлов'!$A$1:$B$697,2,0)</f>
        <v>Рассеянные очаги на рентгенограмме</v>
      </c>
    </row>
    <row r="368" spans="1:28" x14ac:dyDescent="0.45">
      <c r="A368" s="92"/>
      <c r="B368" s="92" t="s">
        <v>1405</v>
      </c>
      <c r="C368" s="92">
        <f t="shared" si="7"/>
        <v>345</v>
      </c>
      <c r="D368" s="92" t="s">
        <v>1385</v>
      </c>
      <c r="E368" s="92">
        <v>428</v>
      </c>
      <c r="F368" s="92" t="s">
        <v>1385</v>
      </c>
      <c r="G368" s="92">
        <v>308</v>
      </c>
      <c r="H368" s="92" t="s">
        <v>1385</v>
      </c>
      <c r="I368" s="92" t="s">
        <v>2128</v>
      </c>
      <c r="J368" s="92" t="s">
        <v>1385</v>
      </c>
      <c r="K368" s="92" t="s">
        <v>2128</v>
      </c>
      <c r="L368" s="92" t="s">
        <v>1385</v>
      </c>
      <c r="M368" s="92" t="s">
        <v>2128</v>
      </c>
      <c r="N368" s="92" t="s">
        <v>1385</v>
      </c>
      <c r="O368" s="92" t="s">
        <v>2128</v>
      </c>
      <c r="P368" s="92" t="s">
        <v>2120</v>
      </c>
      <c r="Q368" s="93">
        <v>1</v>
      </c>
      <c r="R368" s="93" t="s">
        <v>2138</v>
      </c>
      <c r="S368" s="93" t="s">
        <v>2127</v>
      </c>
      <c r="T368" s="93" t="s">
        <v>1407</v>
      </c>
      <c r="U368" s="92" t="s">
        <v>2128</v>
      </c>
      <c r="V368" s="88" t="s">
        <v>1397</v>
      </c>
      <c r="W368" s="92">
        <v>3994</v>
      </c>
      <c r="X368" s="92" t="s">
        <v>1411</v>
      </c>
      <c r="Y368" s="92">
        <v>3994</v>
      </c>
      <c r="Z368" s="92" t="s">
        <v>1401</v>
      </c>
      <c r="AA368" s="134" t="str">
        <f>VLOOKUP(G368,'Скрипт activation_condition'!$B$6:$D$495,3,0)</f>
        <v>Курение в настоящее время</v>
      </c>
      <c r="AB368" s="114" t="str">
        <f>VLOOKUP(E368,'Перечень узлов'!$A$1:$B$697,2,0)</f>
        <v>Курение в настоящее время</v>
      </c>
    </row>
    <row r="369" spans="1:28" x14ac:dyDescent="0.45">
      <c r="A369" s="92"/>
      <c r="B369" s="92" t="s">
        <v>1405</v>
      </c>
      <c r="C369" s="92">
        <f t="shared" si="7"/>
        <v>346</v>
      </c>
      <c r="D369" s="92" t="s">
        <v>1385</v>
      </c>
      <c r="E369" s="92">
        <v>429</v>
      </c>
      <c r="F369" s="92" t="s">
        <v>1385</v>
      </c>
      <c r="G369" s="92">
        <v>309</v>
      </c>
      <c r="H369" s="92" t="s">
        <v>1385</v>
      </c>
      <c r="I369" s="92" t="s">
        <v>2128</v>
      </c>
      <c r="J369" s="92" t="s">
        <v>1385</v>
      </c>
      <c r="K369" s="92" t="s">
        <v>2128</v>
      </c>
      <c r="L369" s="92" t="s">
        <v>1385</v>
      </c>
      <c r="M369" s="92" t="s">
        <v>2128</v>
      </c>
      <c r="N369" s="92" t="s">
        <v>1385</v>
      </c>
      <c r="O369" s="92" t="s">
        <v>2128</v>
      </c>
      <c r="P369" s="92" t="s">
        <v>2120</v>
      </c>
      <c r="Q369" s="93">
        <v>1</v>
      </c>
      <c r="R369" s="93" t="s">
        <v>2138</v>
      </c>
      <c r="S369" s="93" t="s">
        <v>2127</v>
      </c>
      <c r="T369" s="93" t="s">
        <v>1407</v>
      </c>
      <c r="U369" s="92" t="s">
        <v>2128</v>
      </c>
      <c r="V369" s="88" t="s">
        <v>1397</v>
      </c>
      <c r="W369" s="92">
        <v>3995</v>
      </c>
      <c r="X369" s="92" t="s">
        <v>1411</v>
      </c>
      <c r="Y369" s="92">
        <v>3995</v>
      </c>
      <c r="Z369" s="92" t="s">
        <v>1401</v>
      </c>
      <c r="AA369" s="134" t="str">
        <f>VLOOKUP(G369,'Скрипт activation_condition'!$B$6:$D$495,3,0)</f>
        <v>Курение в настоящее время отсутствует</v>
      </c>
      <c r="AB369" s="114" t="str">
        <f>VLOOKUP(E369,'Перечень узлов'!$A$1:$B$697,2,0)</f>
        <v>Курение в настоящее время отсутствует</v>
      </c>
    </row>
    <row r="370" spans="1:28" x14ac:dyDescent="0.45">
      <c r="A370" s="92"/>
      <c r="B370" s="92" t="s">
        <v>1405</v>
      </c>
      <c r="C370" s="92">
        <f t="shared" si="7"/>
        <v>347</v>
      </c>
      <c r="D370" s="92" t="s">
        <v>1385</v>
      </c>
      <c r="E370" s="92">
        <v>430</v>
      </c>
      <c r="F370" s="92" t="s">
        <v>1385</v>
      </c>
      <c r="G370" s="92">
        <v>310</v>
      </c>
      <c r="H370" s="92" t="s">
        <v>1385</v>
      </c>
      <c r="I370" s="92" t="s">
        <v>2128</v>
      </c>
      <c r="J370" s="92" t="s">
        <v>1385</v>
      </c>
      <c r="K370" s="92" t="s">
        <v>2128</v>
      </c>
      <c r="L370" s="92" t="s">
        <v>1385</v>
      </c>
      <c r="M370" s="92" t="s">
        <v>2128</v>
      </c>
      <c r="N370" s="92" t="s">
        <v>1385</v>
      </c>
      <c r="O370" s="92" t="s">
        <v>2128</v>
      </c>
      <c r="P370" s="92" t="s">
        <v>2120</v>
      </c>
      <c r="Q370" s="93">
        <v>1</v>
      </c>
      <c r="R370" s="93" t="s">
        <v>2138</v>
      </c>
      <c r="S370" s="93" t="s">
        <v>2127</v>
      </c>
      <c r="T370" s="93" t="s">
        <v>1407</v>
      </c>
      <c r="U370" s="92" t="s">
        <v>2128</v>
      </c>
      <c r="V370" s="88" t="s">
        <v>1397</v>
      </c>
      <c r="W370" s="92">
        <v>3996</v>
      </c>
      <c r="X370" s="92" t="s">
        <v>1411</v>
      </c>
      <c r="Y370" s="92">
        <v>3996</v>
      </c>
      <c r="Z370" s="92" t="s">
        <v>1401</v>
      </c>
      <c r="AA370" s="134" t="str">
        <f>VLOOKUP(G370,'Скрипт activation_condition'!$B$6:$D$495,3,0)</f>
        <v>Признаки бактериальной пневмонии на КТ ОГК</v>
      </c>
      <c r="AB370" s="114" t="str">
        <f>VLOOKUP(E370,'Перечень узлов'!$A$1:$B$697,2,0)</f>
        <v>Признаки бактериальной пневмонии на КТ ОГК</v>
      </c>
    </row>
    <row r="371" spans="1:28" x14ac:dyDescent="0.45">
      <c r="A371" s="92"/>
      <c r="B371" s="92" t="s">
        <v>1405</v>
      </c>
      <c r="C371" s="92">
        <f t="shared" si="7"/>
        <v>348</v>
      </c>
      <c r="D371" s="92" t="s">
        <v>1385</v>
      </c>
      <c r="E371" s="92">
        <v>431</v>
      </c>
      <c r="F371" s="92" t="s">
        <v>1385</v>
      </c>
      <c r="G371" s="92">
        <v>311</v>
      </c>
      <c r="H371" s="92" t="s">
        <v>1385</v>
      </c>
      <c r="I371" s="92" t="s">
        <v>2128</v>
      </c>
      <c r="J371" s="92" t="s">
        <v>1385</v>
      </c>
      <c r="K371" s="92" t="s">
        <v>2128</v>
      </c>
      <c r="L371" s="92" t="s">
        <v>1385</v>
      </c>
      <c r="M371" s="92" t="s">
        <v>2128</v>
      </c>
      <c r="N371" s="92" t="s">
        <v>1385</v>
      </c>
      <c r="O371" s="92" t="s">
        <v>2128</v>
      </c>
      <c r="P371" s="92" t="s">
        <v>2120</v>
      </c>
      <c r="Q371" s="93">
        <v>1</v>
      </c>
      <c r="R371" s="93" t="s">
        <v>2138</v>
      </c>
      <c r="S371" s="93" t="s">
        <v>2127</v>
      </c>
      <c r="T371" s="93" t="s">
        <v>1407</v>
      </c>
      <c r="U371" s="92" t="s">
        <v>2128</v>
      </c>
      <c r="V371" s="88" t="s">
        <v>1397</v>
      </c>
      <c r="W371" s="92">
        <v>3997</v>
      </c>
      <c r="X371" s="92" t="s">
        <v>1411</v>
      </c>
      <c r="Y371" s="92">
        <v>3997</v>
      </c>
      <c r="Z371" s="92" t="s">
        <v>1401</v>
      </c>
      <c r="AA371" s="134" t="str">
        <f>VLOOKUP(G371,'Скрипт activation_condition'!$B$6:$D$495,3,0)</f>
        <v>Признаки бактериальной пневмонии на рентгенограмме ОГК</v>
      </c>
      <c r="AB371" s="114" t="str">
        <f>VLOOKUP(E371,'Перечень узлов'!$A$1:$B$697,2,0)</f>
        <v>Признаки бактериальной пневмонии на рентгенограмме ОГК</v>
      </c>
    </row>
    <row r="372" spans="1:28" x14ac:dyDescent="0.45">
      <c r="A372" s="92"/>
      <c r="B372" s="92" t="s">
        <v>1405</v>
      </c>
      <c r="C372" s="92">
        <f t="shared" si="7"/>
        <v>349</v>
      </c>
      <c r="D372" s="92" t="s">
        <v>1385</v>
      </c>
      <c r="E372" s="92">
        <v>432</v>
      </c>
      <c r="F372" s="92" t="s">
        <v>1385</v>
      </c>
      <c r="G372" s="92">
        <v>312</v>
      </c>
      <c r="H372" s="92" t="s">
        <v>1385</v>
      </c>
      <c r="I372" s="92" t="s">
        <v>2128</v>
      </c>
      <c r="J372" s="92" t="s">
        <v>1385</v>
      </c>
      <c r="K372" s="92" t="s">
        <v>2128</v>
      </c>
      <c r="L372" s="92" t="s">
        <v>1385</v>
      </c>
      <c r="M372" s="92" t="s">
        <v>2128</v>
      </c>
      <c r="N372" s="92" t="s">
        <v>1385</v>
      </c>
      <c r="O372" s="92" t="s">
        <v>2128</v>
      </c>
      <c r="P372" s="92" t="s">
        <v>2120</v>
      </c>
      <c r="Q372" s="93">
        <v>1</v>
      </c>
      <c r="R372" s="93" t="s">
        <v>2138</v>
      </c>
      <c r="S372" s="93" t="s">
        <v>2127</v>
      </c>
      <c r="T372" s="93" t="s">
        <v>1407</v>
      </c>
      <c r="U372" s="92" t="s">
        <v>2128</v>
      </c>
      <c r="V372" s="88" t="s">
        <v>1397</v>
      </c>
      <c r="W372" s="92">
        <v>3998</v>
      </c>
      <c r="X372" s="92" t="s">
        <v>1411</v>
      </c>
      <c r="Y372" s="92">
        <v>3998</v>
      </c>
      <c r="Z372" s="92" t="s">
        <v>1401</v>
      </c>
      <c r="AA372" s="134" t="str">
        <f>VLOOKUP(G372,'Скрипт activation_condition'!$B$6:$D$495,3,0)</f>
        <v>Обнаружена опухоль на КТ ОГК</v>
      </c>
      <c r="AB372" s="114" t="str">
        <f>VLOOKUP(E372,'Перечень узлов'!$A$1:$B$697,2,0)</f>
        <v>Обнаружена опухоль на КТ ОГК</v>
      </c>
    </row>
    <row r="373" spans="1:28" x14ac:dyDescent="0.45">
      <c r="A373" s="92"/>
      <c r="B373" s="92" t="s">
        <v>1405</v>
      </c>
      <c r="C373" s="92">
        <f t="shared" si="7"/>
        <v>350</v>
      </c>
      <c r="D373" s="92" t="s">
        <v>1385</v>
      </c>
      <c r="E373" s="92">
        <v>433</v>
      </c>
      <c r="F373" s="92" t="s">
        <v>1385</v>
      </c>
      <c r="G373" s="92">
        <v>313</v>
      </c>
      <c r="H373" s="92" t="s">
        <v>1385</v>
      </c>
      <c r="I373" s="92" t="s">
        <v>2128</v>
      </c>
      <c r="J373" s="92" t="s">
        <v>1385</v>
      </c>
      <c r="K373" s="92" t="s">
        <v>2128</v>
      </c>
      <c r="L373" s="92" t="s">
        <v>1385</v>
      </c>
      <c r="M373" s="92" t="s">
        <v>2128</v>
      </c>
      <c r="N373" s="92" t="s">
        <v>1385</v>
      </c>
      <c r="O373" s="92" t="s">
        <v>2128</v>
      </c>
      <c r="P373" s="92" t="s">
        <v>2120</v>
      </c>
      <c r="Q373" s="93">
        <v>1</v>
      </c>
      <c r="R373" s="93" t="s">
        <v>2138</v>
      </c>
      <c r="S373" s="93" t="s">
        <v>2127</v>
      </c>
      <c r="T373" s="93" t="s">
        <v>1407</v>
      </c>
      <c r="U373" s="92" t="s">
        <v>2128</v>
      </c>
      <c r="V373" s="88" t="s">
        <v>1397</v>
      </c>
      <c r="W373" s="92">
        <v>3999</v>
      </c>
      <c r="X373" s="92" t="s">
        <v>1411</v>
      </c>
      <c r="Y373" s="92">
        <v>3999</v>
      </c>
      <c r="Z373" s="92" t="s">
        <v>1401</v>
      </c>
      <c r="AA373" s="134" t="str">
        <f>VLOOKUP(G373,'Скрипт activation_condition'!$B$6:$D$495,3,0)</f>
        <v>КТ картина COVID-19</v>
      </c>
      <c r="AB373" s="114" t="str">
        <f>VLOOKUP(E373,'Перечень узлов'!$A$1:$B$697,2,0)</f>
        <v>КТ картина COVID-19</v>
      </c>
    </row>
    <row r="374" spans="1:28" x14ac:dyDescent="0.45">
      <c r="A374" s="92"/>
      <c r="B374" s="92" t="s">
        <v>1405</v>
      </c>
      <c r="C374" s="92">
        <f t="shared" si="7"/>
        <v>351</v>
      </c>
      <c r="D374" s="92" t="s">
        <v>1385</v>
      </c>
      <c r="E374" s="92">
        <v>434</v>
      </c>
      <c r="F374" s="92" t="s">
        <v>1385</v>
      </c>
      <c r="G374" s="92">
        <v>314</v>
      </c>
      <c r="H374" s="92" t="s">
        <v>1385</v>
      </c>
      <c r="I374" s="92" t="s">
        <v>2128</v>
      </c>
      <c r="J374" s="92" t="s">
        <v>1385</v>
      </c>
      <c r="K374" s="92" t="s">
        <v>2128</v>
      </c>
      <c r="L374" s="92" t="s">
        <v>1385</v>
      </c>
      <c r="M374" s="92" t="s">
        <v>2128</v>
      </c>
      <c r="N374" s="92" t="s">
        <v>1385</v>
      </c>
      <c r="O374" s="92" t="s">
        <v>2128</v>
      </c>
      <c r="P374" s="92" t="s">
        <v>2120</v>
      </c>
      <c r="Q374" s="93">
        <v>1</v>
      </c>
      <c r="R374" s="93" t="s">
        <v>2138</v>
      </c>
      <c r="S374" s="93" t="s">
        <v>2127</v>
      </c>
      <c r="T374" s="93" t="s">
        <v>1407</v>
      </c>
      <c r="U374" s="92" t="s">
        <v>2128</v>
      </c>
      <c r="V374" s="88" t="s">
        <v>1397</v>
      </c>
      <c r="W374" s="92">
        <v>4000</v>
      </c>
      <c r="X374" s="92" t="s">
        <v>1411</v>
      </c>
      <c r="Y374" s="92">
        <v>4000</v>
      </c>
      <c r="Z374" s="92" t="s">
        <v>1401</v>
      </c>
      <c r="AA374" s="134" t="str">
        <f>VLOOKUP(G374,'Скрипт activation_condition'!$B$6:$D$495,3,0)</f>
        <v>Отсутствие обоняния</v>
      </c>
      <c r="AB374" s="114" t="str">
        <f>VLOOKUP(E374,'Перечень узлов'!$A$1:$B$697,2,0)</f>
        <v>Отсутствие обоняния</v>
      </c>
    </row>
    <row r="375" spans="1:28" x14ac:dyDescent="0.45">
      <c r="A375" s="92"/>
      <c r="B375" s="92" t="s">
        <v>1405</v>
      </c>
      <c r="C375" s="92">
        <f t="shared" si="7"/>
        <v>352</v>
      </c>
      <c r="D375" s="92" t="s">
        <v>1385</v>
      </c>
      <c r="E375" s="92">
        <v>435</v>
      </c>
      <c r="F375" s="92" t="s">
        <v>1385</v>
      </c>
      <c r="G375" s="92">
        <v>315</v>
      </c>
      <c r="H375" s="92" t="s">
        <v>1385</v>
      </c>
      <c r="I375" s="92" t="s">
        <v>2128</v>
      </c>
      <c r="J375" s="92" t="s">
        <v>1385</v>
      </c>
      <c r="K375" s="92" t="s">
        <v>2128</v>
      </c>
      <c r="L375" s="92" t="s">
        <v>1385</v>
      </c>
      <c r="M375" s="92" t="s">
        <v>2128</v>
      </c>
      <c r="N375" s="92" t="s">
        <v>1385</v>
      </c>
      <c r="O375" s="92" t="s">
        <v>2128</v>
      </c>
      <c r="P375" s="92" t="s">
        <v>2120</v>
      </c>
      <c r="Q375" s="93">
        <v>1</v>
      </c>
      <c r="R375" s="93" t="s">
        <v>2138</v>
      </c>
      <c r="S375" s="93" t="s">
        <v>2127</v>
      </c>
      <c r="T375" s="93" t="s">
        <v>1407</v>
      </c>
      <c r="U375" s="92" t="s">
        <v>2128</v>
      </c>
      <c r="V375" s="88" t="s">
        <v>1397</v>
      </c>
      <c r="W375" s="92">
        <v>4001</v>
      </c>
      <c r="X375" s="92" t="s">
        <v>1411</v>
      </c>
      <c r="Y375" s="92">
        <v>4001</v>
      </c>
      <c r="Z375" s="92" t="s">
        <v>1401</v>
      </c>
      <c r="AA375" s="134" t="str">
        <f>VLOOKUP(G375,'Скрипт activation_condition'!$B$6:$D$495,3,0)</f>
        <v>Фрагмент опухоли в биопсийном (операционном) материале</v>
      </c>
      <c r="AB375" s="114" t="str">
        <f>VLOOKUP(E375,'Перечень узлов'!$A$1:$B$697,2,0)</f>
        <v>Фрагмент опухоли в биопсийном (операционном) материале</v>
      </c>
    </row>
    <row r="376" spans="1:28" x14ac:dyDescent="0.45">
      <c r="A376" s="92"/>
      <c r="B376" s="92" t="s">
        <v>1405</v>
      </c>
      <c r="C376" s="92">
        <f t="shared" si="7"/>
        <v>353</v>
      </c>
      <c r="D376" s="92" t="s">
        <v>1385</v>
      </c>
      <c r="E376" s="92">
        <v>436</v>
      </c>
      <c r="F376" s="92" t="s">
        <v>1385</v>
      </c>
      <c r="G376" s="92">
        <v>316</v>
      </c>
      <c r="H376" s="92" t="s">
        <v>1385</v>
      </c>
      <c r="I376" s="92" t="s">
        <v>2128</v>
      </c>
      <c r="J376" s="92" t="s">
        <v>1385</v>
      </c>
      <c r="K376" s="92" t="s">
        <v>2128</v>
      </c>
      <c r="L376" s="92" t="s">
        <v>1385</v>
      </c>
      <c r="M376" s="92" t="s">
        <v>2128</v>
      </c>
      <c r="N376" s="92" t="s">
        <v>1385</v>
      </c>
      <c r="O376" s="92" t="s">
        <v>2128</v>
      </c>
      <c r="P376" s="92" t="s">
        <v>2120</v>
      </c>
      <c r="Q376" s="93">
        <v>1</v>
      </c>
      <c r="R376" s="93" t="s">
        <v>2138</v>
      </c>
      <c r="S376" s="93" t="s">
        <v>2127</v>
      </c>
      <c r="T376" s="93" t="s">
        <v>1407</v>
      </c>
      <c r="U376" s="92" t="s">
        <v>2128</v>
      </c>
      <c r="V376" s="88" t="s">
        <v>1397</v>
      </c>
      <c r="W376" s="92">
        <v>4002</v>
      </c>
      <c r="X376" s="92" t="s">
        <v>1411</v>
      </c>
      <c r="Y376" s="92">
        <v>4002</v>
      </c>
      <c r="Z376" s="92" t="s">
        <v>1401</v>
      </c>
      <c r="AA376" s="134" t="str">
        <f>VLOOKUP(G376,'Скрипт activation_condition'!$B$6:$D$495,3,0)</f>
        <v>Признаки туберкулеза на КТ ОГК</v>
      </c>
      <c r="AB376" s="114" t="str">
        <f>VLOOKUP(E376,'Перечень узлов'!$A$1:$B$697,2,0)</f>
        <v>Признаки туберкулеза на КТ ОГК</v>
      </c>
    </row>
    <row r="377" spans="1:28" x14ac:dyDescent="0.45">
      <c r="A377" s="92"/>
      <c r="B377" s="92" t="s">
        <v>1405</v>
      </c>
      <c r="C377" s="92">
        <f t="shared" si="7"/>
        <v>354</v>
      </c>
      <c r="D377" s="92" t="s">
        <v>1385</v>
      </c>
      <c r="E377" s="92">
        <v>437</v>
      </c>
      <c r="F377" s="92" t="s">
        <v>1385</v>
      </c>
      <c r="G377" s="92">
        <v>317</v>
      </c>
      <c r="H377" s="92" t="s">
        <v>1385</v>
      </c>
      <c r="I377" s="92" t="s">
        <v>2128</v>
      </c>
      <c r="J377" s="92" t="s">
        <v>1385</v>
      </c>
      <c r="K377" s="92" t="s">
        <v>2128</v>
      </c>
      <c r="L377" s="92" t="s">
        <v>1385</v>
      </c>
      <c r="M377" s="92" t="s">
        <v>2128</v>
      </c>
      <c r="N377" s="92" t="s">
        <v>1385</v>
      </c>
      <c r="O377" s="92" t="s">
        <v>2128</v>
      </c>
      <c r="P377" s="92" t="s">
        <v>2120</v>
      </c>
      <c r="Q377" s="93">
        <v>1</v>
      </c>
      <c r="R377" s="93" t="s">
        <v>2138</v>
      </c>
      <c r="S377" s="93" t="s">
        <v>2127</v>
      </c>
      <c r="T377" s="93" t="s">
        <v>1407</v>
      </c>
      <c r="U377" s="92" t="s">
        <v>2128</v>
      </c>
      <c r="V377" s="88" t="s">
        <v>1397</v>
      </c>
      <c r="W377" s="92">
        <v>4003</v>
      </c>
      <c r="X377" s="92" t="s">
        <v>1411</v>
      </c>
      <c r="Y377" s="92">
        <v>4003</v>
      </c>
      <c r="Z377" s="92" t="s">
        <v>1401</v>
      </c>
      <c r="AA377" s="134" t="str">
        <f>VLOOKUP(G377,'Скрипт activation_condition'!$B$6:$D$495,3,0)</f>
        <v>Локализация рентгенологических признаков туберкулеза в верхушечном сегменте верхей доли легкого</v>
      </c>
      <c r="AB377" s="114" t="str">
        <f>VLOOKUP(E377,'Перечень узлов'!$A$1:$B$697,2,0)</f>
        <v>Локализация рентгенологических признаков туберкулеза в верхушечном сегменте верхей доли легкого</v>
      </c>
    </row>
    <row r="378" spans="1:28" x14ac:dyDescent="0.45">
      <c r="A378" s="92"/>
      <c r="B378" s="92" t="s">
        <v>1405</v>
      </c>
      <c r="C378" s="92">
        <f t="shared" si="7"/>
        <v>355</v>
      </c>
      <c r="D378" s="92" t="s">
        <v>1385</v>
      </c>
      <c r="E378" s="92">
        <v>485</v>
      </c>
      <c r="F378" s="92" t="s">
        <v>1385</v>
      </c>
      <c r="G378" s="92">
        <v>318</v>
      </c>
      <c r="H378" s="92" t="s">
        <v>1385</v>
      </c>
      <c r="I378" s="92" t="s">
        <v>2128</v>
      </c>
      <c r="J378" s="92" t="s">
        <v>1385</v>
      </c>
      <c r="K378" s="92" t="s">
        <v>2128</v>
      </c>
      <c r="L378" s="92" t="s">
        <v>1385</v>
      </c>
      <c r="M378" s="92" t="s">
        <v>2128</v>
      </c>
      <c r="N378" s="92" t="s">
        <v>1385</v>
      </c>
      <c r="O378" s="92" t="s">
        <v>2128</v>
      </c>
      <c r="P378" s="92" t="s">
        <v>2120</v>
      </c>
      <c r="Q378" s="93">
        <v>1</v>
      </c>
      <c r="R378" s="93" t="s">
        <v>2138</v>
      </c>
      <c r="S378" s="93" t="s">
        <v>2127</v>
      </c>
      <c r="T378" s="93" t="s">
        <v>1407</v>
      </c>
      <c r="U378" s="92" t="s">
        <v>2128</v>
      </c>
      <c r="V378" s="88" t="s">
        <v>1397</v>
      </c>
      <c r="W378" s="92">
        <v>4004</v>
      </c>
      <c r="X378" s="92" t="s">
        <v>1411</v>
      </c>
      <c r="Y378" s="92">
        <v>4004</v>
      </c>
      <c r="Z378" s="92" t="s">
        <v>1401</v>
      </c>
      <c r="AA378" s="134" t="str">
        <f>VLOOKUP(G378,'Скрипт activation_condition'!$B$6:$D$495,3,0)</f>
        <v>Отсутствие МБТ в мокроте</v>
      </c>
      <c r="AB378" s="114" t="str">
        <f>VLOOKUP(E378,'Перечень узлов'!$A$1:$B$697,2,0)</f>
        <v>Отсутствие МБТ в мокроте</v>
      </c>
    </row>
    <row r="379" spans="1:28" x14ac:dyDescent="0.45">
      <c r="A379" s="92"/>
      <c r="B379" s="92" t="s">
        <v>1405</v>
      </c>
      <c r="C379" s="92">
        <f t="shared" si="7"/>
        <v>356</v>
      </c>
      <c r="D379" s="92" t="s">
        <v>1385</v>
      </c>
      <c r="E379" s="92">
        <v>490</v>
      </c>
      <c r="F379" s="92" t="s">
        <v>1385</v>
      </c>
      <c r="G379" s="92">
        <v>319</v>
      </c>
      <c r="H379" s="92" t="s">
        <v>1385</v>
      </c>
      <c r="I379" s="92" t="s">
        <v>2128</v>
      </c>
      <c r="J379" s="92" t="s">
        <v>1385</v>
      </c>
      <c r="K379" s="92" t="s">
        <v>2128</v>
      </c>
      <c r="L379" s="92" t="s">
        <v>1385</v>
      </c>
      <c r="M379" s="92" t="s">
        <v>2128</v>
      </c>
      <c r="N379" s="92" t="s">
        <v>1385</v>
      </c>
      <c r="O379" s="92" t="s">
        <v>2128</v>
      </c>
      <c r="P379" s="92" t="s">
        <v>2120</v>
      </c>
      <c r="Q379" s="93">
        <v>1</v>
      </c>
      <c r="R379" s="93" t="s">
        <v>2138</v>
      </c>
      <c r="S379" s="93" t="s">
        <v>2127</v>
      </c>
      <c r="T379" s="93" t="s">
        <v>1407</v>
      </c>
      <c r="U379" s="92" t="s">
        <v>2128</v>
      </c>
      <c r="V379" s="88" t="s">
        <v>1397</v>
      </c>
      <c r="W379" s="92">
        <v>4005</v>
      </c>
      <c r="X379" s="92" t="s">
        <v>1411</v>
      </c>
      <c r="Y379" s="92">
        <v>4005</v>
      </c>
      <c r="Z379" s="92" t="s">
        <v>1401</v>
      </c>
      <c r="AA379" s="134" t="str">
        <f>VLOOKUP(G379,'Скрипт activation_condition'!$B$6:$D$495,3,0)</f>
        <v>Деструктивная полость на рентгенограмме легких</v>
      </c>
      <c r="AB379" s="114" t="str">
        <f>VLOOKUP(E379,'Перечень узлов'!$A$1:$B$697,2,0)</f>
        <v>Деструктивная полость на рентгенограмме легких</v>
      </c>
    </row>
    <row r="380" spans="1:28" x14ac:dyDescent="0.45">
      <c r="A380" s="92"/>
      <c r="B380" s="92" t="s">
        <v>1405</v>
      </c>
      <c r="C380" s="92">
        <f t="shared" si="7"/>
        <v>357</v>
      </c>
      <c r="D380" s="92" t="s">
        <v>1385</v>
      </c>
      <c r="E380" s="92">
        <v>491</v>
      </c>
      <c r="F380" s="92" t="s">
        <v>1385</v>
      </c>
      <c r="G380" s="92">
        <v>320</v>
      </c>
      <c r="H380" s="92" t="s">
        <v>1385</v>
      </c>
      <c r="I380" s="92" t="s">
        <v>2128</v>
      </c>
      <c r="J380" s="92" t="s">
        <v>1385</v>
      </c>
      <c r="K380" s="92" t="s">
        <v>2128</v>
      </c>
      <c r="L380" s="92" t="s">
        <v>1385</v>
      </c>
      <c r="M380" s="92" t="s">
        <v>2128</v>
      </c>
      <c r="N380" s="92" t="s">
        <v>1385</v>
      </c>
      <c r="O380" s="92" t="s">
        <v>2128</v>
      </c>
      <c r="P380" s="92" t="s">
        <v>2120</v>
      </c>
      <c r="Q380" s="93">
        <v>1</v>
      </c>
      <c r="R380" s="93" t="s">
        <v>2138</v>
      </c>
      <c r="S380" s="93" t="s">
        <v>2127</v>
      </c>
      <c r="T380" s="93" t="s">
        <v>1407</v>
      </c>
      <c r="U380" s="92" t="s">
        <v>2128</v>
      </c>
      <c r="V380" s="88" t="s">
        <v>1397</v>
      </c>
      <c r="W380" s="92">
        <v>4006</v>
      </c>
      <c r="X380" s="92" t="s">
        <v>1411</v>
      </c>
      <c r="Y380" s="92">
        <v>4006</v>
      </c>
      <c r="Z380" s="92" t="s">
        <v>1401</v>
      </c>
      <c r="AA380" s="134" t="str">
        <f>VLOOKUP(G380,'Скрипт activation_condition'!$B$6:$D$495,3,0)</f>
        <v>Очаговые тени на рентгенограмме легких без уточнения</v>
      </c>
      <c r="AB380" s="114" t="str">
        <f>VLOOKUP(E380,'Перечень узлов'!$A$1:$B$697,2,0)</f>
        <v>Очаговые тени на рентгенограмме легких без уточнения</v>
      </c>
    </row>
    <row r="381" spans="1:28" x14ac:dyDescent="0.45">
      <c r="A381" s="92"/>
      <c r="B381" s="92" t="s">
        <v>1405</v>
      </c>
      <c r="C381" s="92">
        <f t="shared" si="7"/>
        <v>358</v>
      </c>
      <c r="D381" s="92" t="s">
        <v>1385</v>
      </c>
      <c r="E381" s="92">
        <v>493</v>
      </c>
      <c r="F381" s="92" t="s">
        <v>1385</v>
      </c>
      <c r="G381" s="92">
        <v>321</v>
      </c>
      <c r="H381" s="92" t="s">
        <v>1385</v>
      </c>
      <c r="I381" s="92" t="s">
        <v>2128</v>
      </c>
      <c r="J381" s="92" t="s">
        <v>1385</v>
      </c>
      <c r="K381" s="92" t="s">
        <v>2128</v>
      </c>
      <c r="L381" s="92" t="s">
        <v>1385</v>
      </c>
      <c r="M381" s="92" t="s">
        <v>2128</v>
      </c>
      <c r="N381" s="92" t="s">
        <v>1385</v>
      </c>
      <c r="O381" s="92" t="s">
        <v>2128</v>
      </c>
      <c r="P381" s="92" t="s">
        <v>2120</v>
      </c>
      <c r="Q381" s="93">
        <v>0</v>
      </c>
      <c r="R381" s="93" t="s">
        <v>2138</v>
      </c>
      <c r="S381" s="93" t="s">
        <v>2127</v>
      </c>
      <c r="T381" s="93" t="s">
        <v>1407</v>
      </c>
      <c r="U381" s="92" t="s">
        <v>2128</v>
      </c>
      <c r="V381" s="88" t="s">
        <v>1397</v>
      </c>
      <c r="W381" s="92">
        <v>4007</v>
      </c>
      <c r="X381" s="92" t="s">
        <v>1411</v>
      </c>
      <c r="Y381" s="92">
        <v>4007</v>
      </c>
      <c r="Z381" s="92" t="s">
        <v>1401</v>
      </c>
      <c r="AA381" s="134" t="str">
        <f>VLOOKUP(G381,'Скрипт activation_condition'!$B$6:$D$495,3,0)</f>
        <v>Степень поражения легких по КТ</v>
      </c>
      <c r="AB381" s="114" t="str">
        <f>VLOOKUP(E381,'Перечень узлов'!$A$1:$B$697,2,0)</f>
        <v>Степень поражения легких КТ-0</v>
      </c>
    </row>
    <row r="382" spans="1:28" x14ac:dyDescent="0.45">
      <c r="A382" s="92"/>
      <c r="B382" s="92" t="s">
        <v>1405</v>
      </c>
      <c r="C382" s="92">
        <f t="shared" si="7"/>
        <v>359</v>
      </c>
      <c r="D382" s="92" t="s">
        <v>1385</v>
      </c>
      <c r="E382" s="92">
        <v>494</v>
      </c>
      <c r="F382" s="92" t="s">
        <v>1385</v>
      </c>
      <c r="G382" s="92">
        <v>321</v>
      </c>
      <c r="H382" s="92" t="s">
        <v>1385</v>
      </c>
      <c r="I382" s="92" t="s">
        <v>2128</v>
      </c>
      <c r="J382" s="92" t="s">
        <v>1385</v>
      </c>
      <c r="K382" s="92" t="s">
        <v>2128</v>
      </c>
      <c r="L382" s="92" t="s">
        <v>1385</v>
      </c>
      <c r="M382" s="92" t="s">
        <v>2128</v>
      </c>
      <c r="N382" s="92" t="s">
        <v>1385</v>
      </c>
      <c r="O382" s="92" t="s">
        <v>2128</v>
      </c>
      <c r="P382" s="92" t="s">
        <v>2120</v>
      </c>
      <c r="Q382" s="93">
        <v>1</v>
      </c>
      <c r="R382" s="93" t="s">
        <v>2138</v>
      </c>
      <c r="S382" s="93" t="s">
        <v>2127</v>
      </c>
      <c r="T382" s="93" t="s">
        <v>1407</v>
      </c>
      <c r="U382" s="92" t="s">
        <v>2128</v>
      </c>
      <c r="V382" s="88" t="s">
        <v>1397</v>
      </c>
      <c r="W382" s="92">
        <v>4008</v>
      </c>
      <c r="X382" s="92" t="s">
        <v>1411</v>
      </c>
      <c r="Y382" s="92">
        <v>4008</v>
      </c>
      <c r="Z382" s="92" t="s">
        <v>1401</v>
      </c>
      <c r="AA382" s="134" t="str">
        <f>VLOOKUP(G382,'Скрипт activation_condition'!$B$6:$D$495,3,0)</f>
        <v>Степень поражения легких по КТ</v>
      </c>
      <c r="AB382" s="114" t="str">
        <f>VLOOKUP(E382,'Перечень узлов'!$A$1:$B$697,2,0)</f>
        <v>Степень поражения легких КТ-1</v>
      </c>
    </row>
    <row r="383" spans="1:28" x14ac:dyDescent="0.45">
      <c r="A383" s="92"/>
      <c r="B383" s="92" t="s">
        <v>1405</v>
      </c>
      <c r="C383" s="92">
        <f t="shared" si="7"/>
        <v>360</v>
      </c>
      <c r="D383" s="92" t="s">
        <v>1385</v>
      </c>
      <c r="E383" s="92">
        <v>495</v>
      </c>
      <c r="F383" s="92" t="s">
        <v>1385</v>
      </c>
      <c r="G383" s="92">
        <v>321</v>
      </c>
      <c r="H383" s="92" t="s">
        <v>1385</v>
      </c>
      <c r="I383" s="92" t="s">
        <v>2128</v>
      </c>
      <c r="J383" s="92" t="s">
        <v>1385</v>
      </c>
      <c r="K383" s="92" t="s">
        <v>2128</v>
      </c>
      <c r="L383" s="92" t="s">
        <v>1385</v>
      </c>
      <c r="M383" s="92" t="s">
        <v>2128</v>
      </c>
      <c r="N383" s="92" t="s">
        <v>1385</v>
      </c>
      <c r="O383" s="92" t="s">
        <v>2128</v>
      </c>
      <c r="P383" s="92" t="s">
        <v>2120</v>
      </c>
      <c r="Q383" s="93">
        <v>2</v>
      </c>
      <c r="R383" s="93" t="s">
        <v>2138</v>
      </c>
      <c r="S383" s="93" t="s">
        <v>2127</v>
      </c>
      <c r="T383" s="93" t="s">
        <v>1407</v>
      </c>
      <c r="U383" s="92" t="s">
        <v>2128</v>
      </c>
      <c r="V383" s="88" t="s">
        <v>1397</v>
      </c>
      <c r="W383" s="92">
        <v>4009</v>
      </c>
      <c r="X383" s="92" t="s">
        <v>1411</v>
      </c>
      <c r="Y383" s="92">
        <v>4009</v>
      </c>
      <c r="Z383" s="92" t="s">
        <v>1401</v>
      </c>
      <c r="AA383" s="134" t="str">
        <f>VLOOKUP(G383,'Скрипт activation_condition'!$B$6:$D$495,3,0)</f>
        <v>Степень поражения легких по КТ</v>
      </c>
      <c r="AB383" s="114" t="str">
        <f>VLOOKUP(E383,'Перечень узлов'!$A$1:$B$697,2,0)</f>
        <v>Степень поражения легких КТ-2</v>
      </c>
    </row>
    <row r="384" spans="1:28" x14ac:dyDescent="0.45">
      <c r="A384" s="92"/>
      <c r="B384" s="92" t="s">
        <v>1405</v>
      </c>
      <c r="C384" s="92">
        <f t="shared" si="7"/>
        <v>361</v>
      </c>
      <c r="D384" s="92" t="s">
        <v>1385</v>
      </c>
      <c r="E384" s="92">
        <v>496</v>
      </c>
      <c r="F384" s="92" t="s">
        <v>1385</v>
      </c>
      <c r="G384" s="92">
        <v>321</v>
      </c>
      <c r="H384" s="92" t="s">
        <v>1385</v>
      </c>
      <c r="I384" s="92" t="s">
        <v>2128</v>
      </c>
      <c r="J384" s="92" t="s">
        <v>1385</v>
      </c>
      <c r="K384" s="92" t="s">
        <v>2128</v>
      </c>
      <c r="L384" s="92" t="s">
        <v>1385</v>
      </c>
      <c r="M384" s="92" t="s">
        <v>2128</v>
      </c>
      <c r="N384" s="92" t="s">
        <v>1385</v>
      </c>
      <c r="O384" s="92" t="s">
        <v>2128</v>
      </c>
      <c r="P384" s="92" t="s">
        <v>2120</v>
      </c>
      <c r="Q384" s="93">
        <v>3</v>
      </c>
      <c r="R384" s="93" t="s">
        <v>2138</v>
      </c>
      <c r="S384" s="93" t="s">
        <v>2127</v>
      </c>
      <c r="T384" s="93" t="s">
        <v>1407</v>
      </c>
      <c r="U384" s="92" t="s">
        <v>2128</v>
      </c>
      <c r="V384" s="88" t="s">
        <v>1397</v>
      </c>
      <c r="W384" s="92">
        <v>4010</v>
      </c>
      <c r="X384" s="92" t="s">
        <v>1411</v>
      </c>
      <c r="Y384" s="92">
        <v>4010</v>
      </c>
      <c r="Z384" s="92" t="s">
        <v>1401</v>
      </c>
      <c r="AA384" s="134" t="str">
        <f>VLOOKUP(G384,'Скрипт activation_condition'!$B$6:$D$495,3,0)</f>
        <v>Степень поражения легких по КТ</v>
      </c>
      <c r="AB384" s="114" t="str">
        <f>VLOOKUP(E384,'Перечень узлов'!$A$1:$B$697,2,0)</f>
        <v>Степень поражения легких КТ-3</v>
      </c>
    </row>
    <row r="385" spans="1:28" x14ac:dyDescent="0.45">
      <c r="A385" s="92"/>
      <c r="B385" s="92" t="s">
        <v>1405</v>
      </c>
      <c r="C385" s="92">
        <f t="shared" si="7"/>
        <v>362</v>
      </c>
      <c r="D385" s="92" t="s">
        <v>1385</v>
      </c>
      <c r="E385" s="92">
        <v>497</v>
      </c>
      <c r="F385" s="92" t="s">
        <v>1385</v>
      </c>
      <c r="G385" s="92">
        <v>321</v>
      </c>
      <c r="H385" s="92" t="s">
        <v>1385</v>
      </c>
      <c r="I385" s="92" t="s">
        <v>2128</v>
      </c>
      <c r="J385" s="92" t="s">
        <v>1385</v>
      </c>
      <c r="K385" s="92" t="s">
        <v>2128</v>
      </c>
      <c r="L385" s="92" t="s">
        <v>1385</v>
      </c>
      <c r="M385" s="92" t="s">
        <v>2128</v>
      </c>
      <c r="N385" s="92" t="s">
        <v>1385</v>
      </c>
      <c r="O385" s="92" t="s">
        <v>2128</v>
      </c>
      <c r="P385" s="92" t="s">
        <v>2120</v>
      </c>
      <c r="Q385" s="93">
        <v>4</v>
      </c>
      <c r="R385" s="93" t="s">
        <v>2138</v>
      </c>
      <c r="S385" s="93" t="s">
        <v>2127</v>
      </c>
      <c r="T385" s="93" t="s">
        <v>1407</v>
      </c>
      <c r="U385" s="92" t="s">
        <v>2128</v>
      </c>
      <c r="V385" s="88" t="s">
        <v>1397</v>
      </c>
      <c r="W385" s="92">
        <v>4011</v>
      </c>
      <c r="X385" s="92" t="s">
        <v>1411</v>
      </c>
      <c r="Y385" s="92">
        <v>4011</v>
      </c>
      <c r="Z385" s="92" t="s">
        <v>1401</v>
      </c>
      <c r="AA385" s="134" t="str">
        <f>VLOOKUP(G385,'Скрипт activation_condition'!$B$6:$D$495,3,0)</f>
        <v>Степень поражения легких по КТ</v>
      </c>
      <c r="AB385" s="114" t="str">
        <f>VLOOKUP(E385,'Перечень узлов'!$A$1:$B$697,2,0)</f>
        <v>Степень поражения легких КТ-4</v>
      </c>
    </row>
    <row r="386" spans="1:28" x14ac:dyDescent="0.45">
      <c r="A386" s="129"/>
      <c r="B386" s="129" t="s">
        <v>1405</v>
      </c>
      <c r="C386" s="92">
        <f t="shared" si="7"/>
        <v>363</v>
      </c>
      <c r="D386" s="129" t="s">
        <v>1385</v>
      </c>
      <c r="E386" s="129">
        <v>498</v>
      </c>
      <c r="F386" s="92" t="s">
        <v>1385</v>
      </c>
      <c r="G386" s="92">
        <v>322</v>
      </c>
      <c r="H386" s="92" t="s">
        <v>1385</v>
      </c>
      <c r="I386" s="92" t="s">
        <v>2128</v>
      </c>
      <c r="J386" s="92" t="s">
        <v>1385</v>
      </c>
      <c r="K386" s="92" t="s">
        <v>2128</v>
      </c>
      <c r="L386" s="92" t="s">
        <v>1385</v>
      </c>
      <c r="M386" s="92" t="s">
        <v>2128</v>
      </c>
      <c r="N386" s="92" t="s">
        <v>1385</v>
      </c>
      <c r="O386" s="92" t="s">
        <v>2128</v>
      </c>
      <c r="P386" s="92" t="s">
        <v>2120</v>
      </c>
      <c r="Q386" s="93">
        <v>1</v>
      </c>
      <c r="R386" s="93" t="s">
        <v>2138</v>
      </c>
      <c r="S386" s="93" t="s">
        <v>2127</v>
      </c>
      <c r="T386" s="93" t="s">
        <v>1407</v>
      </c>
      <c r="U386" s="92" t="s">
        <v>2128</v>
      </c>
      <c r="V386" s="88" t="s">
        <v>1397</v>
      </c>
      <c r="W386" s="92">
        <v>4012</v>
      </c>
      <c r="X386" s="92" t="s">
        <v>1411</v>
      </c>
      <c r="Y386" s="92">
        <v>4012</v>
      </c>
      <c r="Z386" s="92" t="s">
        <v>1401</v>
      </c>
      <c r="AA386" s="134" t="str">
        <f>VLOOKUP(G386,'Скрипт activation_condition'!$B$6:$D$495,3,0)</f>
        <v>Тест на COVID-19</v>
      </c>
      <c r="AB386" s="114" t="str">
        <f>VLOOKUP(E386,'Перечень узлов'!$A$1:$B$697,2,0)</f>
        <v>Положительный тест на COVID-19</v>
      </c>
    </row>
    <row r="387" spans="1:28" x14ac:dyDescent="0.45">
      <c r="A387" s="129"/>
      <c r="B387" s="129" t="s">
        <v>1405</v>
      </c>
      <c r="C387" s="92">
        <f t="shared" si="7"/>
        <v>364</v>
      </c>
      <c r="D387" s="129" t="s">
        <v>1385</v>
      </c>
      <c r="E387" s="129">
        <v>358</v>
      </c>
      <c r="F387" s="92" t="s">
        <v>1385</v>
      </c>
      <c r="G387" s="92">
        <v>322</v>
      </c>
      <c r="H387" s="92" t="s">
        <v>1385</v>
      </c>
      <c r="I387" s="92" t="s">
        <v>2128</v>
      </c>
      <c r="J387" s="92" t="s">
        <v>1385</v>
      </c>
      <c r="K387" s="92" t="s">
        <v>2128</v>
      </c>
      <c r="L387" s="92" t="s">
        <v>1385</v>
      </c>
      <c r="M387" s="92" t="s">
        <v>2128</v>
      </c>
      <c r="N387" s="92" t="s">
        <v>1385</v>
      </c>
      <c r="O387" s="92" t="s">
        <v>2128</v>
      </c>
      <c r="P387" s="92" t="s">
        <v>2120</v>
      </c>
      <c r="Q387" s="93">
        <v>0</v>
      </c>
      <c r="R387" s="93" t="s">
        <v>2138</v>
      </c>
      <c r="S387" s="93" t="s">
        <v>2127</v>
      </c>
      <c r="T387" s="93" t="s">
        <v>1407</v>
      </c>
      <c r="U387" s="92" t="s">
        <v>2128</v>
      </c>
      <c r="V387" s="88" t="s">
        <v>1397</v>
      </c>
      <c r="W387" s="92">
        <v>4013</v>
      </c>
      <c r="X387" s="92" t="s">
        <v>1411</v>
      </c>
      <c r="Y387" s="92">
        <v>4013</v>
      </c>
      <c r="Z387" s="92" t="s">
        <v>1401</v>
      </c>
      <c r="AA387" s="134" t="str">
        <f>VLOOKUP(G387,'Скрипт activation_condition'!$B$6:$D$495,3,0)</f>
        <v>Тест на COVID-19</v>
      </c>
      <c r="AB387" s="114" t="str">
        <f>VLOOKUP(E387,'Перечень узлов'!$A$1:$B$697,2,0)</f>
        <v>Отрицательный тест на COVID-19</v>
      </c>
    </row>
    <row r="388" spans="1:28" x14ac:dyDescent="0.45">
      <c r="A388" s="92"/>
      <c r="B388" s="92" t="s">
        <v>1405</v>
      </c>
      <c r="C388" s="92">
        <f t="shared" si="7"/>
        <v>365</v>
      </c>
      <c r="D388" s="92" t="s">
        <v>1385</v>
      </c>
      <c r="E388" s="92">
        <v>499</v>
      </c>
      <c r="F388" s="92" t="s">
        <v>1385</v>
      </c>
      <c r="G388" s="92">
        <v>323</v>
      </c>
      <c r="H388" s="92" t="s">
        <v>1385</v>
      </c>
      <c r="I388" s="92" t="s">
        <v>2128</v>
      </c>
      <c r="J388" s="92" t="s">
        <v>1385</v>
      </c>
      <c r="K388" s="92" t="s">
        <v>2128</v>
      </c>
      <c r="L388" s="92" t="s">
        <v>1385</v>
      </c>
      <c r="M388" s="92" t="s">
        <v>2128</v>
      </c>
      <c r="N388" s="92" t="s">
        <v>1385</v>
      </c>
      <c r="O388" s="92" t="s">
        <v>2128</v>
      </c>
      <c r="P388" s="92" t="s">
        <v>2120</v>
      </c>
      <c r="Q388" s="93">
        <v>1</v>
      </c>
      <c r="R388" s="93" t="s">
        <v>2138</v>
      </c>
      <c r="S388" s="93" t="s">
        <v>2127</v>
      </c>
      <c r="T388" s="93" t="s">
        <v>1407</v>
      </c>
      <c r="U388" s="92" t="s">
        <v>2128</v>
      </c>
      <c r="V388" s="88" t="s">
        <v>1397</v>
      </c>
      <c r="W388" s="92">
        <v>4014</v>
      </c>
      <c r="X388" s="92" t="s">
        <v>1411</v>
      </c>
      <c r="Y388" s="92">
        <v>4014</v>
      </c>
      <c r="Z388" s="92" t="s">
        <v>1401</v>
      </c>
      <c r="AA388" s="134" t="str">
        <f>VLOOKUP(G388,'Скрипт activation_condition'!$B$6:$D$495,3,0)</f>
        <v>Ломота в суставах</v>
      </c>
      <c r="AB388" s="114" t="str">
        <f>VLOOKUP(E388,'Перечень узлов'!$A$1:$B$697,2,0)</f>
        <v>Ломота в суставах</v>
      </c>
    </row>
    <row r="389" spans="1:28" x14ac:dyDescent="0.45">
      <c r="A389" s="92"/>
      <c r="B389" s="92" t="s">
        <v>1405</v>
      </c>
      <c r="C389" s="92">
        <f t="shared" si="7"/>
        <v>366</v>
      </c>
      <c r="D389" s="92" t="s">
        <v>1385</v>
      </c>
      <c r="E389" s="92">
        <v>500</v>
      </c>
      <c r="F389" s="92" t="s">
        <v>1385</v>
      </c>
      <c r="G389" s="92">
        <v>324</v>
      </c>
      <c r="H389" s="92" t="s">
        <v>1385</v>
      </c>
      <c r="I389" s="92" t="s">
        <v>2128</v>
      </c>
      <c r="J389" s="92" t="s">
        <v>1385</v>
      </c>
      <c r="K389" s="92" t="s">
        <v>2128</v>
      </c>
      <c r="L389" s="92" t="s">
        <v>1385</v>
      </c>
      <c r="M389" s="92" t="s">
        <v>2128</v>
      </c>
      <c r="N389" s="92" t="s">
        <v>1385</v>
      </c>
      <c r="O389" s="92" t="s">
        <v>2128</v>
      </c>
      <c r="P389" s="92" t="s">
        <v>2120</v>
      </c>
      <c r="Q389" s="93">
        <v>1</v>
      </c>
      <c r="R389" s="93" t="s">
        <v>2138</v>
      </c>
      <c r="S389" s="93" t="s">
        <v>2127</v>
      </c>
      <c r="T389" s="93" t="s">
        <v>1407</v>
      </c>
      <c r="U389" s="92" t="s">
        <v>2128</v>
      </c>
      <c r="V389" s="88" t="s">
        <v>1397</v>
      </c>
      <c r="W389" s="92">
        <v>4015</v>
      </c>
      <c r="X389" s="92" t="s">
        <v>1411</v>
      </c>
      <c r="Y389" s="92">
        <v>4015</v>
      </c>
      <c r="Z389" s="92" t="s">
        <v>1401</v>
      </c>
      <c r="AA389" s="134" t="str">
        <f>VLOOKUP(G389,'Скрипт activation_condition'!$B$6:$D$495,3,0)</f>
        <v>Усиление одышки</v>
      </c>
      <c r="AB389" s="114" t="str">
        <f>VLOOKUP(E389,'Перечень узлов'!$A$1:$B$697,2,0)</f>
        <v>Усиление одышки</v>
      </c>
    </row>
    <row r="390" spans="1:28" x14ac:dyDescent="0.45">
      <c r="A390" s="92"/>
      <c r="B390" s="92" t="s">
        <v>1405</v>
      </c>
      <c r="C390" s="92">
        <f t="shared" si="7"/>
        <v>367</v>
      </c>
      <c r="D390" s="92" t="s">
        <v>1385</v>
      </c>
      <c r="E390" s="92">
        <v>501</v>
      </c>
      <c r="F390" s="92" t="s">
        <v>1385</v>
      </c>
      <c r="G390" s="92">
        <v>325</v>
      </c>
      <c r="H390" s="92" t="s">
        <v>1385</v>
      </c>
      <c r="I390" s="92" t="s">
        <v>2128</v>
      </c>
      <c r="J390" s="92" t="s">
        <v>1385</v>
      </c>
      <c r="K390" s="92" t="s">
        <v>2128</v>
      </c>
      <c r="L390" s="92" t="s">
        <v>1385</v>
      </c>
      <c r="M390" s="92" t="s">
        <v>2128</v>
      </c>
      <c r="N390" s="92" t="s">
        <v>1385</v>
      </c>
      <c r="O390" s="92" t="s">
        <v>2128</v>
      </c>
      <c r="P390" s="92" t="s">
        <v>2120</v>
      </c>
      <c r="Q390" s="93">
        <v>1</v>
      </c>
      <c r="R390" s="93" t="s">
        <v>2138</v>
      </c>
      <c r="S390" s="93" t="s">
        <v>2127</v>
      </c>
      <c r="T390" s="93" t="s">
        <v>1407</v>
      </c>
      <c r="U390" s="92" t="s">
        <v>2128</v>
      </c>
      <c r="V390" s="88" t="s">
        <v>1397</v>
      </c>
      <c r="W390" s="92">
        <v>4016</v>
      </c>
      <c r="X390" s="92" t="s">
        <v>1411</v>
      </c>
      <c r="Y390" s="92">
        <v>4016</v>
      </c>
      <c r="Z390" s="92" t="s">
        <v>1401</v>
      </c>
      <c r="AA390" s="134" t="str">
        <f>VLOOKUP(G390,'Скрипт activation_condition'!$B$6:$D$495,3,0)</f>
        <v>Длительный кашель</v>
      </c>
      <c r="AB390" s="114" t="str">
        <f>VLOOKUP(E390,'Перечень узлов'!$A$1:$B$697,2,0)</f>
        <v>Длительный кашель</v>
      </c>
    </row>
    <row r="391" spans="1:28" x14ac:dyDescent="0.45">
      <c r="A391" s="92"/>
      <c r="B391" s="92" t="s">
        <v>1405</v>
      </c>
      <c r="C391" s="92">
        <f t="shared" ref="C391:C454" si="8">C390+1</f>
        <v>368</v>
      </c>
      <c r="D391" s="92" t="s">
        <v>1385</v>
      </c>
      <c r="E391" s="92">
        <v>502</v>
      </c>
      <c r="F391" s="92" t="s">
        <v>1385</v>
      </c>
      <c r="G391" s="92">
        <v>326</v>
      </c>
      <c r="H391" s="92" t="s">
        <v>1385</v>
      </c>
      <c r="I391" s="92" t="s">
        <v>3147</v>
      </c>
      <c r="J391" s="92" t="s">
        <v>1385</v>
      </c>
      <c r="K391" s="92" t="s">
        <v>2129</v>
      </c>
      <c r="L391" s="92" t="s">
        <v>1385</v>
      </c>
      <c r="M391" s="92" t="s">
        <v>3038</v>
      </c>
      <c r="N391" s="92" t="s">
        <v>1385</v>
      </c>
      <c r="O391" s="92" t="s">
        <v>2129</v>
      </c>
      <c r="P391" s="92" t="s">
        <v>1385</v>
      </c>
      <c r="Q391" s="92" t="s">
        <v>2128</v>
      </c>
      <c r="R391" s="92" t="s">
        <v>1385</v>
      </c>
      <c r="S391" s="93" t="s">
        <v>2127</v>
      </c>
      <c r="T391" s="92" t="s">
        <v>1385</v>
      </c>
      <c r="U391" s="92" t="s">
        <v>2128</v>
      </c>
      <c r="V391" s="92" t="s">
        <v>1385</v>
      </c>
      <c r="W391" s="92">
        <v>4017</v>
      </c>
      <c r="X391" s="92" t="s">
        <v>1411</v>
      </c>
      <c r="Y391" s="92">
        <v>4017</v>
      </c>
      <c r="Z391" s="92" t="s">
        <v>1401</v>
      </c>
      <c r="AA391" s="134" t="str">
        <f>VLOOKUP(G391,'Скрипт activation_condition'!$B$6:$D$495,3,0)</f>
        <v>Частота сердечных сокращений</v>
      </c>
      <c r="AB391" s="114" t="str">
        <f>VLOOKUP(E391,'Перечень узлов'!$A$1:$B$697,2,0)</f>
        <v>Частота сердечных сокращений в норме</v>
      </c>
    </row>
    <row r="392" spans="1:28" x14ac:dyDescent="0.45">
      <c r="A392" s="92"/>
      <c r="B392" s="92" t="s">
        <v>1405</v>
      </c>
      <c r="C392" s="92">
        <f t="shared" si="8"/>
        <v>369</v>
      </c>
      <c r="D392" s="92" t="s">
        <v>1385</v>
      </c>
      <c r="E392" s="92">
        <v>503</v>
      </c>
      <c r="F392" s="92" t="s">
        <v>1385</v>
      </c>
      <c r="G392" s="92">
        <v>326</v>
      </c>
      <c r="H392" s="92" t="s">
        <v>1385</v>
      </c>
      <c r="I392" s="92" t="s">
        <v>3037</v>
      </c>
      <c r="J392" s="92" t="s">
        <v>1385</v>
      </c>
      <c r="K392" s="92" t="s">
        <v>2129</v>
      </c>
      <c r="L392" s="92" t="s">
        <v>1385</v>
      </c>
      <c r="M392" s="92" t="s">
        <v>3039</v>
      </c>
      <c r="N392" s="92" t="s">
        <v>1385</v>
      </c>
      <c r="O392" s="92" t="s">
        <v>2129</v>
      </c>
      <c r="P392" s="92" t="s">
        <v>1385</v>
      </c>
      <c r="Q392" s="92" t="s">
        <v>2128</v>
      </c>
      <c r="R392" s="92" t="s">
        <v>1385</v>
      </c>
      <c r="S392" s="93" t="s">
        <v>2127</v>
      </c>
      <c r="T392" s="92" t="s">
        <v>1385</v>
      </c>
      <c r="U392" s="92" t="s">
        <v>2128</v>
      </c>
      <c r="V392" s="92" t="s">
        <v>1385</v>
      </c>
      <c r="W392" s="92">
        <v>4018</v>
      </c>
      <c r="X392" s="92" t="s">
        <v>1411</v>
      </c>
      <c r="Y392" s="92">
        <v>4018</v>
      </c>
      <c r="Z392" s="92" t="s">
        <v>1401</v>
      </c>
      <c r="AA392" s="134" t="str">
        <f>VLOOKUP(G392,'Скрипт activation_condition'!$B$6:$D$495,3,0)</f>
        <v>Частота сердечных сокращений</v>
      </c>
      <c r="AB392" s="114" t="str">
        <f>VLOOKUP(E392,'Перечень узлов'!$A$1:$B$697,2,0)</f>
        <v>Частота сердечных сокращений повышена</v>
      </c>
    </row>
    <row r="393" spans="1:28" x14ac:dyDescent="0.45">
      <c r="A393" s="92"/>
      <c r="B393" s="92" t="s">
        <v>1405</v>
      </c>
      <c r="C393" s="92">
        <f t="shared" si="8"/>
        <v>370</v>
      </c>
      <c r="D393" s="92" t="s">
        <v>1385</v>
      </c>
      <c r="E393" s="92">
        <v>504</v>
      </c>
      <c r="F393" s="92" t="s">
        <v>1385</v>
      </c>
      <c r="G393" s="92">
        <v>326</v>
      </c>
      <c r="H393" s="92" t="s">
        <v>1385</v>
      </c>
      <c r="I393" s="92" t="s">
        <v>2843</v>
      </c>
      <c r="J393" s="92" t="s">
        <v>1385</v>
      </c>
      <c r="K393" s="92" t="s">
        <v>2129</v>
      </c>
      <c r="L393" s="92" t="s">
        <v>1385</v>
      </c>
      <c r="M393" s="92" t="s">
        <v>2912</v>
      </c>
      <c r="N393" s="92" t="s">
        <v>1385</v>
      </c>
      <c r="O393" s="92" t="s">
        <v>2129</v>
      </c>
      <c r="P393" s="92" t="s">
        <v>1385</v>
      </c>
      <c r="Q393" s="92" t="s">
        <v>2128</v>
      </c>
      <c r="R393" s="92" t="s">
        <v>1385</v>
      </c>
      <c r="S393" s="93" t="s">
        <v>2127</v>
      </c>
      <c r="T393" s="92" t="s">
        <v>1385</v>
      </c>
      <c r="U393" s="92" t="s">
        <v>2128</v>
      </c>
      <c r="V393" s="92" t="s">
        <v>1385</v>
      </c>
      <c r="W393" s="92">
        <v>4019</v>
      </c>
      <c r="X393" s="92" t="s">
        <v>1411</v>
      </c>
      <c r="Y393" s="92">
        <v>4019</v>
      </c>
      <c r="Z393" s="92" t="s">
        <v>1401</v>
      </c>
      <c r="AA393" s="134" t="str">
        <f>VLOOKUP(G393,'Скрипт activation_condition'!$B$6:$D$495,3,0)</f>
        <v>Частота сердечных сокращений</v>
      </c>
      <c r="AB393" s="114" t="str">
        <f>VLOOKUP(E393,'Перечень узлов'!$A$1:$B$697,2,0)</f>
        <v>Частота сердечных сокращений сильно повышена</v>
      </c>
    </row>
    <row r="394" spans="1:28" x14ac:dyDescent="0.45">
      <c r="A394" s="92"/>
      <c r="B394" s="92" t="s">
        <v>1405</v>
      </c>
      <c r="C394" s="92">
        <f t="shared" si="8"/>
        <v>371</v>
      </c>
      <c r="D394" s="92" t="s">
        <v>1385</v>
      </c>
      <c r="E394" s="92">
        <v>505</v>
      </c>
      <c r="F394" s="92" t="s">
        <v>1385</v>
      </c>
      <c r="G394" s="92">
        <v>327</v>
      </c>
      <c r="H394" s="92" t="s">
        <v>1385</v>
      </c>
      <c r="I394" s="92" t="s">
        <v>2128</v>
      </c>
      <c r="J394" s="92" t="s">
        <v>1385</v>
      </c>
      <c r="K394" s="92" t="s">
        <v>2128</v>
      </c>
      <c r="L394" s="92" t="s">
        <v>1385</v>
      </c>
      <c r="M394" s="92" t="s">
        <v>2128</v>
      </c>
      <c r="N394" s="92" t="s">
        <v>1385</v>
      </c>
      <c r="O394" s="92" t="s">
        <v>2128</v>
      </c>
      <c r="P394" s="92" t="s">
        <v>2120</v>
      </c>
      <c r="Q394" s="93">
        <v>1</v>
      </c>
      <c r="R394" s="93" t="s">
        <v>2138</v>
      </c>
      <c r="S394" s="93" t="s">
        <v>2127</v>
      </c>
      <c r="T394" s="93" t="s">
        <v>1407</v>
      </c>
      <c r="U394" s="92" t="s">
        <v>2128</v>
      </c>
      <c r="V394" s="88" t="s">
        <v>1397</v>
      </c>
      <c r="W394" s="92">
        <v>4020</v>
      </c>
      <c r="X394" s="92" t="s">
        <v>1411</v>
      </c>
      <c r="Y394" s="92">
        <v>4020</v>
      </c>
      <c r="Z394" s="92" t="s">
        <v>1401</v>
      </c>
      <c r="AA394" s="134" t="str">
        <f>VLOOKUP(G394,'Скрипт activation_condition'!$B$6:$D$495,3,0)</f>
        <v>Обострение ХОБЛ в анамнезе</v>
      </c>
      <c r="AB394" s="114" t="str">
        <f>VLOOKUP(E394,'Перечень узлов'!$A$1:$B$697,2,0)</f>
        <v>Обострение ХОБЛ в анамнезе</v>
      </c>
    </row>
    <row r="395" spans="1:28" x14ac:dyDescent="0.45">
      <c r="A395" s="92"/>
      <c r="B395" s="92" t="s">
        <v>1405</v>
      </c>
      <c r="C395" s="92">
        <f t="shared" si="8"/>
        <v>372</v>
      </c>
      <c r="D395" s="92" t="s">
        <v>1385</v>
      </c>
      <c r="E395" s="92">
        <v>506</v>
      </c>
      <c r="F395" s="92" t="s">
        <v>1385</v>
      </c>
      <c r="G395" s="92">
        <v>328</v>
      </c>
      <c r="H395" s="92" t="s">
        <v>1385</v>
      </c>
      <c r="I395" s="92" t="s">
        <v>2886</v>
      </c>
      <c r="J395" s="92" t="s">
        <v>1385</v>
      </c>
      <c r="K395" s="92" t="s">
        <v>2129</v>
      </c>
      <c r="L395" s="92" t="s">
        <v>1385</v>
      </c>
      <c r="M395" s="136" t="s">
        <v>3040</v>
      </c>
      <c r="N395" s="92" t="s">
        <v>1385</v>
      </c>
      <c r="O395" s="92" t="s">
        <v>2127</v>
      </c>
      <c r="P395" s="92" t="s">
        <v>1385</v>
      </c>
      <c r="Q395" s="92" t="s">
        <v>2128</v>
      </c>
      <c r="R395" s="92" t="s">
        <v>1385</v>
      </c>
      <c r="S395" s="93" t="s">
        <v>2127</v>
      </c>
      <c r="T395" s="92" t="s">
        <v>1385</v>
      </c>
      <c r="U395" s="92" t="s">
        <v>2128</v>
      </c>
      <c r="V395" s="92" t="s">
        <v>1385</v>
      </c>
      <c r="W395" s="92">
        <v>4021</v>
      </c>
      <c r="X395" s="92" t="s">
        <v>1411</v>
      </c>
      <c r="Y395" s="92">
        <v>4021</v>
      </c>
      <c r="Z395" s="92" t="s">
        <v>1401</v>
      </c>
      <c r="AA395" s="134" t="str">
        <f>VLOOKUP(G395,'Скрипт activation_condition'!$B$6:$D$495,3,0)</f>
        <v>pH крови</v>
      </c>
      <c r="AB395" s="114" t="str">
        <f>VLOOKUP(E395,'Перечень узлов'!$A$1:$B$697,2,0)</f>
        <v>pH крови &lt; 7,35</v>
      </c>
    </row>
    <row r="396" spans="1:28" x14ac:dyDescent="0.45">
      <c r="A396" s="92"/>
      <c r="B396" s="92" t="s">
        <v>1405</v>
      </c>
      <c r="C396" s="92">
        <f t="shared" si="8"/>
        <v>373</v>
      </c>
      <c r="D396" s="92" t="s">
        <v>1385</v>
      </c>
      <c r="E396" s="92">
        <v>507</v>
      </c>
      <c r="F396" s="92" t="s">
        <v>1385</v>
      </c>
      <c r="G396" s="92">
        <v>329</v>
      </c>
      <c r="H396" s="92" t="s">
        <v>1385</v>
      </c>
      <c r="I396" s="92" t="s">
        <v>3041</v>
      </c>
      <c r="J396" s="92" t="s">
        <v>1385</v>
      </c>
      <c r="K396" s="92" t="s">
        <v>2127</v>
      </c>
      <c r="L396" s="92" t="s">
        <v>1385</v>
      </c>
      <c r="M396" s="92" t="s">
        <v>2844</v>
      </c>
      <c r="N396" s="92" t="s">
        <v>1385</v>
      </c>
      <c r="O396" s="92" t="s">
        <v>2129</v>
      </c>
      <c r="P396" s="92" t="s">
        <v>1385</v>
      </c>
      <c r="Q396" s="92" t="s">
        <v>2128</v>
      </c>
      <c r="R396" s="92" t="s">
        <v>1385</v>
      </c>
      <c r="S396" s="93" t="s">
        <v>2127</v>
      </c>
      <c r="T396" s="92" t="s">
        <v>1385</v>
      </c>
      <c r="U396" s="92" t="s">
        <v>2128</v>
      </c>
      <c r="V396" s="92" t="s">
        <v>1385</v>
      </c>
      <c r="W396" s="92">
        <v>4022</v>
      </c>
      <c r="X396" s="92" t="s">
        <v>1411</v>
      </c>
      <c r="Y396" s="92">
        <v>4022</v>
      </c>
      <c r="Z396" s="92" t="s">
        <v>1401</v>
      </c>
      <c r="AA396" s="134" t="str">
        <f>VLOOKUP(G396,'Скрипт activation_condition'!$B$6:$D$495,3,0)</f>
        <v>PaCO2 крови</v>
      </c>
      <c r="AB396" s="114" t="str">
        <f>VLOOKUP(E396,'Перечень узлов'!$A$1:$B$697,2,0)</f>
        <v>PaCO2 &gt;45</v>
      </c>
    </row>
    <row r="397" spans="1:28" x14ac:dyDescent="0.45">
      <c r="A397" s="92"/>
      <c r="B397" s="92" t="s">
        <v>1405</v>
      </c>
      <c r="C397" s="92">
        <f t="shared" si="8"/>
        <v>374</v>
      </c>
      <c r="D397" s="92" t="s">
        <v>1385</v>
      </c>
      <c r="E397" s="92">
        <v>508</v>
      </c>
      <c r="F397" s="92" t="s">
        <v>1385</v>
      </c>
      <c r="G397" s="92">
        <v>330</v>
      </c>
      <c r="H397" s="92" t="s">
        <v>1385</v>
      </c>
      <c r="I397" s="92" t="s">
        <v>2128</v>
      </c>
      <c r="J397" s="92" t="s">
        <v>1385</v>
      </c>
      <c r="K397" s="92" t="s">
        <v>2128</v>
      </c>
      <c r="L397" s="92" t="s">
        <v>1385</v>
      </c>
      <c r="M397" s="92" t="s">
        <v>2128</v>
      </c>
      <c r="N397" s="92" t="s">
        <v>1385</v>
      </c>
      <c r="O397" s="92" t="s">
        <v>2128</v>
      </c>
      <c r="P397" s="92" t="s">
        <v>2120</v>
      </c>
      <c r="Q397" s="93">
        <v>1</v>
      </c>
      <c r="R397" s="93" t="s">
        <v>2138</v>
      </c>
      <c r="S397" s="93" t="s">
        <v>2127</v>
      </c>
      <c r="T397" s="93" t="s">
        <v>1407</v>
      </c>
      <c r="U397" s="92" t="s">
        <v>2128</v>
      </c>
      <c r="V397" s="88" t="s">
        <v>1397</v>
      </c>
      <c r="W397" s="92">
        <v>4023</v>
      </c>
      <c r="X397" s="92" t="s">
        <v>1411</v>
      </c>
      <c r="Y397" s="92">
        <v>4023</v>
      </c>
      <c r="Z397" s="92" t="s">
        <v>1401</v>
      </c>
      <c r="AA397" s="134" t="str">
        <f>VLOOKUP(G397,'Скрипт activation_condition'!$B$6:$D$495,3,0)</f>
        <v>Эмфизема в анамнезе</v>
      </c>
      <c r="AB397" s="114" t="str">
        <f>VLOOKUP(E397,'Перечень узлов'!$A$1:$B$697,2,0)</f>
        <v>Эмфизема в анамнезе</v>
      </c>
    </row>
    <row r="398" spans="1:28" x14ac:dyDescent="0.45">
      <c r="A398" s="92"/>
      <c r="B398" s="92" t="s">
        <v>1405</v>
      </c>
      <c r="C398" s="92">
        <f t="shared" si="8"/>
        <v>375</v>
      </c>
      <c r="D398" s="92" t="s">
        <v>1385</v>
      </c>
      <c r="E398" s="92">
        <v>509</v>
      </c>
      <c r="F398" s="92" t="s">
        <v>1385</v>
      </c>
      <c r="G398" s="92">
        <v>331</v>
      </c>
      <c r="H398" s="92" t="s">
        <v>1385</v>
      </c>
      <c r="I398" s="92" t="s">
        <v>2128</v>
      </c>
      <c r="J398" s="92" t="s">
        <v>1385</v>
      </c>
      <c r="K398" s="92" t="s">
        <v>2128</v>
      </c>
      <c r="L398" s="92" t="s">
        <v>1385</v>
      </c>
      <c r="M398" s="92" t="s">
        <v>2128</v>
      </c>
      <c r="N398" s="92" t="s">
        <v>1385</v>
      </c>
      <c r="O398" s="92" t="s">
        <v>2128</v>
      </c>
      <c r="P398" s="92" t="s">
        <v>2120</v>
      </c>
      <c r="Q398" s="93">
        <v>1</v>
      </c>
      <c r="R398" s="93" t="s">
        <v>2138</v>
      </c>
      <c r="S398" s="93" t="s">
        <v>2127</v>
      </c>
      <c r="T398" s="93" t="s">
        <v>1407</v>
      </c>
      <c r="U398" s="92" t="s">
        <v>2128</v>
      </c>
      <c r="V398" s="88" t="s">
        <v>1397</v>
      </c>
      <c r="W398" s="92">
        <v>4024</v>
      </c>
      <c r="X398" s="92" t="s">
        <v>1411</v>
      </c>
      <c r="Y398" s="92">
        <v>4024</v>
      </c>
      <c r="Z398" s="92" t="s">
        <v>1401</v>
      </c>
      <c r="AA398" s="134" t="str">
        <f>VLOOKUP(G398,'Скрипт activation_condition'!$B$6:$D$495,3,0)</f>
        <v>Бочкообразная грудная клетка</v>
      </c>
      <c r="AB398" s="114" t="str">
        <f>VLOOKUP(E398,'Перечень узлов'!$A$1:$B$697,2,0)</f>
        <v>Бочкообразная грудная клетка</v>
      </c>
    </row>
    <row r="399" spans="1:28" x14ac:dyDescent="0.45">
      <c r="A399" s="92"/>
      <c r="B399" s="92" t="s">
        <v>1405</v>
      </c>
      <c r="C399" s="92">
        <f t="shared" si="8"/>
        <v>376</v>
      </c>
      <c r="D399" s="92" t="s">
        <v>1385</v>
      </c>
      <c r="E399" s="92">
        <v>510</v>
      </c>
      <c r="F399" s="92" t="s">
        <v>1385</v>
      </c>
      <c r="G399" s="92">
        <v>332</v>
      </c>
      <c r="H399" s="92" t="s">
        <v>1385</v>
      </c>
      <c r="I399" s="92" t="s">
        <v>2128</v>
      </c>
      <c r="J399" s="92" t="s">
        <v>1385</v>
      </c>
      <c r="K399" s="92" t="s">
        <v>2128</v>
      </c>
      <c r="L399" s="92" t="s">
        <v>1385</v>
      </c>
      <c r="M399" s="92" t="s">
        <v>2128</v>
      </c>
      <c r="N399" s="92" t="s">
        <v>1385</v>
      </c>
      <c r="O399" s="92" t="s">
        <v>2128</v>
      </c>
      <c r="P399" s="92" t="s">
        <v>2120</v>
      </c>
      <c r="Q399" s="93">
        <v>1</v>
      </c>
      <c r="R399" s="93" t="s">
        <v>2138</v>
      </c>
      <c r="S399" s="93" t="s">
        <v>2127</v>
      </c>
      <c r="T399" s="93" t="s">
        <v>1407</v>
      </c>
      <c r="U399" s="92" t="s">
        <v>2128</v>
      </c>
      <c r="V399" s="88" t="s">
        <v>1397</v>
      </c>
      <c r="W399" s="92">
        <v>4025</v>
      </c>
      <c r="X399" s="92" t="s">
        <v>1411</v>
      </c>
      <c r="Y399" s="92">
        <v>4025</v>
      </c>
      <c r="Z399" s="92" t="s">
        <v>1401</v>
      </c>
      <c r="AA399" s="134" t="str">
        <f>VLOOKUP(G399,'Скрипт activation_condition'!$B$6:$D$495,3,0)</f>
        <v>Коробочный перкуторный звук</v>
      </c>
      <c r="AB399" s="114" t="str">
        <f>VLOOKUP(E399,'Перечень узлов'!$A$1:$B$697,2,0)</f>
        <v>Коробочный перкуторный звук</v>
      </c>
    </row>
    <row r="400" spans="1:28" x14ac:dyDescent="0.45">
      <c r="A400" s="92"/>
      <c r="B400" s="92" t="s">
        <v>1405</v>
      </c>
      <c r="C400" s="92">
        <f t="shared" si="8"/>
        <v>377</v>
      </c>
      <c r="D400" s="92" t="s">
        <v>1385</v>
      </c>
      <c r="E400" s="92">
        <v>511</v>
      </c>
      <c r="F400" s="92" t="s">
        <v>1385</v>
      </c>
      <c r="G400" s="92">
        <v>333</v>
      </c>
      <c r="H400" s="92" t="s">
        <v>1385</v>
      </c>
      <c r="I400" s="92" t="s">
        <v>2128</v>
      </c>
      <c r="J400" s="92" t="s">
        <v>1385</v>
      </c>
      <c r="K400" s="92" t="s">
        <v>2128</v>
      </c>
      <c r="L400" s="92" t="s">
        <v>1385</v>
      </c>
      <c r="M400" s="92" t="s">
        <v>2128</v>
      </c>
      <c r="N400" s="92" t="s">
        <v>1385</v>
      </c>
      <c r="O400" s="92" t="s">
        <v>2128</v>
      </c>
      <c r="P400" s="92" t="s">
        <v>2120</v>
      </c>
      <c r="Q400" s="93">
        <v>1</v>
      </c>
      <c r="R400" s="93" t="s">
        <v>2138</v>
      </c>
      <c r="S400" s="93" t="s">
        <v>2127</v>
      </c>
      <c r="T400" s="93" t="s">
        <v>1407</v>
      </c>
      <c r="U400" s="92" t="s">
        <v>2128</v>
      </c>
      <c r="V400" s="88" t="s">
        <v>1397</v>
      </c>
      <c r="W400" s="92">
        <v>4026</v>
      </c>
      <c r="X400" s="92" t="s">
        <v>1411</v>
      </c>
      <c r="Y400" s="92">
        <v>4026</v>
      </c>
      <c r="Z400" s="92" t="s">
        <v>1401</v>
      </c>
      <c r="AA400" s="134" t="str">
        <f>VLOOKUP(G400,'Скрипт activation_condition'!$B$6:$D$495,3,0)</f>
        <v>Эмфизема на рентгенограмме ОГК</v>
      </c>
      <c r="AB400" s="114" t="str">
        <f>VLOOKUP(E400,'Перечень узлов'!$A$1:$B$697,2,0)</f>
        <v>Эмфизема на рентгенограмме ОГК</v>
      </c>
    </row>
    <row r="401" spans="1:28" x14ac:dyDescent="0.45">
      <c r="A401" s="92"/>
      <c r="B401" s="92" t="s">
        <v>1405</v>
      </c>
      <c r="C401" s="92">
        <f t="shared" si="8"/>
        <v>378</v>
      </c>
      <c r="D401" s="92" t="s">
        <v>1385</v>
      </c>
      <c r="E401" s="92">
        <v>512</v>
      </c>
      <c r="F401" s="92" t="s">
        <v>1385</v>
      </c>
      <c r="G401" s="92">
        <v>334</v>
      </c>
      <c r="H401" s="92" t="s">
        <v>1385</v>
      </c>
      <c r="I401" s="92" t="s">
        <v>2128</v>
      </c>
      <c r="J401" s="92" t="s">
        <v>1385</v>
      </c>
      <c r="K401" s="92" t="s">
        <v>2128</v>
      </c>
      <c r="L401" s="92" t="s">
        <v>1385</v>
      </c>
      <c r="M401" s="92" t="s">
        <v>2128</v>
      </c>
      <c r="N401" s="92" t="s">
        <v>1385</v>
      </c>
      <c r="O401" s="92" t="s">
        <v>2128</v>
      </c>
      <c r="P401" s="92" t="s">
        <v>2120</v>
      </c>
      <c r="Q401" s="93">
        <v>1</v>
      </c>
      <c r="R401" s="93" t="s">
        <v>2138</v>
      </c>
      <c r="S401" s="93" t="s">
        <v>2127</v>
      </c>
      <c r="T401" s="93" t="s">
        <v>1407</v>
      </c>
      <c r="U401" s="92" t="s">
        <v>2128</v>
      </c>
      <c r="V401" s="88" t="s">
        <v>1397</v>
      </c>
      <c r="W401" s="92">
        <v>4027</v>
      </c>
      <c r="X401" s="92" t="s">
        <v>1411</v>
      </c>
      <c r="Y401" s="92">
        <v>4027</v>
      </c>
      <c r="Z401" s="92" t="s">
        <v>1401</v>
      </c>
      <c r="AA401" s="134" t="str">
        <f>VLOOKUP(G401,'Скрипт activation_condition'!$B$6:$D$495,3,0)</f>
        <v>Повышение прозрачности на рентгене ОГК</v>
      </c>
      <c r="AB401" s="114" t="str">
        <f>VLOOKUP(E401,'Перечень узлов'!$A$1:$B$697,2,0)</f>
        <v>Повышение прозрачности на рентгене ОГК</v>
      </c>
    </row>
    <row r="402" spans="1:28" x14ac:dyDescent="0.45">
      <c r="A402" s="92"/>
      <c r="B402" s="92" t="s">
        <v>1405</v>
      </c>
      <c r="C402" s="92">
        <f t="shared" si="8"/>
        <v>379</v>
      </c>
      <c r="D402" s="92" t="s">
        <v>1385</v>
      </c>
      <c r="E402" s="92">
        <v>513</v>
      </c>
      <c r="F402" s="92" t="s">
        <v>1385</v>
      </c>
      <c r="G402" s="92">
        <v>335</v>
      </c>
      <c r="H402" s="92" t="s">
        <v>1385</v>
      </c>
      <c r="I402" s="92" t="s">
        <v>2128</v>
      </c>
      <c r="J402" s="92" t="s">
        <v>1385</v>
      </c>
      <c r="K402" s="92" t="s">
        <v>2128</v>
      </c>
      <c r="L402" s="92" t="s">
        <v>1385</v>
      </c>
      <c r="M402" s="92" t="s">
        <v>2128</v>
      </c>
      <c r="N402" s="92" t="s">
        <v>1385</v>
      </c>
      <c r="O402" s="92" t="s">
        <v>2128</v>
      </c>
      <c r="P402" s="92" t="s">
        <v>2120</v>
      </c>
      <c r="Q402" s="93">
        <v>1</v>
      </c>
      <c r="R402" s="93" t="s">
        <v>2138</v>
      </c>
      <c r="S402" s="93" t="s">
        <v>2127</v>
      </c>
      <c r="T402" s="93" t="s">
        <v>1407</v>
      </c>
      <c r="U402" s="92" t="s">
        <v>2128</v>
      </c>
      <c r="V402" s="88" t="s">
        <v>1397</v>
      </c>
      <c r="W402" s="92">
        <v>4028</v>
      </c>
      <c r="X402" s="92" t="s">
        <v>1411</v>
      </c>
      <c r="Y402" s="92">
        <v>4028</v>
      </c>
      <c r="Z402" s="92" t="s">
        <v>1401</v>
      </c>
      <c r="AA402" s="134" t="str">
        <f>VLOOKUP(G402,'Скрипт activation_condition'!$B$6:$D$495,3,0)</f>
        <v>Снижение прозрачности на ретгенограмме ОГК</v>
      </c>
      <c r="AB402" s="114" t="str">
        <f>VLOOKUP(E402,'Перечень узлов'!$A$1:$B$697,2,0)</f>
        <v>Снижение прозрачности на ретгенограмме ОГК</v>
      </c>
    </row>
    <row r="403" spans="1:28" x14ac:dyDescent="0.45">
      <c r="A403" s="92"/>
      <c r="B403" s="92" t="s">
        <v>1405</v>
      </c>
      <c r="C403" s="92">
        <f t="shared" si="8"/>
        <v>380</v>
      </c>
      <c r="D403" s="92" t="s">
        <v>1385</v>
      </c>
      <c r="E403" s="92">
        <v>515</v>
      </c>
      <c r="F403" s="92" t="s">
        <v>1385</v>
      </c>
      <c r="G403" s="92">
        <v>336</v>
      </c>
      <c r="H403" s="92" t="s">
        <v>1385</v>
      </c>
      <c r="I403" s="92" t="s">
        <v>2851</v>
      </c>
      <c r="J403" s="92" t="s">
        <v>1385</v>
      </c>
      <c r="K403" s="92" t="s">
        <v>2129</v>
      </c>
      <c r="L403" s="92" t="s">
        <v>1385</v>
      </c>
      <c r="M403" s="92" t="s">
        <v>3043</v>
      </c>
      <c r="N403" s="92" t="s">
        <v>1385</v>
      </c>
      <c r="O403" s="92" t="s">
        <v>2127</v>
      </c>
      <c r="P403" s="92" t="s">
        <v>1385</v>
      </c>
      <c r="Q403" s="92" t="s">
        <v>2128</v>
      </c>
      <c r="R403" s="92" t="s">
        <v>1385</v>
      </c>
      <c r="S403" s="93" t="s">
        <v>2127</v>
      </c>
      <c r="T403" s="92" t="s">
        <v>1385</v>
      </c>
      <c r="U403" s="92" t="s">
        <v>2128</v>
      </c>
      <c r="V403" s="92" t="s">
        <v>1385</v>
      </c>
      <c r="W403" s="92">
        <v>4029</v>
      </c>
      <c r="X403" s="92" t="s">
        <v>1411</v>
      </c>
      <c r="Y403" s="92">
        <v>4029</v>
      </c>
      <c r="Z403" s="92" t="s">
        <v>1401</v>
      </c>
      <c r="AA403" s="134" t="str">
        <f>VLOOKUP(G403,'Скрипт activation_condition'!$B$6:$D$495,3,0)</f>
        <v>ОФВ1/ФЖЕЛ</v>
      </c>
      <c r="AB403" s="114" t="str">
        <f>VLOOKUP(E403,'Перечень узлов'!$A$1:$B$697,2,0)</f>
        <v>ОФВ1/ФЖЕЛ &lt; 70%</v>
      </c>
    </row>
    <row r="404" spans="1:28" x14ac:dyDescent="0.45">
      <c r="A404" s="92"/>
      <c r="B404" s="92" t="s">
        <v>1405</v>
      </c>
      <c r="C404" s="92">
        <f t="shared" si="8"/>
        <v>381</v>
      </c>
      <c r="D404" s="92" t="s">
        <v>1385</v>
      </c>
      <c r="E404" s="92">
        <v>528</v>
      </c>
      <c r="F404" s="92" t="s">
        <v>1385</v>
      </c>
      <c r="G404" s="92">
        <v>337</v>
      </c>
      <c r="H404" s="92" t="s">
        <v>1385</v>
      </c>
      <c r="I404" s="92" t="s">
        <v>2128</v>
      </c>
      <c r="J404" s="92" t="s">
        <v>1385</v>
      </c>
      <c r="K404" s="92" t="s">
        <v>2128</v>
      </c>
      <c r="L404" s="92" t="s">
        <v>1385</v>
      </c>
      <c r="M404" s="92" t="s">
        <v>2128</v>
      </c>
      <c r="N404" s="92" t="s">
        <v>1385</v>
      </c>
      <c r="O404" s="92" t="s">
        <v>2128</v>
      </c>
      <c r="P404" s="92" t="s">
        <v>2120</v>
      </c>
      <c r="Q404" s="93">
        <v>1</v>
      </c>
      <c r="R404" s="93" t="s">
        <v>2138</v>
      </c>
      <c r="S404" s="93" t="s">
        <v>2127</v>
      </c>
      <c r="T404" s="93" t="s">
        <v>1407</v>
      </c>
      <c r="U404" s="92" t="s">
        <v>2128</v>
      </c>
      <c r="V404" s="88" t="s">
        <v>1397</v>
      </c>
      <c r="W404" s="92">
        <v>4030</v>
      </c>
      <c r="X404" s="92" t="s">
        <v>1411</v>
      </c>
      <c r="Y404" s="92">
        <v>4030</v>
      </c>
      <c r="Z404" s="92" t="s">
        <v>1401</v>
      </c>
      <c r="AA404" s="134" t="str">
        <f>VLOOKUP(G404,'Скрипт activation_condition'!$B$6:$D$495,3,0)</f>
        <v>Бронхиальная астма в анамнезе</v>
      </c>
      <c r="AB404" s="114" t="str">
        <f>VLOOKUP(E404,'Перечень узлов'!$A$1:$B$697,2,0)</f>
        <v>Бронхиальная астма в анамнезе</v>
      </c>
    </row>
    <row r="405" spans="1:28" x14ac:dyDescent="0.45">
      <c r="A405" s="92"/>
      <c r="B405" s="92" t="s">
        <v>1405</v>
      </c>
      <c r="C405" s="92">
        <f t="shared" si="8"/>
        <v>382</v>
      </c>
      <c r="D405" s="92" t="s">
        <v>1385</v>
      </c>
      <c r="E405" s="92">
        <v>530</v>
      </c>
      <c r="F405" s="92" t="s">
        <v>1385</v>
      </c>
      <c r="G405" s="92">
        <v>338</v>
      </c>
      <c r="H405" s="92" t="s">
        <v>1385</v>
      </c>
      <c r="I405" s="92" t="s">
        <v>2128</v>
      </c>
      <c r="J405" s="92" t="s">
        <v>1385</v>
      </c>
      <c r="K405" s="92" t="s">
        <v>2128</v>
      </c>
      <c r="L405" s="92" t="s">
        <v>1385</v>
      </c>
      <c r="M405" s="92" t="s">
        <v>2128</v>
      </c>
      <c r="N405" s="92" t="s">
        <v>1385</v>
      </c>
      <c r="O405" s="92" t="s">
        <v>2128</v>
      </c>
      <c r="P405" s="92" t="s">
        <v>2120</v>
      </c>
      <c r="Q405" s="93">
        <v>1</v>
      </c>
      <c r="R405" s="93" t="s">
        <v>2138</v>
      </c>
      <c r="S405" s="93" t="s">
        <v>2127</v>
      </c>
      <c r="T405" s="93" t="s">
        <v>1407</v>
      </c>
      <c r="U405" s="92" t="s">
        <v>2128</v>
      </c>
      <c r="V405" s="88" t="s">
        <v>1397</v>
      </c>
      <c r="W405" s="92">
        <v>4031</v>
      </c>
      <c r="X405" s="92" t="s">
        <v>1411</v>
      </c>
      <c r="Y405" s="92">
        <v>4031</v>
      </c>
      <c r="Z405" s="92" t="s">
        <v>1401</v>
      </c>
      <c r="AA405" s="134" t="str">
        <f>VLOOKUP(G405,'Скрипт activation_condition'!$B$6:$D$495,3,0)</f>
        <v>Оценка одышки по шкале mMRC / MRC = 1</v>
      </c>
      <c r="AB405" s="114" t="str">
        <f>VLOOKUP(E405,'Перечень узлов'!$A$1:$B$697,2,0)</f>
        <v>Оценка одышки по шкале mMRC / MRC = 1</v>
      </c>
    </row>
    <row r="406" spans="1:28" x14ac:dyDescent="0.45">
      <c r="A406" s="92"/>
      <c r="B406" s="92" t="s">
        <v>1405</v>
      </c>
      <c r="C406" s="92">
        <f t="shared" si="8"/>
        <v>383</v>
      </c>
      <c r="D406" s="92" t="s">
        <v>1385</v>
      </c>
      <c r="E406" s="92">
        <v>531</v>
      </c>
      <c r="F406" s="92" t="s">
        <v>1385</v>
      </c>
      <c r="G406" s="92">
        <v>339</v>
      </c>
      <c r="H406" s="92" t="s">
        <v>1385</v>
      </c>
      <c r="I406" s="92" t="s">
        <v>2128</v>
      </c>
      <c r="J406" s="92" t="s">
        <v>1385</v>
      </c>
      <c r="K406" s="92" t="s">
        <v>2128</v>
      </c>
      <c r="L406" s="92" t="s">
        <v>1385</v>
      </c>
      <c r="M406" s="92" t="s">
        <v>2128</v>
      </c>
      <c r="N406" s="92" t="s">
        <v>1385</v>
      </c>
      <c r="O406" s="92" t="s">
        <v>2128</v>
      </c>
      <c r="P406" s="92" t="s">
        <v>2120</v>
      </c>
      <c r="Q406" s="93">
        <v>1</v>
      </c>
      <c r="R406" s="93" t="s">
        <v>2138</v>
      </c>
      <c r="S406" s="93" t="s">
        <v>2127</v>
      </c>
      <c r="T406" s="93" t="s">
        <v>1407</v>
      </c>
      <c r="U406" s="92" t="s">
        <v>2128</v>
      </c>
      <c r="V406" s="88" t="s">
        <v>1397</v>
      </c>
      <c r="W406" s="92">
        <v>4032</v>
      </c>
      <c r="X406" s="92" t="s">
        <v>1411</v>
      </c>
      <c r="Y406" s="92">
        <v>4032</v>
      </c>
      <c r="Z406" s="92" t="s">
        <v>1401</v>
      </c>
      <c r="AA406" s="134" t="str">
        <f>VLOOKUP(G406,'Скрипт activation_condition'!$B$6:$D$495,3,0)</f>
        <v>Оценка одышки по шкале mMRC / MRC = 2</v>
      </c>
      <c r="AB406" s="114" t="str">
        <f>VLOOKUP(E406,'Перечень узлов'!$A$1:$B$697,2,0)</f>
        <v>Оценка одышки по шкале mMRC / MRC = 2</v>
      </c>
    </row>
    <row r="407" spans="1:28" x14ac:dyDescent="0.45">
      <c r="A407" s="92"/>
      <c r="B407" s="92" t="s">
        <v>1405</v>
      </c>
      <c r="C407" s="92">
        <f t="shared" si="8"/>
        <v>384</v>
      </c>
      <c r="D407" s="92" t="s">
        <v>1385</v>
      </c>
      <c r="E407" s="92">
        <v>532</v>
      </c>
      <c r="F407" s="92" t="s">
        <v>1385</v>
      </c>
      <c r="G407" s="92">
        <v>340</v>
      </c>
      <c r="H407" s="92" t="s">
        <v>1385</v>
      </c>
      <c r="I407" s="92" t="s">
        <v>2128</v>
      </c>
      <c r="J407" s="92" t="s">
        <v>1385</v>
      </c>
      <c r="K407" s="92" t="s">
        <v>2128</v>
      </c>
      <c r="L407" s="92" t="s">
        <v>1385</v>
      </c>
      <c r="M407" s="92" t="s">
        <v>2128</v>
      </c>
      <c r="N407" s="92" t="s">
        <v>1385</v>
      </c>
      <c r="O407" s="92" t="s">
        <v>2128</v>
      </c>
      <c r="P407" s="92" t="s">
        <v>2120</v>
      </c>
      <c r="Q407" s="93">
        <v>1</v>
      </c>
      <c r="R407" s="93" t="s">
        <v>2138</v>
      </c>
      <c r="S407" s="93" t="s">
        <v>2127</v>
      </c>
      <c r="T407" s="93" t="s">
        <v>1407</v>
      </c>
      <c r="U407" s="92" t="s">
        <v>2128</v>
      </c>
      <c r="V407" s="88" t="s">
        <v>1397</v>
      </c>
      <c r="W407" s="92">
        <v>4033</v>
      </c>
      <c r="X407" s="92" t="s">
        <v>1411</v>
      </c>
      <c r="Y407" s="92">
        <v>4033</v>
      </c>
      <c r="Z407" s="92" t="s">
        <v>1401</v>
      </c>
      <c r="AA407" s="134" t="str">
        <f>VLOOKUP(G407,'Скрипт activation_condition'!$B$6:$D$495,3,0)</f>
        <v>Оценка одышки по шкале mMRC / MRC = 3</v>
      </c>
      <c r="AB407" s="114" t="str">
        <f>VLOOKUP(E407,'Перечень узлов'!$A$1:$B$697,2,0)</f>
        <v>Оценка одышки по шкале mMRC / MRC = 3</v>
      </c>
    </row>
    <row r="408" spans="1:28" x14ac:dyDescent="0.45">
      <c r="A408" s="92"/>
      <c r="B408" s="92" t="s">
        <v>1405</v>
      </c>
      <c r="C408" s="92">
        <f t="shared" si="8"/>
        <v>385</v>
      </c>
      <c r="D408" s="92" t="s">
        <v>1385</v>
      </c>
      <c r="E408" s="92">
        <v>533</v>
      </c>
      <c r="F408" s="92" t="s">
        <v>1385</v>
      </c>
      <c r="G408" s="92">
        <v>341</v>
      </c>
      <c r="H408" s="92" t="s">
        <v>1385</v>
      </c>
      <c r="I408" s="92" t="s">
        <v>2128</v>
      </c>
      <c r="J408" s="92" t="s">
        <v>1385</v>
      </c>
      <c r="K408" s="92" t="s">
        <v>2128</v>
      </c>
      <c r="L408" s="92" t="s">
        <v>1385</v>
      </c>
      <c r="M408" s="92" t="s">
        <v>2128</v>
      </c>
      <c r="N408" s="92" t="s">
        <v>1385</v>
      </c>
      <c r="O408" s="92" t="s">
        <v>2128</v>
      </c>
      <c r="P408" s="92" t="s">
        <v>2120</v>
      </c>
      <c r="Q408" s="93">
        <v>1</v>
      </c>
      <c r="R408" s="93" t="s">
        <v>2138</v>
      </c>
      <c r="S408" s="93" t="s">
        <v>2127</v>
      </c>
      <c r="T408" s="93" t="s">
        <v>1407</v>
      </c>
      <c r="U408" s="92" t="s">
        <v>2128</v>
      </c>
      <c r="V408" s="88" t="s">
        <v>1397</v>
      </c>
      <c r="W408" s="92">
        <v>4034</v>
      </c>
      <c r="X408" s="92" t="s">
        <v>1411</v>
      </c>
      <c r="Y408" s="92">
        <v>4034</v>
      </c>
      <c r="Z408" s="92" t="s">
        <v>1401</v>
      </c>
      <c r="AA408" s="134" t="str">
        <f>VLOOKUP(G408,'Скрипт activation_condition'!$B$6:$D$495,3,0)</f>
        <v>Оценка одышки по шкале mMRC / MRC = 4</v>
      </c>
      <c r="AB408" s="114" t="str">
        <f>VLOOKUP(E408,'Перечень узлов'!$A$1:$B$697,2,0)</f>
        <v>Оценка одышки по шкале mMRC / MRC = 4</v>
      </c>
    </row>
    <row r="409" spans="1:28" x14ac:dyDescent="0.45">
      <c r="A409" s="92"/>
      <c r="B409" s="92" t="s">
        <v>1405</v>
      </c>
      <c r="C409" s="92">
        <f t="shared" si="8"/>
        <v>386</v>
      </c>
      <c r="D409" s="92" t="s">
        <v>1385</v>
      </c>
      <c r="E409" s="92">
        <v>534</v>
      </c>
      <c r="F409" s="92" t="s">
        <v>1385</v>
      </c>
      <c r="G409" s="92">
        <v>342</v>
      </c>
      <c r="H409" s="92" t="s">
        <v>1385</v>
      </c>
      <c r="I409" s="92" t="s">
        <v>2128</v>
      </c>
      <c r="J409" s="92" t="s">
        <v>1385</v>
      </c>
      <c r="K409" s="92" t="s">
        <v>2128</v>
      </c>
      <c r="L409" s="92" t="s">
        <v>1385</v>
      </c>
      <c r="M409" s="92" t="s">
        <v>2128</v>
      </c>
      <c r="N409" s="92" t="s">
        <v>1385</v>
      </c>
      <c r="O409" s="92" t="s">
        <v>2128</v>
      </c>
      <c r="P409" s="92" t="s">
        <v>2120</v>
      </c>
      <c r="Q409" s="93">
        <v>1</v>
      </c>
      <c r="R409" s="93" t="s">
        <v>2138</v>
      </c>
      <c r="S409" s="93" t="s">
        <v>2127</v>
      </c>
      <c r="T409" s="93" t="s">
        <v>1407</v>
      </c>
      <c r="U409" s="92" t="s">
        <v>2128</v>
      </c>
      <c r="V409" s="88" t="s">
        <v>1397</v>
      </c>
      <c r="W409" s="92">
        <v>4035</v>
      </c>
      <c r="X409" s="92" t="s">
        <v>1411</v>
      </c>
      <c r="Y409" s="92">
        <v>4035</v>
      </c>
      <c r="Z409" s="92" t="s">
        <v>1401</v>
      </c>
      <c r="AA409" s="134" t="str">
        <f>VLOOKUP(G409,'Скрипт activation_condition'!$B$6:$D$495,3,0)</f>
        <v>Чувство сдавления в груди</v>
      </c>
      <c r="AB409" s="114" t="str">
        <f>VLOOKUP(E409,'Перечень узлов'!$A$1:$B$697,2,0)</f>
        <v>Чувство сдавления в груди</v>
      </c>
    </row>
    <row r="410" spans="1:28" x14ac:dyDescent="0.45">
      <c r="A410" s="92"/>
      <c r="B410" s="92" t="s">
        <v>1405</v>
      </c>
      <c r="C410" s="92">
        <f t="shared" si="8"/>
        <v>387</v>
      </c>
      <c r="D410" s="92" t="s">
        <v>1385</v>
      </c>
      <c r="E410" s="92">
        <v>535</v>
      </c>
      <c r="F410" s="92" t="s">
        <v>1385</v>
      </c>
      <c r="G410" s="92">
        <v>343</v>
      </c>
      <c r="H410" s="92" t="s">
        <v>1385</v>
      </c>
      <c r="I410" s="92" t="s">
        <v>2128</v>
      </c>
      <c r="J410" s="92" t="s">
        <v>1385</v>
      </c>
      <c r="K410" s="92" t="s">
        <v>2128</v>
      </c>
      <c r="L410" s="92" t="s">
        <v>1385</v>
      </c>
      <c r="M410" s="92" t="s">
        <v>2128</v>
      </c>
      <c r="N410" s="92" t="s">
        <v>1385</v>
      </c>
      <c r="O410" s="92" t="s">
        <v>2128</v>
      </c>
      <c r="P410" s="92" t="s">
        <v>2120</v>
      </c>
      <c r="Q410" s="93">
        <v>1</v>
      </c>
      <c r="R410" s="93" t="s">
        <v>2138</v>
      </c>
      <c r="S410" s="93" t="s">
        <v>2127</v>
      </c>
      <c r="T410" s="93" t="s">
        <v>1407</v>
      </c>
      <c r="U410" s="92" t="s">
        <v>2128</v>
      </c>
      <c r="V410" s="88" t="s">
        <v>1397</v>
      </c>
      <c r="W410" s="92">
        <v>4036</v>
      </c>
      <c r="X410" s="92" t="s">
        <v>1411</v>
      </c>
      <c r="Y410" s="92">
        <v>4036</v>
      </c>
      <c r="Z410" s="92" t="s">
        <v>1401</v>
      </c>
      <c r="AA410" s="134" t="str">
        <f>VLOOKUP(G410,'Скрипт activation_condition'!$B$6:$D$495,3,0)</f>
        <v>Дистанционные хрипы</v>
      </c>
      <c r="AB410" s="114" t="str">
        <f>VLOOKUP(E410,'Перечень узлов'!$A$1:$B$697,2,0)</f>
        <v>Дистанционные хрипы</v>
      </c>
    </row>
    <row r="411" spans="1:28" x14ac:dyDescent="0.45">
      <c r="A411" s="92"/>
      <c r="B411" s="92" t="s">
        <v>1405</v>
      </c>
      <c r="C411" s="92">
        <f t="shared" si="8"/>
        <v>388</v>
      </c>
      <c r="D411" s="92" t="s">
        <v>1385</v>
      </c>
      <c r="E411" s="92">
        <v>536</v>
      </c>
      <c r="F411" s="92" t="s">
        <v>1385</v>
      </c>
      <c r="G411" s="92">
        <v>344</v>
      </c>
      <c r="H411" s="92" t="s">
        <v>1385</v>
      </c>
      <c r="I411" s="92" t="s">
        <v>2128</v>
      </c>
      <c r="J411" s="92" t="s">
        <v>1385</v>
      </c>
      <c r="K411" s="92" t="s">
        <v>2128</v>
      </c>
      <c r="L411" s="92" t="s">
        <v>1385</v>
      </c>
      <c r="M411" s="92" t="s">
        <v>2128</v>
      </c>
      <c r="N411" s="92" t="s">
        <v>1385</v>
      </c>
      <c r="O411" s="92" t="s">
        <v>2128</v>
      </c>
      <c r="P411" s="92" t="s">
        <v>2120</v>
      </c>
      <c r="Q411" s="93">
        <v>1</v>
      </c>
      <c r="R411" s="93" t="s">
        <v>2138</v>
      </c>
      <c r="S411" s="93" t="s">
        <v>2127</v>
      </c>
      <c r="T411" s="93" t="s">
        <v>1407</v>
      </c>
      <c r="U411" s="92" t="s">
        <v>2128</v>
      </c>
      <c r="V411" s="88" t="s">
        <v>1397</v>
      </c>
      <c r="W411" s="92">
        <v>4037</v>
      </c>
      <c r="X411" s="92" t="s">
        <v>1411</v>
      </c>
      <c r="Y411" s="92">
        <v>4037</v>
      </c>
      <c r="Z411" s="92" t="s">
        <v>1401</v>
      </c>
      <c r="AA411" s="134" t="str">
        <f>VLOOKUP(G411,'Скрипт activation_condition'!$B$6:$D$495,3,0)</f>
        <v>Отсутствие жалоб</v>
      </c>
      <c r="AB411" s="114" t="str">
        <f>VLOOKUP(E411,'Перечень узлов'!$A$1:$B$697,2,0)</f>
        <v>Отсутствие жалоб</v>
      </c>
    </row>
    <row r="412" spans="1:28" x14ac:dyDescent="0.45">
      <c r="A412" s="92"/>
      <c r="B412" s="92" t="s">
        <v>1405</v>
      </c>
      <c r="C412" s="92">
        <f t="shared" si="8"/>
        <v>389</v>
      </c>
      <c r="D412" s="92" t="s">
        <v>1385</v>
      </c>
      <c r="E412" s="92">
        <v>537</v>
      </c>
      <c r="F412" s="92" t="s">
        <v>1385</v>
      </c>
      <c r="G412" s="92">
        <v>345</v>
      </c>
      <c r="H412" s="92" t="s">
        <v>1385</v>
      </c>
      <c r="I412" s="92" t="s">
        <v>2128</v>
      </c>
      <c r="J412" s="92" t="s">
        <v>1385</v>
      </c>
      <c r="K412" s="92" t="s">
        <v>2128</v>
      </c>
      <c r="L412" s="92" t="s">
        <v>1385</v>
      </c>
      <c r="M412" s="92" t="s">
        <v>2128</v>
      </c>
      <c r="N412" s="92" t="s">
        <v>1385</v>
      </c>
      <c r="O412" s="92" t="s">
        <v>2128</v>
      </c>
      <c r="P412" s="92" t="s">
        <v>2120</v>
      </c>
      <c r="Q412" s="93">
        <v>1</v>
      </c>
      <c r="R412" s="93" t="s">
        <v>2138</v>
      </c>
      <c r="S412" s="93" t="s">
        <v>2127</v>
      </c>
      <c r="T412" s="93" t="s">
        <v>1407</v>
      </c>
      <c r="U412" s="92" t="s">
        <v>2128</v>
      </c>
      <c r="V412" s="88" t="s">
        <v>1397</v>
      </c>
      <c r="W412" s="92">
        <v>4038</v>
      </c>
      <c r="X412" s="92" t="s">
        <v>1411</v>
      </c>
      <c r="Y412" s="92">
        <v>4038</v>
      </c>
      <c r="Z412" s="92" t="s">
        <v>1401</v>
      </c>
      <c r="AA412" s="134" t="str">
        <f>VLOOKUP(G412,'Скрипт activation_condition'!$B$6:$D$495,3,0)</f>
        <v>Отсутствие жалоб из-за тяжести состояния</v>
      </c>
      <c r="AB412" s="114" t="str">
        <f>VLOOKUP(E412,'Перечень узлов'!$A$1:$B$697,2,0)</f>
        <v>Отсутствие жалоб из-за тяжести состояния</v>
      </c>
    </row>
    <row r="413" spans="1:28" x14ac:dyDescent="0.45">
      <c r="A413" s="92"/>
      <c r="B413" s="92" t="s">
        <v>1405</v>
      </c>
      <c r="C413" s="92">
        <f t="shared" si="8"/>
        <v>390</v>
      </c>
      <c r="D413" s="92" t="s">
        <v>1385</v>
      </c>
      <c r="E413" s="92">
        <v>538</v>
      </c>
      <c r="F413" s="92" t="s">
        <v>1385</v>
      </c>
      <c r="G413" s="92">
        <v>346</v>
      </c>
      <c r="H413" s="92" t="s">
        <v>1385</v>
      </c>
      <c r="I413" s="92" t="s">
        <v>2128</v>
      </c>
      <c r="J413" s="92" t="s">
        <v>1385</v>
      </c>
      <c r="K413" s="92" t="s">
        <v>2128</v>
      </c>
      <c r="L413" s="92" t="s">
        <v>1385</v>
      </c>
      <c r="M413" s="92" t="s">
        <v>2128</v>
      </c>
      <c r="N413" s="92" t="s">
        <v>1385</v>
      </c>
      <c r="O413" s="92" t="s">
        <v>2128</v>
      </c>
      <c r="P413" s="92" t="s">
        <v>2120</v>
      </c>
      <c r="Q413" s="93">
        <v>1</v>
      </c>
      <c r="R413" s="93" t="s">
        <v>2138</v>
      </c>
      <c r="S413" s="93" t="s">
        <v>2127</v>
      </c>
      <c r="T413" s="93" t="s">
        <v>1407</v>
      </c>
      <c r="U413" s="92" t="s">
        <v>2128</v>
      </c>
      <c r="V413" s="88" t="s">
        <v>1397</v>
      </c>
      <c r="W413" s="92">
        <v>4039</v>
      </c>
      <c r="X413" s="92" t="s">
        <v>1411</v>
      </c>
      <c r="Y413" s="92">
        <v>4039</v>
      </c>
      <c r="Z413" s="92" t="s">
        <v>1401</v>
      </c>
      <c r="AA413" s="134" t="str">
        <f>VLOOKUP(G413,'Скрипт activation_condition'!$B$6:$D$495,3,0)</f>
        <v>Образование в лёгком в анамнезе</v>
      </c>
      <c r="AB413" s="114" t="str">
        <f>VLOOKUP(E413,'Перечень узлов'!$A$1:$B$697,2,0)</f>
        <v>Образование в лёгком в анамнезе</v>
      </c>
    </row>
    <row r="414" spans="1:28" x14ac:dyDescent="0.45">
      <c r="A414" s="92"/>
      <c r="B414" s="92" t="s">
        <v>1405</v>
      </c>
      <c r="C414" s="92">
        <f t="shared" si="8"/>
        <v>391</v>
      </c>
      <c r="D414" s="92" t="s">
        <v>1385</v>
      </c>
      <c r="E414" s="92">
        <v>539</v>
      </c>
      <c r="F414" s="92" t="s">
        <v>1385</v>
      </c>
      <c r="G414" s="92">
        <v>347</v>
      </c>
      <c r="H414" s="92" t="s">
        <v>1385</v>
      </c>
      <c r="I414" s="92" t="s">
        <v>2128</v>
      </c>
      <c r="J414" s="92" t="s">
        <v>1385</v>
      </c>
      <c r="K414" s="92" t="s">
        <v>2128</v>
      </c>
      <c r="L414" s="92" t="s">
        <v>1385</v>
      </c>
      <c r="M414" s="92" t="s">
        <v>2128</v>
      </c>
      <c r="N414" s="92" t="s">
        <v>1385</v>
      </c>
      <c r="O414" s="92" t="s">
        <v>2128</v>
      </c>
      <c r="P414" s="92" t="s">
        <v>2120</v>
      </c>
      <c r="Q414" s="93">
        <v>1</v>
      </c>
      <c r="R414" s="93" t="s">
        <v>2138</v>
      </c>
      <c r="S414" s="93" t="s">
        <v>2127</v>
      </c>
      <c r="T414" s="93" t="s">
        <v>1407</v>
      </c>
      <c r="U414" s="92" t="s">
        <v>2128</v>
      </c>
      <c r="V414" s="88" t="s">
        <v>1397</v>
      </c>
      <c r="W414" s="92">
        <v>4040</v>
      </c>
      <c r="X414" s="92" t="s">
        <v>1411</v>
      </c>
      <c r="Y414" s="92">
        <v>4040</v>
      </c>
      <c r="Z414" s="92" t="s">
        <v>1401</v>
      </c>
      <c r="AA414" s="134" t="str">
        <f>VLOOKUP(G414,'Скрипт activation_condition'!$B$6:$D$495,3,0)</f>
        <v>Опухоль в лёгком в анамнезе</v>
      </c>
      <c r="AB414" s="114" t="str">
        <f>VLOOKUP(E414,'Перечень узлов'!$A$1:$B$697,2,0)</f>
        <v>Опухоль в лёгком в анамнезе</v>
      </c>
    </row>
    <row r="415" spans="1:28" x14ac:dyDescent="0.45">
      <c r="A415" s="92"/>
      <c r="B415" s="92" t="s">
        <v>1405</v>
      </c>
      <c r="C415" s="92">
        <f t="shared" si="8"/>
        <v>392</v>
      </c>
      <c r="D415" s="92" t="s">
        <v>1385</v>
      </c>
      <c r="E415" s="92">
        <v>540</v>
      </c>
      <c r="F415" s="92" t="s">
        <v>1385</v>
      </c>
      <c r="G415" s="92">
        <v>348</v>
      </c>
      <c r="H415" s="92" t="s">
        <v>1385</v>
      </c>
      <c r="I415" s="92" t="s">
        <v>2128</v>
      </c>
      <c r="J415" s="92" t="s">
        <v>1385</v>
      </c>
      <c r="K415" s="92" t="s">
        <v>2128</v>
      </c>
      <c r="L415" s="92" t="s">
        <v>1385</v>
      </c>
      <c r="M415" s="92" t="s">
        <v>2128</v>
      </c>
      <c r="N415" s="92" t="s">
        <v>1385</v>
      </c>
      <c r="O415" s="92" t="s">
        <v>2128</v>
      </c>
      <c r="P415" s="92" t="s">
        <v>2120</v>
      </c>
      <c r="Q415" s="93">
        <v>1</v>
      </c>
      <c r="R415" s="93" t="s">
        <v>2138</v>
      </c>
      <c r="S415" s="93" t="s">
        <v>2127</v>
      </c>
      <c r="T415" s="93" t="s">
        <v>1407</v>
      </c>
      <c r="U415" s="92" t="s">
        <v>2128</v>
      </c>
      <c r="V415" s="88" t="s">
        <v>1397</v>
      </c>
      <c r="W415" s="92">
        <v>4041</v>
      </c>
      <c r="X415" s="92" t="s">
        <v>1411</v>
      </c>
      <c r="Y415" s="92">
        <v>4041</v>
      </c>
      <c r="Z415" s="92" t="s">
        <v>1401</v>
      </c>
      <c r="AA415" s="134" t="str">
        <f>VLOOKUP(G415,'Скрипт activation_condition'!$B$6:$D$495,3,0)</f>
        <v>Новообразование в лёгком в анамнезе</v>
      </c>
      <c r="AB415" s="114" t="str">
        <f>VLOOKUP(E415,'Перечень узлов'!$A$1:$B$697,2,0)</f>
        <v>Новообразование в лёгком в анамнезе</v>
      </c>
    </row>
    <row r="416" spans="1:28" x14ac:dyDescent="0.45">
      <c r="A416" s="92"/>
      <c r="B416" s="92" t="s">
        <v>1405</v>
      </c>
      <c r="C416" s="92">
        <f t="shared" si="8"/>
        <v>393</v>
      </c>
      <c r="D416" s="92" t="s">
        <v>1385</v>
      </c>
      <c r="E416" s="92">
        <v>541</v>
      </c>
      <c r="F416" s="92" t="s">
        <v>1385</v>
      </c>
      <c r="G416" s="92">
        <v>349</v>
      </c>
      <c r="H416" s="92" t="s">
        <v>1385</v>
      </c>
      <c r="I416" s="92" t="s">
        <v>2128</v>
      </c>
      <c r="J416" s="92" t="s">
        <v>1385</v>
      </c>
      <c r="K416" s="92" t="s">
        <v>2128</v>
      </c>
      <c r="L416" s="92" t="s">
        <v>1385</v>
      </c>
      <c r="M416" s="92" t="s">
        <v>2128</v>
      </c>
      <c r="N416" s="92" t="s">
        <v>1385</v>
      </c>
      <c r="O416" s="92" t="s">
        <v>2128</v>
      </c>
      <c r="P416" s="92" t="s">
        <v>2120</v>
      </c>
      <c r="Q416" s="93">
        <v>1</v>
      </c>
      <c r="R416" s="93" t="s">
        <v>2138</v>
      </c>
      <c r="S416" s="93" t="s">
        <v>2127</v>
      </c>
      <c r="T416" s="93" t="s">
        <v>1407</v>
      </c>
      <c r="U416" s="92" t="s">
        <v>2128</v>
      </c>
      <c r="V416" s="88" t="s">
        <v>1397</v>
      </c>
      <c r="W416" s="92">
        <v>4042</v>
      </c>
      <c r="X416" s="92" t="s">
        <v>1411</v>
      </c>
      <c r="Y416" s="92">
        <v>4042</v>
      </c>
      <c r="Z416" s="92" t="s">
        <v>1401</v>
      </c>
      <c r="AA416" s="134" t="str">
        <f>VLOOKUP(G416,'Скрипт activation_condition'!$B$6:$D$495,3,0)</f>
        <v>Затруднение дыхания</v>
      </c>
      <c r="AB416" s="114" t="str">
        <f>VLOOKUP(E416,'Перечень узлов'!$A$1:$B$697,2,0)</f>
        <v>Затруднение дыхания</v>
      </c>
    </row>
    <row r="417" spans="1:28" x14ac:dyDescent="0.45">
      <c r="A417" s="92"/>
      <c r="B417" s="92" t="s">
        <v>1405</v>
      </c>
      <c r="C417" s="92">
        <f t="shared" si="8"/>
        <v>394</v>
      </c>
      <c r="D417" s="92" t="s">
        <v>1385</v>
      </c>
      <c r="E417" s="92">
        <v>542</v>
      </c>
      <c r="F417" s="92" t="s">
        <v>1385</v>
      </c>
      <c r="G417" s="92">
        <v>350</v>
      </c>
      <c r="H417" s="92" t="s">
        <v>1385</v>
      </c>
      <c r="I417" s="92" t="s">
        <v>2128</v>
      </c>
      <c r="J417" s="92" t="s">
        <v>1385</v>
      </c>
      <c r="K417" s="92" t="s">
        <v>2128</v>
      </c>
      <c r="L417" s="92" t="s">
        <v>1385</v>
      </c>
      <c r="M417" s="92" t="s">
        <v>2128</v>
      </c>
      <c r="N417" s="92" t="s">
        <v>1385</v>
      </c>
      <c r="O417" s="92" t="s">
        <v>2128</v>
      </c>
      <c r="P417" s="92" t="s">
        <v>2120</v>
      </c>
      <c r="Q417" s="93">
        <v>1</v>
      </c>
      <c r="R417" s="93" t="s">
        <v>2138</v>
      </c>
      <c r="S417" s="93" t="s">
        <v>2127</v>
      </c>
      <c r="T417" s="93" t="s">
        <v>1407</v>
      </c>
      <c r="U417" s="92" t="s">
        <v>2128</v>
      </c>
      <c r="V417" s="88" t="s">
        <v>1397</v>
      </c>
      <c r="W417" s="92">
        <v>4043</v>
      </c>
      <c r="X417" s="92" t="s">
        <v>1411</v>
      </c>
      <c r="Y417" s="92">
        <v>4043</v>
      </c>
      <c r="Z417" s="92" t="s">
        <v>1401</v>
      </c>
      <c r="AA417" s="134" t="str">
        <f>VLOOKUP(G417,'Скрипт activation_condition'!$B$6:$D$495,3,0)</f>
        <v>Приступы удушья</v>
      </c>
      <c r="AB417" s="114" t="str">
        <f>VLOOKUP(E417,'Перечень узлов'!$A$1:$B$697,2,0)</f>
        <v>Приступы удушья</v>
      </c>
    </row>
    <row r="418" spans="1:28" x14ac:dyDescent="0.45">
      <c r="A418" s="92"/>
      <c r="B418" s="92" t="s">
        <v>1405</v>
      </c>
      <c r="C418" s="92">
        <f t="shared" si="8"/>
        <v>395</v>
      </c>
      <c r="D418" s="92" t="s">
        <v>1385</v>
      </c>
      <c r="E418" s="92">
        <v>543</v>
      </c>
      <c r="F418" s="92" t="s">
        <v>1385</v>
      </c>
      <c r="G418" s="92">
        <v>351</v>
      </c>
      <c r="H418" s="92" t="s">
        <v>1385</v>
      </c>
      <c r="I418" s="92" t="s">
        <v>2128</v>
      </c>
      <c r="J418" s="92" t="s">
        <v>1385</v>
      </c>
      <c r="K418" s="92" t="s">
        <v>2128</v>
      </c>
      <c r="L418" s="92" t="s">
        <v>1385</v>
      </c>
      <c r="M418" s="92" t="s">
        <v>2128</v>
      </c>
      <c r="N418" s="92" t="s">
        <v>1385</v>
      </c>
      <c r="O418" s="92" t="s">
        <v>2128</v>
      </c>
      <c r="P418" s="92" t="s">
        <v>2120</v>
      </c>
      <c r="Q418" s="93">
        <v>1</v>
      </c>
      <c r="R418" s="93" t="s">
        <v>2138</v>
      </c>
      <c r="S418" s="93" t="s">
        <v>2127</v>
      </c>
      <c r="T418" s="93" t="s">
        <v>1407</v>
      </c>
      <c r="U418" s="92" t="s">
        <v>2128</v>
      </c>
      <c r="V418" s="88" t="s">
        <v>1397</v>
      </c>
      <c r="W418" s="92">
        <v>4044</v>
      </c>
      <c r="X418" s="92" t="s">
        <v>1411</v>
      </c>
      <c r="Y418" s="92">
        <v>4044</v>
      </c>
      <c r="Z418" s="92" t="s">
        <v>1401</v>
      </c>
      <c r="AA418" s="134" t="str">
        <f>VLOOKUP(G418,'Скрипт activation_condition'!$B$6:$D$495,3,0)</f>
        <v>Приступообразный кашель</v>
      </c>
      <c r="AB418" s="114" t="str">
        <f>VLOOKUP(E418,'Перечень узлов'!$A$1:$B$697,2,0)</f>
        <v>Приступообразный кашель</v>
      </c>
    </row>
    <row r="419" spans="1:28" x14ac:dyDescent="0.45">
      <c r="A419" s="92"/>
      <c r="B419" s="92" t="s">
        <v>1405</v>
      </c>
      <c r="C419" s="92">
        <f t="shared" si="8"/>
        <v>396</v>
      </c>
      <c r="D419" s="92" t="s">
        <v>1385</v>
      </c>
      <c r="E419" s="92">
        <v>544</v>
      </c>
      <c r="F419" s="92" t="s">
        <v>1385</v>
      </c>
      <c r="G419" s="92">
        <v>352</v>
      </c>
      <c r="H419" s="92" t="s">
        <v>1385</v>
      </c>
      <c r="I419" s="92" t="s">
        <v>2128</v>
      </c>
      <c r="J419" s="92" t="s">
        <v>1385</v>
      </c>
      <c r="K419" s="92" t="s">
        <v>2128</v>
      </c>
      <c r="L419" s="92" t="s">
        <v>1385</v>
      </c>
      <c r="M419" s="92" t="s">
        <v>2128</v>
      </c>
      <c r="N419" s="92" t="s">
        <v>1385</v>
      </c>
      <c r="O419" s="92" t="s">
        <v>2128</v>
      </c>
      <c r="P419" s="92" t="s">
        <v>2120</v>
      </c>
      <c r="Q419" s="93">
        <v>1</v>
      </c>
      <c r="R419" s="93" t="s">
        <v>2138</v>
      </c>
      <c r="S419" s="93" t="s">
        <v>2127</v>
      </c>
      <c r="T419" s="93" t="s">
        <v>1407</v>
      </c>
      <c r="U419" s="92" t="s">
        <v>2128</v>
      </c>
      <c r="V419" s="88" t="s">
        <v>1397</v>
      </c>
      <c r="W419" s="92">
        <v>4045</v>
      </c>
      <c r="X419" s="92" t="s">
        <v>1411</v>
      </c>
      <c r="Y419" s="92">
        <v>4045</v>
      </c>
      <c r="Z419" s="92" t="s">
        <v>1401</v>
      </c>
      <c r="AA419" s="134" t="str">
        <f>VLOOKUP(G419,'Скрипт activation_condition'!$B$6:$D$495,3,0)</f>
        <v>Диффузный бронхит</v>
      </c>
      <c r="AB419" s="114" t="str">
        <f>VLOOKUP(E419,'Перечень узлов'!$A$1:$B$697,2,0)</f>
        <v>Диффузный бронхит</v>
      </c>
    </row>
    <row r="420" spans="1:28" x14ac:dyDescent="0.45">
      <c r="A420" s="92"/>
      <c r="B420" s="92" t="s">
        <v>1405</v>
      </c>
      <c r="C420" s="92">
        <f t="shared" si="8"/>
        <v>397</v>
      </c>
      <c r="D420" s="92" t="s">
        <v>1385</v>
      </c>
      <c r="E420" s="92">
        <v>545</v>
      </c>
      <c r="F420" s="92" t="s">
        <v>1385</v>
      </c>
      <c r="G420" s="92">
        <v>353</v>
      </c>
      <c r="H420" s="92" t="s">
        <v>1385</v>
      </c>
      <c r="I420" s="92" t="s">
        <v>2128</v>
      </c>
      <c r="J420" s="92" t="s">
        <v>1385</v>
      </c>
      <c r="K420" s="92" t="s">
        <v>2128</v>
      </c>
      <c r="L420" s="92" t="s">
        <v>1385</v>
      </c>
      <c r="M420" s="92" t="s">
        <v>2128</v>
      </c>
      <c r="N420" s="92" t="s">
        <v>1385</v>
      </c>
      <c r="O420" s="92" t="s">
        <v>2128</v>
      </c>
      <c r="P420" s="92" t="s">
        <v>2120</v>
      </c>
      <c r="Q420" s="93">
        <v>1</v>
      </c>
      <c r="R420" s="93" t="s">
        <v>2138</v>
      </c>
      <c r="S420" s="93" t="s">
        <v>2127</v>
      </c>
      <c r="T420" s="93" t="s">
        <v>1407</v>
      </c>
      <c r="U420" s="92" t="s">
        <v>2128</v>
      </c>
      <c r="V420" s="88" t="s">
        <v>1397</v>
      </c>
      <c r="W420" s="92">
        <v>4046</v>
      </c>
      <c r="X420" s="92" t="s">
        <v>1411</v>
      </c>
      <c r="Y420" s="92">
        <v>4046</v>
      </c>
      <c r="Z420" s="92" t="s">
        <v>1401</v>
      </c>
      <c r="AA420" s="134" t="str">
        <f>VLOOKUP(G420,'Скрипт activation_condition'!$B$6:$D$495,3,0)</f>
        <v>Частичный диффузный бронхит</v>
      </c>
      <c r="AB420" s="114" t="str">
        <f>VLOOKUP(E420,'Перечень узлов'!$A$1:$B$697,2,0)</f>
        <v>Частичный диффузный бронхит</v>
      </c>
    </row>
    <row r="421" spans="1:28" x14ac:dyDescent="0.45">
      <c r="A421" s="92"/>
      <c r="B421" s="92" t="s">
        <v>1405</v>
      </c>
      <c r="C421" s="92">
        <f t="shared" si="8"/>
        <v>398</v>
      </c>
      <c r="D421" s="92" t="s">
        <v>1385</v>
      </c>
      <c r="E421" s="92">
        <v>546</v>
      </c>
      <c r="F421" s="92" t="s">
        <v>1385</v>
      </c>
      <c r="G421" s="92">
        <v>354</v>
      </c>
      <c r="H421" s="92" t="s">
        <v>1385</v>
      </c>
      <c r="I421" s="92" t="s">
        <v>2128</v>
      </c>
      <c r="J421" s="92" t="s">
        <v>1385</v>
      </c>
      <c r="K421" s="92" t="s">
        <v>2128</v>
      </c>
      <c r="L421" s="92" t="s">
        <v>1385</v>
      </c>
      <c r="M421" s="92" t="s">
        <v>2128</v>
      </c>
      <c r="N421" s="92" t="s">
        <v>1385</v>
      </c>
      <c r="O421" s="92" t="s">
        <v>2128</v>
      </c>
      <c r="P421" s="92" t="s">
        <v>2120</v>
      </c>
      <c r="Q421" s="93">
        <v>1</v>
      </c>
      <c r="R421" s="93" t="s">
        <v>2138</v>
      </c>
      <c r="S421" s="93" t="s">
        <v>2127</v>
      </c>
      <c r="T421" s="93" t="s">
        <v>1407</v>
      </c>
      <c r="U421" s="92" t="s">
        <v>2128</v>
      </c>
      <c r="V421" s="88" t="s">
        <v>1397</v>
      </c>
      <c r="W421" s="92">
        <v>4047</v>
      </c>
      <c r="X421" s="92" t="s">
        <v>1411</v>
      </c>
      <c r="Y421" s="92">
        <v>4047</v>
      </c>
      <c r="Z421" s="92" t="s">
        <v>1401</v>
      </c>
      <c r="AA421" s="134" t="str">
        <f>VLOOKUP(G421,'Скрипт activation_condition'!$B$6:$D$495,3,0)</f>
        <v>Строго ограниченный бронхит</v>
      </c>
      <c r="AB421" s="114" t="str">
        <f>VLOOKUP(E421,'Перечень узлов'!$A$1:$B$697,2,0)</f>
        <v>Строго ограниченный бронхит</v>
      </c>
    </row>
    <row r="422" spans="1:28" x14ac:dyDescent="0.45">
      <c r="A422" s="92"/>
      <c r="B422" s="92" t="s">
        <v>1405</v>
      </c>
      <c r="C422" s="92">
        <f t="shared" si="8"/>
        <v>399</v>
      </c>
      <c r="D422" s="92" t="s">
        <v>1385</v>
      </c>
      <c r="E422" s="92">
        <v>547</v>
      </c>
      <c r="F422" s="92" t="s">
        <v>1385</v>
      </c>
      <c r="G422" s="92">
        <v>355</v>
      </c>
      <c r="H422" s="92" t="s">
        <v>1385</v>
      </c>
      <c r="I422" s="92" t="s">
        <v>2128</v>
      </c>
      <c r="J422" s="92" t="s">
        <v>1385</v>
      </c>
      <c r="K422" s="92" t="s">
        <v>2128</v>
      </c>
      <c r="L422" s="92" t="s">
        <v>1385</v>
      </c>
      <c r="M422" s="92" t="s">
        <v>2128</v>
      </c>
      <c r="N422" s="92" t="s">
        <v>1385</v>
      </c>
      <c r="O422" s="92" t="s">
        <v>2128</v>
      </c>
      <c r="P422" s="92" t="s">
        <v>2120</v>
      </c>
      <c r="Q422" s="93">
        <v>1</v>
      </c>
      <c r="R422" s="93" t="s">
        <v>2138</v>
      </c>
      <c r="S422" s="93" t="s">
        <v>2127</v>
      </c>
      <c r="T422" s="93" t="s">
        <v>1407</v>
      </c>
      <c r="U422" s="92" t="s">
        <v>2128</v>
      </c>
      <c r="V422" s="88" t="s">
        <v>1397</v>
      </c>
      <c r="W422" s="92">
        <v>4048</v>
      </c>
      <c r="X422" s="92" t="s">
        <v>1411</v>
      </c>
      <c r="Y422" s="92">
        <v>4048</v>
      </c>
      <c r="Z422" s="92" t="s">
        <v>1401</v>
      </c>
      <c r="AA422" s="134" t="str">
        <f>VLOOKUP(G422,'Скрипт activation_condition'!$B$6:$D$495,3,0)</f>
        <v>I степень интенсивности воспаления бронхов</v>
      </c>
      <c r="AB422" s="114" t="str">
        <f>VLOOKUP(E422,'Перечень узлов'!$A$1:$B$697,2,0)</f>
        <v>I степень интенсивности воспаления бронхов</v>
      </c>
    </row>
    <row r="423" spans="1:28" x14ac:dyDescent="0.45">
      <c r="A423" s="92"/>
      <c r="B423" s="92" t="s">
        <v>1405</v>
      </c>
      <c r="C423" s="92">
        <f t="shared" si="8"/>
        <v>400</v>
      </c>
      <c r="D423" s="92" t="s">
        <v>1385</v>
      </c>
      <c r="E423" s="92">
        <v>548</v>
      </c>
      <c r="F423" s="92" t="s">
        <v>1385</v>
      </c>
      <c r="G423" s="92">
        <v>356</v>
      </c>
      <c r="H423" s="92" t="s">
        <v>1385</v>
      </c>
      <c r="I423" s="92" t="s">
        <v>2128</v>
      </c>
      <c r="J423" s="92" t="s">
        <v>1385</v>
      </c>
      <c r="K423" s="92" t="s">
        <v>2128</v>
      </c>
      <c r="L423" s="92" t="s">
        <v>1385</v>
      </c>
      <c r="M423" s="92" t="s">
        <v>2128</v>
      </c>
      <c r="N423" s="92" t="s">
        <v>1385</v>
      </c>
      <c r="O423" s="92" t="s">
        <v>2128</v>
      </c>
      <c r="P423" s="92" t="s">
        <v>2120</v>
      </c>
      <c r="Q423" s="93">
        <v>1</v>
      </c>
      <c r="R423" s="93" t="s">
        <v>2138</v>
      </c>
      <c r="S423" s="93" t="s">
        <v>2127</v>
      </c>
      <c r="T423" s="93" t="s">
        <v>1407</v>
      </c>
      <c r="U423" s="92" t="s">
        <v>2128</v>
      </c>
      <c r="V423" s="88" t="s">
        <v>1397</v>
      </c>
      <c r="W423" s="92">
        <v>4049</v>
      </c>
      <c r="X423" s="92" t="s">
        <v>1411</v>
      </c>
      <c r="Y423" s="92">
        <v>4049</v>
      </c>
      <c r="Z423" s="92" t="s">
        <v>1401</v>
      </c>
      <c r="AA423" s="134" t="str">
        <f>VLOOKUP(G423,'Скрипт activation_condition'!$B$6:$D$495,3,0)</f>
        <v>II степень интенсивности воспаления бронхов</v>
      </c>
      <c r="AB423" s="114" t="str">
        <f>VLOOKUP(E423,'Перечень узлов'!$A$1:$B$697,2,0)</f>
        <v>II степень интенсивности воспаления бронхов</v>
      </c>
    </row>
    <row r="424" spans="1:28" x14ac:dyDescent="0.45">
      <c r="A424" s="92"/>
      <c r="B424" s="92" t="s">
        <v>1405</v>
      </c>
      <c r="C424" s="92">
        <f t="shared" si="8"/>
        <v>401</v>
      </c>
      <c r="D424" s="92" t="s">
        <v>1385</v>
      </c>
      <c r="E424" s="92">
        <v>549</v>
      </c>
      <c r="F424" s="92" t="s">
        <v>1385</v>
      </c>
      <c r="G424" s="92">
        <v>357</v>
      </c>
      <c r="H424" s="92" t="s">
        <v>1385</v>
      </c>
      <c r="I424" s="92" t="s">
        <v>2128</v>
      </c>
      <c r="J424" s="92" t="s">
        <v>1385</v>
      </c>
      <c r="K424" s="92" t="s">
        <v>2128</v>
      </c>
      <c r="L424" s="92" t="s">
        <v>1385</v>
      </c>
      <c r="M424" s="92" t="s">
        <v>2128</v>
      </c>
      <c r="N424" s="92" t="s">
        <v>1385</v>
      </c>
      <c r="O424" s="92" t="s">
        <v>2128</v>
      </c>
      <c r="P424" s="92" t="s">
        <v>2120</v>
      </c>
      <c r="Q424" s="93">
        <v>1</v>
      </c>
      <c r="R424" s="93" t="s">
        <v>2138</v>
      </c>
      <c r="S424" s="93" t="s">
        <v>2127</v>
      </c>
      <c r="T424" s="93" t="s">
        <v>1407</v>
      </c>
      <c r="U424" s="92" t="s">
        <v>2128</v>
      </c>
      <c r="V424" s="88" t="s">
        <v>1397</v>
      </c>
      <c r="W424" s="92">
        <v>4050</v>
      </c>
      <c r="X424" s="92" t="s">
        <v>1411</v>
      </c>
      <c r="Y424" s="92">
        <v>4050</v>
      </c>
      <c r="Z424" s="92" t="s">
        <v>1401</v>
      </c>
      <c r="AA424" s="134" t="str">
        <f>VLOOKUP(G424,'Скрипт activation_condition'!$B$6:$D$495,3,0)</f>
        <v>III степень интенсивности воспаления бронхов</v>
      </c>
      <c r="AB424" s="114" t="str">
        <f>VLOOKUP(E424,'Перечень узлов'!$A$1:$B$697,2,0)</f>
        <v>III степень интенсивности воспаления бронхов</v>
      </c>
    </row>
    <row r="425" spans="1:28" x14ac:dyDescent="0.45">
      <c r="A425" s="92"/>
      <c r="B425" s="92" t="s">
        <v>1405</v>
      </c>
      <c r="C425" s="92">
        <f t="shared" si="8"/>
        <v>402</v>
      </c>
      <c r="D425" s="92" t="s">
        <v>1385</v>
      </c>
      <c r="E425" s="92">
        <v>553</v>
      </c>
      <c r="F425" s="92" t="s">
        <v>1385</v>
      </c>
      <c r="G425" s="92">
        <v>358</v>
      </c>
      <c r="H425" s="92" t="s">
        <v>1385</v>
      </c>
      <c r="I425" s="92" t="s">
        <v>2128</v>
      </c>
      <c r="J425" s="92" t="s">
        <v>1385</v>
      </c>
      <c r="K425" s="92" t="s">
        <v>2128</v>
      </c>
      <c r="L425" s="92" t="s">
        <v>1385</v>
      </c>
      <c r="M425" s="92" t="s">
        <v>2128</v>
      </c>
      <c r="N425" s="92" t="s">
        <v>1385</v>
      </c>
      <c r="O425" s="92" t="s">
        <v>2128</v>
      </c>
      <c r="P425" s="92" t="s">
        <v>2120</v>
      </c>
      <c r="Q425" s="93">
        <v>1</v>
      </c>
      <c r="R425" s="93" t="s">
        <v>2138</v>
      </c>
      <c r="S425" s="93" t="s">
        <v>2127</v>
      </c>
      <c r="T425" s="93" t="s">
        <v>1407</v>
      </c>
      <c r="U425" s="92" t="s">
        <v>2128</v>
      </c>
      <c r="V425" s="88" t="s">
        <v>1397</v>
      </c>
      <c r="W425" s="92">
        <v>4051</v>
      </c>
      <c r="X425" s="92" t="s">
        <v>1411</v>
      </c>
      <c r="Y425" s="92">
        <v>4051</v>
      </c>
      <c r="Z425" s="92" t="s">
        <v>1401</v>
      </c>
      <c r="AA425" s="134" t="str">
        <f>VLOOKUP(G425,'Скрипт activation_condition'!$B$6:$D$495,3,0)</f>
        <v>Слизистая оболочка бронхов гиперемирована</v>
      </c>
      <c r="AB425" s="114" t="str">
        <f>VLOOKUP(E425,'Перечень узлов'!$A$1:$B$697,2,0)</f>
        <v>Слизистая оболочка бронхов гиперемирована</v>
      </c>
    </row>
    <row r="426" spans="1:28" x14ac:dyDescent="0.45">
      <c r="A426" s="92"/>
      <c r="B426" s="92" t="s">
        <v>1405</v>
      </c>
      <c r="C426" s="92">
        <f t="shared" si="8"/>
        <v>403</v>
      </c>
      <c r="D426" s="92" t="s">
        <v>1385</v>
      </c>
      <c r="E426" s="92">
        <v>554</v>
      </c>
      <c r="F426" s="92" t="s">
        <v>1385</v>
      </c>
      <c r="G426" s="92">
        <v>359</v>
      </c>
      <c r="H426" s="92" t="s">
        <v>1385</v>
      </c>
      <c r="I426" s="92" t="s">
        <v>2128</v>
      </c>
      <c r="J426" s="92" t="s">
        <v>1385</v>
      </c>
      <c r="K426" s="92" t="s">
        <v>2128</v>
      </c>
      <c r="L426" s="92" t="s">
        <v>1385</v>
      </c>
      <c r="M426" s="92" t="s">
        <v>2128</v>
      </c>
      <c r="N426" s="92" t="s">
        <v>1385</v>
      </c>
      <c r="O426" s="92" t="s">
        <v>2128</v>
      </c>
      <c r="P426" s="92" t="s">
        <v>2120</v>
      </c>
      <c r="Q426" s="93">
        <v>1</v>
      </c>
      <c r="R426" s="93" t="s">
        <v>2138</v>
      </c>
      <c r="S426" s="93" t="s">
        <v>2127</v>
      </c>
      <c r="T426" s="93" t="s">
        <v>1407</v>
      </c>
      <c r="U426" s="92" t="s">
        <v>2128</v>
      </c>
      <c r="V426" s="88" t="s">
        <v>1397</v>
      </c>
      <c r="W426" s="92">
        <v>4052</v>
      </c>
      <c r="X426" s="92" t="s">
        <v>1411</v>
      </c>
      <c r="Y426" s="92">
        <v>4052</v>
      </c>
      <c r="Z426" s="92" t="s">
        <v>1401</v>
      </c>
      <c r="AA426" s="134" t="str">
        <f>VLOOKUP(G426,'Скрипт activation_condition'!$B$6:$D$495,3,0)</f>
        <v>Слизистая оболочка бронхов отечна</v>
      </c>
      <c r="AB426" s="114" t="str">
        <f>VLOOKUP(E426,'Перечень узлов'!$A$1:$B$697,2,0)</f>
        <v>Слизистая оболочка бронхов отечна</v>
      </c>
    </row>
    <row r="427" spans="1:28" x14ac:dyDescent="0.45">
      <c r="A427" s="92"/>
      <c r="B427" s="92" t="s">
        <v>1405</v>
      </c>
      <c r="C427" s="92">
        <f t="shared" si="8"/>
        <v>404</v>
      </c>
      <c r="D427" s="92" t="s">
        <v>1385</v>
      </c>
      <c r="E427" s="92">
        <v>555</v>
      </c>
      <c r="F427" s="92" t="s">
        <v>1385</v>
      </c>
      <c r="G427" s="92">
        <v>360</v>
      </c>
      <c r="H427" s="92" t="s">
        <v>1385</v>
      </c>
      <c r="I427" s="92" t="s">
        <v>2128</v>
      </c>
      <c r="J427" s="92" t="s">
        <v>1385</v>
      </c>
      <c r="K427" s="92" t="s">
        <v>2128</v>
      </c>
      <c r="L427" s="92" t="s">
        <v>1385</v>
      </c>
      <c r="M427" s="92" t="s">
        <v>2128</v>
      </c>
      <c r="N427" s="92" t="s">
        <v>1385</v>
      </c>
      <c r="O427" s="92" t="s">
        <v>2128</v>
      </c>
      <c r="P427" s="92" t="s">
        <v>2120</v>
      </c>
      <c r="Q427" s="93">
        <v>1</v>
      </c>
      <c r="R427" s="93" t="s">
        <v>2138</v>
      </c>
      <c r="S427" s="93" t="s">
        <v>2127</v>
      </c>
      <c r="T427" s="93" t="s">
        <v>1407</v>
      </c>
      <c r="U427" s="92" t="s">
        <v>2128</v>
      </c>
      <c r="V427" s="88" t="s">
        <v>1397</v>
      </c>
      <c r="W427" s="92">
        <v>4053</v>
      </c>
      <c r="X427" s="92" t="s">
        <v>1411</v>
      </c>
      <c r="Y427" s="92">
        <v>4053</v>
      </c>
      <c r="Z427" s="92" t="s">
        <v>1401</v>
      </c>
      <c r="AA427" s="134" t="str">
        <f>VLOOKUP(G427,'Скрипт activation_condition'!$B$6:$D$495,3,0)</f>
        <v>Сосудистый рисунок слизистой оболочки бронхов смазан</v>
      </c>
      <c r="AB427" s="114" t="str">
        <f>VLOOKUP(E427,'Перечень узлов'!$A$1:$B$697,2,0)</f>
        <v>Сосудистый рисунок слизистой оболочки бронхов смазан</v>
      </c>
    </row>
    <row r="428" spans="1:28" x14ac:dyDescent="0.45">
      <c r="A428" s="92"/>
      <c r="B428" s="92" t="s">
        <v>1405</v>
      </c>
      <c r="C428" s="92">
        <f t="shared" si="8"/>
        <v>405</v>
      </c>
      <c r="D428" s="92" t="s">
        <v>1385</v>
      </c>
      <c r="E428" s="92">
        <v>556</v>
      </c>
      <c r="F428" s="92" t="s">
        <v>1385</v>
      </c>
      <c r="G428" s="92">
        <v>361</v>
      </c>
      <c r="H428" s="92" t="s">
        <v>1385</v>
      </c>
      <c r="I428" s="92" t="s">
        <v>2128</v>
      </c>
      <c r="J428" s="92" t="s">
        <v>1385</v>
      </c>
      <c r="K428" s="92" t="s">
        <v>2128</v>
      </c>
      <c r="L428" s="92" t="s">
        <v>1385</v>
      </c>
      <c r="M428" s="92" t="s">
        <v>2128</v>
      </c>
      <c r="N428" s="92" t="s">
        <v>1385</v>
      </c>
      <c r="O428" s="92" t="s">
        <v>2128</v>
      </c>
      <c r="P428" s="92" t="s">
        <v>2120</v>
      </c>
      <c r="Q428" s="93">
        <v>1</v>
      </c>
      <c r="R428" s="93" t="s">
        <v>2138</v>
      </c>
      <c r="S428" s="93" t="s">
        <v>2127</v>
      </c>
      <c r="T428" s="93" t="s">
        <v>1407</v>
      </c>
      <c r="U428" s="92" t="s">
        <v>2128</v>
      </c>
      <c r="V428" s="88" t="s">
        <v>1397</v>
      </c>
      <c r="W428" s="92">
        <v>4054</v>
      </c>
      <c r="X428" s="92" t="s">
        <v>1411</v>
      </c>
      <c r="Y428" s="92">
        <v>4054</v>
      </c>
      <c r="Z428" s="92" t="s">
        <v>1401</v>
      </c>
      <c r="AA428" s="134" t="str">
        <f>VLOOKUP(G428,'Скрипт activation_condition'!$B$6:$D$495,3,0)</f>
        <v>Контуры хрящей слизистой оболочки стерты</v>
      </c>
      <c r="AB428" s="114" t="str">
        <f>VLOOKUP(E428,'Перечень узлов'!$A$1:$B$697,2,0)</f>
        <v>Контуры хрящей слизистой оболочки стерты</v>
      </c>
    </row>
    <row r="429" spans="1:28" x14ac:dyDescent="0.45">
      <c r="A429" s="92"/>
      <c r="B429" s="92" t="s">
        <v>1405</v>
      </c>
      <c r="C429" s="92">
        <f t="shared" si="8"/>
        <v>406</v>
      </c>
      <c r="D429" s="92" t="s">
        <v>1385</v>
      </c>
      <c r="E429" s="92">
        <v>557</v>
      </c>
      <c r="F429" s="92" t="s">
        <v>1385</v>
      </c>
      <c r="G429" s="92">
        <v>362</v>
      </c>
      <c r="H429" s="92" t="s">
        <v>1385</v>
      </c>
      <c r="I429" s="92" t="s">
        <v>2128</v>
      </c>
      <c r="J429" s="92" t="s">
        <v>1385</v>
      </c>
      <c r="K429" s="92" t="s">
        <v>2128</v>
      </c>
      <c r="L429" s="92" t="s">
        <v>1385</v>
      </c>
      <c r="M429" s="92" t="s">
        <v>2128</v>
      </c>
      <c r="N429" s="92" t="s">
        <v>1385</v>
      </c>
      <c r="O429" s="92" t="s">
        <v>2128</v>
      </c>
      <c r="P429" s="92" t="s">
        <v>2120</v>
      </c>
      <c r="Q429" s="93">
        <v>1</v>
      </c>
      <c r="R429" s="93" t="s">
        <v>2138</v>
      </c>
      <c r="S429" s="93" t="s">
        <v>2127</v>
      </c>
      <c r="T429" s="93" t="s">
        <v>1407</v>
      </c>
      <c r="U429" s="92" t="s">
        <v>2128</v>
      </c>
      <c r="V429" s="88" t="s">
        <v>1397</v>
      </c>
      <c r="W429" s="92">
        <v>4055</v>
      </c>
      <c r="X429" s="92" t="s">
        <v>1411</v>
      </c>
      <c r="Y429" s="92">
        <v>4055</v>
      </c>
      <c r="Z429" s="92" t="s">
        <v>1401</v>
      </c>
      <c r="AA429" s="134" t="str">
        <f>VLOOKUP(G429,'Скрипт activation_condition'!$B$6:$D$495,3,0)</f>
        <v>Слизистый секрет в бронхах</v>
      </c>
      <c r="AB429" s="114" t="str">
        <f>VLOOKUP(E429,'Перечень узлов'!$A$1:$B$697,2,0)</f>
        <v>Слизистый секрет в бронхах</v>
      </c>
    </row>
    <row r="430" spans="1:28" x14ac:dyDescent="0.45">
      <c r="A430" s="92"/>
      <c r="B430" s="92" t="s">
        <v>1405</v>
      </c>
      <c r="C430" s="92">
        <f t="shared" si="8"/>
        <v>407</v>
      </c>
      <c r="D430" s="92" t="s">
        <v>1385</v>
      </c>
      <c r="E430" s="92">
        <v>558</v>
      </c>
      <c r="F430" s="92" t="s">
        <v>1385</v>
      </c>
      <c r="G430" s="92">
        <v>363</v>
      </c>
      <c r="H430" s="92" t="s">
        <v>1385</v>
      </c>
      <c r="I430" s="92" t="s">
        <v>2128</v>
      </c>
      <c r="J430" s="92" t="s">
        <v>1385</v>
      </c>
      <c r="K430" s="92" t="s">
        <v>2128</v>
      </c>
      <c r="L430" s="92" t="s">
        <v>1385</v>
      </c>
      <c r="M430" s="92" t="s">
        <v>2128</v>
      </c>
      <c r="N430" s="92" t="s">
        <v>1385</v>
      </c>
      <c r="O430" s="92" t="s">
        <v>2128</v>
      </c>
      <c r="P430" s="92" t="s">
        <v>2120</v>
      </c>
      <c r="Q430" s="93">
        <v>1</v>
      </c>
      <c r="R430" s="93" t="s">
        <v>2138</v>
      </c>
      <c r="S430" s="93" t="s">
        <v>2127</v>
      </c>
      <c r="T430" s="93" t="s">
        <v>1407</v>
      </c>
      <c r="U430" s="92" t="s">
        <v>2128</v>
      </c>
      <c r="V430" s="88" t="s">
        <v>1397</v>
      </c>
      <c r="W430" s="92">
        <v>4056</v>
      </c>
      <c r="X430" s="92" t="s">
        <v>1411</v>
      </c>
      <c r="Y430" s="92">
        <v>4056</v>
      </c>
      <c r="Z430" s="92" t="s">
        <v>1401</v>
      </c>
      <c r="AA430" s="134" t="str">
        <f>VLOOKUP(G430,'Скрипт activation_condition'!$B$6:$D$495,3,0)</f>
        <v>Вязкий секрет в бронхах</v>
      </c>
      <c r="AB430" s="114" t="str">
        <f>VLOOKUP(E430,'Перечень узлов'!$A$1:$B$697,2,0)</f>
        <v>Вязкий секрет в бронхах</v>
      </c>
    </row>
    <row r="431" spans="1:28" x14ac:dyDescent="0.45">
      <c r="A431" s="92"/>
      <c r="B431" s="92" t="s">
        <v>1405</v>
      </c>
      <c r="C431" s="92">
        <f t="shared" si="8"/>
        <v>408</v>
      </c>
      <c r="D431" s="92" t="s">
        <v>1385</v>
      </c>
      <c r="E431" s="92">
        <v>559</v>
      </c>
      <c r="F431" s="92" t="s">
        <v>1385</v>
      </c>
      <c r="G431" s="92">
        <v>364</v>
      </c>
      <c r="H431" s="92" t="s">
        <v>1385</v>
      </c>
      <c r="I431" s="92" t="s">
        <v>2128</v>
      </c>
      <c r="J431" s="92" t="s">
        <v>1385</v>
      </c>
      <c r="K431" s="92" t="s">
        <v>2128</v>
      </c>
      <c r="L431" s="92" t="s">
        <v>1385</v>
      </c>
      <c r="M431" s="92" t="s">
        <v>2128</v>
      </c>
      <c r="N431" s="92" t="s">
        <v>1385</v>
      </c>
      <c r="O431" s="92" t="s">
        <v>2128</v>
      </c>
      <c r="P431" s="92" t="s">
        <v>2120</v>
      </c>
      <c r="Q431" s="93">
        <v>1</v>
      </c>
      <c r="R431" s="93" t="s">
        <v>2138</v>
      </c>
      <c r="S431" s="93" t="s">
        <v>2127</v>
      </c>
      <c r="T431" s="93" t="s">
        <v>1407</v>
      </c>
      <c r="U431" s="92" t="s">
        <v>2128</v>
      </c>
      <c r="V431" s="88" t="s">
        <v>1397</v>
      </c>
      <c r="W431" s="92">
        <v>4057</v>
      </c>
      <c r="X431" s="92" t="s">
        <v>1411</v>
      </c>
      <c r="Y431" s="92">
        <v>4057</v>
      </c>
      <c r="Z431" s="92" t="s">
        <v>1401</v>
      </c>
      <c r="AA431" s="134" t="str">
        <f>VLOOKUP(G431,'Скрипт activation_condition'!$B$6:$D$495,3,0)</f>
        <v>Жидкий секрет в бронхах</v>
      </c>
      <c r="AB431" s="114" t="str">
        <f>VLOOKUP(E431,'Перечень узлов'!$A$1:$B$697,2,0)</f>
        <v>Жидкий секрет в бронхах</v>
      </c>
    </row>
    <row r="432" spans="1:28" x14ac:dyDescent="0.45">
      <c r="A432" s="92"/>
      <c r="B432" s="92" t="s">
        <v>1405</v>
      </c>
      <c r="C432" s="92">
        <f t="shared" si="8"/>
        <v>409</v>
      </c>
      <c r="D432" s="92" t="s">
        <v>1385</v>
      </c>
      <c r="E432" s="92">
        <v>560</v>
      </c>
      <c r="F432" s="92" t="s">
        <v>1385</v>
      </c>
      <c r="G432" s="92">
        <v>365</v>
      </c>
      <c r="H432" s="92" t="s">
        <v>1385</v>
      </c>
      <c r="I432" s="92" t="s">
        <v>2128</v>
      </c>
      <c r="J432" s="92" t="s">
        <v>1385</v>
      </c>
      <c r="K432" s="92" t="s">
        <v>2128</v>
      </c>
      <c r="L432" s="92" t="s">
        <v>1385</v>
      </c>
      <c r="M432" s="92" t="s">
        <v>2128</v>
      </c>
      <c r="N432" s="92" t="s">
        <v>1385</v>
      </c>
      <c r="O432" s="92" t="s">
        <v>2128</v>
      </c>
      <c r="P432" s="92" t="s">
        <v>2120</v>
      </c>
      <c r="Q432" s="93">
        <v>1</v>
      </c>
      <c r="R432" s="93" t="s">
        <v>2138</v>
      </c>
      <c r="S432" s="93" t="s">
        <v>2127</v>
      </c>
      <c r="T432" s="93" t="s">
        <v>1407</v>
      </c>
      <c r="U432" s="92" t="s">
        <v>2128</v>
      </c>
      <c r="V432" s="88" t="s">
        <v>1397</v>
      </c>
      <c r="W432" s="92">
        <v>4058</v>
      </c>
      <c r="X432" s="92" t="s">
        <v>1411</v>
      </c>
      <c r="Y432" s="92">
        <v>4058</v>
      </c>
      <c r="Z432" s="92" t="s">
        <v>1401</v>
      </c>
      <c r="AA432" s="134" t="str">
        <f>VLOOKUP(G432,'Скрипт activation_condition'!$B$6:$D$495,3,0)</f>
        <v>Большое количество секрета в бронхах</v>
      </c>
      <c r="AB432" s="114" t="str">
        <f>VLOOKUP(E432,'Перечень узлов'!$A$1:$B$697,2,0)</f>
        <v>Большое количество секрета в бронхах</v>
      </c>
    </row>
    <row r="433" spans="1:28" x14ac:dyDescent="0.45">
      <c r="A433" s="92"/>
      <c r="B433" s="92" t="s">
        <v>1405</v>
      </c>
      <c r="C433" s="92">
        <f t="shared" si="8"/>
        <v>410</v>
      </c>
      <c r="D433" s="92" t="s">
        <v>1385</v>
      </c>
      <c r="E433" s="92">
        <v>561</v>
      </c>
      <c r="F433" s="92" t="s">
        <v>1385</v>
      </c>
      <c r="G433" s="92">
        <v>366</v>
      </c>
      <c r="H433" s="92" t="s">
        <v>1385</v>
      </c>
      <c r="I433" s="92" t="s">
        <v>2128</v>
      </c>
      <c r="J433" s="92" t="s">
        <v>1385</v>
      </c>
      <c r="K433" s="92" t="s">
        <v>2128</v>
      </c>
      <c r="L433" s="92" t="s">
        <v>1385</v>
      </c>
      <c r="M433" s="92" t="s">
        <v>2128</v>
      </c>
      <c r="N433" s="92" t="s">
        <v>1385</v>
      </c>
      <c r="O433" s="92" t="s">
        <v>2128</v>
      </c>
      <c r="P433" s="92" t="s">
        <v>2120</v>
      </c>
      <c r="Q433" s="93">
        <v>1</v>
      </c>
      <c r="R433" s="93" t="s">
        <v>2138</v>
      </c>
      <c r="S433" s="93" t="s">
        <v>2127</v>
      </c>
      <c r="T433" s="93" t="s">
        <v>1407</v>
      </c>
      <c r="U433" s="92" t="s">
        <v>2128</v>
      </c>
      <c r="V433" s="88" t="s">
        <v>1397</v>
      </c>
      <c r="W433" s="92">
        <v>4059</v>
      </c>
      <c r="X433" s="92" t="s">
        <v>1411</v>
      </c>
      <c r="Y433" s="92">
        <v>4059</v>
      </c>
      <c r="Z433" s="92" t="s">
        <v>1401</v>
      </c>
      <c r="AA433" s="134" t="str">
        <f>VLOOKUP(G433,'Скрипт activation_condition'!$B$6:$D$495,3,0)</f>
        <v>Слизистая оболочка бронхов ярко-красного цвета</v>
      </c>
      <c r="AB433" s="114" t="str">
        <f>VLOOKUP(E433,'Перечень узлов'!$A$1:$B$697,2,0)</f>
        <v>Слизистая оболочка бронхов ярко-красного цвета</v>
      </c>
    </row>
    <row r="434" spans="1:28" x14ac:dyDescent="0.45">
      <c r="A434" s="92"/>
      <c r="B434" s="92" t="s">
        <v>1405</v>
      </c>
      <c r="C434" s="92">
        <f t="shared" si="8"/>
        <v>411</v>
      </c>
      <c r="D434" s="92" t="s">
        <v>1385</v>
      </c>
      <c r="E434" s="92">
        <v>562</v>
      </c>
      <c r="F434" s="92" t="s">
        <v>1385</v>
      </c>
      <c r="G434" s="92">
        <v>367</v>
      </c>
      <c r="H434" s="92" t="s">
        <v>1385</v>
      </c>
      <c r="I434" s="92" t="s">
        <v>2128</v>
      </c>
      <c r="J434" s="92" t="s">
        <v>1385</v>
      </c>
      <c r="K434" s="92" t="s">
        <v>2128</v>
      </c>
      <c r="L434" s="92" t="s">
        <v>1385</v>
      </c>
      <c r="M434" s="92" t="s">
        <v>2128</v>
      </c>
      <c r="N434" s="92" t="s">
        <v>1385</v>
      </c>
      <c r="O434" s="92" t="s">
        <v>2128</v>
      </c>
      <c r="P434" s="92" t="s">
        <v>2120</v>
      </c>
      <c r="Q434" s="93">
        <v>1</v>
      </c>
      <c r="R434" s="93" t="s">
        <v>2138</v>
      </c>
      <c r="S434" s="93" t="s">
        <v>2127</v>
      </c>
      <c r="T434" s="93" t="s">
        <v>1407</v>
      </c>
      <c r="U434" s="92" t="s">
        <v>2128</v>
      </c>
      <c r="V434" s="88" t="s">
        <v>1397</v>
      </c>
      <c r="W434" s="92">
        <v>4060</v>
      </c>
      <c r="X434" s="92" t="s">
        <v>1411</v>
      </c>
      <c r="Y434" s="92">
        <v>4060</v>
      </c>
      <c r="Z434" s="92" t="s">
        <v>1401</v>
      </c>
      <c r="AA434" s="134" t="str">
        <f>VLOOKUP(G434,'Скрипт activation_condition'!$B$6:$D$495,3,0)</f>
        <v>Сосудистый рисунок слизистой оболочки бронхов не прослеживается</v>
      </c>
      <c r="AB434" s="114" t="str">
        <f>VLOOKUP(E434,'Перечень узлов'!$A$1:$B$697,2,0)</f>
        <v>Сосудистый рисунок слизистой оболочки бронхов не прослеживается</v>
      </c>
    </row>
    <row r="435" spans="1:28" x14ac:dyDescent="0.45">
      <c r="A435" s="92"/>
      <c r="B435" s="92" t="s">
        <v>1405</v>
      </c>
      <c r="C435" s="92">
        <f t="shared" si="8"/>
        <v>412</v>
      </c>
      <c r="D435" s="92" t="s">
        <v>1385</v>
      </c>
      <c r="E435" s="92">
        <v>563</v>
      </c>
      <c r="F435" s="92" t="s">
        <v>1385</v>
      </c>
      <c r="G435" s="92">
        <v>368</v>
      </c>
      <c r="H435" s="92" t="s">
        <v>1385</v>
      </c>
      <c r="I435" s="92" t="s">
        <v>2128</v>
      </c>
      <c r="J435" s="92" t="s">
        <v>1385</v>
      </c>
      <c r="K435" s="92" t="s">
        <v>2128</v>
      </c>
      <c r="L435" s="92" t="s">
        <v>1385</v>
      </c>
      <c r="M435" s="92" t="s">
        <v>2128</v>
      </c>
      <c r="N435" s="92" t="s">
        <v>1385</v>
      </c>
      <c r="O435" s="92" t="s">
        <v>2128</v>
      </c>
      <c r="P435" s="92" t="s">
        <v>2120</v>
      </c>
      <c r="Q435" s="93">
        <v>1</v>
      </c>
      <c r="R435" s="93" t="s">
        <v>2138</v>
      </c>
      <c r="S435" s="93" t="s">
        <v>2127</v>
      </c>
      <c r="T435" s="93" t="s">
        <v>1407</v>
      </c>
      <c r="U435" s="92" t="s">
        <v>2128</v>
      </c>
      <c r="V435" s="88" t="s">
        <v>1397</v>
      </c>
      <c r="W435" s="92">
        <v>4061</v>
      </c>
      <c r="X435" s="92" t="s">
        <v>1411</v>
      </c>
      <c r="Y435" s="92">
        <v>4061</v>
      </c>
      <c r="Z435" s="92" t="s">
        <v>1401</v>
      </c>
      <c r="AA435" s="134" t="str">
        <f>VLOOKUP(G435,'Скрипт activation_condition'!$B$6:$D$495,3,0)</f>
        <v>Межкольцевые промежутки слизистой оболочки бронхов сглажены</v>
      </c>
      <c r="AB435" s="114" t="str">
        <f>VLOOKUP(E435,'Перечень узлов'!$A$1:$B$697,2,0)</f>
        <v>Межкольцевые промежутки слизистой оболочки бронхов сглажены</v>
      </c>
    </row>
    <row r="436" spans="1:28" x14ac:dyDescent="0.45">
      <c r="A436" s="92"/>
      <c r="B436" s="92" t="s">
        <v>1405</v>
      </c>
      <c r="C436" s="92">
        <f t="shared" si="8"/>
        <v>413</v>
      </c>
      <c r="D436" s="92" t="s">
        <v>1385</v>
      </c>
      <c r="E436" s="92">
        <v>564</v>
      </c>
      <c r="F436" s="92" t="s">
        <v>1385</v>
      </c>
      <c r="G436" s="92">
        <v>369</v>
      </c>
      <c r="H436" s="92" t="s">
        <v>1385</v>
      </c>
      <c r="I436" s="92" t="s">
        <v>2128</v>
      </c>
      <c r="J436" s="92" t="s">
        <v>1385</v>
      </c>
      <c r="K436" s="92" t="s">
        <v>2128</v>
      </c>
      <c r="L436" s="92" t="s">
        <v>1385</v>
      </c>
      <c r="M436" s="92" t="s">
        <v>2128</v>
      </c>
      <c r="N436" s="92" t="s">
        <v>1385</v>
      </c>
      <c r="O436" s="92" t="s">
        <v>2128</v>
      </c>
      <c r="P436" s="92" t="s">
        <v>2120</v>
      </c>
      <c r="Q436" s="93">
        <v>1</v>
      </c>
      <c r="R436" s="93" t="s">
        <v>2138</v>
      </c>
      <c r="S436" s="93" t="s">
        <v>2127</v>
      </c>
      <c r="T436" s="93" t="s">
        <v>1407</v>
      </c>
      <c r="U436" s="92" t="s">
        <v>2128</v>
      </c>
      <c r="V436" s="88" t="s">
        <v>1397</v>
      </c>
      <c r="W436" s="92">
        <v>4062</v>
      </c>
      <c r="X436" s="92" t="s">
        <v>1411</v>
      </c>
      <c r="Y436" s="92">
        <v>4062</v>
      </c>
      <c r="Z436" s="92" t="s">
        <v>1401</v>
      </c>
      <c r="AA436" s="134" t="str">
        <f>VLOOKUP(G436,'Скрипт activation_condition'!$B$6:$D$495,3,0)</f>
        <v>Отек слизистой оболочки бронхов</v>
      </c>
      <c r="AB436" s="114" t="str">
        <f>VLOOKUP(E436,'Перечень узлов'!$A$1:$B$697,2,0)</f>
        <v>Отек слизистой оболочки бронхов</v>
      </c>
    </row>
    <row r="437" spans="1:28" x14ac:dyDescent="0.45">
      <c r="A437" s="92"/>
      <c r="B437" s="92" t="s">
        <v>1405</v>
      </c>
      <c r="C437" s="92">
        <f t="shared" si="8"/>
        <v>414</v>
      </c>
      <c r="D437" s="92" t="s">
        <v>1385</v>
      </c>
      <c r="E437" s="92">
        <v>565</v>
      </c>
      <c r="F437" s="92" t="s">
        <v>1385</v>
      </c>
      <c r="G437" s="92">
        <v>370</v>
      </c>
      <c r="H437" s="92" t="s">
        <v>1385</v>
      </c>
      <c r="I437" s="92" t="s">
        <v>2128</v>
      </c>
      <c r="J437" s="92" t="s">
        <v>1385</v>
      </c>
      <c r="K437" s="92" t="s">
        <v>2128</v>
      </c>
      <c r="L437" s="92" t="s">
        <v>1385</v>
      </c>
      <c r="M437" s="92" t="s">
        <v>2128</v>
      </c>
      <c r="N437" s="92" t="s">
        <v>1385</v>
      </c>
      <c r="O437" s="92" t="s">
        <v>2128</v>
      </c>
      <c r="P437" s="92" t="s">
        <v>2120</v>
      </c>
      <c r="Q437" s="93">
        <v>1</v>
      </c>
      <c r="R437" s="93" t="s">
        <v>2138</v>
      </c>
      <c r="S437" s="93" t="s">
        <v>2127</v>
      </c>
      <c r="T437" s="93" t="s">
        <v>1407</v>
      </c>
      <c r="U437" s="92" t="s">
        <v>2128</v>
      </c>
      <c r="V437" s="88" t="s">
        <v>1397</v>
      </c>
      <c r="W437" s="92">
        <v>4063</v>
      </c>
      <c r="X437" s="92" t="s">
        <v>1411</v>
      </c>
      <c r="Y437" s="92">
        <v>4063</v>
      </c>
      <c r="Z437" s="92" t="s">
        <v>1401</v>
      </c>
      <c r="AA437" s="134" t="str">
        <f>VLOOKUP(G437,'Скрипт activation_condition'!$B$6:$D$495,3,0)</f>
        <v>Устья сегментарных бронхов сужены</v>
      </c>
      <c r="AB437" s="114" t="str">
        <f>VLOOKUP(E437,'Перечень узлов'!$A$1:$B$697,2,0)</f>
        <v xml:space="preserve">Устья сегментарных бронхов сужены </v>
      </c>
    </row>
    <row r="438" spans="1:28" x14ac:dyDescent="0.45">
      <c r="A438" s="92"/>
      <c r="B438" s="92" t="s">
        <v>1405</v>
      </c>
      <c r="C438" s="92">
        <f t="shared" si="8"/>
        <v>415</v>
      </c>
      <c r="D438" s="92" t="s">
        <v>1385</v>
      </c>
      <c r="E438" s="92">
        <v>566</v>
      </c>
      <c r="F438" s="92" t="s">
        <v>1385</v>
      </c>
      <c r="G438" s="92">
        <v>371</v>
      </c>
      <c r="H438" s="92" t="s">
        <v>1385</v>
      </c>
      <c r="I438" s="92" t="s">
        <v>2128</v>
      </c>
      <c r="J438" s="92" t="s">
        <v>1385</v>
      </c>
      <c r="K438" s="92" t="s">
        <v>2128</v>
      </c>
      <c r="L438" s="92" t="s">
        <v>1385</v>
      </c>
      <c r="M438" s="92" t="s">
        <v>2128</v>
      </c>
      <c r="N438" s="92" t="s">
        <v>1385</v>
      </c>
      <c r="O438" s="92" t="s">
        <v>2128</v>
      </c>
      <c r="P438" s="92" t="s">
        <v>2120</v>
      </c>
      <c r="Q438" s="93">
        <v>1</v>
      </c>
      <c r="R438" s="93" t="s">
        <v>2138</v>
      </c>
      <c r="S438" s="93" t="s">
        <v>2127</v>
      </c>
      <c r="T438" s="93" t="s">
        <v>1407</v>
      </c>
      <c r="U438" s="92" t="s">
        <v>2128</v>
      </c>
      <c r="V438" s="88" t="s">
        <v>1397</v>
      </c>
      <c r="W438" s="92">
        <v>4064</v>
      </c>
      <c r="X438" s="92" t="s">
        <v>1411</v>
      </c>
      <c r="Y438" s="92">
        <v>4064</v>
      </c>
      <c r="Z438" s="92" t="s">
        <v>1401</v>
      </c>
      <c r="AA438" s="134" t="str">
        <f>VLOOKUP(G438,'Скрипт activation_condition'!$B$6:$D$495,3,0)</f>
        <v>Устья субсегментарных бронхов сужены</v>
      </c>
      <c r="AB438" s="114" t="str">
        <f>VLOOKUP(E438,'Перечень узлов'!$A$1:$B$697,2,0)</f>
        <v xml:space="preserve">Устья субсегментарных бронхов сужены </v>
      </c>
    </row>
    <row r="439" spans="1:28" x14ac:dyDescent="0.45">
      <c r="A439" s="92"/>
      <c r="B439" s="92" t="s">
        <v>1405</v>
      </c>
      <c r="C439" s="92">
        <f t="shared" si="8"/>
        <v>416</v>
      </c>
      <c r="D439" s="92" t="s">
        <v>1385</v>
      </c>
      <c r="E439" s="92">
        <v>567</v>
      </c>
      <c r="F439" s="92" t="s">
        <v>1385</v>
      </c>
      <c r="G439" s="92">
        <v>372</v>
      </c>
      <c r="H439" s="92" t="s">
        <v>1385</v>
      </c>
      <c r="I439" s="92" t="s">
        <v>2128</v>
      </c>
      <c r="J439" s="92" t="s">
        <v>1385</v>
      </c>
      <c r="K439" s="92" t="s">
        <v>2128</v>
      </c>
      <c r="L439" s="92" t="s">
        <v>1385</v>
      </c>
      <c r="M439" s="92" t="s">
        <v>2128</v>
      </c>
      <c r="N439" s="92" t="s">
        <v>1385</v>
      </c>
      <c r="O439" s="92" t="s">
        <v>2128</v>
      </c>
      <c r="P439" s="92" t="s">
        <v>2120</v>
      </c>
      <c r="Q439" s="93">
        <v>1</v>
      </c>
      <c r="R439" s="93" t="s">
        <v>2138</v>
      </c>
      <c r="S439" s="93" t="s">
        <v>2127</v>
      </c>
      <c r="T439" s="93" t="s">
        <v>1407</v>
      </c>
      <c r="U439" s="92" t="s">
        <v>2128</v>
      </c>
      <c r="V439" s="88" t="s">
        <v>1397</v>
      </c>
      <c r="W439" s="92">
        <v>4065</v>
      </c>
      <c r="X439" s="92" t="s">
        <v>1411</v>
      </c>
      <c r="Y439" s="92">
        <v>4065</v>
      </c>
      <c r="Z439" s="92" t="s">
        <v>1401</v>
      </c>
      <c r="AA439" s="134" t="str">
        <f>VLOOKUP(G439,'Скрипт activation_condition'!$B$6:$D$495,3,0)</f>
        <v>Слизисто-гнойный секрет в бронхах</v>
      </c>
      <c r="AB439" s="114" t="str">
        <f>VLOOKUP(E439,'Перечень узлов'!$A$1:$B$697,2,0)</f>
        <v>Слизисто-гнойный секрет в бронхах</v>
      </c>
    </row>
    <row r="440" spans="1:28" x14ac:dyDescent="0.45">
      <c r="A440" s="92"/>
      <c r="B440" s="92" t="s">
        <v>1405</v>
      </c>
      <c r="C440" s="92">
        <f t="shared" si="8"/>
        <v>417</v>
      </c>
      <c r="D440" s="92" t="s">
        <v>1385</v>
      </c>
      <c r="E440" s="92">
        <v>568</v>
      </c>
      <c r="F440" s="92" t="s">
        <v>1385</v>
      </c>
      <c r="G440" s="92">
        <v>373</v>
      </c>
      <c r="H440" s="92" t="s">
        <v>1385</v>
      </c>
      <c r="I440" s="92" t="s">
        <v>2128</v>
      </c>
      <c r="J440" s="92" t="s">
        <v>1385</v>
      </c>
      <c r="K440" s="92" t="s">
        <v>2128</v>
      </c>
      <c r="L440" s="92" t="s">
        <v>1385</v>
      </c>
      <c r="M440" s="92" t="s">
        <v>2128</v>
      </c>
      <c r="N440" s="92" t="s">
        <v>1385</v>
      </c>
      <c r="O440" s="92" t="s">
        <v>2128</v>
      </c>
      <c r="P440" s="92" t="s">
        <v>2120</v>
      </c>
      <c r="Q440" s="93">
        <v>1</v>
      </c>
      <c r="R440" s="93" t="s">
        <v>2138</v>
      </c>
      <c r="S440" s="93" t="s">
        <v>2127</v>
      </c>
      <c r="T440" s="93" t="s">
        <v>1407</v>
      </c>
      <c r="U440" s="92" t="s">
        <v>2128</v>
      </c>
      <c r="V440" s="88" t="s">
        <v>1397</v>
      </c>
      <c r="W440" s="92">
        <v>4066</v>
      </c>
      <c r="X440" s="92" t="s">
        <v>1411</v>
      </c>
      <c r="Y440" s="92">
        <v>4066</v>
      </c>
      <c r="Z440" s="92" t="s">
        <v>1401</v>
      </c>
      <c r="AA440" s="134" t="str">
        <f>VLOOKUP(G440,'Скрипт activation_condition'!$B$6:$D$495,3,0)</f>
        <v>Слизистая оболочка бронхов багрово-синюшного цвета</v>
      </c>
      <c r="AB440" s="114" t="str">
        <f>VLOOKUP(E440,'Перечень узлов'!$A$1:$B$697,2,0)</f>
        <v>Слизистая оболочка бронхов багрово-синюшного цвета</v>
      </c>
    </row>
    <row r="441" spans="1:28" x14ac:dyDescent="0.45">
      <c r="A441" s="92"/>
      <c r="B441" s="92" t="s">
        <v>1405</v>
      </c>
      <c r="C441" s="92">
        <f t="shared" si="8"/>
        <v>418</v>
      </c>
      <c r="D441" s="92" t="s">
        <v>1385</v>
      </c>
      <c r="E441" s="92">
        <v>569</v>
      </c>
      <c r="F441" s="92" t="s">
        <v>1385</v>
      </c>
      <c r="G441" s="92">
        <v>374</v>
      </c>
      <c r="H441" s="92" t="s">
        <v>1385</v>
      </c>
      <c r="I441" s="92" t="s">
        <v>2128</v>
      </c>
      <c r="J441" s="92" t="s">
        <v>1385</v>
      </c>
      <c r="K441" s="92" t="s">
        <v>2128</v>
      </c>
      <c r="L441" s="92" t="s">
        <v>1385</v>
      </c>
      <c r="M441" s="92" t="s">
        <v>2128</v>
      </c>
      <c r="N441" s="92" t="s">
        <v>1385</v>
      </c>
      <c r="O441" s="92" t="s">
        <v>2128</v>
      </c>
      <c r="P441" s="92" t="s">
        <v>2120</v>
      </c>
      <c r="Q441" s="93">
        <v>1</v>
      </c>
      <c r="R441" s="93" t="s">
        <v>2138</v>
      </c>
      <c r="S441" s="93" t="s">
        <v>2127</v>
      </c>
      <c r="T441" s="93" t="s">
        <v>1407</v>
      </c>
      <c r="U441" s="92" t="s">
        <v>2128</v>
      </c>
      <c r="V441" s="88" t="s">
        <v>1397</v>
      </c>
      <c r="W441" s="92">
        <v>4067</v>
      </c>
      <c r="X441" s="92" t="s">
        <v>1411</v>
      </c>
      <c r="Y441" s="92">
        <v>4067</v>
      </c>
      <c r="Z441" s="92" t="s">
        <v>1401</v>
      </c>
      <c r="AA441" s="134" t="str">
        <f>VLOOKUP(G441,'Скрипт activation_condition'!$B$6:$D$495,3,0)</f>
        <v>Слизистая оболочка бронхов утолщена</v>
      </c>
      <c r="AB441" s="114" t="str">
        <f>VLOOKUP(E441,'Перечень узлов'!$A$1:$B$697,2,0)</f>
        <v>Слизистая оболочка бронхов утолщена</v>
      </c>
    </row>
    <row r="442" spans="1:28" x14ac:dyDescent="0.45">
      <c r="A442" s="92"/>
      <c r="B442" s="92" t="s">
        <v>1405</v>
      </c>
      <c r="C442" s="92">
        <f t="shared" si="8"/>
        <v>419</v>
      </c>
      <c r="D442" s="92" t="s">
        <v>1385</v>
      </c>
      <c r="E442" s="92">
        <v>570</v>
      </c>
      <c r="F442" s="92" t="s">
        <v>1385</v>
      </c>
      <c r="G442" s="92">
        <v>375</v>
      </c>
      <c r="H442" s="92" t="s">
        <v>1385</v>
      </c>
      <c r="I442" s="92" t="s">
        <v>2128</v>
      </c>
      <c r="J442" s="92" t="s">
        <v>1385</v>
      </c>
      <c r="K442" s="92" t="s">
        <v>2128</v>
      </c>
      <c r="L442" s="92" t="s">
        <v>1385</v>
      </c>
      <c r="M442" s="92" t="s">
        <v>2128</v>
      </c>
      <c r="N442" s="92" t="s">
        <v>1385</v>
      </c>
      <c r="O442" s="92" t="s">
        <v>2128</v>
      </c>
      <c r="P442" s="92" t="s">
        <v>2120</v>
      </c>
      <c r="Q442" s="93">
        <v>1</v>
      </c>
      <c r="R442" s="93" t="s">
        <v>2138</v>
      </c>
      <c r="S442" s="93" t="s">
        <v>2127</v>
      </c>
      <c r="T442" s="93" t="s">
        <v>1407</v>
      </c>
      <c r="U442" s="92" t="s">
        <v>2128</v>
      </c>
      <c r="V442" s="88" t="s">
        <v>1397</v>
      </c>
      <c r="W442" s="92">
        <v>4068</v>
      </c>
      <c r="X442" s="92" t="s">
        <v>1411</v>
      </c>
      <c r="Y442" s="92">
        <v>4068</v>
      </c>
      <c r="Z442" s="92" t="s">
        <v>1401</v>
      </c>
      <c r="AA442" s="134" t="str">
        <f>VLOOKUP(G442,'Скрипт activation_condition'!$B$6:$D$495,3,0)</f>
        <v>Деформирующий эндобронхит</v>
      </c>
      <c r="AB442" s="114" t="str">
        <f>VLOOKUP(E442,'Перечень узлов'!$A$1:$B$697,2,0)</f>
        <v>Деформирующий эндобронхит</v>
      </c>
    </row>
    <row r="443" spans="1:28" x14ac:dyDescent="0.45">
      <c r="A443" s="92"/>
      <c r="B443" s="92" t="s">
        <v>1405</v>
      </c>
      <c r="C443" s="92">
        <f t="shared" si="8"/>
        <v>420</v>
      </c>
      <c r="D443" s="92" t="s">
        <v>1385</v>
      </c>
      <c r="E443" s="92">
        <v>571</v>
      </c>
      <c r="F443" s="92" t="s">
        <v>1385</v>
      </c>
      <c r="G443" s="92">
        <v>376</v>
      </c>
      <c r="H443" s="92" t="s">
        <v>1385</v>
      </c>
      <c r="I443" s="92" t="s">
        <v>2128</v>
      </c>
      <c r="J443" s="92" t="s">
        <v>1385</v>
      </c>
      <c r="K443" s="92" t="s">
        <v>2128</v>
      </c>
      <c r="L443" s="92" t="s">
        <v>1385</v>
      </c>
      <c r="M443" s="92" t="s">
        <v>2128</v>
      </c>
      <c r="N443" s="92" t="s">
        <v>1385</v>
      </c>
      <c r="O443" s="92" t="s">
        <v>2128</v>
      </c>
      <c r="P443" s="92" t="s">
        <v>2120</v>
      </c>
      <c r="Q443" s="93">
        <v>1</v>
      </c>
      <c r="R443" s="93" t="s">
        <v>2138</v>
      </c>
      <c r="S443" s="93" t="s">
        <v>2127</v>
      </c>
      <c r="T443" s="93" t="s">
        <v>1407</v>
      </c>
      <c r="U443" s="92" t="s">
        <v>2128</v>
      </c>
      <c r="V443" s="88" t="s">
        <v>1397</v>
      </c>
      <c r="W443" s="92">
        <v>4069</v>
      </c>
      <c r="X443" s="92" t="s">
        <v>1411</v>
      </c>
      <c r="Y443" s="92">
        <v>4069</v>
      </c>
      <c r="Z443" s="92" t="s">
        <v>1401</v>
      </c>
      <c r="AA443" s="134" t="str">
        <f>VLOOKUP(G443,'Скрипт activation_condition'!$B$6:$D$495,3,0)</f>
        <v>Без патологии трахео-бронхиального дерева</v>
      </c>
      <c r="AB443" s="114" t="str">
        <f>VLOOKUP(E443,'Перечень узлов'!$A$1:$B$697,2,0)</f>
        <v>Без патологии трахео-бронхиального дерева</v>
      </c>
    </row>
    <row r="444" spans="1:28" x14ac:dyDescent="0.45">
      <c r="A444" s="92"/>
      <c r="B444" s="92" t="s">
        <v>1405</v>
      </c>
      <c r="C444" s="92">
        <f t="shared" si="8"/>
        <v>421</v>
      </c>
      <c r="D444" s="92" t="s">
        <v>1385</v>
      </c>
      <c r="E444" s="92">
        <v>572</v>
      </c>
      <c r="F444" s="92" t="s">
        <v>1385</v>
      </c>
      <c r="G444" s="92">
        <v>377</v>
      </c>
      <c r="H444" s="92" t="s">
        <v>1385</v>
      </c>
      <c r="I444" s="92" t="s">
        <v>2128</v>
      </c>
      <c r="J444" s="92" t="s">
        <v>1385</v>
      </c>
      <c r="K444" s="92" t="s">
        <v>2128</v>
      </c>
      <c r="L444" s="92" t="s">
        <v>1385</v>
      </c>
      <c r="M444" s="92" t="s">
        <v>2128</v>
      </c>
      <c r="N444" s="92" t="s">
        <v>1385</v>
      </c>
      <c r="O444" s="92" t="s">
        <v>2128</v>
      </c>
      <c r="P444" s="92" t="s">
        <v>2120</v>
      </c>
      <c r="Q444" s="93">
        <v>1</v>
      </c>
      <c r="R444" s="93" t="s">
        <v>2138</v>
      </c>
      <c r="S444" s="93" t="s">
        <v>2127</v>
      </c>
      <c r="T444" s="93" t="s">
        <v>1407</v>
      </c>
      <c r="U444" s="92" t="s">
        <v>2128</v>
      </c>
      <c r="V444" s="88" t="s">
        <v>1397</v>
      </c>
      <c r="W444" s="92">
        <v>4070</v>
      </c>
      <c r="X444" s="92" t="s">
        <v>1411</v>
      </c>
      <c r="Y444" s="92">
        <v>4070</v>
      </c>
      <c r="Z444" s="92" t="s">
        <v>1401</v>
      </c>
      <c r="AA444" s="134" t="str">
        <f>VLOOKUP(G444,'Скрипт activation_condition'!$B$6:$D$495,3,0)</f>
        <v>Опухоль на бронхоскопии</v>
      </c>
      <c r="AB444" s="114" t="str">
        <f>VLOOKUP(E444,'Перечень узлов'!$A$1:$B$697,2,0)</f>
        <v>Опухоль на бронхоскопии</v>
      </c>
    </row>
    <row r="445" spans="1:28" x14ac:dyDescent="0.45">
      <c r="A445" s="92"/>
      <c r="B445" s="92" t="s">
        <v>1405</v>
      </c>
      <c r="C445" s="92">
        <f t="shared" si="8"/>
        <v>422</v>
      </c>
      <c r="D445" s="92" t="s">
        <v>1385</v>
      </c>
      <c r="E445" s="92">
        <v>574</v>
      </c>
      <c r="F445" s="92" t="s">
        <v>1385</v>
      </c>
      <c r="G445" s="92">
        <v>378</v>
      </c>
      <c r="H445" s="92" t="s">
        <v>1385</v>
      </c>
      <c r="I445" s="92" t="s">
        <v>2128</v>
      </c>
      <c r="J445" s="92" t="s">
        <v>1385</v>
      </c>
      <c r="K445" s="92" t="s">
        <v>2128</v>
      </c>
      <c r="L445" s="92" t="s">
        <v>1385</v>
      </c>
      <c r="M445" s="92" t="s">
        <v>2128</v>
      </c>
      <c r="N445" s="92" t="s">
        <v>1385</v>
      </c>
      <c r="O445" s="92" t="s">
        <v>2128</v>
      </c>
      <c r="P445" s="92" t="s">
        <v>2120</v>
      </c>
      <c r="Q445" s="93">
        <v>1</v>
      </c>
      <c r="R445" s="93" t="s">
        <v>2138</v>
      </c>
      <c r="S445" s="93" t="s">
        <v>2127</v>
      </c>
      <c r="T445" s="93" t="s">
        <v>1407</v>
      </c>
      <c r="U445" s="92" t="s">
        <v>2128</v>
      </c>
      <c r="V445" s="88" t="s">
        <v>1397</v>
      </c>
      <c r="W445" s="92">
        <v>4071</v>
      </c>
      <c r="X445" s="92" t="s">
        <v>1411</v>
      </c>
      <c r="Y445" s="92">
        <v>4071</v>
      </c>
      <c r="Z445" s="92" t="s">
        <v>1401</v>
      </c>
      <c r="AA445" s="134" t="str">
        <f>VLOOKUP(G445,'Скрипт activation_condition'!$B$6:$D$495,3,0)</f>
        <v>Волнообразность клиники</v>
      </c>
      <c r="AB445" s="114" t="str">
        <f>VLOOKUP(E445,'Перечень узлов'!$A$1:$B$697,2,0)</f>
        <v>Волнообразность клиники</v>
      </c>
    </row>
    <row r="446" spans="1:28" x14ac:dyDescent="0.45">
      <c r="A446" s="92"/>
      <c r="B446" s="92" t="s">
        <v>1405</v>
      </c>
      <c r="C446" s="92">
        <f t="shared" si="8"/>
        <v>423</v>
      </c>
      <c r="D446" s="92" t="s">
        <v>1385</v>
      </c>
      <c r="E446" s="92">
        <v>575</v>
      </c>
      <c r="F446" s="92" t="s">
        <v>1385</v>
      </c>
      <c r="G446" s="92">
        <v>379</v>
      </c>
      <c r="H446" s="92" t="s">
        <v>1385</v>
      </c>
      <c r="I446" s="92" t="s">
        <v>2128</v>
      </c>
      <c r="J446" s="92" t="s">
        <v>1385</v>
      </c>
      <c r="K446" s="92" t="s">
        <v>2128</v>
      </c>
      <c r="L446" s="92" t="s">
        <v>1385</v>
      </c>
      <c r="M446" s="92" t="s">
        <v>2128</v>
      </c>
      <c r="N446" s="92" t="s">
        <v>1385</v>
      </c>
      <c r="O446" s="92" t="s">
        <v>2128</v>
      </c>
      <c r="P446" s="92" t="s">
        <v>2120</v>
      </c>
      <c r="Q446" s="93">
        <v>1</v>
      </c>
      <c r="R446" s="93" t="s">
        <v>2138</v>
      </c>
      <c r="S446" s="93" t="s">
        <v>2127</v>
      </c>
      <c r="T446" s="93" t="s">
        <v>1407</v>
      </c>
      <c r="U446" s="92" t="s">
        <v>2128</v>
      </c>
      <c r="V446" s="88" t="s">
        <v>1397</v>
      </c>
      <c r="W446" s="92">
        <v>4072</v>
      </c>
      <c r="X446" s="92" t="s">
        <v>1411</v>
      </c>
      <c r="Y446" s="92">
        <v>4072</v>
      </c>
      <c r="Z446" s="92" t="s">
        <v>1401</v>
      </c>
      <c r="AA446" s="134" t="str">
        <f>VLOOKUP(G446,'Скрипт activation_condition'!$B$6:$D$495,3,0)</f>
        <v>Обратимость клиники</v>
      </c>
      <c r="AB446" s="114" t="str">
        <f>VLOOKUP(E446,'Перечень узлов'!$A$1:$B$697,2,0)</f>
        <v>Обратимость клиники</v>
      </c>
    </row>
    <row r="447" spans="1:28" x14ac:dyDescent="0.45">
      <c r="A447" s="92"/>
      <c r="B447" s="92" t="s">
        <v>1405</v>
      </c>
      <c r="C447" s="92">
        <f t="shared" si="8"/>
        <v>424</v>
      </c>
      <c r="D447" s="92" t="s">
        <v>1385</v>
      </c>
      <c r="E447" s="92">
        <v>576</v>
      </c>
      <c r="F447" s="92" t="s">
        <v>1385</v>
      </c>
      <c r="G447" s="92">
        <v>380</v>
      </c>
      <c r="H447" s="92" t="s">
        <v>1385</v>
      </c>
      <c r="I447" s="92" t="s">
        <v>2128</v>
      </c>
      <c r="J447" s="92" t="s">
        <v>1385</v>
      </c>
      <c r="K447" s="92" t="s">
        <v>2128</v>
      </c>
      <c r="L447" s="92" t="s">
        <v>1385</v>
      </c>
      <c r="M447" s="92" t="s">
        <v>2128</v>
      </c>
      <c r="N447" s="92" t="s">
        <v>1385</v>
      </c>
      <c r="O447" s="92" t="s">
        <v>2128</v>
      </c>
      <c r="P447" s="92" t="s">
        <v>2120</v>
      </c>
      <c r="Q447" s="93">
        <v>1</v>
      </c>
      <c r="R447" s="93" t="s">
        <v>2138</v>
      </c>
      <c r="S447" s="93" t="s">
        <v>2127</v>
      </c>
      <c r="T447" s="93" t="s">
        <v>1407</v>
      </c>
      <c r="U447" s="92" t="s">
        <v>2128</v>
      </c>
      <c r="V447" s="88" t="s">
        <v>1397</v>
      </c>
      <c r="W447" s="92">
        <v>4073</v>
      </c>
      <c r="X447" s="92" t="s">
        <v>1411</v>
      </c>
      <c r="Y447" s="92">
        <v>4073</v>
      </c>
      <c r="Z447" s="92" t="s">
        <v>1401</v>
      </c>
      <c r="AA447" s="134" t="str">
        <f>VLOOKUP(G447,'Скрипт activation_condition'!$B$6:$D$495,3,0)</f>
        <v>Астма у родственников</v>
      </c>
      <c r="AB447" s="114" t="str">
        <f>VLOOKUP(E447,'Перечень узлов'!$A$1:$B$697,2,0)</f>
        <v>Астма у родственников</v>
      </c>
    </row>
    <row r="448" spans="1:28" x14ac:dyDescent="0.45">
      <c r="A448" s="92"/>
      <c r="B448" s="92" t="s">
        <v>1405</v>
      </c>
      <c r="C448" s="92">
        <f t="shared" si="8"/>
        <v>425</v>
      </c>
      <c r="D448" s="92" t="s">
        <v>1385</v>
      </c>
      <c r="E448" s="92">
        <v>577</v>
      </c>
      <c r="F448" s="92" t="s">
        <v>1385</v>
      </c>
      <c r="G448" s="92">
        <v>381</v>
      </c>
      <c r="H448" s="92" t="s">
        <v>1385</v>
      </c>
      <c r="I448" s="92" t="s">
        <v>2128</v>
      </c>
      <c r="J448" s="92" t="s">
        <v>1385</v>
      </c>
      <c r="K448" s="92" t="s">
        <v>2128</v>
      </c>
      <c r="L448" s="92" t="s">
        <v>1385</v>
      </c>
      <c r="M448" s="92" t="s">
        <v>2128</v>
      </c>
      <c r="N448" s="92" t="s">
        <v>1385</v>
      </c>
      <c r="O448" s="92" t="s">
        <v>2128</v>
      </c>
      <c r="P448" s="92" t="s">
        <v>2120</v>
      </c>
      <c r="Q448" s="93">
        <v>1</v>
      </c>
      <c r="R448" s="93" t="s">
        <v>2138</v>
      </c>
      <c r="S448" s="93" t="s">
        <v>2127</v>
      </c>
      <c r="T448" s="93" t="s">
        <v>1407</v>
      </c>
      <c r="U448" s="92" t="s">
        <v>2128</v>
      </c>
      <c r="V448" s="88" t="s">
        <v>1397</v>
      </c>
      <c r="W448" s="92">
        <v>4074</v>
      </c>
      <c r="X448" s="92" t="s">
        <v>1411</v>
      </c>
      <c r="Y448" s="92">
        <v>4074</v>
      </c>
      <c r="Z448" s="92" t="s">
        <v>1401</v>
      </c>
      <c r="AA448" s="134" t="str">
        <f>VLOOKUP(G448,'Скрипт activation_condition'!$B$6:$D$495,3,0)</f>
        <v>Аллергия</v>
      </c>
      <c r="AB448" s="114" t="str">
        <f>VLOOKUP(E448,'Перечень узлов'!$A$1:$B$697,2,0)</f>
        <v>Аллергия</v>
      </c>
    </row>
    <row r="449" spans="1:28" x14ac:dyDescent="0.45">
      <c r="A449" s="92"/>
      <c r="B449" s="92" t="s">
        <v>1405</v>
      </c>
      <c r="C449" s="92">
        <f t="shared" si="8"/>
        <v>426</v>
      </c>
      <c r="D449" s="92" t="s">
        <v>1385</v>
      </c>
      <c r="E449" s="92">
        <v>579</v>
      </c>
      <c r="F449" s="92" t="s">
        <v>1385</v>
      </c>
      <c r="G449" s="92">
        <v>382</v>
      </c>
      <c r="H449" s="92" t="s">
        <v>1385</v>
      </c>
      <c r="I449" s="92" t="s">
        <v>2128</v>
      </c>
      <c r="J449" s="92" t="s">
        <v>1385</v>
      </c>
      <c r="K449" s="92" t="s">
        <v>2128</v>
      </c>
      <c r="L449" s="92" t="s">
        <v>1385</v>
      </c>
      <c r="M449" s="92" t="s">
        <v>2128</v>
      </c>
      <c r="N449" s="92" t="s">
        <v>1385</v>
      </c>
      <c r="O449" s="92" t="s">
        <v>2128</v>
      </c>
      <c r="P449" s="92" t="s">
        <v>2120</v>
      </c>
      <c r="Q449" s="93">
        <v>1</v>
      </c>
      <c r="R449" s="93" t="s">
        <v>2138</v>
      </c>
      <c r="S449" s="93" t="s">
        <v>2127</v>
      </c>
      <c r="T449" s="93" t="s">
        <v>1407</v>
      </c>
      <c r="U449" s="92" t="s">
        <v>2128</v>
      </c>
      <c r="V449" s="88" t="s">
        <v>1397</v>
      </c>
      <c r="W449" s="92">
        <v>4075</v>
      </c>
      <c r="X449" s="92" t="s">
        <v>1411</v>
      </c>
      <c r="Y449" s="92">
        <v>4075</v>
      </c>
      <c r="Z449" s="92" t="s">
        <v>1401</v>
      </c>
      <c r="AA449" s="134" t="str">
        <f>VLOOKUP(G449,'Скрипт activation_condition'!$B$6:$D$495,3,0)</f>
        <v>Частые бактериальные инфекции</v>
      </c>
      <c r="AB449" s="114" t="str">
        <f>VLOOKUP(E449,'Перечень узлов'!$A$1:$B$697,2,0)</f>
        <v>Частые бактериальные инфекции</v>
      </c>
    </row>
    <row r="450" spans="1:28" x14ac:dyDescent="0.45">
      <c r="A450" s="92"/>
      <c r="B450" s="92" t="s">
        <v>1405</v>
      </c>
      <c r="C450" s="92">
        <f t="shared" si="8"/>
        <v>427</v>
      </c>
      <c r="D450" s="92" t="s">
        <v>1385</v>
      </c>
      <c r="E450" s="92">
        <v>581</v>
      </c>
      <c r="F450" s="92" t="s">
        <v>1385</v>
      </c>
      <c r="G450" s="92">
        <v>383</v>
      </c>
      <c r="H450" s="92" t="s">
        <v>1385</v>
      </c>
      <c r="I450" s="92" t="s">
        <v>2128</v>
      </c>
      <c r="J450" s="92" t="s">
        <v>1385</v>
      </c>
      <c r="K450" s="92" t="s">
        <v>2128</v>
      </c>
      <c r="L450" s="92" t="s">
        <v>1385</v>
      </c>
      <c r="M450" s="92" t="s">
        <v>2128</v>
      </c>
      <c r="N450" s="92" t="s">
        <v>1385</v>
      </c>
      <c r="O450" s="92" t="s">
        <v>2128</v>
      </c>
      <c r="P450" s="92" t="s">
        <v>2120</v>
      </c>
      <c r="Q450" s="93">
        <v>1</v>
      </c>
      <c r="R450" s="93" t="s">
        <v>2138</v>
      </c>
      <c r="S450" s="93" t="s">
        <v>2127</v>
      </c>
      <c r="T450" s="93" t="s">
        <v>1407</v>
      </c>
      <c r="U450" s="92" t="s">
        <v>2128</v>
      </c>
      <c r="V450" s="88" t="s">
        <v>1397</v>
      </c>
      <c r="W450" s="92">
        <v>4076</v>
      </c>
      <c r="X450" s="92" t="s">
        <v>1411</v>
      </c>
      <c r="Y450" s="92">
        <v>4076</v>
      </c>
      <c r="Z450" s="92" t="s">
        <v>1401</v>
      </c>
      <c r="AA450" s="134" t="str">
        <f>VLOOKUP(G450,'Скрипт activation_condition'!$B$6:$D$495,3,0)</f>
        <v>Расширение бронхов на КТ ОГК</v>
      </c>
      <c r="AB450" s="114" t="str">
        <f>VLOOKUP(E450,'Перечень узлов'!$A$1:$B$697,2,0)</f>
        <v>Расширение бронхов на КТ ОГК</v>
      </c>
    </row>
    <row r="451" spans="1:28" x14ac:dyDescent="0.45">
      <c r="A451" s="92"/>
      <c r="B451" s="92" t="s">
        <v>1405</v>
      </c>
      <c r="C451" s="92">
        <f t="shared" si="8"/>
        <v>428</v>
      </c>
      <c r="D451" s="92" t="s">
        <v>1385</v>
      </c>
      <c r="E451" s="92">
        <v>582</v>
      </c>
      <c r="F451" s="92" t="s">
        <v>1385</v>
      </c>
      <c r="G451" s="92">
        <v>384</v>
      </c>
      <c r="H451" s="92" t="s">
        <v>1385</v>
      </c>
      <c r="I451" s="92" t="s">
        <v>2128</v>
      </c>
      <c r="J451" s="92" t="s">
        <v>1385</v>
      </c>
      <c r="K451" s="92" t="s">
        <v>2128</v>
      </c>
      <c r="L451" s="92" t="s">
        <v>1385</v>
      </c>
      <c r="M451" s="92" t="s">
        <v>2128</v>
      </c>
      <c r="N451" s="92" t="s">
        <v>1385</v>
      </c>
      <c r="O451" s="92" t="s">
        <v>2128</v>
      </c>
      <c r="P451" s="92" t="s">
        <v>2120</v>
      </c>
      <c r="Q451" s="93">
        <v>1</v>
      </c>
      <c r="R451" s="93" t="s">
        <v>2138</v>
      </c>
      <c r="S451" s="93" t="s">
        <v>2127</v>
      </c>
      <c r="T451" s="93" t="s">
        <v>1407</v>
      </c>
      <c r="U451" s="92" t="s">
        <v>2128</v>
      </c>
      <c r="V451" s="88" t="s">
        <v>1397</v>
      </c>
      <c r="W451" s="92">
        <v>4077</v>
      </c>
      <c r="X451" s="92" t="s">
        <v>1411</v>
      </c>
      <c r="Y451" s="92">
        <v>4077</v>
      </c>
      <c r="Z451" s="92" t="s">
        <v>1401</v>
      </c>
      <c r="AA451" s="134" t="str">
        <f>VLOOKUP(G451,'Скрипт activation_condition'!$B$6:$D$495,3,0)</f>
        <v>Уплотнение стенок бронхов на КТ ОГК</v>
      </c>
      <c r="AB451" s="114" t="str">
        <f>VLOOKUP(E451,'Перечень узлов'!$A$1:$B$697,2,0)</f>
        <v>Уплотнение стенок бронхов на КТ ОГК</v>
      </c>
    </row>
    <row r="452" spans="1:28" x14ac:dyDescent="0.45">
      <c r="A452" s="92"/>
      <c r="B452" s="92" t="s">
        <v>1405</v>
      </c>
      <c r="C452" s="92">
        <f t="shared" si="8"/>
        <v>429</v>
      </c>
      <c r="D452" s="92" t="s">
        <v>1385</v>
      </c>
      <c r="E452" s="92">
        <v>584</v>
      </c>
      <c r="F452" s="92" t="s">
        <v>1385</v>
      </c>
      <c r="G452" s="92">
        <v>385</v>
      </c>
      <c r="H452" s="92" t="s">
        <v>1385</v>
      </c>
      <c r="I452" s="92" t="s">
        <v>2128</v>
      </c>
      <c r="J452" s="92" t="s">
        <v>1385</v>
      </c>
      <c r="K452" s="92" t="s">
        <v>2128</v>
      </c>
      <c r="L452" s="92" t="s">
        <v>1385</v>
      </c>
      <c r="M452" s="92" t="s">
        <v>2128</v>
      </c>
      <c r="N452" s="92" t="s">
        <v>1385</v>
      </c>
      <c r="O452" s="92" t="s">
        <v>2128</v>
      </c>
      <c r="P452" s="92" t="s">
        <v>2120</v>
      </c>
      <c r="Q452" s="93">
        <v>1</v>
      </c>
      <c r="R452" s="93" t="s">
        <v>2138</v>
      </c>
      <c r="S452" s="93" t="s">
        <v>2127</v>
      </c>
      <c r="T452" s="93" t="s">
        <v>1407</v>
      </c>
      <c r="U452" s="92" t="s">
        <v>2128</v>
      </c>
      <c r="V452" s="88" t="s">
        <v>1397</v>
      </c>
      <c r="W452" s="92">
        <v>4078</v>
      </c>
      <c r="X452" s="92" t="s">
        <v>1411</v>
      </c>
      <c r="Y452" s="92">
        <v>4078</v>
      </c>
      <c r="Z452" s="92" t="s">
        <v>1401</v>
      </c>
      <c r="AA452" s="134" t="str">
        <f>VLOOKUP(G452,'Скрипт activation_condition'!$B$6:$D$495,3,0)</f>
        <v>Зоны пониженной плотности на КТ ОГК</v>
      </c>
      <c r="AB452" s="114" t="str">
        <f>VLOOKUP(E452,'Перечень узлов'!$A$1:$B$697,2,0)</f>
        <v>Зоны пониженной плотности на КТ ОГК</v>
      </c>
    </row>
    <row r="453" spans="1:28" x14ac:dyDescent="0.45">
      <c r="A453" s="92"/>
      <c r="B453" s="92" t="s">
        <v>1405</v>
      </c>
      <c r="C453" s="92">
        <f t="shared" si="8"/>
        <v>430</v>
      </c>
      <c r="D453" s="92" t="s">
        <v>1385</v>
      </c>
      <c r="E453" s="92">
        <v>588</v>
      </c>
      <c r="F453" s="92" t="s">
        <v>1385</v>
      </c>
      <c r="G453" s="92">
        <v>386</v>
      </c>
      <c r="H453" s="92" t="s">
        <v>1385</v>
      </c>
      <c r="I453" s="92" t="s">
        <v>2128</v>
      </c>
      <c r="J453" s="92" t="s">
        <v>1385</v>
      </c>
      <c r="K453" s="92" t="s">
        <v>2128</v>
      </c>
      <c r="L453" s="92" t="s">
        <v>1385</v>
      </c>
      <c r="M453" s="92" t="s">
        <v>2128</v>
      </c>
      <c r="N453" s="92" t="s">
        <v>1385</v>
      </c>
      <c r="O453" s="92" t="s">
        <v>2128</v>
      </c>
      <c r="P453" s="92" t="s">
        <v>2120</v>
      </c>
      <c r="Q453" s="93">
        <v>1</v>
      </c>
      <c r="R453" s="93" t="s">
        <v>2138</v>
      </c>
      <c r="S453" s="93" t="s">
        <v>2127</v>
      </c>
      <c r="T453" s="93" t="s">
        <v>1407</v>
      </c>
      <c r="U453" s="92" t="s">
        <v>2128</v>
      </c>
      <c r="V453" s="88" t="s">
        <v>1397</v>
      </c>
      <c r="W453" s="92">
        <v>4079</v>
      </c>
      <c r="X453" s="92" t="s">
        <v>1411</v>
      </c>
      <c r="Y453" s="92">
        <v>4079</v>
      </c>
      <c r="Z453" s="92" t="s">
        <v>1401</v>
      </c>
      <c r="AA453" s="134" t="str">
        <f>VLOOKUP(G453,'Скрипт activation_condition'!$B$6:$D$495,3,0)</f>
        <v>Наличие сердечно-сосудистых заболеваний</v>
      </c>
      <c r="AB453" s="114" t="str">
        <f>VLOOKUP(E453,'Перечень узлов'!$A$1:$B$697,2,0)</f>
        <v>Наличие сердечно-сосудистых заболеваний</v>
      </c>
    </row>
    <row r="454" spans="1:28" x14ac:dyDescent="0.45">
      <c r="A454" s="92"/>
      <c r="B454" s="92" t="s">
        <v>1405</v>
      </c>
      <c r="C454" s="92">
        <f t="shared" si="8"/>
        <v>431</v>
      </c>
      <c r="D454" s="92" t="s">
        <v>1385</v>
      </c>
      <c r="E454" s="92">
        <v>589</v>
      </c>
      <c r="F454" s="92" t="s">
        <v>1385</v>
      </c>
      <c r="G454" s="92">
        <v>387</v>
      </c>
      <c r="H454" s="92" t="s">
        <v>1385</v>
      </c>
      <c r="I454" s="92" t="s">
        <v>2128</v>
      </c>
      <c r="J454" s="92" t="s">
        <v>1385</v>
      </c>
      <c r="K454" s="92" t="s">
        <v>2128</v>
      </c>
      <c r="L454" s="92" t="s">
        <v>1385</v>
      </c>
      <c r="M454" s="92" t="s">
        <v>2128</v>
      </c>
      <c r="N454" s="92" t="s">
        <v>1385</v>
      </c>
      <c r="O454" s="92" t="s">
        <v>2128</v>
      </c>
      <c r="P454" s="92" t="s">
        <v>2120</v>
      </c>
      <c r="Q454" s="93">
        <v>1</v>
      </c>
      <c r="R454" s="93" t="s">
        <v>2138</v>
      </c>
      <c r="S454" s="93" t="s">
        <v>2127</v>
      </c>
      <c r="T454" s="93" t="s">
        <v>1407</v>
      </c>
      <c r="U454" s="92" t="s">
        <v>2128</v>
      </c>
      <c r="V454" s="88" t="s">
        <v>1397</v>
      </c>
      <c r="W454" s="92">
        <v>4080</v>
      </c>
      <c r="X454" s="92" t="s">
        <v>1411</v>
      </c>
      <c r="Y454" s="92">
        <v>4080</v>
      </c>
      <c r="Z454" s="92" t="s">
        <v>1401</v>
      </c>
      <c r="AA454" s="134" t="str">
        <f>VLOOKUP(G454,'Скрипт activation_condition'!$B$6:$D$495,3,0)</f>
        <v>Застой по большому кругу кровообразщения</v>
      </c>
      <c r="AB454" s="114" t="str">
        <f>VLOOKUP(E454,'Перечень узлов'!$A$1:$B$697,2,0)</f>
        <v>Застой по большому кругу кровообразщения</v>
      </c>
    </row>
    <row r="455" spans="1:28" x14ac:dyDescent="0.45">
      <c r="A455" s="92"/>
      <c r="B455" s="92" t="s">
        <v>1405</v>
      </c>
      <c r="C455" s="92">
        <f t="shared" ref="C455:C518" si="9">C454+1</f>
        <v>432</v>
      </c>
      <c r="D455" s="92" t="s">
        <v>1385</v>
      </c>
      <c r="E455" s="92">
        <v>590</v>
      </c>
      <c r="F455" s="92" t="s">
        <v>1385</v>
      </c>
      <c r="G455" s="92">
        <v>388</v>
      </c>
      <c r="H455" s="92" t="s">
        <v>1385</v>
      </c>
      <c r="I455" s="92" t="s">
        <v>2128</v>
      </c>
      <c r="J455" s="92" t="s">
        <v>1385</v>
      </c>
      <c r="K455" s="92" t="s">
        <v>2128</v>
      </c>
      <c r="L455" s="92" t="s">
        <v>1385</v>
      </c>
      <c r="M455" s="92" t="s">
        <v>2128</v>
      </c>
      <c r="N455" s="92" t="s">
        <v>1385</v>
      </c>
      <c r="O455" s="92" t="s">
        <v>2128</v>
      </c>
      <c r="P455" s="92" t="s">
        <v>2120</v>
      </c>
      <c r="Q455" s="93">
        <v>1</v>
      </c>
      <c r="R455" s="93" t="s">
        <v>2138</v>
      </c>
      <c r="S455" s="93" t="s">
        <v>2127</v>
      </c>
      <c r="T455" s="93" t="s">
        <v>1407</v>
      </c>
      <c r="U455" s="92" t="s">
        <v>2128</v>
      </c>
      <c r="V455" s="88" t="s">
        <v>1397</v>
      </c>
      <c r="W455" s="92">
        <v>4081</v>
      </c>
      <c r="X455" s="92" t="s">
        <v>1411</v>
      </c>
      <c r="Y455" s="92">
        <v>4081</v>
      </c>
      <c r="Z455" s="92" t="s">
        <v>1401</v>
      </c>
      <c r="AA455" s="134" t="str">
        <f>VLOOKUP(G455,'Скрипт activation_condition'!$B$6:$D$495,3,0)</f>
        <v>Застой по малому кругу кровообращения</v>
      </c>
      <c r="AB455" s="114" t="str">
        <f>VLOOKUP(E455,'Перечень узлов'!$A$1:$B$697,2,0)</f>
        <v>Застой по малому кругу кровообращения</v>
      </c>
    </row>
    <row r="456" spans="1:28" x14ac:dyDescent="0.45">
      <c r="A456" s="92"/>
      <c r="B456" s="92" t="s">
        <v>1405</v>
      </c>
      <c r="C456" s="92">
        <f t="shared" si="9"/>
        <v>433</v>
      </c>
      <c r="D456" s="92" t="s">
        <v>1385</v>
      </c>
      <c r="E456" s="92">
        <v>591</v>
      </c>
      <c r="F456" s="92" t="s">
        <v>1385</v>
      </c>
      <c r="G456" s="92">
        <v>389</v>
      </c>
      <c r="H456" s="92" t="s">
        <v>1385</v>
      </c>
      <c r="I456" s="92" t="s">
        <v>2851</v>
      </c>
      <c r="J456" s="92" t="s">
        <v>1385</v>
      </c>
      <c r="K456" s="92" t="s">
        <v>2129</v>
      </c>
      <c r="L456" s="92" t="s">
        <v>1385</v>
      </c>
      <c r="M456" s="92" t="s">
        <v>3038</v>
      </c>
      <c r="N456" s="92" t="s">
        <v>1385</v>
      </c>
      <c r="O456" s="92" t="s">
        <v>2129</v>
      </c>
      <c r="P456" s="92" t="s">
        <v>1385</v>
      </c>
      <c r="Q456" s="92" t="s">
        <v>2128</v>
      </c>
      <c r="R456" s="92" t="s">
        <v>1385</v>
      </c>
      <c r="S456" s="93" t="s">
        <v>2127</v>
      </c>
      <c r="T456" s="92" t="s">
        <v>1385</v>
      </c>
      <c r="U456" s="92" t="s">
        <v>2128</v>
      </c>
      <c r="V456" s="92" t="s">
        <v>1385</v>
      </c>
      <c r="W456" s="92">
        <v>4082</v>
      </c>
      <c r="X456" s="92" t="s">
        <v>1411</v>
      </c>
      <c r="Y456" s="92">
        <v>4082</v>
      </c>
      <c r="Z456" s="92" t="s">
        <v>1401</v>
      </c>
      <c r="AA456" s="134" t="str">
        <f>VLOOKUP(G456,'Скрипт activation_condition'!$B$6:$D$495,3,0)</f>
        <v>ЖЕЛ</v>
      </c>
      <c r="AB456" s="114" t="str">
        <f>VLOOKUP(E456,'Перечень узлов'!$A$1:$B$697,2,0)</f>
        <v>ЖЕЛ снижена</v>
      </c>
    </row>
    <row r="457" spans="1:28" x14ac:dyDescent="0.45">
      <c r="A457" s="92"/>
      <c r="B457" s="92" t="s">
        <v>1405</v>
      </c>
      <c r="C457" s="92">
        <f t="shared" si="9"/>
        <v>434</v>
      </c>
      <c r="D457" s="92" t="s">
        <v>1385</v>
      </c>
      <c r="E457" s="92">
        <v>592</v>
      </c>
      <c r="F457" s="92" t="s">
        <v>1385</v>
      </c>
      <c r="G457" s="92">
        <v>390</v>
      </c>
      <c r="H457" s="92" t="s">
        <v>1385</v>
      </c>
      <c r="I457" s="92" t="s">
        <v>2851</v>
      </c>
      <c r="J457" s="92" t="s">
        <v>1385</v>
      </c>
      <c r="K457" s="92" t="s">
        <v>2129</v>
      </c>
      <c r="L457" s="92" t="s">
        <v>1385</v>
      </c>
      <c r="M457" s="92" t="s">
        <v>3043</v>
      </c>
      <c r="N457" s="92" t="s">
        <v>1385</v>
      </c>
      <c r="O457" s="92" t="s">
        <v>2127</v>
      </c>
      <c r="P457" s="92" t="s">
        <v>1385</v>
      </c>
      <c r="Q457" s="92" t="s">
        <v>2128</v>
      </c>
      <c r="R457" s="92" t="s">
        <v>1385</v>
      </c>
      <c r="S457" s="93" t="s">
        <v>2127</v>
      </c>
      <c r="T457" s="92" t="s">
        <v>1385</v>
      </c>
      <c r="U457" s="92" t="s">
        <v>2128</v>
      </c>
      <c r="V457" s="92" t="s">
        <v>1385</v>
      </c>
      <c r="W457" s="92">
        <v>4083</v>
      </c>
      <c r="X457" s="92" t="s">
        <v>1411</v>
      </c>
      <c r="Y457" s="92">
        <v>4083</v>
      </c>
      <c r="Z457" s="92" t="s">
        <v>1401</v>
      </c>
      <c r="AA457" s="134" t="str">
        <f>VLOOKUP(G457,'Скрипт activation_condition'!$B$6:$D$495,3,0)</f>
        <v>ОФВ1</v>
      </c>
      <c r="AB457" s="114" t="str">
        <f>VLOOKUP(E457,'Перечень узлов'!$A$1:$B$697,2,0)</f>
        <v>ОФВ1 снижен</v>
      </c>
    </row>
    <row r="458" spans="1:28" x14ac:dyDescent="0.45">
      <c r="A458" s="92"/>
      <c r="B458" s="92" t="s">
        <v>1405</v>
      </c>
      <c r="C458" s="92">
        <f t="shared" si="9"/>
        <v>435</v>
      </c>
      <c r="D458" s="92" t="s">
        <v>1385</v>
      </c>
      <c r="E458" s="92">
        <v>674</v>
      </c>
      <c r="F458" s="92" t="s">
        <v>1385</v>
      </c>
      <c r="G458" s="92">
        <v>390</v>
      </c>
      <c r="H458" s="92" t="s">
        <v>1385</v>
      </c>
      <c r="I458" s="92" t="s">
        <v>3043</v>
      </c>
      <c r="J458" s="92" t="s">
        <v>1385</v>
      </c>
      <c r="K458" s="92" t="s">
        <v>2129</v>
      </c>
      <c r="L458" s="92" t="s">
        <v>1385</v>
      </c>
      <c r="M458" s="92" t="s">
        <v>3042</v>
      </c>
      <c r="N458" s="92" t="s">
        <v>1385</v>
      </c>
      <c r="O458" s="92" t="s">
        <v>2129</v>
      </c>
      <c r="P458" s="92" t="s">
        <v>1385</v>
      </c>
      <c r="Q458" s="92" t="s">
        <v>2128</v>
      </c>
      <c r="R458" s="92" t="s">
        <v>1385</v>
      </c>
      <c r="S458" s="93" t="s">
        <v>2127</v>
      </c>
      <c r="T458" s="92" t="s">
        <v>1385</v>
      </c>
      <c r="U458" s="92" t="s">
        <v>2128</v>
      </c>
      <c r="V458" s="92" t="s">
        <v>1385</v>
      </c>
      <c r="W458" s="92">
        <v>4084</v>
      </c>
      <c r="X458" s="92" t="s">
        <v>1411</v>
      </c>
      <c r="Y458" s="92">
        <v>4084</v>
      </c>
      <c r="Z458" s="92" t="s">
        <v>1401</v>
      </c>
      <c r="AA458" s="134" t="str">
        <f>VLOOKUP(G458,'Скрипт activation_condition'!$B$6:$D$495,3,0)</f>
        <v>ОФВ1</v>
      </c>
      <c r="AB458" s="114" t="str">
        <f>VLOOKUP(E458,'Перечень узлов'!$A$1:$B$697,2,0)</f>
        <v>ОФВ1 в норме</v>
      </c>
    </row>
    <row r="459" spans="1:28" x14ac:dyDescent="0.45">
      <c r="A459" s="92"/>
      <c r="B459" s="92" t="s">
        <v>1405</v>
      </c>
      <c r="C459" s="92">
        <f t="shared" si="9"/>
        <v>436</v>
      </c>
      <c r="D459" s="92" t="s">
        <v>1385</v>
      </c>
      <c r="E459" s="92">
        <v>594</v>
      </c>
      <c r="F459" s="92" t="s">
        <v>1385</v>
      </c>
      <c r="G459" s="92">
        <v>391</v>
      </c>
      <c r="H459" s="92" t="s">
        <v>1385</v>
      </c>
      <c r="I459" s="92" t="s">
        <v>3043</v>
      </c>
      <c r="J459" s="92" t="s">
        <v>1385</v>
      </c>
      <c r="K459" s="92" t="s">
        <v>2129</v>
      </c>
      <c r="L459" s="92" t="s">
        <v>1385</v>
      </c>
      <c r="M459" s="92" t="s">
        <v>3042</v>
      </c>
      <c r="N459" s="92" t="s">
        <v>1385</v>
      </c>
      <c r="O459" s="92" t="s">
        <v>2129</v>
      </c>
      <c r="P459" s="92" t="s">
        <v>1385</v>
      </c>
      <c r="Q459" s="92" t="s">
        <v>2128</v>
      </c>
      <c r="R459" s="92" t="s">
        <v>1385</v>
      </c>
      <c r="S459" s="93" t="s">
        <v>2127</v>
      </c>
      <c r="T459" s="92" t="s">
        <v>1385</v>
      </c>
      <c r="U459" s="92" t="s">
        <v>2128</v>
      </c>
      <c r="V459" s="92" t="s">
        <v>1385</v>
      </c>
      <c r="W459" s="92">
        <v>4085</v>
      </c>
      <c r="X459" s="92" t="s">
        <v>1411</v>
      </c>
      <c r="Y459" s="92">
        <v>4085</v>
      </c>
      <c r="Z459" s="92" t="s">
        <v>1401</v>
      </c>
      <c r="AA459" s="134" t="str">
        <f>VLOOKUP(G459,'Скрипт activation_condition'!$B$6:$D$495,3,0)</f>
        <v>ОФВ1/ЖЕЛ</v>
      </c>
      <c r="AB459" s="114" t="str">
        <f>VLOOKUP(E459,'Перечень узлов'!$A$1:$B$697,2,0)</f>
        <v>ОФВ1/ЖЕЛ в норме</v>
      </c>
    </row>
    <row r="460" spans="1:28" x14ac:dyDescent="0.45">
      <c r="A460" s="92"/>
      <c r="B460" s="92" t="s">
        <v>1405</v>
      </c>
      <c r="C460" s="92">
        <f t="shared" si="9"/>
        <v>437</v>
      </c>
      <c r="D460" s="92" t="s">
        <v>1385</v>
      </c>
      <c r="E460" s="92">
        <v>595</v>
      </c>
      <c r="F460" s="92" t="s">
        <v>1385</v>
      </c>
      <c r="G460" s="92">
        <v>391</v>
      </c>
      <c r="H460" s="92" t="s">
        <v>1385</v>
      </c>
      <c r="I460" s="92" t="s">
        <v>3043</v>
      </c>
      <c r="J460" s="92" t="s">
        <v>1385</v>
      </c>
      <c r="K460" s="92" t="s">
        <v>2129</v>
      </c>
      <c r="L460" s="92" t="s">
        <v>1385</v>
      </c>
      <c r="M460" s="92" t="s">
        <v>3042</v>
      </c>
      <c r="N460" s="92" t="s">
        <v>1385</v>
      </c>
      <c r="O460" s="92" t="s">
        <v>2129</v>
      </c>
      <c r="P460" s="92" t="s">
        <v>1385</v>
      </c>
      <c r="Q460" s="92" t="s">
        <v>2128</v>
      </c>
      <c r="R460" s="92" t="s">
        <v>1385</v>
      </c>
      <c r="S460" s="93" t="s">
        <v>2127</v>
      </c>
      <c r="T460" s="92" t="s">
        <v>1385</v>
      </c>
      <c r="U460" s="92" t="s">
        <v>2128</v>
      </c>
      <c r="V460" s="92" t="s">
        <v>1385</v>
      </c>
      <c r="W460" s="92">
        <v>4086</v>
      </c>
      <c r="X460" s="92" t="s">
        <v>1411</v>
      </c>
      <c r="Y460" s="92">
        <v>4086</v>
      </c>
      <c r="Z460" s="92" t="s">
        <v>1401</v>
      </c>
      <c r="AA460" s="134" t="str">
        <f>VLOOKUP(G460,'Скрипт activation_condition'!$B$6:$D$495,3,0)</f>
        <v>ОФВ1/ЖЕЛ</v>
      </c>
      <c r="AB460" s="114" t="str">
        <f>VLOOKUP(E460,'Перечень узлов'!$A$1:$B$697,2,0)</f>
        <v>ОФВ1/ФЖЕЛ в норме</v>
      </c>
    </row>
    <row r="461" spans="1:28" x14ac:dyDescent="0.45">
      <c r="A461" s="92"/>
      <c r="B461" s="92" t="s">
        <v>1405</v>
      </c>
      <c r="C461" s="92">
        <f t="shared" si="9"/>
        <v>438</v>
      </c>
      <c r="D461" s="92" t="s">
        <v>1385</v>
      </c>
      <c r="E461" s="92">
        <v>599</v>
      </c>
      <c r="F461" s="92" t="s">
        <v>1385</v>
      </c>
      <c r="G461" s="92">
        <v>392</v>
      </c>
      <c r="H461" s="92" t="s">
        <v>1385</v>
      </c>
      <c r="I461" s="92" t="s">
        <v>2128</v>
      </c>
      <c r="J461" s="92" t="s">
        <v>1385</v>
      </c>
      <c r="K461" s="92" t="s">
        <v>2128</v>
      </c>
      <c r="L461" s="92" t="s">
        <v>1385</v>
      </c>
      <c r="M461" s="92" t="s">
        <v>2128</v>
      </c>
      <c r="N461" s="92" t="s">
        <v>1385</v>
      </c>
      <c r="O461" s="92" t="s">
        <v>2128</v>
      </c>
      <c r="P461" s="92" t="s">
        <v>2120</v>
      </c>
      <c r="Q461" s="93">
        <v>1</v>
      </c>
      <c r="R461" s="93" t="s">
        <v>2138</v>
      </c>
      <c r="S461" s="93" t="s">
        <v>2127</v>
      </c>
      <c r="T461" s="93" t="s">
        <v>1407</v>
      </c>
      <c r="U461" s="92" t="s">
        <v>2128</v>
      </c>
      <c r="V461" s="88" t="s">
        <v>1397</v>
      </c>
      <c r="W461" s="92">
        <v>4087</v>
      </c>
      <c r="X461" s="92" t="s">
        <v>1411</v>
      </c>
      <c r="Y461" s="92">
        <v>4087</v>
      </c>
      <c r="Z461" s="92" t="s">
        <v>1401</v>
      </c>
      <c r="AA461" s="134" t="str">
        <f>VLOOKUP(G461,'Скрипт activation_condition'!$B$6:$D$495,3,0)</f>
        <v>ТЭЛА в анамнезе</v>
      </c>
      <c r="AB461" s="114" t="str">
        <f>VLOOKUP(E461,'Перечень узлов'!$A$1:$B$697,2,0)</f>
        <v>ТЭЛА в анамнезе</v>
      </c>
    </row>
    <row r="462" spans="1:28" x14ac:dyDescent="0.45">
      <c r="A462" s="92"/>
      <c r="B462" s="92" t="s">
        <v>1405</v>
      </c>
      <c r="C462" s="92">
        <f t="shared" si="9"/>
        <v>439</v>
      </c>
      <c r="D462" s="92" t="s">
        <v>1385</v>
      </c>
      <c r="E462" s="92">
        <v>600</v>
      </c>
      <c r="F462" s="92" t="s">
        <v>1385</v>
      </c>
      <c r="G462" s="92">
        <v>393</v>
      </c>
      <c r="H462" s="92" t="s">
        <v>1385</v>
      </c>
      <c r="I462" s="92" t="s">
        <v>2128</v>
      </c>
      <c r="J462" s="92" t="s">
        <v>1385</v>
      </c>
      <c r="K462" s="92" t="s">
        <v>2128</v>
      </c>
      <c r="L462" s="92" t="s">
        <v>1385</v>
      </c>
      <c r="M462" s="92" t="s">
        <v>2128</v>
      </c>
      <c r="N462" s="92" t="s">
        <v>1385</v>
      </c>
      <c r="O462" s="92" t="s">
        <v>2128</v>
      </c>
      <c r="P462" s="92" t="s">
        <v>2120</v>
      </c>
      <c r="Q462" s="93">
        <v>1</v>
      </c>
      <c r="R462" s="93" t="s">
        <v>2138</v>
      </c>
      <c r="S462" s="93" t="s">
        <v>2127</v>
      </c>
      <c r="T462" s="93" t="s">
        <v>1407</v>
      </c>
      <c r="U462" s="92" t="s">
        <v>2128</v>
      </c>
      <c r="V462" s="88" t="s">
        <v>1397</v>
      </c>
      <c r="W462" s="92">
        <v>4088</v>
      </c>
      <c r="X462" s="92" t="s">
        <v>1411</v>
      </c>
      <c r="Y462" s="92">
        <v>4088</v>
      </c>
      <c r="Z462" s="92" t="s">
        <v>1401</v>
      </c>
      <c r="AA462" s="134" t="str">
        <f>VLOOKUP(G462,'Скрипт activation_condition'!$B$6:$D$495,3,0)</f>
        <v>Прием тромболитиков</v>
      </c>
      <c r="AB462" s="114" t="str">
        <f>VLOOKUP(E462,'Перечень узлов'!$A$1:$B$697,2,0)</f>
        <v>Прием тромболитиков</v>
      </c>
    </row>
    <row r="463" spans="1:28" x14ac:dyDescent="0.45">
      <c r="A463" s="92"/>
      <c r="B463" s="92" t="s">
        <v>1405</v>
      </c>
      <c r="C463" s="92">
        <f t="shared" si="9"/>
        <v>440</v>
      </c>
      <c r="D463" s="92" t="s">
        <v>1385</v>
      </c>
      <c r="E463" s="92">
        <v>601</v>
      </c>
      <c r="F463" s="92" t="s">
        <v>1385</v>
      </c>
      <c r="G463" s="92">
        <v>394</v>
      </c>
      <c r="H463" s="92" t="s">
        <v>1385</v>
      </c>
      <c r="I463" s="92" t="s">
        <v>2128</v>
      </c>
      <c r="J463" s="92" t="s">
        <v>1385</v>
      </c>
      <c r="K463" s="92" t="s">
        <v>2128</v>
      </c>
      <c r="L463" s="92" t="s">
        <v>1385</v>
      </c>
      <c r="M463" s="92" t="s">
        <v>2128</v>
      </c>
      <c r="N463" s="92" t="s">
        <v>1385</v>
      </c>
      <c r="O463" s="92" t="s">
        <v>2128</v>
      </c>
      <c r="P463" s="92" t="s">
        <v>2120</v>
      </c>
      <c r="Q463" s="93">
        <v>1</v>
      </c>
      <c r="R463" s="93" t="s">
        <v>2138</v>
      </c>
      <c r="S463" s="93" t="s">
        <v>2127</v>
      </c>
      <c r="T463" s="93" t="s">
        <v>1407</v>
      </c>
      <c r="U463" s="92" t="s">
        <v>2128</v>
      </c>
      <c r="V463" s="88" t="s">
        <v>1397</v>
      </c>
      <c r="W463" s="92">
        <v>4089</v>
      </c>
      <c r="X463" s="92" t="s">
        <v>1411</v>
      </c>
      <c r="Y463" s="92">
        <v>4089</v>
      </c>
      <c r="Z463" s="92" t="s">
        <v>1401</v>
      </c>
      <c r="AA463" s="134" t="str">
        <f>VLOOKUP(G463,'Скрипт activation_condition'!$B$6:$D$495,3,0)</f>
        <v>Прием гепарина</v>
      </c>
      <c r="AB463" s="114" t="str">
        <f>VLOOKUP(E463,'Перечень узлов'!$A$1:$B$697,2,0)</f>
        <v>Прием гепарин</v>
      </c>
    </row>
    <row r="464" spans="1:28" x14ac:dyDescent="0.45">
      <c r="A464" s="92"/>
      <c r="B464" s="92" t="s">
        <v>1405</v>
      </c>
      <c r="C464" s="92">
        <f t="shared" si="9"/>
        <v>441</v>
      </c>
      <c r="D464" s="92" t="s">
        <v>1385</v>
      </c>
      <c r="E464" s="92">
        <v>602</v>
      </c>
      <c r="F464" s="92" t="s">
        <v>1385</v>
      </c>
      <c r="G464" s="92">
        <v>395</v>
      </c>
      <c r="H464" s="92" t="s">
        <v>1385</v>
      </c>
      <c r="I464" s="92" t="s">
        <v>2128</v>
      </c>
      <c r="J464" s="92" t="s">
        <v>1385</v>
      </c>
      <c r="K464" s="92" t="s">
        <v>2128</v>
      </c>
      <c r="L464" s="92" t="s">
        <v>1385</v>
      </c>
      <c r="M464" s="92" t="s">
        <v>2128</v>
      </c>
      <c r="N464" s="92" t="s">
        <v>1385</v>
      </c>
      <c r="O464" s="92" t="s">
        <v>2128</v>
      </c>
      <c r="P464" s="92" t="s">
        <v>2120</v>
      </c>
      <c r="Q464" s="93">
        <v>1</v>
      </c>
      <c r="R464" s="93" t="s">
        <v>2138</v>
      </c>
      <c r="S464" s="93" t="s">
        <v>2127</v>
      </c>
      <c r="T464" s="93" t="s">
        <v>1407</v>
      </c>
      <c r="U464" s="92" t="s">
        <v>2128</v>
      </c>
      <c r="V464" s="88" t="s">
        <v>1397</v>
      </c>
      <c r="W464" s="92">
        <v>4090</v>
      </c>
      <c r="X464" s="92" t="s">
        <v>1411</v>
      </c>
      <c r="Y464" s="92">
        <v>4090</v>
      </c>
      <c r="Z464" s="92" t="s">
        <v>1401</v>
      </c>
      <c r="AA464" s="134" t="str">
        <f>VLOOKUP(G464,'Скрипт activation_condition'!$B$6:$D$495,3,0)</f>
        <v>Приме антикоагулянтов</v>
      </c>
      <c r="AB464" s="114" t="str">
        <f>VLOOKUP(E464,'Перечень узлов'!$A$1:$B$697,2,0)</f>
        <v>Приме антикоагулянтов</v>
      </c>
    </row>
    <row r="465" spans="1:28" x14ac:dyDescent="0.45">
      <c r="A465" s="92"/>
      <c r="B465" s="92" t="s">
        <v>1405</v>
      </c>
      <c r="C465" s="92">
        <f t="shared" si="9"/>
        <v>442</v>
      </c>
      <c r="D465" s="92" t="s">
        <v>1385</v>
      </c>
      <c r="E465" s="92">
        <v>603</v>
      </c>
      <c r="F465" s="92" t="s">
        <v>1385</v>
      </c>
      <c r="G465" s="92">
        <v>396</v>
      </c>
      <c r="H465" s="92" t="s">
        <v>1385</v>
      </c>
      <c r="I465" s="92" t="s">
        <v>2128</v>
      </c>
      <c r="J465" s="92" t="s">
        <v>1385</v>
      </c>
      <c r="K465" s="92" t="s">
        <v>2128</v>
      </c>
      <c r="L465" s="92" t="s">
        <v>1385</v>
      </c>
      <c r="M465" s="92" t="s">
        <v>2128</v>
      </c>
      <c r="N465" s="92" t="s">
        <v>1385</v>
      </c>
      <c r="O465" s="92" t="s">
        <v>2128</v>
      </c>
      <c r="P465" s="92" t="s">
        <v>2120</v>
      </c>
      <c r="Q465" s="93">
        <v>1</v>
      </c>
      <c r="R465" s="93" t="s">
        <v>2138</v>
      </c>
      <c r="S465" s="93" t="s">
        <v>2127</v>
      </c>
      <c r="T465" s="93" t="s">
        <v>1407</v>
      </c>
      <c r="U465" s="92" t="s">
        <v>2128</v>
      </c>
      <c r="V465" s="88" t="s">
        <v>1397</v>
      </c>
      <c r="W465" s="92">
        <v>4091</v>
      </c>
      <c r="X465" s="92" t="s">
        <v>1411</v>
      </c>
      <c r="Y465" s="92">
        <v>4091</v>
      </c>
      <c r="Z465" s="92" t="s">
        <v>1401</v>
      </c>
      <c r="AA465" s="134" t="str">
        <f>VLOOKUP(G465,'Скрипт activation_condition'!$B$6:$D$495,3,0)</f>
        <v>Обструкция легочной артерии на рентгене ОГК</v>
      </c>
      <c r="AB465" s="114" t="str">
        <f>VLOOKUP(E465,'Перечень узлов'!$A$1:$B$697,2,0)</f>
        <v>Обструкция легочной артерии на рентгене ОГК</v>
      </c>
    </row>
    <row r="466" spans="1:28" x14ac:dyDescent="0.45">
      <c r="A466" s="92"/>
      <c r="B466" s="92" t="s">
        <v>1405</v>
      </c>
      <c r="C466" s="92">
        <f t="shared" si="9"/>
        <v>443</v>
      </c>
      <c r="D466" s="92" t="s">
        <v>1385</v>
      </c>
      <c r="E466" s="92">
        <v>604</v>
      </c>
      <c r="F466" s="92" t="s">
        <v>1385</v>
      </c>
      <c r="G466" s="92">
        <v>397</v>
      </c>
      <c r="H466" s="92" t="s">
        <v>1385</v>
      </c>
      <c r="I466" s="92" t="s">
        <v>2128</v>
      </c>
      <c r="J466" s="92" t="s">
        <v>1385</v>
      </c>
      <c r="K466" s="92" t="s">
        <v>2128</v>
      </c>
      <c r="L466" s="92" t="s">
        <v>1385</v>
      </c>
      <c r="M466" s="92" t="s">
        <v>2128</v>
      </c>
      <c r="N466" s="92" t="s">
        <v>1385</v>
      </c>
      <c r="O466" s="92" t="s">
        <v>2128</v>
      </c>
      <c r="P466" s="92" t="s">
        <v>2120</v>
      </c>
      <c r="Q466" s="93">
        <v>1</v>
      </c>
      <c r="R466" s="93" t="s">
        <v>2138</v>
      </c>
      <c r="S466" s="93" t="s">
        <v>2127</v>
      </c>
      <c r="T466" s="93" t="s">
        <v>1407</v>
      </c>
      <c r="U466" s="92" t="s">
        <v>2128</v>
      </c>
      <c r="V466" s="88" t="s">
        <v>1397</v>
      </c>
      <c r="W466" s="92">
        <v>4092</v>
      </c>
      <c r="X466" s="92" t="s">
        <v>1411</v>
      </c>
      <c r="Y466" s="92">
        <v>4092</v>
      </c>
      <c r="Z466" s="92" t="s">
        <v>1401</v>
      </c>
      <c r="AA466" s="134" t="str">
        <f>VLOOKUP(G466,'Скрипт activation_condition'!$B$6:$D$495,3,0)</f>
        <v>Выбухание ствола легочной артерии на рентгене ОГК</v>
      </c>
      <c r="AB466" s="114" t="str">
        <f>VLOOKUP(E466,'Перечень узлов'!$A$1:$B$697,2,0)</f>
        <v>Выбухание ствола легочной артерии на рентгене ОГК</v>
      </c>
    </row>
    <row r="467" spans="1:28" x14ac:dyDescent="0.45">
      <c r="A467" s="92"/>
      <c r="B467" s="92" t="s">
        <v>1405</v>
      </c>
      <c r="C467" s="92">
        <f t="shared" si="9"/>
        <v>444</v>
      </c>
      <c r="D467" s="92" t="s">
        <v>1385</v>
      </c>
      <c r="E467" s="92">
        <v>605</v>
      </c>
      <c r="F467" s="92" t="s">
        <v>1385</v>
      </c>
      <c r="G467" s="92">
        <v>398</v>
      </c>
      <c r="H467" s="92" t="s">
        <v>1385</v>
      </c>
      <c r="I467" s="92" t="s">
        <v>2128</v>
      </c>
      <c r="J467" s="92" t="s">
        <v>1385</v>
      </c>
      <c r="K467" s="92" t="s">
        <v>2128</v>
      </c>
      <c r="L467" s="92" t="s">
        <v>1385</v>
      </c>
      <c r="M467" s="92" t="s">
        <v>2128</v>
      </c>
      <c r="N467" s="92" t="s">
        <v>1385</v>
      </c>
      <c r="O467" s="92" t="s">
        <v>2128</v>
      </c>
      <c r="P467" s="92" t="s">
        <v>2120</v>
      </c>
      <c r="Q467" s="93">
        <v>1</v>
      </c>
      <c r="R467" s="93" t="s">
        <v>2138</v>
      </c>
      <c r="S467" s="93" t="s">
        <v>2127</v>
      </c>
      <c r="T467" s="93" t="s">
        <v>1407</v>
      </c>
      <c r="U467" s="92" t="s">
        <v>2128</v>
      </c>
      <c r="V467" s="88" t="s">
        <v>1397</v>
      </c>
      <c r="W467" s="92">
        <v>4093</v>
      </c>
      <c r="X467" s="92" t="s">
        <v>1411</v>
      </c>
      <c r="Y467" s="92">
        <v>4093</v>
      </c>
      <c r="Z467" s="92" t="s">
        <v>1401</v>
      </c>
      <c r="AA467" s="134" t="str">
        <f>VLOOKUP(G467,'Скрипт activation_condition'!$B$6:$D$495,3,0)</f>
        <v>Выбухание левой ветви легочной артерии на рентгене ОГК</v>
      </c>
      <c r="AB467" s="114" t="str">
        <f>VLOOKUP(E467,'Перечень узлов'!$A$1:$B$697,2,0)</f>
        <v>Выбухание левой ветви легочной артерии на рентгене ОГК</v>
      </c>
    </row>
    <row r="468" spans="1:28" x14ac:dyDescent="0.45">
      <c r="A468" s="92"/>
      <c r="B468" s="92" t="s">
        <v>1405</v>
      </c>
      <c r="C468" s="92">
        <f t="shared" si="9"/>
        <v>445</v>
      </c>
      <c r="D468" s="92" t="s">
        <v>1385</v>
      </c>
      <c r="E468" s="92">
        <v>606</v>
      </c>
      <c r="F468" s="92" t="s">
        <v>1385</v>
      </c>
      <c r="G468" s="92">
        <v>399</v>
      </c>
      <c r="H468" s="92" t="s">
        <v>1385</v>
      </c>
      <c r="I468" s="92" t="s">
        <v>2128</v>
      </c>
      <c r="J468" s="92" t="s">
        <v>1385</v>
      </c>
      <c r="K468" s="92" t="s">
        <v>2128</v>
      </c>
      <c r="L468" s="92" t="s">
        <v>1385</v>
      </c>
      <c r="M468" s="92" t="s">
        <v>2128</v>
      </c>
      <c r="N468" s="92" t="s">
        <v>1385</v>
      </c>
      <c r="O468" s="92" t="s">
        <v>2128</v>
      </c>
      <c r="P468" s="92" t="s">
        <v>2120</v>
      </c>
      <c r="Q468" s="93">
        <v>1</v>
      </c>
      <c r="R468" s="93" t="s">
        <v>2138</v>
      </c>
      <c r="S468" s="93" t="s">
        <v>2127</v>
      </c>
      <c r="T468" s="93" t="s">
        <v>1407</v>
      </c>
      <c r="U468" s="92" t="s">
        <v>2128</v>
      </c>
      <c r="V468" s="88" t="s">
        <v>1397</v>
      </c>
      <c r="W468" s="92">
        <v>4094</v>
      </c>
      <c r="X468" s="92" t="s">
        <v>1411</v>
      </c>
      <c r="Y468" s="92">
        <v>4094</v>
      </c>
      <c r="Z468" s="92" t="s">
        <v>1401</v>
      </c>
      <c r="AA468" s="134" t="str">
        <f>VLOOKUP(G468,'Скрипт activation_condition'!$B$6:$D$495,3,0)</f>
        <v>Увеличение правых отделов сердца на рентгенограмме ОГК</v>
      </c>
      <c r="AB468" s="114" t="str">
        <f>VLOOKUP(E468,'Перечень узлов'!$A$1:$B$697,2,0)</f>
        <v>Увеличение парвых отделов сердца на рентгенограмме ОГК</v>
      </c>
    </row>
    <row r="469" spans="1:28" x14ac:dyDescent="0.45">
      <c r="A469" s="92"/>
      <c r="B469" s="92" t="s">
        <v>1405</v>
      </c>
      <c r="C469" s="92">
        <f t="shared" si="9"/>
        <v>446</v>
      </c>
      <c r="D469" s="92" t="s">
        <v>1385</v>
      </c>
      <c r="E469" s="92">
        <v>607</v>
      </c>
      <c r="F469" s="92" t="s">
        <v>1385</v>
      </c>
      <c r="G469" s="92">
        <v>400</v>
      </c>
      <c r="H469" s="92" t="s">
        <v>1385</v>
      </c>
      <c r="I469" s="92" t="s">
        <v>2128</v>
      </c>
      <c r="J469" s="92" t="s">
        <v>1385</v>
      </c>
      <c r="K469" s="92" t="s">
        <v>2128</v>
      </c>
      <c r="L469" s="92" t="s">
        <v>1385</v>
      </c>
      <c r="M469" s="92" t="s">
        <v>2128</v>
      </c>
      <c r="N469" s="92" t="s">
        <v>1385</v>
      </c>
      <c r="O469" s="92" t="s">
        <v>2128</v>
      </c>
      <c r="P469" s="92" t="s">
        <v>2120</v>
      </c>
      <c r="Q469" s="93">
        <v>1</v>
      </c>
      <c r="R469" s="93" t="s">
        <v>2138</v>
      </c>
      <c r="S469" s="93" t="s">
        <v>2127</v>
      </c>
      <c r="T469" s="93" t="s">
        <v>1407</v>
      </c>
      <c r="U469" s="92" t="s">
        <v>2128</v>
      </c>
      <c r="V469" s="88" t="s">
        <v>1397</v>
      </c>
      <c r="W469" s="92">
        <v>4095</v>
      </c>
      <c r="X469" s="92" t="s">
        <v>1411</v>
      </c>
      <c r="Y469" s="92">
        <v>4095</v>
      </c>
      <c r="Z469" s="92" t="s">
        <v>1401</v>
      </c>
      <c r="AA469" s="134" t="str">
        <f>VLOOKUP(G469,'Скрипт activation_condition'!$B$6:$D$495,3,0)</f>
        <v>Обеднение легочного рисунка на рентгенограмме ОГК</v>
      </c>
      <c r="AB469" s="114" t="str">
        <f>VLOOKUP(E469,'Перечень узлов'!$A$1:$B$697,2,0)</f>
        <v>Обеднение легочного рисунка на рентгенограмме ОГК</v>
      </c>
    </row>
    <row r="470" spans="1:28" x14ac:dyDescent="0.45">
      <c r="A470" s="92"/>
      <c r="B470" s="92" t="s">
        <v>1405</v>
      </c>
      <c r="C470" s="92">
        <f t="shared" si="9"/>
        <v>447</v>
      </c>
      <c r="D470" s="92" t="s">
        <v>1385</v>
      </c>
      <c r="E470" s="92">
        <v>608</v>
      </c>
      <c r="F470" s="92" t="s">
        <v>1385</v>
      </c>
      <c r="G470" s="92">
        <v>401</v>
      </c>
      <c r="H470" s="92" t="s">
        <v>1385</v>
      </c>
      <c r="I470" s="92" t="s">
        <v>2128</v>
      </c>
      <c r="J470" s="92" t="s">
        <v>1385</v>
      </c>
      <c r="K470" s="92" t="s">
        <v>2128</v>
      </c>
      <c r="L470" s="92" t="s">
        <v>1385</v>
      </c>
      <c r="M470" s="92" t="s">
        <v>2128</v>
      </c>
      <c r="N470" s="92" t="s">
        <v>1385</v>
      </c>
      <c r="O470" s="92" t="s">
        <v>2128</v>
      </c>
      <c r="P470" s="92" t="s">
        <v>2120</v>
      </c>
      <c r="Q470" s="93">
        <v>1</v>
      </c>
      <c r="R470" s="93" t="s">
        <v>2138</v>
      </c>
      <c r="S470" s="93" t="s">
        <v>2127</v>
      </c>
      <c r="T470" s="93" t="s">
        <v>1407</v>
      </c>
      <c r="U470" s="92" t="s">
        <v>2128</v>
      </c>
      <c r="V470" s="88" t="s">
        <v>1397</v>
      </c>
      <c r="W470" s="92">
        <v>4096</v>
      </c>
      <c r="X470" s="92" t="s">
        <v>1411</v>
      </c>
      <c r="Y470" s="92">
        <v>4096</v>
      </c>
      <c r="Z470" s="92" t="s">
        <v>1401</v>
      </c>
      <c r="AA470" s="134" t="str">
        <f>VLOOKUP(G470,'Скрипт activation_condition'!$B$6:$D$495,3,0)</f>
        <v>Обструкция легочной артерии на КТ</v>
      </c>
      <c r="AB470" s="114" t="str">
        <f>VLOOKUP(E470,'Перечень узлов'!$A$1:$B$697,2,0)</f>
        <v>Обструкция легочной артерии на КТ</v>
      </c>
    </row>
    <row r="471" spans="1:28" x14ac:dyDescent="0.45">
      <c r="A471" s="92"/>
      <c r="B471" s="92" t="s">
        <v>1405</v>
      </c>
      <c r="C471" s="92">
        <f t="shared" si="9"/>
        <v>448</v>
      </c>
      <c r="D471" s="92" t="s">
        <v>1385</v>
      </c>
      <c r="E471" s="92">
        <v>609</v>
      </c>
      <c r="F471" s="92" t="s">
        <v>1385</v>
      </c>
      <c r="G471" s="92">
        <v>402</v>
      </c>
      <c r="H471" s="92" t="s">
        <v>1385</v>
      </c>
      <c r="I471" s="92" t="s">
        <v>2128</v>
      </c>
      <c r="J471" s="92" t="s">
        <v>1385</v>
      </c>
      <c r="K471" s="92" t="s">
        <v>2128</v>
      </c>
      <c r="L471" s="92" t="s">
        <v>1385</v>
      </c>
      <c r="M471" s="92" t="s">
        <v>2128</v>
      </c>
      <c r="N471" s="92" t="s">
        <v>1385</v>
      </c>
      <c r="O471" s="92" t="s">
        <v>2128</v>
      </c>
      <c r="P471" s="92" t="s">
        <v>2120</v>
      </c>
      <c r="Q471" s="93">
        <v>1</v>
      </c>
      <c r="R471" s="93" t="s">
        <v>2138</v>
      </c>
      <c r="S471" s="93" t="s">
        <v>2127</v>
      </c>
      <c r="T471" s="93" t="s">
        <v>1407</v>
      </c>
      <c r="U471" s="92" t="s">
        <v>2128</v>
      </c>
      <c r="V471" s="88" t="s">
        <v>1397</v>
      </c>
      <c r="W471" s="92">
        <v>4097</v>
      </c>
      <c r="X471" s="92" t="s">
        <v>1411</v>
      </c>
      <c r="Y471" s="92">
        <v>4097</v>
      </c>
      <c r="Z471" s="92" t="s">
        <v>1401</v>
      </c>
      <c r="AA471" s="134" t="str">
        <f>VLOOKUP(G471,'Скрипт activation_condition'!$B$6:$D$495,3,0)</f>
        <v>Обструкция легочной артерии на ЭхоКГ</v>
      </c>
      <c r="AB471" s="114" t="str">
        <f>VLOOKUP(E471,'Перечень узлов'!$A$1:$B$697,2,0)</f>
        <v>Обструкция легочной артерии на ЭхоКГ</v>
      </c>
    </row>
    <row r="472" spans="1:28" x14ac:dyDescent="0.45">
      <c r="A472" s="92"/>
      <c r="B472" s="92" t="s">
        <v>1405</v>
      </c>
      <c r="C472" s="92">
        <f t="shared" si="9"/>
        <v>449</v>
      </c>
      <c r="D472" s="92" t="s">
        <v>1385</v>
      </c>
      <c r="E472" s="92">
        <v>610</v>
      </c>
      <c r="F472" s="92" t="s">
        <v>1385</v>
      </c>
      <c r="G472" s="92">
        <v>403</v>
      </c>
      <c r="H472" s="92" t="s">
        <v>1385</v>
      </c>
      <c r="I472" s="92" t="s">
        <v>2128</v>
      </c>
      <c r="J472" s="92" t="s">
        <v>1385</v>
      </c>
      <c r="K472" s="92" t="s">
        <v>2128</v>
      </c>
      <c r="L472" s="92" t="s">
        <v>1385</v>
      </c>
      <c r="M472" s="92" t="s">
        <v>2128</v>
      </c>
      <c r="N472" s="92" t="s">
        <v>1385</v>
      </c>
      <c r="O472" s="92" t="s">
        <v>2128</v>
      </c>
      <c r="P472" s="92" t="s">
        <v>2120</v>
      </c>
      <c r="Q472" s="93">
        <v>1</v>
      </c>
      <c r="R472" s="93" t="s">
        <v>2138</v>
      </c>
      <c r="S472" s="93" t="s">
        <v>2127</v>
      </c>
      <c r="T472" s="93" t="s">
        <v>1407</v>
      </c>
      <c r="U472" s="92" t="s">
        <v>2128</v>
      </c>
      <c r="V472" s="88" t="s">
        <v>1397</v>
      </c>
      <c r="W472" s="92">
        <v>4098</v>
      </c>
      <c r="X472" s="92" t="s">
        <v>1411</v>
      </c>
      <c r="Y472" s="92">
        <v>4098</v>
      </c>
      <c r="Z472" s="92" t="s">
        <v>1401</v>
      </c>
      <c r="AA472" s="134" t="str">
        <f>VLOOKUP(G472,'Скрипт activation_condition'!$B$6:$D$495,3,0)</f>
        <v>Дисфункция правого желудочка на ЭКГ</v>
      </c>
      <c r="AB472" s="114" t="str">
        <f>VLOOKUP(E472,'Перечень узлов'!$A$1:$B$697,2,0)</f>
        <v>Дисфункция правого желудочка на ЭКГ</v>
      </c>
    </row>
    <row r="473" spans="1:28" x14ac:dyDescent="0.45">
      <c r="A473" s="92"/>
      <c r="B473" s="92" t="s">
        <v>1405</v>
      </c>
      <c r="C473" s="92">
        <f t="shared" si="9"/>
        <v>450</v>
      </c>
      <c r="D473" s="92" t="s">
        <v>1385</v>
      </c>
      <c r="E473" s="92">
        <v>611</v>
      </c>
      <c r="F473" s="92" t="s">
        <v>1385</v>
      </c>
      <c r="G473" s="92">
        <v>404</v>
      </c>
      <c r="H473" s="92" t="s">
        <v>1385</v>
      </c>
      <c r="I473" s="92" t="s">
        <v>2128</v>
      </c>
      <c r="J473" s="92" t="s">
        <v>1385</v>
      </c>
      <c r="K473" s="92" t="s">
        <v>2128</v>
      </c>
      <c r="L473" s="92" t="s">
        <v>1385</v>
      </c>
      <c r="M473" s="92" t="s">
        <v>2128</v>
      </c>
      <c r="N473" s="92" t="s">
        <v>1385</v>
      </c>
      <c r="O473" s="92" t="s">
        <v>2128</v>
      </c>
      <c r="P473" s="92" t="s">
        <v>2120</v>
      </c>
      <c r="Q473" s="93">
        <v>1</v>
      </c>
      <c r="R473" s="93" t="s">
        <v>2138</v>
      </c>
      <c r="S473" s="93" t="s">
        <v>2127</v>
      </c>
      <c r="T473" s="93" t="s">
        <v>1407</v>
      </c>
      <c r="U473" s="92" t="s">
        <v>2128</v>
      </c>
      <c r="V473" s="88" t="s">
        <v>1397</v>
      </c>
      <c r="W473" s="92">
        <v>4099</v>
      </c>
      <c r="X473" s="92" t="s">
        <v>1411</v>
      </c>
      <c r="Y473" s="92">
        <v>4099</v>
      </c>
      <c r="Z473" s="92" t="s">
        <v>1401</v>
      </c>
      <c r="AA473" s="134" t="str">
        <f>VLOOKUP(G473,'Скрипт activation_condition'!$B$6:$D$495,3,0)</f>
        <v>Дисфункция правого желудочка на ЭхоКГ</v>
      </c>
      <c r="AB473" s="114" t="str">
        <f>VLOOKUP(E473,'Перечень узлов'!$A$1:$B$697,2,0)</f>
        <v>Дисфункция правого желудочка на ЭхоКГ</v>
      </c>
    </row>
    <row r="474" spans="1:28" x14ac:dyDescent="0.45">
      <c r="A474" s="92"/>
      <c r="B474" s="92" t="s">
        <v>1405</v>
      </c>
      <c r="C474" s="92">
        <f t="shared" si="9"/>
        <v>451</v>
      </c>
      <c r="D474" s="92" t="s">
        <v>1385</v>
      </c>
      <c r="E474" s="92">
        <v>612</v>
      </c>
      <c r="F474" s="92" t="s">
        <v>1385</v>
      </c>
      <c r="G474" s="92">
        <v>405</v>
      </c>
      <c r="H474" s="92" t="s">
        <v>1385</v>
      </c>
      <c r="I474" s="92" t="s">
        <v>2128</v>
      </c>
      <c r="J474" s="92" t="s">
        <v>1385</v>
      </c>
      <c r="K474" s="92" t="s">
        <v>2128</v>
      </c>
      <c r="L474" s="92" t="s">
        <v>1385</v>
      </c>
      <c r="M474" s="92" t="s">
        <v>2128</v>
      </c>
      <c r="N474" s="92" t="s">
        <v>1385</v>
      </c>
      <c r="O474" s="92" t="s">
        <v>2128</v>
      </c>
      <c r="P474" s="92" t="s">
        <v>2120</v>
      </c>
      <c r="Q474" s="93">
        <v>1</v>
      </c>
      <c r="R474" s="93" t="s">
        <v>2138</v>
      </c>
      <c r="S474" s="93" t="s">
        <v>2127</v>
      </c>
      <c r="T474" s="93" t="s">
        <v>1407</v>
      </c>
      <c r="U474" s="92" t="s">
        <v>2128</v>
      </c>
      <c r="V474" s="88" t="s">
        <v>1397</v>
      </c>
      <c r="W474" s="92">
        <v>4100</v>
      </c>
      <c r="X474" s="92" t="s">
        <v>1411</v>
      </c>
      <c r="Y474" s="92">
        <v>4100</v>
      </c>
      <c r="Z474" s="92" t="s">
        <v>1401</v>
      </c>
      <c r="AA474" s="134" t="str">
        <f>VLOOKUP(G474,'Скрипт activation_condition'!$B$6:$D$495,3,0)</f>
        <v>Сердечная недостаточность в анамнезе</v>
      </c>
      <c r="AB474" s="114" t="str">
        <f>VLOOKUP(E474,'Перечень узлов'!$A$1:$B$697,2,0)</f>
        <v>Сердечная недостаточность в анамнезе</v>
      </c>
    </row>
    <row r="475" spans="1:28" x14ac:dyDescent="0.45">
      <c r="A475" s="92"/>
      <c r="B475" s="92" t="s">
        <v>1405</v>
      </c>
      <c r="C475" s="92">
        <f t="shared" si="9"/>
        <v>452</v>
      </c>
      <c r="D475" s="92" t="s">
        <v>1385</v>
      </c>
      <c r="E475" s="92">
        <v>613</v>
      </c>
      <c r="F475" s="92" t="s">
        <v>1385</v>
      </c>
      <c r="G475" s="92">
        <v>406</v>
      </c>
      <c r="H475" s="92" t="s">
        <v>1385</v>
      </c>
      <c r="I475" s="92" t="s">
        <v>2128</v>
      </c>
      <c r="J475" s="92" t="s">
        <v>1385</v>
      </c>
      <c r="K475" s="92" t="s">
        <v>2128</v>
      </c>
      <c r="L475" s="92" t="s">
        <v>1385</v>
      </c>
      <c r="M475" s="92" t="s">
        <v>2128</v>
      </c>
      <c r="N475" s="92" t="s">
        <v>1385</v>
      </c>
      <c r="O475" s="92" t="s">
        <v>2128</v>
      </c>
      <c r="P475" s="92" t="s">
        <v>2120</v>
      </c>
      <c r="Q475" s="93">
        <v>1</v>
      </c>
      <c r="R475" s="93" t="s">
        <v>2138</v>
      </c>
      <c r="S475" s="93" t="s">
        <v>2127</v>
      </c>
      <c r="T475" s="93" t="s">
        <v>1407</v>
      </c>
      <c r="U475" s="92" t="s">
        <v>2128</v>
      </c>
      <c r="V475" s="88" t="s">
        <v>1397</v>
      </c>
      <c r="W475" s="92">
        <v>4101</v>
      </c>
      <c r="X475" s="92" t="s">
        <v>1411</v>
      </c>
      <c r="Y475" s="92">
        <v>4101</v>
      </c>
      <c r="Z475" s="92" t="s">
        <v>1401</v>
      </c>
      <c r="AA475" s="134" t="str">
        <f>VLOOKUP(G475,'Скрипт activation_condition'!$B$6:$D$495,3,0)</f>
        <v>Нарушения перфузии легких на КТ ОГК</v>
      </c>
      <c r="AB475" s="114" t="str">
        <f>VLOOKUP(E475,'Перечень узлов'!$A$1:$B$697,2,0)</f>
        <v>Нарушения перфузии легких на КТ ОГК</v>
      </c>
    </row>
    <row r="476" spans="1:28" x14ac:dyDescent="0.45">
      <c r="A476" s="92"/>
      <c r="B476" s="92" t="s">
        <v>1405</v>
      </c>
      <c r="C476" s="92">
        <f t="shared" si="9"/>
        <v>453</v>
      </c>
      <c r="D476" s="92" t="s">
        <v>1385</v>
      </c>
      <c r="E476" s="92">
        <v>614</v>
      </c>
      <c r="F476" s="92" t="s">
        <v>1385</v>
      </c>
      <c r="G476" s="92">
        <v>407</v>
      </c>
      <c r="H476" s="92" t="s">
        <v>1385</v>
      </c>
      <c r="I476" s="92" t="s">
        <v>2128</v>
      </c>
      <c r="J476" s="92" t="s">
        <v>1385</v>
      </c>
      <c r="K476" s="92" t="s">
        <v>2128</v>
      </c>
      <c r="L476" s="92" t="s">
        <v>1385</v>
      </c>
      <c r="M476" s="92" t="s">
        <v>2128</v>
      </c>
      <c r="N476" s="92" t="s">
        <v>1385</v>
      </c>
      <c r="O476" s="92" t="s">
        <v>2128</v>
      </c>
      <c r="P476" s="92" t="s">
        <v>2120</v>
      </c>
      <c r="Q476" s="93">
        <v>1</v>
      </c>
      <c r="R476" s="93" t="s">
        <v>2138</v>
      </c>
      <c r="S476" s="93" t="s">
        <v>2127</v>
      </c>
      <c r="T476" s="93" t="s">
        <v>1407</v>
      </c>
      <c r="U476" s="92" t="s">
        <v>2128</v>
      </c>
      <c r="V476" s="88" t="s">
        <v>1397</v>
      </c>
      <c r="W476" s="92">
        <v>4102</v>
      </c>
      <c r="X476" s="92" t="s">
        <v>1411</v>
      </c>
      <c r="Y476" s="92">
        <v>4102</v>
      </c>
      <c r="Z476" s="92" t="s">
        <v>1401</v>
      </c>
      <c r="AA476" s="134" t="str">
        <f>VLOOKUP(G476,'Скрипт activation_condition'!$B$6:$D$495,3,0)</f>
        <v>Признаки перегрузки правого желудочка на ЭхоКГ</v>
      </c>
      <c r="AB476" s="114" t="str">
        <f>VLOOKUP(E476,'Перечень узлов'!$A$1:$B$697,2,0)</f>
        <v>Признаки перегрузки правого желудочка на ЭхоКГ</v>
      </c>
    </row>
    <row r="477" spans="1:28" x14ac:dyDescent="0.45">
      <c r="A477" s="92"/>
      <c r="B477" s="92" t="s">
        <v>1405</v>
      </c>
      <c r="C477" s="92">
        <f t="shared" si="9"/>
        <v>454</v>
      </c>
      <c r="D477" s="92" t="s">
        <v>1385</v>
      </c>
      <c r="E477" s="92">
        <v>615</v>
      </c>
      <c r="F477" s="92" t="s">
        <v>1385</v>
      </c>
      <c r="G477" s="92">
        <v>408</v>
      </c>
      <c r="H477" s="92" t="s">
        <v>1385</v>
      </c>
      <c r="I477" s="92" t="s">
        <v>2842</v>
      </c>
      <c r="J477" s="92" t="s">
        <v>1385</v>
      </c>
      <c r="K477" s="92" t="s">
        <v>2127</v>
      </c>
      <c r="L477" s="92" t="s">
        <v>1385</v>
      </c>
      <c r="M477" s="92" t="s">
        <v>3042</v>
      </c>
      <c r="N477" s="92" t="s">
        <v>1385</v>
      </c>
      <c r="O477" s="92" t="s">
        <v>2129</v>
      </c>
      <c r="P477" s="92" t="s">
        <v>1385</v>
      </c>
      <c r="Q477" s="92" t="s">
        <v>2128</v>
      </c>
      <c r="R477" s="92" t="s">
        <v>1385</v>
      </c>
      <c r="S477" s="93" t="s">
        <v>2127</v>
      </c>
      <c r="T477" s="92" t="s">
        <v>1385</v>
      </c>
      <c r="U477" s="92" t="s">
        <v>2128</v>
      </c>
      <c r="V477" s="92" t="s">
        <v>1385</v>
      </c>
      <c r="W477" s="92">
        <v>4103</v>
      </c>
      <c r="X477" s="92" t="s">
        <v>1411</v>
      </c>
      <c r="Y477" s="92">
        <v>4103</v>
      </c>
      <c r="Z477" s="92" t="s">
        <v>1401</v>
      </c>
      <c r="AA477" s="134" t="str">
        <f>VLOOKUP(G477,'Скрипт activation_condition'!$B$6:$D$495,3,0)</f>
        <v>Систолическое давление в легочной артерии на ЭхоКГ</v>
      </c>
      <c r="AB477" s="114" t="str">
        <f>VLOOKUP(E477,'Перечень узлов'!$A$1:$B$697,2,0)</f>
        <v>Систолическое давление в легочной артерии &gt; 50 мм рт.ст. на ЭхоКГ</v>
      </c>
    </row>
    <row r="478" spans="1:28" x14ac:dyDescent="0.45">
      <c r="A478" s="92"/>
      <c r="B478" s="92" t="s">
        <v>1405</v>
      </c>
      <c r="C478" s="92">
        <f t="shared" si="9"/>
        <v>455</v>
      </c>
      <c r="D478" s="92" t="s">
        <v>1385</v>
      </c>
      <c r="E478" s="92">
        <v>616</v>
      </c>
      <c r="F478" s="92" t="s">
        <v>1385</v>
      </c>
      <c r="G478" s="92">
        <v>409</v>
      </c>
      <c r="H478" s="92" t="s">
        <v>1385</v>
      </c>
      <c r="I478" s="92" t="s">
        <v>2842</v>
      </c>
      <c r="J478" s="92" t="s">
        <v>1385</v>
      </c>
      <c r="K478" s="92" t="s">
        <v>2127</v>
      </c>
      <c r="L478" s="92" t="s">
        <v>1385</v>
      </c>
      <c r="M478" s="92" t="s">
        <v>2844</v>
      </c>
      <c r="N478" s="92" t="s">
        <v>1385</v>
      </c>
      <c r="O478" s="92" t="s">
        <v>2129</v>
      </c>
      <c r="P478" s="92" t="s">
        <v>1385</v>
      </c>
      <c r="Q478" s="92" t="s">
        <v>2128</v>
      </c>
      <c r="R478" s="92" t="s">
        <v>1385</v>
      </c>
      <c r="S478" s="93" t="s">
        <v>2127</v>
      </c>
      <c r="T478" s="92" t="s">
        <v>1385</v>
      </c>
      <c r="U478" s="92" t="s">
        <v>2128</v>
      </c>
      <c r="V478" s="92" t="s">
        <v>1385</v>
      </c>
      <c r="W478" s="92">
        <v>4104</v>
      </c>
      <c r="X478" s="92" t="s">
        <v>1411</v>
      </c>
      <c r="Y478" s="92">
        <v>4104</v>
      </c>
      <c r="Z478" s="92" t="s">
        <v>1401</v>
      </c>
      <c r="AA478" s="134" t="str">
        <f>VLOOKUP(G478,'Скрипт activation_condition'!$B$6:$D$495,3,0)</f>
        <v>Сужение легочного сосудистого русла на ЭхоКГ</v>
      </c>
      <c r="AB478" s="114" t="str">
        <f>VLOOKUP(E478,'Перечень узлов'!$A$1:$B$697,2,0)</f>
        <v>Сужение легочного сосудистого русла &gt; 50% на ЭхоКГ</v>
      </c>
    </row>
    <row r="479" spans="1:28" x14ac:dyDescent="0.45">
      <c r="A479" s="92"/>
      <c r="B479" s="92" t="s">
        <v>1405</v>
      </c>
      <c r="C479" s="92">
        <f t="shared" si="9"/>
        <v>456</v>
      </c>
      <c r="D479" s="92" t="s">
        <v>1385</v>
      </c>
      <c r="E479" s="92">
        <v>617</v>
      </c>
      <c r="F479" s="92" t="s">
        <v>1385</v>
      </c>
      <c r="G479" s="92">
        <v>410</v>
      </c>
      <c r="H479" s="92" t="s">
        <v>1385</v>
      </c>
      <c r="I479" s="92" t="s">
        <v>2128</v>
      </c>
      <c r="J479" s="92" t="s">
        <v>1385</v>
      </c>
      <c r="K479" s="92" t="s">
        <v>2128</v>
      </c>
      <c r="L479" s="92" t="s">
        <v>1385</v>
      </c>
      <c r="M479" s="92" t="s">
        <v>2128</v>
      </c>
      <c r="N479" s="92" t="s">
        <v>1385</v>
      </c>
      <c r="O479" s="92" t="s">
        <v>2128</v>
      </c>
      <c r="P479" s="92" t="s">
        <v>2120</v>
      </c>
      <c r="Q479" s="93">
        <v>1</v>
      </c>
      <c r="R479" s="93" t="s">
        <v>2138</v>
      </c>
      <c r="S479" s="93" t="s">
        <v>2127</v>
      </c>
      <c r="T479" s="93" t="s">
        <v>1407</v>
      </c>
      <c r="U479" s="92" t="s">
        <v>2128</v>
      </c>
      <c r="V479" s="88" t="s">
        <v>1397</v>
      </c>
      <c r="W479" s="92">
        <v>4105</v>
      </c>
      <c r="X479" s="92" t="s">
        <v>1411</v>
      </c>
      <c r="Y479" s="92">
        <v>4105</v>
      </c>
      <c r="Z479" s="92" t="s">
        <v>1401</v>
      </c>
      <c r="AA479" s="134" t="str">
        <f>VLOOKUP(G479,'Скрипт activation_condition'!$B$6:$D$495,3,0)</f>
        <v>Спазм артериол малого круга кровообращения на ЭхоКГ</v>
      </c>
      <c r="AB479" s="114" t="str">
        <f>VLOOKUP(E479,'Перечень узлов'!$A$1:$B$697,2,0)</f>
        <v>Спазм артериол малого круга кровообращения</v>
      </c>
    </row>
    <row r="480" spans="1:28" x14ac:dyDescent="0.45">
      <c r="A480" s="92"/>
      <c r="B480" s="92" t="s">
        <v>1405</v>
      </c>
      <c r="C480" s="92">
        <f t="shared" si="9"/>
        <v>457</v>
      </c>
      <c r="D480" s="92" t="s">
        <v>1385</v>
      </c>
      <c r="E480" s="92">
        <v>618</v>
      </c>
      <c r="F480" s="92" t="s">
        <v>1385</v>
      </c>
      <c r="G480" s="92">
        <v>411</v>
      </c>
      <c r="H480" s="92" t="s">
        <v>1385</v>
      </c>
      <c r="I480" s="92" t="s">
        <v>2128</v>
      </c>
      <c r="J480" s="92" t="s">
        <v>1385</v>
      </c>
      <c r="K480" s="92" t="s">
        <v>2128</v>
      </c>
      <c r="L480" s="92" t="s">
        <v>1385</v>
      </c>
      <c r="M480" s="92" t="s">
        <v>2128</v>
      </c>
      <c r="N480" s="92" t="s">
        <v>1385</v>
      </c>
      <c r="O480" s="92" t="s">
        <v>2128</v>
      </c>
      <c r="P480" s="92" t="s">
        <v>2120</v>
      </c>
      <c r="Q480" s="93">
        <v>1</v>
      </c>
      <c r="R480" s="93" t="s">
        <v>2138</v>
      </c>
      <c r="S480" s="93" t="s">
        <v>2127</v>
      </c>
      <c r="T480" s="93" t="s">
        <v>1407</v>
      </c>
      <c r="U480" s="92" t="s">
        <v>2128</v>
      </c>
      <c r="V480" s="88" t="s">
        <v>1397</v>
      </c>
      <c r="W480" s="92">
        <v>4106</v>
      </c>
      <c r="X480" s="92" t="s">
        <v>1411</v>
      </c>
      <c r="Y480" s="92">
        <v>4106</v>
      </c>
      <c r="Z480" s="92" t="s">
        <v>1401</v>
      </c>
      <c r="AA480" s="134" t="str">
        <f>VLOOKUP(G480,'Скрипт activation_condition'!$B$6:$D$495,3,0)</f>
        <v>Гипертрофия правого желудочка на ЭКГ</v>
      </c>
      <c r="AB480" s="114" t="str">
        <f>VLOOKUP(E480,'Перечень узлов'!$A$1:$B$697,2,0)</f>
        <v>Гипертрофия правого желудочка на ЭКГ</v>
      </c>
    </row>
    <row r="481" spans="1:28" x14ac:dyDescent="0.45">
      <c r="A481" s="92"/>
      <c r="B481" s="92" t="s">
        <v>1405</v>
      </c>
      <c r="C481" s="92">
        <f t="shared" si="9"/>
        <v>458</v>
      </c>
      <c r="D481" s="92" t="s">
        <v>1385</v>
      </c>
      <c r="E481" s="92">
        <v>619</v>
      </c>
      <c r="F481" s="92" t="s">
        <v>1385</v>
      </c>
      <c r="G481" s="92">
        <v>412</v>
      </c>
      <c r="H481" s="92" t="s">
        <v>1385</v>
      </c>
      <c r="I481" s="92" t="s">
        <v>2128</v>
      </c>
      <c r="J481" s="92" t="s">
        <v>1385</v>
      </c>
      <c r="K481" s="92" t="s">
        <v>2128</v>
      </c>
      <c r="L481" s="92" t="s">
        <v>1385</v>
      </c>
      <c r="M481" s="92" t="s">
        <v>2128</v>
      </c>
      <c r="N481" s="92" t="s">
        <v>1385</v>
      </c>
      <c r="O481" s="92" t="s">
        <v>2128</v>
      </c>
      <c r="P481" s="92" t="s">
        <v>2120</v>
      </c>
      <c r="Q481" s="93">
        <v>1</v>
      </c>
      <c r="R481" s="93" t="s">
        <v>2138</v>
      </c>
      <c r="S481" s="93" t="s">
        <v>2127</v>
      </c>
      <c r="T481" s="93" t="s">
        <v>1407</v>
      </c>
      <c r="U481" s="92" t="s">
        <v>2128</v>
      </c>
      <c r="V481" s="88" t="s">
        <v>1397</v>
      </c>
      <c r="W481" s="92">
        <v>4107</v>
      </c>
      <c r="X481" s="92" t="s">
        <v>1411</v>
      </c>
      <c r="Y481" s="92">
        <v>4107</v>
      </c>
      <c r="Z481" s="92" t="s">
        <v>1401</v>
      </c>
      <c r="AA481" s="134" t="str">
        <f>VLOOKUP(G481,'Скрипт activation_condition'!$B$6:$D$495,3,0)</f>
        <v>Перегрузка правого желудочка на ЭКГ</v>
      </c>
      <c r="AB481" s="114" t="str">
        <f>VLOOKUP(E481,'Перечень узлов'!$A$1:$B$697,2,0)</f>
        <v>Перегрузка правого желудочка на ЭКГ</v>
      </c>
    </row>
    <row r="482" spans="1:28" x14ac:dyDescent="0.45">
      <c r="A482" s="92"/>
      <c r="B482" s="92" t="s">
        <v>1405</v>
      </c>
      <c r="C482" s="92">
        <f t="shared" si="9"/>
        <v>459</v>
      </c>
      <c r="D482" s="92" t="s">
        <v>1385</v>
      </c>
      <c r="E482" s="92">
        <v>620</v>
      </c>
      <c r="F482" s="92" t="s">
        <v>1385</v>
      </c>
      <c r="G482" s="92">
        <v>413</v>
      </c>
      <c r="H482" s="92" t="s">
        <v>1385</v>
      </c>
      <c r="I482" s="92" t="s">
        <v>2128</v>
      </c>
      <c r="J482" s="92" t="s">
        <v>1385</v>
      </c>
      <c r="K482" s="92" t="s">
        <v>2128</v>
      </c>
      <c r="L482" s="92" t="s">
        <v>1385</v>
      </c>
      <c r="M482" s="92" t="s">
        <v>2128</v>
      </c>
      <c r="N482" s="92" t="s">
        <v>1385</v>
      </c>
      <c r="O482" s="92" t="s">
        <v>2128</v>
      </c>
      <c r="P482" s="92" t="s">
        <v>2120</v>
      </c>
      <c r="Q482" s="93">
        <v>1</v>
      </c>
      <c r="R482" s="93" t="s">
        <v>2138</v>
      </c>
      <c r="S482" s="93" t="s">
        <v>2127</v>
      </c>
      <c r="T482" s="93" t="s">
        <v>1407</v>
      </c>
      <c r="U482" s="92" t="s">
        <v>2128</v>
      </c>
      <c r="V482" s="88" t="s">
        <v>1397</v>
      </c>
      <c r="W482" s="92">
        <v>4108</v>
      </c>
      <c r="X482" s="92" t="s">
        <v>1411</v>
      </c>
      <c r="Y482" s="92">
        <v>4108</v>
      </c>
      <c r="Z482" s="92" t="s">
        <v>1401</v>
      </c>
      <c r="AA482" s="134" t="str">
        <f>VLOOKUP(G482,'Скрипт activation_condition'!$B$6:$D$495,3,0)</f>
        <v>Дилатация правого предсердия на ЭКГ</v>
      </c>
      <c r="AB482" s="114" t="str">
        <f>VLOOKUP(E482,'Перечень узлов'!$A$1:$B$697,2,0)</f>
        <v>Дилатация правого предсердия на ЭКГ</v>
      </c>
    </row>
    <row r="483" spans="1:28" x14ac:dyDescent="0.45">
      <c r="A483" s="92"/>
      <c r="B483" s="92" t="s">
        <v>1405</v>
      </c>
      <c r="C483" s="92">
        <f t="shared" si="9"/>
        <v>460</v>
      </c>
      <c r="D483" s="92" t="s">
        <v>1385</v>
      </c>
      <c r="E483" s="92">
        <v>621</v>
      </c>
      <c r="F483" s="92" t="s">
        <v>1385</v>
      </c>
      <c r="G483" s="92">
        <v>414</v>
      </c>
      <c r="H483" s="92" t="s">
        <v>1385</v>
      </c>
      <c r="I483" s="92" t="s">
        <v>2128</v>
      </c>
      <c r="J483" s="92" t="s">
        <v>1385</v>
      </c>
      <c r="K483" s="92" t="s">
        <v>2128</v>
      </c>
      <c r="L483" s="92" t="s">
        <v>1385</v>
      </c>
      <c r="M483" s="92" t="s">
        <v>2128</v>
      </c>
      <c r="N483" s="92" t="s">
        <v>1385</v>
      </c>
      <c r="O483" s="92" t="s">
        <v>2128</v>
      </c>
      <c r="P483" s="92" t="s">
        <v>2120</v>
      </c>
      <c r="Q483" s="93">
        <v>1</v>
      </c>
      <c r="R483" s="93" t="s">
        <v>2138</v>
      </c>
      <c r="S483" s="93" t="s">
        <v>2127</v>
      </c>
      <c r="T483" s="93" t="s">
        <v>1407</v>
      </c>
      <c r="U483" s="92" t="s">
        <v>2128</v>
      </c>
      <c r="V483" s="88" t="s">
        <v>1397</v>
      </c>
      <c r="W483" s="92">
        <v>4109</v>
      </c>
      <c r="X483" s="92" t="s">
        <v>1411</v>
      </c>
      <c r="Y483" s="92">
        <v>4109</v>
      </c>
      <c r="Z483" s="92" t="s">
        <v>1401</v>
      </c>
      <c r="AA483" s="134" t="str">
        <f>VLOOKUP(G483,'Скрипт activation_condition'!$B$6:$D$495,3,0)</f>
        <v>Гипертрофия правого предсердия на ЭКГ</v>
      </c>
      <c r="AB483" s="114" t="str">
        <f>VLOOKUP(E483,'Перечень узлов'!$A$1:$B$697,2,0)</f>
        <v>Гипертрофия правого предсердия на ЭКГ</v>
      </c>
    </row>
    <row r="484" spans="1:28" x14ac:dyDescent="0.45">
      <c r="A484" s="92"/>
      <c r="B484" s="92" t="s">
        <v>1405</v>
      </c>
      <c r="C484" s="92">
        <f t="shared" si="9"/>
        <v>461</v>
      </c>
      <c r="D484" s="92" t="s">
        <v>1385</v>
      </c>
      <c r="E484" s="92">
        <v>622</v>
      </c>
      <c r="F484" s="92" t="s">
        <v>1385</v>
      </c>
      <c r="G484" s="92">
        <v>415</v>
      </c>
      <c r="H484" s="92" t="s">
        <v>1385</v>
      </c>
      <c r="I484" s="92" t="s">
        <v>2128</v>
      </c>
      <c r="J484" s="92" t="s">
        <v>1385</v>
      </c>
      <c r="K484" s="92" t="s">
        <v>2128</v>
      </c>
      <c r="L484" s="92" t="s">
        <v>1385</v>
      </c>
      <c r="M484" s="92" t="s">
        <v>2128</v>
      </c>
      <c r="N484" s="92" t="s">
        <v>1385</v>
      </c>
      <c r="O484" s="92" t="s">
        <v>2128</v>
      </c>
      <c r="P484" s="92" t="s">
        <v>2120</v>
      </c>
      <c r="Q484" s="93">
        <v>1</v>
      </c>
      <c r="R484" s="93" t="s">
        <v>2138</v>
      </c>
      <c r="S484" s="93" t="s">
        <v>2127</v>
      </c>
      <c r="T484" s="93" t="s">
        <v>1407</v>
      </c>
      <c r="U484" s="92" t="s">
        <v>2128</v>
      </c>
      <c r="V484" s="88" t="s">
        <v>1397</v>
      </c>
      <c r="W484" s="92">
        <v>4110</v>
      </c>
      <c r="X484" s="92" t="s">
        <v>1411</v>
      </c>
      <c r="Y484" s="92">
        <v>4110</v>
      </c>
      <c r="Z484" s="92" t="s">
        <v>1401</v>
      </c>
      <c r="AA484" s="134" t="str">
        <f>VLOOKUP(G484,'Скрипт activation_condition'!$B$6:$D$495,3,0)</f>
        <v>Отклонение электрической оси сердца вправо на ЭКГ</v>
      </c>
      <c r="AB484" s="114" t="str">
        <f>VLOOKUP(E484,'Перечень узлов'!$A$1:$B$697,2,0)</f>
        <v>Отклонение электрической оси сердца вправо на ЭКГ</v>
      </c>
    </row>
    <row r="485" spans="1:28" x14ac:dyDescent="0.45">
      <c r="A485" s="92"/>
      <c r="B485" s="92" t="s">
        <v>1405</v>
      </c>
      <c r="C485" s="92">
        <f t="shared" si="9"/>
        <v>462</v>
      </c>
      <c r="D485" s="92" t="s">
        <v>1385</v>
      </c>
      <c r="E485" s="92">
        <v>623</v>
      </c>
      <c r="F485" s="92" t="s">
        <v>1385</v>
      </c>
      <c r="G485" s="92">
        <v>416</v>
      </c>
      <c r="H485" s="92" t="s">
        <v>1385</v>
      </c>
      <c r="I485" s="92" t="s">
        <v>2128</v>
      </c>
      <c r="J485" s="92" t="s">
        <v>1385</v>
      </c>
      <c r="K485" s="92" t="s">
        <v>2128</v>
      </c>
      <c r="L485" s="92" t="s">
        <v>1385</v>
      </c>
      <c r="M485" s="92" t="s">
        <v>2128</v>
      </c>
      <c r="N485" s="92" t="s">
        <v>1385</v>
      </c>
      <c r="O485" s="92" t="s">
        <v>2128</v>
      </c>
      <c r="P485" s="92" t="s">
        <v>2120</v>
      </c>
      <c r="Q485" s="93">
        <v>1</v>
      </c>
      <c r="R485" s="93" t="s">
        <v>2138</v>
      </c>
      <c r="S485" s="93" t="s">
        <v>2127</v>
      </c>
      <c r="T485" s="93" t="s">
        <v>1407</v>
      </c>
      <c r="U485" s="92" t="s">
        <v>2128</v>
      </c>
      <c r="V485" s="88" t="s">
        <v>1397</v>
      </c>
      <c r="W485" s="92">
        <v>4111</v>
      </c>
      <c r="X485" s="92" t="s">
        <v>1411</v>
      </c>
      <c r="Y485" s="92">
        <v>4111</v>
      </c>
      <c r="Z485" s="92" t="s">
        <v>1401</v>
      </c>
      <c r="AA485" s="134" t="str">
        <f>VLOOKUP(G485,'Скрипт activation_condition'!$B$6:$D$495,3,0)</f>
        <v>Одышка на вдохе</v>
      </c>
      <c r="AB485" s="114" t="str">
        <f>VLOOKUP(E485,'Перечень узлов'!$A$1:$B$697,2,0)</f>
        <v>Одышка на вдохе</v>
      </c>
    </row>
    <row r="486" spans="1:28" x14ac:dyDescent="0.45">
      <c r="A486" s="92"/>
      <c r="B486" s="92" t="s">
        <v>1405</v>
      </c>
      <c r="C486" s="92">
        <f t="shared" si="9"/>
        <v>463</v>
      </c>
      <c r="D486" s="92" t="s">
        <v>1385</v>
      </c>
      <c r="E486" s="92">
        <v>624</v>
      </c>
      <c r="F486" s="92" t="s">
        <v>1385</v>
      </c>
      <c r="G486" s="92">
        <v>417</v>
      </c>
      <c r="H486" s="92" t="s">
        <v>1385</v>
      </c>
      <c r="I486" s="92" t="s">
        <v>2128</v>
      </c>
      <c r="J486" s="92" t="s">
        <v>1385</v>
      </c>
      <c r="K486" s="92" t="s">
        <v>2128</v>
      </c>
      <c r="L486" s="92" t="s">
        <v>1385</v>
      </c>
      <c r="M486" s="92" t="s">
        <v>2128</v>
      </c>
      <c r="N486" s="92" t="s">
        <v>1385</v>
      </c>
      <c r="O486" s="92" t="s">
        <v>2128</v>
      </c>
      <c r="P486" s="92" t="s">
        <v>2120</v>
      </c>
      <c r="Q486" s="93">
        <v>1</v>
      </c>
      <c r="R486" s="93" t="s">
        <v>2138</v>
      </c>
      <c r="S486" s="93" t="s">
        <v>2127</v>
      </c>
      <c r="T486" s="93" t="s">
        <v>1407</v>
      </c>
      <c r="U486" s="92" t="s">
        <v>2128</v>
      </c>
      <c r="V486" s="88" t="s">
        <v>1397</v>
      </c>
      <c r="W486" s="92">
        <v>4112</v>
      </c>
      <c r="X486" s="92" t="s">
        <v>1411</v>
      </c>
      <c r="Y486" s="92">
        <v>4112</v>
      </c>
      <c r="Z486" s="92" t="s">
        <v>1401</v>
      </c>
      <c r="AA486" s="134" t="str">
        <f>VLOOKUP(G486,'Скрипт activation_condition'!$B$6:$D$495,3,0)</f>
        <v>Боль в области сердца</v>
      </c>
      <c r="AB486" s="114" t="str">
        <f>VLOOKUP(E486,'Перечень узлов'!$A$1:$B$697,2,0)</f>
        <v>Боль в области сердца</v>
      </c>
    </row>
    <row r="487" spans="1:28" x14ac:dyDescent="0.45">
      <c r="A487" s="92"/>
      <c r="B487" s="92" t="s">
        <v>1405</v>
      </c>
      <c r="C487" s="92">
        <f t="shared" si="9"/>
        <v>464</v>
      </c>
      <c r="D487" s="92" t="s">
        <v>1385</v>
      </c>
      <c r="E487" s="92">
        <v>625</v>
      </c>
      <c r="F487" s="92" t="s">
        <v>1385</v>
      </c>
      <c r="G487" s="92">
        <v>418</v>
      </c>
      <c r="H487" s="92" t="s">
        <v>1385</v>
      </c>
      <c r="I487" s="92" t="s">
        <v>2128</v>
      </c>
      <c r="J487" s="92" t="s">
        <v>1385</v>
      </c>
      <c r="K487" s="92" t="s">
        <v>2128</v>
      </c>
      <c r="L487" s="92" t="s">
        <v>1385</v>
      </c>
      <c r="M487" s="92" t="s">
        <v>2128</v>
      </c>
      <c r="N487" s="92" t="s">
        <v>1385</v>
      </c>
      <c r="O487" s="92" t="s">
        <v>2128</v>
      </c>
      <c r="P487" s="92" t="s">
        <v>2120</v>
      </c>
      <c r="Q487" s="93">
        <v>1</v>
      </c>
      <c r="R487" s="93" t="s">
        <v>2138</v>
      </c>
      <c r="S487" s="93" t="s">
        <v>2127</v>
      </c>
      <c r="T487" s="93" t="s">
        <v>1407</v>
      </c>
      <c r="U487" s="92" t="s">
        <v>2128</v>
      </c>
      <c r="V487" s="88" t="s">
        <v>1397</v>
      </c>
      <c r="W487" s="92">
        <v>4113</v>
      </c>
      <c r="X487" s="92" t="s">
        <v>1411</v>
      </c>
      <c r="Y487" s="92">
        <v>4113</v>
      </c>
      <c r="Z487" s="92" t="s">
        <v>1401</v>
      </c>
      <c r="AA487" s="134" t="str">
        <f>VLOOKUP(G487,'Скрипт activation_condition'!$B$6:$D$495,3,0)</f>
        <v>Обмороки</v>
      </c>
      <c r="AB487" s="114" t="str">
        <f>VLOOKUP(E487,'Перечень узлов'!$A$1:$B$697,2,0)</f>
        <v>Обмороки</v>
      </c>
    </row>
    <row r="488" spans="1:28" x14ac:dyDescent="0.45">
      <c r="A488" s="92"/>
      <c r="B488" s="92" t="s">
        <v>1405</v>
      </c>
      <c r="C488" s="92">
        <f t="shared" si="9"/>
        <v>465</v>
      </c>
      <c r="D488" s="92" t="s">
        <v>1385</v>
      </c>
      <c r="E488" s="92">
        <v>626</v>
      </c>
      <c r="F488" s="92" t="s">
        <v>1385</v>
      </c>
      <c r="G488" s="92">
        <v>419</v>
      </c>
      <c r="H488" s="92" t="s">
        <v>1385</v>
      </c>
      <c r="I488" s="92" t="s">
        <v>2128</v>
      </c>
      <c r="J488" s="92" t="s">
        <v>1385</v>
      </c>
      <c r="K488" s="92" t="s">
        <v>2128</v>
      </c>
      <c r="L488" s="92" t="s">
        <v>1385</v>
      </c>
      <c r="M488" s="92" t="s">
        <v>2128</v>
      </c>
      <c r="N488" s="92" t="s">
        <v>1385</v>
      </c>
      <c r="O488" s="92" t="s">
        <v>2128</v>
      </c>
      <c r="P488" s="92" t="s">
        <v>2120</v>
      </c>
      <c r="Q488" s="93">
        <v>1</v>
      </c>
      <c r="R488" s="93" t="s">
        <v>2138</v>
      </c>
      <c r="S488" s="93" t="s">
        <v>2127</v>
      </c>
      <c r="T488" s="93" t="s">
        <v>1407</v>
      </c>
      <c r="U488" s="92" t="s">
        <v>2128</v>
      </c>
      <c r="V488" s="88" t="s">
        <v>1397</v>
      </c>
      <c r="W488" s="92">
        <v>4114</v>
      </c>
      <c r="X488" s="92" t="s">
        <v>1411</v>
      </c>
      <c r="Y488" s="92">
        <v>4114</v>
      </c>
      <c r="Z488" s="92" t="s">
        <v>1401</v>
      </c>
      <c r="AA488" s="134" t="str">
        <f>VLOOKUP(G488,'Скрипт activation_condition'!$B$6:$D$495,3,0)</f>
        <v>Отеки нижних конечностей</v>
      </c>
      <c r="AB488" s="114" t="str">
        <f>VLOOKUP(E488,'Перечень узлов'!$A$1:$B$697,2,0)</f>
        <v>Отеки нижних конечностей</v>
      </c>
    </row>
    <row r="489" spans="1:28" x14ac:dyDescent="0.45">
      <c r="A489" s="92"/>
      <c r="B489" s="92" t="s">
        <v>1405</v>
      </c>
      <c r="C489" s="92">
        <f t="shared" si="9"/>
        <v>466</v>
      </c>
      <c r="D489" s="92" t="s">
        <v>1385</v>
      </c>
      <c r="E489" s="92">
        <v>629</v>
      </c>
      <c r="F489" s="92" t="s">
        <v>1385</v>
      </c>
      <c r="G489" s="92">
        <v>420</v>
      </c>
      <c r="H489" s="92" t="s">
        <v>1385</v>
      </c>
      <c r="I489" s="92" t="s">
        <v>2128</v>
      </c>
      <c r="J489" s="92" t="s">
        <v>1385</v>
      </c>
      <c r="K489" s="92" t="s">
        <v>2128</v>
      </c>
      <c r="L489" s="92" t="s">
        <v>1385</v>
      </c>
      <c r="M489" s="92" t="s">
        <v>2128</v>
      </c>
      <c r="N489" s="92" t="s">
        <v>1385</v>
      </c>
      <c r="O489" s="92" t="s">
        <v>2128</v>
      </c>
      <c r="P489" s="92" t="s">
        <v>2120</v>
      </c>
      <c r="Q489" s="93">
        <v>1</v>
      </c>
      <c r="R489" s="93" t="s">
        <v>2138</v>
      </c>
      <c r="S489" s="93" t="s">
        <v>2127</v>
      </c>
      <c r="T489" s="93" t="s">
        <v>1407</v>
      </c>
      <c r="U489" s="92" t="s">
        <v>2128</v>
      </c>
      <c r="V489" s="88" t="s">
        <v>1397</v>
      </c>
      <c r="W489" s="92">
        <v>4115</v>
      </c>
      <c r="X489" s="92" t="s">
        <v>1411</v>
      </c>
      <c r="Y489" s="92">
        <v>4115</v>
      </c>
      <c r="Z489" s="92" t="s">
        <v>1401</v>
      </c>
      <c r="AA489" s="134" t="str">
        <f>VLOOKUP(G489,'Скрипт activation_condition'!$B$6:$D$495,3,0)</f>
        <v>Усиление одышки в ночные часы</v>
      </c>
      <c r="AB489" s="114" t="str">
        <f>VLOOKUP(E489,'Перечень узлов'!$A$1:$B$697,2,0)</f>
        <v>Усиление одышки в ночные часы</v>
      </c>
    </row>
    <row r="490" spans="1:28" x14ac:dyDescent="0.45">
      <c r="A490" s="92"/>
      <c r="B490" s="92" t="s">
        <v>1405</v>
      </c>
      <c r="C490" s="92">
        <f t="shared" si="9"/>
        <v>467</v>
      </c>
      <c r="D490" s="92" t="s">
        <v>1385</v>
      </c>
      <c r="E490" s="92">
        <v>630</v>
      </c>
      <c r="F490" s="92" t="s">
        <v>1385</v>
      </c>
      <c r="G490" s="92">
        <v>421</v>
      </c>
      <c r="H490" s="92" t="s">
        <v>1385</v>
      </c>
      <c r="I490" s="92" t="s">
        <v>2128</v>
      </c>
      <c r="J490" s="92" t="s">
        <v>1385</v>
      </c>
      <c r="K490" s="92" t="s">
        <v>2128</v>
      </c>
      <c r="L490" s="92" t="s">
        <v>1385</v>
      </c>
      <c r="M490" s="92" t="s">
        <v>2128</v>
      </c>
      <c r="N490" s="92" t="s">
        <v>1385</v>
      </c>
      <c r="O490" s="92" t="s">
        <v>2128</v>
      </c>
      <c r="P490" s="92" t="s">
        <v>2120</v>
      </c>
      <c r="Q490" s="93">
        <v>1</v>
      </c>
      <c r="R490" s="93" t="s">
        <v>2138</v>
      </c>
      <c r="S490" s="93" t="s">
        <v>2127</v>
      </c>
      <c r="T490" s="93" t="s">
        <v>1407</v>
      </c>
      <c r="U490" s="92" t="s">
        <v>2128</v>
      </c>
      <c r="V490" s="88" t="s">
        <v>1397</v>
      </c>
      <c r="W490" s="92">
        <v>4116</v>
      </c>
      <c r="X490" s="92" t="s">
        <v>1411</v>
      </c>
      <c r="Y490" s="92">
        <v>4116</v>
      </c>
      <c r="Z490" s="92" t="s">
        <v>1401</v>
      </c>
      <c r="AA490" s="134" t="str">
        <f>VLOOKUP(G490,'Скрипт activation_condition'!$B$6:$D$495,3,0)</f>
        <v>Тромбоз вен нижних конечностей</v>
      </c>
      <c r="AB490" s="114" t="str">
        <f>VLOOKUP(E490,'Перечень узлов'!$A$1:$B$697,2,0)</f>
        <v>Тромбоз вен нижних конечностей</v>
      </c>
    </row>
    <row r="491" spans="1:28" x14ac:dyDescent="0.45">
      <c r="A491" s="92"/>
      <c r="B491" s="92" t="s">
        <v>1405</v>
      </c>
      <c r="C491" s="92">
        <f t="shared" si="9"/>
        <v>468</v>
      </c>
      <c r="D491" s="92" t="s">
        <v>1385</v>
      </c>
      <c r="E491" s="92">
        <v>632</v>
      </c>
      <c r="F491" s="92" t="s">
        <v>1385</v>
      </c>
      <c r="G491" s="92">
        <v>422</v>
      </c>
      <c r="H491" s="92" t="s">
        <v>1385</v>
      </c>
      <c r="I491" s="92" t="s">
        <v>2128</v>
      </c>
      <c r="J491" s="92" t="s">
        <v>1385</v>
      </c>
      <c r="K491" s="92" t="s">
        <v>2128</v>
      </c>
      <c r="L491" s="92" t="s">
        <v>1385</v>
      </c>
      <c r="M491" s="92" t="s">
        <v>2128</v>
      </c>
      <c r="N491" s="92" t="s">
        <v>1385</v>
      </c>
      <c r="O491" s="92" t="s">
        <v>2128</v>
      </c>
      <c r="P491" s="92" t="s">
        <v>2120</v>
      </c>
      <c r="Q491" s="93">
        <v>1</v>
      </c>
      <c r="R491" s="93" t="s">
        <v>2138</v>
      </c>
      <c r="S491" s="93" t="s">
        <v>2127</v>
      </c>
      <c r="T491" s="93" t="s">
        <v>1407</v>
      </c>
      <c r="U491" s="92" t="s">
        <v>2128</v>
      </c>
      <c r="V491" s="88" t="s">
        <v>1397</v>
      </c>
      <c r="W491" s="92">
        <v>4117</v>
      </c>
      <c r="X491" s="92" t="s">
        <v>1411</v>
      </c>
      <c r="Y491" s="92">
        <v>4117</v>
      </c>
      <c r="Z491" s="92" t="s">
        <v>1401</v>
      </c>
      <c r="AA491" s="134" t="str">
        <f>VLOOKUP(G491,'Скрипт activation_condition'!$B$6:$D$495,3,0)</f>
        <v>Гепатомегалия</v>
      </c>
      <c r="AB491" s="114" t="str">
        <f>VLOOKUP(E491,'Перечень узлов'!$A$1:$B$697,2,0)</f>
        <v>Гепатомегалия</v>
      </c>
    </row>
    <row r="492" spans="1:28" x14ac:dyDescent="0.45">
      <c r="A492" s="92"/>
      <c r="B492" s="92" t="s">
        <v>1405</v>
      </c>
      <c r="C492" s="92">
        <f t="shared" si="9"/>
        <v>469</v>
      </c>
      <c r="D492" s="92" t="s">
        <v>1385</v>
      </c>
      <c r="E492" s="92">
        <v>633</v>
      </c>
      <c r="F492" s="92" t="s">
        <v>1385</v>
      </c>
      <c r="G492" s="92">
        <v>423</v>
      </c>
      <c r="H492" s="92" t="s">
        <v>1385</v>
      </c>
      <c r="I492" s="92" t="s">
        <v>2128</v>
      </c>
      <c r="J492" s="92" t="s">
        <v>1385</v>
      </c>
      <c r="K492" s="92" t="s">
        <v>2128</v>
      </c>
      <c r="L492" s="92" t="s">
        <v>1385</v>
      </c>
      <c r="M492" s="92" t="s">
        <v>2128</v>
      </c>
      <c r="N492" s="92" t="s">
        <v>1385</v>
      </c>
      <c r="O492" s="92" t="s">
        <v>2128</v>
      </c>
      <c r="P492" s="92" t="s">
        <v>2120</v>
      </c>
      <c r="Q492" s="93">
        <v>1</v>
      </c>
      <c r="R492" s="93" t="s">
        <v>2138</v>
      </c>
      <c r="S492" s="93" t="s">
        <v>2127</v>
      </c>
      <c r="T492" s="93" t="s">
        <v>1407</v>
      </c>
      <c r="U492" s="92" t="s">
        <v>2128</v>
      </c>
      <c r="V492" s="88" t="s">
        <v>1397</v>
      </c>
      <c r="W492" s="92">
        <v>4118</v>
      </c>
      <c r="X492" s="92" t="s">
        <v>1411</v>
      </c>
      <c r="Y492" s="92">
        <v>4118</v>
      </c>
      <c r="Z492" s="92" t="s">
        <v>1401</v>
      </c>
      <c r="AA492" s="134" t="str">
        <f>VLOOKUP(G492,'Скрипт activation_condition'!$B$6:$D$495,3,0)</f>
        <v>Шум Грэхема Стилла</v>
      </c>
      <c r="AB492" s="114" t="str">
        <f>VLOOKUP(E492,'Перечень узлов'!$A$1:$B$697,2,0)</f>
        <v>Шум Грэхема Стилла</v>
      </c>
    </row>
    <row r="493" spans="1:28" x14ac:dyDescent="0.45">
      <c r="A493" s="92"/>
      <c r="B493" s="92" t="s">
        <v>1405</v>
      </c>
      <c r="C493" s="92">
        <f t="shared" si="9"/>
        <v>470</v>
      </c>
      <c r="D493" s="92" t="s">
        <v>1385</v>
      </c>
      <c r="E493" s="92">
        <v>634</v>
      </c>
      <c r="F493" s="92" t="s">
        <v>1385</v>
      </c>
      <c r="G493" s="92">
        <v>424</v>
      </c>
      <c r="H493" s="92" t="s">
        <v>1385</v>
      </c>
      <c r="I493" s="92" t="s">
        <v>2128</v>
      </c>
      <c r="J493" s="92" t="s">
        <v>1385</v>
      </c>
      <c r="K493" s="92" t="s">
        <v>2128</v>
      </c>
      <c r="L493" s="92" t="s">
        <v>1385</v>
      </c>
      <c r="M493" s="92" t="s">
        <v>2128</v>
      </c>
      <c r="N493" s="92" t="s">
        <v>1385</v>
      </c>
      <c r="O493" s="92" t="s">
        <v>2128</v>
      </c>
      <c r="P493" s="92" t="s">
        <v>2120</v>
      </c>
      <c r="Q493" s="93">
        <v>1</v>
      </c>
      <c r="R493" s="93" t="s">
        <v>2138</v>
      </c>
      <c r="S493" s="93" t="s">
        <v>2127</v>
      </c>
      <c r="T493" s="93" t="s">
        <v>1407</v>
      </c>
      <c r="U493" s="92" t="s">
        <v>2128</v>
      </c>
      <c r="V493" s="88" t="s">
        <v>1397</v>
      </c>
      <c r="W493" s="92">
        <v>4119</v>
      </c>
      <c r="X493" s="92" t="s">
        <v>1411</v>
      </c>
      <c r="Y493" s="92">
        <v>4119</v>
      </c>
      <c r="Z493" s="92" t="s">
        <v>1401</v>
      </c>
      <c r="AA493" s="134" t="str">
        <f>VLOOKUP(G493,'Скрипт activation_condition'!$B$6:$D$495,3,0)</f>
        <v>Ортопноэ</v>
      </c>
      <c r="AB493" s="114" t="str">
        <f>VLOOKUP(E493,'Перечень узлов'!$A$1:$B$697,2,0)</f>
        <v>Ортопноэ</v>
      </c>
    </row>
    <row r="494" spans="1:28" x14ac:dyDescent="0.45">
      <c r="A494" s="92"/>
      <c r="B494" s="92" t="s">
        <v>1405</v>
      </c>
      <c r="C494" s="92">
        <f t="shared" si="9"/>
        <v>471</v>
      </c>
      <c r="D494" s="92" t="s">
        <v>1385</v>
      </c>
      <c r="E494" s="92">
        <v>638</v>
      </c>
      <c r="F494" s="92" t="s">
        <v>1385</v>
      </c>
      <c r="G494" s="92">
        <v>425</v>
      </c>
      <c r="H494" s="92" t="s">
        <v>1385</v>
      </c>
      <c r="I494" s="92" t="s">
        <v>2128</v>
      </c>
      <c r="J494" s="92" t="s">
        <v>1385</v>
      </c>
      <c r="K494" s="92" t="s">
        <v>2128</v>
      </c>
      <c r="L494" s="92" t="s">
        <v>1385</v>
      </c>
      <c r="M494" s="92" t="s">
        <v>2128</v>
      </c>
      <c r="N494" s="92" t="s">
        <v>1385</v>
      </c>
      <c r="O494" s="92" t="s">
        <v>2128</v>
      </c>
      <c r="P494" s="92" t="s">
        <v>2120</v>
      </c>
      <c r="Q494" s="93">
        <v>1</v>
      </c>
      <c r="R494" s="93" t="s">
        <v>2138</v>
      </c>
      <c r="S494" s="93" t="s">
        <v>2127</v>
      </c>
      <c r="T494" s="93" t="s">
        <v>1407</v>
      </c>
      <c r="U494" s="92" t="s">
        <v>2128</v>
      </c>
      <c r="V494" s="88" t="s">
        <v>1397</v>
      </c>
      <c r="W494" s="92">
        <v>4120</v>
      </c>
      <c r="X494" s="92" t="s">
        <v>1411</v>
      </c>
      <c r="Y494" s="92">
        <v>4120</v>
      </c>
      <c r="Z494" s="92" t="s">
        <v>1401</v>
      </c>
      <c r="AA494" s="134" t="str">
        <f>VLOOKUP(G494,'Скрипт activation_condition'!$B$6:$D$495,3,0)</f>
        <v>Асцит</v>
      </c>
      <c r="AB494" s="114" t="str">
        <f>VLOOKUP(E494,'Перечень узлов'!$A$1:$B$697,2,0)</f>
        <v>Асцит</v>
      </c>
    </row>
    <row r="495" spans="1:28" x14ac:dyDescent="0.45">
      <c r="B495" s="92" t="s">
        <v>1405</v>
      </c>
      <c r="C495" s="92">
        <f t="shared" si="9"/>
        <v>472</v>
      </c>
      <c r="D495" s="92" t="s">
        <v>1385</v>
      </c>
      <c r="E495" s="92">
        <v>644</v>
      </c>
      <c r="F495" s="92" t="s">
        <v>1385</v>
      </c>
      <c r="G495" s="92">
        <v>427</v>
      </c>
      <c r="H495" s="92" t="s">
        <v>1385</v>
      </c>
      <c r="I495" s="92" t="s">
        <v>2128</v>
      </c>
      <c r="J495" s="92" t="s">
        <v>1385</v>
      </c>
      <c r="K495" s="92" t="s">
        <v>2128</v>
      </c>
      <c r="L495" s="92" t="s">
        <v>1385</v>
      </c>
      <c r="M495" s="92" t="s">
        <v>2128</v>
      </c>
      <c r="N495" s="92" t="s">
        <v>1385</v>
      </c>
      <c r="O495" s="92" t="s">
        <v>2128</v>
      </c>
      <c r="P495" s="92" t="s">
        <v>2120</v>
      </c>
      <c r="Q495" s="93">
        <v>1</v>
      </c>
      <c r="R495" s="93" t="s">
        <v>2138</v>
      </c>
      <c r="S495" s="93" t="s">
        <v>2127</v>
      </c>
      <c r="T495" s="93" t="s">
        <v>1407</v>
      </c>
      <c r="U495" s="92" t="s">
        <v>2128</v>
      </c>
      <c r="V495" s="88" t="s">
        <v>1397</v>
      </c>
      <c r="W495" s="92">
        <v>4121</v>
      </c>
      <c r="X495" s="92" t="s">
        <v>1411</v>
      </c>
      <c r="Y495" s="92">
        <v>4121</v>
      </c>
      <c r="Z495" s="92" t="s">
        <v>1401</v>
      </c>
      <c r="AA495" s="134" t="str">
        <f>VLOOKUP(G495,'Скрипт activation_condition'!$B$6:$D$495,3,0)</f>
        <v>Свистящие хрипы</v>
      </c>
      <c r="AB495" s="114" t="str">
        <f>VLOOKUP(E495,'Перечень узлов'!$A$1:$B$697,2,0)</f>
        <v>Свистящие хрипы</v>
      </c>
    </row>
    <row r="496" spans="1:28" x14ac:dyDescent="0.45">
      <c r="B496" s="92" t="s">
        <v>1405</v>
      </c>
      <c r="C496" s="92">
        <f t="shared" si="9"/>
        <v>473</v>
      </c>
      <c r="D496" s="92" t="s">
        <v>1385</v>
      </c>
      <c r="E496" s="92">
        <v>645</v>
      </c>
      <c r="F496" s="92" t="s">
        <v>1385</v>
      </c>
      <c r="G496" s="92">
        <v>428</v>
      </c>
      <c r="H496" s="92" t="s">
        <v>1385</v>
      </c>
      <c r="I496" s="92" t="s">
        <v>2128</v>
      </c>
      <c r="J496" s="92" t="s">
        <v>1385</v>
      </c>
      <c r="K496" s="92" t="s">
        <v>2128</v>
      </c>
      <c r="L496" s="92" t="s">
        <v>1385</v>
      </c>
      <c r="M496" s="92" t="s">
        <v>2128</v>
      </c>
      <c r="N496" s="92" t="s">
        <v>1385</v>
      </c>
      <c r="O496" s="92" t="s">
        <v>2128</v>
      </c>
      <c r="P496" s="92" t="s">
        <v>2120</v>
      </c>
      <c r="Q496" s="93">
        <v>1</v>
      </c>
      <c r="R496" s="93" t="s">
        <v>2138</v>
      </c>
      <c r="S496" s="93" t="s">
        <v>2127</v>
      </c>
      <c r="T496" s="93" t="s">
        <v>1407</v>
      </c>
      <c r="U496" s="92" t="s">
        <v>2128</v>
      </c>
      <c r="V496" s="88" t="s">
        <v>1397</v>
      </c>
      <c r="W496" s="92">
        <v>4122</v>
      </c>
      <c r="X496" s="92" t="s">
        <v>1411</v>
      </c>
      <c r="Y496" s="92">
        <v>4122</v>
      </c>
      <c r="Z496" s="92" t="s">
        <v>1401</v>
      </c>
      <c r="AA496" s="134" t="str">
        <f>VLOOKUP(G496,'Скрипт activation_condition'!$B$6:$D$495,3,0)</f>
        <v>Заложенность в груди</v>
      </c>
      <c r="AB496" s="114" t="str">
        <f>VLOOKUP(E496,'Перечень узлов'!$A$1:$B$697,2,0)</f>
        <v>Заложенность в груди</v>
      </c>
    </row>
    <row r="497" spans="2:28" x14ac:dyDescent="0.45">
      <c r="B497" s="92" t="s">
        <v>1405</v>
      </c>
      <c r="C497" s="92">
        <f t="shared" si="9"/>
        <v>474</v>
      </c>
      <c r="D497" s="92" t="s">
        <v>1385</v>
      </c>
      <c r="E497" s="92">
        <v>646</v>
      </c>
      <c r="F497" s="92" t="s">
        <v>1385</v>
      </c>
      <c r="G497" s="92">
        <v>429</v>
      </c>
      <c r="H497" s="92" t="s">
        <v>1385</v>
      </c>
      <c r="I497" s="92" t="s">
        <v>3141</v>
      </c>
      <c r="J497" s="92" t="s">
        <v>1385</v>
      </c>
      <c r="K497" s="92" t="s">
        <v>2129</v>
      </c>
      <c r="L497" s="92" t="s">
        <v>1385</v>
      </c>
      <c r="M497" s="92" t="s">
        <v>3042</v>
      </c>
      <c r="N497" s="92" t="s">
        <v>1385</v>
      </c>
      <c r="O497" s="92" t="s">
        <v>2129</v>
      </c>
      <c r="P497" s="92" t="s">
        <v>1385</v>
      </c>
      <c r="Q497" s="92" t="s">
        <v>2128</v>
      </c>
      <c r="R497" s="92" t="s">
        <v>1385</v>
      </c>
      <c r="S497" s="93" t="s">
        <v>2127</v>
      </c>
      <c r="T497" s="92" t="s">
        <v>1385</v>
      </c>
      <c r="U497" s="92" t="s">
        <v>2128</v>
      </c>
      <c r="V497" s="92" t="s">
        <v>1385</v>
      </c>
      <c r="W497" s="92">
        <v>4123</v>
      </c>
      <c r="X497" s="92" t="s">
        <v>1411</v>
      </c>
      <c r="Y497" s="92">
        <v>4123</v>
      </c>
      <c r="Z497" s="92" t="s">
        <v>1401</v>
      </c>
      <c r="AA497" s="134" t="str">
        <f>VLOOKUP(G497,'Скрипт activation_condition'!$B$6:$D$495,3,0)</f>
        <v>Разница ОФВ1 при пробе с бронходилататором (%)</v>
      </c>
      <c r="AB497" s="114" t="str">
        <f>VLOOKUP(E497,'Перечень узлов'!$A$1:$B$697,2,0)</f>
        <v>Разница ОФВ1 при пробе с бронходилататором 12% более</v>
      </c>
    </row>
    <row r="498" spans="2:28" x14ac:dyDescent="0.45">
      <c r="B498" s="92" t="s">
        <v>1405</v>
      </c>
      <c r="C498" s="92">
        <f t="shared" si="9"/>
        <v>475</v>
      </c>
      <c r="D498" s="92" t="s">
        <v>1385</v>
      </c>
      <c r="E498" s="92">
        <v>671</v>
      </c>
      <c r="F498" s="92" t="s">
        <v>1385</v>
      </c>
      <c r="G498" s="92">
        <v>429</v>
      </c>
      <c r="H498" s="92" t="s">
        <v>1385</v>
      </c>
      <c r="I498" s="92" t="s">
        <v>2851</v>
      </c>
      <c r="J498" s="92" t="s">
        <v>1385</v>
      </c>
      <c r="K498" s="92" t="s">
        <v>2129</v>
      </c>
      <c r="L498" s="92" t="s">
        <v>1385</v>
      </c>
      <c r="M498" s="92" t="s">
        <v>3141</v>
      </c>
      <c r="N498" s="92" t="s">
        <v>1385</v>
      </c>
      <c r="O498" s="92" t="s">
        <v>2127</v>
      </c>
      <c r="P498" s="92" t="s">
        <v>1385</v>
      </c>
      <c r="Q498" s="92" t="s">
        <v>2128</v>
      </c>
      <c r="R498" s="92" t="s">
        <v>1385</v>
      </c>
      <c r="S498" s="93" t="s">
        <v>2127</v>
      </c>
      <c r="T498" s="92" t="s">
        <v>1385</v>
      </c>
      <c r="U498" s="92" t="s">
        <v>2128</v>
      </c>
      <c r="V498" s="92" t="s">
        <v>1385</v>
      </c>
      <c r="W498" s="92">
        <v>4124</v>
      </c>
      <c r="X498" s="92" t="s">
        <v>1411</v>
      </c>
      <c r="Y498" s="92">
        <v>4124</v>
      </c>
      <c r="Z498" s="92" t="s">
        <v>1401</v>
      </c>
      <c r="AA498" s="134" t="str">
        <f>VLOOKUP(G498,'Скрипт activation_condition'!$B$6:$D$495,3,0)</f>
        <v>Разница ОФВ1 при пробе с бронходилататором (%)</v>
      </c>
      <c r="AB498" s="114" t="str">
        <f>VLOOKUP(E498,'Перечень узлов'!$A$1:$B$697,2,0)</f>
        <v>Разница ОФВ1 при пробе с бронходилататором менее 12%</v>
      </c>
    </row>
    <row r="499" spans="2:28" x14ac:dyDescent="0.45">
      <c r="B499" s="92" t="s">
        <v>1405</v>
      </c>
      <c r="C499" s="92">
        <f t="shared" si="9"/>
        <v>476</v>
      </c>
      <c r="D499" s="92" t="s">
        <v>1385</v>
      </c>
      <c r="E499" s="92">
        <v>647</v>
      </c>
      <c r="F499" s="92" t="s">
        <v>1385</v>
      </c>
      <c r="G499" s="92">
        <v>430</v>
      </c>
      <c r="H499" s="92" t="s">
        <v>1385</v>
      </c>
      <c r="I499" s="92" t="s">
        <v>2849</v>
      </c>
      <c r="J499" s="92" t="s">
        <v>1385</v>
      </c>
      <c r="K499" s="92" t="s">
        <v>2129</v>
      </c>
      <c r="L499" s="92" t="s">
        <v>1385</v>
      </c>
      <c r="M499" s="92" t="s">
        <v>3042</v>
      </c>
      <c r="N499" s="92" t="s">
        <v>1385</v>
      </c>
      <c r="O499" s="92" t="s">
        <v>2129</v>
      </c>
      <c r="P499" s="92" t="s">
        <v>1385</v>
      </c>
      <c r="Q499" s="92" t="s">
        <v>2128</v>
      </c>
      <c r="R499" s="92" t="s">
        <v>1385</v>
      </c>
      <c r="S499" s="93" t="s">
        <v>2127</v>
      </c>
      <c r="T499" s="92" t="s">
        <v>1385</v>
      </c>
      <c r="U499" s="92" t="s">
        <v>2128</v>
      </c>
      <c r="V499" s="92" t="s">
        <v>1385</v>
      </c>
      <c r="W499" s="92">
        <v>4125</v>
      </c>
      <c r="X499" s="92" t="s">
        <v>1411</v>
      </c>
      <c r="Y499" s="92">
        <v>4125</v>
      </c>
      <c r="Z499" s="92" t="s">
        <v>1401</v>
      </c>
      <c r="AA499" s="134" t="str">
        <f>VLOOKUP(G499,'Скрипт activation_condition'!$B$6:$D$495,3,0)</f>
        <v>Разница ОФВ1 при пробе с бронхористриктором (%)</v>
      </c>
      <c r="AB499" s="114" t="str">
        <f>VLOOKUP(E499,'Перечень узлов'!$A$1:$B$697,2,0)</f>
        <v>Разница ОФВ1 при пробе с бронхористриктором 20% более</v>
      </c>
    </row>
    <row r="500" spans="2:28" x14ac:dyDescent="0.45">
      <c r="B500" s="92" t="s">
        <v>1405</v>
      </c>
      <c r="C500" s="92">
        <f t="shared" si="9"/>
        <v>477</v>
      </c>
      <c r="D500" s="92" t="s">
        <v>1385</v>
      </c>
      <c r="E500" s="92">
        <v>648</v>
      </c>
      <c r="F500" s="92" t="s">
        <v>1385</v>
      </c>
      <c r="G500" s="92">
        <v>431</v>
      </c>
      <c r="H500" s="92" t="s">
        <v>1385</v>
      </c>
      <c r="I500" s="92" t="s">
        <v>2867</v>
      </c>
      <c r="J500" s="92" t="s">
        <v>1385</v>
      </c>
      <c r="K500" s="92" t="s">
        <v>2129</v>
      </c>
      <c r="L500" s="92" t="s">
        <v>1385</v>
      </c>
      <c r="M500" s="92" t="s">
        <v>3042</v>
      </c>
      <c r="N500" s="92" t="s">
        <v>1385</v>
      </c>
      <c r="O500" s="92" t="s">
        <v>2129</v>
      </c>
      <c r="P500" s="92" t="s">
        <v>1385</v>
      </c>
      <c r="Q500" s="92" t="s">
        <v>2128</v>
      </c>
      <c r="R500" s="92" t="s">
        <v>1385</v>
      </c>
      <c r="S500" s="93" t="s">
        <v>2127</v>
      </c>
      <c r="T500" s="92" t="s">
        <v>1385</v>
      </c>
      <c r="U500" s="92" t="s">
        <v>2128</v>
      </c>
      <c r="V500" s="92" t="s">
        <v>1385</v>
      </c>
      <c r="W500" s="92">
        <v>4126</v>
      </c>
      <c r="X500" s="92" t="s">
        <v>1411</v>
      </c>
      <c r="Y500" s="92">
        <v>4126</v>
      </c>
      <c r="Z500" s="92" t="s">
        <v>1401</v>
      </c>
      <c r="AA500" s="134" t="str">
        <f>VLOOKUP(G500,'Скрипт activation_condition'!$B$6:$D$495,3,0)</f>
        <v>Разница ОФВ1 при бронхоконстрикторном тесте (%)</v>
      </c>
      <c r="AB500" s="114" t="str">
        <f>VLOOKUP(E500,'Перечень узлов'!$A$1:$B$697,2,0)</f>
        <v>Разница ОФВ1 при бронхоконстрикторном тесте 10% более</v>
      </c>
    </row>
    <row r="501" spans="2:28" x14ac:dyDescent="0.45">
      <c r="B501" s="92" t="s">
        <v>1405</v>
      </c>
      <c r="C501" s="92">
        <f t="shared" si="9"/>
        <v>478</v>
      </c>
      <c r="D501" s="92" t="s">
        <v>1385</v>
      </c>
      <c r="E501" s="92">
        <v>649</v>
      </c>
      <c r="F501" s="92" t="s">
        <v>1385</v>
      </c>
      <c r="G501" s="92">
        <v>432</v>
      </c>
      <c r="H501" s="92" t="s">
        <v>1385</v>
      </c>
      <c r="I501" s="92" t="s">
        <v>2128</v>
      </c>
      <c r="J501" s="92" t="s">
        <v>1385</v>
      </c>
      <c r="K501" s="92" t="s">
        <v>2128</v>
      </c>
      <c r="L501" s="92" t="s">
        <v>1385</v>
      </c>
      <c r="M501" s="92" t="s">
        <v>2128</v>
      </c>
      <c r="N501" s="92" t="s">
        <v>1385</v>
      </c>
      <c r="O501" s="92" t="s">
        <v>2128</v>
      </c>
      <c r="P501" s="92" t="s">
        <v>2120</v>
      </c>
      <c r="Q501" s="93">
        <v>1</v>
      </c>
      <c r="R501" s="93" t="s">
        <v>2138</v>
      </c>
      <c r="S501" s="93" t="s">
        <v>2127</v>
      </c>
      <c r="T501" s="93" t="s">
        <v>1407</v>
      </c>
      <c r="U501" s="92" t="s">
        <v>2128</v>
      </c>
      <c r="V501" s="88" t="s">
        <v>1397</v>
      </c>
      <c r="W501" s="92">
        <v>4127</v>
      </c>
      <c r="X501" s="92" t="s">
        <v>1411</v>
      </c>
      <c r="Y501" s="92">
        <v>4127</v>
      </c>
      <c r="Z501" s="92" t="s">
        <v>1401</v>
      </c>
      <c r="AA501" s="134" t="str">
        <f>VLOOKUP(G501,'Скрипт activation_condition'!$B$6:$D$495,3,0)</f>
        <v>Ночные пробуждения</v>
      </c>
      <c r="AB501" s="114" t="str">
        <f>VLOOKUP(E501,'Перечень узлов'!$A$1:$B$697,2,0)</f>
        <v>Ночные пробуждения</v>
      </c>
    </row>
    <row r="502" spans="2:28" x14ac:dyDescent="0.45">
      <c r="B502" s="92" t="s">
        <v>1405</v>
      </c>
      <c r="C502" s="92">
        <f t="shared" si="9"/>
        <v>479</v>
      </c>
      <c r="D502" s="92" t="s">
        <v>1385</v>
      </c>
      <c r="E502" s="92">
        <v>650</v>
      </c>
      <c r="F502" s="92" t="s">
        <v>1385</v>
      </c>
      <c r="G502" s="92">
        <v>433</v>
      </c>
      <c r="H502" s="92" t="s">
        <v>1385</v>
      </c>
      <c r="I502" s="92" t="s">
        <v>2128</v>
      </c>
      <c r="J502" s="92" t="s">
        <v>1385</v>
      </c>
      <c r="K502" s="92" t="s">
        <v>2128</v>
      </c>
      <c r="L502" s="92" t="s">
        <v>1385</v>
      </c>
      <c r="M502" s="92" t="s">
        <v>2128</v>
      </c>
      <c r="N502" s="92" t="s">
        <v>1385</v>
      </c>
      <c r="O502" s="92" t="s">
        <v>2128</v>
      </c>
      <c r="P502" s="92" t="s">
        <v>2120</v>
      </c>
      <c r="Q502" s="93">
        <v>1</v>
      </c>
      <c r="R502" s="93" t="s">
        <v>2138</v>
      </c>
      <c r="S502" s="93" t="s">
        <v>2127</v>
      </c>
      <c r="T502" s="93" t="s">
        <v>1407</v>
      </c>
      <c r="U502" s="92" t="s">
        <v>2128</v>
      </c>
      <c r="V502" s="88" t="s">
        <v>1397</v>
      </c>
      <c r="W502" s="92">
        <v>4128</v>
      </c>
      <c r="X502" s="92" t="s">
        <v>1411</v>
      </c>
      <c r="Y502" s="92">
        <v>4128</v>
      </c>
      <c r="Z502" s="92" t="s">
        <v>1401</v>
      </c>
      <c r="AA502" s="134" t="str">
        <f>VLOOKUP(G502,'Скрипт activation_condition'!$B$6:$D$495,3,0)</f>
        <v>Усиление одышки утром</v>
      </c>
      <c r="AB502" s="114" t="str">
        <f>VLOOKUP(E502,'Перечень узлов'!$A$1:$B$697,2,0)</f>
        <v>Усиление одышки утром</v>
      </c>
    </row>
    <row r="503" spans="2:28" x14ac:dyDescent="0.45">
      <c r="B503" s="92" t="s">
        <v>1405</v>
      </c>
      <c r="C503" s="92">
        <f t="shared" si="9"/>
        <v>480</v>
      </c>
      <c r="D503" s="92" t="s">
        <v>1385</v>
      </c>
      <c r="E503" s="92">
        <v>651</v>
      </c>
      <c r="F503" s="92" t="s">
        <v>1385</v>
      </c>
      <c r="G503" s="92">
        <v>434</v>
      </c>
      <c r="H503" s="92" t="s">
        <v>1385</v>
      </c>
      <c r="I503" s="92" t="s">
        <v>2128</v>
      </c>
      <c r="J503" s="92" t="s">
        <v>1385</v>
      </c>
      <c r="K503" s="92" t="s">
        <v>2128</v>
      </c>
      <c r="L503" s="92" t="s">
        <v>1385</v>
      </c>
      <c r="M503" s="92" t="s">
        <v>2128</v>
      </c>
      <c r="N503" s="92" t="s">
        <v>1385</v>
      </c>
      <c r="O503" s="92" t="s">
        <v>2128</v>
      </c>
      <c r="P503" s="92" t="s">
        <v>2120</v>
      </c>
      <c r="Q503" s="93">
        <v>1</v>
      </c>
      <c r="R503" s="93" t="s">
        <v>2138</v>
      </c>
      <c r="S503" s="93" t="s">
        <v>2127</v>
      </c>
      <c r="T503" s="93" t="s">
        <v>1407</v>
      </c>
      <c r="U503" s="92" t="s">
        <v>2128</v>
      </c>
      <c r="V503" s="88" t="s">
        <v>1397</v>
      </c>
      <c r="W503" s="92">
        <v>4129</v>
      </c>
      <c r="X503" s="92" t="s">
        <v>1411</v>
      </c>
      <c r="Y503" s="92">
        <v>4129</v>
      </c>
      <c r="Z503" s="92" t="s">
        <v>1401</v>
      </c>
      <c r="AA503" s="134" t="str">
        <f>VLOOKUP(G503,'Скрипт activation_condition'!$B$6:$D$495,3,0)</f>
        <v>Усиление заложенности в груди ночью или утром</v>
      </c>
      <c r="AB503" s="114" t="str">
        <f>VLOOKUP(E503,'Перечень узлов'!$A$1:$B$697,2,0)</f>
        <v>Усиление заложенности в груди ночью или утром</v>
      </c>
    </row>
    <row r="504" spans="2:28" x14ac:dyDescent="0.45">
      <c r="B504" s="92" t="s">
        <v>1405</v>
      </c>
      <c r="C504" s="92">
        <f t="shared" si="9"/>
        <v>481</v>
      </c>
      <c r="D504" s="92" t="s">
        <v>1385</v>
      </c>
      <c r="E504" s="92">
        <v>652</v>
      </c>
      <c r="F504" s="92" t="s">
        <v>1385</v>
      </c>
      <c r="G504" s="92">
        <v>435</v>
      </c>
      <c r="H504" s="92" t="s">
        <v>1385</v>
      </c>
      <c r="I504" s="92" t="s">
        <v>2128</v>
      </c>
      <c r="J504" s="92" t="s">
        <v>1385</v>
      </c>
      <c r="K504" s="92" t="s">
        <v>2128</v>
      </c>
      <c r="L504" s="92" t="s">
        <v>1385</v>
      </c>
      <c r="M504" s="92" t="s">
        <v>2128</v>
      </c>
      <c r="N504" s="92" t="s">
        <v>1385</v>
      </c>
      <c r="O504" s="92" t="s">
        <v>2128</v>
      </c>
      <c r="P504" s="92" t="s">
        <v>2120</v>
      </c>
      <c r="Q504" s="93">
        <v>1</v>
      </c>
      <c r="R504" s="93" t="s">
        <v>2138</v>
      </c>
      <c r="S504" s="93" t="s">
        <v>2127</v>
      </c>
      <c r="T504" s="93" t="s">
        <v>1407</v>
      </c>
      <c r="U504" s="92" t="s">
        <v>2128</v>
      </c>
      <c r="V504" s="88" t="s">
        <v>1397</v>
      </c>
      <c r="W504" s="92">
        <v>4130</v>
      </c>
      <c r="X504" s="92" t="s">
        <v>1411</v>
      </c>
      <c r="Y504" s="92">
        <v>4130</v>
      </c>
      <c r="Z504" s="92" t="s">
        <v>1401</v>
      </c>
      <c r="AA504" s="134" t="str">
        <f>VLOOKUP(G504,'Скрипт activation_condition'!$B$6:$D$495,3,0)</f>
        <v>Усиление приступов удушья ночью или утром</v>
      </c>
      <c r="AB504" s="114" t="str">
        <f>VLOOKUP(E504,'Перечень узлов'!$A$1:$B$697,2,0)</f>
        <v>Усиление приступов удушья ночью или утром</v>
      </c>
    </row>
    <row r="505" spans="2:28" x14ac:dyDescent="0.45">
      <c r="B505" s="92" t="s">
        <v>1405</v>
      </c>
      <c r="C505" s="92">
        <f t="shared" si="9"/>
        <v>482</v>
      </c>
      <c r="D505" s="92" t="s">
        <v>1385</v>
      </c>
      <c r="E505" s="92">
        <v>653</v>
      </c>
      <c r="F505" s="92" t="s">
        <v>1385</v>
      </c>
      <c r="G505" s="92">
        <v>436</v>
      </c>
      <c r="H505" s="92" t="s">
        <v>1385</v>
      </c>
      <c r="I505" s="92" t="s">
        <v>2128</v>
      </c>
      <c r="J505" s="92" t="s">
        <v>1385</v>
      </c>
      <c r="K505" s="92" t="s">
        <v>2128</v>
      </c>
      <c r="L505" s="92" t="s">
        <v>1385</v>
      </c>
      <c r="M505" s="92" t="s">
        <v>2128</v>
      </c>
      <c r="N505" s="92" t="s">
        <v>1385</v>
      </c>
      <c r="O505" s="92" t="s">
        <v>2128</v>
      </c>
      <c r="P505" s="92" t="s">
        <v>2120</v>
      </c>
      <c r="Q505" s="93">
        <v>1</v>
      </c>
      <c r="R505" s="93" t="s">
        <v>2138</v>
      </c>
      <c r="S505" s="93" t="s">
        <v>2127</v>
      </c>
      <c r="T505" s="93" t="s">
        <v>1407</v>
      </c>
      <c r="U505" s="92" t="s">
        <v>2128</v>
      </c>
      <c r="V505" s="88" t="s">
        <v>1397</v>
      </c>
      <c r="W505" s="92">
        <v>4131</v>
      </c>
      <c r="X505" s="92" t="s">
        <v>1411</v>
      </c>
      <c r="Y505" s="92">
        <v>4131</v>
      </c>
      <c r="Z505" s="92" t="s">
        <v>1401</v>
      </c>
      <c r="AA505" s="134" t="str">
        <f>VLOOKUP(G505,'Скрипт activation_condition'!$B$6:$D$495,3,0)</f>
        <v>Шумное дыхание</v>
      </c>
      <c r="AB505" s="114" t="str">
        <f>VLOOKUP(E505,'Перечень узлов'!$A$1:$B$697,2,0)</f>
        <v>Шумное дыхание</v>
      </c>
    </row>
    <row r="506" spans="2:28" x14ac:dyDescent="0.45">
      <c r="B506" s="92" t="s">
        <v>1405</v>
      </c>
      <c r="C506" s="92">
        <f t="shared" si="9"/>
        <v>483</v>
      </c>
      <c r="D506" s="92" t="s">
        <v>1385</v>
      </c>
      <c r="E506" s="92">
        <v>654</v>
      </c>
      <c r="F506" s="92" t="s">
        <v>1385</v>
      </c>
      <c r="G506" s="92">
        <v>437</v>
      </c>
      <c r="H506" s="92" t="s">
        <v>1385</v>
      </c>
      <c r="I506" s="92" t="s">
        <v>2128</v>
      </c>
      <c r="J506" s="92" t="s">
        <v>1385</v>
      </c>
      <c r="K506" s="92" t="s">
        <v>2128</v>
      </c>
      <c r="L506" s="92" t="s">
        <v>1385</v>
      </c>
      <c r="M506" s="92" t="s">
        <v>2128</v>
      </c>
      <c r="N506" s="92" t="s">
        <v>1385</v>
      </c>
      <c r="O506" s="92" t="s">
        <v>2128</v>
      </c>
      <c r="P506" s="92" t="s">
        <v>2120</v>
      </c>
      <c r="Q506" s="93">
        <v>1</v>
      </c>
      <c r="R506" s="93" t="s">
        <v>2138</v>
      </c>
      <c r="S506" s="93" t="s">
        <v>2127</v>
      </c>
      <c r="T506" s="93" t="s">
        <v>1407</v>
      </c>
      <c r="U506" s="92" t="s">
        <v>2128</v>
      </c>
      <c r="V506" s="88" t="s">
        <v>1397</v>
      </c>
      <c r="W506" s="92">
        <v>4132</v>
      </c>
      <c r="X506" s="92" t="s">
        <v>1411</v>
      </c>
      <c r="Y506" s="92">
        <v>4132</v>
      </c>
      <c r="Z506" s="92" t="s">
        <v>1401</v>
      </c>
      <c r="AA506" s="134" t="str">
        <f>VLOOKUP(G506,'Скрипт activation_condition'!$B$6:$D$495,3,0)</f>
        <v>Свистящее дыхание</v>
      </c>
      <c r="AB506" s="114" t="str">
        <f>VLOOKUP(E506,'Перечень узлов'!$A$1:$B$697,2,0)</f>
        <v>Свистящее дыхание</v>
      </c>
    </row>
    <row r="507" spans="2:28" x14ac:dyDescent="0.45">
      <c r="B507" s="92" t="s">
        <v>1405</v>
      </c>
      <c r="C507" s="92">
        <f t="shared" si="9"/>
        <v>484</v>
      </c>
      <c r="D507" s="92" t="s">
        <v>1385</v>
      </c>
      <c r="E507" s="92">
        <v>655</v>
      </c>
      <c r="F507" s="92" t="s">
        <v>1385</v>
      </c>
      <c r="G507" s="92">
        <v>438</v>
      </c>
      <c r="H507" s="92" t="s">
        <v>1385</v>
      </c>
      <c r="I507" s="92" t="s">
        <v>2128</v>
      </c>
      <c r="J507" s="92" t="s">
        <v>1385</v>
      </c>
      <c r="K507" s="92" t="s">
        <v>2128</v>
      </c>
      <c r="L507" s="92" t="s">
        <v>1385</v>
      </c>
      <c r="M507" s="92" t="s">
        <v>2128</v>
      </c>
      <c r="N507" s="92" t="s">
        <v>1385</v>
      </c>
      <c r="O507" s="92" t="s">
        <v>2128</v>
      </c>
      <c r="P507" s="92" t="s">
        <v>2120</v>
      </c>
      <c r="Q507" s="93">
        <v>1</v>
      </c>
      <c r="R507" s="93" t="s">
        <v>2138</v>
      </c>
      <c r="S507" s="93" t="s">
        <v>2127</v>
      </c>
      <c r="T507" s="93" t="s">
        <v>1407</v>
      </c>
      <c r="U507" s="92" t="s">
        <v>2128</v>
      </c>
      <c r="V507" s="88" t="s">
        <v>1397</v>
      </c>
      <c r="W507" s="92">
        <v>4133</v>
      </c>
      <c r="X507" s="92" t="s">
        <v>1411</v>
      </c>
      <c r="Y507" s="92">
        <v>4133</v>
      </c>
      <c r="Z507" s="92" t="s">
        <v>1401</v>
      </c>
      <c r="AA507" s="134" t="str">
        <f>VLOOKUP(G507,'Скрипт activation_condition'!$B$6:$D$495,3,0)</f>
        <v>Ринит в анамнезе</v>
      </c>
      <c r="AB507" s="114" t="str">
        <f>VLOOKUP(E507,'Перечень узлов'!$A$1:$B$697,2,0)</f>
        <v>Ринит в анамнезе</v>
      </c>
    </row>
    <row r="508" spans="2:28" x14ac:dyDescent="0.45">
      <c r="B508" s="92" t="s">
        <v>1405</v>
      </c>
      <c r="C508" s="92">
        <f t="shared" si="9"/>
        <v>485</v>
      </c>
      <c r="D508" s="92" t="s">
        <v>1385</v>
      </c>
      <c r="E508" s="92">
        <v>656</v>
      </c>
      <c r="F508" s="92" t="s">
        <v>1385</v>
      </c>
      <c r="G508" s="92">
        <v>439</v>
      </c>
      <c r="H508" s="92" t="s">
        <v>1385</v>
      </c>
      <c r="I508" s="92" t="s">
        <v>2128</v>
      </c>
      <c r="J508" s="92" t="s">
        <v>1385</v>
      </c>
      <c r="K508" s="92" t="s">
        <v>2128</v>
      </c>
      <c r="L508" s="92" t="s">
        <v>1385</v>
      </c>
      <c r="M508" s="92" t="s">
        <v>2128</v>
      </c>
      <c r="N508" s="92" t="s">
        <v>1385</v>
      </c>
      <c r="O508" s="92" t="s">
        <v>2128</v>
      </c>
      <c r="P508" s="92" t="s">
        <v>2120</v>
      </c>
      <c r="Q508" s="93">
        <v>1</v>
      </c>
      <c r="R508" s="93" t="s">
        <v>2138</v>
      </c>
      <c r="S508" s="93" t="s">
        <v>2127</v>
      </c>
      <c r="T508" s="93" t="s">
        <v>1407</v>
      </c>
      <c r="U508" s="92" t="s">
        <v>2128</v>
      </c>
      <c r="V508" s="88" t="s">
        <v>1397</v>
      </c>
      <c r="W508" s="92">
        <v>4134</v>
      </c>
      <c r="X508" s="92" t="s">
        <v>1411</v>
      </c>
      <c r="Y508" s="92">
        <v>4134</v>
      </c>
      <c r="Z508" s="92" t="s">
        <v>1401</v>
      </c>
      <c r="AA508" s="134" t="str">
        <f>VLOOKUP(G508,'Скрипт activation_condition'!$B$6:$D$495,3,0)</f>
        <v>Атопический дерматит в анамнезе</v>
      </c>
      <c r="AB508" s="114" t="str">
        <f>VLOOKUP(E508,'Перечень узлов'!$A$1:$B$697,2,0)</f>
        <v>Атопический дерматит в анамнезе</v>
      </c>
    </row>
    <row r="509" spans="2:28" x14ac:dyDescent="0.45">
      <c r="B509" s="92" t="s">
        <v>1405</v>
      </c>
      <c r="C509" s="92">
        <f t="shared" si="9"/>
        <v>486</v>
      </c>
      <c r="D509" s="92" t="s">
        <v>1385</v>
      </c>
      <c r="E509" s="92">
        <v>657</v>
      </c>
      <c r="F509" s="92" t="s">
        <v>1385</v>
      </c>
      <c r="G509" s="92">
        <v>440</v>
      </c>
      <c r="H509" s="92" t="s">
        <v>1385</v>
      </c>
      <c r="I509" s="92" t="s">
        <v>2128</v>
      </c>
      <c r="J509" s="92" t="s">
        <v>1385</v>
      </c>
      <c r="K509" s="92" t="s">
        <v>2128</v>
      </c>
      <c r="L509" s="92" t="s">
        <v>1385</v>
      </c>
      <c r="M509" s="92" t="s">
        <v>2128</v>
      </c>
      <c r="N509" s="92" t="s">
        <v>1385</v>
      </c>
      <c r="O509" s="92" t="s">
        <v>2128</v>
      </c>
      <c r="P509" s="92" t="s">
        <v>2120</v>
      </c>
      <c r="Q509" s="93">
        <v>1</v>
      </c>
      <c r="R509" s="93" t="s">
        <v>2138</v>
      </c>
      <c r="S509" s="93" t="s">
        <v>2127</v>
      </c>
      <c r="T509" s="93" t="s">
        <v>1407</v>
      </c>
      <c r="U509" s="92" t="s">
        <v>2128</v>
      </c>
      <c r="V509" s="88" t="s">
        <v>1397</v>
      </c>
      <c r="W509" s="92">
        <v>4135</v>
      </c>
      <c r="X509" s="92" t="s">
        <v>1411</v>
      </c>
      <c r="Y509" s="92">
        <v>4135</v>
      </c>
      <c r="Z509" s="92" t="s">
        <v>1401</v>
      </c>
      <c r="AA509" s="134" t="str">
        <f>VLOOKUP(G509,'Скрипт activation_condition'!$B$6:$D$495,3,0)</f>
        <v>Потемнение в глазах</v>
      </c>
      <c r="AB509" s="114" t="str">
        <f>VLOOKUP(E509,'Перечень узлов'!$A$1:$B$697,2,0)</f>
        <v>Потемнение в глазах</v>
      </c>
    </row>
    <row r="510" spans="2:28" x14ac:dyDescent="0.45">
      <c r="B510" s="92" t="s">
        <v>1405</v>
      </c>
      <c r="C510" s="92">
        <f t="shared" si="9"/>
        <v>487</v>
      </c>
      <c r="D510" s="92" t="s">
        <v>1385</v>
      </c>
      <c r="E510" s="92">
        <v>658</v>
      </c>
      <c r="F510" s="92" t="s">
        <v>1385</v>
      </c>
      <c r="G510" s="92">
        <v>441</v>
      </c>
      <c r="H510" s="92" t="s">
        <v>1385</v>
      </c>
      <c r="I510" s="92" t="s">
        <v>2128</v>
      </c>
      <c r="J510" s="92" t="s">
        <v>1385</v>
      </c>
      <c r="K510" s="92" t="s">
        <v>2128</v>
      </c>
      <c r="L510" s="92" t="s">
        <v>1385</v>
      </c>
      <c r="M510" s="92" t="s">
        <v>2128</v>
      </c>
      <c r="N510" s="92" t="s">
        <v>1385</v>
      </c>
      <c r="O510" s="92" t="s">
        <v>2128</v>
      </c>
      <c r="P510" s="92" t="s">
        <v>2120</v>
      </c>
      <c r="Q510" s="93">
        <v>1</v>
      </c>
      <c r="R510" s="93" t="s">
        <v>2138</v>
      </c>
      <c r="S510" s="93" t="s">
        <v>2127</v>
      </c>
      <c r="T510" s="93" t="s">
        <v>1407</v>
      </c>
      <c r="U510" s="92" t="s">
        <v>2128</v>
      </c>
      <c r="V510" s="88" t="s">
        <v>1397</v>
      </c>
      <c r="W510" s="92">
        <v>4136</v>
      </c>
      <c r="X510" s="92" t="s">
        <v>1411</v>
      </c>
      <c r="Y510" s="92">
        <v>4136</v>
      </c>
      <c r="Z510" s="92" t="s">
        <v>1401</v>
      </c>
      <c r="AA510" s="134" t="str">
        <f>VLOOKUP(G510,'Скрипт activation_condition'!$B$6:$D$495,3,0)</f>
        <v>Снижение чувствительности</v>
      </c>
      <c r="AB510" s="114" t="str">
        <f>VLOOKUP(E510,'Перечень узлов'!$A$1:$B$697,2,0)</f>
        <v>Снижение чувствительности</v>
      </c>
    </row>
    <row r="511" spans="2:28" x14ac:dyDescent="0.45">
      <c r="B511" s="92" t="s">
        <v>1405</v>
      </c>
      <c r="C511" s="92">
        <f t="shared" si="9"/>
        <v>488</v>
      </c>
      <c r="D511" s="92" t="s">
        <v>1385</v>
      </c>
      <c r="E511" s="92">
        <v>660</v>
      </c>
      <c r="F511" s="92" t="s">
        <v>1385</v>
      </c>
      <c r="G511" s="92">
        <v>442</v>
      </c>
      <c r="H511" s="92" t="s">
        <v>1385</v>
      </c>
      <c r="I511" s="86" t="s">
        <v>2886</v>
      </c>
      <c r="J511" s="86" t="s">
        <v>1385</v>
      </c>
      <c r="K511" s="86" t="s">
        <v>2129</v>
      </c>
      <c r="L511" s="86" t="s">
        <v>1385</v>
      </c>
      <c r="M511" s="86" t="s">
        <v>2844</v>
      </c>
      <c r="N511" s="86" t="s">
        <v>1385</v>
      </c>
      <c r="O511" s="86" t="s">
        <v>2129</v>
      </c>
      <c r="P511" s="92" t="s">
        <v>1385</v>
      </c>
      <c r="Q511" s="92" t="s">
        <v>2128</v>
      </c>
      <c r="R511" s="92" t="s">
        <v>1385</v>
      </c>
      <c r="S511" s="93" t="s">
        <v>2127</v>
      </c>
      <c r="T511" s="92" t="s">
        <v>1385</v>
      </c>
      <c r="U511" s="92" t="s">
        <v>2128</v>
      </c>
      <c r="V511" s="92" t="s">
        <v>1385</v>
      </c>
      <c r="W511" s="92">
        <v>4137</v>
      </c>
      <c r="X511" s="92" t="s">
        <v>1411</v>
      </c>
      <c r="Y511" s="92">
        <v>4137</v>
      </c>
      <c r="Z511" s="92" t="s">
        <v>1401</v>
      </c>
      <c r="AA511" s="134" t="str">
        <f>VLOOKUP(G511,'Скрипт activation_condition'!$B$6:$D$495,3,0)</f>
        <v>Эозинофилы (%)</v>
      </c>
      <c r="AB511" s="114" t="str">
        <f>VLOOKUP(E511,'Перечень узлов'!$A$1:$B$697,2,0)</f>
        <v>Эозинофилия</v>
      </c>
    </row>
    <row r="512" spans="2:28" x14ac:dyDescent="0.45">
      <c r="B512" s="92" t="s">
        <v>1405</v>
      </c>
      <c r="C512" s="92">
        <f t="shared" si="9"/>
        <v>489</v>
      </c>
      <c r="D512" s="92" t="s">
        <v>1385</v>
      </c>
      <c r="E512" s="92">
        <v>670</v>
      </c>
      <c r="F512" s="92" t="s">
        <v>1385</v>
      </c>
      <c r="G512" s="92">
        <v>443</v>
      </c>
      <c r="H512" s="92" t="s">
        <v>1385</v>
      </c>
      <c r="I512" s="86" t="s">
        <v>3142</v>
      </c>
      <c r="J512" s="86" t="s">
        <v>1385</v>
      </c>
      <c r="K512" s="86" t="s">
        <v>2129</v>
      </c>
      <c r="L512" s="86" t="s">
        <v>1385</v>
      </c>
      <c r="M512" s="86" t="s">
        <v>2844</v>
      </c>
      <c r="N512" s="86" t="s">
        <v>1385</v>
      </c>
      <c r="O512" s="86" t="s">
        <v>2129</v>
      </c>
      <c r="P512" s="92" t="s">
        <v>1385</v>
      </c>
      <c r="Q512" s="92" t="s">
        <v>2128</v>
      </c>
      <c r="R512" s="92" t="s">
        <v>1385</v>
      </c>
      <c r="S512" s="93" t="s">
        <v>2127</v>
      </c>
      <c r="T512" s="92" t="s">
        <v>1385</v>
      </c>
      <c r="U512" s="92" t="s">
        <v>2128</v>
      </c>
      <c r="V512" s="92" t="s">
        <v>1385</v>
      </c>
      <c r="W512" s="92">
        <v>4138</v>
      </c>
      <c r="X512" s="92" t="s">
        <v>1411</v>
      </c>
      <c r="Y512" s="92">
        <v>4138</v>
      </c>
      <c r="Z512" s="92" t="s">
        <v>1401</v>
      </c>
      <c r="AA512" s="134" t="str">
        <f>VLOOKUP(G512,'Скрипт activation_condition'!$B$6:$D$495,3,0)</f>
        <v>Эозинофилы ( *10^9/л)</v>
      </c>
      <c r="AB512" s="114" t="str">
        <f>VLOOKUP(E512,'Перечень узлов'!$A$1:$B$697,2,0)</f>
        <v>Абсолютная эозинофилия</v>
      </c>
    </row>
    <row r="513" spans="2:28" x14ac:dyDescent="0.45">
      <c r="B513" s="92" t="s">
        <v>1405</v>
      </c>
      <c r="C513" s="92">
        <f t="shared" si="9"/>
        <v>490</v>
      </c>
      <c r="D513" s="92" t="s">
        <v>1385</v>
      </c>
      <c r="E513" s="92">
        <v>661</v>
      </c>
      <c r="F513" s="92" t="s">
        <v>1385</v>
      </c>
      <c r="G513" s="92">
        <v>444</v>
      </c>
      <c r="H513" s="92" t="s">
        <v>1385</v>
      </c>
      <c r="I513" s="86" t="s">
        <v>3143</v>
      </c>
      <c r="J513" s="86" t="s">
        <v>1385</v>
      </c>
      <c r="K513" s="86" t="s">
        <v>2129</v>
      </c>
      <c r="L513" s="86" t="s">
        <v>1385</v>
      </c>
      <c r="M513" s="86" t="s">
        <v>2850</v>
      </c>
      <c r="N513" s="86" t="s">
        <v>1385</v>
      </c>
      <c r="O513" s="86" t="s">
        <v>2129</v>
      </c>
      <c r="P513" s="92" t="s">
        <v>1385</v>
      </c>
      <c r="Q513" s="92" t="s">
        <v>2128</v>
      </c>
      <c r="R513" s="92" t="s">
        <v>1385</v>
      </c>
      <c r="S513" s="93" t="s">
        <v>2127</v>
      </c>
      <c r="T513" s="92" t="s">
        <v>1385</v>
      </c>
      <c r="U513" s="92" t="s">
        <v>2128</v>
      </c>
      <c r="V513" s="92" t="s">
        <v>1385</v>
      </c>
      <c r="W513" s="92">
        <v>4139</v>
      </c>
      <c r="X513" s="92" t="s">
        <v>1411</v>
      </c>
      <c r="Y513" s="92">
        <v>4139</v>
      </c>
      <c r="Z513" s="92" t="s">
        <v>1401</v>
      </c>
      <c r="AA513" s="134" t="str">
        <f>VLOOKUP(G513,'Скрипт activation_condition'!$B$6:$D$495,3,0)</f>
        <v>IgE в крови</v>
      </c>
      <c r="AB513" s="114" t="str">
        <f>VLOOKUP(E513,'Перечень узлов'!$A$1:$B$697,2,0)</f>
        <v>Увеличение IgE</v>
      </c>
    </row>
    <row r="514" spans="2:28" x14ac:dyDescent="0.45">
      <c r="B514" s="92" t="s">
        <v>1405</v>
      </c>
      <c r="C514" s="92">
        <f t="shared" si="9"/>
        <v>491</v>
      </c>
      <c r="D514" s="92" t="s">
        <v>1385</v>
      </c>
      <c r="E514" s="92">
        <v>662</v>
      </c>
      <c r="F514" s="92" t="s">
        <v>1385</v>
      </c>
      <c r="G514" s="92">
        <v>445</v>
      </c>
      <c r="H514" s="92" t="s">
        <v>1385</v>
      </c>
      <c r="I514" s="86" t="s">
        <v>3144</v>
      </c>
      <c r="J514" s="86" t="s">
        <v>1385</v>
      </c>
      <c r="K514" s="86" t="s">
        <v>2129</v>
      </c>
      <c r="L514" s="86" t="s">
        <v>1385</v>
      </c>
      <c r="M514" s="86" t="s">
        <v>2844</v>
      </c>
      <c r="N514" s="86" t="s">
        <v>1385</v>
      </c>
      <c r="O514" s="86" t="s">
        <v>2129</v>
      </c>
      <c r="P514" s="92" t="s">
        <v>1385</v>
      </c>
      <c r="Q514" s="92" t="s">
        <v>2128</v>
      </c>
      <c r="R514" s="92" t="s">
        <v>1385</v>
      </c>
      <c r="S514" s="93" t="s">
        <v>2127</v>
      </c>
      <c r="T514" s="92" t="s">
        <v>1385</v>
      </c>
      <c r="U514" s="92" t="s">
        <v>2128</v>
      </c>
      <c r="V514" s="92" t="s">
        <v>1385</v>
      </c>
      <c r="W514" s="92">
        <v>4140</v>
      </c>
      <c r="X514" s="92" t="s">
        <v>1411</v>
      </c>
      <c r="Y514" s="92">
        <v>4140</v>
      </c>
      <c r="Z514" s="92" t="s">
        <v>1401</v>
      </c>
      <c r="AA514" s="134" t="str">
        <f>VLOOKUP(G514,'Скрипт activation_condition'!$B$6:$D$495,3,0)</f>
        <v>Эозинофилы в мокроте</v>
      </c>
      <c r="AB514" s="114" t="str">
        <f>VLOOKUP(E514,'Перечень узлов'!$A$1:$B$697,2,0)</f>
        <v>Эозинофилия мокроты</v>
      </c>
    </row>
    <row r="515" spans="2:28" x14ac:dyDescent="0.45">
      <c r="B515" s="92" t="s">
        <v>1405</v>
      </c>
      <c r="C515" s="92">
        <f t="shared" si="9"/>
        <v>492</v>
      </c>
      <c r="D515" s="92" t="s">
        <v>1385</v>
      </c>
      <c r="E515" s="92">
        <v>663</v>
      </c>
      <c r="F515" s="92" t="s">
        <v>1385</v>
      </c>
      <c r="G515" s="92">
        <v>446</v>
      </c>
      <c r="H515" s="92" t="s">
        <v>1385</v>
      </c>
      <c r="I515" s="92" t="s">
        <v>2128</v>
      </c>
      <c r="J515" s="92" t="s">
        <v>1385</v>
      </c>
      <c r="K515" s="92" t="s">
        <v>2128</v>
      </c>
      <c r="L515" s="92" t="s">
        <v>1385</v>
      </c>
      <c r="M515" s="92" t="s">
        <v>2128</v>
      </c>
      <c r="N515" s="92" t="s">
        <v>1385</v>
      </c>
      <c r="O515" s="92" t="s">
        <v>2128</v>
      </c>
      <c r="P515" s="92" t="s">
        <v>2120</v>
      </c>
      <c r="Q515" s="93">
        <v>1</v>
      </c>
      <c r="R515" s="93" t="s">
        <v>2138</v>
      </c>
      <c r="S515" s="93" t="s">
        <v>2127</v>
      </c>
      <c r="T515" s="93" t="s">
        <v>1407</v>
      </c>
      <c r="U515" s="92" t="s">
        <v>2128</v>
      </c>
      <c r="V515" s="88" t="s">
        <v>1397</v>
      </c>
      <c r="W515" s="92">
        <v>4141</v>
      </c>
      <c r="X515" s="92" t="s">
        <v>1411</v>
      </c>
      <c r="Y515" s="92">
        <v>4141</v>
      </c>
      <c r="Z515" s="92" t="s">
        <v>1401</v>
      </c>
      <c r="AA515" s="134" t="str">
        <f>VLOOKUP(G515,'Скрипт activation_condition'!$B$6:$D$495,3,0)</f>
        <v>Бактерии в мокроте (за исключением МБТ)</v>
      </c>
      <c r="AB515" s="114" t="str">
        <f>VLOOKUP(E515,'Перечень узлов'!$A$1:$B$697,2,0)</f>
        <v>Бактерии в мокроте (за исключением МБТ)</v>
      </c>
    </row>
    <row r="516" spans="2:28" x14ac:dyDescent="0.45">
      <c r="B516" s="92" t="s">
        <v>1405</v>
      </c>
      <c r="C516" s="92">
        <f t="shared" si="9"/>
        <v>493</v>
      </c>
      <c r="D516" s="92" t="s">
        <v>1385</v>
      </c>
      <c r="E516" s="86">
        <v>675</v>
      </c>
      <c r="F516" s="92" t="s">
        <v>1385</v>
      </c>
      <c r="G516" s="86">
        <v>447</v>
      </c>
      <c r="H516" s="92" t="s">
        <v>1385</v>
      </c>
      <c r="I516" s="92" t="s">
        <v>2128</v>
      </c>
      <c r="J516" s="92" t="s">
        <v>1385</v>
      </c>
      <c r="K516" s="92" t="s">
        <v>2128</v>
      </c>
      <c r="L516" s="92" t="s">
        <v>1385</v>
      </c>
      <c r="M516" s="92" t="s">
        <v>2128</v>
      </c>
      <c r="N516" s="92" t="s">
        <v>1385</v>
      </c>
      <c r="O516" s="92" t="s">
        <v>2128</v>
      </c>
      <c r="P516" s="92" t="s">
        <v>2120</v>
      </c>
      <c r="Q516" s="93">
        <v>1</v>
      </c>
      <c r="R516" s="93" t="s">
        <v>2138</v>
      </c>
      <c r="S516" s="93" t="s">
        <v>2127</v>
      </c>
      <c r="T516" s="93" t="s">
        <v>1407</v>
      </c>
      <c r="U516" s="92" t="s">
        <v>2128</v>
      </c>
      <c r="V516" s="88" t="s">
        <v>1397</v>
      </c>
      <c r="W516" s="92">
        <v>4142</v>
      </c>
      <c r="X516" s="92" t="s">
        <v>1411</v>
      </c>
      <c r="Y516" s="92">
        <v>4142</v>
      </c>
      <c r="Z516" s="92" t="s">
        <v>1401</v>
      </c>
      <c r="AA516" s="134" t="str">
        <f>VLOOKUP(G516,'Скрипт activation_condition'!$B$6:$D$495,3,0)</f>
        <v>Ателектаз легкого на КТ ОГК</v>
      </c>
      <c r="AB516" s="114" t="str">
        <f>VLOOKUP(E516,'Перечень узлов'!$A$1:$B$697,2,0)</f>
        <v>Ателектаз легкого на КТ ОГК</v>
      </c>
    </row>
    <row r="517" spans="2:28" x14ac:dyDescent="0.45">
      <c r="B517" s="92" t="s">
        <v>1405</v>
      </c>
      <c r="C517" s="92">
        <f t="shared" si="9"/>
        <v>494</v>
      </c>
      <c r="D517" s="92" t="s">
        <v>1385</v>
      </c>
      <c r="E517" s="86">
        <v>676</v>
      </c>
      <c r="F517" s="92" t="s">
        <v>1385</v>
      </c>
      <c r="G517" s="86">
        <v>448</v>
      </c>
      <c r="H517" s="92" t="s">
        <v>1385</v>
      </c>
      <c r="I517" s="92" t="s">
        <v>2128</v>
      </c>
      <c r="J517" s="92" t="s">
        <v>1385</v>
      </c>
      <c r="K517" s="92" t="s">
        <v>2128</v>
      </c>
      <c r="L517" s="92" t="s">
        <v>1385</v>
      </c>
      <c r="M517" s="92" t="s">
        <v>2128</v>
      </c>
      <c r="N517" s="92" t="s">
        <v>1385</v>
      </c>
      <c r="O517" s="92" t="s">
        <v>2128</v>
      </c>
      <c r="P517" s="92" t="s">
        <v>2120</v>
      </c>
      <c r="Q517" s="93">
        <v>1</v>
      </c>
      <c r="R517" s="93" t="s">
        <v>2138</v>
      </c>
      <c r="S517" s="93" t="s">
        <v>2127</v>
      </c>
      <c r="T517" s="93" t="s">
        <v>1407</v>
      </c>
      <c r="U517" s="92" t="s">
        <v>2128</v>
      </c>
      <c r="V517" s="88" t="s">
        <v>1397</v>
      </c>
      <c r="W517" s="92">
        <v>4143</v>
      </c>
      <c r="X517" s="92" t="s">
        <v>1411</v>
      </c>
      <c r="Y517" s="92">
        <v>4143</v>
      </c>
      <c r="Z517" s="92" t="s">
        <v>1401</v>
      </c>
      <c r="AA517" s="134" t="str">
        <f>VLOOKUP(G517,'Скрипт activation_condition'!$B$6:$D$495,3,0)</f>
        <v>ТЭЛА на КТ ОГК</v>
      </c>
      <c r="AB517" s="114" t="str">
        <f>VLOOKUP(E517,'Перечень узлов'!$A$1:$B$697,2,0)</f>
        <v>Обнаружена ТЭЛА на КТ ОГК</v>
      </c>
    </row>
    <row r="518" spans="2:28" x14ac:dyDescent="0.45">
      <c r="B518" s="92" t="s">
        <v>1405</v>
      </c>
      <c r="C518" s="92">
        <f t="shared" si="9"/>
        <v>495</v>
      </c>
      <c r="D518" s="92" t="s">
        <v>1385</v>
      </c>
      <c r="E518" s="86">
        <v>677</v>
      </c>
      <c r="F518" s="92" t="s">
        <v>1385</v>
      </c>
      <c r="G518" s="86">
        <v>448</v>
      </c>
      <c r="H518" s="92" t="s">
        <v>1385</v>
      </c>
      <c r="I518" s="92" t="s">
        <v>2128</v>
      </c>
      <c r="J518" s="92" t="s">
        <v>1385</v>
      </c>
      <c r="K518" s="92" t="s">
        <v>2128</v>
      </c>
      <c r="L518" s="92" t="s">
        <v>1385</v>
      </c>
      <c r="M518" s="92" t="s">
        <v>2128</v>
      </c>
      <c r="N518" s="92" t="s">
        <v>1385</v>
      </c>
      <c r="O518" s="92" t="s">
        <v>2128</v>
      </c>
      <c r="P518" s="92" t="s">
        <v>2120</v>
      </c>
      <c r="Q518" s="93">
        <v>0</v>
      </c>
      <c r="R518" s="93" t="s">
        <v>2138</v>
      </c>
      <c r="S518" s="93" t="s">
        <v>2127</v>
      </c>
      <c r="T518" s="93" t="s">
        <v>1407</v>
      </c>
      <c r="U518" s="92" t="s">
        <v>2128</v>
      </c>
      <c r="V518" s="88" t="s">
        <v>1397</v>
      </c>
      <c r="W518" s="92">
        <v>4144</v>
      </c>
      <c r="X518" s="92" t="s">
        <v>1411</v>
      </c>
      <c r="Y518" s="92">
        <v>4144</v>
      </c>
      <c r="Z518" s="92" t="s">
        <v>1401</v>
      </c>
      <c r="AA518" s="134" t="str">
        <f>VLOOKUP(G518,'Скрипт activation_condition'!$B$6:$D$495,3,0)</f>
        <v>ТЭЛА на КТ ОГК</v>
      </c>
      <c r="AB518" s="114" t="str">
        <f>VLOOKUP(E518,'Перечень узлов'!$A$1:$B$697,2,0)</f>
        <v>Отсутствует ТЭЛА на КТ ОГК</v>
      </c>
    </row>
    <row r="519" spans="2:28" x14ac:dyDescent="0.45">
      <c r="B519" s="92" t="s">
        <v>1405</v>
      </c>
      <c r="C519" s="92">
        <f t="shared" ref="C519:C531" si="10">C518+1</f>
        <v>496</v>
      </c>
      <c r="D519" s="92" t="s">
        <v>1385</v>
      </c>
      <c r="E519" s="86">
        <v>678</v>
      </c>
      <c r="F519" s="92" t="s">
        <v>1385</v>
      </c>
      <c r="G519" s="86">
        <v>449</v>
      </c>
      <c r="H519" s="92" t="s">
        <v>1385</v>
      </c>
      <c r="I519" s="92" t="s">
        <v>2128</v>
      </c>
      <c r="J519" s="92" t="s">
        <v>1385</v>
      </c>
      <c r="K519" s="92" t="s">
        <v>2128</v>
      </c>
      <c r="L519" s="92" t="s">
        <v>1385</v>
      </c>
      <c r="M519" s="92" t="s">
        <v>2128</v>
      </c>
      <c r="N519" s="92" t="s">
        <v>1385</v>
      </c>
      <c r="O519" s="92" t="s">
        <v>2128</v>
      </c>
      <c r="P519" s="92" t="s">
        <v>2120</v>
      </c>
      <c r="Q519" s="93">
        <v>1</v>
      </c>
      <c r="R519" s="93" t="s">
        <v>2138</v>
      </c>
      <c r="S519" s="93" t="s">
        <v>2127</v>
      </c>
      <c r="T519" s="93" t="s">
        <v>1407</v>
      </c>
      <c r="U519" s="92" t="s">
        <v>2128</v>
      </c>
      <c r="V519" s="88" t="s">
        <v>1397</v>
      </c>
      <c r="W519" s="92">
        <v>4145</v>
      </c>
      <c r="X519" s="92" t="s">
        <v>1411</v>
      </c>
      <c r="Y519" s="92">
        <v>4145</v>
      </c>
      <c r="Z519" s="92" t="s">
        <v>1401</v>
      </c>
      <c r="AA519" s="134" t="str">
        <f>VLOOKUP(G519,'Скрипт activation_condition'!$B$6:$D$495,3,0)</f>
        <v>Блезненность при пальпации нижних конечностей</v>
      </c>
      <c r="AB519" s="114" t="str">
        <f>VLOOKUP(E519,'Перечень узлов'!$A$1:$B$697,2,0)</f>
        <v>Блезненность при пальпации нижних конечностей</v>
      </c>
    </row>
    <row r="520" spans="2:28" x14ac:dyDescent="0.45">
      <c r="B520" s="92" t="s">
        <v>1405</v>
      </c>
      <c r="C520" s="92">
        <f t="shared" si="10"/>
        <v>497</v>
      </c>
      <c r="D520" s="92" t="s">
        <v>1385</v>
      </c>
      <c r="E520" s="86">
        <v>679</v>
      </c>
      <c r="F520" s="92" t="s">
        <v>1385</v>
      </c>
      <c r="G520" s="86">
        <v>450</v>
      </c>
      <c r="H520" s="92" t="s">
        <v>1385</v>
      </c>
      <c r="I520" s="92" t="s">
        <v>2128</v>
      </c>
      <c r="J520" s="92" t="s">
        <v>1385</v>
      </c>
      <c r="K520" s="92" t="s">
        <v>2128</v>
      </c>
      <c r="L520" s="92" t="s">
        <v>1385</v>
      </c>
      <c r="M520" s="92" t="s">
        <v>2128</v>
      </c>
      <c r="N520" s="92" t="s">
        <v>1385</v>
      </c>
      <c r="O520" s="92" t="s">
        <v>2128</v>
      </c>
      <c r="P520" s="92" t="s">
        <v>2120</v>
      </c>
      <c r="Q520" s="93">
        <v>1</v>
      </c>
      <c r="R520" s="93" t="s">
        <v>2138</v>
      </c>
      <c r="S520" s="93" t="s">
        <v>2127</v>
      </c>
      <c r="T520" s="93" t="s">
        <v>1407</v>
      </c>
      <c r="U520" s="92" t="s">
        <v>2128</v>
      </c>
      <c r="V520" s="88" t="s">
        <v>1397</v>
      </c>
      <c r="W520" s="92">
        <v>4146</v>
      </c>
      <c r="X520" s="92" t="s">
        <v>1411</v>
      </c>
      <c r="Y520" s="92">
        <v>4146</v>
      </c>
      <c r="Z520" s="92" t="s">
        <v>1401</v>
      </c>
      <c r="AA520" s="134" t="str">
        <f>VLOOKUP(G520,'Скрипт activation_condition'!$B$6:$D$495,3,0)</f>
        <v>Боль в ноге</v>
      </c>
      <c r="AB520" s="114" t="str">
        <f>VLOOKUP(E520,'Перечень узлов'!$A$1:$B$697,2,0)</f>
        <v>Боль в ноге</v>
      </c>
    </row>
    <row r="521" spans="2:28" x14ac:dyDescent="0.45">
      <c r="B521" s="92" t="s">
        <v>1405</v>
      </c>
      <c r="C521" s="92">
        <f t="shared" si="10"/>
        <v>498</v>
      </c>
      <c r="D521" s="92" t="s">
        <v>1385</v>
      </c>
      <c r="E521" s="86">
        <v>680</v>
      </c>
      <c r="F521" s="92" t="s">
        <v>1385</v>
      </c>
      <c r="G521" s="86">
        <v>451</v>
      </c>
      <c r="H521" s="92" t="s">
        <v>1385</v>
      </c>
      <c r="I521" s="92" t="s">
        <v>2128</v>
      </c>
      <c r="J521" s="92" t="s">
        <v>1385</v>
      </c>
      <c r="K521" s="92" t="s">
        <v>2128</v>
      </c>
      <c r="L521" s="92" t="s">
        <v>1385</v>
      </c>
      <c r="M521" s="92" t="s">
        <v>2128</v>
      </c>
      <c r="N521" s="92" t="s">
        <v>1385</v>
      </c>
      <c r="O521" s="92" t="s">
        <v>2128</v>
      </c>
      <c r="P521" s="92" t="s">
        <v>2120</v>
      </c>
      <c r="Q521" s="93">
        <v>1</v>
      </c>
      <c r="R521" s="93" t="s">
        <v>2138</v>
      </c>
      <c r="S521" s="93" t="s">
        <v>2127</v>
      </c>
      <c r="T521" s="93" t="s">
        <v>1407</v>
      </c>
      <c r="U521" s="92" t="s">
        <v>2128</v>
      </c>
      <c r="V521" s="88" t="s">
        <v>1397</v>
      </c>
      <c r="W521" s="92">
        <v>4147</v>
      </c>
      <c r="X521" s="92" t="s">
        <v>1411</v>
      </c>
      <c r="Y521" s="92">
        <v>4147</v>
      </c>
      <c r="Z521" s="92" t="s">
        <v>1401</v>
      </c>
      <c r="AA521" s="134" t="str">
        <f>VLOOKUP(G521,'Скрипт activation_condition'!$B$6:$D$495,3,0)</f>
        <v>Жжение в ноге</v>
      </c>
      <c r="AB521" s="114" t="str">
        <f>VLOOKUP(E521,'Перечень узлов'!$A$1:$B$697,2,0)</f>
        <v>Жжение в ноге</v>
      </c>
    </row>
    <row r="522" spans="2:28" x14ac:dyDescent="0.45">
      <c r="B522" s="92" t="s">
        <v>1405</v>
      </c>
      <c r="C522" s="92">
        <f t="shared" si="10"/>
        <v>499</v>
      </c>
      <c r="D522" s="92" t="s">
        <v>1385</v>
      </c>
      <c r="E522" s="86">
        <v>681</v>
      </c>
      <c r="F522" s="92" t="s">
        <v>1385</v>
      </c>
      <c r="G522" s="86">
        <v>452</v>
      </c>
      <c r="H522" s="92" t="s">
        <v>1385</v>
      </c>
      <c r="I522" s="86" t="s">
        <v>3194</v>
      </c>
      <c r="J522" s="86" t="s">
        <v>1385</v>
      </c>
      <c r="K522" s="86" t="s">
        <v>2129</v>
      </c>
      <c r="L522" s="86" t="s">
        <v>1385</v>
      </c>
      <c r="M522" s="86" t="s">
        <v>2894</v>
      </c>
      <c r="N522" s="86" t="s">
        <v>1385</v>
      </c>
      <c r="O522" s="86" t="s">
        <v>2129</v>
      </c>
      <c r="P522" s="86" t="s">
        <v>1385</v>
      </c>
      <c r="Q522" s="86" t="s">
        <v>2128</v>
      </c>
      <c r="R522" s="86" t="s">
        <v>1385</v>
      </c>
      <c r="S522" s="86" t="s">
        <v>2127</v>
      </c>
      <c r="T522" s="86" t="s">
        <v>1385</v>
      </c>
      <c r="U522" s="86" t="s">
        <v>2128</v>
      </c>
      <c r="V522" s="86" t="s">
        <v>1385</v>
      </c>
      <c r="W522" s="92">
        <v>4148</v>
      </c>
      <c r="X522" s="92" t="s">
        <v>1411</v>
      </c>
      <c r="Y522" s="92">
        <v>4148</v>
      </c>
      <c r="Z522" s="92" t="s">
        <v>1401</v>
      </c>
      <c r="AA522" s="134" t="str">
        <f>VLOOKUP(G522,'Скрипт activation_condition'!$B$6:$D$495,3,0)</f>
        <v>D-димер (мкг/л)</v>
      </c>
      <c r="AB522" s="114" t="str">
        <f>VLOOKUP(E522,'Перечень узлов'!$A$1:$B$697,2,0)</f>
        <v>D-димер повышен</v>
      </c>
    </row>
    <row r="523" spans="2:28" x14ac:dyDescent="0.45">
      <c r="B523" s="92" t="s">
        <v>1405</v>
      </c>
      <c r="C523" s="92">
        <f t="shared" si="10"/>
        <v>500</v>
      </c>
      <c r="D523" s="92" t="s">
        <v>1385</v>
      </c>
      <c r="E523" s="86">
        <v>682</v>
      </c>
      <c r="F523" s="92" t="s">
        <v>1385</v>
      </c>
      <c r="G523" s="86">
        <v>453</v>
      </c>
      <c r="H523" s="92" t="s">
        <v>1385</v>
      </c>
      <c r="I523" s="92" t="s">
        <v>2128</v>
      </c>
      <c r="J523" s="92" t="s">
        <v>1385</v>
      </c>
      <c r="K523" s="92" t="s">
        <v>2128</v>
      </c>
      <c r="L523" s="92" t="s">
        <v>1385</v>
      </c>
      <c r="M523" s="92" t="s">
        <v>2128</v>
      </c>
      <c r="N523" s="92" t="s">
        <v>1385</v>
      </c>
      <c r="O523" s="92" t="s">
        <v>2128</v>
      </c>
      <c r="P523" s="92" t="s">
        <v>2120</v>
      </c>
      <c r="Q523" s="93">
        <v>1</v>
      </c>
      <c r="R523" s="93" t="s">
        <v>2138</v>
      </c>
      <c r="S523" s="93" t="s">
        <v>2127</v>
      </c>
      <c r="T523" s="93" t="s">
        <v>1407</v>
      </c>
      <c r="U523" s="92" t="s">
        <v>2128</v>
      </c>
      <c r="V523" s="88" t="s">
        <v>1397</v>
      </c>
      <c r="W523" s="92">
        <v>4149</v>
      </c>
      <c r="X523" s="92" t="s">
        <v>1411</v>
      </c>
      <c r="Y523" s="92">
        <v>4149</v>
      </c>
      <c r="Z523" s="92" t="s">
        <v>1401</v>
      </c>
      <c r="AA523" s="134" t="str">
        <f>VLOOKUP(G523,'Скрипт activation_condition'!$B$6:$D$495,3,0)</f>
        <v>Синусовая тахикардия на ЭКГ</v>
      </c>
      <c r="AB523" s="114" t="str">
        <f>VLOOKUP(E523,'Перечень узлов'!$A$1:$B$697,2,0)</f>
        <v>Синусовая тахикардия на ЭКГ</v>
      </c>
    </row>
    <row r="524" spans="2:28" x14ac:dyDescent="0.45">
      <c r="B524" s="92" t="s">
        <v>1405</v>
      </c>
      <c r="C524" s="92">
        <f t="shared" si="10"/>
        <v>501</v>
      </c>
      <c r="D524" s="92" t="s">
        <v>1385</v>
      </c>
      <c r="E524" s="86">
        <v>683</v>
      </c>
      <c r="F524" s="92" t="s">
        <v>1385</v>
      </c>
      <c r="G524" s="86">
        <v>454</v>
      </c>
      <c r="H524" s="92" t="s">
        <v>1385</v>
      </c>
      <c r="I524" s="92" t="s">
        <v>2128</v>
      </c>
      <c r="J524" s="92" t="s">
        <v>1385</v>
      </c>
      <c r="K524" s="92" t="s">
        <v>2128</v>
      </c>
      <c r="L524" s="92" t="s">
        <v>1385</v>
      </c>
      <c r="M524" s="92" t="s">
        <v>2128</v>
      </c>
      <c r="N524" s="92" t="s">
        <v>1385</v>
      </c>
      <c r="O524" s="92" t="s">
        <v>2128</v>
      </c>
      <c r="P524" s="92" t="s">
        <v>2120</v>
      </c>
      <c r="Q524" s="93">
        <v>1</v>
      </c>
      <c r="R524" s="93" t="s">
        <v>2138</v>
      </c>
      <c r="S524" s="93" t="s">
        <v>2127</v>
      </c>
      <c r="T524" s="93" t="s">
        <v>1407</v>
      </c>
      <c r="U524" s="92" t="s">
        <v>2128</v>
      </c>
      <c r="V524" s="88" t="s">
        <v>1397</v>
      </c>
      <c r="W524" s="92">
        <v>4150</v>
      </c>
      <c r="X524" s="92" t="s">
        <v>1411</v>
      </c>
      <c r="Y524" s="92">
        <v>4150</v>
      </c>
      <c r="Z524" s="92" t="s">
        <v>1401</v>
      </c>
      <c r="AA524" s="134" t="str">
        <f>VLOOKUP(G524,'Скрипт activation_condition'!$B$6:$D$495,3,0)</f>
        <v>Отрицательные зубцы T на ЭКГ</v>
      </c>
      <c r="AB524" s="114" t="str">
        <f>VLOOKUP(E524,'Перечень узлов'!$A$1:$B$697,2,0)</f>
        <v>Отрицательные зубцы T на ЭКГ</v>
      </c>
    </row>
    <row r="525" spans="2:28" x14ac:dyDescent="0.45">
      <c r="B525" s="92" t="s">
        <v>1405</v>
      </c>
      <c r="C525" s="92">
        <f t="shared" si="10"/>
        <v>502</v>
      </c>
      <c r="D525" s="92" t="s">
        <v>1385</v>
      </c>
      <c r="E525" s="86">
        <v>684</v>
      </c>
      <c r="F525" s="92" t="s">
        <v>1385</v>
      </c>
      <c r="G525" s="86">
        <v>455</v>
      </c>
      <c r="H525" s="92" t="s">
        <v>1385</v>
      </c>
      <c r="I525" s="92" t="s">
        <v>2128</v>
      </c>
      <c r="J525" s="92" t="s">
        <v>1385</v>
      </c>
      <c r="K525" s="92" t="s">
        <v>2128</v>
      </c>
      <c r="L525" s="92" t="s">
        <v>1385</v>
      </c>
      <c r="M525" s="92" t="s">
        <v>2128</v>
      </c>
      <c r="N525" s="92" t="s">
        <v>1385</v>
      </c>
      <c r="O525" s="92" t="s">
        <v>2128</v>
      </c>
      <c r="P525" s="92" t="s">
        <v>2120</v>
      </c>
      <c r="Q525" s="93">
        <v>1</v>
      </c>
      <c r="R525" s="93" t="s">
        <v>2138</v>
      </c>
      <c r="S525" s="93" t="s">
        <v>2127</v>
      </c>
      <c r="T525" s="93" t="s">
        <v>1407</v>
      </c>
      <c r="U525" s="92" t="s">
        <v>2128</v>
      </c>
      <c r="V525" s="88" t="s">
        <v>1397</v>
      </c>
      <c r="W525" s="92">
        <v>4151</v>
      </c>
      <c r="X525" s="92" t="s">
        <v>1411</v>
      </c>
      <c r="Y525" s="92">
        <v>4151</v>
      </c>
      <c r="Z525" s="92" t="s">
        <v>1401</v>
      </c>
      <c r="AA525" s="134" t="str">
        <f>VLOOKUP(G525,'Скрипт activation_condition'!$B$6:$D$495,3,0)</f>
        <v>Блокада правой ножки пучка Гиса на ЭКГ</v>
      </c>
      <c r="AB525" s="114" t="str">
        <f>VLOOKUP(E525,'Перечень узлов'!$A$1:$B$697,2,0)</f>
        <v>Блокада правой ножки пучка Гиса на ЭКГ</v>
      </c>
    </row>
    <row r="526" spans="2:28" x14ac:dyDescent="0.45">
      <c r="B526" s="92" t="s">
        <v>1405</v>
      </c>
      <c r="C526" s="92">
        <f t="shared" si="10"/>
        <v>503</v>
      </c>
      <c r="D526" s="92" t="s">
        <v>1385</v>
      </c>
      <c r="E526" s="86">
        <v>685</v>
      </c>
      <c r="F526" s="92" t="s">
        <v>1385</v>
      </c>
      <c r="G526" s="86">
        <v>456</v>
      </c>
      <c r="H526" s="92" t="s">
        <v>1385</v>
      </c>
      <c r="I526" s="92" t="s">
        <v>2128</v>
      </c>
      <c r="J526" s="92" t="s">
        <v>1385</v>
      </c>
      <c r="K526" s="92" t="s">
        <v>2128</v>
      </c>
      <c r="L526" s="92" t="s">
        <v>1385</v>
      </c>
      <c r="M526" s="92" t="s">
        <v>2128</v>
      </c>
      <c r="N526" s="92" t="s">
        <v>1385</v>
      </c>
      <c r="O526" s="92" t="s">
        <v>2128</v>
      </c>
      <c r="P526" s="92" t="s">
        <v>2120</v>
      </c>
      <c r="Q526" s="93">
        <v>1</v>
      </c>
      <c r="R526" s="93" t="s">
        <v>2138</v>
      </c>
      <c r="S526" s="93" t="s">
        <v>2127</v>
      </c>
      <c r="T526" s="93" t="s">
        <v>1407</v>
      </c>
      <c r="U526" s="92" t="s">
        <v>2128</v>
      </c>
      <c r="V526" s="88" t="s">
        <v>1397</v>
      </c>
      <c r="W526" s="92">
        <v>4152</v>
      </c>
      <c r="X526" s="92" t="s">
        <v>1411</v>
      </c>
      <c r="Y526" s="92">
        <v>4152</v>
      </c>
      <c r="Z526" s="92" t="s">
        <v>1401</v>
      </c>
      <c r="AA526" s="134" t="str">
        <f>VLOOKUP(G526,'Скрипт activation_condition'!$B$6:$D$495,3,0)</f>
        <v>p-pulmonale на ЭКГ</v>
      </c>
      <c r="AB526" s="114" t="str">
        <f>VLOOKUP(E526,'Перечень узлов'!$A$1:$B$697,2,0)</f>
        <v>p-pulmonale на ЭКГ</v>
      </c>
    </row>
    <row r="527" spans="2:28" x14ac:dyDescent="0.45">
      <c r="B527" s="92" t="s">
        <v>1405</v>
      </c>
      <c r="C527" s="92">
        <f t="shared" si="10"/>
        <v>504</v>
      </c>
      <c r="D527" s="92" t="s">
        <v>1385</v>
      </c>
      <c r="E527" s="86">
        <v>686</v>
      </c>
      <c r="F527" s="92" t="s">
        <v>1385</v>
      </c>
      <c r="G527" s="86">
        <v>457</v>
      </c>
      <c r="H527" s="92" t="s">
        <v>1385</v>
      </c>
      <c r="I527" s="92" t="s">
        <v>2128</v>
      </c>
      <c r="J527" s="92" t="s">
        <v>1385</v>
      </c>
      <c r="K527" s="92" t="s">
        <v>2128</v>
      </c>
      <c r="L527" s="92" t="s">
        <v>1385</v>
      </c>
      <c r="M527" s="92" t="s">
        <v>2128</v>
      </c>
      <c r="N527" s="92" t="s">
        <v>1385</v>
      </c>
      <c r="O527" s="92" t="s">
        <v>2128</v>
      </c>
      <c r="P527" s="92" t="s">
        <v>2120</v>
      </c>
      <c r="Q527" s="93">
        <v>1</v>
      </c>
      <c r="R527" s="93" t="s">
        <v>2138</v>
      </c>
      <c r="S527" s="93" t="s">
        <v>2127</v>
      </c>
      <c r="T527" s="93" t="s">
        <v>1407</v>
      </c>
      <c r="U527" s="92" t="s">
        <v>2128</v>
      </c>
      <c r="V527" s="88" t="s">
        <v>1397</v>
      </c>
      <c r="W527" s="92">
        <v>4153</v>
      </c>
      <c r="X527" s="92" t="s">
        <v>1411</v>
      </c>
      <c r="Y527" s="92">
        <v>4153</v>
      </c>
      <c r="Z527" s="92" t="s">
        <v>1401</v>
      </c>
      <c r="AA527" s="134" t="str">
        <f>VLOOKUP(G527,'Скрипт activation_condition'!$B$6:$D$495,3,0)</f>
        <v>Фибрилляция предсердий на ЭКГ</v>
      </c>
      <c r="AB527" s="114" t="str">
        <f>VLOOKUP(E527,'Перечень узлов'!$A$1:$B$697,2,0)</f>
        <v>Фибрилляция предсердий на ЭКГ</v>
      </c>
    </row>
    <row r="528" spans="2:28" x14ac:dyDescent="0.45">
      <c r="B528" s="92" t="s">
        <v>1405</v>
      </c>
      <c r="C528" s="92">
        <f t="shared" si="10"/>
        <v>505</v>
      </c>
      <c r="D528" s="92" t="s">
        <v>1385</v>
      </c>
      <c r="E528" s="86">
        <v>687</v>
      </c>
      <c r="F528" s="92" t="s">
        <v>1385</v>
      </c>
      <c r="G528" s="86">
        <v>458</v>
      </c>
      <c r="H528" s="92" t="s">
        <v>1385</v>
      </c>
      <c r="I528" s="92" t="s">
        <v>2128</v>
      </c>
      <c r="J528" s="92" t="s">
        <v>1385</v>
      </c>
      <c r="K528" s="92" t="s">
        <v>2128</v>
      </c>
      <c r="L528" s="92" t="s">
        <v>1385</v>
      </c>
      <c r="M528" s="92" t="s">
        <v>2128</v>
      </c>
      <c r="N528" s="92" t="s">
        <v>1385</v>
      </c>
      <c r="O528" s="92" t="s">
        <v>2128</v>
      </c>
      <c r="P528" s="92" t="s">
        <v>2120</v>
      </c>
      <c r="Q528" s="93">
        <v>1</v>
      </c>
      <c r="R528" s="93" t="s">
        <v>2138</v>
      </c>
      <c r="S528" s="93" t="s">
        <v>2127</v>
      </c>
      <c r="T528" s="93" t="s">
        <v>1407</v>
      </c>
      <c r="U528" s="92" t="s">
        <v>2128</v>
      </c>
      <c r="V528" s="88" t="s">
        <v>1397</v>
      </c>
      <c r="W528" s="92">
        <v>4154</v>
      </c>
      <c r="X528" s="92" t="s">
        <v>1411</v>
      </c>
      <c r="Y528" s="92">
        <v>4154</v>
      </c>
      <c r="Z528" s="92" t="s">
        <v>1401</v>
      </c>
      <c r="AA528" s="134" t="str">
        <f>VLOOKUP(G528,'Скрипт activation_condition'!$B$6:$D$495,3,0)</f>
        <v>Наджелудочковые нарушения ритма на ЭКГ</v>
      </c>
      <c r="AB528" s="114" t="str">
        <f>VLOOKUP(E528,'Перечень узлов'!$A$1:$B$697,2,0)</f>
        <v>Наджелудочковые нарушения ритма на ЭКГ</v>
      </c>
    </row>
    <row r="529" spans="2:28" x14ac:dyDescent="0.45">
      <c r="B529" s="92" t="s">
        <v>1405</v>
      </c>
      <c r="C529" s="92">
        <f t="shared" si="10"/>
        <v>506</v>
      </c>
      <c r="D529" s="92" t="s">
        <v>1385</v>
      </c>
      <c r="E529" s="86">
        <v>688</v>
      </c>
      <c r="F529" s="92" t="s">
        <v>1385</v>
      </c>
      <c r="G529" s="86">
        <v>459</v>
      </c>
      <c r="H529" s="92" t="s">
        <v>1385</v>
      </c>
      <c r="I529" s="92" t="s">
        <v>2128</v>
      </c>
      <c r="J529" s="92" t="s">
        <v>1385</v>
      </c>
      <c r="K529" s="92" t="s">
        <v>2128</v>
      </c>
      <c r="L529" s="92" t="s">
        <v>1385</v>
      </c>
      <c r="M529" s="92" t="s">
        <v>2128</v>
      </c>
      <c r="N529" s="92" t="s">
        <v>1385</v>
      </c>
      <c r="O529" s="92" t="s">
        <v>2128</v>
      </c>
      <c r="P529" s="92" t="s">
        <v>2120</v>
      </c>
      <c r="Q529" s="93">
        <v>1</v>
      </c>
      <c r="R529" s="93" t="s">
        <v>2138</v>
      </c>
      <c r="S529" s="93" t="s">
        <v>2127</v>
      </c>
      <c r="T529" s="93" t="s">
        <v>1407</v>
      </c>
      <c r="U529" s="92" t="s">
        <v>2128</v>
      </c>
      <c r="V529" s="88" t="s">
        <v>1397</v>
      </c>
      <c r="W529" s="92">
        <v>4155</v>
      </c>
      <c r="X529" s="92" t="s">
        <v>1411</v>
      </c>
      <c r="Y529" s="92">
        <v>4155</v>
      </c>
      <c r="Z529" s="92" t="s">
        <v>1401</v>
      </c>
      <c r="AA529" s="134" t="str">
        <f>VLOOKUP(G529,'Скрипт activation_condition'!$B$6:$D$495,3,0)</f>
        <v>Дефекты контрастирования легочных артерий на КТ ОГК</v>
      </c>
      <c r="AB529" s="114" t="str">
        <f>VLOOKUP(E529,'Перечень узлов'!$A$1:$B$697,2,0)</f>
        <v>Дефекты контрастирования легочных артерий на КТ ОГК</v>
      </c>
    </row>
    <row r="530" spans="2:28" x14ac:dyDescent="0.45">
      <c r="B530" s="92" t="s">
        <v>1405</v>
      </c>
      <c r="C530" s="92">
        <f t="shared" si="10"/>
        <v>507</v>
      </c>
      <c r="D530" s="92" t="s">
        <v>1385</v>
      </c>
      <c r="E530" s="86">
        <v>689</v>
      </c>
      <c r="F530" s="92" t="s">
        <v>1385</v>
      </c>
      <c r="G530" s="86">
        <v>460</v>
      </c>
      <c r="H530" s="92" t="s">
        <v>1385</v>
      </c>
      <c r="I530" s="92" t="s">
        <v>2128</v>
      </c>
      <c r="J530" s="92" t="s">
        <v>1385</v>
      </c>
      <c r="K530" s="92" t="s">
        <v>2128</v>
      </c>
      <c r="L530" s="92" t="s">
        <v>1385</v>
      </c>
      <c r="M530" s="92" t="s">
        <v>2128</v>
      </c>
      <c r="N530" s="92" t="s">
        <v>1385</v>
      </c>
      <c r="O530" s="92" t="s">
        <v>2128</v>
      </c>
      <c r="P530" s="92" t="s">
        <v>2120</v>
      </c>
      <c r="Q530" s="93">
        <v>1</v>
      </c>
      <c r="R530" s="93" t="s">
        <v>2138</v>
      </c>
      <c r="S530" s="93" t="s">
        <v>2127</v>
      </c>
      <c r="T530" s="93" t="s">
        <v>1407</v>
      </c>
      <c r="U530" s="92" t="s">
        <v>2128</v>
      </c>
      <c r="V530" s="88" t="s">
        <v>1397</v>
      </c>
      <c r="W530" s="92">
        <v>4156</v>
      </c>
      <c r="X530" s="92" t="s">
        <v>1411</v>
      </c>
      <c r="Y530" s="92">
        <v>4156</v>
      </c>
      <c r="Z530" s="92" t="s">
        <v>1401</v>
      </c>
      <c r="AA530" s="134" t="str">
        <f>VLOOKUP(G530,'Скрипт activation_condition'!$B$6:$D$495,3,0)</f>
        <v>Тромб на КТ ОГК</v>
      </c>
      <c r="AB530" s="114" t="str">
        <f>VLOOKUP(E530,'Перечень узлов'!$A$1:$B$697,2,0)</f>
        <v>Тромб на КТ ОГК</v>
      </c>
    </row>
    <row r="531" spans="2:28" x14ac:dyDescent="0.45">
      <c r="B531" s="92" t="s">
        <v>1405</v>
      </c>
      <c r="C531" s="92">
        <f t="shared" si="10"/>
        <v>508</v>
      </c>
      <c r="D531" s="92" t="s">
        <v>1385</v>
      </c>
      <c r="E531" s="86">
        <v>690</v>
      </c>
      <c r="F531" s="92" t="s">
        <v>1385</v>
      </c>
      <c r="G531" s="86">
        <v>461</v>
      </c>
      <c r="H531" s="92" t="s">
        <v>1385</v>
      </c>
      <c r="I531" s="92" t="s">
        <v>2128</v>
      </c>
      <c r="J531" s="92" t="s">
        <v>1385</v>
      </c>
      <c r="K531" s="92" t="s">
        <v>2128</v>
      </c>
      <c r="L531" s="92" t="s">
        <v>1385</v>
      </c>
      <c r="M531" s="92" t="s">
        <v>2128</v>
      </c>
      <c r="N531" s="92" t="s">
        <v>1385</v>
      </c>
      <c r="O531" s="92" t="s">
        <v>2128</v>
      </c>
      <c r="P531" s="92" t="s">
        <v>2120</v>
      </c>
      <c r="Q531" s="93">
        <v>1</v>
      </c>
      <c r="R531" s="93" t="s">
        <v>2138</v>
      </c>
      <c r="S531" s="93" t="s">
        <v>2127</v>
      </c>
      <c r="T531" s="93" t="s">
        <v>1407</v>
      </c>
      <c r="U531" s="92" t="s">
        <v>2128</v>
      </c>
      <c r="V531" s="88" t="s">
        <v>1397</v>
      </c>
      <c r="W531" s="92">
        <v>4157</v>
      </c>
      <c r="X531" s="92" t="s">
        <v>1411</v>
      </c>
      <c r="Y531" s="92">
        <v>4157</v>
      </c>
      <c r="Z531" s="92" t="s">
        <v>1402</v>
      </c>
      <c r="AA531" s="134" t="str">
        <f>VLOOKUP(G531,'Скрипт activation_condition'!$B$6:$D$495,3,0)</f>
        <v>Расширение правого желудочка на КТ ОГК</v>
      </c>
      <c r="AB531" s="114" t="str">
        <f>VLOOKUP(E531,'Перечень узлов'!$A$1:$B$697,2,0)</f>
        <v>Расширение правого желудочка на КТ ОГК</v>
      </c>
    </row>
  </sheetData>
  <autoFilter ref="B4:Z515" xr:uid="{00000000-0001-0000-0E00-000000000000}"/>
  <phoneticPr fontId="2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714"/>
  <sheetViews>
    <sheetView topLeftCell="B1" zoomScale="85" zoomScaleNormal="85" workbookViewId="0">
      <pane ySplit="1" topLeftCell="A545" activePane="bottomLeft" state="frozen"/>
      <selection pane="bottomLeft" activeCell="B573" sqref="B573"/>
    </sheetView>
  </sheetViews>
  <sheetFormatPr defaultRowHeight="14.6" x14ac:dyDescent="0.4"/>
  <cols>
    <col min="1" max="1" width="11.53515625" customWidth="1"/>
    <col min="2" max="2" width="64.53515625" customWidth="1"/>
    <col min="3" max="3" width="13.53515625" bestFit="1" customWidth="1"/>
    <col min="4" max="4" width="11.53515625" customWidth="1"/>
    <col min="5" max="5" width="15.84375" customWidth="1"/>
    <col min="6" max="6" width="7.53515625" customWidth="1"/>
    <col min="7" max="7" width="25.921875" customWidth="1"/>
    <col min="8" max="8" width="25.84375" customWidth="1"/>
    <col min="9" max="9" width="21.53515625" customWidth="1"/>
    <col min="11" max="11" width="14.53515625" customWidth="1"/>
  </cols>
  <sheetData>
    <row r="1" spans="1:13" x14ac:dyDescent="0.4">
      <c r="A1" s="8" t="s">
        <v>1382</v>
      </c>
      <c r="B1" s="8" t="s">
        <v>885</v>
      </c>
      <c r="C1" s="8" t="s">
        <v>854</v>
      </c>
      <c r="D1" s="8" t="s">
        <v>1382</v>
      </c>
      <c r="E1" s="8"/>
      <c r="F1" s="8" t="s">
        <v>1381</v>
      </c>
      <c r="G1" s="8" t="s">
        <v>929</v>
      </c>
      <c r="H1" s="8" t="s">
        <v>968</v>
      </c>
      <c r="I1" s="8" t="s">
        <v>1502</v>
      </c>
      <c r="K1" s="1" t="s">
        <v>884</v>
      </c>
      <c r="M1" t="s">
        <v>2198</v>
      </c>
    </row>
    <row r="2" spans="1:13" x14ac:dyDescent="0.4">
      <c r="A2">
        <f>D2</f>
        <v>1</v>
      </c>
      <c r="B2" t="s">
        <v>434</v>
      </c>
      <c r="C2" t="s">
        <v>856</v>
      </c>
      <c r="D2">
        <v>1</v>
      </c>
      <c r="E2" t="str">
        <f t="shared" ref="E2:E9" si="0">IF(C2="Целевой узел","TARGET_NODE",IF(C2="Узел-признак","FEATURE_NODE",IF(C2="Узел 'И'",1,0)))</f>
        <v>TARGET_NODE</v>
      </c>
      <c r="I2" t="s">
        <v>2706</v>
      </c>
      <c r="K2" t="s">
        <v>855</v>
      </c>
      <c r="M2">
        <f>COUNTIF('Скрипт node_activation_cond'!E:E,D2)</f>
        <v>0</v>
      </c>
    </row>
    <row r="3" spans="1:13" x14ac:dyDescent="0.4">
      <c r="A3">
        <f t="shared" ref="A3:A9" si="1">D3</f>
        <v>2</v>
      </c>
      <c r="B3" t="s">
        <v>435</v>
      </c>
      <c r="C3" t="s">
        <v>856</v>
      </c>
      <c r="D3">
        <f t="shared" ref="D3:D9" si="2">D2+1</f>
        <v>2</v>
      </c>
      <c r="E3" t="str">
        <f t="shared" si="0"/>
        <v>TARGET_NODE</v>
      </c>
      <c r="I3" t="s">
        <v>1724</v>
      </c>
      <c r="K3" t="s">
        <v>856</v>
      </c>
      <c r="M3">
        <f>COUNTIF('Скрипт node_activation_cond'!E:E,D3)</f>
        <v>0</v>
      </c>
    </row>
    <row r="4" spans="1:13" x14ac:dyDescent="0.4">
      <c r="A4">
        <f t="shared" si="1"/>
        <v>3</v>
      </c>
      <c r="B4" t="s">
        <v>644</v>
      </c>
      <c r="C4" t="s">
        <v>856</v>
      </c>
      <c r="D4">
        <f t="shared" si="2"/>
        <v>3</v>
      </c>
      <c r="E4" t="str">
        <f t="shared" si="0"/>
        <v>TARGET_NODE</v>
      </c>
      <c r="I4" t="s">
        <v>2707</v>
      </c>
      <c r="K4" t="s">
        <v>857</v>
      </c>
      <c r="M4">
        <f>COUNTIF('Скрипт node_activation_cond'!E:E,D4)</f>
        <v>0</v>
      </c>
    </row>
    <row r="5" spans="1:13" x14ac:dyDescent="0.4">
      <c r="A5">
        <f t="shared" si="1"/>
        <v>4</v>
      </c>
      <c r="B5" t="s">
        <v>517</v>
      </c>
      <c r="C5" t="s">
        <v>856</v>
      </c>
      <c r="D5">
        <f t="shared" si="2"/>
        <v>4</v>
      </c>
      <c r="E5" t="str">
        <f t="shared" si="0"/>
        <v>TARGET_NODE</v>
      </c>
      <c r="I5" t="s">
        <v>2708</v>
      </c>
      <c r="K5" t="s">
        <v>858</v>
      </c>
      <c r="M5">
        <f>COUNTIF('Скрипт node_activation_cond'!E:E,D5)</f>
        <v>0</v>
      </c>
    </row>
    <row r="6" spans="1:13" x14ac:dyDescent="0.4">
      <c r="A6">
        <f t="shared" si="1"/>
        <v>5</v>
      </c>
      <c r="B6" t="s">
        <v>1450</v>
      </c>
      <c r="C6" t="s">
        <v>856</v>
      </c>
      <c r="D6">
        <f t="shared" si="2"/>
        <v>5</v>
      </c>
      <c r="E6" t="str">
        <f t="shared" si="0"/>
        <v>TARGET_NODE</v>
      </c>
      <c r="I6" t="s">
        <v>2128</v>
      </c>
      <c r="M6">
        <f>COUNTIF('Скрипт node_activation_cond'!E:E,D6)</f>
        <v>0</v>
      </c>
    </row>
    <row r="7" spans="1:13" x14ac:dyDescent="0.4">
      <c r="A7">
        <f t="shared" si="1"/>
        <v>6</v>
      </c>
      <c r="B7" t="s">
        <v>1451</v>
      </c>
      <c r="C7" t="s">
        <v>856</v>
      </c>
      <c r="D7">
        <f t="shared" si="2"/>
        <v>6</v>
      </c>
      <c r="E7" t="str">
        <f t="shared" si="0"/>
        <v>TARGET_NODE</v>
      </c>
      <c r="I7" t="s">
        <v>2128</v>
      </c>
      <c r="M7">
        <f>COUNTIF('Скрипт node_activation_cond'!E:E,D7)</f>
        <v>0</v>
      </c>
    </row>
    <row r="8" spans="1:13" x14ac:dyDescent="0.4">
      <c r="A8">
        <f t="shared" si="1"/>
        <v>7</v>
      </c>
      <c r="B8" t="s">
        <v>1452</v>
      </c>
      <c r="C8" t="s">
        <v>856</v>
      </c>
      <c r="D8">
        <f t="shared" si="2"/>
        <v>7</v>
      </c>
      <c r="E8" t="str">
        <f t="shared" si="0"/>
        <v>TARGET_NODE</v>
      </c>
      <c r="I8" t="s">
        <v>2128</v>
      </c>
      <c r="M8">
        <f>COUNTIF('Скрипт node_activation_cond'!E:E,D8)</f>
        <v>0</v>
      </c>
    </row>
    <row r="9" spans="1:13" x14ac:dyDescent="0.4">
      <c r="A9">
        <f t="shared" si="1"/>
        <v>8</v>
      </c>
      <c r="B9" t="s">
        <v>1453</v>
      </c>
      <c r="C9" t="s">
        <v>856</v>
      </c>
      <c r="D9">
        <f t="shared" si="2"/>
        <v>8</v>
      </c>
      <c r="E9" t="str">
        <f t="shared" si="0"/>
        <v>TARGET_NODE</v>
      </c>
      <c r="I9" t="s">
        <v>2128</v>
      </c>
      <c r="M9">
        <f>COUNTIF('Скрипт node_activation_cond'!E:E,D9)</f>
        <v>0</v>
      </c>
    </row>
    <row r="10" spans="1:13" x14ac:dyDescent="0.4">
      <c r="A10">
        <f t="shared" ref="A10:A73" si="3">D10</f>
        <v>9</v>
      </c>
      <c r="B10" t="s">
        <v>876</v>
      </c>
      <c r="C10" t="s">
        <v>855</v>
      </c>
      <c r="D10">
        <f t="shared" ref="D10:D73" si="4">D9+1</f>
        <v>9</v>
      </c>
      <c r="E10" t="str">
        <f t="shared" ref="E10:E29" si="5">IF(C10="Целевой узел","TARGET_NODE",IF(C10="Узел-признак","FEATURE_NODE",IF(C10="Узел 'И'",1,0)))</f>
        <v>FEATURE_NODE</v>
      </c>
      <c r="I10" t="s">
        <v>30</v>
      </c>
      <c r="M10">
        <f>COUNTIF('Скрипт node_activation_cond'!E:E,D10)</f>
        <v>1</v>
      </c>
    </row>
    <row r="11" spans="1:13" x14ac:dyDescent="0.4">
      <c r="A11">
        <f t="shared" si="3"/>
        <v>10</v>
      </c>
      <c r="B11" t="s">
        <v>1219</v>
      </c>
      <c r="C11" t="s">
        <v>855</v>
      </c>
      <c r="D11">
        <f t="shared" si="4"/>
        <v>10</v>
      </c>
      <c r="E11" t="str">
        <f t="shared" si="5"/>
        <v>FEATURE_NODE</v>
      </c>
      <c r="I11" t="s">
        <v>30</v>
      </c>
      <c r="M11">
        <f>COUNTIF('Скрипт node_activation_cond'!E:E,D11)</f>
        <v>1</v>
      </c>
    </row>
    <row r="12" spans="1:13" x14ac:dyDescent="0.4">
      <c r="A12">
        <f t="shared" si="3"/>
        <v>11</v>
      </c>
      <c r="B12" t="s">
        <v>1360</v>
      </c>
      <c r="C12" t="s">
        <v>855</v>
      </c>
      <c r="D12">
        <f t="shared" si="4"/>
        <v>11</v>
      </c>
      <c r="E12" t="str">
        <f t="shared" si="5"/>
        <v>FEATURE_NODE</v>
      </c>
      <c r="I12" t="s">
        <v>30</v>
      </c>
      <c r="M12">
        <f>COUNTIF('Скрипт node_activation_cond'!E:E,D12)</f>
        <v>1</v>
      </c>
    </row>
    <row r="13" spans="1:13" x14ac:dyDescent="0.4">
      <c r="A13">
        <f t="shared" si="3"/>
        <v>12</v>
      </c>
      <c r="B13" t="s">
        <v>1358</v>
      </c>
      <c r="C13" t="s">
        <v>855</v>
      </c>
      <c r="D13">
        <f t="shared" si="4"/>
        <v>12</v>
      </c>
      <c r="E13" t="str">
        <f t="shared" si="5"/>
        <v>FEATURE_NODE</v>
      </c>
      <c r="I13" t="s">
        <v>30</v>
      </c>
      <c r="M13">
        <f>COUNTIF('Скрипт node_activation_cond'!E:E,D13)</f>
        <v>1</v>
      </c>
    </row>
    <row r="14" spans="1:13" x14ac:dyDescent="0.4">
      <c r="A14">
        <f t="shared" si="3"/>
        <v>13</v>
      </c>
      <c r="B14" t="s">
        <v>1359</v>
      </c>
      <c r="C14" t="s">
        <v>855</v>
      </c>
      <c r="D14">
        <f t="shared" si="4"/>
        <v>13</v>
      </c>
      <c r="E14" t="str">
        <f t="shared" si="5"/>
        <v>FEATURE_NODE</v>
      </c>
      <c r="I14" t="s">
        <v>30</v>
      </c>
      <c r="M14">
        <f>COUNTIF('Скрипт node_activation_cond'!E:E,D14)</f>
        <v>1</v>
      </c>
    </row>
    <row r="15" spans="1:13" x14ac:dyDescent="0.4">
      <c r="A15">
        <f t="shared" si="3"/>
        <v>14</v>
      </c>
      <c r="B15" t="s">
        <v>1087</v>
      </c>
      <c r="C15" t="s">
        <v>855</v>
      </c>
      <c r="D15">
        <f t="shared" si="4"/>
        <v>14</v>
      </c>
      <c r="E15" t="str">
        <f t="shared" si="5"/>
        <v>FEATURE_NODE</v>
      </c>
      <c r="I15" t="s">
        <v>30</v>
      </c>
      <c r="M15">
        <f>COUNTIF('Скрипт node_activation_cond'!E:E,D15)</f>
        <v>1</v>
      </c>
    </row>
    <row r="16" spans="1:13" x14ac:dyDescent="0.4">
      <c r="A16">
        <f t="shared" si="3"/>
        <v>15</v>
      </c>
      <c r="B16" t="s">
        <v>886</v>
      </c>
      <c r="C16" t="s">
        <v>855</v>
      </c>
      <c r="D16">
        <f t="shared" si="4"/>
        <v>15</v>
      </c>
      <c r="E16" t="str">
        <f t="shared" si="5"/>
        <v>FEATURE_NODE</v>
      </c>
      <c r="G16" t="s">
        <v>930</v>
      </c>
      <c r="I16" t="s">
        <v>30</v>
      </c>
      <c r="M16">
        <f>COUNTIF('Скрипт node_activation_cond'!E:E,D16)</f>
        <v>1</v>
      </c>
    </row>
    <row r="17" spans="1:13" x14ac:dyDescent="0.4">
      <c r="A17">
        <f t="shared" si="3"/>
        <v>16</v>
      </c>
      <c r="B17" t="s">
        <v>892</v>
      </c>
      <c r="C17" t="s">
        <v>855</v>
      </c>
      <c r="D17">
        <f t="shared" si="4"/>
        <v>16</v>
      </c>
      <c r="E17" t="str">
        <f t="shared" si="5"/>
        <v>FEATURE_NODE</v>
      </c>
      <c r="I17" t="s">
        <v>30</v>
      </c>
      <c r="M17">
        <f>COUNTIF('Скрипт node_activation_cond'!E:E,D17)</f>
        <v>1</v>
      </c>
    </row>
    <row r="18" spans="1:13" x14ac:dyDescent="0.4">
      <c r="A18">
        <f t="shared" si="3"/>
        <v>17</v>
      </c>
      <c r="B18" t="s">
        <v>1083</v>
      </c>
      <c r="C18" t="s">
        <v>855</v>
      </c>
      <c r="D18">
        <f t="shared" si="4"/>
        <v>17</v>
      </c>
      <c r="E18" t="str">
        <f t="shared" si="5"/>
        <v>FEATURE_NODE</v>
      </c>
      <c r="I18" t="s">
        <v>30</v>
      </c>
      <c r="M18">
        <f>COUNTIF('Скрипт node_activation_cond'!E:E,D18)</f>
        <v>1</v>
      </c>
    </row>
    <row r="19" spans="1:13" x14ac:dyDescent="0.4">
      <c r="A19">
        <f t="shared" si="3"/>
        <v>18</v>
      </c>
      <c r="B19" t="s">
        <v>1082</v>
      </c>
      <c r="C19" t="s">
        <v>855</v>
      </c>
      <c r="D19">
        <f t="shared" si="4"/>
        <v>18</v>
      </c>
      <c r="E19" t="str">
        <f t="shared" si="5"/>
        <v>FEATURE_NODE</v>
      </c>
      <c r="G19" t="s">
        <v>1084</v>
      </c>
      <c r="I19" t="s">
        <v>30</v>
      </c>
      <c r="M19">
        <f>COUNTIF('Скрипт node_activation_cond'!E:E,D19)</f>
        <v>1</v>
      </c>
    </row>
    <row r="20" spans="1:13" x14ac:dyDescent="0.4">
      <c r="A20">
        <f t="shared" si="3"/>
        <v>19</v>
      </c>
      <c r="B20" t="s">
        <v>887</v>
      </c>
      <c r="C20" t="s">
        <v>855</v>
      </c>
      <c r="D20">
        <f t="shared" si="4"/>
        <v>19</v>
      </c>
      <c r="E20" t="str">
        <f t="shared" si="5"/>
        <v>FEATURE_NODE</v>
      </c>
      <c r="I20" t="s">
        <v>30</v>
      </c>
      <c r="M20">
        <f>COUNTIF('Скрипт node_activation_cond'!E:E,D20)</f>
        <v>1</v>
      </c>
    </row>
    <row r="21" spans="1:13" x14ac:dyDescent="0.4">
      <c r="A21">
        <f t="shared" si="3"/>
        <v>20</v>
      </c>
      <c r="B21" t="s">
        <v>1299</v>
      </c>
      <c r="C21" t="s">
        <v>855</v>
      </c>
      <c r="D21">
        <f t="shared" si="4"/>
        <v>20</v>
      </c>
      <c r="E21" t="str">
        <f t="shared" si="5"/>
        <v>FEATURE_NODE</v>
      </c>
      <c r="G21" t="s">
        <v>1226</v>
      </c>
      <c r="I21" t="s">
        <v>30</v>
      </c>
      <c r="M21">
        <f>COUNTIF('Скрипт node_activation_cond'!E:E,D21)</f>
        <v>1</v>
      </c>
    </row>
    <row r="22" spans="1:13" x14ac:dyDescent="0.4">
      <c r="A22">
        <f t="shared" si="3"/>
        <v>21</v>
      </c>
      <c r="B22" t="s">
        <v>1126</v>
      </c>
      <c r="C22" t="s">
        <v>855</v>
      </c>
      <c r="D22">
        <f t="shared" si="4"/>
        <v>21</v>
      </c>
      <c r="E22" t="str">
        <f t="shared" si="5"/>
        <v>FEATURE_NODE</v>
      </c>
      <c r="G22" t="s">
        <v>1032</v>
      </c>
      <c r="I22" t="s">
        <v>30</v>
      </c>
      <c r="M22">
        <f>COUNTIF('Скрипт node_activation_cond'!E:E,D22)</f>
        <v>1</v>
      </c>
    </row>
    <row r="23" spans="1:13" x14ac:dyDescent="0.4">
      <c r="A23">
        <f t="shared" si="3"/>
        <v>22</v>
      </c>
      <c r="B23" t="s">
        <v>1067</v>
      </c>
      <c r="C23" t="s">
        <v>855</v>
      </c>
      <c r="D23">
        <f t="shared" si="4"/>
        <v>22</v>
      </c>
      <c r="E23" t="str">
        <f t="shared" si="5"/>
        <v>FEATURE_NODE</v>
      </c>
      <c r="G23" t="s">
        <v>1070</v>
      </c>
      <c r="I23" t="s">
        <v>30</v>
      </c>
      <c r="M23">
        <f>COUNTIF('Скрипт node_activation_cond'!E:E,D23)</f>
        <v>1</v>
      </c>
    </row>
    <row r="24" spans="1:13" x14ac:dyDescent="0.4">
      <c r="A24">
        <f t="shared" si="3"/>
        <v>23</v>
      </c>
      <c r="B24" t="s">
        <v>1071</v>
      </c>
      <c r="C24" t="s">
        <v>855</v>
      </c>
      <c r="D24">
        <f t="shared" si="4"/>
        <v>23</v>
      </c>
      <c r="E24" t="str">
        <f t="shared" si="5"/>
        <v>FEATURE_NODE</v>
      </c>
      <c r="I24" t="s">
        <v>30</v>
      </c>
      <c r="M24">
        <f>COUNTIF('Скрипт node_activation_cond'!E:E,D24)</f>
        <v>1</v>
      </c>
    </row>
    <row r="25" spans="1:13" x14ac:dyDescent="0.4">
      <c r="A25">
        <f t="shared" si="3"/>
        <v>24</v>
      </c>
      <c r="B25" t="s">
        <v>2208</v>
      </c>
      <c r="C25" t="s">
        <v>855</v>
      </c>
      <c r="D25">
        <f t="shared" si="4"/>
        <v>24</v>
      </c>
      <c r="E25" t="str">
        <f t="shared" si="5"/>
        <v>FEATURE_NODE</v>
      </c>
      <c r="I25" t="s">
        <v>34</v>
      </c>
      <c r="M25">
        <f>COUNTIF('Скрипт node_activation_cond'!E:E,D25)</f>
        <v>1</v>
      </c>
    </row>
    <row r="26" spans="1:13" x14ac:dyDescent="0.4">
      <c r="A26">
        <f t="shared" si="3"/>
        <v>25</v>
      </c>
      <c r="B26" t="s">
        <v>897</v>
      </c>
      <c r="C26" t="s">
        <v>855</v>
      </c>
      <c r="D26">
        <f t="shared" si="4"/>
        <v>25</v>
      </c>
      <c r="E26" t="str">
        <f t="shared" si="5"/>
        <v>FEATURE_NODE</v>
      </c>
      <c r="I26" t="s">
        <v>30</v>
      </c>
      <c r="M26">
        <f>COUNTIF('Скрипт node_activation_cond'!E:E,D26)</f>
        <v>1</v>
      </c>
    </row>
    <row r="27" spans="1:13" x14ac:dyDescent="0.4">
      <c r="A27">
        <f t="shared" si="3"/>
        <v>26</v>
      </c>
      <c r="B27" t="s">
        <v>1254</v>
      </c>
      <c r="C27" t="s">
        <v>855</v>
      </c>
      <c r="D27">
        <f t="shared" si="4"/>
        <v>26</v>
      </c>
      <c r="E27" t="str">
        <f t="shared" si="5"/>
        <v>FEATURE_NODE</v>
      </c>
      <c r="I27" t="s">
        <v>30</v>
      </c>
      <c r="M27">
        <f>COUNTIF('Скрипт node_activation_cond'!E:E,D27)</f>
        <v>1</v>
      </c>
    </row>
    <row r="28" spans="1:13" x14ac:dyDescent="0.4">
      <c r="A28">
        <f t="shared" si="3"/>
        <v>27</v>
      </c>
      <c r="B28" t="s">
        <v>1255</v>
      </c>
      <c r="C28" t="s">
        <v>855</v>
      </c>
      <c r="D28">
        <f t="shared" si="4"/>
        <v>27</v>
      </c>
      <c r="E28" t="str">
        <f t="shared" si="5"/>
        <v>FEATURE_NODE</v>
      </c>
      <c r="I28" t="s">
        <v>30</v>
      </c>
      <c r="M28">
        <f>COUNTIF('Скрипт node_activation_cond'!E:E,D28)</f>
        <v>1</v>
      </c>
    </row>
    <row r="29" spans="1:13" x14ac:dyDescent="0.4">
      <c r="A29">
        <f t="shared" si="3"/>
        <v>28</v>
      </c>
      <c r="B29" t="s">
        <v>1256</v>
      </c>
      <c r="C29" t="s">
        <v>855</v>
      </c>
      <c r="D29">
        <f t="shared" si="4"/>
        <v>28</v>
      </c>
      <c r="E29" t="str">
        <f t="shared" si="5"/>
        <v>FEATURE_NODE</v>
      </c>
      <c r="I29" t="s">
        <v>34</v>
      </c>
      <c r="M29">
        <f>COUNTIF('Скрипт node_activation_cond'!E:E,D29)</f>
        <v>1</v>
      </c>
    </row>
    <row r="30" spans="1:13" x14ac:dyDescent="0.4">
      <c r="A30">
        <f t="shared" si="3"/>
        <v>29</v>
      </c>
      <c r="B30" t="s">
        <v>115</v>
      </c>
      <c r="C30" t="s">
        <v>858</v>
      </c>
      <c r="D30">
        <f t="shared" si="4"/>
        <v>29</v>
      </c>
      <c r="E30" t="s">
        <v>1415</v>
      </c>
      <c r="I30" t="s">
        <v>2128</v>
      </c>
      <c r="M30">
        <f>COUNTIF('Скрипт node_activation_cond'!E:E,D30)</f>
        <v>0</v>
      </c>
    </row>
    <row r="31" spans="1:13" x14ac:dyDescent="0.4">
      <c r="A31">
        <f t="shared" si="3"/>
        <v>30</v>
      </c>
      <c r="B31" t="s">
        <v>1220</v>
      </c>
      <c r="C31" t="s">
        <v>855</v>
      </c>
      <c r="D31">
        <f t="shared" si="4"/>
        <v>30</v>
      </c>
      <c r="E31" t="str">
        <f t="shared" ref="E31:E47" si="6">IF(C31="Целевой узел","TARGET_NODE",IF(C31="Узел-признак","FEATURE_NODE",IF(C31="Узел 'И'",1,0)))</f>
        <v>FEATURE_NODE</v>
      </c>
      <c r="I31" t="s">
        <v>30</v>
      </c>
      <c r="M31">
        <f>COUNTIF('Скрипт node_activation_cond'!E:E,D31)</f>
        <v>1</v>
      </c>
    </row>
    <row r="32" spans="1:13" x14ac:dyDescent="0.4">
      <c r="A32">
        <f t="shared" si="3"/>
        <v>31</v>
      </c>
      <c r="B32" t="s">
        <v>1074</v>
      </c>
      <c r="C32" t="s">
        <v>855</v>
      </c>
      <c r="D32">
        <f t="shared" si="4"/>
        <v>31</v>
      </c>
      <c r="E32" t="str">
        <f t="shared" si="6"/>
        <v>FEATURE_NODE</v>
      </c>
      <c r="I32" t="s">
        <v>30</v>
      </c>
      <c r="M32">
        <f>COUNTIF('Скрипт node_activation_cond'!E:E,D32)</f>
        <v>1</v>
      </c>
    </row>
    <row r="33" spans="1:13" x14ac:dyDescent="0.4">
      <c r="A33">
        <f t="shared" si="3"/>
        <v>32</v>
      </c>
      <c r="B33" t="s">
        <v>1075</v>
      </c>
      <c r="C33" t="s">
        <v>855</v>
      </c>
      <c r="D33">
        <f t="shared" si="4"/>
        <v>32</v>
      </c>
      <c r="E33" t="str">
        <f t="shared" si="6"/>
        <v>FEATURE_NODE</v>
      </c>
      <c r="I33" t="s">
        <v>30</v>
      </c>
      <c r="M33">
        <f>COUNTIF('Скрипт node_activation_cond'!E:E,D33)</f>
        <v>1</v>
      </c>
    </row>
    <row r="34" spans="1:13" x14ac:dyDescent="0.4">
      <c r="A34">
        <f t="shared" si="3"/>
        <v>33</v>
      </c>
      <c r="B34" t="s">
        <v>1080</v>
      </c>
      <c r="C34" t="s">
        <v>855</v>
      </c>
      <c r="D34">
        <f t="shared" si="4"/>
        <v>33</v>
      </c>
      <c r="E34" t="str">
        <f t="shared" si="6"/>
        <v>FEATURE_NODE</v>
      </c>
      <c r="I34" t="s">
        <v>30</v>
      </c>
      <c r="M34">
        <f>COUNTIF('Скрипт node_activation_cond'!E:E,D34)</f>
        <v>1</v>
      </c>
    </row>
    <row r="35" spans="1:13" x14ac:dyDescent="0.4">
      <c r="A35">
        <f t="shared" si="3"/>
        <v>34</v>
      </c>
      <c r="B35" t="s">
        <v>2276</v>
      </c>
      <c r="C35" t="s">
        <v>855</v>
      </c>
      <c r="D35">
        <f t="shared" si="4"/>
        <v>34</v>
      </c>
      <c r="E35" t="str">
        <f t="shared" si="6"/>
        <v>FEATURE_NODE</v>
      </c>
      <c r="I35" t="s">
        <v>30</v>
      </c>
      <c r="M35">
        <f>COUNTIF('Скрипт node_activation_cond'!E:E,D35)</f>
        <v>1</v>
      </c>
    </row>
    <row r="36" spans="1:13" x14ac:dyDescent="0.4">
      <c r="A36">
        <f t="shared" si="3"/>
        <v>35</v>
      </c>
      <c r="B36" t="s">
        <v>1573</v>
      </c>
      <c r="C36" t="s">
        <v>855</v>
      </c>
      <c r="D36">
        <f t="shared" si="4"/>
        <v>35</v>
      </c>
      <c r="E36" t="str">
        <f t="shared" si="6"/>
        <v>FEATURE_NODE</v>
      </c>
      <c r="I36" t="s">
        <v>30</v>
      </c>
      <c r="M36">
        <f>COUNTIF('Скрипт node_activation_cond'!E:E,D36)</f>
        <v>1</v>
      </c>
    </row>
    <row r="37" spans="1:13" x14ac:dyDescent="0.4">
      <c r="A37">
        <f t="shared" si="3"/>
        <v>36</v>
      </c>
      <c r="B37" t="s">
        <v>889</v>
      </c>
      <c r="C37" t="s">
        <v>855</v>
      </c>
      <c r="D37">
        <f t="shared" si="4"/>
        <v>36</v>
      </c>
      <c r="E37" t="str">
        <f t="shared" si="6"/>
        <v>FEATURE_NODE</v>
      </c>
      <c r="I37" t="s">
        <v>30</v>
      </c>
      <c r="M37">
        <f>COUNTIF('Скрипт node_activation_cond'!E:E,D37)</f>
        <v>1</v>
      </c>
    </row>
    <row r="38" spans="1:13" x14ac:dyDescent="0.4">
      <c r="A38">
        <f t="shared" si="3"/>
        <v>37</v>
      </c>
      <c r="B38" t="s">
        <v>890</v>
      </c>
      <c r="C38" t="s">
        <v>855</v>
      </c>
      <c r="D38">
        <f t="shared" si="4"/>
        <v>37</v>
      </c>
      <c r="E38" t="str">
        <f t="shared" si="6"/>
        <v>FEATURE_NODE</v>
      </c>
      <c r="I38" t="s">
        <v>30</v>
      </c>
      <c r="M38">
        <f>COUNTIF('Скрипт node_activation_cond'!E:E,D38)</f>
        <v>1</v>
      </c>
    </row>
    <row r="39" spans="1:13" x14ac:dyDescent="0.4">
      <c r="A39">
        <f t="shared" si="3"/>
        <v>38</v>
      </c>
      <c r="B39" t="s">
        <v>891</v>
      </c>
      <c r="C39" t="s">
        <v>855</v>
      </c>
      <c r="D39">
        <f t="shared" si="4"/>
        <v>38</v>
      </c>
      <c r="E39" t="str">
        <f t="shared" si="6"/>
        <v>FEATURE_NODE</v>
      </c>
      <c r="I39" t="s">
        <v>742</v>
      </c>
      <c r="M39">
        <f>COUNTIF('Скрипт node_activation_cond'!E:E,D39)</f>
        <v>1</v>
      </c>
    </row>
    <row r="40" spans="1:13" x14ac:dyDescent="0.4">
      <c r="A40">
        <f t="shared" si="3"/>
        <v>39</v>
      </c>
      <c r="B40" t="s">
        <v>934</v>
      </c>
      <c r="C40" t="s">
        <v>855</v>
      </c>
      <c r="D40">
        <f t="shared" si="4"/>
        <v>39</v>
      </c>
      <c r="E40" t="str">
        <f t="shared" si="6"/>
        <v>FEATURE_NODE</v>
      </c>
      <c r="I40" t="s">
        <v>3085</v>
      </c>
      <c r="M40">
        <f>COUNTIF('Скрипт node_activation_cond'!E:E,D40)</f>
        <v>1</v>
      </c>
    </row>
    <row r="41" spans="1:13" x14ac:dyDescent="0.4">
      <c r="A41">
        <f t="shared" si="3"/>
        <v>40</v>
      </c>
      <c r="B41" t="s">
        <v>2800</v>
      </c>
      <c r="C41" t="s">
        <v>855</v>
      </c>
      <c r="D41">
        <f t="shared" si="4"/>
        <v>40</v>
      </c>
      <c r="E41" t="str">
        <f t="shared" si="6"/>
        <v>FEATURE_NODE</v>
      </c>
      <c r="G41" t="s">
        <v>983</v>
      </c>
      <c r="I41" t="s">
        <v>30</v>
      </c>
      <c r="M41">
        <f>COUNTIF('Скрипт node_activation_cond'!E:E,D41)</f>
        <v>1</v>
      </c>
    </row>
    <row r="42" spans="1:13" x14ac:dyDescent="0.4">
      <c r="A42">
        <f t="shared" si="3"/>
        <v>41</v>
      </c>
      <c r="B42" t="s">
        <v>893</v>
      </c>
      <c r="C42" t="s">
        <v>855</v>
      </c>
      <c r="D42">
        <f t="shared" si="4"/>
        <v>41</v>
      </c>
      <c r="E42" t="str">
        <f t="shared" si="6"/>
        <v>FEATURE_NODE</v>
      </c>
      <c r="G42" t="s">
        <v>1010</v>
      </c>
      <c r="I42" t="s">
        <v>30</v>
      </c>
      <c r="M42">
        <f>COUNTIF('Скрипт node_activation_cond'!E:E,D42)</f>
        <v>1</v>
      </c>
    </row>
    <row r="43" spans="1:13" x14ac:dyDescent="0.4">
      <c r="A43">
        <f t="shared" si="3"/>
        <v>42</v>
      </c>
      <c r="B43" t="s">
        <v>894</v>
      </c>
      <c r="C43" t="s">
        <v>855</v>
      </c>
      <c r="D43">
        <f t="shared" si="4"/>
        <v>42</v>
      </c>
      <c r="E43" t="str">
        <f t="shared" si="6"/>
        <v>FEATURE_NODE</v>
      </c>
      <c r="G43" t="s">
        <v>1034</v>
      </c>
      <c r="I43" t="s">
        <v>30</v>
      </c>
      <c r="M43">
        <f>COUNTIF('Скрипт node_activation_cond'!E:E,D43)</f>
        <v>1</v>
      </c>
    </row>
    <row r="44" spans="1:13" x14ac:dyDescent="0.4">
      <c r="A44">
        <f t="shared" si="3"/>
        <v>43</v>
      </c>
      <c r="B44" t="s">
        <v>895</v>
      </c>
      <c r="C44" t="s">
        <v>855</v>
      </c>
      <c r="D44">
        <f t="shared" si="4"/>
        <v>43</v>
      </c>
      <c r="E44" t="str">
        <f t="shared" si="6"/>
        <v>FEATURE_NODE</v>
      </c>
      <c r="H44" t="s">
        <v>896</v>
      </c>
      <c r="I44" t="s">
        <v>30</v>
      </c>
      <c r="M44">
        <f>COUNTIF('Скрипт node_activation_cond'!E:E,D44)</f>
        <v>1</v>
      </c>
    </row>
    <row r="45" spans="1:13" x14ac:dyDescent="0.4">
      <c r="A45">
        <f t="shared" si="3"/>
        <v>44</v>
      </c>
      <c r="B45" t="s">
        <v>898</v>
      </c>
      <c r="C45" t="s">
        <v>855</v>
      </c>
      <c r="D45">
        <f t="shared" si="4"/>
        <v>44</v>
      </c>
      <c r="E45" t="str">
        <f t="shared" si="6"/>
        <v>FEATURE_NODE</v>
      </c>
      <c r="I45" t="s">
        <v>30</v>
      </c>
      <c r="M45">
        <f>COUNTIF('Скрипт node_activation_cond'!E:E,D45)</f>
        <v>1</v>
      </c>
    </row>
    <row r="46" spans="1:13" x14ac:dyDescent="0.4">
      <c r="A46">
        <f t="shared" si="3"/>
        <v>45</v>
      </c>
      <c r="B46" t="s">
        <v>1031</v>
      </c>
      <c r="C46" t="s">
        <v>855</v>
      </c>
      <c r="D46">
        <f t="shared" si="4"/>
        <v>45</v>
      </c>
      <c r="E46" t="str">
        <f t="shared" si="6"/>
        <v>FEATURE_NODE</v>
      </c>
      <c r="I46" t="s">
        <v>30</v>
      </c>
      <c r="M46">
        <f>COUNTIF('Скрипт node_activation_cond'!E:E,D46)</f>
        <v>1</v>
      </c>
    </row>
    <row r="47" spans="1:13" x14ac:dyDescent="0.4">
      <c r="A47">
        <f t="shared" si="3"/>
        <v>46</v>
      </c>
      <c r="B47" t="s">
        <v>924</v>
      </c>
      <c r="C47" t="s">
        <v>855</v>
      </c>
      <c r="D47">
        <f t="shared" si="4"/>
        <v>46</v>
      </c>
      <c r="E47" t="str">
        <f t="shared" si="6"/>
        <v>FEATURE_NODE</v>
      </c>
      <c r="H47" t="s">
        <v>948</v>
      </c>
      <c r="I47" t="s">
        <v>465</v>
      </c>
      <c r="M47">
        <f>COUNTIF('Скрипт node_activation_cond'!E:E,D47)</f>
        <v>1</v>
      </c>
    </row>
    <row r="48" spans="1:13" x14ac:dyDescent="0.4">
      <c r="A48">
        <f t="shared" si="3"/>
        <v>47</v>
      </c>
      <c r="B48" t="s">
        <v>899</v>
      </c>
      <c r="C48" t="s">
        <v>858</v>
      </c>
      <c r="D48">
        <f t="shared" si="4"/>
        <v>47</v>
      </c>
      <c r="E48" t="s">
        <v>1415</v>
      </c>
      <c r="I48" t="s">
        <v>2128</v>
      </c>
      <c r="M48">
        <f>COUNTIF('Скрипт node_activation_cond'!E:E,D48)</f>
        <v>0</v>
      </c>
    </row>
    <row r="49" spans="1:13" x14ac:dyDescent="0.4">
      <c r="A49">
        <f t="shared" si="3"/>
        <v>48</v>
      </c>
      <c r="B49" t="s">
        <v>1009</v>
      </c>
      <c r="C49" t="s">
        <v>858</v>
      </c>
      <c r="D49">
        <f t="shared" si="4"/>
        <v>48</v>
      </c>
      <c r="E49" t="s">
        <v>1415</v>
      </c>
      <c r="I49" t="s">
        <v>2128</v>
      </c>
      <c r="M49">
        <f>COUNTIF('Скрипт node_activation_cond'!E:E,D49)</f>
        <v>0</v>
      </c>
    </row>
    <row r="50" spans="1:13" x14ac:dyDescent="0.4">
      <c r="A50">
        <f t="shared" si="3"/>
        <v>49</v>
      </c>
      <c r="B50" t="s">
        <v>1486</v>
      </c>
      <c r="C50" t="s">
        <v>858</v>
      </c>
      <c r="D50">
        <f t="shared" si="4"/>
        <v>49</v>
      </c>
      <c r="E50" t="s">
        <v>1415</v>
      </c>
      <c r="I50" t="s">
        <v>2128</v>
      </c>
      <c r="M50">
        <f>COUNTIF('Скрипт node_activation_cond'!E:E,D50)</f>
        <v>0</v>
      </c>
    </row>
    <row r="51" spans="1:13" x14ac:dyDescent="0.4">
      <c r="A51">
        <f t="shared" si="3"/>
        <v>50</v>
      </c>
      <c r="B51" t="s">
        <v>1301</v>
      </c>
      <c r="C51" t="s">
        <v>855</v>
      </c>
      <c r="D51">
        <f t="shared" si="4"/>
        <v>50</v>
      </c>
      <c r="E51" t="str">
        <f t="shared" ref="E51:E57" si="7">IF(C51="Целевой узел","TARGET_NODE",IF(C51="Узел-признак","FEATURE_NODE",IF(C51="Узел 'И'",1,0)))</f>
        <v>FEATURE_NODE</v>
      </c>
      <c r="I51" t="s">
        <v>3086</v>
      </c>
      <c r="M51">
        <f>COUNTIF('Скрипт node_activation_cond'!E:E,D51)</f>
        <v>1</v>
      </c>
    </row>
    <row r="52" spans="1:13" x14ac:dyDescent="0.4">
      <c r="A52">
        <f t="shared" si="3"/>
        <v>51</v>
      </c>
      <c r="B52" t="s">
        <v>1302</v>
      </c>
      <c r="C52" t="s">
        <v>855</v>
      </c>
      <c r="D52">
        <f t="shared" si="4"/>
        <v>51</v>
      </c>
      <c r="E52" t="str">
        <f t="shared" si="7"/>
        <v>FEATURE_NODE</v>
      </c>
      <c r="I52" t="s">
        <v>3087</v>
      </c>
      <c r="M52">
        <f>COUNTIF('Скрипт node_activation_cond'!E:E,D52)</f>
        <v>1</v>
      </c>
    </row>
    <row r="53" spans="1:13" x14ac:dyDescent="0.4">
      <c r="A53">
        <f t="shared" si="3"/>
        <v>52</v>
      </c>
      <c r="B53" t="s">
        <v>1303</v>
      </c>
      <c r="C53" t="s">
        <v>855</v>
      </c>
      <c r="D53">
        <f t="shared" si="4"/>
        <v>52</v>
      </c>
      <c r="E53" t="str">
        <f t="shared" si="7"/>
        <v>FEATURE_NODE</v>
      </c>
      <c r="I53" t="s">
        <v>3088</v>
      </c>
      <c r="M53">
        <f>COUNTIF('Скрипт node_activation_cond'!E:E,D53)</f>
        <v>1</v>
      </c>
    </row>
    <row r="54" spans="1:13" x14ac:dyDescent="0.4">
      <c r="A54">
        <f t="shared" si="3"/>
        <v>53</v>
      </c>
      <c r="B54" t="s">
        <v>1304</v>
      </c>
      <c r="C54" t="s">
        <v>855</v>
      </c>
      <c r="D54">
        <f t="shared" si="4"/>
        <v>53</v>
      </c>
      <c r="E54" t="str">
        <f t="shared" si="7"/>
        <v>FEATURE_NODE</v>
      </c>
      <c r="I54" t="s">
        <v>3089</v>
      </c>
      <c r="M54">
        <f>COUNTIF('Скрипт node_activation_cond'!E:E,D54)</f>
        <v>1</v>
      </c>
    </row>
    <row r="55" spans="1:13" x14ac:dyDescent="0.4">
      <c r="A55">
        <f t="shared" si="3"/>
        <v>54</v>
      </c>
      <c r="B55" t="s">
        <v>1261</v>
      </c>
      <c r="C55" t="s">
        <v>855</v>
      </c>
      <c r="D55">
        <f t="shared" si="4"/>
        <v>54</v>
      </c>
      <c r="E55" t="str">
        <f t="shared" si="7"/>
        <v>FEATURE_NODE</v>
      </c>
      <c r="I55" t="s">
        <v>34</v>
      </c>
      <c r="M55">
        <f>COUNTIF('Скрипт node_activation_cond'!E:E,D55)</f>
        <v>1</v>
      </c>
    </row>
    <row r="56" spans="1:13" x14ac:dyDescent="0.4">
      <c r="A56">
        <f t="shared" si="3"/>
        <v>55</v>
      </c>
      <c r="B56" t="s">
        <v>1262</v>
      </c>
      <c r="C56" t="s">
        <v>855</v>
      </c>
      <c r="D56">
        <f t="shared" si="4"/>
        <v>55</v>
      </c>
      <c r="E56" t="str">
        <f t="shared" si="7"/>
        <v>FEATURE_NODE</v>
      </c>
      <c r="I56" t="s">
        <v>34</v>
      </c>
      <c r="M56">
        <f>COUNTIF('Скрипт node_activation_cond'!E:E,D56)</f>
        <v>1</v>
      </c>
    </row>
    <row r="57" spans="1:13" x14ac:dyDescent="0.4">
      <c r="A57">
        <f t="shared" si="3"/>
        <v>56</v>
      </c>
      <c r="B57" t="s">
        <v>1263</v>
      </c>
      <c r="C57" t="s">
        <v>855</v>
      </c>
      <c r="D57">
        <f t="shared" si="4"/>
        <v>56</v>
      </c>
      <c r="E57" t="str">
        <f t="shared" si="7"/>
        <v>FEATURE_NODE</v>
      </c>
      <c r="I57" t="s">
        <v>34</v>
      </c>
      <c r="M57">
        <f>COUNTIF('Скрипт node_activation_cond'!E:E,D57)</f>
        <v>1</v>
      </c>
    </row>
    <row r="58" spans="1:13" x14ac:dyDescent="0.4">
      <c r="A58">
        <f t="shared" si="3"/>
        <v>57</v>
      </c>
      <c r="B58" s="27" t="s">
        <v>167</v>
      </c>
      <c r="C58" t="s">
        <v>858</v>
      </c>
      <c r="D58">
        <f t="shared" si="4"/>
        <v>57</v>
      </c>
      <c r="E58" t="s">
        <v>1415</v>
      </c>
      <c r="I58" t="s">
        <v>2128</v>
      </c>
      <c r="M58">
        <f>COUNTIF('Скрипт node_activation_cond'!E:E,D58)</f>
        <v>0</v>
      </c>
    </row>
    <row r="59" spans="1:13" x14ac:dyDescent="0.4">
      <c r="A59">
        <f t="shared" si="3"/>
        <v>58</v>
      </c>
      <c r="B59" t="s">
        <v>1081</v>
      </c>
      <c r="C59" t="s">
        <v>855</v>
      </c>
      <c r="D59">
        <f t="shared" si="4"/>
        <v>58</v>
      </c>
      <c r="E59" t="str">
        <f t="shared" ref="E59:E101" si="8">IF(C59="Целевой узел","TARGET_NODE",IF(C59="Узел-признак","FEATURE_NODE",IF(C59="Узел 'И'",1,0)))</f>
        <v>FEATURE_NODE</v>
      </c>
      <c r="I59" t="s">
        <v>30</v>
      </c>
      <c r="M59">
        <f>COUNTIF('Скрипт node_activation_cond'!E:E,D59)</f>
        <v>1</v>
      </c>
    </row>
    <row r="60" spans="1:13" x14ac:dyDescent="0.4">
      <c r="A60">
        <f t="shared" si="3"/>
        <v>59</v>
      </c>
      <c r="B60" t="s">
        <v>946</v>
      </c>
      <c r="C60" t="s">
        <v>855</v>
      </c>
      <c r="D60">
        <f t="shared" si="4"/>
        <v>59</v>
      </c>
      <c r="E60" t="str">
        <f t="shared" si="8"/>
        <v>FEATURE_NODE</v>
      </c>
      <c r="I60" t="s">
        <v>30</v>
      </c>
      <c r="M60">
        <f>COUNTIF('Скрипт node_activation_cond'!E:E,D60)</f>
        <v>1</v>
      </c>
    </row>
    <row r="61" spans="1:13" x14ac:dyDescent="0.4">
      <c r="A61">
        <f t="shared" si="3"/>
        <v>60</v>
      </c>
      <c r="B61" t="s">
        <v>947</v>
      </c>
      <c r="C61" t="s">
        <v>855</v>
      </c>
      <c r="D61">
        <f t="shared" si="4"/>
        <v>60</v>
      </c>
      <c r="E61" t="str">
        <f t="shared" si="8"/>
        <v>FEATURE_NODE</v>
      </c>
      <c r="I61" t="s">
        <v>30</v>
      </c>
      <c r="M61">
        <f>COUNTIF('Скрипт node_activation_cond'!E:E,D61)</f>
        <v>1</v>
      </c>
    </row>
    <row r="62" spans="1:13" x14ac:dyDescent="0.4">
      <c r="A62">
        <f t="shared" si="3"/>
        <v>61</v>
      </c>
      <c r="B62" t="s">
        <v>1242</v>
      </c>
      <c r="C62" t="s">
        <v>855</v>
      </c>
      <c r="D62">
        <f t="shared" si="4"/>
        <v>61</v>
      </c>
      <c r="E62" t="str">
        <f t="shared" si="8"/>
        <v>FEATURE_NODE</v>
      </c>
      <c r="G62" s="27"/>
      <c r="I62" t="s">
        <v>30</v>
      </c>
      <c r="M62">
        <f>COUNTIF('Скрипт node_activation_cond'!E:E,D62)</f>
        <v>1</v>
      </c>
    </row>
    <row r="63" spans="1:13" x14ac:dyDescent="0.4">
      <c r="A63">
        <f t="shared" si="3"/>
        <v>62</v>
      </c>
      <c r="B63" t="s">
        <v>1243</v>
      </c>
      <c r="C63" t="s">
        <v>855</v>
      </c>
      <c r="D63">
        <f t="shared" si="4"/>
        <v>62</v>
      </c>
      <c r="E63" t="str">
        <f t="shared" si="8"/>
        <v>FEATURE_NODE</v>
      </c>
      <c r="G63" s="27"/>
      <c r="I63" t="s">
        <v>30</v>
      </c>
      <c r="M63">
        <f>COUNTIF('Скрипт node_activation_cond'!E:E,D63)</f>
        <v>1</v>
      </c>
    </row>
    <row r="64" spans="1:13" x14ac:dyDescent="0.4">
      <c r="A64">
        <f t="shared" si="3"/>
        <v>63</v>
      </c>
      <c r="B64" t="s">
        <v>925</v>
      </c>
      <c r="C64" t="s">
        <v>855</v>
      </c>
      <c r="D64">
        <f t="shared" si="4"/>
        <v>63</v>
      </c>
      <c r="E64" t="str">
        <f t="shared" si="8"/>
        <v>FEATURE_NODE</v>
      </c>
      <c r="G64" s="27"/>
      <c r="I64" t="s">
        <v>30</v>
      </c>
      <c r="M64">
        <f>COUNTIF('Скрипт node_activation_cond'!E:E,D64)</f>
        <v>1</v>
      </c>
    </row>
    <row r="65" spans="1:13" x14ac:dyDescent="0.4">
      <c r="A65">
        <f t="shared" si="3"/>
        <v>64</v>
      </c>
      <c r="B65" t="s">
        <v>1011</v>
      </c>
      <c r="C65" t="s">
        <v>855</v>
      </c>
      <c r="D65">
        <f t="shared" si="4"/>
        <v>64</v>
      </c>
      <c r="E65" t="str">
        <f t="shared" si="8"/>
        <v>FEATURE_NODE</v>
      </c>
      <c r="G65" s="27"/>
      <c r="I65" t="s">
        <v>30</v>
      </c>
      <c r="M65">
        <f>COUNTIF('Скрипт node_activation_cond'!E:E,D65)</f>
        <v>1</v>
      </c>
    </row>
    <row r="66" spans="1:13" x14ac:dyDescent="0.4">
      <c r="A66">
        <f t="shared" si="3"/>
        <v>65</v>
      </c>
      <c r="B66" t="s">
        <v>1012</v>
      </c>
      <c r="C66" t="s">
        <v>855</v>
      </c>
      <c r="D66">
        <f t="shared" si="4"/>
        <v>65</v>
      </c>
      <c r="E66" t="str">
        <f t="shared" si="8"/>
        <v>FEATURE_NODE</v>
      </c>
      <c r="G66" s="27"/>
      <c r="I66" t="s">
        <v>30</v>
      </c>
      <c r="M66">
        <f>COUNTIF('Скрипт node_activation_cond'!E:E,D66)</f>
        <v>1</v>
      </c>
    </row>
    <row r="67" spans="1:13" x14ac:dyDescent="0.4">
      <c r="A67">
        <f t="shared" si="3"/>
        <v>66</v>
      </c>
      <c r="B67" t="s">
        <v>249</v>
      </c>
      <c r="C67" t="s">
        <v>855</v>
      </c>
      <c r="D67">
        <f t="shared" si="4"/>
        <v>66</v>
      </c>
      <c r="E67" t="str">
        <f t="shared" si="8"/>
        <v>FEATURE_NODE</v>
      </c>
      <c r="G67" s="27"/>
      <c r="I67" t="s">
        <v>30</v>
      </c>
      <c r="M67">
        <f>COUNTIF('Скрипт node_activation_cond'!E:E,D67)</f>
        <v>1</v>
      </c>
    </row>
    <row r="68" spans="1:13" x14ac:dyDescent="0.4">
      <c r="A68">
        <f t="shared" si="3"/>
        <v>67</v>
      </c>
      <c r="B68" t="s">
        <v>250</v>
      </c>
      <c r="C68" t="s">
        <v>855</v>
      </c>
      <c r="D68">
        <f t="shared" si="4"/>
        <v>67</v>
      </c>
      <c r="E68" t="str">
        <f t="shared" si="8"/>
        <v>FEATURE_NODE</v>
      </c>
      <c r="I68" t="s">
        <v>34</v>
      </c>
      <c r="M68">
        <f>COUNTIF('Скрипт node_activation_cond'!E:E,D68)</f>
        <v>1</v>
      </c>
    </row>
    <row r="69" spans="1:13" x14ac:dyDescent="0.4">
      <c r="A69">
        <f t="shared" si="3"/>
        <v>68</v>
      </c>
      <c r="B69" t="s">
        <v>1035</v>
      </c>
      <c r="C69" t="s">
        <v>855</v>
      </c>
      <c r="D69">
        <f t="shared" si="4"/>
        <v>68</v>
      </c>
      <c r="E69" t="str">
        <f t="shared" si="8"/>
        <v>FEATURE_NODE</v>
      </c>
      <c r="I69" t="s">
        <v>30</v>
      </c>
      <c r="M69">
        <f>COUNTIF('Скрипт node_activation_cond'!E:E,D69)</f>
        <v>1</v>
      </c>
    </row>
    <row r="70" spans="1:13" x14ac:dyDescent="0.4">
      <c r="A70">
        <f t="shared" si="3"/>
        <v>69</v>
      </c>
      <c r="B70" t="s">
        <v>1123</v>
      </c>
      <c r="C70" t="s">
        <v>855</v>
      </c>
      <c r="D70">
        <f t="shared" si="4"/>
        <v>69</v>
      </c>
      <c r="E70" t="str">
        <f t="shared" si="8"/>
        <v>FEATURE_NODE</v>
      </c>
      <c r="H70" t="s">
        <v>1013</v>
      </c>
      <c r="I70" t="s">
        <v>34</v>
      </c>
      <c r="M70">
        <f>COUNTIF('Скрипт node_activation_cond'!E:E,D70)</f>
        <v>1</v>
      </c>
    </row>
    <row r="71" spans="1:13" x14ac:dyDescent="0.4">
      <c r="A71">
        <f t="shared" si="3"/>
        <v>70</v>
      </c>
      <c r="B71" t="s">
        <v>246</v>
      </c>
      <c r="C71" t="s">
        <v>855</v>
      </c>
      <c r="D71">
        <f t="shared" si="4"/>
        <v>70</v>
      </c>
      <c r="E71" t="str">
        <f t="shared" si="8"/>
        <v>FEATURE_NODE</v>
      </c>
      <c r="I71" t="s">
        <v>30</v>
      </c>
      <c r="M71">
        <f>COUNTIF('Скрипт node_activation_cond'!E:E,D71)</f>
        <v>1</v>
      </c>
    </row>
    <row r="72" spans="1:13" x14ac:dyDescent="0.4">
      <c r="A72">
        <f t="shared" si="3"/>
        <v>71</v>
      </c>
      <c r="B72" t="s">
        <v>247</v>
      </c>
      <c r="C72" t="s">
        <v>855</v>
      </c>
      <c r="D72">
        <f t="shared" si="4"/>
        <v>71</v>
      </c>
      <c r="E72" t="str">
        <f t="shared" si="8"/>
        <v>FEATURE_NODE</v>
      </c>
      <c r="I72" t="s">
        <v>30</v>
      </c>
      <c r="M72">
        <f>COUNTIF('Скрипт node_activation_cond'!E:E,D72)</f>
        <v>1</v>
      </c>
    </row>
    <row r="73" spans="1:13" x14ac:dyDescent="0.4">
      <c r="A73">
        <f t="shared" si="3"/>
        <v>72</v>
      </c>
      <c r="B73" t="s">
        <v>1014</v>
      </c>
      <c r="C73" t="s">
        <v>855</v>
      </c>
      <c r="D73">
        <f t="shared" si="4"/>
        <v>72</v>
      </c>
      <c r="E73" t="str">
        <f t="shared" si="8"/>
        <v>FEATURE_NODE</v>
      </c>
      <c r="I73" t="s">
        <v>30</v>
      </c>
      <c r="M73">
        <f>COUNTIF('Скрипт node_activation_cond'!E:E,D73)</f>
        <v>1</v>
      </c>
    </row>
    <row r="74" spans="1:13" x14ac:dyDescent="0.4">
      <c r="A74">
        <f t="shared" ref="A74:A137" si="9">D74</f>
        <v>73</v>
      </c>
      <c r="B74" t="s">
        <v>900</v>
      </c>
      <c r="C74" t="s">
        <v>855</v>
      </c>
      <c r="D74">
        <f t="shared" ref="D74:D137" si="10">D73+1</f>
        <v>73</v>
      </c>
      <c r="E74" t="str">
        <f t="shared" si="8"/>
        <v>FEATURE_NODE</v>
      </c>
      <c r="I74" t="s">
        <v>30</v>
      </c>
      <c r="M74">
        <f>COUNTIF('Скрипт node_activation_cond'!E:E,D74)</f>
        <v>1</v>
      </c>
    </row>
    <row r="75" spans="1:13" x14ac:dyDescent="0.4">
      <c r="A75">
        <f t="shared" si="9"/>
        <v>74</v>
      </c>
      <c r="B75" t="s">
        <v>2833</v>
      </c>
      <c r="C75" t="s">
        <v>855</v>
      </c>
      <c r="D75">
        <f t="shared" si="10"/>
        <v>74</v>
      </c>
      <c r="E75" t="str">
        <f t="shared" si="8"/>
        <v>FEATURE_NODE</v>
      </c>
      <c r="I75" t="s">
        <v>30</v>
      </c>
      <c r="M75">
        <f>COUNTIF('Скрипт node_activation_cond'!E:E,D75)</f>
        <v>1</v>
      </c>
    </row>
    <row r="76" spans="1:13" x14ac:dyDescent="0.4">
      <c r="A76">
        <f t="shared" si="9"/>
        <v>75</v>
      </c>
      <c r="B76" t="s">
        <v>1059</v>
      </c>
      <c r="C76" t="s">
        <v>855</v>
      </c>
      <c r="D76">
        <f t="shared" si="10"/>
        <v>75</v>
      </c>
      <c r="E76" t="str">
        <f t="shared" si="8"/>
        <v>FEATURE_NODE</v>
      </c>
      <c r="H76" t="s">
        <v>1060</v>
      </c>
      <c r="I76" t="s">
        <v>30</v>
      </c>
      <c r="M76">
        <f>COUNTIF('Скрипт node_activation_cond'!E:E,D76)</f>
        <v>1</v>
      </c>
    </row>
    <row r="77" spans="1:13" x14ac:dyDescent="0.4">
      <c r="A77">
        <f t="shared" si="9"/>
        <v>76</v>
      </c>
      <c r="B77" t="s">
        <v>902</v>
      </c>
      <c r="C77" t="s">
        <v>855</v>
      </c>
      <c r="D77">
        <f t="shared" si="10"/>
        <v>76</v>
      </c>
      <c r="E77" t="str">
        <f t="shared" si="8"/>
        <v>FEATURE_NODE</v>
      </c>
      <c r="I77" t="s">
        <v>30</v>
      </c>
      <c r="M77">
        <f>COUNTIF('Скрипт node_activation_cond'!E:E,D77)</f>
        <v>1</v>
      </c>
    </row>
    <row r="78" spans="1:13" x14ac:dyDescent="0.4">
      <c r="A78">
        <f t="shared" si="9"/>
        <v>77</v>
      </c>
      <c r="B78" t="s">
        <v>903</v>
      </c>
      <c r="C78" t="s">
        <v>855</v>
      </c>
      <c r="D78">
        <f t="shared" si="10"/>
        <v>77</v>
      </c>
      <c r="E78" t="str">
        <f t="shared" si="8"/>
        <v>FEATURE_NODE</v>
      </c>
      <c r="I78" t="s">
        <v>30</v>
      </c>
      <c r="M78">
        <f>COUNTIF('Скрипт node_activation_cond'!E:E,D78)</f>
        <v>1</v>
      </c>
    </row>
    <row r="79" spans="1:13" x14ac:dyDescent="0.4">
      <c r="A79">
        <f t="shared" si="9"/>
        <v>78</v>
      </c>
      <c r="B79" t="s">
        <v>1196</v>
      </c>
      <c r="C79" t="s">
        <v>855</v>
      </c>
      <c r="D79">
        <f t="shared" si="10"/>
        <v>78</v>
      </c>
      <c r="E79" t="str">
        <f t="shared" si="8"/>
        <v>FEATURE_NODE</v>
      </c>
      <c r="I79" t="s">
        <v>30</v>
      </c>
      <c r="M79">
        <f>COUNTIF('Скрипт node_activation_cond'!E:E,D79)</f>
        <v>1</v>
      </c>
    </row>
    <row r="80" spans="1:13" x14ac:dyDescent="0.4">
      <c r="A80">
        <f t="shared" si="9"/>
        <v>79</v>
      </c>
      <c r="B80" t="s">
        <v>1197</v>
      </c>
      <c r="C80" t="s">
        <v>855</v>
      </c>
      <c r="D80">
        <f t="shared" si="10"/>
        <v>79</v>
      </c>
      <c r="E80" t="str">
        <f t="shared" si="8"/>
        <v>FEATURE_NODE</v>
      </c>
      <c r="I80" t="s">
        <v>30</v>
      </c>
      <c r="M80">
        <f>COUNTIF('Скрипт node_activation_cond'!E:E,D80)</f>
        <v>1</v>
      </c>
    </row>
    <row r="81" spans="1:13" x14ac:dyDescent="0.4">
      <c r="A81">
        <f t="shared" si="9"/>
        <v>80</v>
      </c>
      <c r="B81" t="s">
        <v>1198</v>
      </c>
      <c r="C81" t="s">
        <v>855</v>
      </c>
      <c r="D81">
        <f t="shared" si="10"/>
        <v>80</v>
      </c>
      <c r="E81" t="str">
        <f t="shared" si="8"/>
        <v>FEATURE_NODE</v>
      </c>
      <c r="I81" t="s">
        <v>30</v>
      </c>
      <c r="M81">
        <f>COUNTIF('Скрипт node_activation_cond'!E:E,D81)</f>
        <v>1</v>
      </c>
    </row>
    <row r="82" spans="1:13" x14ac:dyDescent="0.4">
      <c r="A82">
        <f t="shared" si="9"/>
        <v>81</v>
      </c>
      <c r="B82" t="s">
        <v>1199</v>
      </c>
      <c r="C82" t="s">
        <v>855</v>
      </c>
      <c r="D82">
        <f t="shared" si="10"/>
        <v>81</v>
      </c>
      <c r="E82" t="str">
        <f t="shared" si="8"/>
        <v>FEATURE_NODE</v>
      </c>
      <c r="I82" t="s">
        <v>30</v>
      </c>
      <c r="M82">
        <f>COUNTIF('Скрипт node_activation_cond'!E:E,D82)</f>
        <v>1</v>
      </c>
    </row>
    <row r="83" spans="1:13" x14ac:dyDescent="0.4">
      <c r="A83">
        <f t="shared" si="9"/>
        <v>82</v>
      </c>
      <c r="B83" t="s">
        <v>1203</v>
      </c>
      <c r="C83" t="s">
        <v>855</v>
      </c>
      <c r="D83">
        <f t="shared" si="10"/>
        <v>82</v>
      </c>
      <c r="E83" t="str">
        <f t="shared" si="8"/>
        <v>FEATURE_NODE</v>
      </c>
      <c r="I83" t="s">
        <v>30</v>
      </c>
      <c r="M83">
        <f>COUNTIF('Скрипт node_activation_cond'!E:E,D83)</f>
        <v>1</v>
      </c>
    </row>
    <row r="84" spans="1:13" x14ac:dyDescent="0.4">
      <c r="A84">
        <f t="shared" si="9"/>
        <v>83</v>
      </c>
      <c r="B84" t="s">
        <v>1200</v>
      </c>
      <c r="C84" t="s">
        <v>855</v>
      </c>
      <c r="D84">
        <f t="shared" si="10"/>
        <v>83</v>
      </c>
      <c r="E84" t="str">
        <f t="shared" si="8"/>
        <v>FEATURE_NODE</v>
      </c>
      <c r="I84" t="s">
        <v>30</v>
      </c>
      <c r="M84">
        <f>COUNTIF('Скрипт node_activation_cond'!E:E,D84)</f>
        <v>1</v>
      </c>
    </row>
    <row r="85" spans="1:13" x14ac:dyDescent="0.4">
      <c r="A85">
        <f t="shared" si="9"/>
        <v>84</v>
      </c>
      <c r="B85" t="s">
        <v>1201</v>
      </c>
      <c r="C85" t="s">
        <v>855</v>
      </c>
      <c r="D85">
        <f t="shared" si="10"/>
        <v>84</v>
      </c>
      <c r="E85" t="str">
        <f t="shared" si="8"/>
        <v>FEATURE_NODE</v>
      </c>
      <c r="I85" t="s">
        <v>30</v>
      </c>
      <c r="M85">
        <f>COUNTIF('Скрипт node_activation_cond'!E:E,D85)</f>
        <v>1</v>
      </c>
    </row>
    <row r="86" spans="1:13" x14ac:dyDescent="0.4">
      <c r="A86">
        <f t="shared" si="9"/>
        <v>85</v>
      </c>
      <c r="B86" t="s">
        <v>1202</v>
      </c>
      <c r="C86" t="s">
        <v>855</v>
      </c>
      <c r="D86">
        <f t="shared" si="10"/>
        <v>85</v>
      </c>
      <c r="E86" t="str">
        <f t="shared" si="8"/>
        <v>FEATURE_NODE</v>
      </c>
      <c r="I86" t="s">
        <v>30</v>
      </c>
      <c r="M86">
        <f>COUNTIF('Скрипт node_activation_cond'!E:E,D86)</f>
        <v>1</v>
      </c>
    </row>
    <row r="87" spans="1:13" x14ac:dyDescent="0.4">
      <c r="A87">
        <f t="shared" si="9"/>
        <v>86</v>
      </c>
      <c r="B87" t="s">
        <v>1204</v>
      </c>
      <c r="C87" t="s">
        <v>855</v>
      </c>
      <c r="D87">
        <f t="shared" si="10"/>
        <v>86</v>
      </c>
      <c r="E87" t="str">
        <f t="shared" si="8"/>
        <v>FEATURE_NODE</v>
      </c>
      <c r="I87" t="s">
        <v>30</v>
      </c>
      <c r="M87">
        <f>COUNTIF('Скрипт node_activation_cond'!E:E,D87)</f>
        <v>1</v>
      </c>
    </row>
    <row r="88" spans="1:13" x14ac:dyDescent="0.4">
      <c r="A88">
        <f t="shared" si="9"/>
        <v>87</v>
      </c>
      <c r="B88" t="s">
        <v>1205</v>
      </c>
      <c r="C88" t="s">
        <v>855</v>
      </c>
      <c r="D88">
        <f t="shared" si="10"/>
        <v>87</v>
      </c>
      <c r="E88" t="str">
        <f t="shared" si="8"/>
        <v>FEATURE_NODE</v>
      </c>
      <c r="I88" t="s">
        <v>30</v>
      </c>
      <c r="M88">
        <f>COUNTIF('Скрипт node_activation_cond'!E:E,D88)</f>
        <v>1</v>
      </c>
    </row>
    <row r="89" spans="1:13" x14ac:dyDescent="0.4">
      <c r="A89">
        <f t="shared" si="9"/>
        <v>88</v>
      </c>
      <c r="B89" t="s">
        <v>1206</v>
      </c>
      <c r="C89" t="s">
        <v>855</v>
      </c>
      <c r="D89">
        <f t="shared" si="10"/>
        <v>88</v>
      </c>
      <c r="E89" t="str">
        <f t="shared" si="8"/>
        <v>FEATURE_NODE</v>
      </c>
      <c r="I89" t="s">
        <v>30</v>
      </c>
      <c r="M89">
        <f>COUNTIF('Скрипт node_activation_cond'!E:E,D89)</f>
        <v>1</v>
      </c>
    </row>
    <row r="90" spans="1:13" x14ac:dyDescent="0.4">
      <c r="A90">
        <f t="shared" si="9"/>
        <v>89</v>
      </c>
      <c r="B90" t="s">
        <v>1207</v>
      </c>
      <c r="C90" t="s">
        <v>855</v>
      </c>
      <c r="D90">
        <f t="shared" si="10"/>
        <v>89</v>
      </c>
      <c r="E90" t="str">
        <f t="shared" si="8"/>
        <v>FEATURE_NODE</v>
      </c>
      <c r="I90" t="s">
        <v>30</v>
      </c>
      <c r="M90">
        <f>COUNTIF('Скрипт node_activation_cond'!E:E,D90)</f>
        <v>1</v>
      </c>
    </row>
    <row r="91" spans="1:13" x14ac:dyDescent="0.4">
      <c r="A91">
        <f t="shared" si="9"/>
        <v>90</v>
      </c>
      <c r="B91" t="s">
        <v>1208</v>
      </c>
      <c r="C91" t="s">
        <v>855</v>
      </c>
      <c r="D91">
        <f t="shared" si="10"/>
        <v>90</v>
      </c>
      <c r="E91" t="str">
        <f t="shared" si="8"/>
        <v>FEATURE_NODE</v>
      </c>
      <c r="I91" t="s">
        <v>30</v>
      </c>
      <c r="M91">
        <f>COUNTIF('Скрипт node_activation_cond'!E:E,D91)</f>
        <v>1</v>
      </c>
    </row>
    <row r="92" spans="1:13" x14ac:dyDescent="0.4">
      <c r="A92">
        <f t="shared" si="9"/>
        <v>91</v>
      </c>
      <c r="B92" t="s">
        <v>1209</v>
      </c>
      <c r="C92" t="s">
        <v>855</v>
      </c>
      <c r="D92">
        <f t="shared" si="10"/>
        <v>91</v>
      </c>
      <c r="E92" t="str">
        <f t="shared" si="8"/>
        <v>FEATURE_NODE</v>
      </c>
      <c r="I92" t="s">
        <v>30</v>
      </c>
      <c r="M92">
        <f>COUNTIF('Скрипт node_activation_cond'!E:E,D92)</f>
        <v>1</v>
      </c>
    </row>
    <row r="93" spans="1:13" x14ac:dyDescent="0.4">
      <c r="A93">
        <f t="shared" si="9"/>
        <v>92</v>
      </c>
      <c r="B93" t="s">
        <v>1210</v>
      </c>
      <c r="C93" t="s">
        <v>855</v>
      </c>
      <c r="D93">
        <f t="shared" si="10"/>
        <v>92</v>
      </c>
      <c r="E93" t="str">
        <f t="shared" si="8"/>
        <v>FEATURE_NODE</v>
      </c>
      <c r="I93" t="s">
        <v>30</v>
      </c>
      <c r="M93">
        <f>COUNTIF('Скрипт node_activation_cond'!E:E,D93)</f>
        <v>1</v>
      </c>
    </row>
    <row r="94" spans="1:13" x14ac:dyDescent="0.4">
      <c r="A94">
        <f t="shared" si="9"/>
        <v>93</v>
      </c>
      <c r="B94" t="s">
        <v>1211</v>
      </c>
      <c r="C94" t="s">
        <v>855</v>
      </c>
      <c r="D94">
        <f t="shared" si="10"/>
        <v>93</v>
      </c>
      <c r="E94" t="str">
        <f t="shared" si="8"/>
        <v>FEATURE_NODE</v>
      </c>
      <c r="I94" t="s">
        <v>30</v>
      </c>
      <c r="M94">
        <f>COUNTIF('Скрипт node_activation_cond'!E:E,D94)</f>
        <v>1</v>
      </c>
    </row>
    <row r="95" spans="1:13" x14ac:dyDescent="0.4">
      <c r="A95">
        <f t="shared" si="9"/>
        <v>94</v>
      </c>
      <c r="B95" t="s">
        <v>1212</v>
      </c>
      <c r="C95" t="s">
        <v>855</v>
      </c>
      <c r="D95">
        <f t="shared" si="10"/>
        <v>94</v>
      </c>
      <c r="E95" t="str">
        <f t="shared" si="8"/>
        <v>FEATURE_NODE</v>
      </c>
      <c r="I95" t="s">
        <v>30</v>
      </c>
      <c r="M95">
        <f>COUNTIF('Скрипт node_activation_cond'!E:E,D95)</f>
        <v>1</v>
      </c>
    </row>
    <row r="96" spans="1:13" x14ac:dyDescent="0.4">
      <c r="A96">
        <f t="shared" si="9"/>
        <v>95</v>
      </c>
      <c r="B96" t="s">
        <v>1213</v>
      </c>
      <c r="C96" t="s">
        <v>855</v>
      </c>
      <c r="D96">
        <f t="shared" si="10"/>
        <v>95</v>
      </c>
      <c r="E96" t="str">
        <f t="shared" si="8"/>
        <v>FEATURE_NODE</v>
      </c>
      <c r="I96" t="s">
        <v>30</v>
      </c>
      <c r="M96">
        <f>COUNTIF('Скрипт node_activation_cond'!E:E,D96)</f>
        <v>1</v>
      </c>
    </row>
    <row r="97" spans="1:13" x14ac:dyDescent="0.4">
      <c r="A97">
        <f t="shared" si="9"/>
        <v>96</v>
      </c>
      <c r="B97" t="s">
        <v>1214</v>
      </c>
      <c r="C97" t="s">
        <v>855</v>
      </c>
      <c r="D97">
        <f t="shared" si="10"/>
        <v>96</v>
      </c>
      <c r="E97" t="str">
        <f t="shared" si="8"/>
        <v>FEATURE_NODE</v>
      </c>
      <c r="I97" t="s">
        <v>30</v>
      </c>
      <c r="M97">
        <f>COUNTIF('Скрипт node_activation_cond'!E:E,D97)</f>
        <v>1</v>
      </c>
    </row>
    <row r="98" spans="1:13" x14ac:dyDescent="0.4">
      <c r="A98">
        <f t="shared" si="9"/>
        <v>97</v>
      </c>
      <c r="B98" t="s">
        <v>1215</v>
      </c>
      <c r="C98" t="s">
        <v>855</v>
      </c>
      <c r="D98">
        <f t="shared" si="10"/>
        <v>97</v>
      </c>
      <c r="E98" t="str">
        <f t="shared" si="8"/>
        <v>FEATURE_NODE</v>
      </c>
      <c r="I98" t="s">
        <v>30</v>
      </c>
      <c r="M98">
        <f>COUNTIF('Скрипт node_activation_cond'!E:E,D98)</f>
        <v>1</v>
      </c>
    </row>
    <row r="99" spans="1:13" x14ac:dyDescent="0.4">
      <c r="A99">
        <f t="shared" si="9"/>
        <v>98</v>
      </c>
      <c r="B99" t="s">
        <v>1216</v>
      </c>
      <c r="C99" t="s">
        <v>855</v>
      </c>
      <c r="D99">
        <f t="shared" si="10"/>
        <v>98</v>
      </c>
      <c r="E99" t="str">
        <f t="shared" si="8"/>
        <v>FEATURE_NODE</v>
      </c>
      <c r="I99" t="s">
        <v>30</v>
      </c>
      <c r="M99">
        <f>COUNTIF('Скрипт node_activation_cond'!E:E,D99)</f>
        <v>1</v>
      </c>
    </row>
    <row r="100" spans="1:13" x14ac:dyDescent="0.4">
      <c r="A100">
        <f t="shared" si="9"/>
        <v>99</v>
      </c>
      <c r="B100" t="s">
        <v>1217</v>
      </c>
      <c r="C100" t="s">
        <v>855</v>
      </c>
      <c r="D100">
        <f t="shared" si="10"/>
        <v>99</v>
      </c>
      <c r="E100" t="str">
        <f t="shared" si="8"/>
        <v>FEATURE_NODE</v>
      </c>
      <c r="I100" t="s">
        <v>30</v>
      </c>
      <c r="M100">
        <f>COUNTIF('Скрипт node_activation_cond'!E:E,D100)</f>
        <v>1</v>
      </c>
    </row>
    <row r="101" spans="1:13" x14ac:dyDescent="0.4">
      <c r="A101">
        <f t="shared" si="9"/>
        <v>100</v>
      </c>
      <c r="B101" t="s">
        <v>1218</v>
      </c>
      <c r="C101" t="s">
        <v>855</v>
      </c>
      <c r="D101">
        <f t="shared" si="10"/>
        <v>100</v>
      </c>
      <c r="E101" t="str">
        <f t="shared" si="8"/>
        <v>FEATURE_NODE</v>
      </c>
      <c r="I101" t="s">
        <v>30</v>
      </c>
      <c r="M101">
        <f>COUNTIF('Скрипт node_activation_cond'!E:E,D101)</f>
        <v>1</v>
      </c>
    </row>
    <row r="102" spans="1:13" x14ac:dyDescent="0.4">
      <c r="A102">
        <f t="shared" si="9"/>
        <v>101</v>
      </c>
      <c r="B102" t="s">
        <v>1244</v>
      </c>
      <c r="C102" t="s">
        <v>857</v>
      </c>
      <c r="D102">
        <f t="shared" si="10"/>
        <v>101</v>
      </c>
      <c r="E102" t="s">
        <v>1414</v>
      </c>
      <c r="I102" t="s">
        <v>2128</v>
      </c>
      <c r="M102">
        <f>COUNTIF('Скрипт node_activation_cond'!E:E,D102)</f>
        <v>0</v>
      </c>
    </row>
    <row r="103" spans="1:13" x14ac:dyDescent="0.4">
      <c r="A103">
        <f t="shared" si="9"/>
        <v>102</v>
      </c>
      <c r="B103" t="s">
        <v>1247</v>
      </c>
      <c r="C103" t="s">
        <v>855</v>
      </c>
      <c r="D103">
        <f t="shared" si="10"/>
        <v>102</v>
      </c>
      <c r="E103" t="str">
        <f t="shared" ref="E103:E138" si="11">IF(C103="Целевой узел","TARGET_NODE",IF(C103="Узел-признак","FEATURE_NODE",IF(C103="Узел 'И'",1,0)))</f>
        <v>FEATURE_NODE</v>
      </c>
      <c r="I103" t="s">
        <v>34</v>
      </c>
      <c r="M103">
        <f>COUNTIF('Скрипт node_activation_cond'!E:E,D103)</f>
        <v>1</v>
      </c>
    </row>
    <row r="104" spans="1:13" x14ac:dyDescent="0.4">
      <c r="A104">
        <f t="shared" si="9"/>
        <v>103</v>
      </c>
      <c r="B104" t="s">
        <v>1248</v>
      </c>
      <c r="C104" t="s">
        <v>855</v>
      </c>
      <c r="D104">
        <f t="shared" si="10"/>
        <v>103</v>
      </c>
      <c r="E104" t="str">
        <f t="shared" si="11"/>
        <v>FEATURE_NODE</v>
      </c>
      <c r="I104" t="s">
        <v>34</v>
      </c>
      <c r="M104">
        <f>COUNTIF('Скрипт node_activation_cond'!E:E,D104)</f>
        <v>1</v>
      </c>
    </row>
    <row r="105" spans="1:13" x14ac:dyDescent="0.4">
      <c r="A105">
        <f t="shared" si="9"/>
        <v>104</v>
      </c>
      <c r="B105" t="s">
        <v>1249</v>
      </c>
      <c r="C105" t="s">
        <v>855</v>
      </c>
      <c r="D105">
        <f t="shared" si="10"/>
        <v>104</v>
      </c>
      <c r="E105" t="str">
        <f t="shared" si="11"/>
        <v>FEATURE_NODE</v>
      </c>
      <c r="I105" t="s">
        <v>34</v>
      </c>
      <c r="M105">
        <f>COUNTIF('Скрипт node_activation_cond'!E:E,D105)</f>
        <v>1</v>
      </c>
    </row>
    <row r="106" spans="1:13" x14ac:dyDescent="0.4">
      <c r="A106">
        <f t="shared" si="9"/>
        <v>105</v>
      </c>
      <c r="B106" t="s">
        <v>904</v>
      </c>
      <c r="C106" t="s">
        <v>855</v>
      </c>
      <c r="D106">
        <f t="shared" si="10"/>
        <v>105</v>
      </c>
      <c r="E106" t="str">
        <f t="shared" si="11"/>
        <v>FEATURE_NODE</v>
      </c>
      <c r="I106" t="s">
        <v>30</v>
      </c>
      <c r="M106">
        <f>COUNTIF('Скрипт node_activation_cond'!E:E,D106)</f>
        <v>1</v>
      </c>
    </row>
    <row r="107" spans="1:13" x14ac:dyDescent="0.4">
      <c r="A107">
        <f t="shared" si="9"/>
        <v>106</v>
      </c>
      <c r="B107" t="s">
        <v>905</v>
      </c>
      <c r="C107" t="s">
        <v>855</v>
      </c>
      <c r="D107">
        <f t="shared" si="10"/>
        <v>106</v>
      </c>
      <c r="E107" t="str">
        <f t="shared" si="11"/>
        <v>FEATURE_NODE</v>
      </c>
      <c r="I107" t="s">
        <v>30</v>
      </c>
      <c r="M107">
        <f>COUNTIF('Скрипт node_activation_cond'!E:E,D107)</f>
        <v>1</v>
      </c>
    </row>
    <row r="108" spans="1:13" x14ac:dyDescent="0.4">
      <c r="A108">
        <f t="shared" si="9"/>
        <v>107</v>
      </c>
      <c r="B108" t="s">
        <v>906</v>
      </c>
      <c r="C108" t="s">
        <v>855</v>
      </c>
      <c r="D108">
        <f t="shared" si="10"/>
        <v>107</v>
      </c>
      <c r="E108" t="str">
        <f t="shared" si="11"/>
        <v>FEATURE_NODE</v>
      </c>
      <c r="I108" t="s">
        <v>30</v>
      </c>
      <c r="M108">
        <f>COUNTIF('Скрипт node_activation_cond'!E:E,D108)</f>
        <v>1</v>
      </c>
    </row>
    <row r="109" spans="1:13" x14ac:dyDescent="0.4">
      <c r="A109">
        <f t="shared" si="9"/>
        <v>108</v>
      </c>
      <c r="B109" t="s">
        <v>907</v>
      </c>
      <c r="C109" t="s">
        <v>855</v>
      </c>
      <c r="D109">
        <f t="shared" si="10"/>
        <v>108</v>
      </c>
      <c r="E109" t="str">
        <f t="shared" si="11"/>
        <v>FEATURE_NODE</v>
      </c>
      <c r="I109" t="s">
        <v>30</v>
      </c>
      <c r="M109">
        <f>COUNTIF('Скрипт node_activation_cond'!E:E,D109)</f>
        <v>1</v>
      </c>
    </row>
    <row r="110" spans="1:13" x14ac:dyDescent="0.4">
      <c r="A110">
        <f t="shared" si="9"/>
        <v>109</v>
      </c>
      <c r="B110" t="s">
        <v>908</v>
      </c>
      <c r="C110" t="s">
        <v>855</v>
      </c>
      <c r="D110">
        <f t="shared" si="10"/>
        <v>109</v>
      </c>
      <c r="E110" t="str">
        <f t="shared" si="11"/>
        <v>FEATURE_NODE</v>
      </c>
      <c r="I110" t="s">
        <v>30</v>
      </c>
      <c r="M110">
        <f>COUNTIF('Скрипт node_activation_cond'!E:E,D110)</f>
        <v>1</v>
      </c>
    </row>
    <row r="111" spans="1:13" x14ac:dyDescent="0.4">
      <c r="A111">
        <f t="shared" si="9"/>
        <v>110</v>
      </c>
      <c r="B111" t="s">
        <v>909</v>
      </c>
      <c r="C111" t="s">
        <v>855</v>
      </c>
      <c r="D111">
        <f t="shared" si="10"/>
        <v>110</v>
      </c>
      <c r="E111" t="str">
        <f t="shared" si="11"/>
        <v>FEATURE_NODE</v>
      </c>
      <c r="I111" t="s">
        <v>30</v>
      </c>
      <c r="M111">
        <f>COUNTIF('Скрипт node_activation_cond'!E:E,D111)</f>
        <v>1</v>
      </c>
    </row>
    <row r="112" spans="1:13" x14ac:dyDescent="0.4">
      <c r="A112">
        <f t="shared" si="9"/>
        <v>111</v>
      </c>
      <c r="B112" t="s">
        <v>910</v>
      </c>
      <c r="C112" t="s">
        <v>855</v>
      </c>
      <c r="D112">
        <f t="shared" si="10"/>
        <v>111</v>
      </c>
      <c r="E112" t="str">
        <f t="shared" si="11"/>
        <v>FEATURE_NODE</v>
      </c>
      <c r="I112" t="s">
        <v>30</v>
      </c>
      <c r="M112">
        <f>COUNTIF('Скрипт node_activation_cond'!E:E,D112)</f>
        <v>1</v>
      </c>
    </row>
    <row r="113" spans="1:13" x14ac:dyDescent="0.4">
      <c r="A113">
        <f t="shared" si="9"/>
        <v>112</v>
      </c>
      <c r="B113" t="s">
        <v>911</v>
      </c>
      <c r="C113" t="s">
        <v>855</v>
      </c>
      <c r="D113">
        <f t="shared" si="10"/>
        <v>112</v>
      </c>
      <c r="E113" t="str">
        <f t="shared" si="11"/>
        <v>FEATURE_NODE</v>
      </c>
      <c r="I113" t="s">
        <v>30</v>
      </c>
      <c r="M113">
        <f>COUNTIF('Скрипт node_activation_cond'!E:E,D113)</f>
        <v>1</v>
      </c>
    </row>
    <row r="114" spans="1:13" x14ac:dyDescent="0.4">
      <c r="A114">
        <f t="shared" si="9"/>
        <v>113</v>
      </c>
      <c r="B114" t="s">
        <v>912</v>
      </c>
      <c r="C114" t="s">
        <v>855</v>
      </c>
      <c r="D114">
        <f t="shared" si="10"/>
        <v>113</v>
      </c>
      <c r="E114" t="str">
        <f t="shared" si="11"/>
        <v>FEATURE_NODE</v>
      </c>
      <c r="I114" t="s">
        <v>30</v>
      </c>
      <c r="M114">
        <f>COUNTIF('Скрипт node_activation_cond'!E:E,D114)</f>
        <v>1</v>
      </c>
    </row>
    <row r="115" spans="1:13" x14ac:dyDescent="0.4">
      <c r="A115">
        <f t="shared" si="9"/>
        <v>114</v>
      </c>
      <c r="B115" t="s">
        <v>913</v>
      </c>
      <c r="C115" t="s">
        <v>855</v>
      </c>
      <c r="D115">
        <f t="shared" si="10"/>
        <v>114</v>
      </c>
      <c r="E115" t="str">
        <f t="shared" si="11"/>
        <v>FEATURE_NODE</v>
      </c>
      <c r="I115" t="s">
        <v>30</v>
      </c>
      <c r="M115">
        <f>COUNTIF('Скрипт node_activation_cond'!E:E,D115)</f>
        <v>1</v>
      </c>
    </row>
    <row r="116" spans="1:13" x14ac:dyDescent="0.4">
      <c r="A116">
        <f t="shared" si="9"/>
        <v>115</v>
      </c>
      <c r="B116" t="s">
        <v>914</v>
      </c>
      <c r="C116" t="s">
        <v>855</v>
      </c>
      <c r="D116">
        <f t="shared" si="10"/>
        <v>115</v>
      </c>
      <c r="E116" t="str">
        <f t="shared" si="11"/>
        <v>FEATURE_NODE</v>
      </c>
      <c r="I116" t="s">
        <v>30</v>
      </c>
      <c r="M116">
        <f>COUNTIF('Скрипт node_activation_cond'!E:E,D116)</f>
        <v>1</v>
      </c>
    </row>
    <row r="117" spans="1:13" x14ac:dyDescent="0.4">
      <c r="A117">
        <f t="shared" si="9"/>
        <v>116</v>
      </c>
      <c r="B117" t="s">
        <v>915</v>
      </c>
      <c r="C117" t="s">
        <v>855</v>
      </c>
      <c r="D117">
        <f t="shared" si="10"/>
        <v>116</v>
      </c>
      <c r="E117" t="str">
        <f t="shared" si="11"/>
        <v>FEATURE_NODE</v>
      </c>
      <c r="I117" t="s">
        <v>30</v>
      </c>
      <c r="M117">
        <f>COUNTIF('Скрипт node_activation_cond'!E:E,D117)</f>
        <v>1</v>
      </c>
    </row>
    <row r="118" spans="1:13" x14ac:dyDescent="0.4">
      <c r="A118">
        <f t="shared" si="9"/>
        <v>117</v>
      </c>
      <c r="B118" t="s">
        <v>916</v>
      </c>
      <c r="C118" t="s">
        <v>855</v>
      </c>
      <c r="D118">
        <f t="shared" si="10"/>
        <v>117</v>
      </c>
      <c r="E118" t="str">
        <f t="shared" si="11"/>
        <v>FEATURE_NODE</v>
      </c>
      <c r="I118" t="s">
        <v>30</v>
      </c>
      <c r="M118">
        <f>COUNTIF('Скрипт node_activation_cond'!E:E,D118)</f>
        <v>1</v>
      </c>
    </row>
    <row r="119" spans="1:13" x14ac:dyDescent="0.4">
      <c r="A119">
        <f t="shared" si="9"/>
        <v>118</v>
      </c>
      <c r="B119" t="s">
        <v>917</v>
      </c>
      <c r="C119" t="s">
        <v>855</v>
      </c>
      <c r="D119">
        <f t="shared" si="10"/>
        <v>118</v>
      </c>
      <c r="E119" t="str">
        <f t="shared" si="11"/>
        <v>FEATURE_NODE</v>
      </c>
      <c r="I119" t="s">
        <v>30</v>
      </c>
      <c r="M119">
        <f>COUNTIF('Скрипт node_activation_cond'!E:E,D119)</f>
        <v>1</v>
      </c>
    </row>
    <row r="120" spans="1:13" x14ac:dyDescent="0.4">
      <c r="A120">
        <f t="shared" si="9"/>
        <v>119</v>
      </c>
      <c r="B120" t="s">
        <v>918</v>
      </c>
      <c r="C120" t="s">
        <v>855</v>
      </c>
      <c r="D120">
        <f t="shared" si="10"/>
        <v>119</v>
      </c>
      <c r="E120" t="str">
        <f t="shared" si="11"/>
        <v>FEATURE_NODE</v>
      </c>
      <c r="I120" t="s">
        <v>30</v>
      </c>
      <c r="M120">
        <f>COUNTIF('Скрипт node_activation_cond'!E:E,D120)</f>
        <v>1</v>
      </c>
    </row>
    <row r="121" spans="1:13" x14ac:dyDescent="0.4">
      <c r="A121">
        <f t="shared" si="9"/>
        <v>120</v>
      </c>
      <c r="B121" t="s">
        <v>919</v>
      </c>
      <c r="C121" t="s">
        <v>855</v>
      </c>
      <c r="D121">
        <f t="shared" si="10"/>
        <v>120</v>
      </c>
      <c r="E121" t="str">
        <f t="shared" si="11"/>
        <v>FEATURE_NODE</v>
      </c>
      <c r="I121" t="s">
        <v>30</v>
      </c>
      <c r="M121">
        <f>COUNTIF('Скрипт node_activation_cond'!E:E,D121)</f>
        <v>1</v>
      </c>
    </row>
    <row r="122" spans="1:13" x14ac:dyDescent="0.4">
      <c r="A122">
        <f t="shared" si="9"/>
        <v>121</v>
      </c>
      <c r="B122" t="s">
        <v>921</v>
      </c>
      <c r="C122" t="s">
        <v>855</v>
      </c>
      <c r="D122">
        <f t="shared" si="10"/>
        <v>121</v>
      </c>
      <c r="E122" t="str">
        <f t="shared" si="11"/>
        <v>FEATURE_NODE</v>
      </c>
      <c r="I122" t="s">
        <v>30</v>
      </c>
      <c r="M122">
        <f>COUNTIF('Скрипт node_activation_cond'!E:E,D122)</f>
        <v>1</v>
      </c>
    </row>
    <row r="123" spans="1:13" x14ac:dyDescent="0.4">
      <c r="A123">
        <f t="shared" si="9"/>
        <v>122</v>
      </c>
      <c r="B123" t="s">
        <v>920</v>
      </c>
      <c r="C123" t="s">
        <v>855</v>
      </c>
      <c r="D123">
        <f t="shared" si="10"/>
        <v>122</v>
      </c>
      <c r="E123" t="str">
        <f t="shared" si="11"/>
        <v>FEATURE_NODE</v>
      </c>
      <c r="I123" t="s">
        <v>30</v>
      </c>
      <c r="M123">
        <f>COUNTIF('Скрипт node_activation_cond'!E:E,D123)</f>
        <v>1</v>
      </c>
    </row>
    <row r="124" spans="1:13" x14ac:dyDescent="0.4">
      <c r="A124">
        <f t="shared" si="9"/>
        <v>123</v>
      </c>
      <c r="B124" t="s">
        <v>922</v>
      </c>
      <c r="C124" t="s">
        <v>855</v>
      </c>
      <c r="D124">
        <f t="shared" si="10"/>
        <v>123</v>
      </c>
      <c r="E124" t="str">
        <f t="shared" si="11"/>
        <v>FEATURE_NODE</v>
      </c>
      <c r="I124" t="s">
        <v>30</v>
      </c>
      <c r="M124">
        <f>COUNTIF('Скрипт node_activation_cond'!E:E,D124)</f>
        <v>1</v>
      </c>
    </row>
    <row r="125" spans="1:13" x14ac:dyDescent="0.4">
      <c r="A125">
        <f t="shared" si="9"/>
        <v>124</v>
      </c>
      <c r="B125" t="s">
        <v>1107</v>
      </c>
      <c r="C125" t="s">
        <v>855</v>
      </c>
      <c r="D125">
        <f t="shared" si="10"/>
        <v>124</v>
      </c>
      <c r="E125" t="str">
        <f t="shared" si="11"/>
        <v>FEATURE_NODE</v>
      </c>
      <c r="G125" t="s">
        <v>1108</v>
      </c>
      <c r="I125" t="s">
        <v>493</v>
      </c>
      <c r="M125">
        <f>COUNTIF('Скрипт node_activation_cond'!E:E,D125)</f>
        <v>1</v>
      </c>
    </row>
    <row r="126" spans="1:13" x14ac:dyDescent="0.4">
      <c r="A126">
        <f t="shared" si="9"/>
        <v>125</v>
      </c>
      <c r="B126" t="s">
        <v>985</v>
      </c>
      <c r="C126" t="s">
        <v>855</v>
      </c>
      <c r="D126">
        <f t="shared" si="10"/>
        <v>125</v>
      </c>
      <c r="E126" t="str">
        <f t="shared" si="11"/>
        <v>FEATURE_NODE</v>
      </c>
      <c r="I126" t="s">
        <v>494</v>
      </c>
      <c r="M126">
        <f>COUNTIF('Скрипт node_activation_cond'!E:E,D126)</f>
        <v>1</v>
      </c>
    </row>
    <row r="127" spans="1:13" x14ac:dyDescent="0.4">
      <c r="A127">
        <f t="shared" si="9"/>
        <v>126</v>
      </c>
      <c r="B127" t="s">
        <v>1493</v>
      </c>
      <c r="C127" t="s">
        <v>855</v>
      </c>
      <c r="D127">
        <f t="shared" si="10"/>
        <v>126</v>
      </c>
      <c r="E127" t="str">
        <f t="shared" si="11"/>
        <v>FEATURE_NODE</v>
      </c>
      <c r="H127" t="s">
        <v>1494</v>
      </c>
      <c r="I127" t="s">
        <v>453</v>
      </c>
      <c r="M127">
        <f>COUNTIF('Скрипт node_activation_cond'!E:E,D127)</f>
        <v>1</v>
      </c>
    </row>
    <row r="128" spans="1:13" x14ac:dyDescent="0.4">
      <c r="A128">
        <f t="shared" si="9"/>
        <v>127</v>
      </c>
      <c r="B128" t="s">
        <v>1088</v>
      </c>
      <c r="C128" t="s">
        <v>855</v>
      </c>
      <c r="D128">
        <f t="shared" si="10"/>
        <v>127</v>
      </c>
      <c r="E128" t="str">
        <f t="shared" si="11"/>
        <v>FEATURE_NODE</v>
      </c>
      <c r="I128" t="s">
        <v>727</v>
      </c>
      <c r="M128">
        <f>COUNTIF('Скрипт node_activation_cond'!E:E,D128)</f>
        <v>1</v>
      </c>
    </row>
    <row r="129" spans="1:13" x14ac:dyDescent="0.4">
      <c r="A129">
        <f t="shared" si="9"/>
        <v>128</v>
      </c>
      <c r="B129" t="s">
        <v>1072</v>
      </c>
      <c r="C129" t="s">
        <v>855</v>
      </c>
      <c r="D129">
        <f t="shared" si="10"/>
        <v>128</v>
      </c>
      <c r="E129" t="str">
        <f t="shared" si="11"/>
        <v>FEATURE_NODE</v>
      </c>
      <c r="I129" t="s">
        <v>3090</v>
      </c>
      <c r="M129">
        <f>COUNTIF('Скрипт node_activation_cond'!E:E,D129)</f>
        <v>1</v>
      </c>
    </row>
    <row r="130" spans="1:13" x14ac:dyDescent="0.4">
      <c r="A130">
        <f t="shared" si="9"/>
        <v>129</v>
      </c>
      <c r="B130" t="s">
        <v>1077</v>
      </c>
      <c r="C130" t="s">
        <v>855</v>
      </c>
      <c r="D130">
        <f t="shared" si="10"/>
        <v>129</v>
      </c>
      <c r="E130" t="str">
        <f t="shared" si="11"/>
        <v>FEATURE_NODE</v>
      </c>
      <c r="I130" t="s">
        <v>729</v>
      </c>
      <c r="M130">
        <f>COUNTIF('Скрипт node_activation_cond'!E:E,D130)</f>
        <v>1</v>
      </c>
    </row>
    <row r="131" spans="1:13" x14ac:dyDescent="0.4">
      <c r="A131">
        <f t="shared" si="9"/>
        <v>130</v>
      </c>
      <c r="B131" t="s">
        <v>1053</v>
      </c>
      <c r="C131" t="s">
        <v>855</v>
      </c>
      <c r="D131">
        <f t="shared" si="10"/>
        <v>130</v>
      </c>
      <c r="E131" t="str">
        <f t="shared" si="11"/>
        <v>FEATURE_NODE</v>
      </c>
      <c r="I131" t="s">
        <v>34</v>
      </c>
      <c r="M131">
        <f>COUNTIF('Скрипт node_activation_cond'!E:E,D131)</f>
        <v>1</v>
      </c>
    </row>
    <row r="132" spans="1:13" x14ac:dyDescent="0.4">
      <c r="A132">
        <f t="shared" si="9"/>
        <v>131</v>
      </c>
      <c r="B132" t="s">
        <v>1223</v>
      </c>
      <c r="C132" t="s">
        <v>855</v>
      </c>
      <c r="D132">
        <f t="shared" si="10"/>
        <v>131</v>
      </c>
      <c r="E132" t="str">
        <f t="shared" si="11"/>
        <v>FEATURE_NODE</v>
      </c>
      <c r="I132" t="s">
        <v>34</v>
      </c>
      <c r="M132">
        <f>COUNTIF('Скрипт node_activation_cond'!E:E,D132)</f>
        <v>1</v>
      </c>
    </row>
    <row r="133" spans="1:13" x14ac:dyDescent="0.4">
      <c r="A133">
        <f t="shared" si="9"/>
        <v>132</v>
      </c>
      <c r="B133" t="s">
        <v>1234</v>
      </c>
      <c r="C133" t="s">
        <v>855</v>
      </c>
      <c r="D133">
        <f t="shared" si="10"/>
        <v>132</v>
      </c>
      <c r="E133" t="str">
        <f t="shared" si="11"/>
        <v>FEATURE_NODE</v>
      </c>
      <c r="I133" t="s">
        <v>34</v>
      </c>
      <c r="M133">
        <f>COUNTIF('Скрипт node_activation_cond'!E:E,D133)</f>
        <v>1</v>
      </c>
    </row>
    <row r="134" spans="1:13" x14ac:dyDescent="0.4">
      <c r="A134">
        <f t="shared" si="9"/>
        <v>133</v>
      </c>
      <c r="B134" t="s">
        <v>1235</v>
      </c>
      <c r="C134" t="s">
        <v>855</v>
      </c>
      <c r="D134">
        <f t="shared" si="10"/>
        <v>133</v>
      </c>
      <c r="E134" t="str">
        <f t="shared" si="11"/>
        <v>FEATURE_NODE</v>
      </c>
      <c r="I134" t="s">
        <v>34</v>
      </c>
      <c r="M134">
        <f>COUNTIF('Скрипт node_activation_cond'!E:E,D134)</f>
        <v>1</v>
      </c>
    </row>
    <row r="135" spans="1:13" x14ac:dyDescent="0.4">
      <c r="A135">
        <f t="shared" si="9"/>
        <v>134</v>
      </c>
      <c r="B135" t="s">
        <v>1236</v>
      </c>
      <c r="C135" t="s">
        <v>855</v>
      </c>
      <c r="D135">
        <f t="shared" si="10"/>
        <v>134</v>
      </c>
      <c r="E135" t="str">
        <f t="shared" si="11"/>
        <v>FEATURE_NODE</v>
      </c>
      <c r="I135" t="s">
        <v>34</v>
      </c>
      <c r="M135">
        <f>COUNTIF('Скрипт node_activation_cond'!E:E,D135)</f>
        <v>1</v>
      </c>
    </row>
    <row r="136" spans="1:13" x14ac:dyDescent="0.4">
      <c r="A136">
        <f t="shared" si="9"/>
        <v>135</v>
      </c>
      <c r="B136" t="s">
        <v>1237</v>
      </c>
      <c r="C136" t="s">
        <v>855</v>
      </c>
      <c r="D136">
        <f t="shared" si="10"/>
        <v>135</v>
      </c>
      <c r="E136" t="str">
        <f t="shared" si="11"/>
        <v>FEATURE_NODE</v>
      </c>
      <c r="I136" t="s">
        <v>34</v>
      </c>
      <c r="M136">
        <f>COUNTIF('Скрипт node_activation_cond'!E:E,D136)</f>
        <v>1</v>
      </c>
    </row>
    <row r="137" spans="1:13" x14ac:dyDescent="0.4">
      <c r="A137">
        <f t="shared" si="9"/>
        <v>136</v>
      </c>
      <c r="B137" t="s">
        <v>1238</v>
      </c>
      <c r="C137" t="s">
        <v>855</v>
      </c>
      <c r="D137">
        <f t="shared" si="10"/>
        <v>136</v>
      </c>
      <c r="E137" t="str">
        <f t="shared" si="11"/>
        <v>FEATURE_NODE</v>
      </c>
      <c r="I137" t="s">
        <v>34</v>
      </c>
      <c r="M137">
        <f>COUNTIF('Скрипт node_activation_cond'!E:E,D137)</f>
        <v>1</v>
      </c>
    </row>
    <row r="138" spans="1:13" x14ac:dyDescent="0.4">
      <c r="A138">
        <f t="shared" ref="A138:A201" si="12">D138</f>
        <v>137</v>
      </c>
      <c r="B138" t="s">
        <v>1239</v>
      </c>
      <c r="C138" t="s">
        <v>855</v>
      </c>
      <c r="D138">
        <f t="shared" ref="D138:D201" si="13">D137+1</f>
        <v>137</v>
      </c>
      <c r="E138" t="str">
        <f t="shared" si="11"/>
        <v>FEATURE_NODE</v>
      </c>
      <c r="I138" t="s">
        <v>34</v>
      </c>
      <c r="M138">
        <f>COUNTIF('Скрипт node_activation_cond'!E:E,D138)</f>
        <v>1</v>
      </c>
    </row>
    <row r="139" spans="1:13" x14ac:dyDescent="0.4">
      <c r="A139">
        <f t="shared" si="12"/>
        <v>138</v>
      </c>
      <c r="B139" t="s">
        <v>161</v>
      </c>
      <c r="C139" t="s">
        <v>858</v>
      </c>
      <c r="D139">
        <f t="shared" si="13"/>
        <v>138</v>
      </c>
      <c r="E139" t="s">
        <v>1415</v>
      </c>
      <c r="I139" t="s">
        <v>2128</v>
      </c>
      <c r="M139">
        <f>COUNTIF('Скрипт node_activation_cond'!E:E,D139)</f>
        <v>0</v>
      </c>
    </row>
    <row r="140" spans="1:13" x14ac:dyDescent="0.4">
      <c r="A140">
        <f t="shared" si="12"/>
        <v>139</v>
      </c>
      <c r="B140" t="s">
        <v>1054</v>
      </c>
      <c r="C140" t="s">
        <v>855</v>
      </c>
      <c r="D140">
        <f t="shared" si="13"/>
        <v>139</v>
      </c>
      <c r="E140" t="str">
        <f t="shared" ref="E140:E174" si="14">IF(C140="Целевой узел","TARGET_NODE",IF(C140="Узел-признак","FEATURE_NODE",IF(C140="Узел 'И'",1,0)))</f>
        <v>FEATURE_NODE</v>
      </c>
      <c r="I140" t="s">
        <v>34</v>
      </c>
      <c r="M140">
        <f>COUNTIF('Скрипт node_activation_cond'!E:E,D140)</f>
        <v>1</v>
      </c>
    </row>
    <row r="141" spans="1:13" x14ac:dyDescent="0.4">
      <c r="A141">
        <f t="shared" si="12"/>
        <v>140</v>
      </c>
      <c r="B141" t="s">
        <v>1224</v>
      </c>
      <c r="C141" t="s">
        <v>855</v>
      </c>
      <c r="D141">
        <f t="shared" si="13"/>
        <v>140</v>
      </c>
      <c r="E141" t="str">
        <f t="shared" si="14"/>
        <v>FEATURE_NODE</v>
      </c>
      <c r="I141" t="s">
        <v>34</v>
      </c>
      <c r="M141">
        <f>COUNTIF('Скрипт node_activation_cond'!E:E,D141)</f>
        <v>1</v>
      </c>
    </row>
    <row r="142" spans="1:13" x14ac:dyDescent="0.4">
      <c r="A142">
        <f t="shared" si="12"/>
        <v>141</v>
      </c>
      <c r="B142" t="s">
        <v>1106</v>
      </c>
      <c r="C142" t="s">
        <v>855</v>
      </c>
      <c r="D142">
        <f t="shared" si="13"/>
        <v>141</v>
      </c>
      <c r="E142" t="str">
        <f t="shared" si="14"/>
        <v>FEATURE_NODE</v>
      </c>
      <c r="I142" t="s">
        <v>34</v>
      </c>
      <c r="M142">
        <f>COUNTIF('Скрипт node_activation_cond'!E:E,D142)</f>
        <v>1</v>
      </c>
    </row>
    <row r="143" spans="1:13" x14ac:dyDescent="0.4">
      <c r="A143">
        <f t="shared" si="12"/>
        <v>142</v>
      </c>
      <c r="B143" t="s">
        <v>1221</v>
      </c>
      <c r="C143" t="s">
        <v>855</v>
      </c>
      <c r="D143">
        <f t="shared" si="13"/>
        <v>142</v>
      </c>
      <c r="E143" t="str">
        <f t="shared" si="14"/>
        <v>FEATURE_NODE</v>
      </c>
      <c r="I143" t="s">
        <v>34</v>
      </c>
      <c r="M143">
        <f>COUNTIF('Скрипт node_activation_cond'!E:E,D143)</f>
        <v>1</v>
      </c>
    </row>
    <row r="144" spans="1:13" x14ac:dyDescent="0.4">
      <c r="A144">
        <f t="shared" si="12"/>
        <v>143</v>
      </c>
      <c r="B144" t="s">
        <v>1222</v>
      </c>
      <c r="C144" t="s">
        <v>855</v>
      </c>
      <c r="D144">
        <f t="shared" si="13"/>
        <v>143</v>
      </c>
      <c r="E144" t="str">
        <f t="shared" si="14"/>
        <v>FEATURE_NODE</v>
      </c>
      <c r="I144" t="s">
        <v>30</v>
      </c>
      <c r="M144">
        <f>COUNTIF('Скрипт node_activation_cond'!E:E,D144)</f>
        <v>1</v>
      </c>
    </row>
    <row r="145" spans="1:13" x14ac:dyDescent="0.4">
      <c r="A145">
        <f t="shared" si="12"/>
        <v>144</v>
      </c>
      <c r="B145" t="s">
        <v>923</v>
      </c>
      <c r="C145" t="s">
        <v>855</v>
      </c>
      <c r="D145">
        <f t="shared" si="13"/>
        <v>144</v>
      </c>
      <c r="E145" t="str">
        <f t="shared" si="14"/>
        <v>FEATURE_NODE</v>
      </c>
      <c r="I145" t="s">
        <v>37</v>
      </c>
      <c r="M145">
        <f>COUNTIF('Скрипт node_activation_cond'!E:E,D145)</f>
        <v>1</v>
      </c>
    </row>
    <row r="146" spans="1:13" ht="14.15" customHeight="1" x14ac:dyDescent="0.4">
      <c r="A146">
        <f t="shared" si="12"/>
        <v>145</v>
      </c>
      <c r="B146" t="s">
        <v>1016</v>
      </c>
      <c r="C146" t="s">
        <v>855</v>
      </c>
      <c r="D146">
        <f t="shared" si="13"/>
        <v>145</v>
      </c>
      <c r="E146" t="str">
        <f t="shared" si="14"/>
        <v>FEATURE_NODE</v>
      </c>
      <c r="I146" t="s">
        <v>37</v>
      </c>
      <c r="M146">
        <f>COUNTIF('Скрипт node_activation_cond'!E:E,D146)</f>
        <v>1</v>
      </c>
    </row>
    <row r="147" spans="1:13" ht="14.15" customHeight="1" x14ac:dyDescent="0.4">
      <c r="A147">
        <f t="shared" si="12"/>
        <v>146</v>
      </c>
      <c r="B147" t="s">
        <v>1055</v>
      </c>
      <c r="C147" t="s">
        <v>855</v>
      </c>
      <c r="D147">
        <f t="shared" si="13"/>
        <v>146</v>
      </c>
      <c r="E147" t="str">
        <f t="shared" si="14"/>
        <v>FEATURE_NODE</v>
      </c>
      <c r="I147" t="s">
        <v>37</v>
      </c>
      <c r="M147">
        <f>COUNTIF('Скрипт node_activation_cond'!E:E,D147)</f>
        <v>1</v>
      </c>
    </row>
    <row r="148" spans="1:13" ht="14.15" customHeight="1" x14ac:dyDescent="0.4">
      <c r="A148">
        <f t="shared" si="12"/>
        <v>147</v>
      </c>
      <c r="B148" t="s">
        <v>1033</v>
      </c>
      <c r="C148" t="s">
        <v>855</v>
      </c>
      <c r="D148">
        <f t="shared" si="13"/>
        <v>147</v>
      </c>
      <c r="E148" t="str">
        <f t="shared" si="14"/>
        <v>FEATURE_NODE</v>
      </c>
      <c r="I148" t="s">
        <v>37</v>
      </c>
      <c r="M148">
        <f>COUNTIF('Скрипт node_activation_cond'!E:E,D148)</f>
        <v>1</v>
      </c>
    </row>
    <row r="149" spans="1:13" ht="14.15" customHeight="1" x14ac:dyDescent="0.4">
      <c r="A149">
        <f t="shared" si="12"/>
        <v>148</v>
      </c>
      <c r="B149" t="s">
        <v>1089</v>
      </c>
      <c r="C149" t="s">
        <v>855</v>
      </c>
      <c r="D149">
        <f t="shared" si="13"/>
        <v>148</v>
      </c>
      <c r="E149" t="str">
        <f t="shared" si="14"/>
        <v>FEATURE_NODE</v>
      </c>
      <c r="I149" t="s">
        <v>37</v>
      </c>
      <c r="M149">
        <f>COUNTIF('Скрипт node_activation_cond'!E:E,D149)</f>
        <v>1</v>
      </c>
    </row>
    <row r="150" spans="1:13" ht="14.15" customHeight="1" x14ac:dyDescent="0.4">
      <c r="A150">
        <f t="shared" si="12"/>
        <v>149</v>
      </c>
      <c r="B150" t="s">
        <v>1090</v>
      </c>
      <c r="C150" t="s">
        <v>855</v>
      </c>
      <c r="D150">
        <f t="shared" si="13"/>
        <v>149</v>
      </c>
      <c r="E150" t="str">
        <f t="shared" si="14"/>
        <v>FEATURE_NODE</v>
      </c>
      <c r="I150" t="s">
        <v>37</v>
      </c>
      <c r="M150">
        <f>COUNTIF('Скрипт node_activation_cond'!E:E,D150)</f>
        <v>1</v>
      </c>
    </row>
    <row r="151" spans="1:13" ht="14.15" customHeight="1" x14ac:dyDescent="0.4">
      <c r="A151">
        <f t="shared" si="12"/>
        <v>150</v>
      </c>
      <c r="B151" t="s">
        <v>1079</v>
      </c>
      <c r="C151" t="s">
        <v>855</v>
      </c>
      <c r="D151">
        <f t="shared" si="13"/>
        <v>150</v>
      </c>
      <c r="E151" t="str">
        <f t="shared" si="14"/>
        <v>FEATURE_NODE</v>
      </c>
      <c r="I151" t="s">
        <v>30</v>
      </c>
      <c r="M151">
        <f>COUNTIF('Скрипт node_activation_cond'!E:E,D151)</f>
        <v>1</v>
      </c>
    </row>
    <row r="152" spans="1:13" ht="14.15" customHeight="1" x14ac:dyDescent="0.4">
      <c r="A152">
        <f t="shared" si="12"/>
        <v>151</v>
      </c>
      <c r="B152" t="s">
        <v>1091</v>
      </c>
      <c r="C152" t="s">
        <v>855</v>
      </c>
      <c r="D152">
        <f t="shared" si="13"/>
        <v>151</v>
      </c>
      <c r="E152" t="str">
        <f t="shared" si="14"/>
        <v>FEATURE_NODE</v>
      </c>
      <c r="G152" t="s">
        <v>1092</v>
      </c>
      <c r="I152" t="s">
        <v>821</v>
      </c>
      <c r="M152">
        <f>COUNTIF('Скрипт node_activation_cond'!E:E,D152)</f>
        <v>1</v>
      </c>
    </row>
    <row r="153" spans="1:13" ht="14.15" customHeight="1" x14ac:dyDescent="0.4">
      <c r="A153">
        <f t="shared" si="12"/>
        <v>152</v>
      </c>
      <c r="B153" t="s">
        <v>1085</v>
      </c>
      <c r="C153" t="s">
        <v>855</v>
      </c>
      <c r="D153">
        <f t="shared" si="13"/>
        <v>152</v>
      </c>
      <c r="E153" t="str">
        <f t="shared" si="14"/>
        <v>FEATURE_NODE</v>
      </c>
      <c r="I153" t="s">
        <v>35</v>
      </c>
      <c r="M153">
        <f>COUNTIF('Скрипт node_activation_cond'!E:E,D153)</f>
        <v>1</v>
      </c>
    </row>
    <row r="154" spans="1:13" ht="14.15" customHeight="1" x14ac:dyDescent="0.4">
      <c r="A154">
        <f t="shared" si="12"/>
        <v>153</v>
      </c>
      <c r="B154" t="s">
        <v>1300</v>
      </c>
      <c r="C154" t="s">
        <v>855</v>
      </c>
      <c r="D154">
        <f t="shared" si="13"/>
        <v>153</v>
      </c>
      <c r="E154" t="str">
        <f t="shared" si="14"/>
        <v>FEATURE_NODE</v>
      </c>
      <c r="I154" t="s">
        <v>35</v>
      </c>
      <c r="M154">
        <f>COUNTIF('Скрипт node_activation_cond'!E:E,D154)</f>
        <v>1</v>
      </c>
    </row>
    <row r="155" spans="1:13" ht="14.15" customHeight="1" x14ac:dyDescent="0.4">
      <c r="A155">
        <f t="shared" si="12"/>
        <v>154</v>
      </c>
      <c r="B155" t="s">
        <v>1086</v>
      </c>
      <c r="C155" t="s">
        <v>855</v>
      </c>
      <c r="D155">
        <f t="shared" si="13"/>
        <v>154</v>
      </c>
      <c r="E155" t="str">
        <f t="shared" si="14"/>
        <v>FEATURE_NODE</v>
      </c>
      <c r="I155" t="s">
        <v>35</v>
      </c>
      <c r="M155">
        <f>COUNTIF('Скрипт node_activation_cond'!E:E,D155)</f>
        <v>1</v>
      </c>
    </row>
    <row r="156" spans="1:13" ht="14.15" customHeight="1" x14ac:dyDescent="0.4">
      <c r="A156">
        <f t="shared" si="12"/>
        <v>155</v>
      </c>
      <c r="B156" t="s">
        <v>1127</v>
      </c>
      <c r="C156" t="s">
        <v>855</v>
      </c>
      <c r="D156">
        <f t="shared" si="13"/>
        <v>155</v>
      </c>
      <c r="E156" t="str">
        <f t="shared" si="14"/>
        <v>FEATURE_NODE</v>
      </c>
      <c r="G156" t="s">
        <v>1039</v>
      </c>
      <c r="H156" t="s">
        <v>1041</v>
      </c>
      <c r="I156" t="s">
        <v>34</v>
      </c>
      <c r="M156">
        <f>COUNTIF('Скрипт node_activation_cond'!E:E,D156)</f>
        <v>1</v>
      </c>
    </row>
    <row r="157" spans="1:13" x14ac:dyDescent="0.4">
      <c r="A157">
        <f t="shared" si="12"/>
        <v>156</v>
      </c>
      <c r="B157" t="s">
        <v>1268</v>
      </c>
      <c r="C157" t="s">
        <v>855</v>
      </c>
      <c r="D157">
        <f t="shared" si="13"/>
        <v>156</v>
      </c>
      <c r="E157" t="str">
        <f t="shared" si="14"/>
        <v>FEATURE_NODE</v>
      </c>
      <c r="I157" t="s">
        <v>493</v>
      </c>
      <c r="M157">
        <f>COUNTIF('Скрипт node_activation_cond'!E:E,D157)</f>
        <v>1</v>
      </c>
    </row>
    <row r="158" spans="1:13" x14ac:dyDescent="0.4">
      <c r="A158">
        <f t="shared" si="12"/>
        <v>157</v>
      </c>
      <c r="B158" t="s">
        <v>1267</v>
      </c>
      <c r="C158" t="s">
        <v>855</v>
      </c>
      <c r="D158">
        <f t="shared" si="13"/>
        <v>157</v>
      </c>
      <c r="E158" t="str">
        <f t="shared" si="14"/>
        <v>FEATURE_NODE</v>
      </c>
      <c r="I158" t="s">
        <v>493</v>
      </c>
      <c r="M158">
        <f>COUNTIF('Скрипт node_activation_cond'!E:E,D158)</f>
        <v>1</v>
      </c>
    </row>
    <row r="159" spans="1:13" x14ac:dyDescent="0.4">
      <c r="A159">
        <f t="shared" si="12"/>
        <v>158</v>
      </c>
      <c r="B159" t="s">
        <v>986</v>
      </c>
      <c r="C159" t="s">
        <v>855</v>
      </c>
      <c r="D159">
        <f t="shared" si="13"/>
        <v>158</v>
      </c>
      <c r="E159" t="str">
        <f t="shared" si="14"/>
        <v>FEATURE_NODE</v>
      </c>
      <c r="I159" t="s">
        <v>494</v>
      </c>
      <c r="M159">
        <f>COUNTIF('Скрипт node_activation_cond'!E:E,D159)</f>
        <v>1</v>
      </c>
    </row>
    <row r="160" spans="1:13" x14ac:dyDescent="0.4">
      <c r="A160">
        <f t="shared" si="12"/>
        <v>159</v>
      </c>
      <c r="B160" t="s">
        <v>987</v>
      </c>
      <c r="C160" t="s">
        <v>855</v>
      </c>
      <c r="D160">
        <f t="shared" si="13"/>
        <v>159</v>
      </c>
      <c r="E160" t="str">
        <f t="shared" si="14"/>
        <v>FEATURE_NODE</v>
      </c>
      <c r="I160" t="s">
        <v>494</v>
      </c>
      <c r="M160">
        <f>COUNTIF('Скрипт node_activation_cond'!E:E,D160)</f>
        <v>1</v>
      </c>
    </row>
    <row r="161" spans="1:13" x14ac:dyDescent="0.4">
      <c r="A161">
        <f t="shared" si="12"/>
        <v>160</v>
      </c>
      <c r="B161" t="s">
        <v>926</v>
      </c>
      <c r="C161" t="s">
        <v>855</v>
      </c>
      <c r="D161">
        <f t="shared" si="13"/>
        <v>160</v>
      </c>
      <c r="E161" t="str">
        <f t="shared" si="14"/>
        <v>FEATURE_NODE</v>
      </c>
      <c r="I161" t="s">
        <v>777</v>
      </c>
      <c r="M161">
        <f>COUNTIF('Скрипт node_activation_cond'!E:E,D161)</f>
        <v>1</v>
      </c>
    </row>
    <row r="162" spans="1:13" x14ac:dyDescent="0.4">
      <c r="A162">
        <f t="shared" si="12"/>
        <v>161</v>
      </c>
      <c r="B162" t="s">
        <v>927</v>
      </c>
      <c r="C162" t="s">
        <v>855</v>
      </c>
      <c r="D162">
        <f t="shared" si="13"/>
        <v>161</v>
      </c>
      <c r="E162" t="str">
        <f t="shared" si="14"/>
        <v>FEATURE_NODE</v>
      </c>
      <c r="I162" t="s">
        <v>3091</v>
      </c>
      <c r="M162">
        <f>COUNTIF('Скрипт node_activation_cond'!E:E,D162)</f>
        <v>1</v>
      </c>
    </row>
    <row r="163" spans="1:13" x14ac:dyDescent="0.4">
      <c r="A163">
        <f t="shared" si="12"/>
        <v>162</v>
      </c>
      <c r="B163" t="s">
        <v>1495</v>
      </c>
      <c r="C163" t="s">
        <v>855</v>
      </c>
      <c r="D163">
        <f t="shared" si="13"/>
        <v>162</v>
      </c>
      <c r="E163" t="str">
        <f t="shared" si="14"/>
        <v>FEATURE_NODE</v>
      </c>
      <c r="H163" t="s">
        <v>1496</v>
      </c>
      <c r="I163" t="s">
        <v>758</v>
      </c>
      <c r="M163">
        <f>COUNTIF('Скрипт node_activation_cond'!E:E,D163)</f>
        <v>1</v>
      </c>
    </row>
    <row r="164" spans="1:13" x14ac:dyDescent="0.4">
      <c r="A164">
        <f t="shared" si="12"/>
        <v>163</v>
      </c>
      <c r="B164" t="s">
        <v>928</v>
      </c>
      <c r="C164" t="s">
        <v>855</v>
      </c>
      <c r="D164">
        <f t="shared" si="13"/>
        <v>163</v>
      </c>
      <c r="E164" t="str">
        <f t="shared" si="14"/>
        <v>FEATURE_NODE</v>
      </c>
      <c r="I164" t="s">
        <v>468</v>
      </c>
      <c r="M164">
        <f>COUNTIF('Скрипт node_activation_cond'!E:E,D164)</f>
        <v>1</v>
      </c>
    </row>
    <row r="165" spans="1:13" x14ac:dyDescent="0.4">
      <c r="A165">
        <f t="shared" si="12"/>
        <v>164</v>
      </c>
      <c r="B165" t="s">
        <v>988</v>
      </c>
      <c r="C165" t="s">
        <v>855</v>
      </c>
      <c r="D165">
        <f t="shared" si="13"/>
        <v>164</v>
      </c>
      <c r="E165" t="str">
        <f t="shared" si="14"/>
        <v>FEATURE_NODE</v>
      </c>
      <c r="I165" t="s">
        <v>494</v>
      </c>
      <c r="M165">
        <f>COUNTIF('Скрипт node_activation_cond'!E:E,D165)</f>
        <v>1</v>
      </c>
    </row>
    <row r="166" spans="1:13" x14ac:dyDescent="0.4">
      <c r="A166">
        <f t="shared" si="12"/>
        <v>165</v>
      </c>
      <c r="B166" t="s">
        <v>989</v>
      </c>
      <c r="C166" t="s">
        <v>855</v>
      </c>
      <c r="D166">
        <f t="shared" si="13"/>
        <v>165</v>
      </c>
      <c r="E166" t="str">
        <f t="shared" si="14"/>
        <v>FEATURE_NODE</v>
      </c>
      <c r="I166" t="s">
        <v>494</v>
      </c>
      <c r="M166">
        <f>COUNTIF('Скрипт node_activation_cond'!E:E,D166)</f>
        <v>1</v>
      </c>
    </row>
    <row r="167" spans="1:13" x14ac:dyDescent="0.4">
      <c r="A167">
        <f t="shared" si="12"/>
        <v>166</v>
      </c>
      <c r="B167" t="s">
        <v>969</v>
      </c>
      <c r="C167" t="s">
        <v>855</v>
      </c>
      <c r="D167">
        <f t="shared" si="13"/>
        <v>166</v>
      </c>
      <c r="E167" t="str">
        <f t="shared" si="14"/>
        <v>FEATURE_NODE</v>
      </c>
      <c r="I167" t="s">
        <v>3092</v>
      </c>
      <c r="M167">
        <f>COUNTIF('Скрипт node_activation_cond'!E:E,D167)</f>
        <v>1</v>
      </c>
    </row>
    <row r="168" spans="1:13" x14ac:dyDescent="0.4">
      <c r="A168">
        <f t="shared" si="12"/>
        <v>167</v>
      </c>
      <c r="B168" t="s">
        <v>970</v>
      </c>
      <c r="C168" t="s">
        <v>855</v>
      </c>
      <c r="D168">
        <f t="shared" si="13"/>
        <v>167</v>
      </c>
      <c r="E168" t="str">
        <f t="shared" si="14"/>
        <v>FEATURE_NODE</v>
      </c>
      <c r="I168" t="s">
        <v>3092</v>
      </c>
      <c r="M168">
        <f>COUNTIF('Скрипт node_activation_cond'!E:E,D168)</f>
        <v>1</v>
      </c>
    </row>
    <row r="169" spans="1:13" x14ac:dyDescent="0.4">
      <c r="A169">
        <f t="shared" si="12"/>
        <v>168</v>
      </c>
      <c r="B169" t="s">
        <v>971</v>
      </c>
      <c r="C169" t="s">
        <v>855</v>
      </c>
      <c r="D169">
        <f t="shared" si="13"/>
        <v>168</v>
      </c>
      <c r="E169" t="str">
        <f t="shared" si="14"/>
        <v>FEATURE_NODE</v>
      </c>
      <c r="G169" t="s">
        <v>741</v>
      </c>
      <c r="I169" t="s">
        <v>3092</v>
      </c>
      <c r="M169">
        <f>COUNTIF('Скрипт node_activation_cond'!E:E,D169)</f>
        <v>1</v>
      </c>
    </row>
    <row r="170" spans="1:13" x14ac:dyDescent="0.4">
      <c r="A170">
        <f t="shared" si="12"/>
        <v>169</v>
      </c>
      <c r="B170" t="s">
        <v>972</v>
      </c>
      <c r="C170" t="s">
        <v>855</v>
      </c>
      <c r="D170">
        <f t="shared" si="13"/>
        <v>169</v>
      </c>
      <c r="E170" t="str">
        <f t="shared" si="14"/>
        <v>FEATURE_NODE</v>
      </c>
      <c r="I170" t="s">
        <v>3092</v>
      </c>
      <c r="M170">
        <f>COUNTIF('Скрипт node_activation_cond'!E:E,D170)</f>
        <v>1</v>
      </c>
    </row>
    <row r="171" spans="1:13" x14ac:dyDescent="0.4">
      <c r="A171">
        <f t="shared" si="12"/>
        <v>170</v>
      </c>
      <c r="B171" t="s">
        <v>1241</v>
      </c>
      <c r="C171" t="s">
        <v>855</v>
      </c>
      <c r="D171">
        <f t="shared" si="13"/>
        <v>170</v>
      </c>
      <c r="E171" t="str">
        <f t="shared" si="14"/>
        <v>FEATURE_NODE</v>
      </c>
      <c r="I171" t="s">
        <v>30</v>
      </c>
      <c r="M171">
        <f>COUNTIF('Скрипт node_activation_cond'!E:E,D171)</f>
        <v>1</v>
      </c>
    </row>
    <row r="172" spans="1:13" x14ac:dyDescent="0.4">
      <c r="A172">
        <f t="shared" si="12"/>
        <v>171</v>
      </c>
      <c r="B172" t="s">
        <v>932</v>
      </c>
      <c r="C172" t="s">
        <v>855</v>
      </c>
      <c r="D172">
        <f t="shared" si="13"/>
        <v>171</v>
      </c>
      <c r="E172" t="str">
        <f t="shared" si="14"/>
        <v>FEATURE_NODE</v>
      </c>
      <c r="H172" t="s">
        <v>1161</v>
      </c>
      <c r="I172" t="s">
        <v>34</v>
      </c>
      <c r="M172">
        <f>COUNTIF('Скрипт node_activation_cond'!E:E,D172)</f>
        <v>1</v>
      </c>
    </row>
    <row r="173" spans="1:13" x14ac:dyDescent="0.4">
      <c r="A173">
        <f t="shared" si="12"/>
        <v>172</v>
      </c>
      <c r="B173" t="s">
        <v>1007</v>
      </c>
      <c r="C173" t="s">
        <v>855</v>
      </c>
      <c r="D173">
        <f t="shared" si="13"/>
        <v>172</v>
      </c>
      <c r="E173" t="str">
        <f t="shared" si="14"/>
        <v>FEATURE_NODE</v>
      </c>
      <c r="H173" t="s">
        <v>1162</v>
      </c>
      <c r="I173" t="s">
        <v>34</v>
      </c>
      <c r="M173">
        <f>COUNTIF('Скрипт node_activation_cond'!E:E,D173)</f>
        <v>1</v>
      </c>
    </row>
    <row r="174" spans="1:13" x14ac:dyDescent="0.4">
      <c r="A174">
        <f t="shared" si="12"/>
        <v>173</v>
      </c>
      <c r="B174" t="s">
        <v>1124</v>
      </c>
      <c r="C174" t="s">
        <v>855</v>
      </c>
      <c r="D174">
        <f t="shared" si="13"/>
        <v>173</v>
      </c>
      <c r="E174" t="str">
        <f t="shared" si="14"/>
        <v>FEATURE_NODE</v>
      </c>
      <c r="H174" t="s">
        <v>1125</v>
      </c>
      <c r="I174" t="s">
        <v>34</v>
      </c>
      <c r="M174">
        <f>COUNTIF('Скрипт node_activation_cond'!E:E,D174)</f>
        <v>1</v>
      </c>
    </row>
    <row r="175" spans="1:13" x14ac:dyDescent="0.4">
      <c r="A175">
        <f t="shared" si="12"/>
        <v>174</v>
      </c>
      <c r="B175" t="s">
        <v>1420</v>
      </c>
      <c r="C175" s="3" t="s">
        <v>858</v>
      </c>
      <c r="D175">
        <f t="shared" si="13"/>
        <v>174</v>
      </c>
      <c r="E175" t="s">
        <v>1415</v>
      </c>
      <c r="I175" t="s">
        <v>2128</v>
      </c>
      <c r="M175">
        <f>COUNTIF('Скрипт node_activation_cond'!E:E,D175)</f>
        <v>0</v>
      </c>
    </row>
    <row r="176" spans="1:13" x14ac:dyDescent="0.4">
      <c r="A176">
        <f t="shared" si="12"/>
        <v>175</v>
      </c>
      <c r="B176" t="s">
        <v>1017</v>
      </c>
      <c r="C176" t="s">
        <v>855</v>
      </c>
      <c r="D176">
        <f t="shared" si="13"/>
        <v>175</v>
      </c>
      <c r="E176" t="str">
        <f t="shared" ref="E176:E204" si="15">IF(C176="Целевой узел","TARGET_NODE",IF(C176="Узел-признак","FEATURE_NODE",IF(C176="Узел 'И'",1,0)))</f>
        <v>FEATURE_NODE</v>
      </c>
      <c r="G176" t="s">
        <v>1018</v>
      </c>
      <c r="I176" t="s">
        <v>36</v>
      </c>
      <c r="M176">
        <f>COUNTIF('Скрипт node_activation_cond'!E:E,D176)</f>
        <v>1</v>
      </c>
    </row>
    <row r="177" spans="1:13" x14ac:dyDescent="0.4">
      <c r="A177">
        <f t="shared" si="12"/>
        <v>176</v>
      </c>
      <c r="B177" t="s">
        <v>1019</v>
      </c>
      <c r="C177" t="s">
        <v>855</v>
      </c>
      <c r="D177">
        <f t="shared" si="13"/>
        <v>176</v>
      </c>
      <c r="E177" t="str">
        <f t="shared" si="15"/>
        <v>FEATURE_NODE</v>
      </c>
      <c r="I177" t="s">
        <v>37</v>
      </c>
      <c r="M177">
        <f>COUNTIF('Скрипт node_activation_cond'!E:E,D177)</f>
        <v>1</v>
      </c>
    </row>
    <row r="178" spans="1:13" x14ac:dyDescent="0.4">
      <c r="A178">
        <f t="shared" si="12"/>
        <v>177</v>
      </c>
      <c r="B178" t="s">
        <v>1056</v>
      </c>
      <c r="C178" t="s">
        <v>855</v>
      </c>
      <c r="D178">
        <f t="shared" si="13"/>
        <v>177</v>
      </c>
      <c r="E178" t="str">
        <f t="shared" si="15"/>
        <v>FEATURE_NODE</v>
      </c>
      <c r="I178" t="s">
        <v>37</v>
      </c>
      <c r="M178">
        <f>COUNTIF('Скрипт node_activation_cond'!E:E,D178)</f>
        <v>1</v>
      </c>
    </row>
    <row r="179" spans="1:13" x14ac:dyDescent="0.4">
      <c r="A179">
        <f t="shared" si="12"/>
        <v>178</v>
      </c>
      <c r="B179" t="s">
        <v>1362</v>
      </c>
      <c r="C179" t="s">
        <v>855</v>
      </c>
      <c r="D179">
        <f t="shared" si="13"/>
        <v>178</v>
      </c>
      <c r="E179" t="str">
        <f t="shared" si="15"/>
        <v>FEATURE_NODE</v>
      </c>
      <c r="I179" t="s">
        <v>37</v>
      </c>
      <c r="M179">
        <f>COUNTIF('Скрипт node_activation_cond'!E:E,D179)</f>
        <v>1</v>
      </c>
    </row>
    <row r="180" spans="1:13" x14ac:dyDescent="0.4">
      <c r="A180">
        <f t="shared" si="12"/>
        <v>179</v>
      </c>
      <c r="B180" t="s">
        <v>1020</v>
      </c>
      <c r="C180" t="s">
        <v>855</v>
      </c>
      <c r="D180">
        <f t="shared" si="13"/>
        <v>179</v>
      </c>
      <c r="E180" t="str">
        <f t="shared" si="15"/>
        <v>FEATURE_NODE</v>
      </c>
      <c r="I180" t="s">
        <v>37</v>
      </c>
      <c r="M180">
        <f>COUNTIF('Скрипт node_activation_cond'!E:E,D180)</f>
        <v>1</v>
      </c>
    </row>
    <row r="181" spans="1:13" x14ac:dyDescent="0.4">
      <c r="A181">
        <f t="shared" si="12"/>
        <v>180</v>
      </c>
      <c r="B181" t="s">
        <v>1049</v>
      </c>
      <c r="C181" t="s">
        <v>855</v>
      </c>
      <c r="D181">
        <f t="shared" si="13"/>
        <v>180</v>
      </c>
      <c r="E181" t="str">
        <f t="shared" si="15"/>
        <v>FEATURE_NODE</v>
      </c>
      <c r="I181" t="s">
        <v>35</v>
      </c>
      <c r="M181">
        <f>COUNTIF('Скрипт node_activation_cond'!E:E,D181)</f>
        <v>1</v>
      </c>
    </row>
    <row r="182" spans="1:13" x14ac:dyDescent="0.4">
      <c r="A182">
        <f t="shared" si="12"/>
        <v>181</v>
      </c>
      <c r="B182" t="s">
        <v>1021</v>
      </c>
      <c r="C182" t="s">
        <v>855</v>
      </c>
      <c r="D182">
        <f t="shared" si="13"/>
        <v>181</v>
      </c>
      <c r="E182" t="str">
        <f t="shared" si="15"/>
        <v>FEATURE_NODE</v>
      </c>
      <c r="I182" t="s">
        <v>37</v>
      </c>
      <c r="M182">
        <f>COUNTIF('Скрипт node_activation_cond'!E:E,D182)</f>
        <v>1</v>
      </c>
    </row>
    <row r="183" spans="1:13" x14ac:dyDescent="0.4">
      <c r="A183">
        <f t="shared" si="12"/>
        <v>182</v>
      </c>
      <c r="B183" t="s">
        <v>1022</v>
      </c>
      <c r="C183" t="s">
        <v>855</v>
      </c>
      <c r="D183">
        <f t="shared" si="13"/>
        <v>182</v>
      </c>
      <c r="E183" t="str">
        <f t="shared" si="15"/>
        <v>FEATURE_NODE</v>
      </c>
      <c r="I183" t="s">
        <v>34</v>
      </c>
      <c r="M183">
        <f>COUNTIF('Скрипт node_activation_cond'!E:E,D183)</f>
        <v>1</v>
      </c>
    </row>
    <row r="184" spans="1:13" x14ac:dyDescent="0.4">
      <c r="A184">
        <f t="shared" si="12"/>
        <v>183</v>
      </c>
      <c r="B184" t="s">
        <v>933</v>
      </c>
      <c r="C184" t="s">
        <v>855</v>
      </c>
      <c r="D184">
        <f t="shared" si="13"/>
        <v>183</v>
      </c>
      <c r="E184" t="str">
        <f t="shared" si="15"/>
        <v>FEATURE_NODE</v>
      </c>
      <c r="G184" s="13"/>
      <c r="I184" t="s">
        <v>30</v>
      </c>
      <c r="M184">
        <f>COUNTIF('Скрипт node_activation_cond'!E:E,D184)</f>
        <v>1</v>
      </c>
    </row>
    <row r="185" spans="1:13" x14ac:dyDescent="0.4">
      <c r="A185">
        <f t="shared" si="12"/>
        <v>184</v>
      </c>
      <c r="B185" t="s">
        <v>941</v>
      </c>
      <c r="C185" t="s">
        <v>855</v>
      </c>
      <c r="D185">
        <f t="shared" si="13"/>
        <v>184</v>
      </c>
      <c r="E185" t="str">
        <f t="shared" si="15"/>
        <v>FEATURE_NODE</v>
      </c>
      <c r="G185" s="13"/>
      <c r="H185" s="13"/>
      <c r="I185" t="s">
        <v>3093</v>
      </c>
      <c r="M185">
        <f>COUNTIF('Скрипт node_activation_cond'!E:E,D185)</f>
        <v>1</v>
      </c>
    </row>
    <row r="186" spans="1:13" x14ac:dyDescent="0.4">
      <c r="A186">
        <f t="shared" si="12"/>
        <v>185</v>
      </c>
      <c r="B186" t="s">
        <v>935</v>
      </c>
      <c r="C186" t="s">
        <v>855</v>
      </c>
      <c r="D186">
        <f t="shared" si="13"/>
        <v>185</v>
      </c>
      <c r="E186" t="str">
        <f t="shared" si="15"/>
        <v>FEATURE_NODE</v>
      </c>
      <c r="I186" t="s">
        <v>3094</v>
      </c>
      <c r="M186">
        <f>COUNTIF('Скрипт node_activation_cond'!E:E,D186)</f>
        <v>1</v>
      </c>
    </row>
    <row r="187" spans="1:13" x14ac:dyDescent="0.4">
      <c r="A187">
        <f t="shared" si="12"/>
        <v>186</v>
      </c>
      <c r="B187" t="s">
        <v>936</v>
      </c>
      <c r="C187" t="s">
        <v>855</v>
      </c>
      <c r="D187">
        <f t="shared" si="13"/>
        <v>186</v>
      </c>
      <c r="E187" t="str">
        <f t="shared" si="15"/>
        <v>FEATURE_NODE</v>
      </c>
      <c r="I187" t="s">
        <v>503</v>
      </c>
      <c r="M187">
        <f>COUNTIF('Скрипт node_activation_cond'!E:E,D187)</f>
        <v>1</v>
      </c>
    </row>
    <row r="188" spans="1:13" x14ac:dyDescent="0.4">
      <c r="A188">
        <f t="shared" si="12"/>
        <v>187</v>
      </c>
      <c r="B188" t="s">
        <v>937</v>
      </c>
      <c r="C188" t="s">
        <v>855</v>
      </c>
      <c r="D188">
        <f t="shared" si="13"/>
        <v>187</v>
      </c>
      <c r="E188" t="str">
        <f t="shared" si="15"/>
        <v>FEATURE_NODE</v>
      </c>
      <c r="I188" t="s">
        <v>1503</v>
      </c>
      <c r="M188">
        <f>COUNTIF('Скрипт node_activation_cond'!E:E,D188)</f>
        <v>1</v>
      </c>
    </row>
    <row r="189" spans="1:13" x14ac:dyDescent="0.4">
      <c r="A189">
        <f t="shared" si="12"/>
        <v>188</v>
      </c>
      <c r="B189" t="s">
        <v>1728</v>
      </c>
      <c r="C189" t="s">
        <v>855</v>
      </c>
      <c r="D189">
        <f t="shared" si="13"/>
        <v>188</v>
      </c>
      <c r="E189" t="str">
        <f t="shared" si="15"/>
        <v>FEATURE_NODE</v>
      </c>
      <c r="I189" t="s">
        <v>3095</v>
      </c>
      <c r="M189">
        <f>COUNTIF('Скрипт node_activation_cond'!E:E,D189)</f>
        <v>1</v>
      </c>
    </row>
    <row r="190" spans="1:13" x14ac:dyDescent="0.4">
      <c r="A190">
        <f t="shared" si="12"/>
        <v>189</v>
      </c>
      <c r="B190" t="s">
        <v>1036</v>
      </c>
      <c r="C190" t="s">
        <v>855</v>
      </c>
      <c r="D190">
        <f t="shared" si="13"/>
        <v>189</v>
      </c>
      <c r="E190" t="str">
        <f t="shared" si="15"/>
        <v>FEATURE_NODE</v>
      </c>
      <c r="I190" t="s">
        <v>3096</v>
      </c>
      <c r="M190">
        <f>COUNTIF('Скрипт node_activation_cond'!E:E,D190)</f>
        <v>1</v>
      </c>
    </row>
    <row r="191" spans="1:13" x14ac:dyDescent="0.4">
      <c r="A191">
        <f t="shared" si="12"/>
        <v>190</v>
      </c>
      <c r="B191" t="s">
        <v>1048</v>
      </c>
      <c r="C191" t="s">
        <v>855</v>
      </c>
      <c r="D191">
        <f t="shared" si="13"/>
        <v>190</v>
      </c>
      <c r="E191" t="str">
        <f t="shared" si="15"/>
        <v>FEATURE_NODE</v>
      </c>
      <c r="I191" t="s">
        <v>3097</v>
      </c>
      <c r="M191">
        <f>COUNTIF('Скрипт node_activation_cond'!E:E,D191)</f>
        <v>1</v>
      </c>
    </row>
    <row r="192" spans="1:13" s="22" customFormat="1" x14ac:dyDescent="0.4">
      <c r="A192">
        <f t="shared" si="12"/>
        <v>191</v>
      </c>
      <c r="B192" s="22" t="s">
        <v>1725</v>
      </c>
      <c r="C192" s="22" t="s">
        <v>855</v>
      </c>
      <c r="D192">
        <f t="shared" si="13"/>
        <v>191</v>
      </c>
      <c r="E192" s="22" t="str">
        <f t="shared" si="15"/>
        <v>FEATURE_NODE</v>
      </c>
      <c r="I192" s="22" t="s">
        <v>3098</v>
      </c>
      <c r="M192">
        <f>COUNTIF('Скрипт node_activation_cond'!E:E,D192)</f>
        <v>1</v>
      </c>
    </row>
    <row r="193" spans="1:13" s="22" customFormat="1" x14ac:dyDescent="0.4">
      <c r="A193">
        <f t="shared" si="12"/>
        <v>192</v>
      </c>
      <c r="B193" s="22" t="s">
        <v>1727</v>
      </c>
      <c r="C193" s="22" t="s">
        <v>855</v>
      </c>
      <c r="D193">
        <f t="shared" si="13"/>
        <v>192</v>
      </c>
      <c r="E193" s="22" t="str">
        <f t="shared" si="15"/>
        <v>FEATURE_NODE</v>
      </c>
      <c r="I193" s="22" t="s">
        <v>3098</v>
      </c>
      <c r="M193">
        <f>COUNTIF('Скрипт node_activation_cond'!E:E,D193)</f>
        <v>1</v>
      </c>
    </row>
    <row r="194" spans="1:13" s="22" customFormat="1" x14ac:dyDescent="0.4">
      <c r="A194">
        <f t="shared" si="12"/>
        <v>193</v>
      </c>
      <c r="B194" s="22" t="s">
        <v>1129</v>
      </c>
      <c r="C194" s="22" t="s">
        <v>855</v>
      </c>
      <c r="D194">
        <f t="shared" si="13"/>
        <v>193</v>
      </c>
      <c r="E194" s="22" t="str">
        <f t="shared" si="15"/>
        <v>FEATURE_NODE</v>
      </c>
      <c r="I194" s="22" t="s">
        <v>3098</v>
      </c>
      <c r="M194">
        <f>COUNTIF('Скрипт node_activation_cond'!E:E,D194)</f>
        <v>1</v>
      </c>
    </row>
    <row r="195" spans="1:13" s="22" customFormat="1" x14ac:dyDescent="0.4">
      <c r="A195">
        <f t="shared" si="12"/>
        <v>194</v>
      </c>
      <c r="B195" s="22" t="s">
        <v>1726</v>
      </c>
      <c r="C195" s="22" t="s">
        <v>855</v>
      </c>
      <c r="D195">
        <f t="shared" si="13"/>
        <v>194</v>
      </c>
      <c r="E195" s="22" t="str">
        <f t="shared" si="15"/>
        <v>FEATURE_NODE</v>
      </c>
      <c r="I195" s="22" t="s">
        <v>3098</v>
      </c>
      <c r="M195">
        <f>COUNTIF('Скрипт node_activation_cond'!E:E,D195)</f>
        <v>1</v>
      </c>
    </row>
    <row r="196" spans="1:13" x14ac:dyDescent="0.4">
      <c r="A196">
        <f t="shared" si="12"/>
        <v>195</v>
      </c>
      <c r="B196" t="s">
        <v>2863</v>
      </c>
      <c r="C196" t="s">
        <v>855</v>
      </c>
      <c r="D196">
        <f t="shared" si="13"/>
        <v>195</v>
      </c>
      <c r="E196" t="str">
        <f t="shared" si="15"/>
        <v>FEATURE_NODE</v>
      </c>
      <c r="H196" t="s">
        <v>1172</v>
      </c>
      <c r="I196" t="s">
        <v>3099</v>
      </c>
      <c r="M196">
        <f>COUNTIF('Скрипт node_activation_cond'!E:E,D196)</f>
        <v>1</v>
      </c>
    </row>
    <row r="197" spans="1:13" x14ac:dyDescent="0.4">
      <c r="A197">
        <f t="shared" si="12"/>
        <v>196</v>
      </c>
      <c r="B197" t="s">
        <v>2862</v>
      </c>
      <c r="C197" t="s">
        <v>855</v>
      </c>
      <c r="D197">
        <f t="shared" si="13"/>
        <v>196</v>
      </c>
      <c r="E197" t="str">
        <f t="shared" si="15"/>
        <v>FEATURE_NODE</v>
      </c>
      <c r="H197" t="s">
        <v>1171</v>
      </c>
      <c r="I197" t="s">
        <v>3099</v>
      </c>
      <c r="M197">
        <f>COUNTIF('Скрипт node_activation_cond'!E:E,D197)</f>
        <v>1</v>
      </c>
    </row>
    <row r="198" spans="1:13" x14ac:dyDescent="0.4">
      <c r="A198">
        <f t="shared" si="12"/>
        <v>197</v>
      </c>
      <c r="B198" s="122" t="s">
        <v>2865</v>
      </c>
      <c r="C198" t="s">
        <v>855</v>
      </c>
      <c r="D198">
        <f t="shared" si="13"/>
        <v>197</v>
      </c>
      <c r="E198" t="str">
        <f t="shared" si="15"/>
        <v>FEATURE_NODE</v>
      </c>
      <c r="H198" s="25" t="s">
        <v>1170</v>
      </c>
      <c r="I198" t="s">
        <v>3099</v>
      </c>
      <c r="M198">
        <f>COUNTIF('Скрипт node_activation_cond'!E:E,D198)</f>
        <v>1</v>
      </c>
    </row>
    <row r="199" spans="1:13" x14ac:dyDescent="0.4">
      <c r="A199">
        <f t="shared" si="12"/>
        <v>198</v>
      </c>
      <c r="B199" s="122" t="s">
        <v>2864</v>
      </c>
      <c r="C199" t="s">
        <v>855</v>
      </c>
      <c r="D199">
        <f t="shared" si="13"/>
        <v>198</v>
      </c>
      <c r="E199" t="str">
        <f t="shared" si="15"/>
        <v>FEATURE_NODE</v>
      </c>
      <c r="H199" t="s">
        <v>1173</v>
      </c>
      <c r="I199" t="s">
        <v>3099</v>
      </c>
      <c r="M199">
        <f>COUNTIF('Скрипт node_activation_cond'!E:E,D199)</f>
        <v>1</v>
      </c>
    </row>
    <row r="200" spans="1:13" x14ac:dyDescent="0.4">
      <c r="A200">
        <f t="shared" si="12"/>
        <v>199</v>
      </c>
      <c r="B200" t="s">
        <v>1497</v>
      </c>
      <c r="C200" t="s">
        <v>855</v>
      </c>
      <c r="D200">
        <f t="shared" si="13"/>
        <v>199</v>
      </c>
      <c r="E200" t="str">
        <f t="shared" si="15"/>
        <v>FEATURE_NODE</v>
      </c>
      <c r="H200" t="s">
        <v>1163</v>
      </c>
      <c r="I200" t="s">
        <v>3100</v>
      </c>
      <c r="M200">
        <f>COUNTIF('Скрипт node_activation_cond'!E:E,D200)</f>
        <v>1</v>
      </c>
    </row>
    <row r="201" spans="1:13" x14ac:dyDescent="0.4">
      <c r="A201">
        <f t="shared" si="12"/>
        <v>200</v>
      </c>
      <c r="B201" t="s">
        <v>1096</v>
      </c>
      <c r="C201" t="s">
        <v>855</v>
      </c>
      <c r="D201">
        <f t="shared" si="13"/>
        <v>200</v>
      </c>
      <c r="E201" t="str">
        <f t="shared" si="15"/>
        <v>FEATURE_NODE</v>
      </c>
      <c r="H201" t="s">
        <v>1174</v>
      </c>
      <c r="I201" t="s">
        <v>824</v>
      </c>
      <c r="M201">
        <f>COUNTIF('Скрипт node_activation_cond'!E:E,D201)</f>
        <v>1</v>
      </c>
    </row>
    <row r="202" spans="1:13" x14ac:dyDescent="0.4">
      <c r="A202">
        <f t="shared" ref="A202:A265" si="16">D202</f>
        <v>201</v>
      </c>
      <c r="B202" t="s">
        <v>1097</v>
      </c>
      <c r="C202" t="s">
        <v>855</v>
      </c>
      <c r="D202">
        <f t="shared" ref="D202:D265" si="17">D201+1</f>
        <v>201</v>
      </c>
      <c r="E202" t="str">
        <f t="shared" si="15"/>
        <v>FEATURE_NODE</v>
      </c>
      <c r="G202" t="s">
        <v>1098</v>
      </c>
      <c r="H202" t="s">
        <v>1175</v>
      </c>
      <c r="I202" t="s">
        <v>38</v>
      </c>
      <c r="M202">
        <f>COUNTIF('Скрипт node_activation_cond'!E:E,D202)</f>
        <v>1</v>
      </c>
    </row>
    <row r="203" spans="1:13" x14ac:dyDescent="0.4">
      <c r="A203">
        <f t="shared" si="16"/>
        <v>202</v>
      </c>
      <c r="B203" t="s">
        <v>1468</v>
      </c>
      <c r="C203" t="s">
        <v>855</v>
      </c>
      <c r="D203">
        <f t="shared" si="17"/>
        <v>202</v>
      </c>
      <c r="E203" t="str">
        <f t="shared" si="15"/>
        <v>FEATURE_NODE</v>
      </c>
      <c r="H203" t="s">
        <v>1178</v>
      </c>
      <c r="I203" t="s">
        <v>3101</v>
      </c>
      <c r="M203">
        <f>COUNTIF('Скрипт node_activation_cond'!E:E,D203)</f>
        <v>1</v>
      </c>
    </row>
    <row r="204" spans="1:13" x14ac:dyDescent="0.4">
      <c r="A204">
        <f t="shared" si="16"/>
        <v>203</v>
      </c>
      <c r="B204" t="s">
        <v>1467</v>
      </c>
      <c r="C204" t="s">
        <v>855</v>
      </c>
      <c r="D204">
        <f t="shared" si="17"/>
        <v>203</v>
      </c>
      <c r="E204" t="str">
        <f t="shared" si="15"/>
        <v>FEATURE_NODE</v>
      </c>
      <c r="H204" t="s">
        <v>1179</v>
      </c>
      <c r="I204" t="s">
        <v>3101</v>
      </c>
      <c r="M204">
        <f>COUNTIF('Скрипт node_activation_cond'!E:E,D204)</f>
        <v>1</v>
      </c>
    </row>
    <row r="205" spans="1:13" x14ac:dyDescent="0.4">
      <c r="A205">
        <f t="shared" si="16"/>
        <v>204</v>
      </c>
      <c r="B205" t="s">
        <v>1135</v>
      </c>
      <c r="C205" t="s">
        <v>857</v>
      </c>
      <c r="D205">
        <f t="shared" si="17"/>
        <v>204</v>
      </c>
      <c r="E205" t="s">
        <v>1414</v>
      </c>
      <c r="H205" t="s">
        <v>1176</v>
      </c>
      <c r="I205" t="s">
        <v>2128</v>
      </c>
      <c r="M205">
        <f>COUNTIF('Скрипт node_activation_cond'!E:E,D205)</f>
        <v>0</v>
      </c>
    </row>
    <row r="206" spans="1:13" x14ac:dyDescent="0.4">
      <c r="A206">
        <f t="shared" si="16"/>
        <v>205</v>
      </c>
      <c r="B206" t="s">
        <v>1058</v>
      </c>
      <c r="C206" t="s">
        <v>858</v>
      </c>
      <c r="D206">
        <f t="shared" si="17"/>
        <v>205</v>
      </c>
      <c r="E206" t="s">
        <v>1415</v>
      </c>
      <c r="I206" t="s">
        <v>2128</v>
      </c>
      <c r="M206">
        <f>COUNTIF('Скрипт node_activation_cond'!E:E,D206)</f>
        <v>0</v>
      </c>
    </row>
    <row r="207" spans="1:13" x14ac:dyDescent="0.4">
      <c r="A207">
        <f t="shared" si="16"/>
        <v>206</v>
      </c>
      <c r="B207" t="s">
        <v>1136</v>
      </c>
      <c r="C207" t="s">
        <v>857</v>
      </c>
      <c r="D207">
        <f t="shared" si="17"/>
        <v>206</v>
      </c>
      <c r="E207" t="s">
        <v>1414</v>
      </c>
      <c r="H207" t="s">
        <v>1177</v>
      </c>
      <c r="I207" t="s">
        <v>2128</v>
      </c>
      <c r="M207">
        <f>COUNTIF('Скрипт node_activation_cond'!E:E,D207)</f>
        <v>0</v>
      </c>
    </row>
    <row r="208" spans="1:13" x14ac:dyDescent="0.4">
      <c r="A208">
        <f t="shared" si="16"/>
        <v>207</v>
      </c>
      <c r="B208" t="s">
        <v>980</v>
      </c>
      <c r="C208" t="s">
        <v>858</v>
      </c>
      <c r="D208">
        <f t="shared" si="17"/>
        <v>207</v>
      </c>
      <c r="E208" t="s">
        <v>1415</v>
      </c>
      <c r="I208" t="s">
        <v>2128</v>
      </c>
      <c r="M208">
        <f>COUNTIF('Скрипт node_activation_cond'!E:E,D208)</f>
        <v>0</v>
      </c>
    </row>
    <row r="209" spans="1:13" x14ac:dyDescent="0.4">
      <c r="A209">
        <f t="shared" si="16"/>
        <v>208</v>
      </c>
      <c r="B209" t="s">
        <v>981</v>
      </c>
      <c r="C209" t="s">
        <v>857</v>
      </c>
      <c r="D209">
        <f t="shared" si="17"/>
        <v>208</v>
      </c>
      <c r="E209" t="s">
        <v>1414</v>
      </c>
      <c r="I209" t="s">
        <v>2128</v>
      </c>
      <c r="M209">
        <f>COUNTIF('Скрипт node_activation_cond'!E:E,D209)</f>
        <v>0</v>
      </c>
    </row>
    <row r="210" spans="1:13" x14ac:dyDescent="0.4">
      <c r="A210">
        <f t="shared" si="16"/>
        <v>209</v>
      </c>
      <c r="B210" t="s">
        <v>982</v>
      </c>
      <c r="C210" t="s">
        <v>857</v>
      </c>
      <c r="D210">
        <f t="shared" si="17"/>
        <v>209</v>
      </c>
      <c r="E210" t="s">
        <v>1414</v>
      </c>
      <c r="I210" t="s">
        <v>2128</v>
      </c>
      <c r="M210">
        <f>COUNTIF('Скрипт node_activation_cond'!E:E,D210)</f>
        <v>0</v>
      </c>
    </row>
    <row r="211" spans="1:13" x14ac:dyDescent="0.4">
      <c r="A211">
        <f t="shared" si="16"/>
        <v>210</v>
      </c>
      <c r="B211" t="s">
        <v>1052</v>
      </c>
      <c r="C211" t="s">
        <v>855</v>
      </c>
      <c r="D211">
        <f t="shared" si="17"/>
        <v>210</v>
      </c>
      <c r="E211" t="str">
        <f>IF(C211="Целевой узел","TARGET_NODE",IF(C211="Узел-признак","FEATURE_NODE",IF(C211="Узел 'И'",1,0)))</f>
        <v>FEATURE_NODE</v>
      </c>
      <c r="H211" s="25" t="s">
        <v>1180</v>
      </c>
      <c r="I211" t="s">
        <v>38</v>
      </c>
      <c r="M211">
        <f>COUNTIF('Скрипт node_activation_cond'!E:E,D211)</f>
        <v>1</v>
      </c>
    </row>
    <row r="212" spans="1:13" s="22" customFormat="1" x14ac:dyDescent="0.4">
      <c r="A212">
        <f t="shared" si="16"/>
        <v>211</v>
      </c>
      <c r="B212" s="22" t="s">
        <v>1131</v>
      </c>
      <c r="C212" s="22" t="s">
        <v>858</v>
      </c>
      <c r="D212">
        <f t="shared" si="17"/>
        <v>211</v>
      </c>
      <c r="E212" s="22" t="s">
        <v>1415</v>
      </c>
      <c r="H212" s="47"/>
      <c r="I212" s="22" t="s">
        <v>2128</v>
      </c>
      <c r="M212">
        <f>COUNTIF('Скрипт node_activation_cond'!E:E,D212)</f>
        <v>0</v>
      </c>
    </row>
    <row r="213" spans="1:13" x14ac:dyDescent="0.4">
      <c r="A213">
        <f t="shared" si="16"/>
        <v>212</v>
      </c>
      <c r="B213" t="s">
        <v>1498</v>
      </c>
      <c r="C213" t="s">
        <v>855</v>
      </c>
      <c r="D213">
        <f t="shared" si="17"/>
        <v>212</v>
      </c>
      <c r="E213" t="str">
        <f t="shared" ref="E213:E225" si="18">IF(C213="Целевой узел","TARGET_NODE",IF(C213="Узел-признак","FEATURE_NODE",IF(C213="Узел 'И'",1,0)))</f>
        <v>FEATURE_NODE</v>
      </c>
      <c r="H213" s="39" t="s">
        <v>1581</v>
      </c>
      <c r="I213" t="s">
        <v>38</v>
      </c>
      <c r="M213">
        <f>COUNTIF('Скрипт node_activation_cond'!E:E,D213)</f>
        <v>1</v>
      </c>
    </row>
    <row r="214" spans="1:13" x14ac:dyDescent="0.4">
      <c r="A214">
        <f t="shared" si="16"/>
        <v>213</v>
      </c>
      <c r="B214" t="s">
        <v>942</v>
      </c>
      <c r="C214" t="s">
        <v>855</v>
      </c>
      <c r="D214">
        <f t="shared" si="17"/>
        <v>213</v>
      </c>
      <c r="E214" t="str">
        <f t="shared" si="18"/>
        <v>FEATURE_NODE</v>
      </c>
      <c r="I214" t="s">
        <v>3102</v>
      </c>
      <c r="M214">
        <f>COUNTIF('Скрипт node_activation_cond'!E:E,D214)</f>
        <v>1</v>
      </c>
    </row>
    <row r="215" spans="1:13" x14ac:dyDescent="0.4">
      <c r="A215">
        <f t="shared" si="16"/>
        <v>214</v>
      </c>
      <c r="B215" t="s">
        <v>1460</v>
      </c>
      <c r="C215" t="s">
        <v>855</v>
      </c>
      <c r="D215">
        <f t="shared" si="17"/>
        <v>214</v>
      </c>
      <c r="E215" t="str">
        <f t="shared" si="18"/>
        <v>FEATURE_NODE</v>
      </c>
      <c r="G215" t="s">
        <v>721</v>
      </c>
      <c r="H215" t="s">
        <v>1186</v>
      </c>
      <c r="I215" t="s">
        <v>38</v>
      </c>
      <c r="M215">
        <f>COUNTIF('Скрипт node_activation_cond'!E:E,D215)</f>
        <v>1</v>
      </c>
    </row>
    <row r="216" spans="1:13" x14ac:dyDescent="0.4">
      <c r="A216">
        <f t="shared" si="16"/>
        <v>215</v>
      </c>
      <c r="B216" t="s">
        <v>1134</v>
      </c>
      <c r="C216" t="s">
        <v>855</v>
      </c>
      <c r="D216">
        <f t="shared" si="17"/>
        <v>215</v>
      </c>
      <c r="E216" t="str">
        <f t="shared" si="18"/>
        <v>FEATURE_NODE</v>
      </c>
      <c r="H216" t="s">
        <v>1185</v>
      </c>
      <c r="I216" t="s">
        <v>38</v>
      </c>
      <c r="M216">
        <f>COUNTIF('Скрипт node_activation_cond'!E:E,D216)</f>
        <v>1</v>
      </c>
    </row>
    <row r="217" spans="1:13" x14ac:dyDescent="0.4">
      <c r="A217">
        <f t="shared" si="16"/>
        <v>216</v>
      </c>
      <c r="B217" t="s">
        <v>1461</v>
      </c>
      <c r="C217" t="s">
        <v>855</v>
      </c>
      <c r="D217">
        <f t="shared" si="17"/>
        <v>216</v>
      </c>
      <c r="E217" t="str">
        <f t="shared" si="18"/>
        <v>FEATURE_NODE</v>
      </c>
      <c r="G217" t="s">
        <v>1026</v>
      </c>
      <c r="H217" t="s">
        <v>1169</v>
      </c>
      <c r="I217" t="s">
        <v>38</v>
      </c>
      <c r="M217">
        <f>COUNTIF('Скрипт node_activation_cond'!E:E,D217)</f>
        <v>1</v>
      </c>
    </row>
    <row r="218" spans="1:13" x14ac:dyDescent="0.4">
      <c r="A218">
        <f t="shared" si="16"/>
        <v>217</v>
      </c>
      <c r="B218" t="s">
        <v>1462</v>
      </c>
      <c r="C218" t="s">
        <v>855</v>
      </c>
      <c r="D218">
        <f t="shared" si="17"/>
        <v>217</v>
      </c>
      <c r="E218" t="str">
        <f t="shared" si="18"/>
        <v>FEATURE_NODE</v>
      </c>
      <c r="G218" t="s">
        <v>1027</v>
      </c>
      <c r="H218" t="s">
        <v>1168</v>
      </c>
      <c r="I218" t="s">
        <v>38</v>
      </c>
      <c r="M218">
        <f>COUNTIF('Скрипт node_activation_cond'!E:E,D218)</f>
        <v>1</v>
      </c>
    </row>
    <row r="219" spans="1:13" x14ac:dyDescent="0.4">
      <c r="A219">
        <f t="shared" si="16"/>
        <v>218</v>
      </c>
      <c r="B219" t="s">
        <v>1023</v>
      </c>
      <c r="C219" t="s">
        <v>855</v>
      </c>
      <c r="D219">
        <f t="shared" si="17"/>
        <v>218</v>
      </c>
      <c r="E219" t="str">
        <f t="shared" si="18"/>
        <v>FEATURE_NODE</v>
      </c>
      <c r="H219" t="s">
        <v>1187</v>
      </c>
      <c r="I219" t="s">
        <v>38</v>
      </c>
      <c r="M219">
        <f>COUNTIF('Скрипт node_activation_cond'!E:E,D219)</f>
        <v>1</v>
      </c>
    </row>
    <row r="220" spans="1:13" x14ac:dyDescent="0.4">
      <c r="A220">
        <f t="shared" si="16"/>
        <v>219</v>
      </c>
      <c r="B220" t="s">
        <v>1184</v>
      </c>
      <c r="C220" t="s">
        <v>855</v>
      </c>
      <c r="D220">
        <f t="shared" si="17"/>
        <v>219</v>
      </c>
      <c r="E220" t="str">
        <f t="shared" si="18"/>
        <v>FEATURE_NODE</v>
      </c>
      <c r="G220" t="s">
        <v>1057</v>
      </c>
      <c r="H220" t="s">
        <v>1188</v>
      </c>
      <c r="I220" t="s">
        <v>38</v>
      </c>
      <c r="M220">
        <f>COUNTIF('Скрипт node_activation_cond'!E:E,D220)</f>
        <v>1</v>
      </c>
    </row>
    <row r="221" spans="1:13" x14ac:dyDescent="0.4">
      <c r="A221">
        <f t="shared" si="16"/>
        <v>220</v>
      </c>
      <c r="B221" t="s">
        <v>1024</v>
      </c>
      <c r="C221" t="s">
        <v>855</v>
      </c>
      <c r="D221">
        <f t="shared" si="17"/>
        <v>220</v>
      </c>
      <c r="E221" t="str">
        <f t="shared" si="18"/>
        <v>FEATURE_NODE</v>
      </c>
      <c r="H221" t="s">
        <v>1167</v>
      </c>
      <c r="I221" t="s">
        <v>38</v>
      </c>
      <c r="M221">
        <f>COUNTIF('Скрипт node_activation_cond'!E:E,D221)</f>
        <v>1</v>
      </c>
    </row>
    <row r="222" spans="1:13" x14ac:dyDescent="0.4">
      <c r="A222">
        <f t="shared" si="16"/>
        <v>221</v>
      </c>
      <c r="B222" t="s">
        <v>984</v>
      </c>
      <c r="C222" t="s">
        <v>855</v>
      </c>
      <c r="D222">
        <f t="shared" si="17"/>
        <v>221</v>
      </c>
      <c r="E222" t="str">
        <f t="shared" si="18"/>
        <v>FEATURE_NODE</v>
      </c>
      <c r="G222" t="s">
        <v>1025</v>
      </c>
      <c r="H222" t="s">
        <v>1183</v>
      </c>
      <c r="I222" t="s">
        <v>38</v>
      </c>
      <c r="M222">
        <f>COUNTIF('Скрипт node_activation_cond'!E:E,D222)</f>
        <v>1</v>
      </c>
    </row>
    <row r="223" spans="1:13" x14ac:dyDescent="0.4">
      <c r="A223">
        <f t="shared" si="16"/>
        <v>222</v>
      </c>
      <c r="B223" t="s">
        <v>1029</v>
      </c>
      <c r="C223" t="s">
        <v>855</v>
      </c>
      <c r="D223">
        <f t="shared" si="17"/>
        <v>222</v>
      </c>
      <c r="E223" t="str">
        <f t="shared" si="18"/>
        <v>FEATURE_NODE</v>
      </c>
      <c r="H223" t="s">
        <v>1182</v>
      </c>
      <c r="I223" t="s">
        <v>38</v>
      </c>
      <c r="M223">
        <f>COUNTIF('Скрипт node_activation_cond'!E:E,D223)</f>
        <v>1</v>
      </c>
    </row>
    <row r="224" spans="1:13" x14ac:dyDescent="0.4">
      <c r="A224">
        <f t="shared" si="16"/>
        <v>223</v>
      </c>
      <c r="B224" t="s">
        <v>1030</v>
      </c>
      <c r="C224" t="s">
        <v>855</v>
      </c>
      <c r="D224">
        <f t="shared" si="17"/>
        <v>223</v>
      </c>
      <c r="E224" t="str">
        <f t="shared" si="18"/>
        <v>FEATURE_NODE</v>
      </c>
      <c r="G224" t="s">
        <v>720</v>
      </c>
      <c r="H224" t="s">
        <v>1181</v>
      </c>
      <c r="I224" t="s">
        <v>38</v>
      </c>
      <c r="M224">
        <f>COUNTIF('Скрипт node_activation_cond'!E:E,D224)</f>
        <v>1</v>
      </c>
    </row>
    <row r="225" spans="1:13" x14ac:dyDescent="0.4">
      <c r="A225">
        <f t="shared" si="16"/>
        <v>224</v>
      </c>
      <c r="B225" t="s">
        <v>1076</v>
      </c>
      <c r="C225" t="s">
        <v>855</v>
      </c>
      <c r="D225">
        <f t="shared" si="17"/>
        <v>224</v>
      </c>
      <c r="E225" t="str">
        <f t="shared" si="18"/>
        <v>FEATURE_NODE</v>
      </c>
      <c r="H225" s="22" t="s">
        <v>1073</v>
      </c>
      <c r="I225" t="s">
        <v>3103</v>
      </c>
      <c r="M225">
        <f>COUNTIF('Скрипт node_activation_cond'!E:E,D225)</f>
        <v>1</v>
      </c>
    </row>
    <row r="226" spans="1:13" x14ac:dyDescent="0.4">
      <c r="A226">
        <f t="shared" si="16"/>
        <v>225</v>
      </c>
      <c r="B226" t="s">
        <v>1078</v>
      </c>
      <c r="C226" t="s">
        <v>858</v>
      </c>
      <c r="D226">
        <f t="shared" si="17"/>
        <v>225</v>
      </c>
      <c r="E226" t="s">
        <v>1415</v>
      </c>
      <c r="I226" t="s">
        <v>2128</v>
      </c>
      <c r="M226">
        <f>COUNTIF('Скрипт node_activation_cond'!E:E,D226)</f>
        <v>0</v>
      </c>
    </row>
    <row r="227" spans="1:13" x14ac:dyDescent="0.4">
      <c r="A227">
        <f t="shared" si="16"/>
        <v>226</v>
      </c>
      <c r="B227" t="s">
        <v>1189</v>
      </c>
      <c r="C227" t="s">
        <v>855</v>
      </c>
      <c r="D227">
        <f t="shared" si="17"/>
        <v>226</v>
      </c>
      <c r="E227" t="str">
        <f>IF(C227="Целевой узел","TARGET_NODE",IF(C227="Узел-признак","FEATURE_NODE",IF(C227="Узел 'И'",1,0)))</f>
        <v>FEATURE_NODE</v>
      </c>
      <c r="H227" t="s">
        <v>1191</v>
      </c>
      <c r="I227" t="s">
        <v>3104</v>
      </c>
      <c r="M227">
        <f>COUNTIF('Скрипт node_activation_cond'!E:E,D227)</f>
        <v>1</v>
      </c>
    </row>
    <row r="228" spans="1:13" x14ac:dyDescent="0.4">
      <c r="A228">
        <f t="shared" si="16"/>
        <v>227</v>
      </c>
      <c r="B228" t="s">
        <v>1190</v>
      </c>
      <c r="C228" t="s">
        <v>855</v>
      </c>
      <c r="D228">
        <f t="shared" si="17"/>
        <v>227</v>
      </c>
      <c r="E228" t="str">
        <f>IF(C228="Целевой узел","TARGET_NODE",IF(C228="Узел-признак","FEATURE_NODE",IF(C228="Узел 'И'",1,0)))</f>
        <v>FEATURE_NODE</v>
      </c>
      <c r="H228" t="s">
        <v>1192</v>
      </c>
      <c r="I228" t="s">
        <v>3104</v>
      </c>
      <c r="M228">
        <f>COUNTIF('Скрипт node_activation_cond'!E:E,D228)</f>
        <v>1</v>
      </c>
    </row>
    <row r="229" spans="1:13" x14ac:dyDescent="0.4">
      <c r="A229">
        <f t="shared" si="16"/>
        <v>228</v>
      </c>
      <c r="B229" t="s">
        <v>1193</v>
      </c>
      <c r="C229" t="s">
        <v>857</v>
      </c>
      <c r="D229">
        <f t="shared" si="17"/>
        <v>228</v>
      </c>
      <c r="E229" t="s">
        <v>1414</v>
      </c>
      <c r="I229" t="s">
        <v>2128</v>
      </c>
      <c r="M229">
        <f>COUNTIF('Скрипт node_activation_cond'!E:E,D229)</f>
        <v>0</v>
      </c>
    </row>
    <row r="230" spans="1:13" x14ac:dyDescent="0.4">
      <c r="A230">
        <f t="shared" si="16"/>
        <v>229</v>
      </c>
      <c r="B230" t="s">
        <v>1194</v>
      </c>
      <c r="C230" t="s">
        <v>857</v>
      </c>
      <c r="D230">
        <f t="shared" si="17"/>
        <v>229</v>
      </c>
      <c r="E230" t="s">
        <v>1414</v>
      </c>
      <c r="I230" t="s">
        <v>2128</v>
      </c>
      <c r="M230">
        <f>COUNTIF('Скрипт node_activation_cond'!E:E,D230)</f>
        <v>0</v>
      </c>
    </row>
    <row r="231" spans="1:13" x14ac:dyDescent="0.4">
      <c r="A231">
        <f t="shared" si="16"/>
        <v>230</v>
      </c>
      <c r="B231" t="s">
        <v>1093</v>
      </c>
      <c r="C231" t="s">
        <v>855</v>
      </c>
      <c r="D231">
        <f t="shared" si="17"/>
        <v>230</v>
      </c>
      <c r="E231" t="str">
        <f t="shared" ref="E231:E244" si="19">IF(C231="Целевой узел","TARGET_NODE",IF(C231="Узел-признак","FEATURE_NODE",IF(C231="Узел 'И'",1,0)))</f>
        <v>FEATURE_NODE</v>
      </c>
      <c r="I231" t="s">
        <v>494</v>
      </c>
      <c r="M231">
        <f>COUNTIF('Скрипт node_activation_cond'!E:E,D231)</f>
        <v>1</v>
      </c>
    </row>
    <row r="232" spans="1:13" x14ac:dyDescent="0.4">
      <c r="A232">
        <f t="shared" si="16"/>
        <v>231</v>
      </c>
      <c r="B232" t="s">
        <v>1094</v>
      </c>
      <c r="C232" t="s">
        <v>855</v>
      </c>
      <c r="D232">
        <f t="shared" si="17"/>
        <v>231</v>
      </c>
      <c r="E232" t="str">
        <f t="shared" si="19"/>
        <v>FEATURE_NODE</v>
      </c>
      <c r="I232" t="s">
        <v>494</v>
      </c>
      <c r="M232">
        <f>COUNTIF('Скрипт node_activation_cond'!E:E,D232)</f>
        <v>1</v>
      </c>
    </row>
    <row r="233" spans="1:13" x14ac:dyDescent="0.4">
      <c r="A233">
        <f t="shared" si="16"/>
        <v>232</v>
      </c>
      <c r="B233" t="s">
        <v>1095</v>
      </c>
      <c r="C233" t="s">
        <v>855</v>
      </c>
      <c r="D233">
        <f t="shared" si="17"/>
        <v>232</v>
      </c>
      <c r="E233" t="str">
        <f t="shared" si="19"/>
        <v>FEATURE_NODE</v>
      </c>
      <c r="I233" t="s">
        <v>494</v>
      </c>
      <c r="M233">
        <f>COUNTIF('Скрипт node_activation_cond'!E:E,D233)</f>
        <v>1</v>
      </c>
    </row>
    <row r="234" spans="1:13" x14ac:dyDescent="0.4">
      <c r="A234">
        <f t="shared" si="16"/>
        <v>233</v>
      </c>
      <c r="B234" t="s">
        <v>1159</v>
      </c>
      <c r="C234" t="s">
        <v>855</v>
      </c>
      <c r="D234">
        <f t="shared" si="17"/>
        <v>233</v>
      </c>
      <c r="E234" t="str">
        <f t="shared" si="19"/>
        <v>FEATURE_NODE</v>
      </c>
      <c r="I234" t="s">
        <v>494</v>
      </c>
      <c r="M234">
        <f>COUNTIF('Скрипт node_activation_cond'!E:E,D234)</f>
        <v>1</v>
      </c>
    </row>
    <row r="235" spans="1:13" x14ac:dyDescent="0.4">
      <c r="A235">
        <f t="shared" si="16"/>
        <v>234</v>
      </c>
      <c r="B235" t="s">
        <v>1144</v>
      </c>
      <c r="C235" t="s">
        <v>855</v>
      </c>
      <c r="D235">
        <f t="shared" si="17"/>
        <v>234</v>
      </c>
      <c r="E235" t="str">
        <f t="shared" si="19"/>
        <v>FEATURE_NODE</v>
      </c>
      <c r="I235" t="s">
        <v>493</v>
      </c>
      <c r="M235">
        <f>COUNTIF('Скрипт node_activation_cond'!E:E,D235)</f>
        <v>1</v>
      </c>
    </row>
    <row r="236" spans="1:13" x14ac:dyDescent="0.4">
      <c r="A236">
        <f t="shared" si="16"/>
        <v>235</v>
      </c>
      <c r="B236" t="s">
        <v>1151</v>
      </c>
      <c r="C236" t="s">
        <v>855</v>
      </c>
      <c r="D236">
        <f t="shared" si="17"/>
        <v>235</v>
      </c>
      <c r="E236" t="str">
        <f t="shared" si="19"/>
        <v>FEATURE_NODE</v>
      </c>
      <c r="I236" t="s">
        <v>493</v>
      </c>
      <c r="M236">
        <f>COUNTIF('Скрипт node_activation_cond'!E:E,D236)</f>
        <v>1</v>
      </c>
    </row>
    <row r="237" spans="1:13" x14ac:dyDescent="0.4">
      <c r="A237">
        <f t="shared" si="16"/>
        <v>236</v>
      </c>
      <c r="B237" t="s">
        <v>1152</v>
      </c>
      <c r="C237" t="s">
        <v>855</v>
      </c>
      <c r="D237">
        <f t="shared" si="17"/>
        <v>236</v>
      </c>
      <c r="E237" t="str">
        <f t="shared" si="19"/>
        <v>FEATURE_NODE</v>
      </c>
      <c r="I237" t="s">
        <v>493</v>
      </c>
      <c r="M237">
        <f>COUNTIF('Скрипт node_activation_cond'!E:E,D237)</f>
        <v>1</v>
      </c>
    </row>
    <row r="238" spans="1:13" x14ac:dyDescent="0.4">
      <c r="A238">
        <f t="shared" si="16"/>
        <v>237</v>
      </c>
      <c r="B238" t="s">
        <v>1327</v>
      </c>
      <c r="C238" t="s">
        <v>855</v>
      </c>
      <c r="D238">
        <f t="shared" si="17"/>
        <v>237</v>
      </c>
      <c r="E238" t="str">
        <f t="shared" si="19"/>
        <v>FEATURE_NODE</v>
      </c>
      <c r="I238" t="s">
        <v>493</v>
      </c>
      <c r="M238">
        <f>COUNTIF('Скрипт node_activation_cond'!E:E,D238)</f>
        <v>1</v>
      </c>
    </row>
    <row r="239" spans="1:13" x14ac:dyDescent="0.4">
      <c r="A239">
        <f t="shared" si="16"/>
        <v>238</v>
      </c>
      <c r="B239" t="s">
        <v>1015</v>
      </c>
      <c r="C239" t="s">
        <v>855</v>
      </c>
      <c r="D239">
        <f t="shared" si="17"/>
        <v>238</v>
      </c>
      <c r="E239" t="str">
        <f t="shared" si="19"/>
        <v>FEATURE_NODE</v>
      </c>
      <c r="I239" t="s">
        <v>494</v>
      </c>
      <c r="M239">
        <f>COUNTIF('Скрипт node_activation_cond'!E:E,D239)</f>
        <v>1</v>
      </c>
    </row>
    <row r="240" spans="1:13" x14ac:dyDescent="0.4">
      <c r="A240">
        <f t="shared" si="16"/>
        <v>239</v>
      </c>
      <c r="B240" t="s">
        <v>1499</v>
      </c>
      <c r="C240" t="s">
        <v>855</v>
      </c>
      <c r="D240">
        <f t="shared" si="17"/>
        <v>239</v>
      </c>
      <c r="E240" t="str">
        <f t="shared" si="19"/>
        <v>FEATURE_NODE</v>
      </c>
      <c r="I240" t="s">
        <v>494</v>
      </c>
      <c r="M240">
        <f>COUNTIF('Скрипт node_activation_cond'!E:E,D240)</f>
        <v>1</v>
      </c>
    </row>
    <row r="241" spans="1:13" x14ac:dyDescent="0.4">
      <c r="A241">
        <f t="shared" si="16"/>
        <v>240</v>
      </c>
      <c r="B241" t="s">
        <v>1321</v>
      </c>
      <c r="C241" t="s">
        <v>855</v>
      </c>
      <c r="D241">
        <f t="shared" si="17"/>
        <v>240</v>
      </c>
      <c r="E241" t="str">
        <f t="shared" si="19"/>
        <v>FEATURE_NODE</v>
      </c>
      <c r="I241" t="s">
        <v>494</v>
      </c>
      <c r="M241">
        <f>COUNTIF('Скрипт node_activation_cond'!E:E,D241)</f>
        <v>1</v>
      </c>
    </row>
    <row r="242" spans="1:13" x14ac:dyDescent="0.4">
      <c r="A242">
        <f t="shared" si="16"/>
        <v>241</v>
      </c>
      <c r="B242" t="s">
        <v>1061</v>
      </c>
      <c r="C242" t="s">
        <v>855</v>
      </c>
      <c r="D242">
        <f t="shared" si="17"/>
        <v>241</v>
      </c>
      <c r="E242" t="str">
        <f t="shared" si="19"/>
        <v>FEATURE_NODE</v>
      </c>
      <c r="I242" t="s">
        <v>494</v>
      </c>
      <c r="M242">
        <f>COUNTIF('Скрипт node_activation_cond'!E:E,D242)</f>
        <v>1</v>
      </c>
    </row>
    <row r="243" spans="1:13" x14ac:dyDescent="0.4">
      <c r="A243">
        <f t="shared" si="16"/>
        <v>242</v>
      </c>
      <c r="B243" t="s">
        <v>990</v>
      </c>
      <c r="C243" t="s">
        <v>855</v>
      </c>
      <c r="D243">
        <f t="shared" si="17"/>
        <v>242</v>
      </c>
      <c r="E243" t="str">
        <f t="shared" si="19"/>
        <v>FEATURE_NODE</v>
      </c>
      <c r="I243" s="138" t="s">
        <v>494</v>
      </c>
      <c r="M243">
        <f>COUNTIF('Скрипт node_activation_cond'!E:E,D243)</f>
        <v>1</v>
      </c>
    </row>
    <row r="244" spans="1:13" x14ac:dyDescent="0.4">
      <c r="A244">
        <f t="shared" si="16"/>
        <v>243</v>
      </c>
      <c r="B244" t="s">
        <v>991</v>
      </c>
      <c r="C244" t="s">
        <v>855</v>
      </c>
      <c r="D244">
        <f t="shared" si="17"/>
        <v>243</v>
      </c>
      <c r="E244" t="str">
        <f t="shared" si="19"/>
        <v>FEATURE_NODE</v>
      </c>
      <c r="I244" s="138" t="s">
        <v>494</v>
      </c>
      <c r="M244">
        <f>COUNTIF('Скрипт node_activation_cond'!E:E,D244)</f>
        <v>1</v>
      </c>
    </row>
    <row r="245" spans="1:13" x14ac:dyDescent="0.4">
      <c r="A245">
        <f t="shared" si="16"/>
        <v>244</v>
      </c>
      <c r="B245" t="s">
        <v>992</v>
      </c>
      <c r="C245" t="s">
        <v>858</v>
      </c>
      <c r="D245">
        <f t="shared" si="17"/>
        <v>244</v>
      </c>
      <c r="E245" t="s">
        <v>1415</v>
      </c>
      <c r="G245" s="13"/>
      <c r="H245" s="13"/>
      <c r="I245" s="36" t="s">
        <v>2128</v>
      </c>
      <c r="M245">
        <f>COUNTIF('Скрипт node_activation_cond'!E:E,D245)</f>
        <v>0</v>
      </c>
    </row>
    <row r="246" spans="1:13" x14ac:dyDescent="0.4">
      <c r="A246">
        <f t="shared" si="16"/>
        <v>245</v>
      </c>
      <c r="B246" t="s">
        <v>993</v>
      </c>
      <c r="C246" t="s">
        <v>855</v>
      </c>
      <c r="D246">
        <f t="shared" si="17"/>
        <v>245</v>
      </c>
      <c r="E246" t="str">
        <f>IF(C246="Целевой узел","TARGET_NODE",IF(C246="Узел-признак","FEATURE_NODE",IF(C246="Узел 'И'",1,0)))</f>
        <v>FEATURE_NODE</v>
      </c>
      <c r="I246" s="138" t="s">
        <v>494</v>
      </c>
      <c r="M246">
        <f>COUNTIF('Скрипт node_activation_cond'!E:E,D246)</f>
        <v>1</v>
      </c>
    </row>
    <row r="247" spans="1:13" x14ac:dyDescent="0.4">
      <c r="A247">
        <f t="shared" si="16"/>
        <v>246</v>
      </c>
      <c r="B247" t="s">
        <v>1463</v>
      </c>
      <c r="C247" t="s">
        <v>855</v>
      </c>
      <c r="D247">
        <f t="shared" si="17"/>
        <v>246</v>
      </c>
      <c r="E247" t="str">
        <f>IF(C247="Целевой узел","TARGET_NODE",IF(C247="Узел-признак","FEATURE_NODE",IF(C247="Узел 'И'",1,0)))</f>
        <v>FEATURE_NODE</v>
      </c>
      <c r="I247" s="138" t="s">
        <v>494</v>
      </c>
      <c r="M247">
        <f>COUNTIF('Скрипт node_activation_cond'!E:E,D247)</f>
        <v>1</v>
      </c>
    </row>
    <row r="248" spans="1:13" x14ac:dyDescent="0.4">
      <c r="A248">
        <f t="shared" si="16"/>
        <v>247</v>
      </c>
      <c r="B248" t="s">
        <v>1464</v>
      </c>
      <c r="C248" t="s">
        <v>855</v>
      </c>
      <c r="D248">
        <f t="shared" si="17"/>
        <v>247</v>
      </c>
      <c r="E248" t="str">
        <f>IF(C248="Целевой узел","TARGET_NODE",IF(C248="Узел-признак","FEATURE_NODE",IF(C248="Узел 'И'",1,0)))</f>
        <v>FEATURE_NODE</v>
      </c>
      <c r="I248" s="138" t="s">
        <v>494</v>
      </c>
      <c r="M248">
        <f>COUNTIF('Скрипт node_activation_cond'!E:E,D248)</f>
        <v>1</v>
      </c>
    </row>
    <row r="249" spans="1:13" x14ac:dyDescent="0.4">
      <c r="A249">
        <f t="shared" si="16"/>
        <v>248</v>
      </c>
      <c r="B249" t="s">
        <v>994</v>
      </c>
      <c r="C249" t="s">
        <v>858</v>
      </c>
      <c r="D249">
        <f t="shared" si="17"/>
        <v>248</v>
      </c>
      <c r="E249" t="s">
        <v>1415</v>
      </c>
      <c r="I249" s="36" t="s">
        <v>2128</v>
      </c>
      <c r="M249">
        <f>COUNTIF('Скрипт node_activation_cond'!E:E,D249)</f>
        <v>0</v>
      </c>
    </row>
    <row r="250" spans="1:13" x14ac:dyDescent="0.4">
      <c r="A250">
        <f t="shared" si="16"/>
        <v>249</v>
      </c>
      <c r="B250" t="s">
        <v>995</v>
      </c>
      <c r="C250" t="s">
        <v>855</v>
      </c>
      <c r="D250">
        <f t="shared" si="17"/>
        <v>249</v>
      </c>
      <c r="E250" t="str">
        <f t="shared" ref="E250:E258" si="20">IF(C250="Целевой узел","TARGET_NODE",IF(C250="Узел-признак","FEATURE_NODE",IF(C250="Узел 'И'",1,0)))</f>
        <v>FEATURE_NODE</v>
      </c>
      <c r="I250" s="138" t="s">
        <v>494</v>
      </c>
      <c r="M250">
        <f>COUNTIF('Скрипт node_activation_cond'!E:E,D250)</f>
        <v>1</v>
      </c>
    </row>
    <row r="251" spans="1:13" x14ac:dyDescent="0.4">
      <c r="A251">
        <f t="shared" si="16"/>
        <v>250</v>
      </c>
      <c r="B251" t="s">
        <v>996</v>
      </c>
      <c r="C251" t="s">
        <v>855</v>
      </c>
      <c r="D251">
        <f t="shared" si="17"/>
        <v>250</v>
      </c>
      <c r="E251" t="str">
        <f t="shared" si="20"/>
        <v>FEATURE_NODE</v>
      </c>
      <c r="I251" s="138" t="s">
        <v>494</v>
      </c>
      <c r="M251">
        <f>COUNTIF('Скрипт node_activation_cond'!E:E,D251)</f>
        <v>1</v>
      </c>
    </row>
    <row r="252" spans="1:13" x14ac:dyDescent="0.4">
      <c r="A252">
        <f t="shared" si="16"/>
        <v>251</v>
      </c>
      <c r="B252" t="s">
        <v>997</v>
      </c>
      <c r="C252" t="s">
        <v>855</v>
      </c>
      <c r="D252">
        <f t="shared" si="17"/>
        <v>251</v>
      </c>
      <c r="E252" t="str">
        <f t="shared" si="20"/>
        <v>FEATURE_NODE</v>
      </c>
      <c r="I252" s="138" t="s">
        <v>494</v>
      </c>
      <c r="M252">
        <f>COUNTIF('Скрипт node_activation_cond'!E:E,D252)</f>
        <v>1</v>
      </c>
    </row>
    <row r="253" spans="1:13" x14ac:dyDescent="0.4">
      <c r="A253">
        <f t="shared" si="16"/>
        <v>252</v>
      </c>
      <c r="B253" t="s">
        <v>998</v>
      </c>
      <c r="C253" t="s">
        <v>855</v>
      </c>
      <c r="D253">
        <f t="shared" si="17"/>
        <v>252</v>
      </c>
      <c r="E253" t="str">
        <f t="shared" si="20"/>
        <v>FEATURE_NODE</v>
      </c>
      <c r="I253" s="138" t="s">
        <v>494</v>
      </c>
      <c r="M253">
        <f>COUNTIF('Скрипт node_activation_cond'!E:E,D253)</f>
        <v>1</v>
      </c>
    </row>
    <row r="254" spans="1:13" x14ac:dyDescent="0.4">
      <c r="A254">
        <f t="shared" si="16"/>
        <v>253</v>
      </c>
      <c r="B254" t="s">
        <v>2111</v>
      </c>
      <c r="C254" t="s">
        <v>855</v>
      </c>
      <c r="D254">
        <f t="shared" si="17"/>
        <v>253</v>
      </c>
      <c r="E254" t="str">
        <f t="shared" si="20"/>
        <v>FEATURE_NODE</v>
      </c>
      <c r="I254" s="138" t="s">
        <v>494</v>
      </c>
      <c r="M254">
        <f>COUNTIF('Скрипт node_activation_cond'!E:E,D254)</f>
        <v>1</v>
      </c>
    </row>
    <row r="255" spans="1:13" x14ac:dyDescent="0.4">
      <c r="A255">
        <f t="shared" si="16"/>
        <v>254</v>
      </c>
      <c r="B255" t="s">
        <v>999</v>
      </c>
      <c r="C255" t="s">
        <v>855</v>
      </c>
      <c r="D255">
        <f t="shared" si="17"/>
        <v>254</v>
      </c>
      <c r="E255" t="str">
        <f t="shared" si="20"/>
        <v>FEATURE_NODE</v>
      </c>
      <c r="I255" s="138" t="s">
        <v>494</v>
      </c>
      <c r="M255">
        <f>COUNTIF('Скрипт node_activation_cond'!E:E,D255)</f>
        <v>1</v>
      </c>
    </row>
    <row r="256" spans="1:13" x14ac:dyDescent="0.4">
      <c r="A256">
        <f t="shared" si="16"/>
        <v>255</v>
      </c>
      <c r="B256" t="s">
        <v>1000</v>
      </c>
      <c r="C256" t="s">
        <v>855</v>
      </c>
      <c r="D256">
        <f t="shared" si="17"/>
        <v>255</v>
      </c>
      <c r="E256" t="str">
        <f t="shared" si="20"/>
        <v>FEATURE_NODE</v>
      </c>
      <c r="I256" s="138" t="s">
        <v>494</v>
      </c>
      <c r="M256">
        <f>COUNTIF('Скрипт node_activation_cond'!E:E,D256)</f>
        <v>1</v>
      </c>
    </row>
    <row r="257" spans="1:13" x14ac:dyDescent="0.4">
      <c r="A257">
        <f t="shared" si="16"/>
        <v>256</v>
      </c>
      <c r="B257" t="s">
        <v>1001</v>
      </c>
      <c r="C257" t="s">
        <v>855</v>
      </c>
      <c r="D257">
        <f t="shared" si="17"/>
        <v>256</v>
      </c>
      <c r="E257" t="str">
        <f t="shared" si="20"/>
        <v>FEATURE_NODE</v>
      </c>
      <c r="I257" s="138" t="s">
        <v>494</v>
      </c>
      <c r="M257">
        <f>COUNTIF('Скрипт node_activation_cond'!E:E,D257)</f>
        <v>1</v>
      </c>
    </row>
    <row r="258" spans="1:13" x14ac:dyDescent="0.4">
      <c r="A258">
        <f t="shared" si="16"/>
        <v>257</v>
      </c>
      <c r="B258" t="s">
        <v>1002</v>
      </c>
      <c r="C258" t="s">
        <v>855</v>
      </c>
      <c r="D258">
        <f t="shared" si="17"/>
        <v>257</v>
      </c>
      <c r="E258" t="str">
        <f t="shared" si="20"/>
        <v>FEATURE_NODE</v>
      </c>
      <c r="I258" s="138" t="s">
        <v>494</v>
      </c>
      <c r="M258">
        <f>COUNTIF('Скрипт node_activation_cond'!E:E,D258)</f>
        <v>1</v>
      </c>
    </row>
    <row r="259" spans="1:13" s="22" customFormat="1" ht="13.5" customHeight="1" x14ac:dyDescent="0.4">
      <c r="A259">
        <f t="shared" si="16"/>
        <v>258</v>
      </c>
      <c r="B259" s="22" t="s">
        <v>1003</v>
      </c>
      <c r="C259" s="22" t="s">
        <v>858</v>
      </c>
      <c r="D259">
        <f t="shared" si="17"/>
        <v>258</v>
      </c>
      <c r="E259" t="s">
        <v>1415</v>
      </c>
      <c r="I259" s="22" t="s">
        <v>2128</v>
      </c>
      <c r="M259">
        <f>COUNTIF('Скрипт node_activation_cond'!E:E,D259)</f>
        <v>0</v>
      </c>
    </row>
    <row r="260" spans="1:13" x14ac:dyDescent="0.4">
      <c r="A260">
        <f t="shared" si="16"/>
        <v>259</v>
      </c>
      <c r="B260" t="s">
        <v>1100</v>
      </c>
      <c r="C260" t="s">
        <v>855</v>
      </c>
      <c r="D260">
        <f t="shared" si="17"/>
        <v>259</v>
      </c>
      <c r="E260" t="str">
        <f t="shared" ref="E260:E281" si="21">IF(C260="Целевой узел","TARGET_NODE",IF(C260="Узел-признак","FEATURE_NODE",IF(C260="Узел 'И'",1,0)))</f>
        <v>FEATURE_NODE</v>
      </c>
      <c r="G260" t="s">
        <v>1099</v>
      </c>
      <c r="I260" s="36" t="s">
        <v>493</v>
      </c>
      <c r="M260">
        <f>COUNTIF('Скрипт node_activation_cond'!E:E,D260)</f>
        <v>1</v>
      </c>
    </row>
    <row r="261" spans="1:13" x14ac:dyDescent="0.4">
      <c r="A261">
        <f t="shared" si="16"/>
        <v>260</v>
      </c>
      <c r="B261" t="s">
        <v>1109</v>
      </c>
      <c r="C261" t="s">
        <v>855</v>
      </c>
      <c r="D261">
        <f t="shared" si="17"/>
        <v>260</v>
      </c>
      <c r="E261" t="str">
        <f t="shared" si="21"/>
        <v>FEATURE_NODE</v>
      </c>
      <c r="I261" s="36" t="s">
        <v>493</v>
      </c>
      <c r="M261">
        <f>COUNTIF('Скрипт node_activation_cond'!E:E,D261)</f>
        <v>1</v>
      </c>
    </row>
    <row r="262" spans="1:13" x14ac:dyDescent="0.4">
      <c r="A262">
        <f t="shared" si="16"/>
        <v>261</v>
      </c>
      <c r="B262" t="s">
        <v>1117</v>
      </c>
      <c r="C262" t="s">
        <v>855</v>
      </c>
      <c r="D262">
        <f t="shared" si="17"/>
        <v>261</v>
      </c>
      <c r="E262" t="str">
        <f t="shared" si="21"/>
        <v>FEATURE_NODE</v>
      </c>
      <c r="I262" s="36" t="s">
        <v>493</v>
      </c>
      <c r="M262">
        <f>COUNTIF('Скрипт node_activation_cond'!E:E,D262)</f>
        <v>1</v>
      </c>
    </row>
    <row r="263" spans="1:13" x14ac:dyDescent="0.4">
      <c r="A263">
        <f t="shared" si="16"/>
        <v>262</v>
      </c>
      <c r="B263" t="s">
        <v>1042</v>
      </c>
      <c r="C263" t="s">
        <v>855</v>
      </c>
      <c r="D263">
        <f t="shared" si="17"/>
        <v>262</v>
      </c>
      <c r="E263" t="str">
        <f t="shared" si="21"/>
        <v>FEATURE_NODE</v>
      </c>
      <c r="H263" t="s">
        <v>637</v>
      </c>
      <c r="I263" s="36" t="s">
        <v>494</v>
      </c>
      <c r="M263">
        <f>COUNTIF('Скрипт node_activation_cond'!E:E,D263)</f>
        <v>1</v>
      </c>
    </row>
    <row r="264" spans="1:13" x14ac:dyDescent="0.4">
      <c r="A264">
        <f t="shared" si="16"/>
        <v>263</v>
      </c>
      <c r="B264" t="s">
        <v>1043</v>
      </c>
      <c r="C264" t="s">
        <v>855</v>
      </c>
      <c r="D264">
        <f t="shared" si="17"/>
        <v>263</v>
      </c>
      <c r="E264" t="str">
        <f t="shared" si="21"/>
        <v>FEATURE_NODE</v>
      </c>
      <c r="G264" t="s">
        <v>1046</v>
      </c>
      <c r="H264" t="s">
        <v>639</v>
      </c>
      <c r="I264" t="s">
        <v>494</v>
      </c>
      <c r="M264">
        <f>COUNTIF('Скрипт node_activation_cond'!E:E,D264)</f>
        <v>1</v>
      </c>
    </row>
    <row r="265" spans="1:13" x14ac:dyDescent="0.4">
      <c r="A265">
        <f t="shared" si="16"/>
        <v>264</v>
      </c>
      <c r="B265" t="s">
        <v>1044</v>
      </c>
      <c r="C265" t="s">
        <v>855</v>
      </c>
      <c r="D265">
        <f t="shared" si="17"/>
        <v>264</v>
      </c>
      <c r="E265" t="str">
        <f t="shared" si="21"/>
        <v>FEATURE_NODE</v>
      </c>
      <c r="G265" t="s">
        <v>1046</v>
      </c>
      <c r="H265" t="s">
        <v>639</v>
      </c>
      <c r="I265" t="s">
        <v>493</v>
      </c>
      <c r="M265">
        <f>COUNTIF('Скрипт node_activation_cond'!E:E,D265)</f>
        <v>1</v>
      </c>
    </row>
    <row r="266" spans="1:13" x14ac:dyDescent="0.4">
      <c r="A266">
        <f t="shared" ref="A266:A329" si="22">D266</f>
        <v>265</v>
      </c>
      <c r="B266" t="s">
        <v>1111</v>
      </c>
      <c r="C266" t="s">
        <v>855</v>
      </c>
      <c r="D266">
        <f t="shared" ref="D266:D329" si="23">D265+1</f>
        <v>265</v>
      </c>
      <c r="E266" t="str">
        <f t="shared" si="21"/>
        <v>FEATURE_NODE</v>
      </c>
      <c r="I266" s="36" t="s">
        <v>493</v>
      </c>
      <c r="M266">
        <f>COUNTIF('Скрипт node_activation_cond'!E:E,D266)</f>
        <v>1</v>
      </c>
    </row>
    <row r="267" spans="1:13" x14ac:dyDescent="0.4">
      <c r="A267">
        <f t="shared" si="22"/>
        <v>266</v>
      </c>
      <c r="B267" t="s">
        <v>1110</v>
      </c>
      <c r="C267" t="s">
        <v>855</v>
      </c>
      <c r="D267">
        <f t="shared" si="23"/>
        <v>266</v>
      </c>
      <c r="E267" t="str">
        <f t="shared" si="21"/>
        <v>FEATURE_NODE</v>
      </c>
      <c r="I267" s="36" t="s">
        <v>493</v>
      </c>
      <c r="M267">
        <f>COUNTIF('Скрипт node_activation_cond'!E:E,D267)</f>
        <v>1</v>
      </c>
    </row>
    <row r="268" spans="1:13" x14ac:dyDescent="0.4">
      <c r="A268">
        <f t="shared" si="22"/>
        <v>267</v>
      </c>
      <c r="B268" t="s">
        <v>1112</v>
      </c>
      <c r="C268" t="s">
        <v>855</v>
      </c>
      <c r="D268">
        <f t="shared" si="23"/>
        <v>267</v>
      </c>
      <c r="E268" t="str">
        <f t="shared" si="21"/>
        <v>FEATURE_NODE</v>
      </c>
      <c r="I268" s="36" t="s">
        <v>493</v>
      </c>
      <c r="M268">
        <f>COUNTIF('Скрипт node_activation_cond'!E:E,D268)</f>
        <v>1</v>
      </c>
    </row>
    <row r="269" spans="1:13" ht="15" customHeight="1" x14ac:dyDescent="0.4">
      <c r="A269">
        <f t="shared" si="22"/>
        <v>268</v>
      </c>
      <c r="B269" t="s">
        <v>1113</v>
      </c>
      <c r="C269" t="s">
        <v>855</v>
      </c>
      <c r="D269">
        <f t="shared" si="23"/>
        <v>268</v>
      </c>
      <c r="E269" t="str">
        <f t="shared" si="21"/>
        <v>FEATURE_NODE</v>
      </c>
      <c r="I269" s="36" t="s">
        <v>493</v>
      </c>
      <c r="M269">
        <f>COUNTIF('Скрипт node_activation_cond'!E:E,D269)</f>
        <v>1</v>
      </c>
    </row>
    <row r="270" spans="1:13" ht="15" customHeight="1" x14ac:dyDescent="0.4">
      <c r="A270">
        <f t="shared" si="22"/>
        <v>269</v>
      </c>
      <c r="B270" t="s">
        <v>1114</v>
      </c>
      <c r="C270" t="s">
        <v>855</v>
      </c>
      <c r="D270">
        <f t="shared" si="23"/>
        <v>269</v>
      </c>
      <c r="E270" t="str">
        <f t="shared" si="21"/>
        <v>FEATURE_NODE</v>
      </c>
      <c r="I270" s="36" t="s">
        <v>493</v>
      </c>
      <c r="M270">
        <f>COUNTIF('Скрипт node_activation_cond'!E:E,D270)</f>
        <v>1</v>
      </c>
    </row>
    <row r="271" spans="1:13" ht="15" customHeight="1" x14ac:dyDescent="0.4">
      <c r="A271">
        <f t="shared" si="22"/>
        <v>270</v>
      </c>
      <c r="B271" t="s">
        <v>1115</v>
      </c>
      <c r="C271" t="s">
        <v>855</v>
      </c>
      <c r="D271">
        <f t="shared" si="23"/>
        <v>270</v>
      </c>
      <c r="E271" t="str">
        <f t="shared" si="21"/>
        <v>FEATURE_NODE</v>
      </c>
      <c r="I271" s="36" t="s">
        <v>493</v>
      </c>
      <c r="M271">
        <f>COUNTIF('Скрипт node_activation_cond'!E:E,D271)</f>
        <v>1</v>
      </c>
    </row>
    <row r="272" spans="1:13" ht="15" customHeight="1" x14ac:dyDescent="0.4">
      <c r="A272">
        <f t="shared" si="22"/>
        <v>271</v>
      </c>
      <c r="B272" t="s">
        <v>1116</v>
      </c>
      <c r="C272" t="s">
        <v>855</v>
      </c>
      <c r="D272">
        <f t="shared" si="23"/>
        <v>271</v>
      </c>
      <c r="E272" t="str">
        <f t="shared" si="21"/>
        <v>FEATURE_NODE</v>
      </c>
      <c r="I272" s="36" t="s">
        <v>493</v>
      </c>
      <c r="M272">
        <f>COUNTIF('Скрипт node_activation_cond'!E:E,D272)</f>
        <v>1</v>
      </c>
    </row>
    <row r="273" spans="1:13" x14ac:dyDescent="0.4">
      <c r="A273">
        <f t="shared" si="22"/>
        <v>272</v>
      </c>
      <c r="B273" t="s">
        <v>1045</v>
      </c>
      <c r="C273" t="s">
        <v>855</v>
      </c>
      <c r="D273">
        <f t="shared" si="23"/>
        <v>272</v>
      </c>
      <c r="E273" t="str">
        <f t="shared" si="21"/>
        <v>FEATURE_NODE</v>
      </c>
      <c r="H273" t="s">
        <v>641</v>
      </c>
      <c r="I273" s="36" t="s">
        <v>494</v>
      </c>
      <c r="M273">
        <f>COUNTIF('Скрипт node_activation_cond'!E:E,D273)</f>
        <v>1</v>
      </c>
    </row>
    <row r="274" spans="1:13" x14ac:dyDescent="0.4">
      <c r="A274">
        <f t="shared" si="22"/>
        <v>273</v>
      </c>
      <c r="B274" t="s">
        <v>1142</v>
      </c>
      <c r="C274" t="s">
        <v>855</v>
      </c>
      <c r="D274">
        <f t="shared" si="23"/>
        <v>273</v>
      </c>
      <c r="E274" t="str">
        <f t="shared" si="21"/>
        <v>FEATURE_NODE</v>
      </c>
      <c r="I274" s="36" t="s">
        <v>493</v>
      </c>
      <c r="M274">
        <f>COUNTIF('Скрипт node_activation_cond'!E:E,D274)</f>
        <v>1</v>
      </c>
    </row>
    <row r="275" spans="1:13" x14ac:dyDescent="0.4">
      <c r="A275">
        <f t="shared" si="22"/>
        <v>274</v>
      </c>
      <c r="B275" t="s">
        <v>1138</v>
      </c>
      <c r="C275" t="s">
        <v>855</v>
      </c>
      <c r="D275">
        <f t="shared" si="23"/>
        <v>274</v>
      </c>
      <c r="E275" t="str">
        <f t="shared" si="21"/>
        <v>FEATURE_NODE</v>
      </c>
      <c r="I275" s="36" t="s">
        <v>493</v>
      </c>
      <c r="M275">
        <f>COUNTIF('Скрипт node_activation_cond'!E:E,D275)</f>
        <v>1</v>
      </c>
    </row>
    <row r="276" spans="1:13" x14ac:dyDescent="0.4">
      <c r="A276">
        <f t="shared" si="22"/>
        <v>275</v>
      </c>
      <c r="B276" t="s">
        <v>1140</v>
      </c>
      <c r="C276" t="s">
        <v>855</v>
      </c>
      <c r="D276">
        <f t="shared" si="23"/>
        <v>275</v>
      </c>
      <c r="E276" t="str">
        <f t="shared" si="21"/>
        <v>FEATURE_NODE</v>
      </c>
      <c r="I276" s="36" t="s">
        <v>493</v>
      </c>
      <c r="M276">
        <f>COUNTIF('Скрипт node_activation_cond'!E:E,D276)</f>
        <v>1</v>
      </c>
    </row>
    <row r="277" spans="1:13" x14ac:dyDescent="0.4">
      <c r="A277">
        <f t="shared" si="22"/>
        <v>276</v>
      </c>
      <c r="B277" t="s">
        <v>1141</v>
      </c>
      <c r="C277" t="s">
        <v>855</v>
      </c>
      <c r="D277">
        <f t="shared" si="23"/>
        <v>276</v>
      </c>
      <c r="E277" t="str">
        <f t="shared" si="21"/>
        <v>FEATURE_NODE</v>
      </c>
      <c r="I277" s="36" t="s">
        <v>493</v>
      </c>
      <c r="M277">
        <f>COUNTIF('Скрипт node_activation_cond'!E:E,D277)</f>
        <v>1</v>
      </c>
    </row>
    <row r="278" spans="1:13" x14ac:dyDescent="0.4">
      <c r="A278">
        <f t="shared" si="22"/>
        <v>277</v>
      </c>
      <c r="B278" t="s">
        <v>1143</v>
      </c>
      <c r="C278" t="s">
        <v>855</v>
      </c>
      <c r="D278">
        <f t="shared" si="23"/>
        <v>277</v>
      </c>
      <c r="E278" t="str">
        <f t="shared" si="21"/>
        <v>FEATURE_NODE</v>
      </c>
      <c r="I278" s="36" t="s">
        <v>493</v>
      </c>
      <c r="M278">
        <f>COUNTIF('Скрипт node_activation_cond'!E:E,D278)</f>
        <v>1</v>
      </c>
    </row>
    <row r="279" spans="1:13" x14ac:dyDescent="0.4">
      <c r="A279">
        <f t="shared" si="22"/>
        <v>278</v>
      </c>
      <c r="B279" t="s">
        <v>1050</v>
      </c>
      <c r="C279" t="s">
        <v>855</v>
      </c>
      <c r="D279">
        <f t="shared" si="23"/>
        <v>278</v>
      </c>
      <c r="E279" t="str">
        <f t="shared" si="21"/>
        <v>FEATURE_NODE</v>
      </c>
      <c r="I279" s="36" t="s">
        <v>493</v>
      </c>
      <c r="M279">
        <f>COUNTIF('Скрипт node_activation_cond'!E:E,D279)</f>
        <v>1</v>
      </c>
    </row>
    <row r="280" spans="1:13" x14ac:dyDescent="0.4">
      <c r="A280">
        <f t="shared" si="22"/>
        <v>279</v>
      </c>
      <c r="B280" t="s">
        <v>1051</v>
      </c>
      <c r="C280" t="s">
        <v>855</v>
      </c>
      <c r="D280">
        <f t="shared" si="23"/>
        <v>279</v>
      </c>
      <c r="E280" t="str">
        <f t="shared" si="21"/>
        <v>FEATURE_NODE</v>
      </c>
      <c r="I280" s="36" t="s">
        <v>493</v>
      </c>
      <c r="M280">
        <f>COUNTIF('Скрипт node_activation_cond'!E:E,D280)</f>
        <v>1</v>
      </c>
    </row>
    <row r="281" spans="1:13" x14ac:dyDescent="0.4">
      <c r="A281">
        <f t="shared" si="22"/>
        <v>280</v>
      </c>
      <c r="B281" t="s">
        <v>967</v>
      </c>
      <c r="C281" t="s">
        <v>855</v>
      </c>
      <c r="D281">
        <f t="shared" si="23"/>
        <v>280</v>
      </c>
      <c r="E281" t="str">
        <f t="shared" si="21"/>
        <v>FEATURE_NODE</v>
      </c>
      <c r="I281" s="36" t="s">
        <v>42</v>
      </c>
      <c r="M281">
        <f>COUNTIF('Скрипт node_activation_cond'!E:E,D281)</f>
        <v>1</v>
      </c>
    </row>
    <row r="282" spans="1:13" x14ac:dyDescent="0.4">
      <c r="A282">
        <f t="shared" si="22"/>
        <v>281</v>
      </c>
      <c r="B282" t="s">
        <v>1004</v>
      </c>
      <c r="C282" t="s">
        <v>858</v>
      </c>
      <c r="D282">
        <f t="shared" si="23"/>
        <v>281</v>
      </c>
      <c r="E282" t="s">
        <v>1415</v>
      </c>
      <c r="I282" s="36" t="s">
        <v>494</v>
      </c>
      <c r="M282">
        <f>COUNTIF('Скрипт node_activation_cond'!E:E,D282)</f>
        <v>0</v>
      </c>
    </row>
    <row r="283" spans="1:13" x14ac:dyDescent="0.4">
      <c r="A283">
        <f t="shared" si="22"/>
        <v>282</v>
      </c>
      <c r="B283" s="33" t="s">
        <v>1466</v>
      </c>
      <c r="C283" t="s">
        <v>855</v>
      </c>
      <c r="D283">
        <f t="shared" si="23"/>
        <v>282</v>
      </c>
      <c r="E283" t="str">
        <f t="shared" ref="E283:E293" si="24">IF(C283="Целевой узел","TARGET_NODE",IF(C283="Узел-признак","FEATURE_NODE",IF(C283="Узел 'И'",1,0)))</f>
        <v>FEATURE_NODE</v>
      </c>
      <c r="H283" t="s">
        <v>1164</v>
      </c>
      <c r="I283" s="36" t="s">
        <v>493</v>
      </c>
      <c r="M283">
        <f>COUNTIF('Скрипт node_activation_cond'!E:E,D283)</f>
        <v>1</v>
      </c>
    </row>
    <row r="284" spans="1:13" x14ac:dyDescent="0.4">
      <c r="A284">
        <f t="shared" si="22"/>
        <v>283</v>
      </c>
      <c r="B284" t="s">
        <v>979</v>
      </c>
      <c r="C284" t="s">
        <v>855</v>
      </c>
      <c r="D284">
        <f t="shared" si="23"/>
        <v>283</v>
      </c>
      <c r="E284" t="str">
        <f t="shared" si="24"/>
        <v>FEATURE_NODE</v>
      </c>
      <c r="I284" s="36" t="s">
        <v>493</v>
      </c>
      <c r="M284">
        <f>COUNTIF('Скрипт node_activation_cond'!E:E,D284)</f>
        <v>1</v>
      </c>
    </row>
    <row r="285" spans="1:13" x14ac:dyDescent="0.4">
      <c r="A285">
        <f t="shared" si="22"/>
        <v>284</v>
      </c>
      <c r="B285" t="s">
        <v>1005</v>
      </c>
      <c r="C285" t="s">
        <v>855</v>
      </c>
      <c r="D285">
        <f t="shared" si="23"/>
        <v>284</v>
      </c>
      <c r="E285" t="str">
        <f t="shared" si="24"/>
        <v>FEATURE_NODE</v>
      </c>
      <c r="I285" s="36" t="s">
        <v>493</v>
      </c>
      <c r="M285">
        <f>COUNTIF('Скрипт node_activation_cond'!E:E,D285)</f>
        <v>1</v>
      </c>
    </row>
    <row r="286" spans="1:13" x14ac:dyDescent="0.4">
      <c r="A286">
        <f t="shared" si="22"/>
        <v>285</v>
      </c>
      <c r="B286" t="s">
        <v>1006</v>
      </c>
      <c r="C286" t="s">
        <v>855</v>
      </c>
      <c r="D286">
        <f t="shared" si="23"/>
        <v>285</v>
      </c>
      <c r="E286" t="str">
        <f t="shared" si="24"/>
        <v>FEATURE_NODE</v>
      </c>
      <c r="I286" s="36" t="s">
        <v>493</v>
      </c>
      <c r="M286">
        <f>COUNTIF('Скрипт node_activation_cond'!E:E,D286)</f>
        <v>1</v>
      </c>
    </row>
    <row r="287" spans="1:13" x14ac:dyDescent="0.4">
      <c r="A287">
        <f t="shared" si="22"/>
        <v>286</v>
      </c>
      <c r="B287" t="s">
        <v>1037</v>
      </c>
      <c r="C287" t="s">
        <v>855</v>
      </c>
      <c r="D287">
        <f t="shared" si="23"/>
        <v>286</v>
      </c>
      <c r="E287" t="str">
        <f t="shared" si="24"/>
        <v>FEATURE_NODE</v>
      </c>
      <c r="I287" s="36" t="s">
        <v>30</v>
      </c>
      <c r="M287">
        <f>COUNTIF('Скрипт node_activation_cond'!E:E,D287)</f>
        <v>1</v>
      </c>
    </row>
    <row r="288" spans="1:13" x14ac:dyDescent="0.4">
      <c r="A288">
        <f t="shared" si="22"/>
        <v>287</v>
      </c>
      <c r="B288" t="s">
        <v>1130</v>
      </c>
      <c r="C288" t="s">
        <v>855</v>
      </c>
      <c r="D288">
        <f t="shared" si="23"/>
        <v>287</v>
      </c>
      <c r="E288" t="str">
        <f t="shared" si="24"/>
        <v>FEATURE_NODE</v>
      </c>
      <c r="I288" s="36" t="s">
        <v>30</v>
      </c>
      <c r="M288">
        <f>COUNTIF('Скрипт node_activation_cond'!E:E,D288)</f>
        <v>1</v>
      </c>
    </row>
    <row r="289" spans="1:13" x14ac:dyDescent="0.4">
      <c r="A289">
        <f t="shared" si="22"/>
        <v>288</v>
      </c>
      <c r="B289" t="s">
        <v>1038</v>
      </c>
      <c r="C289" t="s">
        <v>855</v>
      </c>
      <c r="D289">
        <f t="shared" si="23"/>
        <v>288</v>
      </c>
      <c r="E289" t="str">
        <f t="shared" si="24"/>
        <v>FEATURE_NODE</v>
      </c>
      <c r="I289" s="36" t="s">
        <v>30</v>
      </c>
      <c r="M289">
        <f>COUNTIF('Скрипт node_activation_cond'!E:E,D289)</f>
        <v>1</v>
      </c>
    </row>
    <row r="290" spans="1:13" x14ac:dyDescent="0.4">
      <c r="A290">
        <f t="shared" si="22"/>
        <v>289</v>
      </c>
      <c r="B290" t="s">
        <v>1063</v>
      </c>
      <c r="C290" t="s">
        <v>855</v>
      </c>
      <c r="D290">
        <f t="shared" si="23"/>
        <v>289</v>
      </c>
      <c r="E290" t="str">
        <f t="shared" si="24"/>
        <v>FEATURE_NODE</v>
      </c>
      <c r="I290" s="36" t="s">
        <v>30</v>
      </c>
      <c r="M290">
        <f>COUNTIF('Скрипт node_activation_cond'!E:E,D290)</f>
        <v>1</v>
      </c>
    </row>
    <row r="291" spans="1:13" x14ac:dyDescent="0.4">
      <c r="A291">
        <f t="shared" si="22"/>
        <v>290</v>
      </c>
      <c r="B291" t="s">
        <v>1132</v>
      </c>
      <c r="C291" t="s">
        <v>855</v>
      </c>
      <c r="D291">
        <f t="shared" si="23"/>
        <v>290</v>
      </c>
      <c r="E291" t="str">
        <f t="shared" si="24"/>
        <v>FEATURE_NODE</v>
      </c>
      <c r="I291" s="36" t="s">
        <v>30</v>
      </c>
      <c r="M291">
        <f>COUNTIF('Скрипт node_activation_cond'!E:E,D291)</f>
        <v>1</v>
      </c>
    </row>
    <row r="292" spans="1:13" x14ac:dyDescent="0.4">
      <c r="A292">
        <f t="shared" si="22"/>
        <v>291</v>
      </c>
      <c r="B292" t="s">
        <v>1133</v>
      </c>
      <c r="C292" t="s">
        <v>855</v>
      </c>
      <c r="D292">
        <f t="shared" si="23"/>
        <v>291</v>
      </c>
      <c r="E292" t="str">
        <f t="shared" si="24"/>
        <v>FEATURE_NODE</v>
      </c>
      <c r="I292" s="36" t="s">
        <v>30</v>
      </c>
      <c r="M292">
        <f>COUNTIF('Скрипт node_activation_cond'!E:E,D292)</f>
        <v>1</v>
      </c>
    </row>
    <row r="293" spans="1:13" x14ac:dyDescent="0.4">
      <c r="A293">
        <f t="shared" si="22"/>
        <v>292</v>
      </c>
      <c r="B293" t="s">
        <v>1062</v>
      </c>
      <c r="C293" t="s">
        <v>855</v>
      </c>
      <c r="D293">
        <f t="shared" si="23"/>
        <v>292</v>
      </c>
      <c r="E293" t="str">
        <f t="shared" si="24"/>
        <v>FEATURE_NODE</v>
      </c>
      <c r="I293" s="36" t="s">
        <v>493</v>
      </c>
      <c r="M293">
        <f>COUNTIF('Скрипт node_activation_cond'!E:E,D293)</f>
        <v>1</v>
      </c>
    </row>
    <row r="294" spans="1:13" x14ac:dyDescent="0.4">
      <c r="A294">
        <f t="shared" si="22"/>
        <v>293</v>
      </c>
      <c r="B294" t="s">
        <v>1118</v>
      </c>
      <c r="C294" t="s">
        <v>858</v>
      </c>
      <c r="D294">
        <f t="shared" si="23"/>
        <v>293</v>
      </c>
      <c r="E294" t="s">
        <v>1415</v>
      </c>
      <c r="I294" s="36" t="s">
        <v>753</v>
      </c>
      <c r="M294">
        <f>COUNTIF('Скрипт node_activation_cond'!E:E,D294)</f>
        <v>0</v>
      </c>
    </row>
    <row r="295" spans="1:13" x14ac:dyDescent="0.4">
      <c r="A295">
        <f t="shared" si="22"/>
        <v>294</v>
      </c>
      <c r="B295" t="s">
        <v>1469</v>
      </c>
      <c r="C295" t="s">
        <v>855</v>
      </c>
      <c r="D295">
        <f t="shared" si="23"/>
        <v>294</v>
      </c>
      <c r="E295" t="str">
        <f t="shared" ref="E295:E300" si="25">IF(C295="Целевой узел","TARGET_NODE",IF(C295="Узел-признак","FEATURE_NODE",IF(C295="Узел 'И'",1,0)))</f>
        <v>FEATURE_NODE</v>
      </c>
      <c r="H295" t="s">
        <v>1166</v>
      </c>
      <c r="I295" s="36" t="s">
        <v>753</v>
      </c>
      <c r="M295">
        <f>COUNTIF('Скрипт node_activation_cond'!E:E,D295)</f>
        <v>1</v>
      </c>
    </row>
    <row r="296" spans="1:13" x14ac:dyDescent="0.4">
      <c r="A296">
        <f t="shared" si="22"/>
        <v>295</v>
      </c>
      <c r="B296" t="s">
        <v>1470</v>
      </c>
      <c r="C296" t="s">
        <v>855</v>
      </c>
      <c r="D296">
        <f t="shared" si="23"/>
        <v>295</v>
      </c>
      <c r="E296" t="str">
        <f t="shared" si="25"/>
        <v>FEATURE_NODE</v>
      </c>
      <c r="H296" t="s">
        <v>1165</v>
      </c>
      <c r="I296" s="36" t="s">
        <v>753</v>
      </c>
      <c r="M296">
        <f>COUNTIF('Скрипт node_activation_cond'!E:E,D296)</f>
        <v>1</v>
      </c>
    </row>
    <row r="297" spans="1:13" x14ac:dyDescent="0.4">
      <c r="A297">
        <f t="shared" si="22"/>
        <v>296</v>
      </c>
      <c r="B297" t="s">
        <v>1121</v>
      </c>
      <c r="C297" t="s">
        <v>855</v>
      </c>
      <c r="D297">
        <f t="shared" si="23"/>
        <v>296</v>
      </c>
      <c r="E297" t="str">
        <f t="shared" si="25"/>
        <v>FEATURE_NODE</v>
      </c>
      <c r="I297" s="36" t="s">
        <v>753</v>
      </c>
      <c r="M297">
        <f>COUNTIF('Скрипт node_activation_cond'!E:E,D297)</f>
        <v>1</v>
      </c>
    </row>
    <row r="298" spans="1:13" x14ac:dyDescent="0.4">
      <c r="A298">
        <f t="shared" si="22"/>
        <v>297</v>
      </c>
      <c r="B298" t="s">
        <v>1120</v>
      </c>
      <c r="C298" t="s">
        <v>855</v>
      </c>
      <c r="D298">
        <f t="shared" si="23"/>
        <v>297</v>
      </c>
      <c r="E298" t="str">
        <f t="shared" si="25"/>
        <v>FEATURE_NODE</v>
      </c>
      <c r="I298" s="36" t="s">
        <v>753</v>
      </c>
      <c r="M298">
        <f>COUNTIF('Скрипт node_activation_cond'!E:E,D298)</f>
        <v>1</v>
      </c>
    </row>
    <row r="299" spans="1:13" x14ac:dyDescent="0.4">
      <c r="A299">
        <f t="shared" si="22"/>
        <v>298</v>
      </c>
      <c r="B299" t="s">
        <v>1119</v>
      </c>
      <c r="C299" t="s">
        <v>855</v>
      </c>
      <c r="D299">
        <f t="shared" si="23"/>
        <v>298</v>
      </c>
      <c r="E299" t="str">
        <f t="shared" si="25"/>
        <v>FEATURE_NODE</v>
      </c>
      <c r="I299" s="36" t="s">
        <v>753</v>
      </c>
      <c r="M299">
        <f>COUNTIF('Скрипт node_activation_cond'!E:E,D299)</f>
        <v>1</v>
      </c>
    </row>
    <row r="300" spans="1:13" x14ac:dyDescent="0.4">
      <c r="A300">
        <f t="shared" si="22"/>
        <v>299</v>
      </c>
      <c r="B300" s="25" t="s">
        <v>1146</v>
      </c>
      <c r="C300" t="s">
        <v>855</v>
      </c>
      <c r="D300">
        <f t="shared" si="23"/>
        <v>299</v>
      </c>
      <c r="E300" t="str">
        <f t="shared" si="25"/>
        <v>FEATURE_NODE</v>
      </c>
      <c r="I300" s="36" t="s">
        <v>493</v>
      </c>
      <c r="M300">
        <f>COUNTIF('Скрипт node_activation_cond'!E:E,D300)</f>
        <v>1</v>
      </c>
    </row>
    <row r="301" spans="1:13" s="22" customFormat="1" x14ac:dyDescent="0.4">
      <c r="A301">
        <f t="shared" si="22"/>
        <v>300</v>
      </c>
      <c r="B301" s="22" t="s">
        <v>1147</v>
      </c>
      <c r="C301" s="22" t="s">
        <v>858</v>
      </c>
      <c r="D301">
        <f t="shared" si="23"/>
        <v>300</v>
      </c>
      <c r="E301" t="s">
        <v>1415</v>
      </c>
      <c r="I301" s="48" t="s">
        <v>493</v>
      </c>
      <c r="M301">
        <f>COUNTIF('Скрипт node_activation_cond'!E:E,D301)</f>
        <v>0</v>
      </c>
    </row>
    <row r="302" spans="1:13" s="22" customFormat="1" x14ac:dyDescent="0.4">
      <c r="A302">
        <f t="shared" si="22"/>
        <v>301</v>
      </c>
      <c r="B302" s="22" t="s">
        <v>1149</v>
      </c>
      <c r="C302" s="22" t="s">
        <v>858</v>
      </c>
      <c r="D302">
        <f t="shared" si="23"/>
        <v>301</v>
      </c>
      <c r="E302" t="s">
        <v>1415</v>
      </c>
      <c r="I302" s="48" t="s">
        <v>493</v>
      </c>
      <c r="M302">
        <f>COUNTIF('Скрипт node_activation_cond'!E:E,D302)</f>
        <v>0</v>
      </c>
    </row>
    <row r="303" spans="1:13" s="22" customFormat="1" x14ac:dyDescent="0.4">
      <c r="A303">
        <f t="shared" si="22"/>
        <v>302</v>
      </c>
      <c r="B303" s="22" t="s">
        <v>1148</v>
      </c>
      <c r="C303" s="22" t="s">
        <v>858</v>
      </c>
      <c r="D303">
        <f t="shared" si="23"/>
        <v>302</v>
      </c>
      <c r="E303" t="s">
        <v>1415</v>
      </c>
      <c r="I303" s="48" t="s">
        <v>493</v>
      </c>
      <c r="M303">
        <f>COUNTIF('Скрипт node_activation_cond'!E:E,D303)</f>
        <v>0</v>
      </c>
    </row>
    <row r="304" spans="1:13" x14ac:dyDescent="0.4">
      <c r="A304">
        <f t="shared" si="22"/>
        <v>303</v>
      </c>
      <c r="B304" t="s">
        <v>1160</v>
      </c>
      <c r="C304" t="s">
        <v>855</v>
      </c>
      <c r="D304">
        <f t="shared" si="23"/>
        <v>303</v>
      </c>
      <c r="E304" t="str">
        <f t="shared" ref="E304:E318" si="26">IF(C304="Целевой узел","TARGET_NODE",IF(C304="Узел-признак","FEATURE_NODE",IF(C304="Узел 'И'",1,0)))</f>
        <v>FEATURE_NODE</v>
      </c>
      <c r="I304" s="36" t="s">
        <v>494</v>
      </c>
      <c r="M304">
        <f>COUNTIF('Скрипт node_activation_cond'!E:E,D304)</f>
        <v>1</v>
      </c>
    </row>
    <row r="305" spans="1:13" x14ac:dyDescent="0.4">
      <c r="A305">
        <f t="shared" si="22"/>
        <v>304</v>
      </c>
      <c r="B305" t="s">
        <v>1271</v>
      </c>
      <c r="C305" t="s">
        <v>855</v>
      </c>
      <c r="D305">
        <f t="shared" si="23"/>
        <v>304</v>
      </c>
      <c r="E305" t="str">
        <f t="shared" si="26"/>
        <v>FEATURE_NODE</v>
      </c>
      <c r="I305" s="36" t="s">
        <v>494</v>
      </c>
      <c r="M305">
        <f>COUNTIF('Скрипт node_activation_cond'!E:E,D305)</f>
        <v>1</v>
      </c>
    </row>
    <row r="306" spans="1:13" x14ac:dyDescent="0.4">
      <c r="A306">
        <f t="shared" si="22"/>
        <v>305</v>
      </c>
      <c r="B306" t="s">
        <v>1272</v>
      </c>
      <c r="C306" t="s">
        <v>855</v>
      </c>
      <c r="D306">
        <f t="shared" si="23"/>
        <v>305</v>
      </c>
      <c r="E306" t="str">
        <f t="shared" si="26"/>
        <v>FEATURE_NODE</v>
      </c>
      <c r="I306" s="36" t="s">
        <v>494</v>
      </c>
      <c r="M306">
        <f>COUNTIF('Скрипт node_activation_cond'!E:E,D306)</f>
        <v>1</v>
      </c>
    </row>
    <row r="307" spans="1:13" x14ac:dyDescent="0.4">
      <c r="A307">
        <f t="shared" si="22"/>
        <v>306</v>
      </c>
      <c r="B307" t="s">
        <v>1273</v>
      </c>
      <c r="C307" t="s">
        <v>855</v>
      </c>
      <c r="D307">
        <f t="shared" si="23"/>
        <v>306</v>
      </c>
      <c r="E307" t="str">
        <f t="shared" si="26"/>
        <v>FEATURE_NODE</v>
      </c>
      <c r="I307" s="36" t="s">
        <v>494</v>
      </c>
      <c r="M307">
        <f>COUNTIF('Скрипт node_activation_cond'!E:E,D307)</f>
        <v>1</v>
      </c>
    </row>
    <row r="308" spans="1:13" x14ac:dyDescent="0.4">
      <c r="A308">
        <f t="shared" si="22"/>
        <v>307</v>
      </c>
      <c r="B308" t="s">
        <v>1274</v>
      </c>
      <c r="C308" t="s">
        <v>855</v>
      </c>
      <c r="D308">
        <f t="shared" si="23"/>
        <v>307</v>
      </c>
      <c r="E308" t="str">
        <f t="shared" si="26"/>
        <v>FEATURE_NODE</v>
      </c>
      <c r="I308" s="36" t="s">
        <v>494</v>
      </c>
      <c r="M308">
        <f>COUNTIF('Скрипт node_activation_cond'!E:E,D308)</f>
        <v>1</v>
      </c>
    </row>
    <row r="309" spans="1:13" x14ac:dyDescent="0.4">
      <c r="A309">
        <f t="shared" si="22"/>
        <v>308</v>
      </c>
      <c r="B309" t="s">
        <v>1275</v>
      </c>
      <c r="C309" t="s">
        <v>855</v>
      </c>
      <c r="D309">
        <f t="shared" si="23"/>
        <v>308</v>
      </c>
      <c r="E309" t="str">
        <f t="shared" si="26"/>
        <v>FEATURE_NODE</v>
      </c>
      <c r="I309" s="36" t="s">
        <v>494</v>
      </c>
      <c r="M309">
        <f>COUNTIF('Скрипт node_activation_cond'!E:E,D309)</f>
        <v>1</v>
      </c>
    </row>
    <row r="310" spans="1:13" x14ac:dyDescent="0.4">
      <c r="A310">
        <f t="shared" si="22"/>
        <v>309</v>
      </c>
      <c r="B310" t="s">
        <v>1276</v>
      </c>
      <c r="C310" t="s">
        <v>855</v>
      </c>
      <c r="D310">
        <f t="shared" si="23"/>
        <v>309</v>
      </c>
      <c r="E310" t="str">
        <f t="shared" si="26"/>
        <v>FEATURE_NODE</v>
      </c>
      <c r="I310" s="36" t="s">
        <v>494</v>
      </c>
      <c r="M310">
        <f>COUNTIF('Скрипт node_activation_cond'!E:E,D310)</f>
        <v>1</v>
      </c>
    </row>
    <row r="311" spans="1:13" x14ac:dyDescent="0.4">
      <c r="A311">
        <f t="shared" si="22"/>
        <v>310</v>
      </c>
      <c r="B311" t="s">
        <v>1277</v>
      </c>
      <c r="C311" t="s">
        <v>855</v>
      </c>
      <c r="D311">
        <f t="shared" si="23"/>
        <v>310</v>
      </c>
      <c r="E311" t="str">
        <f t="shared" si="26"/>
        <v>FEATURE_NODE</v>
      </c>
      <c r="I311" s="36" t="s">
        <v>494</v>
      </c>
      <c r="M311">
        <f>COUNTIF('Скрипт node_activation_cond'!E:E,D311)</f>
        <v>1</v>
      </c>
    </row>
    <row r="312" spans="1:13" x14ac:dyDescent="0.4">
      <c r="A312">
        <f t="shared" si="22"/>
        <v>311</v>
      </c>
      <c r="B312" t="s">
        <v>1278</v>
      </c>
      <c r="C312" t="s">
        <v>855</v>
      </c>
      <c r="D312">
        <f t="shared" si="23"/>
        <v>311</v>
      </c>
      <c r="E312" t="str">
        <f t="shared" si="26"/>
        <v>FEATURE_NODE</v>
      </c>
      <c r="G312" s="13"/>
      <c r="H312" s="13"/>
      <c r="I312" s="36" t="s">
        <v>494</v>
      </c>
      <c r="M312">
        <f>COUNTIF('Скрипт node_activation_cond'!E:E,D312)</f>
        <v>1</v>
      </c>
    </row>
    <row r="313" spans="1:13" x14ac:dyDescent="0.4">
      <c r="A313">
        <f t="shared" si="22"/>
        <v>312</v>
      </c>
      <c r="B313" t="s">
        <v>1500</v>
      </c>
      <c r="C313" t="s">
        <v>855</v>
      </c>
      <c r="D313">
        <f t="shared" si="23"/>
        <v>312</v>
      </c>
      <c r="E313" t="str">
        <f t="shared" si="26"/>
        <v>FEATURE_NODE</v>
      </c>
      <c r="G313" s="13"/>
      <c r="H313" s="13"/>
      <c r="I313" s="36" t="s">
        <v>494</v>
      </c>
      <c r="M313">
        <f>COUNTIF('Скрипт node_activation_cond'!E:E,D313)</f>
        <v>1</v>
      </c>
    </row>
    <row r="314" spans="1:13" x14ac:dyDescent="0.4">
      <c r="A314">
        <f t="shared" si="22"/>
        <v>313</v>
      </c>
      <c r="B314" t="s">
        <v>1279</v>
      </c>
      <c r="C314" t="s">
        <v>855</v>
      </c>
      <c r="D314">
        <f t="shared" si="23"/>
        <v>313</v>
      </c>
      <c r="E314" t="str">
        <f t="shared" si="26"/>
        <v>FEATURE_NODE</v>
      </c>
      <c r="G314" s="13"/>
      <c r="H314" s="13"/>
      <c r="I314" s="36" t="s">
        <v>494</v>
      </c>
      <c r="M314">
        <f>COUNTIF('Скрипт node_activation_cond'!E:E,D314)</f>
        <v>1</v>
      </c>
    </row>
    <row r="315" spans="1:13" x14ac:dyDescent="0.4">
      <c r="A315">
        <f t="shared" si="22"/>
        <v>314</v>
      </c>
      <c r="B315" t="s">
        <v>1280</v>
      </c>
      <c r="C315" t="s">
        <v>855</v>
      </c>
      <c r="D315">
        <f t="shared" si="23"/>
        <v>314</v>
      </c>
      <c r="E315" t="str">
        <f t="shared" si="26"/>
        <v>FEATURE_NODE</v>
      </c>
      <c r="G315" s="13"/>
      <c r="H315" s="13"/>
      <c r="I315" s="36" t="s">
        <v>494</v>
      </c>
      <c r="M315">
        <f>COUNTIF('Скрипт node_activation_cond'!E:E,D315)</f>
        <v>1</v>
      </c>
    </row>
    <row r="316" spans="1:13" x14ac:dyDescent="0.4">
      <c r="A316">
        <f t="shared" si="22"/>
        <v>315</v>
      </c>
      <c r="B316" t="s">
        <v>1281</v>
      </c>
      <c r="C316" t="s">
        <v>855</v>
      </c>
      <c r="D316">
        <f t="shared" si="23"/>
        <v>315</v>
      </c>
      <c r="E316" t="str">
        <f t="shared" si="26"/>
        <v>FEATURE_NODE</v>
      </c>
      <c r="G316" s="13"/>
      <c r="H316" s="13"/>
      <c r="I316" s="36" t="s">
        <v>494</v>
      </c>
      <c r="M316">
        <f>COUNTIF('Скрипт node_activation_cond'!E:E,D316)</f>
        <v>1</v>
      </c>
    </row>
    <row r="317" spans="1:13" x14ac:dyDescent="0.4">
      <c r="A317">
        <f t="shared" si="22"/>
        <v>316</v>
      </c>
      <c r="B317" s="30" t="s">
        <v>1283</v>
      </c>
      <c r="C317" t="s">
        <v>855</v>
      </c>
      <c r="D317">
        <f t="shared" si="23"/>
        <v>316</v>
      </c>
      <c r="E317" t="str">
        <f t="shared" si="26"/>
        <v>FEATURE_NODE</v>
      </c>
      <c r="G317" s="13"/>
      <c r="H317" s="13"/>
      <c r="I317" s="36" t="s">
        <v>494</v>
      </c>
      <c r="M317">
        <f>COUNTIF('Скрипт node_activation_cond'!E:E,D317)</f>
        <v>1</v>
      </c>
    </row>
    <row r="318" spans="1:13" x14ac:dyDescent="0.4">
      <c r="A318">
        <f t="shared" si="22"/>
        <v>317</v>
      </c>
      <c r="B318" t="s">
        <v>1282</v>
      </c>
      <c r="C318" t="s">
        <v>855</v>
      </c>
      <c r="D318">
        <f t="shared" si="23"/>
        <v>317</v>
      </c>
      <c r="E318" t="str">
        <f t="shared" si="26"/>
        <v>FEATURE_NODE</v>
      </c>
      <c r="G318" s="13"/>
      <c r="H318" s="13"/>
      <c r="I318" s="36" t="s">
        <v>494</v>
      </c>
      <c r="M318">
        <f>COUNTIF('Скрипт node_activation_cond'!E:E,D318)</f>
        <v>1</v>
      </c>
    </row>
    <row r="319" spans="1:13" x14ac:dyDescent="0.4">
      <c r="A319">
        <f t="shared" si="22"/>
        <v>318</v>
      </c>
      <c r="B319" t="s">
        <v>1290</v>
      </c>
      <c r="C319" t="s">
        <v>858</v>
      </c>
      <c r="D319">
        <f t="shared" si="23"/>
        <v>318</v>
      </c>
      <c r="E319" t="s">
        <v>1415</v>
      </c>
      <c r="G319" s="13"/>
      <c r="H319" s="13"/>
      <c r="I319" s="36" t="s">
        <v>2128</v>
      </c>
      <c r="M319">
        <f>COUNTIF('Скрипт node_activation_cond'!E:E,D319)</f>
        <v>0</v>
      </c>
    </row>
    <row r="320" spans="1:13" x14ac:dyDescent="0.4">
      <c r="A320">
        <f t="shared" si="22"/>
        <v>319</v>
      </c>
      <c r="B320" t="s">
        <v>1291</v>
      </c>
      <c r="C320" t="s">
        <v>857</v>
      </c>
      <c r="D320">
        <f t="shared" si="23"/>
        <v>319</v>
      </c>
      <c r="E320" t="s">
        <v>1414</v>
      </c>
      <c r="H320" t="s">
        <v>1270</v>
      </c>
      <c r="I320" s="36" t="s">
        <v>2128</v>
      </c>
      <c r="M320">
        <f>COUNTIF('Скрипт node_activation_cond'!E:E,D320)</f>
        <v>0</v>
      </c>
    </row>
    <row r="321" spans="1:13" x14ac:dyDescent="0.4">
      <c r="A321">
        <f t="shared" si="22"/>
        <v>320</v>
      </c>
      <c r="B321" t="s">
        <v>1489</v>
      </c>
      <c r="C321" t="s">
        <v>855</v>
      </c>
      <c r="D321">
        <f t="shared" si="23"/>
        <v>320</v>
      </c>
      <c r="E321" t="str">
        <f>IF(C321="Целевой узел","TARGET_NODE",IF(C321="Узел-признак","FEATURE_NODE",IF(C321="Узел 'И'",1,0)))</f>
        <v>FEATURE_NODE</v>
      </c>
      <c r="I321" s="36" t="s">
        <v>1516</v>
      </c>
      <c r="M321">
        <f>COUNTIF('Скрипт node_activation_cond'!E:E,D321)</f>
        <v>1</v>
      </c>
    </row>
    <row r="322" spans="1:13" x14ac:dyDescent="0.4">
      <c r="A322">
        <f t="shared" si="22"/>
        <v>321</v>
      </c>
      <c r="B322" t="s">
        <v>1490</v>
      </c>
      <c r="C322" t="s">
        <v>855</v>
      </c>
      <c r="D322">
        <f t="shared" si="23"/>
        <v>321</v>
      </c>
      <c r="E322" t="str">
        <f>IF(C322="Целевой узел","TARGET_NODE",IF(C322="Узел-признак","FEATURE_NODE",IF(C322="Узел 'И'",1,0)))</f>
        <v>FEATURE_NODE</v>
      </c>
      <c r="I322" s="36" t="s">
        <v>1516</v>
      </c>
      <c r="M322">
        <f>COUNTIF('Скрипт node_activation_cond'!E:E,D322)</f>
        <v>1</v>
      </c>
    </row>
    <row r="323" spans="1:13" x14ac:dyDescent="0.4">
      <c r="A323">
        <f t="shared" si="22"/>
        <v>322</v>
      </c>
      <c r="B323" t="s">
        <v>1292</v>
      </c>
      <c r="C323" t="s">
        <v>857</v>
      </c>
      <c r="D323">
        <f t="shared" si="23"/>
        <v>322</v>
      </c>
      <c r="E323" t="s">
        <v>1414</v>
      </c>
      <c r="H323" t="s">
        <v>1269</v>
      </c>
      <c r="I323" s="36" t="s">
        <v>2128</v>
      </c>
      <c r="M323">
        <f>COUNTIF('Скрипт node_activation_cond'!E:E,D323)</f>
        <v>0</v>
      </c>
    </row>
    <row r="324" spans="1:13" x14ac:dyDescent="0.4">
      <c r="A324">
        <f t="shared" si="22"/>
        <v>323</v>
      </c>
      <c r="B324" t="s">
        <v>1294</v>
      </c>
      <c r="C324" t="s">
        <v>855</v>
      </c>
      <c r="D324">
        <f t="shared" si="23"/>
        <v>323</v>
      </c>
      <c r="E324" t="str">
        <f>IF(C324="Целевой узел","TARGET_NODE",IF(C324="Узел-признак","FEATURE_NODE",IF(C324="Узел 'И'",1,0)))</f>
        <v>FEATURE_NODE</v>
      </c>
      <c r="H324" t="s">
        <v>1293</v>
      </c>
      <c r="I324" t="s">
        <v>1517</v>
      </c>
      <c r="M324">
        <f>COUNTIF('Скрипт node_activation_cond'!E:E,D324)</f>
        <v>1</v>
      </c>
    </row>
    <row r="325" spans="1:13" x14ac:dyDescent="0.4">
      <c r="A325">
        <f t="shared" si="22"/>
        <v>324</v>
      </c>
      <c r="B325" t="s">
        <v>1295</v>
      </c>
      <c r="C325" t="s">
        <v>855</v>
      </c>
      <c r="D325">
        <f t="shared" si="23"/>
        <v>324</v>
      </c>
      <c r="E325" t="str">
        <f>IF(C325="Целевой узел","TARGET_NODE",IF(C325="Узел-признак","FEATURE_NODE",IF(C325="Узел 'И'",1,0)))</f>
        <v>FEATURE_NODE</v>
      </c>
      <c r="H325" t="s">
        <v>1288</v>
      </c>
      <c r="I325" t="s">
        <v>1518</v>
      </c>
      <c r="M325">
        <f>COUNTIF('Скрипт node_activation_cond'!E:E,D325)</f>
        <v>1</v>
      </c>
    </row>
    <row r="326" spans="1:13" x14ac:dyDescent="0.4">
      <c r="A326">
        <f t="shared" si="22"/>
        <v>325</v>
      </c>
      <c r="B326" t="s">
        <v>1353</v>
      </c>
      <c r="C326" t="s">
        <v>855</v>
      </c>
      <c r="D326">
        <f t="shared" si="23"/>
        <v>325</v>
      </c>
      <c r="E326" t="str">
        <f>IF(C326="Целевой узел","TARGET_NODE",IF(C326="Узел-признак","FEATURE_NODE",IF(C326="Узел 'И'",1,0)))</f>
        <v>FEATURE_NODE</v>
      </c>
      <c r="H326" t="s">
        <v>1296</v>
      </c>
      <c r="I326" t="s">
        <v>1519</v>
      </c>
      <c r="M326">
        <f>COUNTIF('Скрипт node_activation_cond'!E:E,D326)</f>
        <v>1</v>
      </c>
    </row>
    <row r="327" spans="1:13" x14ac:dyDescent="0.4">
      <c r="A327">
        <f t="shared" si="22"/>
        <v>326</v>
      </c>
      <c r="B327" t="s">
        <v>1297</v>
      </c>
      <c r="C327" t="s">
        <v>855</v>
      </c>
      <c r="D327">
        <f t="shared" si="23"/>
        <v>326</v>
      </c>
      <c r="E327" t="str">
        <f>IF(C327="Целевой узел","TARGET_NODE",IF(C327="Узел-признак","FEATURE_NODE",IF(C327="Узел 'И'",1,0)))</f>
        <v>FEATURE_NODE</v>
      </c>
      <c r="H327" t="s">
        <v>1287</v>
      </c>
      <c r="I327" t="s">
        <v>1520</v>
      </c>
      <c r="M327">
        <f>COUNTIF('Скрипт node_activation_cond'!E:E,D327)</f>
        <v>1</v>
      </c>
    </row>
    <row r="328" spans="1:13" x14ac:dyDescent="0.4">
      <c r="A328">
        <f t="shared" si="22"/>
        <v>327</v>
      </c>
      <c r="B328" t="s">
        <v>1307</v>
      </c>
      <c r="C328" t="s">
        <v>855</v>
      </c>
      <c r="D328">
        <f t="shared" si="23"/>
        <v>327</v>
      </c>
      <c r="E328" t="str">
        <f>IF(C328="Целевой узел","TARGET_NODE",IF(C328="Узел-признак","FEATURE_NODE",IF(C328="Узел 'И'",1,0)))</f>
        <v>FEATURE_NODE</v>
      </c>
      <c r="I328" t="s">
        <v>30</v>
      </c>
      <c r="M328">
        <f>COUNTIF('Скрипт node_activation_cond'!E:E,D328)</f>
        <v>1</v>
      </c>
    </row>
    <row r="329" spans="1:13" x14ac:dyDescent="0.4">
      <c r="A329">
        <f t="shared" si="22"/>
        <v>328</v>
      </c>
      <c r="B329" t="s">
        <v>785</v>
      </c>
      <c r="C329" t="s">
        <v>858</v>
      </c>
      <c r="D329">
        <f t="shared" si="23"/>
        <v>328</v>
      </c>
      <c r="E329" t="s">
        <v>1415</v>
      </c>
      <c r="I329" s="36" t="s">
        <v>2128</v>
      </c>
      <c r="M329">
        <f>COUNTIF('Скрипт node_activation_cond'!E:E,D329)</f>
        <v>0</v>
      </c>
    </row>
    <row r="330" spans="1:13" x14ac:dyDescent="0.4">
      <c r="A330">
        <f t="shared" ref="A330:A393" si="27">D330</f>
        <v>329</v>
      </c>
      <c r="B330" t="s">
        <v>1308</v>
      </c>
      <c r="C330" t="s">
        <v>858</v>
      </c>
      <c r="D330">
        <f t="shared" ref="D330:D393" si="28">D329+1</f>
        <v>329</v>
      </c>
      <c r="E330" t="s">
        <v>1415</v>
      </c>
      <c r="I330" s="36" t="s">
        <v>2128</v>
      </c>
      <c r="M330">
        <f>COUNTIF('Скрипт node_activation_cond'!E:E,D330)</f>
        <v>0</v>
      </c>
    </row>
    <row r="331" spans="1:13" x14ac:dyDescent="0.4">
      <c r="A331">
        <f t="shared" si="27"/>
        <v>330</v>
      </c>
      <c r="B331" t="s">
        <v>1028</v>
      </c>
      <c r="C331" t="s">
        <v>858</v>
      </c>
      <c r="D331">
        <f t="shared" si="28"/>
        <v>330</v>
      </c>
      <c r="E331" t="s">
        <v>1415</v>
      </c>
      <c r="I331" s="36" t="s">
        <v>2128</v>
      </c>
      <c r="M331">
        <f>COUNTIF('Скрипт node_activation_cond'!E:E,D331)</f>
        <v>0</v>
      </c>
    </row>
    <row r="332" spans="1:13" x14ac:dyDescent="0.4">
      <c r="A332">
        <f t="shared" si="27"/>
        <v>331</v>
      </c>
      <c r="B332" t="s">
        <v>1311</v>
      </c>
      <c r="C332" t="s">
        <v>855</v>
      </c>
      <c r="D332">
        <f t="shared" si="28"/>
        <v>331</v>
      </c>
      <c r="E332" t="str">
        <f>IF(C332="Целевой узел","TARGET_NODE",IF(C332="Узел-признак","FEATURE_NODE",IF(C332="Узел 'И'",1,0)))</f>
        <v>FEATURE_NODE</v>
      </c>
      <c r="H332" t="s">
        <v>1309</v>
      </c>
      <c r="I332" t="s">
        <v>38</v>
      </c>
      <c r="M332">
        <f>COUNTIF('Скрипт node_activation_cond'!E:E,D332)</f>
        <v>1</v>
      </c>
    </row>
    <row r="333" spans="1:13" x14ac:dyDescent="0.4">
      <c r="A333">
        <f t="shared" si="27"/>
        <v>332</v>
      </c>
      <c r="B333" t="s">
        <v>1312</v>
      </c>
      <c r="C333" t="s">
        <v>855</v>
      </c>
      <c r="D333">
        <f t="shared" si="28"/>
        <v>332</v>
      </c>
      <c r="E333" t="str">
        <f>IF(C333="Целевой узел","TARGET_NODE",IF(C333="Узел-признак","FEATURE_NODE",IF(C333="Узел 'И'",1,0)))</f>
        <v>FEATURE_NODE</v>
      </c>
      <c r="H333" t="s">
        <v>1310</v>
      </c>
      <c r="I333" t="s">
        <v>38</v>
      </c>
      <c r="M333">
        <f>COUNTIF('Скрипт node_activation_cond'!E:E,D333)</f>
        <v>1</v>
      </c>
    </row>
    <row r="334" spans="1:13" x14ac:dyDescent="0.4">
      <c r="A334">
        <f t="shared" si="27"/>
        <v>333</v>
      </c>
      <c r="B334" t="s">
        <v>1313</v>
      </c>
      <c r="C334" t="s">
        <v>855</v>
      </c>
      <c r="D334">
        <f t="shared" si="28"/>
        <v>333</v>
      </c>
      <c r="E334" t="str">
        <f>IF(C334="Целевой узел","TARGET_NODE",IF(C334="Узел-признак","FEATURE_NODE",IF(C334="Узел 'И'",1,0)))</f>
        <v>FEATURE_NODE</v>
      </c>
      <c r="H334" t="s">
        <v>1315</v>
      </c>
      <c r="I334" t="s">
        <v>38</v>
      </c>
      <c r="M334">
        <f>COUNTIF('Скрипт node_activation_cond'!E:E,D334)</f>
        <v>1</v>
      </c>
    </row>
    <row r="335" spans="1:13" x14ac:dyDescent="0.4">
      <c r="A335">
        <f t="shared" si="27"/>
        <v>334</v>
      </c>
      <c r="B335" t="s">
        <v>1314</v>
      </c>
      <c r="C335" t="s">
        <v>855</v>
      </c>
      <c r="D335">
        <f t="shared" si="28"/>
        <v>334</v>
      </c>
      <c r="E335" t="str">
        <f>IF(C335="Целевой узел","TARGET_NODE",IF(C335="Узел-признак","FEATURE_NODE",IF(C335="Узел 'И'",1,0)))</f>
        <v>FEATURE_NODE</v>
      </c>
      <c r="H335" t="s">
        <v>1316</v>
      </c>
      <c r="I335" t="s">
        <v>38</v>
      </c>
      <c r="M335">
        <f>COUNTIF('Скрипт node_activation_cond'!E:E,D335)</f>
        <v>1</v>
      </c>
    </row>
    <row r="336" spans="1:13" x14ac:dyDescent="0.4">
      <c r="A336">
        <f t="shared" si="27"/>
        <v>335</v>
      </c>
      <c r="B336" t="s">
        <v>1317</v>
      </c>
      <c r="C336" t="s">
        <v>857</v>
      </c>
      <c r="D336">
        <f t="shared" si="28"/>
        <v>335</v>
      </c>
      <c r="E336" t="s">
        <v>1414</v>
      </c>
      <c r="I336" s="36" t="s">
        <v>2128</v>
      </c>
      <c r="M336">
        <f>COUNTIF('Скрипт node_activation_cond'!E:E,D336)</f>
        <v>0</v>
      </c>
    </row>
    <row r="337" spans="1:13" x14ac:dyDescent="0.4">
      <c r="A337">
        <f t="shared" si="27"/>
        <v>336</v>
      </c>
      <c r="B337" t="s">
        <v>1318</v>
      </c>
      <c r="C337" t="s">
        <v>857</v>
      </c>
      <c r="D337">
        <f t="shared" si="28"/>
        <v>336</v>
      </c>
      <c r="E337" t="s">
        <v>1414</v>
      </c>
      <c r="I337" s="36" t="s">
        <v>2128</v>
      </c>
      <c r="M337">
        <f>COUNTIF('Скрипт node_activation_cond'!E:E,D337)</f>
        <v>0</v>
      </c>
    </row>
    <row r="338" spans="1:13" x14ac:dyDescent="0.4">
      <c r="A338">
        <f t="shared" si="27"/>
        <v>337</v>
      </c>
      <c r="B338" t="s">
        <v>1319</v>
      </c>
      <c r="C338" t="s">
        <v>857</v>
      </c>
      <c r="D338">
        <f t="shared" si="28"/>
        <v>337</v>
      </c>
      <c r="E338" t="s">
        <v>1414</v>
      </c>
      <c r="I338" s="36" t="s">
        <v>2128</v>
      </c>
      <c r="M338">
        <f>COUNTIF('Скрипт node_activation_cond'!E:E,D338)</f>
        <v>0</v>
      </c>
    </row>
    <row r="339" spans="1:13" x14ac:dyDescent="0.4">
      <c r="A339">
        <f t="shared" si="27"/>
        <v>338</v>
      </c>
      <c r="B339" t="s">
        <v>1320</v>
      </c>
      <c r="C339" t="s">
        <v>857</v>
      </c>
      <c r="D339">
        <f t="shared" si="28"/>
        <v>338</v>
      </c>
      <c r="E339" t="s">
        <v>1414</v>
      </c>
      <c r="I339" s="36" t="s">
        <v>2128</v>
      </c>
      <c r="M339">
        <f>COUNTIF('Скрипт node_activation_cond'!E:E,D339)</f>
        <v>0</v>
      </c>
    </row>
    <row r="340" spans="1:13" x14ac:dyDescent="0.4">
      <c r="A340">
        <f t="shared" si="27"/>
        <v>339</v>
      </c>
      <c r="B340" t="s">
        <v>1322</v>
      </c>
      <c r="C340" t="s">
        <v>855</v>
      </c>
      <c r="D340">
        <f t="shared" si="28"/>
        <v>339</v>
      </c>
      <c r="E340" t="str">
        <f>IF(C340="Целевой узел","TARGET_NODE",IF(C340="Узел-признак","FEATURE_NODE",IF(C340="Узел 'И'",1,0)))</f>
        <v>FEATURE_NODE</v>
      </c>
      <c r="I340" t="s">
        <v>493</v>
      </c>
      <c r="M340">
        <f>COUNTIF('Скрипт node_activation_cond'!E:E,D340)</f>
        <v>1</v>
      </c>
    </row>
    <row r="341" spans="1:13" x14ac:dyDescent="0.4">
      <c r="A341">
        <f t="shared" si="27"/>
        <v>340</v>
      </c>
      <c r="B341" t="s">
        <v>1323</v>
      </c>
      <c r="C341" t="s">
        <v>855</v>
      </c>
      <c r="D341">
        <f t="shared" si="28"/>
        <v>340</v>
      </c>
      <c r="E341" t="str">
        <f>IF(C341="Целевой узел","TARGET_NODE",IF(C341="Узел-признак","FEATURE_NODE",IF(C341="Узел 'И'",1,0)))</f>
        <v>FEATURE_NODE</v>
      </c>
      <c r="I341" t="s">
        <v>493</v>
      </c>
      <c r="M341">
        <f>COUNTIF('Скрипт node_activation_cond'!E:E,D341)</f>
        <v>1</v>
      </c>
    </row>
    <row r="342" spans="1:13" x14ac:dyDescent="0.4">
      <c r="A342">
        <f t="shared" si="27"/>
        <v>341</v>
      </c>
      <c r="B342" t="s">
        <v>1324</v>
      </c>
      <c r="C342" t="s">
        <v>855</v>
      </c>
      <c r="D342">
        <f t="shared" si="28"/>
        <v>341</v>
      </c>
      <c r="E342" t="str">
        <f>IF(C342="Целевой узел","TARGET_NODE",IF(C342="Узел-признак","FEATURE_NODE",IF(C342="Узел 'И'",1,0)))</f>
        <v>FEATURE_NODE</v>
      </c>
      <c r="I342" t="s">
        <v>493</v>
      </c>
      <c r="M342">
        <f>COUNTIF('Скрипт node_activation_cond'!E:E,D342)</f>
        <v>1</v>
      </c>
    </row>
    <row r="343" spans="1:13" x14ac:dyDescent="0.4">
      <c r="A343">
        <f t="shared" si="27"/>
        <v>342</v>
      </c>
      <c r="B343" t="s">
        <v>1326</v>
      </c>
      <c r="C343" t="s">
        <v>855</v>
      </c>
      <c r="D343">
        <f t="shared" si="28"/>
        <v>342</v>
      </c>
      <c r="E343" t="str">
        <f>IF(C343="Целевой узел","TARGET_NODE",IF(C343="Узел-признак","FEATURE_NODE",IF(C343="Узел 'И'",1,0)))</f>
        <v>FEATURE_NODE</v>
      </c>
      <c r="I343" t="s">
        <v>493</v>
      </c>
      <c r="M343">
        <f>COUNTIF('Скрипт node_activation_cond'!E:E,D343)</f>
        <v>1</v>
      </c>
    </row>
    <row r="344" spans="1:13" x14ac:dyDescent="0.4">
      <c r="A344">
        <f t="shared" si="27"/>
        <v>343</v>
      </c>
      <c r="B344" t="s">
        <v>1328</v>
      </c>
      <c r="C344" t="s">
        <v>855</v>
      </c>
      <c r="D344">
        <f t="shared" si="28"/>
        <v>343</v>
      </c>
      <c r="E344" t="str">
        <f>IF(C344="Целевой узел","TARGET_NODE",IF(C344="Узел-признак","FEATURE_NODE",IF(C344="Узел 'И'",1,0)))</f>
        <v>FEATURE_NODE</v>
      </c>
      <c r="I344" t="s">
        <v>493</v>
      </c>
      <c r="M344">
        <f>COUNTIF('Скрипт node_activation_cond'!E:E,D344)</f>
        <v>1</v>
      </c>
    </row>
    <row r="345" spans="1:13" x14ac:dyDescent="0.4">
      <c r="A345">
        <f t="shared" si="27"/>
        <v>344</v>
      </c>
      <c r="B345" t="s">
        <v>1331</v>
      </c>
      <c r="C345" t="s">
        <v>858</v>
      </c>
      <c r="D345">
        <f t="shared" si="28"/>
        <v>344</v>
      </c>
      <c r="E345" t="s">
        <v>1415</v>
      </c>
      <c r="I345" t="s">
        <v>493</v>
      </c>
      <c r="M345">
        <f>COUNTIF('Скрипт node_activation_cond'!E:E,D345)</f>
        <v>0</v>
      </c>
    </row>
    <row r="346" spans="1:13" x14ac:dyDescent="0.4">
      <c r="A346">
        <f t="shared" si="27"/>
        <v>345</v>
      </c>
      <c r="B346" t="s">
        <v>1332</v>
      </c>
      <c r="C346" t="s">
        <v>855</v>
      </c>
      <c r="D346">
        <f t="shared" si="28"/>
        <v>345</v>
      </c>
      <c r="E346" t="str">
        <f t="shared" ref="E346:E363" si="29">IF(C346="Целевой узел","TARGET_NODE",IF(C346="Узел-признак","FEATURE_NODE",IF(C346="Узел 'И'",1,0)))</f>
        <v>FEATURE_NODE</v>
      </c>
      <c r="I346" t="s">
        <v>493</v>
      </c>
      <c r="M346">
        <f>COUNTIF('Скрипт node_activation_cond'!E:E,D346)</f>
        <v>1</v>
      </c>
    </row>
    <row r="347" spans="1:13" x14ac:dyDescent="0.4">
      <c r="A347">
        <f t="shared" si="27"/>
        <v>346</v>
      </c>
      <c r="B347" t="s">
        <v>1333</v>
      </c>
      <c r="C347" t="s">
        <v>855</v>
      </c>
      <c r="D347">
        <f t="shared" si="28"/>
        <v>346</v>
      </c>
      <c r="E347" t="str">
        <f t="shared" si="29"/>
        <v>FEATURE_NODE</v>
      </c>
      <c r="I347" t="s">
        <v>493</v>
      </c>
      <c r="M347">
        <f>COUNTIF('Скрипт node_activation_cond'!E:E,D347)</f>
        <v>1</v>
      </c>
    </row>
    <row r="348" spans="1:13" x14ac:dyDescent="0.4">
      <c r="A348">
        <f t="shared" si="27"/>
        <v>347</v>
      </c>
      <c r="B348" t="s">
        <v>1337</v>
      </c>
      <c r="C348" t="s">
        <v>855</v>
      </c>
      <c r="D348">
        <f t="shared" si="28"/>
        <v>347</v>
      </c>
      <c r="E348" t="str">
        <f t="shared" si="29"/>
        <v>FEATURE_NODE</v>
      </c>
      <c r="I348" t="s">
        <v>493</v>
      </c>
      <c r="M348">
        <f>COUNTIF('Скрипт node_activation_cond'!E:E,D348)</f>
        <v>1</v>
      </c>
    </row>
    <row r="349" spans="1:13" x14ac:dyDescent="0.4">
      <c r="A349">
        <f t="shared" si="27"/>
        <v>348</v>
      </c>
      <c r="B349" t="s">
        <v>1338</v>
      </c>
      <c r="C349" t="s">
        <v>855</v>
      </c>
      <c r="D349">
        <f t="shared" si="28"/>
        <v>348</v>
      </c>
      <c r="E349" t="str">
        <f t="shared" si="29"/>
        <v>FEATURE_NODE</v>
      </c>
      <c r="I349" t="s">
        <v>493</v>
      </c>
      <c r="M349">
        <f>COUNTIF('Скрипт node_activation_cond'!E:E,D349)</f>
        <v>1</v>
      </c>
    </row>
    <row r="350" spans="1:13" x14ac:dyDescent="0.4">
      <c r="A350">
        <f t="shared" si="27"/>
        <v>349</v>
      </c>
      <c r="B350" t="s">
        <v>1334</v>
      </c>
      <c r="C350" t="s">
        <v>855</v>
      </c>
      <c r="D350">
        <f t="shared" si="28"/>
        <v>349</v>
      </c>
      <c r="E350" t="str">
        <f t="shared" si="29"/>
        <v>FEATURE_NODE</v>
      </c>
      <c r="I350" t="s">
        <v>493</v>
      </c>
      <c r="M350">
        <f>COUNTIF('Скрипт node_activation_cond'!E:E,D350)</f>
        <v>1</v>
      </c>
    </row>
    <row r="351" spans="1:13" x14ac:dyDescent="0.4">
      <c r="A351">
        <f t="shared" si="27"/>
        <v>350</v>
      </c>
      <c r="B351" t="s">
        <v>1335</v>
      </c>
      <c r="C351" t="s">
        <v>855</v>
      </c>
      <c r="D351">
        <f t="shared" si="28"/>
        <v>350</v>
      </c>
      <c r="E351" t="str">
        <f t="shared" si="29"/>
        <v>FEATURE_NODE</v>
      </c>
      <c r="I351" t="s">
        <v>493</v>
      </c>
      <c r="M351">
        <f>COUNTIF('Скрипт node_activation_cond'!E:E,D351)</f>
        <v>1</v>
      </c>
    </row>
    <row r="352" spans="1:13" x14ac:dyDescent="0.4">
      <c r="A352">
        <f t="shared" si="27"/>
        <v>351</v>
      </c>
      <c r="B352" t="s">
        <v>1336</v>
      </c>
      <c r="C352" t="s">
        <v>855</v>
      </c>
      <c r="D352">
        <f t="shared" si="28"/>
        <v>351</v>
      </c>
      <c r="E352" t="str">
        <f t="shared" si="29"/>
        <v>FEATURE_NODE</v>
      </c>
      <c r="I352" t="s">
        <v>493</v>
      </c>
      <c r="M352">
        <f>COUNTIF('Скрипт node_activation_cond'!E:E,D352)</f>
        <v>1</v>
      </c>
    </row>
    <row r="353" spans="1:13" x14ac:dyDescent="0.4">
      <c r="A353">
        <f t="shared" si="27"/>
        <v>352</v>
      </c>
      <c r="B353" t="s">
        <v>1340</v>
      </c>
      <c r="C353" t="s">
        <v>855</v>
      </c>
      <c r="D353">
        <f t="shared" si="28"/>
        <v>352</v>
      </c>
      <c r="E353" t="str">
        <f t="shared" si="29"/>
        <v>FEATURE_NODE</v>
      </c>
      <c r="I353" t="s">
        <v>494</v>
      </c>
      <c r="M353">
        <f>COUNTIF('Скрипт node_activation_cond'!E:E,D353)</f>
        <v>1</v>
      </c>
    </row>
    <row r="354" spans="1:13" x14ac:dyDescent="0.4">
      <c r="A354">
        <f t="shared" si="27"/>
        <v>353</v>
      </c>
      <c r="B354" t="s">
        <v>1339</v>
      </c>
      <c r="C354" t="s">
        <v>855</v>
      </c>
      <c r="D354">
        <f t="shared" si="28"/>
        <v>353</v>
      </c>
      <c r="E354" t="str">
        <f t="shared" si="29"/>
        <v>FEATURE_NODE</v>
      </c>
      <c r="I354" s="7" t="s">
        <v>494</v>
      </c>
      <c r="M354">
        <f>COUNTIF('Скрипт node_activation_cond'!E:E,D354)</f>
        <v>1</v>
      </c>
    </row>
    <row r="355" spans="1:13" x14ac:dyDescent="0.4">
      <c r="A355">
        <f t="shared" si="27"/>
        <v>354</v>
      </c>
      <c r="B355" t="s">
        <v>1342</v>
      </c>
      <c r="C355" t="s">
        <v>855</v>
      </c>
      <c r="D355">
        <f t="shared" si="28"/>
        <v>354</v>
      </c>
      <c r="E355" t="str">
        <f t="shared" si="29"/>
        <v>FEATURE_NODE</v>
      </c>
      <c r="I355" t="s">
        <v>494</v>
      </c>
      <c r="M355">
        <f>COUNTIF('Скрипт node_activation_cond'!E:E,D355)</f>
        <v>1</v>
      </c>
    </row>
    <row r="356" spans="1:13" x14ac:dyDescent="0.4">
      <c r="A356">
        <f t="shared" si="27"/>
        <v>355</v>
      </c>
      <c r="B356" t="s">
        <v>1343</v>
      </c>
      <c r="C356" t="s">
        <v>855</v>
      </c>
      <c r="D356">
        <f t="shared" si="28"/>
        <v>355</v>
      </c>
      <c r="E356" t="str">
        <f t="shared" si="29"/>
        <v>FEATURE_NODE</v>
      </c>
      <c r="I356" t="s">
        <v>494</v>
      </c>
      <c r="M356">
        <f>COUNTIF('Скрипт node_activation_cond'!E:E,D356)</f>
        <v>1</v>
      </c>
    </row>
    <row r="357" spans="1:13" x14ac:dyDescent="0.4">
      <c r="A357">
        <f t="shared" si="27"/>
        <v>356</v>
      </c>
      <c r="B357" t="s">
        <v>1344</v>
      </c>
      <c r="C357" t="s">
        <v>855</v>
      </c>
      <c r="D357">
        <f t="shared" si="28"/>
        <v>356</v>
      </c>
      <c r="E357" t="str">
        <f t="shared" si="29"/>
        <v>FEATURE_NODE</v>
      </c>
      <c r="I357" t="s">
        <v>494</v>
      </c>
      <c r="M357">
        <f>COUNTIF('Скрипт node_activation_cond'!E:E,D357)</f>
        <v>1</v>
      </c>
    </row>
    <row r="358" spans="1:13" x14ac:dyDescent="0.4">
      <c r="A358">
        <f t="shared" si="27"/>
        <v>357</v>
      </c>
      <c r="B358" t="s">
        <v>2636</v>
      </c>
      <c r="C358" t="s">
        <v>855</v>
      </c>
      <c r="D358">
        <f t="shared" si="28"/>
        <v>357</v>
      </c>
      <c r="E358" t="str">
        <f t="shared" si="29"/>
        <v>FEATURE_NODE</v>
      </c>
      <c r="I358" t="s">
        <v>788</v>
      </c>
      <c r="M358">
        <f>COUNTIF('Скрипт node_activation_cond'!E:E,D358)</f>
        <v>1</v>
      </c>
    </row>
    <row r="359" spans="1:13" x14ac:dyDescent="0.4">
      <c r="A359">
        <f t="shared" si="27"/>
        <v>358</v>
      </c>
      <c r="B359" t="s">
        <v>3035</v>
      </c>
      <c r="C359" t="s">
        <v>855</v>
      </c>
      <c r="D359">
        <f t="shared" si="28"/>
        <v>358</v>
      </c>
      <c r="E359" t="str">
        <f t="shared" si="29"/>
        <v>FEATURE_NODE</v>
      </c>
      <c r="I359" t="s">
        <v>3036</v>
      </c>
      <c r="M359">
        <f>COUNTIF('Скрипт node_activation_cond'!E:E,D359)</f>
        <v>1</v>
      </c>
    </row>
    <row r="360" spans="1:13" x14ac:dyDescent="0.4">
      <c r="A360">
        <f t="shared" si="27"/>
        <v>359</v>
      </c>
      <c r="B360" t="s">
        <v>1346</v>
      </c>
      <c r="C360" t="s">
        <v>855</v>
      </c>
      <c r="D360">
        <f t="shared" si="28"/>
        <v>359</v>
      </c>
      <c r="E360" t="str">
        <f t="shared" si="29"/>
        <v>FEATURE_NODE</v>
      </c>
      <c r="I360" s="7" t="s">
        <v>494</v>
      </c>
      <c r="M360">
        <f>COUNTIF('Скрипт node_activation_cond'!E:E,D360)</f>
        <v>1</v>
      </c>
    </row>
    <row r="361" spans="1:13" x14ac:dyDescent="0.4">
      <c r="A361">
        <f t="shared" si="27"/>
        <v>360</v>
      </c>
      <c r="B361" t="s">
        <v>1347</v>
      </c>
      <c r="C361" t="s">
        <v>855</v>
      </c>
      <c r="D361">
        <f t="shared" si="28"/>
        <v>360</v>
      </c>
      <c r="E361" t="str">
        <f t="shared" si="29"/>
        <v>FEATURE_NODE</v>
      </c>
      <c r="I361" s="7" t="s">
        <v>494</v>
      </c>
      <c r="M361">
        <f>COUNTIF('Скрипт node_activation_cond'!E:E,D361)</f>
        <v>1</v>
      </c>
    </row>
    <row r="362" spans="1:13" x14ac:dyDescent="0.4">
      <c r="A362">
        <f t="shared" si="27"/>
        <v>361</v>
      </c>
      <c r="B362" t="s">
        <v>1348</v>
      </c>
      <c r="C362" t="s">
        <v>855</v>
      </c>
      <c r="D362">
        <f t="shared" si="28"/>
        <v>361</v>
      </c>
      <c r="E362" t="str">
        <f t="shared" si="29"/>
        <v>FEATURE_NODE</v>
      </c>
      <c r="I362" t="s">
        <v>493</v>
      </c>
      <c r="M362">
        <f>COUNTIF('Скрипт node_activation_cond'!E:E,D362)</f>
        <v>1</v>
      </c>
    </row>
    <row r="363" spans="1:13" x14ac:dyDescent="0.4">
      <c r="A363">
        <f t="shared" si="27"/>
        <v>362</v>
      </c>
      <c r="B363" t="s">
        <v>1351</v>
      </c>
      <c r="C363" t="s">
        <v>855</v>
      </c>
      <c r="D363">
        <f t="shared" si="28"/>
        <v>362</v>
      </c>
      <c r="E363" t="str">
        <f t="shared" si="29"/>
        <v>FEATURE_NODE</v>
      </c>
      <c r="I363" t="s">
        <v>494</v>
      </c>
      <c r="M363">
        <f>COUNTIF('Скрипт node_activation_cond'!E:E,D363)</f>
        <v>1</v>
      </c>
    </row>
    <row r="364" spans="1:13" x14ac:dyDescent="0.4">
      <c r="A364">
        <f t="shared" si="27"/>
        <v>363</v>
      </c>
      <c r="B364" t="s">
        <v>1352</v>
      </c>
      <c r="C364" t="s">
        <v>858</v>
      </c>
      <c r="D364">
        <f t="shared" si="28"/>
        <v>363</v>
      </c>
      <c r="E364" t="s">
        <v>1415</v>
      </c>
      <c r="I364" t="s">
        <v>2128</v>
      </c>
      <c r="M364">
        <f>COUNTIF('Скрипт node_activation_cond'!E:E,D364)</f>
        <v>0</v>
      </c>
    </row>
    <row r="365" spans="1:13" x14ac:dyDescent="0.4">
      <c r="A365">
        <f t="shared" si="27"/>
        <v>364</v>
      </c>
      <c r="B365" t="s">
        <v>1501</v>
      </c>
      <c r="C365" t="s">
        <v>855</v>
      </c>
      <c r="D365">
        <f t="shared" si="28"/>
        <v>364</v>
      </c>
      <c r="E365" t="str">
        <f t="shared" ref="E365:E374" si="30">IF(C365="Целевой узел","TARGET_NODE",IF(C365="Узел-признак","FEATURE_NODE",IF(C365="Узел 'И'",1,0)))</f>
        <v>FEATURE_NODE</v>
      </c>
      <c r="G365" s="13"/>
      <c r="H365" s="13"/>
      <c r="I365" t="s">
        <v>493</v>
      </c>
      <c r="M365">
        <f>COUNTIF('Скрипт node_activation_cond'!E:E,D365)</f>
        <v>1</v>
      </c>
    </row>
    <row r="366" spans="1:13" x14ac:dyDescent="0.4">
      <c r="A366">
        <f t="shared" si="27"/>
        <v>365</v>
      </c>
      <c r="B366" t="s">
        <v>1354</v>
      </c>
      <c r="C366" t="s">
        <v>855</v>
      </c>
      <c r="D366">
        <f t="shared" si="28"/>
        <v>365</v>
      </c>
      <c r="E366" t="str">
        <f t="shared" si="30"/>
        <v>FEATURE_NODE</v>
      </c>
      <c r="I366" t="s">
        <v>493</v>
      </c>
      <c r="M366">
        <f>COUNTIF('Скрипт node_activation_cond'!E:E,D366)</f>
        <v>1</v>
      </c>
    </row>
    <row r="367" spans="1:13" x14ac:dyDescent="0.4">
      <c r="A367">
        <f t="shared" si="27"/>
        <v>366</v>
      </c>
      <c r="B367" t="s">
        <v>1364</v>
      </c>
      <c r="C367" t="s">
        <v>855</v>
      </c>
      <c r="D367">
        <f t="shared" si="28"/>
        <v>366</v>
      </c>
      <c r="E367" t="str">
        <f t="shared" si="30"/>
        <v>FEATURE_NODE</v>
      </c>
      <c r="I367" t="s">
        <v>494</v>
      </c>
      <c r="M367">
        <f>COUNTIF('Скрипт node_activation_cond'!E:E,D367)</f>
        <v>1</v>
      </c>
    </row>
    <row r="368" spans="1:13" x14ac:dyDescent="0.4">
      <c r="A368">
        <f t="shared" si="27"/>
        <v>367</v>
      </c>
      <c r="B368" t="s">
        <v>1368</v>
      </c>
      <c r="C368" t="s">
        <v>855</v>
      </c>
      <c r="D368">
        <f t="shared" si="28"/>
        <v>367</v>
      </c>
      <c r="E368" t="str">
        <f t="shared" si="30"/>
        <v>FEATURE_NODE</v>
      </c>
      <c r="I368" t="s">
        <v>3105</v>
      </c>
      <c r="M368">
        <f>COUNTIF('Скрипт node_activation_cond'!E:E,D368)</f>
        <v>1</v>
      </c>
    </row>
    <row r="369" spans="1:13" x14ac:dyDescent="0.4">
      <c r="A369">
        <f t="shared" si="27"/>
        <v>368</v>
      </c>
      <c r="B369" t="s">
        <v>1369</v>
      </c>
      <c r="C369" t="s">
        <v>855</v>
      </c>
      <c r="D369">
        <f t="shared" si="28"/>
        <v>368</v>
      </c>
      <c r="E369" t="str">
        <f t="shared" si="30"/>
        <v>FEATURE_NODE</v>
      </c>
      <c r="I369" t="s">
        <v>3105</v>
      </c>
      <c r="M369">
        <f>COUNTIF('Скрипт node_activation_cond'!E:E,D369)</f>
        <v>1</v>
      </c>
    </row>
    <row r="370" spans="1:13" x14ac:dyDescent="0.4">
      <c r="A370">
        <f t="shared" si="27"/>
        <v>369</v>
      </c>
      <c r="B370" t="s">
        <v>1370</v>
      </c>
      <c r="C370" t="s">
        <v>855</v>
      </c>
      <c r="D370">
        <f t="shared" si="28"/>
        <v>369</v>
      </c>
      <c r="E370" t="str">
        <f t="shared" si="30"/>
        <v>FEATURE_NODE</v>
      </c>
      <c r="I370" t="s">
        <v>36</v>
      </c>
      <c r="M370">
        <f>COUNTIF('Скрипт node_activation_cond'!E:E,D370)</f>
        <v>1</v>
      </c>
    </row>
    <row r="371" spans="1:13" x14ac:dyDescent="0.4">
      <c r="A371">
        <f t="shared" si="27"/>
        <v>370</v>
      </c>
      <c r="B371" t="s">
        <v>1371</v>
      </c>
      <c r="C371" t="s">
        <v>855</v>
      </c>
      <c r="D371">
        <f t="shared" si="28"/>
        <v>370</v>
      </c>
      <c r="E371" t="str">
        <f t="shared" si="30"/>
        <v>FEATURE_NODE</v>
      </c>
      <c r="I371" t="s">
        <v>36</v>
      </c>
      <c r="M371">
        <f>COUNTIF('Скрипт node_activation_cond'!E:E,D371)</f>
        <v>1</v>
      </c>
    </row>
    <row r="372" spans="1:13" x14ac:dyDescent="0.4">
      <c r="A372">
        <f t="shared" si="27"/>
        <v>371</v>
      </c>
      <c r="B372" t="s">
        <v>1372</v>
      </c>
      <c r="C372" t="s">
        <v>855</v>
      </c>
      <c r="D372">
        <f t="shared" si="28"/>
        <v>371</v>
      </c>
      <c r="E372" t="str">
        <f t="shared" si="30"/>
        <v>FEATURE_NODE</v>
      </c>
      <c r="I372" t="s">
        <v>36</v>
      </c>
      <c r="M372">
        <f>COUNTIF('Скрипт node_activation_cond'!E:E,D372)</f>
        <v>1</v>
      </c>
    </row>
    <row r="373" spans="1:13" x14ac:dyDescent="0.4">
      <c r="A373">
        <f t="shared" si="27"/>
        <v>372</v>
      </c>
      <c r="B373" t="s">
        <v>1373</v>
      </c>
      <c r="C373" t="s">
        <v>855</v>
      </c>
      <c r="D373">
        <f t="shared" si="28"/>
        <v>372</v>
      </c>
      <c r="E373" t="str">
        <f t="shared" si="30"/>
        <v>FEATURE_NODE</v>
      </c>
      <c r="I373" t="s">
        <v>36</v>
      </c>
      <c r="M373">
        <f>COUNTIF('Скрипт node_activation_cond'!E:E,D373)</f>
        <v>1</v>
      </c>
    </row>
    <row r="374" spans="1:13" x14ac:dyDescent="0.4">
      <c r="A374">
        <f t="shared" si="27"/>
        <v>373</v>
      </c>
      <c r="B374" t="s">
        <v>1374</v>
      </c>
      <c r="C374" t="s">
        <v>855</v>
      </c>
      <c r="D374">
        <f t="shared" si="28"/>
        <v>373</v>
      </c>
      <c r="E374" t="str">
        <f t="shared" si="30"/>
        <v>FEATURE_NODE</v>
      </c>
      <c r="I374" t="s">
        <v>36</v>
      </c>
      <c r="M374">
        <f>COUNTIF('Скрипт node_activation_cond'!E:E,D374)</f>
        <v>1</v>
      </c>
    </row>
    <row r="375" spans="1:13" x14ac:dyDescent="0.4">
      <c r="A375">
        <f t="shared" si="27"/>
        <v>374</v>
      </c>
      <c r="B375" t="s">
        <v>1419</v>
      </c>
      <c r="C375" t="s">
        <v>857</v>
      </c>
      <c r="D375">
        <f t="shared" si="28"/>
        <v>374</v>
      </c>
      <c r="E375" t="s">
        <v>1414</v>
      </c>
      <c r="I375" t="s">
        <v>2128</v>
      </c>
      <c r="M375">
        <f>COUNTIF('Скрипт node_activation_cond'!E:E,D375)</f>
        <v>0</v>
      </c>
    </row>
    <row r="376" spans="1:13" x14ac:dyDescent="0.4">
      <c r="A376">
        <f t="shared" si="27"/>
        <v>375</v>
      </c>
      <c r="B376" t="s">
        <v>1421</v>
      </c>
      <c r="C376" t="s">
        <v>857</v>
      </c>
      <c r="D376">
        <f t="shared" si="28"/>
        <v>375</v>
      </c>
      <c r="E376" t="s">
        <v>1414</v>
      </c>
      <c r="I376" t="s">
        <v>2128</v>
      </c>
      <c r="M376">
        <f>COUNTIF('Скрипт node_activation_cond'!E:E,D376)</f>
        <v>0</v>
      </c>
    </row>
    <row r="377" spans="1:13" x14ac:dyDescent="0.4">
      <c r="A377">
        <f t="shared" si="27"/>
        <v>376</v>
      </c>
      <c r="B377" t="s">
        <v>1418</v>
      </c>
      <c r="C377" t="s">
        <v>857</v>
      </c>
      <c r="D377">
        <f t="shared" si="28"/>
        <v>376</v>
      </c>
      <c r="E377" t="s">
        <v>1414</v>
      </c>
      <c r="I377" t="s">
        <v>2128</v>
      </c>
      <c r="M377">
        <f>COUNTIF('Скрипт node_activation_cond'!E:E,D377)</f>
        <v>0</v>
      </c>
    </row>
    <row r="378" spans="1:13" x14ac:dyDescent="0.4">
      <c r="A378">
        <f t="shared" si="27"/>
        <v>377</v>
      </c>
      <c r="B378" t="s">
        <v>1423</v>
      </c>
      <c r="C378" t="s">
        <v>857</v>
      </c>
      <c r="D378">
        <f t="shared" si="28"/>
        <v>377</v>
      </c>
      <c r="E378" t="s">
        <v>1414</v>
      </c>
      <c r="I378" t="s">
        <v>2128</v>
      </c>
      <c r="M378">
        <f>COUNTIF('Скрипт node_activation_cond'!E:E,D378)</f>
        <v>0</v>
      </c>
    </row>
    <row r="379" spans="1:13" x14ac:dyDescent="0.4">
      <c r="A379">
        <f t="shared" si="27"/>
        <v>378</v>
      </c>
      <c r="B379" t="s">
        <v>1424</v>
      </c>
      <c r="C379" t="s">
        <v>857</v>
      </c>
      <c r="D379">
        <f t="shared" si="28"/>
        <v>378</v>
      </c>
      <c r="E379" t="s">
        <v>1414</v>
      </c>
      <c r="I379" t="s">
        <v>2128</v>
      </c>
      <c r="M379">
        <f>COUNTIF('Скрипт node_activation_cond'!E:E,D379)</f>
        <v>0</v>
      </c>
    </row>
    <row r="380" spans="1:13" x14ac:dyDescent="0.4">
      <c r="A380">
        <f t="shared" si="27"/>
        <v>379</v>
      </c>
      <c r="B380" t="s">
        <v>1425</v>
      </c>
      <c r="C380" t="s">
        <v>857</v>
      </c>
      <c r="D380">
        <f t="shared" si="28"/>
        <v>379</v>
      </c>
      <c r="E380" t="s">
        <v>1414</v>
      </c>
      <c r="I380" t="s">
        <v>2128</v>
      </c>
      <c r="M380">
        <f>COUNTIF('Скрипт node_activation_cond'!E:E,D380)</f>
        <v>0</v>
      </c>
    </row>
    <row r="381" spans="1:13" x14ac:dyDescent="0.4">
      <c r="A381">
        <f t="shared" si="27"/>
        <v>380</v>
      </c>
      <c r="B381" t="s">
        <v>1426</v>
      </c>
      <c r="C381" t="s">
        <v>857</v>
      </c>
      <c r="D381">
        <f t="shared" si="28"/>
        <v>380</v>
      </c>
      <c r="E381" t="s">
        <v>1414</v>
      </c>
      <c r="I381" t="s">
        <v>2128</v>
      </c>
      <c r="M381">
        <f>COUNTIF('Скрипт node_activation_cond'!E:E,D381)</f>
        <v>0</v>
      </c>
    </row>
    <row r="382" spans="1:13" x14ac:dyDescent="0.4">
      <c r="A382">
        <f t="shared" si="27"/>
        <v>381</v>
      </c>
      <c r="B382" t="s">
        <v>1427</v>
      </c>
      <c r="C382" t="s">
        <v>857</v>
      </c>
      <c r="D382">
        <f t="shared" si="28"/>
        <v>381</v>
      </c>
      <c r="E382" t="s">
        <v>1414</v>
      </c>
      <c r="I382" t="s">
        <v>2128</v>
      </c>
      <c r="M382">
        <f>COUNTIF('Скрипт node_activation_cond'!E:E,D382)</f>
        <v>0</v>
      </c>
    </row>
    <row r="383" spans="1:13" x14ac:dyDescent="0.4">
      <c r="A383">
        <f t="shared" si="27"/>
        <v>382</v>
      </c>
      <c r="B383" t="s">
        <v>1428</v>
      </c>
      <c r="C383" t="s">
        <v>857</v>
      </c>
      <c r="D383">
        <f t="shared" si="28"/>
        <v>382</v>
      </c>
      <c r="E383" t="s">
        <v>1414</v>
      </c>
      <c r="I383" t="s">
        <v>2128</v>
      </c>
      <c r="M383">
        <f>COUNTIF('Скрипт node_activation_cond'!E:E,D383)</f>
        <v>0</v>
      </c>
    </row>
    <row r="384" spans="1:13" x14ac:dyDescent="0.4">
      <c r="A384">
        <f t="shared" si="27"/>
        <v>383</v>
      </c>
      <c r="B384" t="s">
        <v>1429</v>
      </c>
      <c r="C384" t="s">
        <v>857</v>
      </c>
      <c r="D384">
        <f t="shared" si="28"/>
        <v>383</v>
      </c>
      <c r="E384" t="s">
        <v>1414</v>
      </c>
      <c r="I384" t="s">
        <v>2128</v>
      </c>
      <c r="M384">
        <f>COUNTIF('Скрипт node_activation_cond'!E:E,D384)</f>
        <v>0</v>
      </c>
    </row>
    <row r="385" spans="1:13" x14ac:dyDescent="0.4">
      <c r="A385">
        <f t="shared" si="27"/>
        <v>384</v>
      </c>
      <c r="B385" t="s">
        <v>1430</v>
      </c>
      <c r="C385" t="s">
        <v>857</v>
      </c>
      <c r="D385">
        <f t="shared" si="28"/>
        <v>384</v>
      </c>
      <c r="E385" t="s">
        <v>1414</v>
      </c>
      <c r="I385" t="s">
        <v>2128</v>
      </c>
      <c r="M385">
        <f>COUNTIF('Скрипт node_activation_cond'!E:E,D385)</f>
        <v>0</v>
      </c>
    </row>
    <row r="386" spans="1:13" x14ac:dyDescent="0.4">
      <c r="A386">
        <f t="shared" si="27"/>
        <v>385</v>
      </c>
      <c r="B386" t="s">
        <v>1431</v>
      </c>
      <c r="C386" t="s">
        <v>857</v>
      </c>
      <c r="D386">
        <f t="shared" si="28"/>
        <v>385</v>
      </c>
      <c r="E386" t="s">
        <v>1414</v>
      </c>
      <c r="I386" t="s">
        <v>2128</v>
      </c>
      <c r="M386">
        <f>COUNTIF('Скрипт node_activation_cond'!E:E,D386)</f>
        <v>0</v>
      </c>
    </row>
    <row r="387" spans="1:13" x14ac:dyDescent="0.4">
      <c r="A387">
        <f t="shared" si="27"/>
        <v>386</v>
      </c>
      <c r="B387" t="s">
        <v>1432</v>
      </c>
      <c r="C387" t="s">
        <v>857</v>
      </c>
      <c r="D387">
        <f t="shared" si="28"/>
        <v>386</v>
      </c>
      <c r="E387" t="s">
        <v>1414</v>
      </c>
      <c r="I387" t="s">
        <v>2128</v>
      </c>
      <c r="M387">
        <f>COUNTIF('Скрипт node_activation_cond'!E:E,D387)</f>
        <v>0</v>
      </c>
    </row>
    <row r="388" spans="1:13" x14ac:dyDescent="0.4">
      <c r="A388">
        <f t="shared" si="27"/>
        <v>387</v>
      </c>
      <c r="B388" t="s">
        <v>1433</v>
      </c>
      <c r="C388" t="s">
        <v>857</v>
      </c>
      <c r="D388">
        <f t="shared" si="28"/>
        <v>387</v>
      </c>
      <c r="E388" t="s">
        <v>1414</v>
      </c>
      <c r="I388" t="s">
        <v>2128</v>
      </c>
      <c r="M388">
        <f>COUNTIF('Скрипт node_activation_cond'!E:E,D388)</f>
        <v>0</v>
      </c>
    </row>
    <row r="389" spans="1:13" x14ac:dyDescent="0.4">
      <c r="A389">
        <f t="shared" si="27"/>
        <v>388</v>
      </c>
      <c r="B389" t="s">
        <v>1434</v>
      </c>
      <c r="C389" t="s">
        <v>857</v>
      </c>
      <c r="D389">
        <f t="shared" si="28"/>
        <v>388</v>
      </c>
      <c r="E389" t="s">
        <v>1414</v>
      </c>
      <c r="I389" t="s">
        <v>2128</v>
      </c>
      <c r="M389">
        <f>COUNTIF('Скрипт node_activation_cond'!E:E,D389)</f>
        <v>0</v>
      </c>
    </row>
    <row r="390" spans="1:13" x14ac:dyDescent="0.4">
      <c r="A390">
        <f t="shared" si="27"/>
        <v>389</v>
      </c>
      <c r="B390" t="s">
        <v>1435</v>
      </c>
      <c r="C390" t="s">
        <v>857</v>
      </c>
      <c r="D390">
        <f t="shared" si="28"/>
        <v>389</v>
      </c>
      <c r="E390" t="s">
        <v>1414</v>
      </c>
      <c r="I390" t="s">
        <v>2128</v>
      </c>
      <c r="M390">
        <f>COUNTIF('Скрипт node_activation_cond'!E:E,D390)</f>
        <v>0</v>
      </c>
    </row>
    <row r="391" spans="1:13" x14ac:dyDescent="0.4">
      <c r="A391">
        <f t="shared" si="27"/>
        <v>390</v>
      </c>
      <c r="B391" t="s">
        <v>1436</v>
      </c>
      <c r="C391" t="s">
        <v>857</v>
      </c>
      <c r="D391">
        <f t="shared" si="28"/>
        <v>390</v>
      </c>
      <c r="E391" t="s">
        <v>1414</v>
      </c>
      <c r="I391" t="s">
        <v>2128</v>
      </c>
      <c r="M391">
        <f>COUNTIF('Скрипт node_activation_cond'!E:E,D391)</f>
        <v>0</v>
      </c>
    </row>
    <row r="392" spans="1:13" x14ac:dyDescent="0.4">
      <c r="A392">
        <f t="shared" si="27"/>
        <v>391</v>
      </c>
      <c r="B392" t="s">
        <v>1437</v>
      </c>
      <c r="C392" t="s">
        <v>857</v>
      </c>
      <c r="D392">
        <f t="shared" si="28"/>
        <v>391</v>
      </c>
      <c r="E392" t="s">
        <v>1414</v>
      </c>
      <c r="I392" t="s">
        <v>2128</v>
      </c>
      <c r="M392">
        <f>COUNTIF('Скрипт node_activation_cond'!E:E,D392)</f>
        <v>0</v>
      </c>
    </row>
    <row r="393" spans="1:13" x14ac:dyDescent="0.4">
      <c r="A393">
        <f t="shared" si="27"/>
        <v>392</v>
      </c>
      <c r="B393" t="s">
        <v>1438</v>
      </c>
      <c r="C393" t="s">
        <v>857</v>
      </c>
      <c r="D393">
        <f t="shared" si="28"/>
        <v>392</v>
      </c>
      <c r="E393" t="s">
        <v>1414</v>
      </c>
      <c r="I393" t="s">
        <v>2128</v>
      </c>
      <c r="M393">
        <f>COUNTIF('Скрипт node_activation_cond'!E:E,D393)</f>
        <v>0</v>
      </c>
    </row>
    <row r="394" spans="1:13" x14ac:dyDescent="0.4">
      <c r="A394">
        <f t="shared" ref="A394:A457" si="31">D394</f>
        <v>393</v>
      </c>
      <c r="B394" t="s">
        <v>1439</v>
      </c>
      <c r="C394" t="s">
        <v>857</v>
      </c>
      <c r="D394">
        <f t="shared" ref="D394:D457" si="32">D393+1</f>
        <v>393</v>
      </c>
      <c r="E394" t="s">
        <v>1414</v>
      </c>
      <c r="I394" t="s">
        <v>2128</v>
      </c>
      <c r="M394">
        <f>COUNTIF('Скрипт node_activation_cond'!E:E,D394)</f>
        <v>0</v>
      </c>
    </row>
    <row r="395" spans="1:13" x14ac:dyDescent="0.4">
      <c r="A395">
        <f t="shared" si="31"/>
        <v>394</v>
      </c>
      <c r="B395" t="s">
        <v>1440</v>
      </c>
      <c r="C395" t="s">
        <v>857</v>
      </c>
      <c r="D395">
        <f t="shared" si="32"/>
        <v>394</v>
      </c>
      <c r="E395" t="s">
        <v>1414</v>
      </c>
      <c r="I395" t="s">
        <v>2128</v>
      </c>
      <c r="M395">
        <f>COUNTIF('Скрипт node_activation_cond'!E:E,D395)</f>
        <v>0</v>
      </c>
    </row>
    <row r="396" spans="1:13" x14ac:dyDescent="0.4">
      <c r="A396">
        <f t="shared" si="31"/>
        <v>395</v>
      </c>
      <c r="B396" t="s">
        <v>1441</v>
      </c>
      <c r="C396" t="s">
        <v>857</v>
      </c>
      <c r="D396">
        <f t="shared" si="32"/>
        <v>395</v>
      </c>
      <c r="E396" t="s">
        <v>1414</v>
      </c>
      <c r="I396" t="s">
        <v>2128</v>
      </c>
      <c r="M396">
        <f>COUNTIF('Скрипт node_activation_cond'!E:E,D396)</f>
        <v>0</v>
      </c>
    </row>
    <row r="397" spans="1:13" x14ac:dyDescent="0.4">
      <c r="A397">
        <f t="shared" si="31"/>
        <v>396</v>
      </c>
      <c r="B397" t="s">
        <v>1442</v>
      </c>
      <c r="C397" t="s">
        <v>857</v>
      </c>
      <c r="D397">
        <f t="shared" si="32"/>
        <v>396</v>
      </c>
      <c r="E397" t="s">
        <v>1414</v>
      </c>
      <c r="I397" t="s">
        <v>2128</v>
      </c>
      <c r="M397">
        <f>COUNTIF('Скрипт node_activation_cond'!E:E,D397)</f>
        <v>0</v>
      </c>
    </row>
    <row r="398" spans="1:13" x14ac:dyDescent="0.4">
      <c r="A398">
        <f t="shared" si="31"/>
        <v>397</v>
      </c>
      <c r="B398" t="s">
        <v>1443</v>
      </c>
      <c r="C398" t="s">
        <v>857</v>
      </c>
      <c r="D398">
        <f t="shared" si="32"/>
        <v>397</v>
      </c>
      <c r="E398" t="s">
        <v>1414</v>
      </c>
      <c r="I398" t="s">
        <v>2128</v>
      </c>
      <c r="M398">
        <f>COUNTIF('Скрипт node_activation_cond'!E:E,D398)</f>
        <v>0</v>
      </c>
    </row>
    <row r="399" spans="1:13" x14ac:dyDescent="0.4">
      <c r="A399">
        <f t="shared" si="31"/>
        <v>398</v>
      </c>
      <c r="B399" t="s">
        <v>1444</v>
      </c>
      <c r="C399" t="s">
        <v>857</v>
      </c>
      <c r="D399">
        <f t="shared" si="32"/>
        <v>398</v>
      </c>
      <c r="E399" t="s">
        <v>1414</v>
      </c>
      <c r="I399" t="s">
        <v>2128</v>
      </c>
      <c r="M399">
        <f>COUNTIF('Скрипт node_activation_cond'!E:E,D399)</f>
        <v>0</v>
      </c>
    </row>
    <row r="400" spans="1:13" x14ac:dyDescent="0.4">
      <c r="A400">
        <f t="shared" si="31"/>
        <v>399</v>
      </c>
      <c r="B400" t="s">
        <v>1445</v>
      </c>
      <c r="C400" t="s">
        <v>857</v>
      </c>
      <c r="D400">
        <f t="shared" si="32"/>
        <v>399</v>
      </c>
      <c r="E400" t="s">
        <v>1414</v>
      </c>
      <c r="I400" t="s">
        <v>2128</v>
      </c>
      <c r="M400">
        <f>COUNTIF('Скрипт node_activation_cond'!E:E,D400)</f>
        <v>0</v>
      </c>
    </row>
    <row r="401" spans="1:13" x14ac:dyDescent="0.4">
      <c r="A401">
        <f t="shared" si="31"/>
        <v>400</v>
      </c>
      <c r="B401" t="s">
        <v>1446</v>
      </c>
      <c r="C401" t="s">
        <v>857</v>
      </c>
      <c r="D401">
        <f t="shared" si="32"/>
        <v>400</v>
      </c>
      <c r="E401" t="s">
        <v>1414</v>
      </c>
      <c r="I401" t="s">
        <v>2128</v>
      </c>
      <c r="M401">
        <f>COUNTIF('Скрипт node_activation_cond'!E:E,D401)</f>
        <v>0</v>
      </c>
    </row>
    <row r="402" spans="1:13" x14ac:dyDescent="0.4">
      <c r="A402">
        <f t="shared" si="31"/>
        <v>401</v>
      </c>
      <c r="B402" t="s">
        <v>1447</v>
      </c>
      <c r="C402" t="s">
        <v>857</v>
      </c>
      <c r="D402">
        <f t="shared" si="32"/>
        <v>401</v>
      </c>
      <c r="E402" t="s">
        <v>1414</v>
      </c>
      <c r="I402" t="s">
        <v>2128</v>
      </c>
      <c r="M402">
        <f>COUNTIF('Скрипт node_activation_cond'!E:E,D402)</f>
        <v>0</v>
      </c>
    </row>
    <row r="403" spans="1:13" x14ac:dyDescent="0.4">
      <c r="A403">
        <f t="shared" si="31"/>
        <v>402</v>
      </c>
      <c r="B403" t="s">
        <v>1448</v>
      </c>
      <c r="C403" t="s">
        <v>857</v>
      </c>
      <c r="D403">
        <f t="shared" si="32"/>
        <v>402</v>
      </c>
      <c r="E403" t="s">
        <v>1414</v>
      </c>
      <c r="I403" t="s">
        <v>2128</v>
      </c>
      <c r="M403">
        <f>COUNTIF('Скрипт node_activation_cond'!E:E,D403)</f>
        <v>0</v>
      </c>
    </row>
    <row r="404" spans="1:13" x14ac:dyDescent="0.4">
      <c r="A404">
        <f t="shared" si="31"/>
        <v>403</v>
      </c>
      <c r="B404" t="s">
        <v>1449</v>
      </c>
      <c r="C404" t="s">
        <v>857</v>
      </c>
      <c r="D404">
        <f t="shared" si="32"/>
        <v>403</v>
      </c>
      <c r="E404" t="s">
        <v>1414</v>
      </c>
      <c r="I404" t="s">
        <v>2128</v>
      </c>
      <c r="M404">
        <f>COUNTIF('Скрипт node_activation_cond'!E:E,D404)</f>
        <v>0</v>
      </c>
    </row>
    <row r="405" spans="1:13" s="22" customFormat="1" x14ac:dyDescent="0.4">
      <c r="A405">
        <f t="shared" si="31"/>
        <v>404</v>
      </c>
      <c r="B405" s="22" t="s">
        <v>1454</v>
      </c>
      <c r="C405" s="22" t="s">
        <v>857</v>
      </c>
      <c r="D405">
        <f t="shared" si="32"/>
        <v>404</v>
      </c>
      <c r="E405" t="s">
        <v>1414</v>
      </c>
      <c r="I405" s="22" t="s">
        <v>2128</v>
      </c>
      <c r="M405">
        <f>COUNTIF('Скрипт node_activation_cond'!E:E,D405)</f>
        <v>0</v>
      </c>
    </row>
    <row r="406" spans="1:13" s="22" customFormat="1" x14ac:dyDescent="0.4">
      <c r="A406">
        <f t="shared" si="31"/>
        <v>405</v>
      </c>
      <c r="B406" s="22" t="s">
        <v>1455</v>
      </c>
      <c r="C406" s="22" t="s">
        <v>857</v>
      </c>
      <c r="D406">
        <f t="shared" si="32"/>
        <v>405</v>
      </c>
      <c r="E406" t="s">
        <v>1414</v>
      </c>
      <c r="I406" s="22" t="s">
        <v>2128</v>
      </c>
      <c r="M406">
        <f>COUNTIF('Скрипт node_activation_cond'!E:E,D406)</f>
        <v>0</v>
      </c>
    </row>
    <row r="407" spans="1:13" s="22" customFormat="1" x14ac:dyDescent="0.4">
      <c r="A407">
        <f t="shared" si="31"/>
        <v>406</v>
      </c>
      <c r="B407" s="22" t="s">
        <v>1456</v>
      </c>
      <c r="C407" s="22" t="s">
        <v>857</v>
      </c>
      <c r="D407">
        <f t="shared" si="32"/>
        <v>406</v>
      </c>
      <c r="E407" t="s">
        <v>1414</v>
      </c>
      <c r="I407" s="22" t="s">
        <v>2128</v>
      </c>
      <c r="M407">
        <f>COUNTIF('Скрипт node_activation_cond'!E:E,D407)</f>
        <v>0</v>
      </c>
    </row>
    <row r="408" spans="1:13" x14ac:dyDescent="0.4">
      <c r="A408">
        <f t="shared" si="31"/>
        <v>407</v>
      </c>
      <c r="B408" t="s">
        <v>1472</v>
      </c>
      <c r="C408" t="s">
        <v>857</v>
      </c>
      <c r="D408">
        <f t="shared" si="32"/>
        <v>407</v>
      </c>
      <c r="E408" t="s">
        <v>1414</v>
      </c>
      <c r="I408" t="s">
        <v>2128</v>
      </c>
      <c r="M408">
        <f>COUNTIF('Скрипт node_activation_cond'!E:E,D408)</f>
        <v>0</v>
      </c>
    </row>
    <row r="409" spans="1:13" x14ac:dyDescent="0.4">
      <c r="A409">
        <f t="shared" si="31"/>
        <v>408</v>
      </c>
      <c r="B409" t="s">
        <v>1471</v>
      </c>
      <c r="C409" t="s">
        <v>857</v>
      </c>
      <c r="D409">
        <f t="shared" si="32"/>
        <v>408</v>
      </c>
      <c r="E409" t="s">
        <v>1414</v>
      </c>
      <c r="I409" t="s">
        <v>2128</v>
      </c>
      <c r="M409">
        <f>COUNTIF('Скрипт node_activation_cond'!E:E,D409)</f>
        <v>0</v>
      </c>
    </row>
    <row r="410" spans="1:13" x14ac:dyDescent="0.4">
      <c r="A410">
        <f t="shared" si="31"/>
        <v>409</v>
      </c>
      <c r="B410" t="s">
        <v>1473</v>
      </c>
      <c r="C410" t="s">
        <v>857</v>
      </c>
      <c r="D410">
        <f t="shared" si="32"/>
        <v>409</v>
      </c>
      <c r="E410" t="s">
        <v>1414</v>
      </c>
      <c r="I410" t="s">
        <v>2128</v>
      </c>
      <c r="M410">
        <f>COUNTIF('Скрипт node_activation_cond'!E:E,D410)</f>
        <v>0</v>
      </c>
    </row>
    <row r="411" spans="1:13" x14ac:dyDescent="0.4">
      <c r="A411">
        <f t="shared" si="31"/>
        <v>410</v>
      </c>
      <c r="B411" t="s">
        <v>1474</v>
      </c>
      <c r="C411" t="s">
        <v>857</v>
      </c>
      <c r="D411">
        <f t="shared" si="32"/>
        <v>410</v>
      </c>
      <c r="E411" t="s">
        <v>1414</v>
      </c>
      <c r="I411" t="s">
        <v>2128</v>
      </c>
      <c r="M411">
        <f>COUNTIF('Скрипт node_activation_cond'!E:E,D411)</f>
        <v>0</v>
      </c>
    </row>
    <row r="412" spans="1:13" x14ac:dyDescent="0.4">
      <c r="A412">
        <f t="shared" si="31"/>
        <v>411</v>
      </c>
      <c r="B412" t="s">
        <v>1475</v>
      </c>
      <c r="C412" t="s">
        <v>857</v>
      </c>
      <c r="D412">
        <f t="shared" si="32"/>
        <v>411</v>
      </c>
      <c r="E412" t="s">
        <v>1414</v>
      </c>
      <c r="I412" t="s">
        <v>2128</v>
      </c>
      <c r="M412">
        <f>COUNTIF('Скрипт node_activation_cond'!E:E,D412)</f>
        <v>0</v>
      </c>
    </row>
    <row r="413" spans="1:13" x14ac:dyDescent="0.4">
      <c r="A413">
        <f t="shared" si="31"/>
        <v>412</v>
      </c>
      <c r="B413" t="s">
        <v>1476</v>
      </c>
      <c r="C413" t="s">
        <v>857</v>
      </c>
      <c r="D413">
        <f t="shared" si="32"/>
        <v>412</v>
      </c>
      <c r="E413" t="s">
        <v>1414</v>
      </c>
      <c r="I413" t="s">
        <v>2128</v>
      </c>
      <c r="M413">
        <f>COUNTIF('Скрипт node_activation_cond'!E:E,D413)</f>
        <v>0</v>
      </c>
    </row>
    <row r="414" spans="1:13" x14ac:dyDescent="0.4">
      <c r="A414">
        <f t="shared" si="31"/>
        <v>413</v>
      </c>
      <c r="B414" t="s">
        <v>1477</v>
      </c>
      <c r="C414" t="s">
        <v>857</v>
      </c>
      <c r="D414">
        <f t="shared" si="32"/>
        <v>413</v>
      </c>
      <c r="E414" t="s">
        <v>1414</v>
      </c>
      <c r="I414" t="s">
        <v>2128</v>
      </c>
      <c r="M414">
        <f>COUNTIF('Скрипт node_activation_cond'!E:E,D414)</f>
        <v>0</v>
      </c>
    </row>
    <row r="415" spans="1:13" x14ac:dyDescent="0.4">
      <c r="A415">
        <f t="shared" si="31"/>
        <v>414</v>
      </c>
      <c r="B415" t="s">
        <v>1478</v>
      </c>
      <c r="C415" t="s">
        <v>857</v>
      </c>
      <c r="D415">
        <f t="shared" si="32"/>
        <v>414</v>
      </c>
      <c r="E415" t="s">
        <v>1414</v>
      </c>
      <c r="I415" t="s">
        <v>2128</v>
      </c>
      <c r="M415">
        <f>COUNTIF('Скрипт node_activation_cond'!E:E,D415)</f>
        <v>0</v>
      </c>
    </row>
    <row r="416" spans="1:13" x14ac:dyDescent="0.4">
      <c r="A416">
        <f t="shared" si="31"/>
        <v>415</v>
      </c>
      <c r="B416" t="s">
        <v>1479</v>
      </c>
      <c r="C416" t="s">
        <v>857</v>
      </c>
      <c r="D416">
        <f t="shared" si="32"/>
        <v>415</v>
      </c>
      <c r="E416" t="s">
        <v>1414</v>
      </c>
      <c r="I416" t="s">
        <v>2128</v>
      </c>
      <c r="M416">
        <f>COUNTIF('Скрипт node_activation_cond'!E:E,D416)</f>
        <v>0</v>
      </c>
    </row>
    <row r="417" spans="1:13" x14ac:dyDescent="0.4">
      <c r="A417">
        <f t="shared" si="31"/>
        <v>416</v>
      </c>
      <c r="B417" t="s">
        <v>1480</v>
      </c>
      <c r="C417" t="s">
        <v>857</v>
      </c>
      <c r="D417">
        <f t="shared" si="32"/>
        <v>416</v>
      </c>
      <c r="E417" t="s">
        <v>1414</v>
      </c>
      <c r="I417" t="s">
        <v>2128</v>
      </c>
      <c r="M417">
        <f>COUNTIF('Скрипт node_activation_cond'!E:E,D417)</f>
        <v>0</v>
      </c>
    </row>
    <row r="418" spans="1:13" x14ac:dyDescent="0.4">
      <c r="A418">
        <f t="shared" si="31"/>
        <v>417</v>
      </c>
      <c r="B418" t="s">
        <v>1481</v>
      </c>
      <c r="C418" t="s">
        <v>857</v>
      </c>
      <c r="D418">
        <f t="shared" si="32"/>
        <v>417</v>
      </c>
      <c r="E418" t="s">
        <v>1414</v>
      </c>
      <c r="I418" t="s">
        <v>2128</v>
      </c>
      <c r="M418">
        <f>COUNTIF('Скрипт node_activation_cond'!E:E,D418)</f>
        <v>0</v>
      </c>
    </row>
    <row r="419" spans="1:13" x14ac:dyDescent="0.4">
      <c r="A419">
        <f t="shared" si="31"/>
        <v>418</v>
      </c>
      <c r="B419" t="s">
        <v>1482</v>
      </c>
      <c r="C419" t="s">
        <v>857</v>
      </c>
      <c r="D419">
        <f t="shared" si="32"/>
        <v>418</v>
      </c>
      <c r="E419" t="s">
        <v>1414</v>
      </c>
      <c r="I419" t="s">
        <v>2128</v>
      </c>
      <c r="M419">
        <f>COUNTIF('Скрипт node_activation_cond'!E:E,D419)</f>
        <v>0</v>
      </c>
    </row>
    <row r="420" spans="1:13" x14ac:dyDescent="0.4">
      <c r="A420">
        <f t="shared" si="31"/>
        <v>419</v>
      </c>
      <c r="B420" t="s">
        <v>1483</v>
      </c>
      <c r="C420" t="s">
        <v>857</v>
      </c>
      <c r="D420">
        <f t="shared" si="32"/>
        <v>419</v>
      </c>
      <c r="E420" t="s">
        <v>1414</v>
      </c>
      <c r="I420" t="s">
        <v>2128</v>
      </c>
      <c r="M420">
        <f>COUNTIF('Скрипт node_activation_cond'!E:E,D420)</f>
        <v>0</v>
      </c>
    </row>
    <row r="421" spans="1:13" x14ac:dyDescent="0.4">
      <c r="A421">
        <f t="shared" si="31"/>
        <v>420</v>
      </c>
      <c r="B421" t="s">
        <v>1484</v>
      </c>
      <c r="C421" t="s">
        <v>857</v>
      </c>
      <c r="D421">
        <f t="shared" si="32"/>
        <v>420</v>
      </c>
      <c r="E421" t="s">
        <v>1414</v>
      </c>
      <c r="I421" t="s">
        <v>2128</v>
      </c>
      <c r="M421">
        <f>COUNTIF('Скрипт node_activation_cond'!E:E,D421)</f>
        <v>0</v>
      </c>
    </row>
    <row r="422" spans="1:13" x14ac:dyDescent="0.4">
      <c r="A422">
        <f t="shared" si="31"/>
        <v>421</v>
      </c>
      <c r="B422" t="s">
        <v>1485</v>
      </c>
      <c r="C422" t="s">
        <v>857</v>
      </c>
      <c r="D422">
        <f t="shared" si="32"/>
        <v>421</v>
      </c>
      <c r="E422" t="s">
        <v>1414</v>
      </c>
      <c r="I422" t="s">
        <v>2128</v>
      </c>
      <c r="M422">
        <f>COUNTIF('Скрипт node_activation_cond'!E:E,D422)</f>
        <v>0</v>
      </c>
    </row>
    <row r="423" spans="1:13" s="22" customFormat="1" x14ac:dyDescent="0.4">
      <c r="A423">
        <f t="shared" si="31"/>
        <v>422</v>
      </c>
      <c r="B423" s="22" t="s">
        <v>1153</v>
      </c>
      <c r="C423" s="22" t="s">
        <v>858</v>
      </c>
      <c r="D423">
        <f t="shared" si="32"/>
        <v>422</v>
      </c>
      <c r="E423" t="s">
        <v>1415</v>
      </c>
      <c r="I423" s="22" t="s">
        <v>2128</v>
      </c>
      <c r="M423">
        <f>COUNTIF('Скрипт node_activation_cond'!E:E,D423)</f>
        <v>0</v>
      </c>
    </row>
    <row r="424" spans="1:13" x14ac:dyDescent="0.4">
      <c r="A424">
        <f t="shared" si="31"/>
        <v>423</v>
      </c>
      <c r="B424" t="s">
        <v>1154</v>
      </c>
      <c r="C424" t="s">
        <v>855</v>
      </c>
      <c r="D424">
        <f t="shared" si="32"/>
        <v>423</v>
      </c>
      <c r="E424" t="str">
        <f>IF(C424="Целевой узел","TARGET_NODE",IF(C424="Узел-признак","FEATURE_NODE",IF(C424="Узел 'И'",1,0)))</f>
        <v>FEATURE_NODE</v>
      </c>
      <c r="I424" t="s">
        <v>494</v>
      </c>
      <c r="M424">
        <f>COUNTIF('Скрипт node_activation_cond'!E:E,D424)</f>
        <v>1</v>
      </c>
    </row>
    <row r="425" spans="1:13" x14ac:dyDescent="0.4">
      <c r="A425">
        <f t="shared" si="31"/>
        <v>424</v>
      </c>
      <c r="B425" t="s">
        <v>1155</v>
      </c>
      <c r="C425" t="s">
        <v>855</v>
      </c>
      <c r="D425">
        <f t="shared" si="32"/>
        <v>424</v>
      </c>
      <c r="E425" t="str">
        <f>IF(C425="Целевой узел","TARGET_NODE",IF(C425="Узел-признак","FEATURE_NODE",IF(C425="Узел 'И'",1,0)))</f>
        <v>FEATURE_NODE</v>
      </c>
      <c r="I425" t="s">
        <v>494</v>
      </c>
      <c r="M425">
        <f>COUNTIF('Скрипт node_activation_cond'!E:E,D425)</f>
        <v>1</v>
      </c>
    </row>
    <row r="426" spans="1:13" x14ac:dyDescent="0.4">
      <c r="A426">
        <f t="shared" si="31"/>
        <v>425</v>
      </c>
      <c r="B426" t="s">
        <v>1156</v>
      </c>
      <c r="C426" t="s">
        <v>855</v>
      </c>
      <c r="D426">
        <f t="shared" si="32"/>
        <v>425</v>
      </c>
      <c r="E426" t="str">
        <f>IF(C426="Целевой узел","TARGET_NODE",IF(C426="Узел-признак","FEATURE_NODE",IF(C426="Узел 'И'",1,0)))</f>
        <v>FEATURE_NODE</v>
      </c>
      <c r="I426" t="s">
        <v>494</v>
      </c>
      <c r="M426">
        <f>COUNTIF('Скрипт node_activation_cond'!E:E,D426)</f>
        <v>1</v>
      </c>
    </row>
    <row r="427" spans="1:13" s="22" customFormat="1" x14ac:dyDescent="0.4">
      <c r="A427">
        <f t="shared" si="31"/>
        <v>426</v>
      </c>
      <c r="B427" s="22" t="s">
        <v>1158</v>
      </c>
      <c r="C427" s="22" t="s">
        <v>858</v>
      </c>
      <c r="D427">
        <f t="shared" si="32"/>
        <v>426</v>
      </c>
      <c r="E427" s="22" t="s">
        <v>1415</v>
      </c>
      <c r="I427" s="22" t="s">
        <v>2128</v>
      </c>
      <c r="M427">
        <f>COUNTIF('Скрипт node_activation_cond'!E:E,D427)</f>
        <v>0</v>
      </c>
    </row>
    <row r="428" spans="1:13" x14ac:dyDescent="0.4">
      <c r="A428">
        <f t="shared" si="31"/>
        <v>427</v>
      </c>
      <c r="B428" t="s">
        <v>1465</v>
      </c>
      <c r="C428" t="s">
        <v>857</v>
      </c>
      <c r="D428">
        <f t="shared" si="32"/>
        <v>427</v>
      </c>
      <c r="E428" s="22" t="s">
        <v>1414</v>
      </c>
      <c r="I428" t="s">
        <v>2128</v>
      </c>
      <c r="M428">
        <f>COUNTIF('Скрипт node_activation_cond'!E:E,D428)</f>
        <v>0</v>
      </c>
    </row>
    <row r="429" spans="1:13" x14ac:dyDescent="0.4">
      <c r="A429">
        <f t="shared" si="31"/>
        <v>428</v>
      </c>
      <c r="B429" t="s">
        <v>1487</v>
      </c>
      <c r="C429" t="s">
        <v>855</v>
      </c>
      <c r="D429">
        <f t="shared" si="32"/>
        <v>428</v>
      </c>
      <c r="E429" t="str">
        <f t="shared" ref="E429:E438" si="33">IF(C429="Целевой узел","TARGET_NODE",IF(C429="Узел-признак","FEATURE_NODE",IF(C429="Узел 'И'",1,0)))</f>
        <v>FEATURE_NODE</v>
      </c>
      <c r="I429" t="s">
        <v>30</v>
      </c>
      <c r="M429">
        <f>COUNTIF('Скрипт node_activation_cond'!E:E,D429)</f>
        <v>1</v>
      </c>
    </row>
    <row r="430" spans="1:13" x14ac:dyDescent="0.4">
      <c r="A430">
        <f t="shared" si="31"/>
        <v>429</v>
      </c>
      <c r="B430" t="s">
        <v>1488</v>
      </c>
      <c r="C430" t="s">
        <v>855</v>
      </c>
      <c r="D430">
        <f t="shared" si="32"/>
        <v>429</v>
      </c>
      <c r="E430" t="str">
        <f t="shared" si="33"/>
        <v>FEATURE_NODE</v>
      </c>
      <c r="I430" t="s">
        <v>30</v>
      </c>
      <c r="M430">
        <f>COUNTIF('Скрипт node_activation_cond'!E:E,D430)</f>
        <v>1</v>
      </c>
    </row>
    <row r="431" spans="1:13" x14ac:dyDescent="0.4">
      <c r="A431">
        <f t="shared" si="31"/>
        <v>430</v>
      </c>
      <c r="B431" t="s">
        <v>1753</v>
      </c>
      <c r="C431" t="s">
        <v>855</v>
      </c>
      <c r="D431">
        <f t="shared" si="32"/>
        <v>430</v>
      </c>
      <c r="E431" t="str">
        <f t="shared" si="33"/>
        <v>FEATURE_NODE</v>
      </c>
      <c r="I431" t="s">
        <v>493</v>
      </c>
      <c r="M431">
        <f>COUNTIF('Скрипт node_activation_cond'!E:E,D431)</f>
        <v>1</v>
      </c>
    </row>
    <row r="432" spans="1:13" x14ac:dyDescent="0.4">
      <c r="A432">
        <f t="shared" si="31"/>
        <v>431</v>
      </c>
      <c r="B432" t="s">
        <v>1754</v>
      </c>
      <c r="C432" t="s">
        <v>855</v>
      </c>
      <c r="D432">
        <f t="shared" si="32"/>
        <v>431</v>
      </c>
      <c r="E432" t="str">
        <f t="shared" si="33"/>
        <v>FEATURE_NODE</v>
      </c>
      <c r="I432" t="s">
        <v>494</v>
      </c>
      <c r="M432">
        <f>COUNTIF('Скрипт node_activation_cond'!E:E,D432)</f>
        <v>1</v>
      </c>
    </row>
    <row r="433" spans="1:13" x14ac:dyDescent="0.4">
      <c r="A433">
        <f t="shared" si="31"/>
        <v>432</v>
      </c>
      <c r="B433" t="s">
        <v>1563</v>
      </c>
      <c r="C433" t="s">
        <v>855</v>
      </c>
      <c r="D433">
        <f t="shared" si="32"/>
        <v>432</v>
      </c>
      <c r="E433" t="str">
        <f t="shared" si="33"/>
        <v>FEATURE_NODE</v>
      </c>
      <c r="I433" t="s">
        <v>493</v>
      </c>
      <c r="M433">
        <f>COUNTIF('Скрипт node_activation_cond'!E:E,D433)</f>
        <v>1</v>
      </c>
    </row>
    <row r="434" spans="1:13" x14ac:dyDescent="0.4">
      <c r="A434">
        <f t="shared" si="31"/>
        <v>433</v>
      </c>
      <c r="B434" t="s">
        <v>1597</v>
      </c>
      <c r="C434" t="s">
        <v>855</v>
      </c>
      <c r="D434">
        <f t="shared" si="32"/>
        <v>433</v>
      </c>
      <c r="E434" t="str">
        <f t="shared" si="33"/>
        <v>FEATURE_NODE</v>
      </c>
      <c r="I434" t="s">
        <v>493</v>
      </c>
      <c r="M434">
        <f>COUNTIF('Скрипт node_activation_cond'!E:E,D434)</f>
        <v>1</v>
      </c>
    </row>
    <row r="435" spans="1:13" x14ac:dyDescent="0.4">
      <c r="A435">
        <f t="shared" si="31"/>
        <v>434</v>
      </c>
      <c r="B435" t="s">
        <v>1599</v>
      </c>
      <c r="C435" t="s">
        <v>855</v>
      </c>
      <c r="D435">
        <f t="shared" si="32"/>
        <v>434</v>
      </c>
      <c r="E435" t="str">
        <f t="shared" si="33"/>
        <v>FEATURE_NODE</v>
      </c>
      <c r="I435" t="s">
        <v>30</v>
      </c>
      <c r="M435">
        <f>COUNTIF('Скрипт node_activation_cond'!E:E,D435)</f>
        <v>1</v>
      </c>
    </row>
    <row r="436" spans="1:13" x14ac:dyDescent="0.4">
      <c r="A436">
        <f t="shared" si="31"/>
        <v>435</v>
      </c>
      <c r="B436" t="s">
        <v>1633</v>
      </c>
      <c r="C436" t="s">
        <v>855</v>
      </c>
      <c r="D436">
        <f t="shared" si="32"/>
        <v>435</v>
      </c>
      <c r="E436" t="str">
        <f t="shared" si="33"/>
        <v>FEATURE_NODE</v>
      </c>
      <c r="I436" t="s">
        <v>3092</v>
      </c>
      <c r="M436">
        <f>COUNTIF('Скрипт node_activation_cond'!E:E,D436)</f>
        <v>1</v>
      </c>
    </row>
    <row r="437" spans="1:13" x14ac:dyDescent="0.4">
      <c r="A437">
        <f t="shared" si="31"/>
        <v>436</v>
      </c>
      <c r="B437" t="s">
        <v>1646</v>
      </c>
      <c r="C437" t="s">
        <v>855</v>
      </c>
      <c r="D437">
        <f t="shared" si="32"/>
        <v>436</v>
      </c>
      <c r="E437" t="str">
        <f t="shared" si="33"/>
        <v>FEATURE_NODE</v>
      </c>
      <c r="I437" t="s">
        <v>493</v>
      </c>
      <c r="M437">
        <f>COUNTIF('Скрипт node_activation_cond'!E:E,D437)</f>
        <v>1</v>
      </c>
    </row>
    <row r="438" spans="1:13" x14ac:dyDescent="0.4">
      <c r="A438">
        <f t="shared" si="31"/>
        <v>437</v>
      </c>
      <c r="B438" t="s">
        <v>1676</v>
      </c>
      <c r="C438" t="s">
        <v>855</v>
      </c>
      <c r="D438">
        <f t="shared" si="32"/>
        <v>437</v>
      </c>
      <c r="E438" t="str">
        <f t="shared" si="33"/>
        <v>FEATURE_NODE</v>
      </c>
      <c r="I438" t="s">
        <v>493</v>
      </c>
      <c r="M438">
        <f>COUNTIF('Скрипт node_activation_cond'!E:E,D438)</f>
        <v>1</v>
      </c>
    </row>
    <row r="439" spans="1:13" x14ac:dyDescent="0.4">
      <c r="A439">
        <f t="shared" si="31"/>
        <v>438</v>
      </c>
      <c r="B439" s="22" t="s">
        <v>1677</v>
      </c>
      <c r="C439" t="s">
        <v>857</v>
      </c>
      <c r="D439">
        <f t="shared" si="32"/>
        <v>438</v>
      </c>
      <c r="E439" t="s">
        <v>1414</v>
      </c>
      <c r="I439" t="s">
        <v>2128</v>
      </c>
      <c r="M439">
        <f>COUNTIF('Скрипт node_activation_cond'!E:E,D439)</f>
        <v>0</v>
      </c>
    </row>
    <row r="440" spans="1:13" x14ac:dyDescent="0.4">
      <c r="A440">
        <f t="shared" si="31"/>
        <v>439</v>
      </c>
      <c r="B440" s="22" t="s">
        <v>1678</v>
      </c>
      <c r="C440" t="s">
        <v>857</v>
      </c>
      <c r="D440">
        <f t="shared" si="32"/>
        <v>439</v>
      </c>
      <c r="E440" t="s">
        <v>1414</v>
      </c>
      <c r="I440" t="s">
        <v>2128</v>
      </c>
      <c r="M440">
        <f>COUNTIF('Скрипт node_activation_cond'!E:E,D440)</f>
        <v>0</v>
      </c>
    </row>
    <row r="441" spans="1:13" x14ac:dyDescent="0.4">
      <c r="A441">
        <f t="shared" si="31"/>
        <v>440</v>
      </c>
      <c r="B441" s="22" t="s">
        <v>1679</v>
      </c>
      <c r="C441" t="s">
        <v>857</v>
      </c>
      <c r="D441">
        <f t="shared" si="32"/>
        <v>440</v>
      </c>
      <c r="E441" t="s">
        <v>1414</v>
      </c>
      <c r="I441" t="s">
        <v>2128</v>
      </c>
      <c r="M441">
        <f>COUNTIF('Скрипт node_activation_cond'!E:E,D441)</f>
        <v>0</v>
      </c>
    </row>
    <row r="442" spans="1:13" x14ac:dyDescent="0.4">
      <c r="A442">
        <f t="shared" si="31"/>
        <v>441</v>
      </c>
      <c r="B442" s="22" t="s">
        <v>1680</v>
      </c>
      <c r="C442" t="s">
        <v>857</v>
      </c>
      <c r="D442">
        <f t="shared" si="32"/>
        <v>441</v>
      </c>
      <c r="E442" t="s">
        <v>1414</v>
      </c>
      <c r="I442" t="s">
        <v>2128</v>
      </c>
      <c r="M442">
        <f>COUNTIF('Скрипт node_activation_cond'!E:E,D442)</f>
        <v>0</v>
      </c>
    </row>
    <row r="443" spans="1:13" x14ac:dyDescent="0.4">
      <c r="A443">
        <f t="shared" si="31"/>
        <v>442</v>
      </c>
      <c r="B443" s="22" t="s">
        <v>1681</v>
      </c>
      <c r="C443" t="s">
        <v>857</v>
      </c>
      <c r="D443">
        <f t="shared" si="32"/>
        <v>442</v>
      </c>
      <c r="E443" t="s">
        <v>1414</v>
      </c>
      <c r="I443" t="s">
        <v>2128</v>
      </c>
      <c r="M443">
        <f>COUNTIF('Скрипт node_activation_cond'!E:E,D443)</f>
        <v>0</v>
      </c>
    </row>
    <row r="444" spans="1:13" x14ac:dyDescent="0.4">
      <c r="A444">
        <f t="shared" si="31"/>
        <v>443</v>
      </c>
      <c r="B444" s="22" t="s">
        <v>1682</v>
      </c>
      <c r="C444" t="s">
        <v>857</v>
      </c>
      <c r="D444">
        <f t="shared" si="32"/>
        <v>443</v>
      </c>
      <c r="E444" t="s">
        <v>1414</v>
      </c>
      <c r="I444" t="s">
        <v>2128</v>
      </c>
      <c r="M444">
        <f>COUNTIF('Скрипт node_activation_cond'!E:E,D444)</f>
        <v>0</v>
      </c>
    </row>
    <row r="445" spans="1:13" x14ac:dyDescent="0.4">
      <c r="A445">
        <f t="shared" si="31"/>
        <v>444</v>
      </c>
      <c r="B445" s="22" t="s">
        <v>1683</v>
      </c>
      <c r="C445" t="s">
        <v>857</v>
      </c>
      <c r="D445">
        <f t="shared" si="32"/>
        <v>444</v>
      </c>
      <c r="E445" t="s">
        <v>1414</v>
      </c>
      <c r="I445" t="s">
        <v>2128</v>
      </c>
      <c r="M445">
        <f>COUNTIF('Скрипт node_activation_cond'!E:E,D445)</f>
        <v>0</v>
      </c>
    </row>
    <row r="446" spans="1:13" x14ac:dyDescent="0.4">
      <c r="A446">
        <f t="shared" si="31"/>
        <v>445</v>
      </c>
      <c r="B446" s="22" t="s">
        <v>1684</v>
      </c>
      <c r="C446" t="s">
        <v>857</v>
      </c>
      <c r="D446">
        <f t="shared" si="32"/>
        <v>445</v>
      </c>
      <c r="E446" t="s">
        <v>1414</v>
      </c>
      <c r="I446" t="s">
        <v>2128</v>
      </c>
      <c r="M446">
        <f>COUNTIF('Скрипт node_activation_cond'!E:E,D446)</f>
        <v>0</v>
      </c>
    </row>
    <row r="447" spans="1:13" x14ac:dyDescent="0.4">
      <c r="A447">
        <f t="shared" si="31"/>
        <v>446</v>
      </c>
      <c r="B447" s="22" t="s">
        <v>1685</v>
      </c>
      <c r="C447" t="s">
        <v>857</v>
      </c>
      <c r="D447">
        <f t="shared" si="32"/>
        <v>446</v>
      </c>
      <c r="E447" t="s">
        <v>1414</v>
      </c>
      <c r="I447" t="s">
        <v>2128</v>
      </c>
      <c r="M447">
        <f>COUNTIF('Скрипт node_activation_cond'!E:E,D447)</f>
        <v>0</v>
      </c>
    </row>
    <row r="448" spans="1:13" x14ac:dyDescent="0.4">
      <c r="A448">
        <f t="shared" si="31"/>
        <v>447</v>
      </c>
      <c r="B448" s="22" t="s">
        <v>1686</v>
      </c>
      <c r="C448" t="s">
        <v>857</v>
      </c>
      <c r="D448">
        <f t="shared" si="32"/>
        <v>447</v>
      </c>
      <c r="E448" t="s">
        <v>1414</v>
      </c>
      <c r="I448" t="s">
        <v>2128</v>
      </c>
      <c r="M448">
        <f>COUNTIF('Скрипт node_activation_cond'!E:E,D448)</f>
        <v>0</v>
      </c>
    </row>
    <row r="449" spans="1:13" x14ac:dyDescent="0.4">
      <c r="A449">
        <f t="shared" si="31"/>
        <v>448</v>
      </c>
      <c r="B449" s="22" t="s">
        <v>1687</v>
      </c>
      <c r="C449" t="s">
        <v>857</v>
      </c>
      <c r="D449">
        <f t="shared" si="32"/>
        <v>448</v>
      </c>
      <c r="E449" t="s">
        <v>1414</v>
      </c>
      <c r="I449" t="s">
        <v>2128</v>
      </c>
      <c r="M449">
        <f>COUNTIF('Скрипт node_activation_cond'!E:E,D449)</f>
        <v>0</v>
      </c>
    </row>
    <row r="450" spans="1:13" x14ac:dyDescent="0.4">
      <c r="A450">
        <f t="shared" si="31"/>
        <v>449</v>
      </c>
      <c r="B450" s="22" t="s">
        <v>1688</v>
      </c>
      <c r="C450" t="s">
        <v>857</v>
      </c>
      <c r="D450">
        <f t="shared" si="32"/>
        <v>449</v>
      </c>
      <c r="E450" t="s">
        <v>1414</v>
      </c>
      <c r="I450" t="s">
        <v>2128</v>
      </c>
      <c r="M450">
        <f>COUNTIF('Скрипт node_activation_cond'!E:E,D450)</f>
        <v>0</v>
      </c>
    </row>
    <row r="451" spans="1:13" x14ac:dyDescent="0.4">
      <c r="A451">
        <f t="shared" si="31"/>
        <v>450</v>
      </c>
      <c r="B451" s="22" t="s">
        <v>1689</v>
      </c>
      <c r="C451" t="s">
        <v>857</v>
      </c>
      <c r="D451">
        <f t="shared" si="32"/>
        <v>450</v>
      </c>
      <c r="E451" t="s">
        <v>1414</v>
      </c>
      <c r="I451" t="s">
        <v>2128</v>
      </c>
      <c r="M451">
        <f>COUNTIF('Скрипт node_activation_cond'!E:E,D451)</f>
        <v>0</v>
      </c>
    </row>
    <row r="452" spans="1:13" x14ac:dyDescent="0.4">
      <c r="A452">
        <f t="shared" si="31"/>
        <v>451</v>
      </c>
      <c r="B452" s="22" t="s">
        <v>1690</v>
      </c>
      <c r="C452" t="s">
        <v>857</v>
      </c>
      <c r="D452">
        <f t="shared" si="32"/>
        <v>451</v>
      </c>
      <c r="E452" t="s">
        <v>1414</v>
      </c>
      <c r="I452" t="s">
        <v>2128</v>
      </c>
      <c r="M452">
        <f>COUNTIF('Скрипт node_activation_cond'!E:E,D452)</f>
        <v>0</v>
      </c>
    </row>
    <row r="453" spans="1:13" x14ac:dyDescent="0.4">
      <c r="A453">
        <f t="shared" si="31"/>
        <v>452</v>
      </c>
      <c r="B453" s="22" t="s">
        <v>1691</v>
      </c>
      <c r="C453" t="s">
        <v>857</v>
      </c>
      <c r="D453">
        <f t="shared" si="32"/>
        <v>452</v>
      </c>
      <c r="E453" t="s">
        <v>1414</v>
      </c>
      <c r="I453" t="s">
        <v>2128</v>
      </c>
      <c r="M453">
        <f>COUNTIF('Скрипт node_activation_cond'!E:E,D453)</f>
        <v>0</v>
      </c>
    </row>
    <row r="454" spans="1:13" x14ac:dyDescent="0.4">
      <c r="A454">
        <f t="shared" si="31"/>
        <v>453</v>
      </c>
      <c r="B454" s="22" t="s">
        <v>1692</v>
      </c>
      <c r="C454" t="s">
        <v>857</v>
      </c>
      <c r="D454">
        <f t="shared" si="32"/>
        <v>453</v>
      </c>
      <c r="E454" t="s">
        <v>1414</v>
      </c>
      <c r="I454" t="s">
        <v>2128</v>
      </c>
      <c r="M454">
        <f>COUNTIF('Скрипт node_activation_cond'!E:E,D454)</f>
        <v>0</v>
      </c>
    </row>
    <row r="455" spans="1:13" x14ac:dyDescent="0.4">
      <c r="A455">
        <f t="shared" si="31"/>
        <v>454</v>
      </c>
      <c r="B455" s="22" t="s">
        <v>1693</v>
      </c>
      <c r="C455" t="s">
        <v>857</v>
      </c>
      <c r="D455">
        <f t="shared" si="32"/>
        <v>454</v>
      </c>
      <c r="E455" t="s">
        <v>1414</v>
      </c>
      <c r="I455" t="s">
        <v>2128</v>
      </c>
      <c r="M455">
        <f>COUNTIF('Скрипт node_activation_cond'!E:E,D455)</f>
        <v>0</v>
      </c>
    </row>
    <row r="456" spans="1:13" x14ac:dyDescent="0.4">
      <c r="A456">
        <f t="shared" si="31"/>
        <v>455</v>
      </c>
      <c r="B456" s="22" t="s">
        <v>1694</v>
      </c>
      <c r="C456" t="s">
        <v>857</v>
      </c>
      <c r="D456">
        <f t="shared" si="32"/>
        <v>455</v>
      </c>
      <c r="E456" t="s">
        <v>1414</v>
      </c>
      <c r="I456" t="s">
        <v>2128</v>
      </c>
      <c r="M456">
        <f>COUNTIF('Скрипт node_activation_cond'!E:E,D456)</f>
        <v>0</v>
      </c>
    </row>
    <row r="457" spans="1:13" x14ac:dyDescent="0.4">
      <c r="A457">
        <f t="shared" si="31"/>
        <v>456</v>
      </c>
      <c r="B457" s="22" t="s">
        <v>1695</v>
      </c>
      <c r="C457" t="s">
        <v>857</v>
      </c>
      <c r="D457">
        <f t="shared" si="32"/>
        <v>456</v>
      </c>
      <c r="E457" t="s">
        <v>1414</v>
      </c>
      <c r="I457" t="s">
        <v>2128</v>
      </c>
      <c r="M457">
        <f>COUNTIF('Скрипт node_activation_cond'!E:E,D457)</f>
        <v>0</v>
      </c>
    </row>
    <row r="458" spans="1:13" x14ac:dyDescent="0.4">
      <c r="A458">
        <f t="shared" ref="A458:A521" si="34">D458</f>
        <v>457</v>
      </c>
      <c r="B458" s="22" t="s">
        <v>1696</v>
      </c>
      <c r="C458" t="s">
        <v>857</v>
      </c>
      <c r="D458">
        <f t="shared" ref="D458:D521" si="35">D457+1</f>
        <v>457</v>
      </c>
      <c r="E458" t="s">
        <v>1414</v>
      </c>
      <c r="I458" t="s">
        <v>2128</v>
      </c>
      <c r="M458">
        <f>COUNTIF('Скрипт node_activation_cond'!E:E,D458)</f>
        <v>0</v>
      </c>
    </row>
    <row r="459" spans="1:13" x14ac:dyDescent="0.4">
      <c r="A459">
        <f t="shared" si="34"/>
        <v>458</v>
      </c>
      <c r="B459" s="22" t="s">
        <v>1697</v>
      </c>
      <c r="C459" t="s">
        <v>857</v>
      </c>
      <c r="D459">
        <f t="shared" si="35"/>
        <v>458</v>
      </c>
      <c r="E459" t="s">
        <v>1414</v>
      </c>
      <c r="I459" t="s">
        <v>2128</v>
      </c>
      <c r="M459">
        <f>COUNTIF('Скрипт node_activation_cond'!E:E,D459)</f>
        <v>0</v>
      </c>
    </row>
    <row r="460" spans="1:13" x14ac:dyDescent="0.4">
      <c r="A460">
        <f t="shared" si="34"/>
        <v>459</v>
      </c>
      <c r="B460" s="22" t="s">
        <v>1698</v>
      </c>
      <c r="C460" t="s">
        <v>857</v>
      </c>
      <c r="D460">
        <f t="shared" si="35"/>
        <v>459</v>
      </c>
      <c r="E460" t="s">
        <v>1414</v>
      </c>
      <c r="I460" t="s">
        <v>2128</v>
      </c>
      <c r="M460">
        <f>COUNTIF('Скрипт node_activation_cond'!E:E,D460)</f>
        <v>0</v>
      </c>
    </row>
    <row r="461" spans="1:13" x14ac:dyDescent="0.4">
      <c r="A461">
        <f t="shared" si="34"/>
        <v>460</v>
      </c>
      <c r="B461" s="22" t="s">
        <v>1699</v>
      </c>
      <c r="C461" t="s">
        <v>857</v>
      </c>
      <c r="D461">
        <f t="shared" si="35"/>
        <v>460</v>
      </c>
      <c r="E461" t="s">
        <v>1414</v>
      </c>
      <c r="I461" t="s">
        <v>2128</v>
      </c>
      <c r="M461">
        <f>COUNTIF('Скрипт node_activation_cond'!E:E,D461)</f>
        <v>0</v>
      </c>
    </row>
    <row r="462" spans="1:13" x14ac:dyDescent="0.4">
      <c r="A462">
        <f t="shared" si="34"/>
        <v>461</v>
      </c>
      <c r="B462" s="22" t="s">
        <v>1700</v>
      </c>
      <c r="C462" t="s">
        <v>857</v>
      </c>
      <c r="D462">
        <f t="shared" si="35"/>
        <v>461</v>
      </c>
      <c r="E462" t="s">
        <v>1414</v>
      </c>
      <c r="I462" t="s">
        <v>2128</v>
      </c>
      <c r="M462">
        <f>COUNTIF('Скрипт node_activation_cond'!E:E,D462)</f>
        <v>0</v>
      </c>
    </row>
    <row r="463" spans="1:13" x14ac:dyDescent="0.4">
      <c r="A463">
        <f t="shared" si="34"/>
        <v>462</v>
      </c>
      <c r="B463" s="22" t="s">
        <v>1701</v>
      </c>
      <c r="C463" t="s">
        <v>857</v>
      </c>
      <c r="D463">
        <f t="shared" si="35"/>
        <v>462</v>
      </c>
      <c r="E463" t="s">
        <v>1414</v>
      </c>
      <c r="I463" t="s">
        <v>2128</v>
      </c>
      <c r="M463">
        <f>COUNTIF('Скрипт node_activation_cond'!E:E,D463)</f>
        <v>0</v>
      </c>
    </row>
    <row r="464" spans="1:13" x14ac:dyDescent="0.4">
      <c r="A464">
        <f t="shared" si="34"/>
        <v>463</v>
      </c>
      <c r="B464" s="22" t="s">
        <v>1702</v>
      </c>
      <c r="C464" t="s">
        <v>857</v>
      </c>
      <c r="D464">
        <f t="shared" si="35"/>
        <v>463</v>
      </c>
      <c r="E464" t="s">
        <v>1414</v>
      </c>
      <c r="I464" t="s">
        <v>2128</v>
      </c>
      <c r="M464">
        <f>COUNTIF('Скрипт node_activation_cond'!E:E,D464)</f>
        <v>0</v>
      </c>
    </row>
    <row r="465" spans="1:13" x14ac:dyDescent="0.4">
      <c r="A465">
        <f t="shared" si="34"/>
        <v>464</v>
      </c>
      <c r="B465" s="22" t="s">
        <v>1703</v>
      </c>
      <c r="C465" t="s">
        <v>857</v>
      </c>
      <c r="D465">
        <f t="shared" si="35"/>
        <v>464</v>
      </c>
      <c r="E465" t="s">
        <v>1414</v>
      </c>
      <c r="I465" t="s">
        <v>2128</v>
      </c>
      <c r="M465">
        <f>COUNTIF('Скрипт node_activation_cond'!E:E,D465)</f>
        <v>0</v>
      </c>
    </row>
    <row r="466" spans="1:13" x14ac:dyDescent="0.4">
      <c r="A466">
        <f t="shared" si="34"/>
        <v>465</v>
      </c>
      <c r="B466" s="22" t="s">
        <v>1704</v>
      </c>
      <c r="C466" t="s">
        <v>857</v>
      </c>
      <c r="D466">
        <f t="shared" si="35"/>
        <v>465</v>
      </c>
      <c r="E466" t="s">
        <v>1414</v>
      </c>
      <c r="I466" t="s">
        <v>2128</v>
      </c>
      <c r="M466">
        <f>COUNTIF('Скрипт node_activation_cond'!E:E,D466)</f>
        <v>0</v>
      </c>
    </row>
    <row r="467" spans="1:13" x14ac:dyDescent="0.4">
      <c r="A467">
        <f t="shared" si="34"/>
        <v>466</v>
      </c>
      <c r="B467" s="22" t="s">
        <v>1705</v>
      </c>
      <c r="C467" t="s">
        <v>857</v>
      </c>
      <c r="D467">
        <f t="shared" si="35"/>
        <v>466</v>
      </c>
      <c r="E467" t="s">
        <v>1414</v>
      </c>
      <c r="I467" t="s">
        <v>2128</v>
      </c>
      <c r="M467">
        <f>COUNTIF('Скрипт node_activation_cond'!E:E,D467)</f>
        <v>0</v>
      </c>
    </row>
    <row r="468" spans="1:13" x14ac:dyDescent="0.4">
      <c r="A468">
        <f t="shared" si="34"/>
        <v>467</v>
      </c>
      <c r="B468" s="22" t="s">
        <v>1706</v>
      </c>
      <c r="C468" t="s">
        <v>857</v>
      </c>
      <c r="D468">
        <f t="shared" si="35"/>
        <v>467</v>
      </c>
      <c r="E468" t="s">
        <v>1414</v>
      </c>
      <c r="I468" t="s">
        <v>2128</v>
      </c>
      <c r="M468">
        <f>COUNTIF('Скрипт node_activation_cond'!E:E,D468)</f>
        <v>0</v>
      </c>
    </row>
    <row r="469" spans="1:13" x14ac:dyDescent="0.4">
      <c r="A469">
        <f t="shared" si="34"/>
        <v>468</v>
      </c>
      <c r="B469" s="22" t="s">
        <v>1707</v>
      </c>
      <c r="C469" t="s">
        <v>857</v>
      </c>
      <c r="D469">
        <f t="shared" si="35"/>
        <v>468</v>
      </c>
      <c r="E469" t="s">
        <v>1414</v>
      </c>
      <c r="I469" t="s">
        <v>2128</v>
      </c>
      <c r="M469">
        <f>COUNTIF('Скрипт node_activation_cond'!E:E,D469)</f>
        <v>0</v>
      </c>
    </row>
    <row r="470" spans="1:13" x14ac:dyDescent="0.4">
      <c r="A470">
        <f t="shared" si="34"/>
        <v>469</v>
      </c>
      <c r="B470" s="22" t="s">
        <v>1708</v>
      </c>
      <c r="C470" t="s">
        <v>857</v>
      </c>
      <c r="D470">
        <f t="shared" si="35"/>
        <v>469</v>
      </c>
      <c r="E470" t="s">
        <v>1414</v>
      </c>
      <c r="I470" t="s">
        <v>2128</v>
      </c>
      <c r="M470">
        <f>COUNTIF('Скрипт node_activation_cond'!E:E,D470)</f>
        <v>0</v>
      </c>
    </row>
    <row r="471" spans="1:13" x14ac:dyDescent="0.4">
      <c r="A471">
        <f t="shared" si="34"/>
        <v>470</v>
      </c>
      <c r="B471" s="22" t="s">
        <v>1709</v>
      </c>
      <c r="C471" t="s">
        <v>857</v>
      </c>
      <c r="D471">
        <f t="shared" si="35"/>
        <v>470</v>
      </c>
      <c r="E471" t="s">
        <v>1414</v>
      </c>
      <c r="I471" t="s">
        <v>2128</v>
      </c>
      <c r="M471">
        <f>COUNTIF('Скрипт node_activation_cond'!E:E,D471)</f>
        <v>0</v>
      </c>
    </row>
    <row r="472" spans="1:13" x14ac:dyDescent="0.4">
      <c r="A472">
        <f t="shared" si="34"/>
        <v>471</v>
      </c>
      <c r="B472" s="22" t="s">
        <v>1710</v>
      </c>
      <c r="C472" t="s">
        <v>857</v>
      </c>
      <c r="D472">
        <f t="shared" si="35"/>
        <v>471</v>
      </c>
      <c r="E472" t="s">
        <v>1414</v>
      </c>
      <c r="I472" t="s">
        <v>2128</v>
      </c>
      <c r="M472">
        <f>COUNTIF('Скрипт node_activation_cond'!E:E,D472)</f>
        <v>0</v>
      </c>
    </row>
    <row r="473" spans="1:13" x14ac:dyDescent="0.4">
      <c r="A473">
        <f t="shared" si="34"/>
        <v>472</v>
      </c>
      <c r="B473" s="22" t="s">
        <v>1711</v>
      </c>
      <c r="C473" t="s">
        <v>857</v>
      </c>
      <c r="D473">
        <f t="shared" si="35"/>
        <v>472</v>
      </c>
      <c r="E473" t="s">
        <v>1414</v>
      </c>
      <c r="I473" t="s">
        <v>2128</v>
      </c>
      <c r="M473">
        <f>COUNTIF('Скрипт node_activation_cond'!E:E,D473)</f>
        <v>0</v>
      </c>
    </row>
    <row r="474" spans="1:13" x14ac:dyDescent="0.4">
      <c r="A474">
        <f t="shared" si="34"/>
        <v>473</v>
      </c>
      <c r="B474" s="22" t="s">
        <v>1712</v>
      </c>
      <c r="C474" t="s">
        <v>857</v>
      </c>
      <c r="D474">
        <f t="shared" si="35"/>
        <v>473</v>
      </c>
      <c r="E474" t="s">
        <v>1414</v>
      </c>
      <c r="I474" t="s">
        <v>2128</v>
      </c>
      <c r="M474">
        <f>COUNTIF('Скрипт node_activation_cond'!E:E,D474)</f>
        <v>0</v>
      </c>
    </row>
    <row r="475" spans="1:13" x14ac:dyDescent="0.4">
      <c r="A475">
        <f t="shared" si="34"/>
        <v>474</v>
      </c>
      <c r="B475" s="22" t="s">
        <v>1713</v>
      </c>
      <c r="C475" t="s">
        <v>857</v>
      </c>
      <c r="D475">
        <f t="shared" si="35"/>
        <v>474</v>
      </c>
      <c r="E475" t="s">
        <v>1414</v>
      </c>
      <c r="I475" t="s">
        <v>2128</v>
      </c>
      <c r="M475">
        <f>COUNTIF('Скрипт node_activation_cond'!E:E,D475)</f>
        <v>0</v>
      </c>
    </row>
    <row r="476" spans="1:13" x14ac:dyDescent="0.4">
      <c r="A476">
        <f t="shared" si="34"/>
        <v>475</v>
      </c>
      <c r="B476" s="22" t="s">
        <v>1714</v>
      </c>
      <c r="C476" t="s">
        <v>857</v>
      </c>
      <c r="D476">
        <f t="shared" si="35"/>
        <v>475</v>
      </c>
      <c r="E476" t="s">
        <v>1414</v>
      </c>
      <c r="I476" t="s">
        <v>2128</v>
      </c>
      <c r="M476">
        <f>COUNTIF('Скрипт node_activation_cond'!E:E,D476)</f>
        <v>0</v>
      </c>
    </row>
    <row r="477" spans="1:13" x14ac:dyDescent="0.4">
      <c r="A477">
        <f t="shared" si="34"/>
        <v>476</v>
      </c>
      <c r="B477" s="22" t="s">
        <v>1715</v>
      </c>
      <c r="C477" t="s">
        <v>857</v>
      </c>
      <c r="D477">
        <f t="shared" si="35"/>
        <v>476</v>
      </c>
      <c r="E477" t="s">
        <v>1414</v>
      </c>
      <c r="I477" t="s">
        <v>2128</v>
      </c>
      <c r="M477">
        <f>COUNTIF('Скрипт node_activation_cond'!E:E,D477)</f>
        <v>0</v>
      </c>
    </row>
    <row r="478" spans="1:13" x14ac:dyDescent="0.4">
      <c r="A478">
        <f t="shared" si="34"/>
        <v>477</v>
      </c>
      <c r="B478" s="22" t="s">
        <v>1716</v>
      </c>
      <c r="C478" t="s">
        <v>857</v>
      </c>
      <c r="D478">
        <f t="shared" si="35"/>
        <v>477</v>
      </c>
      <c r="E478" t="s">
        <v>1414</v>
      </c>
      <c r="I478" t="s">
        <v>2128</v>
      </c>
      <c r="M478">
        <f>COUNTIF('Скрипт node_activation_cond'!E:E,D478)</f>
        <v>0</v>
      </c>
    </row>
    <row r="479" spans="1:13" x14ac:dyDescent="0.4">
      <c r="A479">
        <f t="shared" si="34"/>
        <v>478</v>
      </c>
      <c r="B479" s="22" t="s">
        <v>1717</v>
      </c>
      <c r="C479" t="s">
        <v>857</v>
      </c>
      <c r="D479">
        <f t="shared" si="35"/>
        <v>478</v>
      </c>
      <c r="E479" t="s">
        <v>1414</v>
      </c>
      <c r="I479" t="s">
        <v>2128</v>
      </c>
      <c r="M479">
        <f>COUNTIF('Скрипт node_activation_cond'!E:E,D479)</f>
        <v>0</v>
      </c>
    </row>
    <row r="480" spans="1:13" x14ac:dyDescent="0.4">
      <c r="A480">
        <f t="shared" si="34"/>
        <v>479</v>
      </c>
      <c r="B480" s="22" t="s">
        <v>1718</v>
      </c>
      <c r="C480" t="s">
        <v>857</v>
      </c>
      <c r="D480">
        <f t="shared" si="35"/>
        <v>479</v>
      </c>
      <c r="E480" t="s">
        <v>1414</v>
      </c>
      <c r="I480" t="s">
        <v>2128</v>
      </c>
      <c r="M480">
        <f>COUNTIF('Скрипт node_activation_cond'!E:E,D480)</f>
        <v>0</v>
      </c>
    </row>
    <row r="481" spans="1:13" x14ac:dyDescent="0.4">
      <c r="A481">
        <f t="shared" si="34"/>
        <v>480</v>
      </c>
      <c r="B481" s="22" t="s">
        <v>1719</v>
      </c>
      <c r="C481" t="s">
        <v>857</v>
      </c>
      <c r="D481">
        <f t="shared" si="35"/>
        <v>480</v>
      </c>
      <c r="E481" t="s">
        <v>1414</v>
      </c>
      <c r="I481" t="s">
        <v>2128</v>
      </c>
      <c r="M481">
        <f>COUNTIF('Скрипт node_activation_cond'!E:E,D481)</f>
        <v>0</v>
      </c>
    </row>
    <row r="482" spans="1:13" x14ac:dyDescent="0.4">
      <c r="A482">
        <f t="shared" si="34"/>
        <v>481</v>
      </c>
      <c r="B482" s="22" t="s">
        <v>1720</v>
      </c>
      <c r="C482" t="s">
        <v>857</v>
      </c>
      <c r="D482">
        <f t="shared" si="35"/>
        <v>481</v>
      </c>
      <c r="E482" t="s">
        <v>1414</v>
      </c>
      <c r="I482" t="s">
        <v>2128</v>
      </c>
      <c r="M482">
        <f>COUNTIF('Скрипт node_activation_cond'!E:E,D482)</f>
        <v>0</v>
      </c>
    </row>
    <row r="483" spans="1:13" x14ac:dyDescent="0.4">
      <c r="A483">
        <f t="shared" si="34"/>
        <v>482</v>
      </c>
      <c r="B483" s="22" t="s">
        <v>1721</v>
      </c>
      <c r="C483" t="s">
        <v>857</v>
      </c>
      <c r="D483">
        <f t="shared" si="35"/>
        <v>482</v>
      </c>
      <c r="E483" t="s">
        <v>1414</v>
      </c>
      <c r="I483" t="s">
        <v>2128</v>
      </c>
      <c r="M483">
        <f>COUNTIF('Скрипт node_activation_cond'!E:E,D483)</f>
        <v>0</v>
      </c>
    </row>
    <row r="484" spans="1:13" x14ac:dyDescent="0.4">
      <c r="A484">
        <f t="shared" si="34"/>
        <v>483</v>
      </c>
      <c r="B484" s="22" t="s">
        <v>1722</v>
      </c>
      <c r="C484" t="s">
        <v>857</v>
      </c>
      <c r="D484">
        <f t="shared" si="35"/>
        <v>483</v>
      </c>
      <c r="E484" t="s">
        <v>1414</v>
      </c>
      <c r="I484" t="s">
        <v>2128</v>
      </c>
      <c r="M484">
        <f>COUNTIF('Скрипт node_activation_cond'!E:E,D484)</f>
        <v>0</v>
      </c>
    </row>
    <row r="485" spans="1:13" x14ac:dyDescent="0.4">
      <c r="A485">
        <f t="shared" si="34"/>
        <v>484</v>
      </c>
      <c r="B485" s="22" t="s">
        <v>1973</v>
      </c>
      <c r="C485" t="s">
        <v>858</v>
      </c>
      <c r="D485">
        <f t="shared" si="35"/>
        <v>484</v>
      </c>
      <c r="E485" t="s">
        <v>1415</v>
      </c>
      <c r="I485" t="s">
        <v>2128</v>
      </c>
      <c r="M485">
        <f>COUNTIF('Скрипт node_activation_cond'!E:E,D485)</f>
        <v>0</v>
      </c>
    </row>
    <row r="486" spans="1:13" x14ac:dyDescent="0.4">
      <c r="A486">
        <f t="shared" si="34"/>
        <v>485</v>
      </c>
      <c r="B486" s="22" t="s">
        <v>1974</v>
      </c>
      <c r="C486" t="s">
        <v>855</v>
      </c>
      <c r="D486">
        <f t="shared" si="35"/>
        <v>485</v>
      </c>
      <c r="E486" t="str">
        <f>IF(C486="Целевой узел","TARGET_NODE",IF(C486="Узел-признак","FEATURE_NODE",IF(C486="Узел 'И'",1,0)))</f>
        <v>FEATURE_NODE</v>
      </c>
      <c r="I486" t="s">
        <v>629</v>
      </c>
      <c r="M486">
        <f>COUNTIF('Скрипт node_activation_cond'!E:E,D486)</f>
        <v>1</v>
      </c>
    </row>
    <row r="487" spans="1:13" x14ac:dyDescent="0.4">
      <c r="A487">
        <f t="shared" si="34"/>
        <v>486</v>
      </c>
      <c r="B487" s="22" t="s">
        <v>1976</v>
      </c>
      <c r="C487" t="s">
        <v>858</v>
      </c>
      <c r="D487">
        <f t="shared" si="35"/>
        <v>486</v>
      </c>
      <c r="E487" t="s">
        <v>1415</v>
      </c>
      <c r="I487" t="s">
        <v>2128</v>
      </c>
      <c r="M487">
        <f>COUNTIF('Скрипт node_activation_cond'!E:E,D487)</f>
        <v>0</v>
      </c>
    </row>
    <row r="488" spans="1:13" x14ac:dyDescent="0.4">
      <c r="A488">
        <f t="shared" si="34"/>
        <v>487</v>
      </c>
      <c r="B488" s="22" t="s">
        <v>1975</v>
      </c>
      <c r="C488" t="s">
        <v>856</v>
      </c>
      <c r="D488">
        <f t="shared" si="35"/>
        <v>487</v>
      </c>
      <c r="E488" t="str">
        <f>IF(C488="Целевой узел","TARGET_NODE",IF(C488="Узел-признак","FEATURE_NODE",IF(C488="Узел 'И'",1,0)))</f>
        <v>TARGET_NODE</v>
      </c>
      <c r="I488" t="s">
        <v>2128</v>
      </c>
      <c r="M488">
        <f>COUNTIF('Скрипт node_activation_cond'!E:E,D488)</f>
        <v>0</v>
      </c>
    </row>
    <row r="489" spans="1:13" x14ac:dyDescent="0.4">
      <c r="A489">
        <f t="shared" si="34"/>
        <v>488</v>
      </c>
      <c r="B489" s="22" t="s">
        <v>2857</v>
      </c>
      <c r="C489" t="s">
        <v>855</v>
      </c>
      <c r="D489">
        <f t="shared" si="35"/>
        <v>488</v>
      </c>
      <c r="E489" t="str">
        <f>IF(C489="Целевой узел","TARGET_NODE",IF(C489="Узел-признак","FEATURE_NODE",IF(C489="Узел 'И'",1,0)))</f>
        <v>FEATURE_NODE</v>
      </c>
      <c r="I489" t="s">
        <v>3099</v>
      </c>
      <c r="M489">
        <f>COUNTIF('Скрипт node_activation_cond'!E:E,D489)</f>
        <v>1</v>
      </c>
    </row>
    <row r="490" spans="1:13" x14ac:dyDescent="0.4">
      <c r="A490">
        <f t="shared" si="34"/>
        <v>489</v>
      </c>
      <c r="B490" s="22" t="s">
        <v>1977</v>
      </c>
      <c r="C490" t="s">
        <v>855</v>
      </c>
      <c r="D490">
        <f t="shared" si="35"/>
        <v>489</v>
      </c>
      <c r="E490" t="str">
        <f>IF(C490="Целевой узел","TARGET_NODE",IF(C490="Узел-признак","FEATURE_NODE",IF(C490="Узел 'И'",1,0)))</f>
        <v>FEATURE_NODE</v>
      </c>
      <c r="I490" t="s">
        <v>465</v>
      </c>
      <c r="M490">
        <f>COUNTIF('Скрипт node_activation_cond'!E:E,D490)</f>
        <v>1</v>
      </c>
    </row>
    <row r="491" spans="1:13" x14ac:dyDescent="0.4">
      <c r="A491">
        <f t="shared" si="34"/>
        <v>490</v>
      </c>
      <c r="B491" s="22" t="s">
        <v>2110</v>
      </c>
      <c r="C491" t="s">
        <v>855</v>
      </c>
      <c r="D491">
        <f t="shared" si="35"/>
        <v>490</v>
      </c>
      <c r="E491" t="str">
        <f>IF(C491="Целевой узел","TARGET_NODE",IF(C491="Узел-признак","FEATURE_NODE",IF(C491="Узел 'И'",1,0)))</f>
        <v>FEATURE_NODE</v>
      </c>
      <c r="I491" t="s">
        <v>494</v>
      </c>
      <c r="M491">
        <f>COUNTIF('Скрипт node_activation_cond'!E:E,D491)</f>
        <v>1</v>
      </c>
    </row>
    <row r="492" spans="1:13" x14ac:dyDescent="0.4">
      <c r="A492">
        <f t="shared" si="34"/>
        <v>491</v>
      </c>
      <c r="B492" s="22" t="s">
        <v>2112</v>
      </c>
      <c r="C492" t="s">
        <v>855</v>
      </c>
      <c r="D492">
        <f t="shared" si="35"/>
        <v>491</v>
      </c>
      <c r="E492" t="str">
        <f>IF(C492="Целевой узел","TARGET_NODE",IF(C492="Узел-признак","FEATURE_NODE",IF(C492="Узел 'И'",1,0)))</f>
        <v>FEATURE_NODE</v>
      </c>
      <c r="I492" t="s">
        <v>494</v>
      </c>
      <c r="M492">
        <f>COUNTIF('Скрипт node_activation_cond'!E:E,D492)</f>
        <v>1</v>
      </c>
    </row>
    <row r="493" spans="1:13" x14ac:dyDescent="0.4">
      <c r="A493">
        <f t="shared" si="34"/>
        <v>492</v>
      </c>
      <c r="B493" s="22" t="s">
        <v>2113</v>
      </c>
      <c r="C493" t="s">
        <v>858</v>
      </c>
      <c r="D493">
        <f t="shared" si="35"/>
        <v>492</v>
      </c>
      <c r="E493" t="s">
        <v>1415</v>
      </c>
      <c r="I493" t="s">
        <v>2128</v>
      </c>
      <c r="M493">
        <f>COUNTIF('Скрипт node_activation_cond'!E:E,D493)</f>
        <v>0</v>
      </c>
    </row>
    <row r="494" spans="1:13" x14ac:dyDescent="0.4">
      <c r="A494">
        <f t="shared" si="34"/>
        <v>493</v>
      </c>
      <c r="B494" s="21" t="s">
        <v>2281</v>
      </c>
      <c r="C494" t="s">
        <v>855</v>
      </c>
      <c r="D494">
        <f t="shared" si="35"/>
        <v>493</v>
      </c>
      <c r="E494" t="str">
        <f t="shared" ref="E494:E514" si="36">IF(C494="Целевой узел","TARGET_NODE",IF(C494="Узел-признак","FEATURE_NODE",IF(C494="Узел 'И'",1,0)))</f>
        <v>FEATURE_NODE</v>
      </c>
      <c r="I494" t="s">
        <v>493</v>
      </c>
      <c r="M494">
        <f>COUNTIF('Скрипт node_activation_cond'!E:E,D494)</f>
        <v>1</v>
      </c>
    </row>
    <row r="495" spans="1:13" x14ac:dyDescent="0.4">
      <c r="A495">
        <f t="shared" si="34"/>
        <v>494</v>
      </c>
      <c r="B495" s="21" t="s">
        <v>2282</v>
      </c>
      <c r="C495" t="s">
        <v>855</v>
      </c>
      <c r="D495">
        <f t="shared" si="35"/>
        <v>494</v>
      </c>
      <c r="E495" t="str">
        <f t="shared" si="36"/>
        <v>FEATURE_NODE</v>
      </c>
      <c r="I495" t="s">
        <v>493</v>
      </c>
      <c r="M495">
        <f>COUNTIF('Скрипт node_activation_cond'!E:E,D495)</f>
        <v>1</v>
      </c>
    </row>
    <row r="496" spans="1:13" x14ac:dyDescent="0.4">
      <c r="A496">
        <f t="shared" si="34"/>
        <v>495</v>
      </c>
      <c r="B496" s="21" t="s">
        <v>2283</v>
      </c>
      <c r="C496" t="s">
        <v>855</v>
      </c>
      <c r="D496">
        <f t="shared" si="35"/>
        <v>495</v>
      </c>
      <c r="E496" t="str">
        <f t="shared" si="36"/>
        <v>FEATURE_NODE</v>
      </c>
      <c r="I496" t="s">
        <v>493</v>
      </c>
      <c r="M496">
        <f>COUNTIF('Скрипт node_activation_cond'!E:E,D496)</f>
        <v>1</v>
      </c>
    </row>
    <row r="497" spans="1:13" x14ac:dyDescent="0.4">
      <c r="A497">
        <f t="shared" si="34"/>
        <v>496</v>
      </c>
      <c r="B497" s="21" t="s">
        <v>2284</v>
      </c>
      <c r="C497" t="s">
        <v>855</v>
      </c>
      <c r="D497">
        <f t="shared" si="35"/>
        <v>496</v>
      </c>
      <c r="E497" t="str">
        <f t="shared" si="36"/>
        <v>FEATURE_NODE</v>
      </c>
      <c r="I497" t="s">
        <v>493</v>
      </c>
      <c r="M497">
        <f>COUNTIF('Скрипт node_activation_cond'!E:E,D497)</f>
        <v>1</v>
      </c>
    </row>
    <row r="498" spans="1:13" x14ac:dyDescent="0.4">
      <c r="A498">
        <f t="shared" si="34"/>
        <v>497</v>
      </c>
      <c r="B498" s="21" t="s">
        <v>2285</v>
      </c>
      <c r="C498" t="s">
        <v>855</v>
      </c>
      <c r="D498">
        <f t="shared" si="35"/>
        <v>497</v>
      </c>
      <c r="E498" t="str">
        <f t="shared" si="36"/>
        <v>FEATURE_NODE</v>
      </c>
      <c r="I498" t="s">
        <v>493</v>
      </c>
      <c r="M498">
        <f>COUNTIF('Скрипт node_activation_cond'!E:E,D498)</f>
        <v>1</v>
      </c>
    </row>
    <row r="499" spans="1:13" x14ac:dyDescent="0.4">
      <c r="A499">
        <f t="shared" si="34"/>
        <v>498</v>
      </c>
      <c r="B499" s="21" t="s">
        <v>2323</v>
      </c>
      <c r="C499" t="s">
        <v>855</v>
      </c>
      <c r="D499">
        <f t="shared" si="35"/>
        <v>498</v>
      </c>
      <c r="E499" t="str">
        <f t="shared" si="36"/>
        <v>FEATURE_NODE</v>
      </c>
      <c r="I499" t="s">
        <v>3036</v>
      </c>
      <c r="M499">
        <f>COUNTIF('Скрипт node_activation_cond'!E:E,D499)</f>
        <v>1</v>
      </c>
    </row>
    <row r="500" spans="1:13" x14ac:dyDescent="0.4">
      <c r="A500">
        <f t="shared" si="34"/>
        <v>499</v>
      </c>
      <c r="B500" s="21" t="s">
        <v>2324</v>
      </c>
      <c r="C500" t="s">
        <v>855</v>
      </c>
      <c r="D500">
        <f t="shared" si="35"/>
        <v>499</v>
      </c>
      <c r="E500" t="str">
        <f t="shared" si="36"/>
        <v>FEATURE_NODE</v>
      </c>
      <c r="H500" t="s">
        <v>2325</v>
      </c>
      <c r="I500" t="s">
        <v>30</v>
      </c>
      <c r="M500">
        <f>COUNTIF('Скрипт node_activation_cond'!E:E,D500)</f>
        <v>1</v>
      </c>
    </row>
    <row r="501" spans="1:13" x14ac:dyDescent="0.4">
      <c r="A501">
        <f t="shared" si="34"/>
        <v>500</v>
      </c>
      <c r="B501" s="21" t="s">
        <v>2287</v>
      </c>
      <c r="C501" t="s">
        <v>855</v>
      </c>
      <c r="D501">
        <f t="shared" si="35"/>
        <v>500</v>
      </c>
      <c r="E501" t="str">
        <f t="shared" si="36"/>
        <v>FEATURE_NODE</v>
      </c>
      <c r="G501" t="s">
        <v>2785</v>
      </c>
      <c r="I501" t="s">
        <v>30</v>
      </c>
      <c r="M501">
        <f>COUNTIF('Скрипт node_activation_cond'!E:E,D501)</f>
        <v>1</v>
      </c>
    </row>
    <row r="502" spans="1:13" x14ac:dyDescent="0.4">
      <c r="A502">
        <f t="shared" si="34"/>
        <v>501</v>
      </c>
      <c r="B502" s="21" t="s">
        <v>2288</v>
      </c>
      <c r="C502" t="s">
        <v>855</v>
      </c>
      <c r="D502">
        <f t="shared" si="35"/>
        <v>501</v>
      </c>
      <c r="E502" t="str">
        <f t="shared" si="36"/>
        <v>FEATURE_NODE</v>
      </c>
      <c r="I502" t="s">
        <v>30</v>
      </c>
      <c r="M502">
        <f>COUNTIF('Скрипт node_activation_cond'!E:E,D502)</f>
        <v>1</v>
      </c>
    </row>
    <row r="503" spans="1:13" x14ac:dyDescent="0.4">
      <c r="A503">
        <f t="shared" si="34"/>
        <v>502</v>
      </c>
      <c r="B503" t="s">
        <v>2289</v>
      </c>
      <c r="C503" t="s">
        <v>855</v>
      </c>
      <c r="D503">
        <f t="shared" si="35"/>
        <v>502</v>
      </c>
      <c r="E503" t="str">
        <f t="shared" si="36"/>
        <v>FEATURE_NODE</v>
      </c>
      <c r="H503" t="s">
        <v>2291</v>
      </c>
      <c r="I503" t="s">
        <v>34</v>
      </c>
      <c r="M503">
        <f>COUNTIF('Скрипт node_activation_cond'!E:E,D503)</f>
        <v>1</v>
      </c>
    </row>
    <row r="504" spans="1:13" x14ac:dyDescent="0.4">
      <c r="A504">
        <f t="shared" si="34"/>
        <v>503</v>
      </c>
      <c r="B504" s="21" t="s">
        <v>2290</v>
      </c>
      <c r="C504" t="s">
        <v>855</v>
      </c>
      <c r="D504">
        <f t="shared" si="35"/>
        <v>503</v>
      </c>
      <c r="E504" t="str">
        <f t="shared" si="36"/>
        <v>FEATURE_NODE</v>
      </c>
      <c r="H504" t="s">
        <v>2292</v>
      </c>
      <c r="I504" t="s">
        <v>34</v>
      </c>
      <c r="M504">
        <f>COUNTIF('Скрипт node_activation_cond'!E:E,D504)</f>
        <v>1</v>
      </c>
    </row>
    <row r="505" spans="1:13" x14ac:dyDescent="0.4">
      <c r="A505">
        <f t="shared" si="34"/>
        <v>504</v>
      </c>
      <c r="B505" s="21" t="s">
        <v>2807</v>
      </c>
      <c r="C505" t="s">
        <v>855</v>
      </c>
      <c r="D505">
        <f t="shared" si="35"/>
        <v>504</v>
      </c>
      <c r="E505" t="str">
        <f t="shared" si="36"/>
        <v>FEATURE_NODE</v>
      </c>
      <c r="H505" t="s">
        <v>2293</v>
      </c>
      <c r="I505" t="s">
        <v>34</v>
      </c>
      <c r="M505">
        <f>COUNTIF('Скрипт node_activation_cond'!E:E,D505)</f>
        <v>1</v>
      </c>
    </row>
    <row r="506" spans="1:13" x14ac:dyDescent="0.4">
      <c r="A506">
        <f t="shared" si="34"/>
        <v>505</v>
      </c>
      <c r="B506" s="21" t="s">
        <v>2294</v>
      </c>
      <c r="C506" t="s">
        <v>855</v>
      </c>
      <c r="D506">
        <f t="shared" si="35"/>
        <v>505</v>
      </c>
      <c r="E506" t="str">
        <f t="shared" si="36"/>
        <v>FEATURE_NODE</v>
      </c>
      <c r="I506" t="s">
        <v>30</v>
      </c>
      <c r="M506">
        <f>COUNTIF('Скрипт node_activation_cond'!E:E,D506)</f>
        <v>1</v>
      </c>
    </row>
    <row r="507" spans="1:13" x14ac:dyDescent="0.4">
      <c r="A507">
        <f t="shared" si="34"/>
        <v>506</v>
      </c>
      <c r="B507" s="21" t="s">
        <v>2295</v>
      </c>
      <c r="C507" t="s">
        <v>855</v>
      </c>
      <c r="D507">
        <f t="shared" si="35"/>
        <v>506</v>
      </c>
      <c r="E507" t="str">
        <f t="shared" si="36"/>
        <v>FEATURE_NODE</v>
      </c>
      <c r="I507" t="s">
        <v>38</v>
      </c>
      <c r="M507">
        <f>COUNTIF('Скрипт node_activation_cond'!E:E,D507)</f>
        <v>1</v>
      </c>
    </row>
    <row r="508" spans="1:13" x14ac:dyDescent="0.4">
      <c r="A508">
        <f t="shared" si="34"/>
        <v>507</v>
      </c>
      <c r="B508" s="21" t="s">
        <v>2296</v>
      </c>
      <c r="C508" t="s">
        <v>855</v>
      </c>
      <c r="D508">
        <f t="shared" si="35"/>
        <v>507</v>
      </c>
      <c r="E508" t="str">
        <f t="shared" si="36"/>
        <v>FEATURE_NODE</v>
      </c>
      <c r="I508" t="s">
        <v>38</v>
      </c>
      <c r="M508">
        <f>COUNTIF('Скрипт node_activation_cond'!E:E,D508)</f>
        <v>1</v>
      </c>
    </row>
    <row r="509" spans="1:13" x14ac:dyDescent="0.4">
      <c r="A509">
        <f t="shared" si="34"/>
        <v>508</v>
      </c>
      <c r="B509" s="21" t="s">
        <v>2297</v>
      </c>
      <c r="C509" t="s">
        <v>855</v>
      </c>
      <c r="D509">
        <f t="shared" si="35"/>
        <v>508</v>
      </c>
      <c r="E509" t="str">
        <f t="shared" si="36"/>
        <v>FEATURE_NODE</v>
      </c>
      <c r="I509" t="s">
        <v>30</v>
      </c>
      <c r="M509">
        <f>COUNTIF('Скрипт node_activation_cond'!E:E,D509)</f>
        <v>1</v>
      </c>
    </row>
    <row r="510" spans="1:13" x14ac:dyDescent="0.4">
      <c r="A510">
        <f t="shared" si="34"/>
        <v>509</v>
      </c>
      <c r="B510" s="21" t="s">
        <v>2298</v>
      </c>
      <c r="C510" t="s">
        <v>855</v>
      </c>
      <c r="D510">
        <f t="shared" si="35"/>
        <v>509</v>
      </c>
      <c r="E510" t="str">
        <f t="shared" si="36"/>
        <v>FEATURE_NODE</v>
      </c>
      <c r="I510" t="s">
        <v>34</v>
      </c>
      <c r="M510">
        <f>COUNTIF('Скрипт node_activation_cond'!E:E,D510)</f>
        <v>1</v>
      </c>
    </row>
    <row r="511" spans="1:13" x14ac:dyDescent="0.4">
      <c r="A511">
        <f t="shared" si="34"/>
        <v>510</v>
      </c>
      <c r="B511" s="21" t="s">
        <v>2299</v>
      </c>
      <c r="C511" t="s">
        <v>855</v>
      </c>
      <c r="D511">
        <f t="shared" si="35"/>
        <v>510</v>
      </c>
      <c r="E511" t="str">
        <f t="shared" si="36"/>
        <v>FEATURE_NODE</v>
      </c>
      <c r="I511" t="s">
        <v>34</v>
      </c>
      <c r="M511">
        <f>COUNTIF('Скрипт node_activation_cond'!E:E,D511)</f>
        <v>1</v>
      </c>
    </row>
    <row r="512" spans="1:13" x14ac:dyDescent="0.4">
      <c r="A512">
        <f t="shared" si="34"/>
        <v>511</v>
      </c>
      <c r="B512" s="21" t="s">
        <v>2300</v>
      </c>
      <c r="C512" t="s">
        <v>855</v>
      </c>
      <c r="D512">
        <f t="shared" si="35"/>
        <v>511</v>
      </c>
      <c r="E512" t="str">
        <f t="shared" si="36"/>
        <v>FEATURE_NODE</v>
      </c>
      <c r="I512" t="s">
        <v>494</v>
      </c>
      <c r="M512">
        <f>COUNTIF('Скрипт node_activation_cond'!E:E,D512)</f>
        <v>1</v>
      </c>
    </row>
    <row r="513" spans="1:13" x14ac:dyDescent="0.4">
      <c r="A513">
        <f t="shared" si="34"/>
        <v>512</v>
      </c>
      <c r="B513" s="21" t="s">
        <v>2301</v>
      </c>
      <c r="C513" t="s">
        <v>855</v>
      </c>
      <c r="D513">
        <f t="shared" si="35"/>
        <v>512</v>
      </c>
      <c r="E513" t="str">
        <f t="shared" si="36"/>
        <v>FEATURE_NODE</v>
      </c>
      <c r="I513" t="s">
        <v>494</v>
      </c>
      <c r="M513">
        <f>COUNTIF('Скрипт node_activation_cond'!E:E,D513)</f>
        <v>1</v>
      </c>
    </row>
    <row r="514" spans="1:13" x14ac:dyDescent="0.4">
      <c r="A514">
        <f t="shared" si="34"/>
        <v>513</v>
      </c>
      <c r="B514" s="21" t="s">
        <v>2302</v>
      </c>
      <c r="C514" t="s">
        <v>855</v>
      </c>
      <c r="D514">
        <f t="shared" si="35"/>
        <v>513</v>
      </c>
      <c r="E514" t="str">
        <f t="shared" si="36"/>
        <v>FEATURE_NODE</v>
      </c>
      <c r="I514" t="s">
        <v>494</v>
      </c>
      <c r="M514">
        <f>COUNTIF('Скрипт node_activation_cond'!E:E,D514)</f>
        <v>1</v>
      </c>
    </row>
    <row r="515" spans="1:13" x14ac:dyDescent="0.4">
      <c r="A515">
        <f t="shared" si="34"/>
        <v>514</v>
      </c>
      <c r="B515" s="21" t="s">
        <v>447</v>
      </c>
      <c r="C515" t="s">
        <v>858</v>
      </c>
      <c r="D515">
        <f t="shared" si="35"/>
        <v>514</v>
      </c>
      <c r="E515" t="s">
        <v>1415</v>
      </c>
      <c r="I515" t="s">
        <v>2128</v>
      </c>
      <c r="M515">
        <f>COUNTIF('Скрипт node_activation_cond'!E:E,D515)</f>
        <v>0</v>
      </c>
    </row>
    <row r="516" spans="1:13" x14ac:dyDescent="0.4">
      <c r="A516">
        <f t="shared" si="34"/>
        <v>515</v>
      </c>
      <c r="B516" s="21" t="s">
        <v>2303</v>
      </c>
      <c r="C516" t="s">
        <v>855</v>
      </c>
      <c r="D516">
        <f t="shared" si="35"/>
        <v>515</v>
      </c>
      <c r="E516" t="str">
        <f>IF(C516="Целевой узел","TARGET_NODE",IF(C516="Узел-признак","FEATURE_NODE",IF(C516="Узел 'И'",1,0)))</f>
        <v>FEATURE_NODE</v>
      </c>
      <c r="I516" t="s">
        <v>1922</v>
      </c>
      <c r="M516">
        <f>COUNTIF('Скрипт node_activation_cond'!E:E,D516)</f>
        <v>1</v>
      </c>
    </row>
    <row r="517" spans="1:13" x14ac:dyDescent="0.4">
      <c r="A517">
        <f t="shared" si="34"/>
        <v>516</v>
      </c>
      <c r="B517" s="21" t="s">
        <v>2304</v>
      </c>
      <c r="C517" s="21" t="s">
        <v>856</v>
      </c>
      <c r="D517" s="21">
        <f t="shared" si="35"/>
        <v>516</v>
      </c>
      <c r="E517" s="21" t="str">
        <f>IF(C517="Целевой узел","TARGET_NODE",IF(C517="Узел-признак","FEATURE_NODE",IF(C517="Узел 'И'",1,0)))</f>
        <v>TARGET_NODE</v>
      </c>
      <c r="F517" s="21"/>
      <c r="G517" s="21"/>
      <c r="H517" s="21"/>
      <c r="I517" s="21" t="s">
        <v>3054</v>
      </c>
      <c r="M517">
        <f>COUNTIF('Скрипт node_activation_cond'!E:E,D517)</f>
        <v>0</v>
      </c>
    </row>
    <row r="518" spans="1:13" x14ac:dyDescent="0.4">
      <c r="A518">
        <f t="shared" si="34"/>
        <v>517</v>
      </c>
      <c r="B518" s="21" t="s">
        <v>2305</v>
      </c>
      <c r="C518" t="s">
        <v>855</v>
      </c>
      <c r="D518">
        <f t="shared" si="35"/>
        <v>517</v>
      </c>
      <c r="E518" t="str">
        <f>IF(C518="Целевой узел","TARGET_NODE",IF(C518="Узел-признак","FEATURE_NODE",IF(C518="Узел 'И'",1,0)))</f>
        <v>FEATURE_NODE</v>
      </c>
      <c r="I518" t="s">
        <v>38</v>
      </c>
      <c r="M518">
        <f>COUNTIF('Скрипт node_activation_cond'!E:E,D518)</f>
        <v>1</v>
      </c>
    </row>
    <row r="519" spans="1:13" x14ac:dyDescent="0.4">
      <c r="A519">
        <f t="shared" si="34"/>
        <v>518</v>
      </c>
      <c r="B519" s="21" t="s">
        <v>2306</v>
      </c>
      <c r="C519" t="s">
        <v>855</v>
      </c>
      <c r="D519">
        <f t="shared" si="35"/>
        <v>518</v>
      </c>
      <c r="E519" t="str">
        <f>IF(C519="Целевой узел","TARGET_NODE",IF(C519="Узел-признак","FEATURE_NODE",IF(C519="Узел 'И'",1,0)))</f>
        <v>FEATURE_NODE</v>
      </c>
      <c r="I519" t="s">
        <v>38</v>
      </c>
      <c r="M519">
        <f>COUNTIF('Скрипт node_activation_cond'!E:E,D519)</f>
        <v>1</v>
      </c>
    </row>
    <row r="520" spans="1:13" x14ac:dyDescent="0.4">
      <c r="A520">
        <f t="shared" si="34"/>
        <v>519</v>
      </c>
      <c r="B520" s="21" t="s">
        <v>2307</v>
      </c>
      <c r="C520" t="s">
        <v>857</v>
      </c>
      <c r="D520">
        <f t="shared" si="35"/>
        <v>519</v>
      </c>
      <c r="E520" t="s">
        <v>1414</v>
      </c>
      <c r="I520" t="s">
        <v>2128</v>
      </c>
      <c r="M520">
        <f>COUNTIF('Скрипт node_activation_cond'!E:E,D520)</f>
        <v>0</v>
      </c>
    </row>
    <row r="521" spans="1:13" x14ac:dyDescent="0.4">
      <c r="A521">
        <f t="shared" si="34"/>
        <v>520</v>
      </c>
      <c r="B521" s="21" t="s">
        <v>2308</v>
      </c>
      <c r="C521" t="s">
        <v>857</v>
      </c>
      <c r="D521">
        <f t="shared" si="35"/>
        <v>520</v>
      </c>
      <c r="E521" t="s">
        <v>1414</v>
      </c>
      <c r="I521" t="s">
        <v>2128</v>
      </c>
      <c r="M521">
        <f>COUNTIF('Скрипт node_activation_cond'!E:E,D521)</f>
        <v>0</v>
      </c>
    </row>
    <row r="522" spans="1:13" x14ac:dyDescent="0.4">
      <c r="A522">
        <f t="shared" ref="A522:A585" si="37">D522</f>
        <v>521</v>
      </c>
      <c r="B522" s="21" t="s">
        <v>2309</v>
      </c>
      <c r="C522" t="s">
        <v>858</v>
      </c>
      <c r="D522">
        <f t="shared" ref="D522:D585" si="38">D521+1</f>
        <v>521</v>
      </c>
      <c r="E522" t="s">
        <v>1415</v>
      </c>
      <c r="I522" t="s">
        <v>2128</v>
      </c>
      <c r="M522">
        <f>COUNTIF('Скрипт node_activation_cond'!E:E,D522)</f>
        <v>0</v>
      </c>
    </row>
    <row r="523" spans="1:13" x14ac:dyDescent="0.4">
      <c r="A523">
        <f t="shared" si="37"/>
        <v>522</v>
      </c>
      <c r="B523" s="21" t="s">
        <v>2310</v>
      </c>
      <c r="C523" t="s">
        <v>858</v>
      </c>
      <c r="D523">
        <f t="shared" si="38"/>
        <v>522</v>
      </c>
      <c r="E523" t="s">
        <v>1415</v>
      </c>
      <c r="I523" t="s">
        <v>2128</v>
      </c>
      <c r="M523">
        <f>COUNTIF('Скрипт node_activation_cond'!E:E,D523)</f>
        <v>0</v>
      </c>
    </row>
    <row r="524" spans="1:13" x14ac:dyDescent="0.4">
      <c r="A524">
        <f t="shared" si="37"/>
        <v>523</v>
      </c>
      <c r="B524" s="21" t="s">
        <v>2311</v>
      </c>
      <c r="C524" t="s">
        <v>857</v>
      </c>
      <c r="D524">
        <f t="shared" si="38"/>
        <v>523</v>
      </c>
      <c r="E524" t="s">
        <v>1414</v>
      </c>
      <c r="I524" t="s">
        <v>2128</v>
      </c>
      <c r="M524">
        <f>COUNTIF('Скрипт node_activation_cond'!E:E,D524)</f>
        <v>0</v>
      </c>
    </row>
    <row r="525" spans="1:13" x14ac:dyDescent="0.4">
      <c r="A525">
        <f t="shared" si="37"/>
        <v>524</v>
      </c>
      <c r="B525" s="21" t="s">
        <v>2312</v>
      </c>
      <c r="C525" t="s">
        <v>857</v>
      </c>
      <c r="D525">
        <f t="shared" si="38"/>
        <v>524</v>
      </c>
      <c r="E525" t="s">
        <v>1414</v>
      </c>
      <c r="I525" t="s">
        <v>2128</v>
      </c>
      <c r="M525">
        <f>COUNTIF('Скрипт node_activation_cond'!E:E,D525)</f>
        <v>0</v>
      </c>
    </row>
    <row r="526" spans="1:13" x14ac:dyDescent="0.4">
      <c r="A526">
        <f t="shared" si="37"/>
        <v>525</v>
      </c>
      <c r="B526" s="21" t="s">
        <v>2313</v>
      </c>
      <c r="C526" t="s">
        <v>858</v>
      </c>
      <c r="D526">
        <f t="shared" si="38"/>
        <v>525</v>
      </c>
      <c r="E526" t="s">
        <v>1415</v>
      </c>
      <c r="I526" t="s">
        <v>2128</v>
      </c>
      <c r="M526">
        <f>COUNTIF('Скрипт node_activation_cond'!E:E,D526)</f>
        <v>0</v>
      </c>
    </row>
    <row r="527" spans="1:13" x14ac:dyDescent="0.4">
      <c r="A527">
        <f t="shared" si="37"/>
        <v>526</v>
      </c>
      <c r="B527" s="21" t="s">
        <v>2314</v>
      </c>
      <c r="C527" t="s">
        <v>857</v>
      </c>
      <c r="D527">
        <f t="shared" si="38"/>
        <v>526</v>
      </c>
      <c r="E527" t="s">
        <v>1414</v>
      </c>
      <c r="I527" t="s">
        <v>2128</v>
      </c>
      <c r="M527">
        <f>COUNTIF('Скрипт node_activation_cond'!E:E,D527)</f>
        <v>0</v>
      </c>
    </row>
    <row r="528" spans="1:13" x14ac:dyDescent="0.4">
      <c r="A528">
        <f t="shared" si="37"/>
        <v>527</v>
      </c>
      <c r="B528" s="21" t="s">
        <v>2315</v>
      </c>
      <c r="C528" t="s">
        <v>858</v>
      </c>
      <c r="D528">
        <f t="shared" si="38"/>
        <v>527</v>
      </c>
      <c r="E528" t="s">
        <v>1415</v>
      </c>
      <c r="I528" t="s">
        <v>2128</v>
      </c>
      <c r="M528">
        <f>COUNTIF('Скрипт node_activation_cond'!E:E,D528)</f>
        <v>0</v>
      </c>
    </row>
    <row r="529" spans="1:13" x14ac:dyDescent="0.4">
      <c r="A529">
        <f t="shared" si="37"/>
        <v>528</v>
      </c>
      <c r="B529" s="21" t="s">
        <v>2316</v>
      </c>
      <c r="C529" t="s">
        <v>855</v>
      </c>
      <c r="D529">
        <f t="shared" si="38"/>
        <v>528</v>
      </c>
      <c r="E529" t="str">
        <f>IF(C529="Целевой узел","TARGET_NODE",IF(C529="Узел-признак","FEATURE_NODE",IF(C529="Узел 'И'",1,0)))</f>
        <v>FEATURE_NODE</v>
      </c>
      <c r="I529" t="s">
        <v>30</v>
      </c>
      <c r="M529">
        <f>COUNTIF('Скрипт node_activation_cond'!E:E,D529)</f>
        <v>1</v>
      </c>
    </row>
    <row r="530" spans="1:13" x14ac:dyDescent="0.4">
      <c r="A530">
        <f t="shared" si="37"/>
        <v>529</v>
      </c>
      <c r="B530" s="21" t="s">
        <v>2317</v>
      </c>
      <c r="C530" t="s">
        <v>857</v>
      </c>
      <c r="D530">
        <f t="shared" si="38"/>
        <v>529</v>
      </c>
      <c r="E530" t="s">
        <v>1414</v>
      </c>
      <c r="I530" t="s">
        <v>2128</v>
      </c>
      <c r="M530">
        <f>COUNTIF('Скрипт node_activation_cond'!E:E,D530)</f>
        <v>0</v>
      </c>
    </row>
    <row r="531" spans="1:13" x14ac:dyDescent="0.4">
      <c r="A531">
        <f t="shared" si="37"/>
        <v>530</v>
      </c>
      <c r="B531" s="21" t="s">
        <v>2318</v>
      </c>
      <c r="C531" t="s">
        <v>855</v>
      </c>
      <c r="D531">
        <f t="shared" si="38"/>
        <v>530</v>
      </c>
      <c r="E531" t="str">
        <f t="shared" ref="E531:E550" si="39">IF(C531="Целевой узел","TARGET_NODE",IF(C531="Узел-признак","FEATURE_NODE",IF(C531="Узел 'И'",1,0)))</f>
        <v>FEATURE_NODE</v>
      </c>
      <c r="I531" t="s">
        <v>30</v>
      </c>
      <c r="M531">
        <f>COUNTIF('Скрипт node_activation_cond'!E:E,D531)</f>
        <v>1</v>
      </c>
    </row>
    <row r="532" spans="1:13" x14ac:dyDescent="0.4">
      <c r="A532">
        <f t="shared" si="37"/>
        <v>531</v>
      </c>
      <c r="B532" s="21" t="s">
        <v>2319</v>
      </c>
      <c r="C532" t="s">
        <v>855</v>
      </c>
      <c r="D532">
        <f t="shared" si="38"/>
        <v>531</v>
      </c>
      <c r="E532" t="str">
        <f t="shared" si="39"/>
        <v>FEATURE_NODE</v>
      </c>
      <c r="I532" t="s">
        <v>30</v>
      </c>
      <c r="M532">
        <f>COUNTIF('Скрипт node_activation_cond'!E:E,D532)</f>
        <v>1</v>
      </c>
    </row>
    <row r="533" spans="1:13" x14ac:dyDescent="0.4">
      <c r="A533">
        <f t="shared" si="37"/>
        <v>532</v>
      </c>
      <c r="B533" s="21" t="s">
        <v>2320</v>
      </c>
      <c r="C533" t="s">
        <v>855</v>
      </c>
      <c r="D533">
        <f t="shared" si="38"/>
        <v>532</v>
      </c>
      <c r="E533" t="str">
        <f t="shared" si="39"/>
        <v>FEATURE_NODE</v>
      </c>
      <c r="I533" t="s">
        <v>30</v>
      </c>
      <c r="M533">
        <f>COUNTIF('Скрипт node_activation_cond'!E:E,D533)</f>
        <v>1</v>
      </c>
    </row>
    <row r="534" spans="1:13" x14ac:dyDescent="0.4">
      <c r="A534">
        <f t="shared" si="37"/>
        <v>533</v>
      </c>
      <c r="B534" s="21" t="s">
        <v>2321</v>
      </c>
      <c r="C534" t="s">
        <v>855</v>
      </c>
      <c r="D534">
        <f t="shared" si="38"/>
        <v>533</v>
      </c>
      <c r="E534" t="str">
        <f t="shared" si="39"/>
        <v>FEATURE_NODE</v>
      </c>
      <c r="I534" t="s">
        <v>30</v>
      </c>
      <c r="M534">
        <f>COUNTIF('Скрипт node_activation_cond'!E:E,D534)</f>
        <v>1</v>
      </c>
    </row>
    <row r="535" spans="1:13" x14ac:dyDescent="0.4">
      <c r="A535">
        <f t="shared" si="37"/>
        <v>534</v>
      </c>
      <c r="B535" s="21" t="s">
        <v>2322</v>
      </c>
      <c r="C535" t="s">
        <v>855</v>
      </c>
      <c r="D535">
        <f t="shared" si="38"/>
        <v>534</v>
      </c>
      <c r="E535" t="str">
        <f t="shared" si="39"/>
        <v>FEATURE_NODE</v>
      </c>
      <c r="I535" t="s">
        <v>30</v>
      </c>
      <c r="M535">
        <f>COUNTIF('Скрипт node_activation_cond'!E:E,D535)</f>
        <v>1</v>
      </c>
    </row>
    <row r="536" spans="1:13" x14ac:dyDescent="0.4">
      <c r="A536">
        <f t="shared" si="37"/>
        <v>535</v>
      </c>
      <c r="B536" s="21" t="s">
        <v>2326</v>
      </c>
      <c r="C536" t="s">
        <v>855</v>
      </c>
      <c r="D536">
        <f t="shared" si="38"/>
        <v>535</v>
      </c>
      <c r="E536" t="str">
        <f t="shared" si="39"/>
        <v>FEATURE_NODE</v>
      </c>
      <c r="I536" t="s">
        <v>34</v>
      </c>
      <c r="M536">
        <f>COUNTIF('Скрипт node_activation_cond'!E:E,D536)</f>
        <v>1</v>
      </c>
    </row>
    <row r="537" spans="1:13" x14ac:dyDescent="0.4">
      <c r="A537">
        <f t="shared" si="37"/>
        <v>536</v>
      </c>
      <c r="B537" s="21" t="s">
        <v>2682</v>
      </c>
      <c r="C537" s="21" t="s">
        <v>855</v>
      </c>
      <c r="D537" s="21">
        <f t="shared" si="38"/>
        <v>536</v>
      </c>
      <c r="E537" s="21" t="str">
        <f t="shared" si="39"/>
        <v>FEATURE_NODE</v>
      </c>
      <c r="F537" s="21"/>
      <c r="G537" s="21"/>
      <c r="H537" s="21" t="s">
        <v>3060</v>
      </c>
      <c r="I537" s="21" t="s">
        <v>30</v>
      </c>
      <c r="J537" s="21"/>
      <c r="K537" s="21"/>
      <c r="L537" s="21"/>
      <c r="M537" s="21">
        <f>COUNTIF('Скрипт node_activation_cond'!E:E,D537)</f>
        <v>1</v>
      </c>
    </row>
    <row r="538" spans="1:13" x14ac:dyDescent="0.4">
      <c r="A538">
        <f t="shared" si="37"/>
        <v>537</v>
      </c>
      <c r="B538" s="21" t="s">
        <v>2728</v>
      </c>
      <c r="C538" s="21" t="s">
        <v>855</v>
      </c>
      <c r="D538" s="21">
        <f t="shared" si="38"/>
        <v>537</v>
      </c>
      <c r="E538" s="21" t="str">
        <f t="shared" si="39"/>
        <v>FEATURE_NODE</v>
      </c>
      <c r="F538" s="21"/>
      <c r="G538" s="21"/>
      <c r="H538" s="21" t="s">
        <v>3061</v>
      </c>
      <c r="I538" s="21" t="s">
        <v>30</v>
      </c>
      <c r="J538" s="21"/>
      <c r="K538" s="21"/>
      <c r="L538" s="21"/>
      <c r="M538" s="21">
        <f>COUNTIF('Скрипт node_activation_cond'!E:E,D538)</f>
        <v>1</v>
      </c>
    </row>
    <row r="539" spans="1:13" x14ac:dyDescent="0.4">
      <c r="A539">
        <f t="shared" si="37"/>
        <v>538</v>
      </c>
      <c r="B539" s="21" t="s">
        <v>2683</v>
      </c>
      <c r="C539" s="21" t="s">
        <v>855</v>
      </c>
      <c r="D539" s="21">
        <f t="shared" si="38"/>
        <v>538</v>
      </c>
      <c r="E539" s="21" t="str">
        <f t="shared" si="39"/>
        <v>FEATURE_NODE</v>
      </c>
      <c r="F539" s="21"/>
      <c r="G539" s="21"/>
      <c r="H539" s="21" t="s">
        <v>2729</v>
      </c>
      <c r="I539" s="21" t="s">
        <v>30</v>
      </c>
      <c r="J539" s="21"/>
      <c r="K539" s="21"/>
      <c r="L539" s="21"/>
      <c r="M539" s="21">
        <f>COUNTIF('Скрипт node_activation_cond'!E:E,D539)</f>
        <v>1</v>
      </c>
    </row>
    <row r="540" spans="1:13" x14ac:dyDescent="0.4">
      <c r="A540">
        <f t="shared" si="37"/>
        <v>539</v>
      </c>
      <c r="B540" s="21" t="s">
        <v>2684</v>
      </c>
      <c r="C540" s="21" t="s">
        <v>855</v>
      </c>
      <c r="D540" s="21">
        <f t="shared" si="38"/>
        <v>539</v>
      </c>
      <c r="E540" s="21" t="str">
        <f t="shared" si="39"/>
        <v>FEATURE_NODE</v>
      </c>
      <c r="F540" s="21"/>
      <c r="G540" s="21"/>
      <c r="H540" s="21" t="s">
        <v>2729</v>
      </c>
      <c r="I540" s="21" t="s">
        <v>30</v>
      </c>
      <c r="J540" s="21"/>
      <c r="K540" s="21"/>
      <c r="L540" s="21"/>
      <c r="M540" s="21">
        <f>COUNTIF('Скрипт node_activation_cond'!E:E,D540)</f>
        <v>1</v>
      </c>
    </row>
    <row r="541" spans="1:13" x14ac:dyDescent="0.4">
      <c r="A541">
        <f t="shared" si="37"/>
        <v>540</v>
      </c>
      <c r="B541" s="21" t="s">
        <v>2685</v>
      </c>
      <c r="C541" s="21" t="s">
        <v>855</v>
      </c>
      <c r="D541" s="21">
        <f t="shared" si="38"/>
        <v>540</v>
      </c>
      <c r="E541" s="21" t="str">
        <f t="shared" si="39"/>
        <v>FEATURE_NODE</v>
      </c>
      <c r="F541" s="21"/>
      <c r="G541" s="21"/>
      <c r="H541" s="21" t="s">
        <v>2729</v>
      </c>
      <c r="I541" s="21" t="s">
        <v>30</v>
      </c>
      <c r="J541" s="21"/>
      <c r="K541" s="21"/>
      <c r="L541" s="21"/>
      <c r="M541" s="21">
        <f>COUNTIF('Скрипт node_activation_cond'!E:E,D541)</f>
        <v>1</v>
      </c>
    </row>
    <row r="542" spans="1:13" x14ac:dyDescent="0.4">
      <c r="A542">
        <f t="shared" si="37"/>
        <v>541</v>
      </c>
      <c r="B542" s="21" t="s">
        <v>2944</v>
      </c>
      <c r="C542" t="s">
        <v>855</v>
      </c>
      <c r="D542">
        <f t="shared" si="38"/>
        <v>541</v>
      </c>
      <c r="E542" t="str">
        <f t="shared" si="39"/>
        <v>FEATURE_NODE</v>
      </c>
      <c r="I542" t="s">
        <v>30</v>
      </c>
      <c r="M542">
        <f>COUNTIF('Скрипт node_activation_cond'!E:E,D542)</f>
        <v>1</v>
      </c>
    </row>
    <row r="543" spans="1:13" x14ac:dyDescent="0.4">
      <c r="A543">
        <f t="shared" si="37"/>
        <v>542</v>
      </c>
      <c r="B543" s="21" t="s">
        <v>2805</v>
      </c>
      <c r="C543" s="21" t="s">
        <v>855</v>
      </c>
      <c r="D543" s="21">
        <f t="shared" si="38"/>
        <v>542</v>
      </c>
      <c r="E543" s="21" t="str">
        <f t="shared" si="39"/>
        <v>FEATURE_NODE</v>
      </c>
      <c r="F543" s="21"/>
      <c r="G543" s="21"/>
      <c r="H543" s="21" t="s">
        <v>2806</v>
      </c>
      <c r="I543" s="21" t="s">
        <v>30</v>
      </c>
      <c r="J543" s="21"/>
      <c r="K543" s="21"/>
      <c r="L543" s="21"/>
      <c r="M543" s="21">
        <f>COUNTIF('Скрипт node_activation_cond'!E:E,D543)</f>
        <v>1</v>
      </c>
    </row>
    <row r="544" spans="1:13" x14ac:dyDescent="0.4">
      <c r="A544">
        <f t="shared" si="37"/>
        <v>543</v>
      </c>
      <c r="B544" s="21" t="s">
        <v>2947</v>
      </c>
      <c r="C544" t="s">
        <v>855</v>
      </c>
      <c r="D544">
        <f t="shared" si="38"/>
        <v>543</v>
      </c>
      <c r="E544" t="str">
        <f t="shared" si="39"/>
        <v>FEATURE_NODE</v>
      </c>
      <c r="I544" t="s">
        <v>30</v>
      </c>
      <c r="M544">
        <f>COUNTIF('Скрипт node_activation_cond'!E:E,D544)</f>
        <v>1</v>
      </c>
    </row>
    <row r="545" spans="1:13" x14ac:dyDescent="0.4">
      <c r="A545">
        <f t="shared" si="37"/>
        <v>544</v>
      </c>
      <c r="B545" s="21" t="s">
        <v>2686</v>
      </c>
      <c r="C545" t="s">
        <v>855</v>
      </c>
      <c r="D545">
        <f t="shared" si="38"/>
        <v>544</v>
      </c>
      <c r="E545" t="str">
        <f t="shared" si="39"/>
        <v>FEATURE_NODE</v>
      </c>
      <c r="G545" t="s">
        <v>2695</v>
      </c>
      <c r="H545" t="s">
        <v>2696</v>
      </c>
      <c r="I545" t="s">
        <v>1933</v>
      </c>
      <c r="M545">
        <f>COUNTIF('Скрипт node_activation_cond'!E:E,D545)</f>
        <v>1</v>
      </c>
    </row>
    <row r="546" spans="1:13" x14ac:dyDescent="0.4">
      <c r="A546">
        <f t="shared" si="37"/>
        <v>545</v>
      </c>
      <c r="B546" s="21" t="s">
        <v>2687</v>
      </c>
      <c r="C546" t="s">
        <v>855</v>
      </c>
      <c r="D546">
        <f t="shared" si="38"/>
        <v>545</v>
      </c>
      <c r="E546" t="str">
        <f t="shared" si="39"/>
        <v>FEATURE_NODE</v>
      </c>
      <c r="I546" t="s">
        <v>1933</v>
      </c>
      <c r="M546">
        <f>COUNTIF('Скрипт node_activation_cond'!E:E,D546)</f>
        <v>1</v>
      </c>
    </row>
    <row r="547" spans="1:13" x14ac:dyDescent="0.4">
      <c r="A547">
        <f t="shared" si="37"/>
        <v>546</v>
      </c>
      <c r="B547" s="21" t="s">
        <v>2688</v>
      </c>
      <c r="C547" t="s">
        <v>855</v>
      </c>
      <c r="D547">
        <f t="shared" si="38"/>
        <v>546</v>
      </c>
      <c r="E547" t="str">
        <f t="shared" si="39"/>
        <v>FEATURE_NODE</v>
      </c>
      <c r="I547" t="s">
        <v>1933</v>
      </c>
      <c r="M547">
        <f>COUNTIF('Скрипт node_activation_cond'!E:E,D547)</f>
        <v>1</v>
      </c>
    </row>
    <row r="548" spans="1:13" x14ac:dyDescent="0.4">
      <c r="A548">
        <f t="shared" si="37"/>
        <v>547</v>
      </c>
      <c r="B548" s="21" t="s">
        <v>2689</v>
      </c>
      <c r="C548" t="s">
        <v>855</v>
      </c>
      <c r="D548">
        <f t="shared" si="38"/>
        <v>547</v>
      </c>
      <c r="E548" t="str">
        <f t="shared" si="39"/>
        <v>FEATURE_NODE</v>
      </c>
      <c r="G548" t="s">
        <v>2692</v>
      </c>
      <c r="I548" t="s">
        <v>1933</v>
      </c>
      <c r="M548">
        <f>COUNTIF('Скрипт node_activation_cond'!E:E,D548)</f>
        <v>1</v>
      </c>
    </row>
    <row r="549" spans="1:13" x14ac:dyDescent="0.4">
      <c r="A549">
        <f t="shared" si="37"/>
        <v>548</v>
      </c>
      <c r="B549" s="21" t="s">
        <v>2690</v>
      </c>
      <c r="C549" t="s">
        <v>855</v>
      </c>
      <c r="D549">
        <f t="shared" si="38"/>
        <v>548</v>
      </c>
      <c r="E549" t="str">
        <f t="shared" si="39"/>
        <v>FEATURE_NODE</v>
      </c>
      <c r="G549" t="s">
        <v>2693</v>
      </c>
      <c r="I549" t="s">
        <v>1933</v>
      </c>
      <c r="M549">
        <f>COUNTIF('Скрипт node_activation_cond'!E:E,D549)</f>
        <v>1</v>
      </c>
    </row>
    <row r="550" spans="1:13" x14ac:dyDescent="0.4">
      <c r="A550">
        <f t="shared" si="37"/>
        <v>549</v>
      </c>
      <c r="B550" s="21" t="s">
        <v>2691</v>
      </c>
      <c r="C550" t="s">
        <v>855</v>
      </c>
      <c r="D550">
        <f t="shared" si="38"/>
        <v>549</v>
      </c>
      <c r="E550" t="str">
        <f t="shared" si="39"/>
        <v>FEATURE_NODE</v>
      </c>
      <c r="G550" t="s">
        <v>2694</v>
      </c>
      <c r="I550" t="s">
        <v>1933</v>
      </c>
      <c r="M550">
        <f>COUNTIF('Скрипт node_activation_cond'!E:E,D550)</f>
        <v>1</v>
      </c>
    </row>
    <row r="551" spans="1:13" x14ac:dyDescent="0.4">
      <c r="A551">
        <f t="shared" si="37"/>
        <v>550</v>
      </c>
      <c r="B551" s="21" t="s">
        <v>2697</v>
      </c>
      <c r="C551" t="s">
        <v>858</v>
      </c>
      <c r="D551">
        <f t="shared" si="38"/>
        <v>550</v>
      </c>
      <c r="E551" t="s">
        <v>1415</v>
      </c>
      <c r="I551" t="s">
        <v>2128</v>
      </c>
      <c r="M551">
        <f>COUNTIF('Скрипт node_activation_cond'!E:E,D551)</f>
        <v>0</v>
      </c>
    </row>
    <row r="552" spans="1:13" x14ac:dyDescent="0.4">
      <c r="A552">
        <f t="shared" si="37"/>
        <v>551</v>
      </c>
      <c r="B552" s="21" t="s">
        <v>2698</v>
      </c>
      <c r="C552" t="s">
        <v>858</v>
      </c>
      <c r="D552">
        <f t="shared" si="38"/>
        <v>551</v>
      </c>
      <c r="E552" t="s">
        <v>1415</v>
      </c>
      <c r="I552" t="s">
        <v>2128</v>
      </c>
      <c r="M552">
        <f>COUNTIF('Скрипт node_activation_cond'!E:E,D552)</f>
        <v>0</v>
      </c>
    </row>
    <row r="553" spans="1:13" x14ac:dyDescent="0.4">
      <c r="A553">
        <f t="shared" si="37"/>
        <v>552</v>
      </c>
      <c r="B553" s="21" t="s">
        <v>2704</v>
      </c>
      <c r="C553" t="s">
        <v>858</v>
      </c>
      <c r="D553">
        <f t="shared" si="38"/>
        <v>552</v>
      </c>
      <c r="E553" t="s">
        <v>1415</v>
      </c>
      <c r="I553" t="s">
        <v>2128</v>
      </c>
      <c r="M553">
        <f>COUNTIF('Скрипт node_activation_cond'!E:E,D553)</f>
        <v>0</v>
      </c>
    </row>
    <row r="554" spans="1:13" x14ac:dyDescent="0.4">
      <c r="A554">
        <f t="shared" si="37"/>
        <v>553</v>
      </c>
      <c r="B554" s="21" t="s">
        <v>2699</v>
      </c>
      <c r="C554" t="s">
        <v>855</v>
      </c>
      <c r="D554">
        <f t="shared" si="38"/>
        <v>553</v>
      </c>
      <c r="E554" t="str">
        <f t="shared" ref="E554:E585" si="40">IF(C554="Целевой узел","TARGET_NODE",IF(C554="Узел-признак","FEATURE_NODE",IF(C554="Узел 'И'",1,0)))</f>
        <v>FEATURE_NODE</v>
      </c>
      <c r="G554" t="s">
        <v>2709</v>
      </c>
      <c r="H554" t="s">
        <v>2692</v>
      </c>
      <c r="I554" t="s">
        <v>1933</v>
      </c>
      <c r="M554">
        <f>COUNTIF('Скрипт node_activation_cond'!E:E,D554)</f>
        <v>1</v>
      </c>
    </row>
    <row r="555" spans="1:13" x14ac:dyDescent="0.4">
      <c r="A555">
        <f t="shared" si="37"/>
        <v>554</v>
      </c>
      <c r="B555" s="21" t="s">
        <v>2700</v>
      </c>
      <c r="C555" t="s">
        <v>855</v>
      </c>
      <c r="D555">
        <f t="shared" si="38"/>
        <v>554</v>
      </c>
      <c r="E555" t="str">
        <f t="shared" si="40"/>
        <v>FEATURE_NODE</v>
      </c>
      <c r="H555" t="s">
        <v>2692</v>
      </c>
      <c r="I555" t="s">
        <v>1933</v>
      </c>
      <c r="M555">
        <f>COUNTIF('Скрипт node_activation_cond'!E:E,D555)</f>
        <v>1</v>
      </c>
    </row>
    <row r="556" spans="1:13" x14ac:dyDescent="0.4">
      <c r="A556">
        <f t="shared" si="37"/>
        <v>555</v>
      </c>
      <c r="B556" s="21" t="s">
        <v>2701</v>
      </c>
      <c r="C556" t="s">
        <v>855</v>
      </c>
      <c r="D556">
        <f t="shared" si="38"/>
        <v>555</v>
      </c>
      <c r="E556" t="str">
        <f t="shared" si="40"/>
        <v>FEATURE_NODE</v>
      </c>
      <c r="H556" t="s">
        <v>2692</v>
      </c>
      <c r="I556" t="s">
        <v>1933</v>
      </c>
      <c r="M556">
        <f>COUNTIF('Скрипт node_activation_cond'!E:E,D556)</f>
        <v>1</v>
      </c>
    </row>
    <row r="557" spans="1:13" x14ac:dyDescent="0.4">
      <c r="A557">
        <f t="shared" si="37"/>
        <v>556</v>
      </c>
      <c r="B557" s="21" t="s">
        <v>2702</v>
      </c>
      <c r="C557" t="s">
        <v>855</v>
      </c>
      <c r="D557">
        <f t="shared" si="38"/>
        <v>556</v>
      </c>
      <c r="E557" t="str">
        <f t="shared" si="40"/>
        <v>FEATURE_NODE</v>
      </c>
      <c r="H557" t="s">
        <v>2692</v>
      </c>
      <c r="I557" t="s">
        <v>1933</v>
      </c>
      <c r="M557">
        <f>COUNTIF('Скрипт node_activation_cond'!E:E,D557)</f>
        <v>1</v>
      </c>
    </row>
    <row r="558" spans="1:13" x14ac:dyDescent="0.4">
      <c r="A558">
        <f t="shared" si="37"/>
        <v>557</v>
      </c>
      <c r="B558" s="21" t="s">
        <v>2719</v>
      </c>
      <c r="C558" t="s">
        <v>855</v>
      </c>
      <c r="D558">
        <f t="shared" si="38"/>
        <v>557</v>
      </c>
      <c r="E558" t="str">
        <f t="shared" si="40"/>
        <v>FEATURE_NODE</v>
      </c>
      <c r="H558" t="s">
        <v>2692</v>
      </c>
      <c r="I558" t="s">
        <v>1933</v>
      </c>
      <c r="M558">
        <f>COUNTIF('Скрипт node_activation_cond'!E:E,D558)</f>
        <v>1</v>
      </c>
    </row>
    <row r="559" spans="1:13" x14ac:dyDescent="0.4">
      <c r="A559">
        <f t="shared" si="37"/>
        <v>558</v>
      </c>
      <c r="B559" s="21" t="s">
        <v>2720</v>
      </c>
      <c r="C559" t="s">
        <v>855</v>
      </c>
      <c r="D559">
        <f t="shared" si="38"/>
        <v>558</v>
      </c>
      <c r="E559" t="str">
        <f t="shared" si="40"/>
        <v>FEATURE_NODE</v>
      </c>
      <c r="H559" t="s">
        <v>2692</v>
      </c>
      <c r="I559" t="s">
        <v>1933</v>
      </c>
      <c r="M559">
        <f>COUNTIF('Скрипт node_activation_cond'!E:E,D559)</f>
        <v>1</v>
      </c>
    </row>
    <row r="560" spans="1:13" x14ac:dyDescent="0.4">
      <c r="A560">
        <f t="shared" si="37"/>
        <v>559</v>
      </c>
      <c r="B560" s="21" t="s">
        <v>2721</v>
      </c>
      <c r="C560" t="s">
        <v>855</v>
      </c>
      <c r="D560">
        <f t="shared" si="38"/>
        <v>559</v>
      </c>
      <c r="E560" t="str">
        <f t="shared" si="40"/>
        <v>FEATURE_NODE</v>
      </c>
      <c r="H560" t="s">
        <v>2692</v>
      </c>
      <c r="I560" t="s">
        <v>1933</v>
      </c>
      <c r="M560">
        <f>COUNTIF('Скрипт node_activation_cond'!E:E,D560)</f>
        <v>1</v>
      </c>
    </row>
    <row r="561" spans="1:13" x14ac:dyDescent="0.4">
      <c r="A561">
        <f t="shared" si="37"/>
        <v>560</v>
      </c>
      <c r="B561" s="21" t="s">
        <v>2722</v>
      </c>
      <c r="C561" t="s">
        <v>855</v>
      </c>
      <c r="D561">
        <f t="shared" si="38"/>
        <v>560</v>
      </c>
      <c r="E561" t="str">
        <f t="shared" si="40"/>
        <v>FEATURE_NODE</v>
      </c>
      <c r="G561" t="s">
        <v>2703</v>
      </c>
      <c r="H561" t="s">
        <v>2692</v>
      </c>
      <c r="I561" t="s">
        <v>1933</v>
      </c>
      <c r="M561">
        <f>COUNTIF('Скрипт node_activation_cond'!E:E,D561)</f>
        <v>1</v>
      </c>
    </row>
    <row r="562" spans="1:13" x14ac:dyDescent="0.4">
      <c r="A562">
        <f t="shared" si="37"/>
        <v>561</v>
      </c>
      <c r="B562" s="116" t="s">
        <v>2713</v>
      </c>
      <c r="C562" t="s">
        <v>855</v>
      </c>
      <c r="D562">
        <f t="shared" si="38"/>
        <v>561</v>
      </c>
      <c r="E562" t="str">
        <f t="shared" si="40"/>
        <v>FEATURE_NODE</v>
      </c>
      <c r="H562" t="s">
        <v>2693</v>
      </c>
      <c r="I562" t="s">
        <v>1933</v>
      </c>
      <c r="M562">
        <f>COUNTIF('Скрипт node_activation_cond'!E:E,D562)</f>
        <v>1</v>
      </c>
    </row>
    <row r="563" spans="1:13" x14ac:dyDescent="0.4">
      <c r="A563">
        <f t="shared" si="37"/>
        <v>562</v>
      </c>
      <c r="B563" s="21" t="s">
        <v>2714</v>
      </c>
      <c r="C563" t="s">
        <v>855</v>
      </c>
      <c r="D563">
        <f t="shared" si="38"/>
        <v>562</v>
      </c>
      <c r="E563" t="str">
        <f t="shared" si="40"/>
        <v>FEATURE_NODE</v>
      </c>
      <c r="G563" t="s">
        <v>2726</v>
      </c>
      <c r="H563" t="s">
        <v>2693</v>
      </c>
      <c r="I563" t="s">
        <v>1933</v>
      </c>
      <c r="M563">
        <f>COUNTIF('Скрипт node_activation_cond'!E:E,D563)</f>
        <v>1</v>
      </c>
    </row>
    <row r="564" spans="1:13" x14ac:dyDescent="0.4">
      <c r="A564">
        <f t="shared" si="37"/>
        <v>563</v>
      </c>
      <c r="B564" s="21" t="s">
        <v>2715</v>
      </c>
      <c r="C564" t="s">
        <v>855</v>
      </c>
      <c r="D564">
        <f t="shared" si="38"/>
        <v>563</v>
      </c>
      <c r="E564" t="str">
        <f t="shared" si="40"/>
        <v>FEATURE_NODE</v>
      </c>
      <c r="H564" t="s">
        <v>2693</v>
      </c>
      <c r="I564" t="s">
        <v>1933</v>
      </c>
      <c r="M564">
        <f>COUNTIF('Скрипт node_activation_cond'!E:E,D564)</f>
        <v>1</v>
      </c>
    </row>
    <row r="565" spans="1:13" x14ac:dyDescent="0.4">
      <c r="A565">
        <f t="shared" si="37"/>
        <v>564</v>
      </c>
      <c r="B565" s="21" t="s">
        <v>2716</v>
      </c>
      <c r="C565" t="s">
        <v>855</v>
      </c>
      <c r="D565">
        <f t="shared" si="38"/>
        <v>564</v>
      </c>
      <c r="E565" t="str">
        <f t="shared" si="40"/>
        <v>FEATURE_NODE</v>
      </c>
      <c r="H565" t="s">
        <v>2693</v>
      </c>
      <c r="I565" t="s">
        <v>1933</v>
      </c>
      <c r="M565">
        <f>COUNTIF('Скрипт node_activation_cond'!E:E,D565)</f>
        <v>1</v>
      </c>
    </row>
    <row r="566" spans="1:13" x14ac:dyDescent="0.4">
      <c r="A566">
        <f t="shared" si="37"/>
        <v>565</v>
      </c>
      <c r="B566" s="21" t="s">
        <v>2717</v>
      </c>
      <c r="C566" t="s">
        <v>855</v>
      </c>
      <c r="D566">
        <f t="shared" si="38"/>
        <v>565</v>
      </c>
      <c r="E566" t="str">
        <f t="shared" si="40"/>
        <v>FEATURE_NODE</v>
      </c>
      <c r="H566" t="s">
        <v>2693</v>
      </c>
      <c r="I566" t="s">
        <v>1933</v>
      </c>
      <c r="M566">
        <f>COUNTIF('Скрипт node_activation_cond'!E:E,D566)</f>
        <v>1</v>
      </c>
    </row>
    <row r="567" spans="1:13" x14ac:dyDescent="0.4">
      <c r="A567">
        <f t="shared" si="37"/>
        <v>566</v>
      </c>
      <c r="B567" s="21" t="s">
        <v>2718</v>
      </c>
      <c r="C567" t="s">
        <v>855</v>
      </c>
      <c r="D567">
        <f t="shared" si="38"/>
        <v>566</v>
      </c>
      <c r="E567" t="str">
        <f t="shared" si="40"/>
        <v>FEATURE_NODE</v>
      </c>
      <c r="H567" t="s">
        <v>2693</v>
      </c>
      <c r="I567" t="s">
        <v>1933</v>
      </c>
      <c r="M567">
        <f>COUNTIF('Скрипт node_activation_cond'!E:E,D567)</f>
        <v>1</v>
      </c>
    </row>
    <row r="568" spans="1:13" x14ac:dyDescent="0.4">
      <c r="A568">
        <f t="shared" si="37"/>
        <v>567</v>
      </c>
      <c r="B568" s="21" t="s">
        <v>2723</v>
      </c>
      <c r="C568" t="s">
        <v>855</v>
      </c>
      <c r="D568">
        <f t="shared" si="38"/>
        <v>567</v>
      </c>
      <c r="E568" t="str">
        <f t="shared" si="40"/>
        <v>FEATURE_NODE</v>
      </c>
      <c r="H568" t="s">
        <v>2693</v>
      </c>
      <c r="I568" t="s">
        <v>1933</v>
      </c>
      <c r="M568">
        <f>COUNTIF('Скрипт node_activation_cond'!E:E,D568)</f>
        <v>1</v>
      </c>
    </row>
    <row r="569" spans="1:13" x14ac:dyDescent="0.4">
      <c r="A569">
        <f t="shared" si="37"/>
        <v>568</v>
      </c>
      <c r="B569" s="21" t="s">
        <v>2724</v>
      </c>
      <c r="C569" t="s">
        <v>855</v>
      </c>
      <c r="D569">
        <f t="shared" si="38"/>
        <v>568</v>
      </c>
      <c r="E569" t="str">
        <f t="shared" si="40"/>
        <v>FEATURE_NODE</v>
      </c>
      <c r="H569" t="s">
        <v>2694</v>
      </c>
      <c r="I569" t="s">
        <v>1933</v>
      </c>
      <c r="M569">
        <f>COUNTIF('Скрипт node_activation_cond'!E:E,D569)</f>
        <v>1</v>
      </c>
    </row>
    <row r="570" spans="1:13" x14ac:dyDescent="0.4">
      <c r="A570">
        <f t="shared" si="37"/>
        <v>569</v>
      </c>
      <c r="B570" s="21" t="s">
        <v>2725</v>
      </c>
      <c r="C570" t="s">
        <v>855</v>
      </c>
      <c r="D570">
        <f t="shared" si="38"/>
        <v>569</v>
      </c>
      <c r="E570" t="str">
        <f t="shared" si="40"/>
        <v>FEATURE_NODE</v>
      </c>
      <c r="H570" t="s">
        <v>2694</v>
      </c>
      <c r="I570" t="s">
        <v>1933</v>
      </c>
      <c r="M570">
        <f>COUNTIF('Скрипт node_activation_cond'!E:E,D570)</f>
        <v>1</v>
      </c>
    </row>
    <row r="571" spans="1:13" x14ac:dyDescent="0.4">
      <c r="A571">
        <f t="shared" si="37"/>
        <v>570</v>
      </c>
      <c r="B571" s="21" t="s">
        <v>2710</v>
      </c>
      <c r="C571" t="s">
        <v>855</v>
      </c>
      <c r="D571">
        <f t="shared" si="38"/>
        <v>570</v>
      </c>
      <c r="E571" t="str">
        <f t="shared" si="40"/>
        <v>FEATURE_NODE</v>
      </c>
      <c r="I571" t="s">
        <v>1933</v>
      </c>
      <c r="M571">
        <f>COUNTIF('Скрипт node_activation_cond'!E:E,D571)</f>
        <v>1</v>
      </c>
    </row>
    <row r="572" spans="1:13" ht="43.75" x14ac:dyDescent="0.4">
      <c r="A572">
        <f t="shared" si="37"/>
        <v>571</v>
      </c>
      <c r="B572" s="21" t="s">
        <v>2711</v>
      </c>
      <c r="C572" t="s">
        <v>855</v>
      </c>
      <c r="D572">
        <f t="shared" si="38"/>
        <v>571</v>
      </c>
      <c r="E572" t="str">
        <f t="shared" si="40"/>
        <v>FEATURE_NODE</v>
      </c>
      <c r="G572" s="4" t="s">
        <v>2712</v>
      </c>
      <c r="I572" t="s">
        <v>1933</v>
      </c>
      <c r="M572">
        <f>COUNTIF('Скрипт node_activation_cond'!E:E,D572)</f>
        <v>1</v>
      </c>
    </row>
    <row r="573" spans="1:13" ht="29.15" x14ac:dyDescent="0.4">
      <c r="A573">
        <f t="shared" si="37"/>
        <v>572</v>
      </c>
      <c r="B573" s="21" t="s">
        <v>2866</v>
      </c>
      <c r="C573" t="s">
        <v>855</v>
      </c>
      <c r="D573">
        <f t="shared" si="38"/>
        <v>572</v>
      </c>
      <c r="E573" t="str">
        <f t="shared" si="40"/>
        <v>FEATURE_NODE</v>
      </c>
      <c r="G573" s="4" t="s">
        <v>2727</v>
      </c>
      <c r="I573" t="s">
        <v>1933</v>
      </c>
      <c r="M573">
        <f>COUNTIF('Скрипт node_activation_cond'!E:E,D573)</f>
        <v>1</v>
      </c>
    </row>
    <row r="574" spans="1:13" x14ac:dyDescent="0.4">
      <c r="A574">
        <f t="shared" si="37"/>
        <v>573</v>
      </c>
      <c r="B574" s="120" t="s">
        <v>2737</v>
      </c>
      <c r="C574" s="120" t="s">
        <v>856</v>
      </c>
      <c r="D574" s="120">
        <f t="shared" si="38"/>
        <v>573</v>
      </c>
      <c r="E574" s="120" t="str">
        <f t="shared" si="40"/>
        <v>TARGET_NODE</v>
      </c>
      <c r="F574" s="120"/>
      <c r="G574" s="121"/>
      <c r="H574" s="120"/>
      <c r="I574" s="120" t="s">
        <v>3055</v>
      </c>
      <c r="M574">
        <f>COUNTIF('Скрипт node_activation_cond'!E:E,D574)</f>
        <v>0</v>
      </c>
    </row>
    <row r="575" spans="1:13" ht="58.3" x14ac:dyDescent="0.4">
      <c r="A575">
        <f t="shared" si="37"/>
        <v>574</v>
      </c>
      <c r="B575" s="119" t="s">
        <v>2730</v>
      </c>
      <c r="C575" t="s">
        <v>855</v>
      </c>
      <c r="D575">
        <f t="shared" si="38"/>
        <v>574</v>
      </c>
      <c r="E575" t="str">
        <f t="shared" si="40"/>
        <v>FEATURE_NODE</v>
      </c>
      <c r="G575" s="4" t="s">
        <v>2802</v>
      </c>
      <c r="I575" t="s">
        <v>30</v>
      </c>
      <c r="M575">
        <f>COUNTIF('Скрипт node_activation_cond'!E:E,D575)</f>
        <v>1</v>
      </c>
    </row>
    <row r="576" spans="1:13" x14ac:dyDescent="0.4">
      <c r="A576">
        <f t="shared" si="37"/>
        <v>575</v>
      </c>
      <c r="B576" s="21" t="s">
        <v>2731</v>
      </c>
      <c r="C576" t="s">
        <v>855</v>
      </c>
      <c r="D576">
        <f t="shared" si="38"/>
        <v>575</v>
      </c>
      <c r="E576" t="str">
        <f t="shared" si="40"/>
        <v>FEATURE_NODE</v>
      </c>
      <c r="G576" s="4"/>
      <c r="I576" t="s">
        <v>30</v>
      </c>
      <c r="M576">
        <f>COUNTIF('Скрипт node_activation_cond'!E:E,D576)</f>
        <v>1</v>
      </c>
    </row>
    <row r="577" spans="1:13" x14ac:dyDescent="0.4">
      <c r="A577">
        <f t="shared" si="37"/>
        <v>576</v>
      </c>
      <c r="B577" s="21" t="s">
        <v>2732</v>
      </c>
      <c r="C577" t="s">
        <v>855</v>
      </c>
      <c r="D577">
        <f t="shared" si="38"/>
        <v>576</v>
      </c>
      <c r="E577" t="str">
        <f t="shared" si="40"/>
        <v>FEATURE_NODE</v>
      </c>
      <c r="G577" s="4"/>
      <c r="I577" t="s">
        <v>30</v>
      </c>
      <c r="M577">
        <f>COUNTIF('Скрипт node_activation_cond'!E:E,D577)</f>
        <v>1</v>
      </c>
    </row>
    <row r="578" spans="1:13" ht="29.15" x14ac:dyDescent="0.4">
      <c r="A578">
        <f t="shared" si="37"/>
        <v>577</v>
      </c>
      <c r="B578" s="119" t="s">
        <v>2733</v>
      </c>
      <c r="C578" t="s">
        <v>855</v>
      </c>
      <c r="D578">
        <f t="shared" si="38"/>
        <v>577</v>
      </c>
      <c r="E578" t="str">
        <f t="shared" si="40"/>
        <v>FEATURE_NODE</v>
      </c>
      <c r="G578" s="4" t="s">
        <v>2799</v>
      </c>
      <c r="I578" t="s">
        <v>30</v>
      </c>
      <c r="M578">
        <f>COUNTIF('Скрипт node_activation_cond'!E:E,D578)</f>
        <v>1</v>
      </c>
    </row>
    <row r="579" spans="1:13" x14ac:dyDescent="0.4">
      <c r="A579">
        <f t="shared" si="37"/>
        <v>578</v>
      </c>
      <c r="B579" s="120" t="s">
        <v>2738</v>
      </c>
      <c r="C579" s="120" t="s">
        <v>856</v>
      </c>
      <c r="D579" s="120">
        <f t="shared" si="38"/>
        <v>578</v>
      </c>
      <c r="E579" s="120" t="str">
        <f t="shared" si="40"/>
        <v>TARGET_NODE</v>
      </c>
      <c r="F579" s="120"/>
      <c r="G579" s="121"/>
      <c r="H579" s="120"/>
      <c r="I579" s="120" t="s">
        <v>3056</v>
      </c>
      <c r="M579">
        <f>COUNTIF('Скрипт node_activation_cond'!E:E,D579)</f>
        <v>0</v>
      </c>
    </row>
    <row r="580" spans="1:13" x14ac:dyDescent="0.4">
      <c r="A580">
        <f t="shared" si="37"/>
        <v>579</v>
      </c>
      <c r="B580" s="21" t="s">
        <v>2734</v>
      </c>
      <c r="C580" t="s">
        <v>855</v>
      </c>
      <c r="D580">
        <f t="shared" si="38"/>
        <v>579</v>
      </c>
      <c r="E580" t="str">
        <f t="shared" si="40"/>
        <v>FEATURE_NODE</v>
      </c>
      <c r="G580" s="4"/>
      <c r="I580" t="s">
        <v>30</v>
      </c>
      <c r="M580">
        <f>COUNTIF('Скрипт node_activation_cond'!E:E,D580)</f>
        <v>1</v>
      </c>
    </row>
    <row r="581" spans="1:13" x14ac:dyDescent="0.4">
      <c r="A581">
        <f t="shared" si="37"/>
        <v>580</v>
      </c>
      <c r="B581" s="130" t="s">
        <v>3047</v>
      </c>
      <c r="C581" t="s">
        <v>855</v>
      </c>
      <c r="D581">
        <f t="shared" si="38"/>
        <v>580</v>
      </c>
      <c r="E581" t="str">
        <f t="shared" si="40"/>
        <v>FEATURE_NODE</v>
      </c>
      <c r="H581" t="s">
        <v>711</v>
      </c>
      <c r="I581" t="s">
        <v>1922</v>
      </c>
      <c r="M581">
        <f>COUNTIF('Скрипт node_activation_cond'!E:E,#REF!)</f>
        <v>0</v>
      </c>
    </row>
    <row r="582" spans="1:13" x14ac:dyDescent="0.4">
      <c r="A582">
        <f t="shared" si="37"/>
        <v>581</v>
      </c>
      <c r="B582" s="21" t="s">
        <v>2735</v>
      </c>
      <c r="C582" t="s">
        <v>855</v>
      </c>
      <c r="D582">
        <f t="shared" si="38"/>
        <v>581</v>
      </c>
      <c r="E582" t="str">
        <f t="shared" si="40"/>
        <v>FEATURE_NODE</v>
      </c>
      <c r="G582" s="4"/>
      <c r="I582" t="s">
        <v>493</v>
      </c>
      <c r="M582">
        <f>COUNTIF('Скрипт node_activation_cond'!E:E,D582)</f>
        <v>1</v>
      </c>
    </row>
    <row r="583" spans="1:13" x14ac:dyDescent="0.4">
      <c r="A583">
        <f t="shared" si="37"/>
        <v>582</v>
      </c>
      <c r="B583" s="21" t="s">
        <v>2736</v>
      </c>
      <c r="C583" t="s">
        <v>855</v>
      </c>
      <c r="D583">
        <f t="shared" si="38"/>
        <v>582</v>
      </c>
      <c r="E583" t="str">
        <f t="shared" si="40"/>
        <v>FEATURE_NODE</v>
      </c>
      <c r="G583" s="4"/>
      <c r="I583" t="s">
        <v>493</v>
      </c>
      <c r="M583">
        <f>COUNTIF('Скрипт node_activation_cond'!E:E,D583)</f>
        <v>1</v>
      </c>
    </row>
    <row r="584" spans="1:13" x14ac:dyDescent="0.4">
      <c r="A584">
        <f t="shared" si="37"/>
        <v>583</v>
      </c>
      <c r="B584" s="120" t="s">
        <v>2739</v>
      </c>
      <c r="C584" s="120" t="s">
        <v>856</v>
      </c>
      <c r="D584" s="120">
        <f t="shared" si="38"/>
        <v>583</v>
      </c>
      <c r="E584" s="120" t="str">
        <f t="shared" si="40"/>
        <v>TARGET_NODE</v>
      </c>
      <c r="F584" s="120"/>
      <c r="G584" s="121"/>
      <c r="H584" s="120"/>
      <c r="I584" s="120" t="s">
        <v>3057</v>
      </c>
      <c r="M584">
        <f>COUNTIF('Скрипт node_activation_cond'!E:E,D584)</f>
        <v>0</v>
      </c>
    </row>
    <row r="585" spans="1:13" x14ac:dyDescent="0.4">
      <c r="A585">
        <f t="shared" si="37"/>
        <v>584</v>
      </c>
      <c r="B585" s="21" t="s">
        <v>2740</v>
      </c>
      <c r="C585" t="s">
        <v>855</v>
      </c>
      <c r="D585">
        <f t="shared" si="38"/>
        <v>584</v>
      </c>
      <c r="E585" t="str">
        <f t="shared" si="40"/>
        <v>FEATURE_NODE</v>
      </c>
      <c r="G585" s="4"/>
      <c r="I585" t="s">
        <v>493</v>
      </c>
      <c r="M585">
        <f>COUNTIF('Скрипт node_activation_cond'!E:E,D585)</f>
        <v>1</v>
      </c>
    </row>
    <row r="586" spans="1:13" x14ac:dyDescent="0.4">
      <c r="A586">
        <f t="shared" ref="A586:A649" si="41">D586</f>
        <v>585</v>
      </c>
      <c r="B586" s="21" t="s">
        <v>2741</v>
      </c>
      <c r="C586" t="s">
        <v>857</v>
      </c>
      <c r="D586">
        <f t="shared" ref="D586:D649" si="42">D585+1</f>
        <v>585</v>
      </c>
      <c r="E586" t="s">
        <v>1414</v>
      </c>
      <c r="G586" s="4"/>
      <c r="I586" t="s">
        <v>2128</v>
      </c>
      <c r="M586">
        <f>COUNTIF('Скрипт node_activation_cond'!E:E,D586)</f>
        <v>0</v>
      </c>
    </row>
    <row r="587" spans="1:13" x14ac:dyDescent="0.4">
      <c r="A587">
        <f t="shared" si="41"/>
        <v>586</v>
      </c>
      <c r="B587" s="21" t="s">
        <v>2803</v>
      </c>
      <c r="C587" t="s">
        <v>858</v>
      </c>
      <c r="D587">
        <f t="shared" si="42"/>
        <v>586</v>
      </c>
      <c r="E587" t="s">
        <v>1415</v>
      </c>
      <c r="G587" s="4"/>
      <c r="I587" t="s">
        <v>2128</v>
      </c>
      <c r="M587">
        <f>COUNTIF('Скрипт node_activation_cond'!E:E,D587)</f>
        <v>0</v>
      </c>
    </row>
    <row r="588" spans="1:13" x14ac:dyDescent="0.4">
      <c r="A588">
        <f t="shared" si="41"/>
        <v>587</v>
      </c>
      <c r="B588" s="120" t="s">
        <v>2763</v>
      </c>
      <c r="C588" s="120" t="s">
        <v>856</v>
      </c>
      <c r="D588" s="120">
        <f t="shared" si="42"/>
        <v>587</v>
      </c>
      <c r="E588" s="120" t="str">
        <f t="shared" ref="E588:E593" si="43">IF(C588="Целевой узел","TARGET_NODE",IF(C588="Узел-признак","FEATURE_NODE",IF(C588="Узел 'И'",1,0)))</f>
        <v>TARGET_NODE</v>
      </c>
      <c r="F588" s="120"/>
      <c r="G588" s="121"/>
      <c r="H588" s="120"/>
      <c r="I588" s="120" t="s">
        <v>3058</v>
      </c>
      <c r="M588">
        <f>COUNTIF('Скрипт node_activation_cond'!E:E,D588)</f>
        <v>0</v>
      </c>
    </row>
    <row r="589" spans="1:13" x14ac:dyDescent="0.4">
      <c r="A589">
        <f t="shared" si="41"/>
        <v>588</v>
      </c>
      <c r="B589" s="21" t="s">
        <v>2742</v>
      </c>
      <c r="C589" t="s">
        <v>855</v>
      </c>
      <c r="D589">
        <f t="shared" si="42"/>
        <v>588</v>
      </c>
      <c r="E589" t="str">
        <f t="shared" si="43"/>
        <v>FEATURE_NODE</v>
      </c>
      <c r="G589" s="4"/>
      <c r="I589" t="s">
        <v>30</v>
      </c>
      <c r="M589">
        <f>COUNTIF('Скрипт node_activation_cond'!E:E,D589)</f>
        <v>1</v>
      </c>
    </row>
    <row r="590" spans="1:13" x14ac:dyDescent="0.4">
      <c r="A590">
        <f t="shared" si="41"/>
        <v>589</v>
      </c>
      <c r="B590" s="21" t="s">
        <v>2743</v>
      </c>
      <c r="C590" t="s">
        <v>855</v>
      </c>
      <c r="D590">
        <f t="shared" si="42"/>
        <v>589</v>
      </c>
      <c r="E590" t="str">
        <f t="shared" si="43"/>
        <v>FEATURE_NODE</v>
      </c>
      <c r="G590" s="4"/>
      <c r="I590" t="s">
        <v>34</v>
      </c>
      <c r="M590">
        <f>COUNTIF('Скрипт node_activation_cond'!E:E,D590)</f>
        <v>1</v>
      </c>
    </row>
    <row r="591" spans="1:13" x14ac:dyDescent="0.4">
      <c r="A591">
        <f t="shared" si="41"/>
        <v>590</v>
      </c>
      <c r="B591" s="21" t="s">
        <v>2744</v>
      </c>
      <c r="C591" t="s">
        <v>855</v>
      </c>
      <c r="D591">
        <f t="shared" si="42"/>
        <v>590</v>
      </c>
      <c r="E591" t="str">
        <f t="shared" si="43"/>
        <v>FEATURE_NODE</v>
      </c>
      <c r="G591" s="4"/>
      <c r="I591" t="s">
        <v>34</v>
      </c>
      <c r="M591">
        <f>COUNTIF('Скрипт node_activation_cond'!E:E,D591)</f>
        <v>1</v>
      </c>
    </row>
    <row r="592" spans="1:13" x14ac:dyDescent="0.4">
      <c r="A592">
        <f t="shared" si="41"/>
        <v>591</v>
      </c>
      <c r="B592" s="21" t="s">
        <v>2745</v>
      </c>
      <c r="C592" t="s">
        <v>855</v>
      </c>
      <c r="D592">
        <f t="shared" si="42"/>
        <v>591</v>
      </c>
      <c r="E592" t="str">
        <f t="shared" si="43"/>
        <v>FEATURE_NODE</v>
      </c>
      <c r="G592" s="4"/>
      <c r="H592" t="s">
        <v>2752</v>
      </c>
      <c r="I592" t="s">
        <v>1922</v>
      </c>
      <c r="M592">
        <f>COUNTIF('Скрипт node_activation_cond'!E:E,D592)</f>
        <v>1</v>
      </c>
    </row>
    <row r="593" spans="1:13" x14ac:dyDescent="0.4">
      <c r="A593">
        <f t="shared" si="41"/>
        <v>592</v>
      </c>
      <c r="B593" s="21" t="s">
        <v>2749</v>
      </c>
      <c r="C593" t="s">
        <v>855</v>
      </c>
      <c r="D593">
        <f t="shared" si="42"/>
        <v>592</v>
      </c>
      <c r="E593" t="str">
        <f t="shared" si="43"/>
        <v>FEATURE_NODE</v>
      </c>
      <c r="G593" s="4"/>
      <c r="H593" t="s">
        <v>2751</v>
      </c>
      <c r="I593" t="s">
        <v>1922</v>
      </c>
      <c r="M593">
        <f>COUNTIF('Скрипт node_activation_cond'!E:E,D593)</f>
        <v>1</v>
      </c>
    </row>
    <row r="594" spans="1:13" x14ac:dyDescent="0.4">
      <c r="A594">
        <f t="shared" si="41"/>
        <v>593</v>
      </c>
      <c r="B594" s="21" t="s">
        <v>2804</v>
      </c>
      <c r="C594" t="s">
        <v>858</v>
      </c>
      <c r="D594">
        <f t="shared" si="42"/>
        <v>593</v>
      </c>
      <c r="E594" t="s">
        <v>1415</v>
      </c>
      <c r="G594" s="4"/>
      <c r="I594" t="s">
        <v>2128</v>
      </c>
      <c r="M594">
        <f>COUNTIF('Скрипт node_activation_cond'!E:E,D594)</f>
        <v>0</v>
      </c>
    </row>
    <row r="595" spans="1:13" x14ac:dyDescent="0.4">
      <c r="A595">
        <f t="shared" si="41"/>
        <v>594</v>
      </c>
      <c r="B595" s="21" t="s">
        <v>2746</v>
      </c>
      <c r="C595" t="s">
        <v>855</v>
      </c>
      <c r="D595">
        <f t="shared" si="42"/>
        <v>594</v>
      </c>
      <c r="E595" t="str">
        <f>IF(C595="Целевой узел","TARGET_NODE",IF(C595="Узел-признак","FEATURE_NODE",IF(C595="Узел 'И'",1,0)))</f>
        <v>FEATURE_NODE</v>
      </c>
      <c r="G595" s="4"/>
      <c r="H595" t="s">
        <v>2750</v>
      </c>
      <c r="I595" t="s">
        <v>1922</v>
      </c>
      <c r="M595">
        <f>COUNTIF('Скрипт node_activation_cond'!E:E,D595)</f>
        <v>1</v>
      </c>
    </row>
    <row r="596" spans="1:13" x14ac:dyDescent="0.4">
      <c r="A596">
        <f t="shared" si="41"/>
        <v>595</v>
      </c>
      <c r="B596" s="21" t="s">
        <v>2747</v>
      </c>
      <c r="C596" t="s">
        <v>855</v>
      </c>
      <c r="D596">
        <f t="shared" si="42"/>
        <v>595</v>
      </c>
      <c r="E596" t="str">
        <f>IF(C596="Целевой узел","TARGET_NODE",IF(C596="Узел-признак","FEATURE_NODE",IF(C596="Узел 'И'",1,0)))</f>
        <v>FEATURE_NODE</v>
      </c>
      <c r="G596" s="4"/>
      <c r="H596" t="s">
        <v>2750</v>
      </c>
      <c r="I596" t="s">
        <v>1922</v>
      </c>
      <c r="M596">
        <f>COUNTIF('Скрипт node_activation_cond'!E:E,D596)</f>
        <v>1</v>
      </c>
    </row>
    <row r="597" spans="1:13" x14ac:dyDescent="0.4">
      <c r="A597">
        <f t="shared" si="41"/>
        <v>596</v>
      </c>
      <c r="B597" s="21" t="s">
        <v>2748</v>
      </c>
      <c r="C597" t="s">
        <v>857</v>
      </c>
      <c r="D597">
        <f t="shared" si="42"/>
        <v>596</v>
      </c>
      <c r="E597" t="s">
        <v>1415</v>
      </c>
      <c r="G597" s="4"/>
      <c r="I597" t="s">
        <v>2128</v>
      </c>
      <c r="M597">
        <f>COUNTIF('Скрипт node_activation_cond'!E:E,D597)</f>
        <v>0</v>
      </c>
    </row>
    <row r="598" spans="1:13" x14ac:dyDescent="0.4">
      <c r="A598">
        <f t="shared" si="41"/>
        <v>597</v>
      </c>
      <c r="B598" s="21" t="s">
        <v>2753</v>
      </c>
      <c r="C598" t="s">
        <v>858</v>
      </c>
      <c r="D598">
        <f t="shared" si="42"/>
        <v>597</v>
      </c>
      <c r="E598" t="s">
        <v>1415</v>
      </c>
      <c r="G598" s="4"/>
      <c r="I598" t="s">
        <v>2128</v>
      </c>
      <c r="M598">
        <f>COUNTIF('Скрипт node_activation_cond'!E:E,D598)</f>
        <v>0</v>
      </c>
    </row>
    <row r="599" spans="1:13" x14ac:dyDescent="0.4">
      <c r="A599">
        <f t="shared" si="41"/>
        <v>598</v>
      </c>
      <c r="B599" s="120" t="s">
        <v>2705</v>
      </c>
      <c r="C599" s="120" t="s">
        <v>856</v>
      </c>
      <c r="D599" s="120">
        <f t="shared" si="42"/>
        <v>598</v>
      </c>
      <c r="E599" s="120" t="str">
        <f t="shared" ref="E599:E627" si="44">IF(C599="Целевой узел","TARGET_NODE",IF(C599="Узел-признак","FEATURE_NODE",IF(C599="Узел 'И'",1,0)))</f>
        <v>TARGET_NODE</v>
      </c>
      <c r="F599" s="120"/>
      <c r="G599" s="120"/>
      <c r="H599" s="120"/>
      <c r="I599" s="120" t="s">
        <v>3059</v>
      </c>
      <c r="M599">
        <f>COUNTIF('Скрипт node_activation_cond'!E:E,D599)</f>
        <v>0</v>
      </c>
    </row>
    <row r="600" spans="1:13" x14ac:dyDescent="0.4">
      <c r="A600">
        <f t="shared" si="41"/>
        <v>599</v>
      </c>
      <c r="B600" s="21" t="s">
        <v>2226</v>
      </c>
      <c r="C600" t="s">
        <v>855</v>
      </c>
      <c r="D600">
        <f t="shared" si="42"/>
        <v>599</v>
      </c>
      <c r="E600" t="str">
        <f t="shared" si="44"/>
        <v>FEATURE_NODE</v>
      </c>
      <c r="G600" t="s">
        <v>2754</v>
      </c>
      <c r="I600" t="s">
        <v>30</v>
      </c>
      <c r="M600">
        <f>COUNTIF('Скрипт node_activation_cond'!E:E,D600)</f>
        <v>1</v>
      </c>
    </row>
    <row r="601" spans="1:13" x14ac:dyDescent="0.4">
      <c r="A601">
        <f t="shared" si="41"/>
        <v>600</v>
      </c>
      <c r="B601" s="21" t="s">
        <v>2755</v>
      </c>
      <c r="C601" t="s">
        <v>855</v>
      </c>
      <c r="D601">
        <f t="shared" si="42"/>
        <v>600</v>
      </c>
      <c r="E601" t="str">
        <f t="shared" si="44"/>
        <v>FEATURE_NODE</v>
      </c>
      <c r="G601" t="s">
        <v>2756</v>
      </c>
      <c r="I601" t="s">
        <v>30</v>
      </c>
      <c r="M601">
        <f>COUNTIF('Скрипт node_activation_cond'!E:E,D601)</f>
        <v>1</v>
      </c>
    </row>
    <row r="602" spans="1:13" x14ac:dyDescent="0.4">
      <c r="A602">
        <f t="shared" si="41"/>
        <v>601</v>
      </c>
      <c r="B602" s="21" t="s">
        <v>2758</v>
      </c>
      <c r="C602" t="s">
        <v>855</v>
      </c>
      <c r="D602">
        <f t="shared" si="42"/>
        <v>601</v>
      </c>
      <c r="E602" t="str">
        <f t="shared" si="44"/>
        <v>FEATURE_NODE</v>
      </c>
      <c r="G602" t="s">
        <v>2757</v>
      </c>
      <c r="I602" t="s">
        <v>30</v>
      </c>
      <c r="M602">
        <f>COUNTIF('Скрипт node_activation_cond'!E:E,D602)</f>
        <v>1</v>
      </c>
    </row>
    <row r="603" spans="1:13" x14ac:dyDescent="0.4">
      <c r="A603">
        <f t="shared" si="41"/>
        <v>602</v>
      </c>
      <c r="B603" s="21" t="s">
        <v>2759</v>
      </c>
      <c r="C603" t="s">
        <v>855</v>
      </c>
      <c r="D603">
        <f t="shared" si="42"/>
        <v>602</v>
      </c>
      <c r="E603" t="str">
        <f t="shared" si="44"/>
        <v>FEATURE_NODE</v>
      </c>
      <c r="I603" t="s">
        <v>30</v>
      </c>
      <c r="M603">
        <f>COUNTIF('Скрипт node_activation_cond'!E:E,D603)</f>
        <v>1</v>
      </c>
    </row>
    <row r="604" spans="1:13" x14ac:dyDescent="0.4">
      <c r="A604">
        <f t="shared" si="41"/>
        <v>603</v>
      </c>
      <c r="B604" s="21" t="s">
        <v>2778</v>
      </c>
      <c r="C604" t="s">
        <v>855</v>
      </c>
      <c r="D604">
        <f t="shared" si="42"/>
        <v>603</v>
      </c>
      <c r="E604" t="str">
        <f t="shared" si="44"/>
        <v>FEATURE_NODE</v>
      </c>
      <c r="G604" t="s">
        <v>2760</v>
      </c>
      <c r="I604" t="s">
        <v>494</v>
      </c>
      <c r="M604">
        <f>COUNTIF('Скрипт node_activation_cond'!E:E,D604)</f>
        <v>1</v>
      </c>
    </row>
    <row r="605" spans="1:13" x14ac:dyDescent="0.4">
      <c r="A605">
        <f t="shared" si="41"/>
        <v>604</v>
      </c>
      <c r="B605" s="21" t="s">
        <v>2779</v>
      </c>
      <c r="C605" t="s">
        <v>855</v>
      </c>
      <c r="D605">
        <f t="shared" si="42"/>
        <v>604</v>
      </c>
      <c r="E605" t="str">
        <f t="shared" si="44"/>
        <v>FEATURE_NODE</v>
      </c>
      <c r="I605" t="s">
        <v>494</v>
      </c>
      <c r="M605">
        <f>COUNTIF('Скрипт node_activation_cond'!E:E,D605)</f>
        <v>1</v>
      </c>
    </row>
    <row r="606" spans="1:13" x14ac:dyDescent="0.4">
      <c r="A606">
        <f t="shared" si="41"/>
        <v>605</v>
      </c>
      <c r="B606" s="21" t="s">
        <v>2780</v>
      </c>
      <c r="C606" t="s">
        <v>855</v>
      </c>
      <c r="D606">
        <f t="shared" si="42"/>
        <v>605</v>
      </c>
      <c r="E606" t="str">
        <f t="shared" si="44"/>
        <v>FEATURE_NODE</v>
      </c>
      <c r="I606" t="s">
        <v>494</v>
      </c>
      <c r="M606">
        <f>COUNTIF('Скрипт node_activation_cond'!E:E,D606)</f>
        <v>1</v>
      </c>
    </row>
    <row r="607" spans="1:13" x14ac:dyDescent="0.4">
      <c r="A607">
        <f t="shared" si="41"/>
        <v>606</v>
      </c>
      <c r="B607" s="21" t="s">
        <v>2781</v>
      </c>
      <c r="C607" t="s">
        <v>855</v>
      </c>
      <c r="D607">
        <f t="shared" si="42"/>
        <v>606</v>
      </c>
      <c r="E607" t="str">
        <f t="shared" si="44"/>
        <v>FEATURE_NODE</v>
      </c>
      <c r="I607" t="s">
        <v>494</v>
      </c>
      <c r="M607">
        <f>COUNTIF('Скрипт node_activation_cond'!E:E,D607)</f>
        <v>1</v>
      </c>
    </row>
    <row r="608" spans="1:13" x14ac:dyDescent="0.4">
      <c r="A608">
        <f t="shared" si="41"/>
        <v>607</v>
      </c>
      <c r="B608" s="21" t="s">
        <v>2782</v>
      </c>
      <c r="C608" t="s">
        <v>855</v>
      </c>
      <c r="D608">
        <f t="shared" si="42"/>
        <v>607</v>
      </c>
      <c r="E608" t="str">
        <f t="shared" si="44"/>
        <v>FEATURE_NODE</v>
      </c>
      <c r="I608" t="s">
        <v>494</v>
      </c>
      <c r="M608">
        <f>COUNTIF('Скрипт node_activation_cond'!E:E,D608)</f>
        <v>1</v>
      </c>
    </row>
    <row r="609" spans="1:13" x14ac:dyDescent="0.4">
      <c r="A609">
        <f t="shared" si="41"/>
        <v>608</v>
      </c>
      <c r="B609" s="21" t="s">
        <v>2761</v>
      </c>
      <c r="C609" t="s">
        <v>855</v>
      </c>
      <c r="D609">
        <f t="shared" si="42"/>
        <v>608</v>
      </c>
      <c r="E609" t="str">
        <f t="shared" si="44"/>
        <v>FEATURE_NODE</v>
      </c>
      <c r="G609" t="s">
        <v>2760</v>
      </c>
      <c r="I609" t="s">
        <v>493</v>
      </c>
      <c r="M609">
        <f>COUNTIF('Скрипт node_activation_cond'!E:E,D609)</f>
        <v>1</v>
      </c>
    </row>
    <row r="610" spans="1:13" x14ac:dyDescent="0.4">
      <c r="A610">
        <f t="shared" si="41"/>
        <v>609</v>
      </c>
      <c r="B610" s="21" t="s">
        <v>2767</v>
      </c>
      <c r="C610" t="s">
        <v>855</v>
      </c>
      <c r="D610">
        <f t="shared" si="42"/>
        <v>609</v>
      </c>
      <c r="E610" t="str">
        <f t="shared" si="44"/>
        <v>FEATURE_NODE</v>
      </c>
      <c r="G610" t="s">
        <v>2760</v>
      </c>
      <c r="I610" t="s">
        <v>3106</v>
      </c>
      <c r="M610">
        <f>COUNTIF('Скрипт node_activation_cond'!E:E,D610)</f>
        <v>1</v>
      </c>
    </row>
    <row r="611" spans="1:13" x14ac:dyDescent="0.4">
      <c r="A611">
        <f t="shared" si="41"/>
        <v>610</v>
      </c>
      <c r="B611" s="21" t="s">
        <v>2762</v>
      </c>
      <c r="C611" t="s">
        <v>855</v>
      </c>
      <c r="D611">
        <f t="shared" si="42"/>
        <v>610</v>
      </c>
      <c r="E611" t="str">
        <f t="shared" si="44"/>
        <v>FEATURE_NODE</v>
      </c>
      <c r="I611" t="s">
        <v>2248</v>
      </c>
      <c r="M611">
        <f>COUNTIF('Скрипт node_activation_cond'!E:E,D611)</f>
        <v>1</v>
      </c>
    </row>
    <row r="612" spans="1:13" x14ac:dyDescent="0.4">
      <c r="A612">
        <f t="shared" si="41"/>
        <v>611</v>
      </c>
      <c r="B612" s="21" t="s">
        <v>2768</v>
      </c>
      <c r="C612" t="s">
        <v>855</v>
      </c>
      <c r="D612">
        <f t="shared" si="42"/>
        <v>611</v>
      </c>
      <c r="E612" t="str">
        <f t="shared" si="44"/>
        <v>FEATURE_NODE</v>
      </c>
      <c r="I612" t="s">
        <v>3106</v>
      </c>
      <c r="M612">
        <f>COUNTIF('Скрипт node_activation_cond'!E:E,D612)</f>
        <v>1</v>
      </c>
    </row>
    <row r="613" spans="1:13" x14ac:dyDescent="0.4">
      <c r="A613">
        <f t="shared" si="41"/>
        <v>612</v>
      </c>
      <c r="B613" s="21" t="s">
        <v>2764</v>
      </c>
      <c r="C613" t="s">
        <v>855</v>
      </c>
      <c r="D613">
        <f t="shared" si="42"/>
        <v>612</v>
      </c>
      <c r="E613" t="str">
        <f t="shared" si="44"/>
        <v>FEATURE_NODE</v>
      </c>
      <c r="I613" t="s">
        <v>30</v>
      </c>
      <c r="M613">
        <f>COUNTIF('Скрипт node_activation_cond'!E:E,D613)</f>
        <v>1</v>
      </c>
    </row>
    <row r="614" spans="1:13" x14ac:dyDescent="0.4">
      <c r="A614">
        <f t="shared" si="41"/>
        <v>613</v>
      </c>
      <c r="B614" s="21" t="s">
        <v>2765</v>
      </c>
      <c r="C614" t="s">
        <v>855</v>
      </c>
      <c r="D614">
        <f t="shared" si="42"/>
        <v>613</v>
      </c>
      <c r="E614" t="str">
        <f t="shared" si="44"/>
        <v>FEATURE_NODE</v>
      </c>
      <c r="I614" t="s">
        <v>493</v>
      </c>
      <c r="M614">
        <f>COUNTIF('Скрипт node_activation_cond'!E:E,D614)</f>
        <v>1</v>
      </c>
    </row>
    <row r="615" spans="1:13" x14ac:dyDescent="0.4">
      <c r="A615">
        <f t="shared" si="41"/>
        <v>614</v>
      </c>
      <c r="B615" s="21" t="s">
        <v>2766</v>
      </c>
      <c r="C615" t="s">
        <v>855</v>
      </c>
      <c r="D615">
        <f t="shared" si="42"/>
        <v>614</v>
      </c>
      <c r="E615" t="str">
        <f t="shared" si="44"/>
        <v>FEATURE_NODE</v>
      </c>
      <c r="I615" t="s">
        <v>3106</v>
      </c>
      <c r="M615">
        <f>COUNTIF('Скрипт node_activation_cond'!E:E,D615)</f>
        <v>1</v>
      </c>
    </row>
    <row r="616" spans="1:13" x14ac:dyDescent="0.4">
      <c r="A616">
        <f t="shared" si="41"/>
        <v>615</v>
      </c>
      <c r="B616" s="21" t="s">
        <v>2769</v>
      </c>
      <c r="C616" t="s">
        <v>855</v>
      </c>
      <c r="D616">
        <f t="shared" si="42"/>
        <v>615</v>
      </c>
      <c r="E616" t="str">
        <f t="shared" si="44"/>
        <v>FEATURE_NODE</v>
      </c>
      <c r="G616" t="s">
        <v>2770</v>
      </c>
      <c r="I616" t="s">
        <v>3106</v>
      </c>
      <c r="M616">
        <f>COUNTIF('Скрипт node_activation_cond'!E:E,D616)</f>
        <v>1</v>
      </c>
    </row>
    <row r="617" spans="1:13" x14ac:dyDescent="0.4">
      <c r="A617">
        <f t="shared" si="41"/>
        <v>616</v>
      </c>
      <c r="B617" s="21" t="s">
        <v>2771</v>
      </c>
      <c r="C617" t="s">
        <v>855</v>
      </c>
      <c r="D617">
        <f t="shared" si="42"/>
        <v>616</v>
      </c>
      <c r="E617" t="str">
        <f t="shared" si="44"/>
        <v>FEATURE_NODE</v>
      </c>
      <c r="I617" t="s">
        <v>3106</v>
      </c>
      <c r="M617">
        <f>COUNTIF('Скрипт node_activation_cond'!E:E,D617)</f>
        <v>1</v>
      </c>
    </row>
    <row r="618" spans="1:13" x14ac:dyDescent="0.4">
      <c r="A618">
        <f t="shared" si="41"/>
        <v>617</v>
      </c>
      <c r="B618" s="21" t="s">
        <v>2772</v>
      </c>
      <c r="C618" t="s">
        <v>855</v>
      </c>
      <c r="D618">
        <f t="shared" si="42"/>
        <v>617</v>
      </c>
      <c r="E618" t="str">
        <f t="shared" si="44"/>
        <v>FEATURE_NODE</v>
      </c>
      <c r="I618" t="s">
        <v>3106</v>
      </c>
      <c r="M618">
        <f>COUNTIF('Скрипт node_activation_cond'!E:E,D618)</f>
        <v>1</v>
      </c>
    </row>
    <row r="619" spans="1:13" x14ac:dyDescent="0.4">
      <c r="A619">
        <f t="shared" si="41"/>
        <v>618</v>
      </c>
      <c r="B619" s="21" t="s">
        <v>2773</v>
      </c>
      <c r="C619" t="s">
        <v>855</v>
      </c>
      <c r="D619">
        <f t="shared" si="42"/>
        <v>618</v>
      </c>
      <c r="E619" t="str">
        <f t="shared" si="44"/>
        <v>FEATURE_NODE</v>
      </c>
      <c r="I619" t="s">
        <v>2248</v>
      </c>
      <c r="M619">
        <f>COUNTIF('Скрипт node_activation_cond'!E:E,D619)</f>
        <v>1</v>
      </c>
    </row>
    <row r="620" spans="1:13" x14ac:dyDescent="0.4">
      <c r="A620">
        <f t="shared" si="41"/>
        <v>619</v>
      </c>
      <c r="B620" s="21" t="s">
        <v>2774</v>
      </c>
      <c r="C620" t="s">
        <v>855</v>
      </c>
      <c r="D620">
        <f t="shared" si="42"/>
        <v>619</v>
      </c>
      <c r="E620" t="str">
        <f t="shared" si="44"/>
        <v>FEATURE_NODE</v>
      </c>
      <c r="M620">
        <f>COUNTIF('Скрипт node_activation_cond'!E:E,D620)</f>
        <v>1</v>
      </c>
    </row>
    <row r="621" spans="1:13" x14ac:dyDescent="0.4">
      <c r="A621">
        <f t="shared" si="41"/>
        <v>620</v>
      </c>
      <c r="B621" s="21" t="s">
        <v>2775</v>
      </c>
      <c r="C621" t="s">
        <v>855</v>
      </c>
      <c r="D621">
        <f t="shared" si="42"/>
        <v>620</v>
      </c>
      <c r="E621" t="str">
        <f t="shared" si="44"/>
        <v>FEATURE_NODE</v>
      </c>
      <c r="I621" t="s">
        <v>2248</v>
      </c>
      <c r="M621">
        <f>COUNTIF('Скрипт node_activation_cond'!E:E,D621)</f>
        <v>1</v>
      </c>
    </row>
    <row r="622" spans="1:13" x14ac:dyDescent="0.4">
      <c r="A622">
        <f t="shared" si="41"/>
        <v>621</v>
      </c>
      <c r="B622" s="21" t="s">
        <v>2776</v>
      </c>
      <c r="C622" t="s">
        <v>855</v>
      </c>
      <c r="D622">
        <f t="shared" si="42"/>
        <v>621</v>
      </c>
      <c r="E622" t="str">
        <f t="shared" si="44"/>
        <v>FEATURE_NODE</v>
      </c>
      <c r="I622" t="s">
        <v>2248</v>
      </c>
      <c r="M622">
        <f>COUNTIF('Скрипт node_activation_cond'!E:E,D622)</f>
        <v>1</v>
      </c>
    </row>
    <row r="623" spans="1:13" x14ac:dyDescent="0.4">
      <c r="A623">
        <f t="shared" si="41"/>
        <v>622</v>
      </c>
      <c r="B623" s="21" t="s">
        <v>2777</v>
      </c>
      <c r="C623" t="s">
        <v>855</v>
      </c>
      <c r="D623">
        <f t="shared" si="42"/>
        <v>622</v>
      </c>
      <c r="E623" t="str">
        <f t="shared" si="44"/>
        <v>FEATURE_NODE</v>
      </c>
      <c r="I623" t="s">
        <v>2248</v>
      </c>
      <c r="M623">
        <f>COUNTIF('Скрипт node_activation_cond'!E:E,D623)</f>
        <v>1</v>
      </c>
    </row>
    <row r="624" spans="1:13" x14ac:dyDescent="0.4">
      <c r="A624">
        <f t="shared" si="41"/>
        <v>623</v>
      </c>
      <c r="B624" s="21" t="s">
        <v>2783</v>
      </c>
      <c r="C624" t="s">
        <v>855</v>
      </c>
      <c r="D624">
        <f t="shared" si="42"/>
        <v>623</v>
      </c>
      <c r="E624" t="str">
        <f t="shared" si="44"/>
        <v>FEATURE_NODE</v>
      </c>
      <c r="G624" t="s">
        <v>2784</v>
      </c>
      <c r="I624" t="s">
        <v>30</v>
      </c>
      <c r="M624">
        <f>COUNTIF('Скрипт node_activation_cond'!E:E,D624)</f>
        <v>1</v>
      </c>
    </row>
    <row r="625" spans="1:13" x14ac:dyDescent="0.4">
      <c r="A625">
        <f t="shared" si="41"/>
        <v>624</v>
      </c>
      <c r="B625" s="21" t="s">
        <v>2786</v>
      </c>
      <c r="C625" t="s">
        <v>855</v>
      </c>
      <c r="D625">
        <f t="shared" si="42"/>
        <v>624</v>
      </c>
      <c r="E625" t="str">
        <f t="shared" si="44"/>
        <v>FEATURE_NODE</v>
      </c>
      <c r="I625" t="s">
        <v>30</v>
      </c>
      <c r="M625">
        <f>COUNTIF('Скрипт node_activation_cond'!E:E,D625)</f>
        <v>1</v>
      </c>
    </row>
    <row r="626" spans="1:13" x14ac:dyDescent="0.4">
      <c r="A626">
        <f t="shared" si="41"/>
        <v>625</v>
      </c>
      <c r="B626" s="21" t="s">
        <v>2787</v>
      </c>
      <c r="C626" t="s">
        <v>855</v>
      </c>
      <c r="D626">
        <f t="shared" si="42"/>
        <v>625</v>
      </c>
      <c r="E626" t="str">
        <f t="shared" si="44"/>
        <v>FEATURE_NODE</v>
      </c>
      <c r="G626" t="s">
        <v>2788</v>
      </c>
      <c r="I626" t="s">
        <v>30</v>
      </c>
      <c r="M626">
        <f>COUNTIF('Скрипт node_activation_cond'!E:E,D626)</f>
        <v>1</v>
      </c>
    </row>
    <row r="627" spans="1:13" x14ac:dyDescent="0.4">
      <c r="A627">
        <f t="shared" si="41"/>
        <v>626</v>
      </c>
      <c r="B627" s="21" t="s">
        <v>2789</v>
      </c>
      <c r="C627" t="s">
        <v>855</v>
      </c>
      <c r="D627">
        <f t="shared" si="42"/>
        <v>626</v>
      </c>
      <c r="E627" t="str">
        <f t="shared" si="44"/>
        <v>FEATURE_NODE</v>
      </c>
      <c r="I627" t="s">
        <v>34</v>
      </c>
      <c r="M627">
        <f>COUNTIF('Скрипт node_activation_cond'!E:E,D627)</f>
        <v>1</v>
      </c>
    </row>
    <row r="628" spans="1:13" x14ac:dyDescent="0.4">
      <c r="A628">
        <f t="shared" si="41"/>
        <v>627</v>
      </c>
      <c r="B628" s="21" t="s">
        <v>2790</v>
      </c>
      <c r="C628" t="s">
        <v>858</v>
      </c>
      <c r="D628">
        <f t="shared" si="42"/>
        <v>627</v>
      </c>
      <c r="E628" t="s">
        <v>1415</v>
      </c>
      <c r="I628" t="s">
        <v>2128</v>
      </c>
      <c r="M628">
        <f>COUNTIF('Скрипт node_activation_cond'!E:E,D628)</f>
        <v>0</v>
      </c>
    </row>
    <row r="629" spans="1:13" x14ac:dyDescent="0.4">
      <c r="A629">
        <f t="shared" si="41"/>
        <v>628</v>
      </c>
      <c r="B629" s="21" t="s">
        <v>2791</v>
      </c>
      <c r="C629" t="s">
        <v>857</v>
      </c>
      <c r="D629">
        <f t="shared" si="42"/>
        <v>628</v>
      </c>
      <c r="E629" t="s">
        <v>1414</v>
      </c>
      <c r="I629" t="s">
        <v>2128</v>
      </c>
      <c r="M629">
        <f>COUNTIF('Скрипт node_activation_cond'!E:E,D629)</f>
        <v>0</v>
      </c>
    </row>
    <row r="630" spans="1:13" x14ac:dyDescent="0.4">
      <c r="A630">
        <f t="shared" si="41"/>
        <v>629</v>
      </c>
      <c r="B630" s="21" t="s">
        <v>2792</v>
      </c>
      <c r="C630" t="s">
        <v>855</v>
      </c>
      <c r="D630">
        <f t="shared" si="42"/>
        <v>629</v>
      </c>
      <c r="E630" t="str">
        <f>IF(C630="Целевой узел","TARGET_NODE",IF(C630="Узел-признак","FEATURE_NODE",IF(C630="Узел 'И'",1,0)))</f>
        <v>FEATURE_NODE</v>
      </c>
      <c r="I630" t="s">
        <v>30</v>
      </c>
      <c r="M630">
        <f>COUNTIF('Скрипт node_activation_cond'!E:E,D630)</f>
        <v>1</v>
      </c>
    </row>
    <row r="631" spans="1:13" x14ac:dyDescent="0.4">
      <c r="A631">
        <f t="shared" si="41"/>
        <v>630</v>
      </c>
      <c r="B631" s="21" t="s">
        <v>2793</v>
      </c>
      <c r="C631" t="s">
        <v>855</v>
      </c>
      <c r="D631">
        <f t="shared" si="42"/>
        <v>630</v>
      </c>
      <c r="E631" t="str">
        <f>IF(C631="Целевой узел","TARGET_NODE",IF(C631="Узел-признак","FEATURE_NODE",IF(C631="Узел 'И'",1,0)))</f>
        <v>FEATURE_NODE</v>
      </c>
      <c r="G631" t="s">
        <v>2794</v>
      </c>
      <c r="I631" t="s">
        <v>34</v>
      </c>
      <c r="M631">
        <f>COUNTIF('Скрипт node_activation_cond'!E:E,D631)</f>
        <v>1</v>
      </c>
    </row>
    <row r="632" spans="1:13" x14ac:dyDescent="0.4">
      <c r="A632">
        <f t="shared" si="41"/>
        <v>631</v>
      </c>
      <c r="B632" s="21" t="s">
        <v>2795</v>
      </c>
      <c r="C632" t="s">
        <v>858</v>
      </c>
      <c r="D632">
        <f t="shared" si="42"/>
        <v>631</v>
      </c>
      <c r="E632" t="s">
        <v>1415</v>
      </c>
      <c r="I632" t="s">
        <v>2128</v>
      </c>
      <c r="M632">
        <f>COUNTIF('Скрипт node_activation_cond'!E:E,D632)</f>
        <v>0</v>
      </c>
    </row>
    <row r="633" spans="1:13" x14ac:dyDescent="0.4">
      <c r="A633">
        <f t="shared" si="41"/>
        <v>632</v>
      </c>
      <c r="B633" s="21" t="s">
        <v>2796</v>
      </c>
      <c r="C633" t="s">
        <v>855</v>
      </c>
      <c r="D633">
        <f t="shared" si="42"/>
        <v>632</v>
      </c>
      <c r="E633" t="str">
        <f>IF(C633="Целевой узел","TARGET_NODE",IF(C633="Узел-признак","FEATURE_NODE",IF(C633="Узел 'И'",1,0)))</f>
        <v>FEATURE_NODE</v>
      </c>
      <c r="G633" t="s">
        <v>2797</v>
      </c>
      <c r="I633" t="s">
        <v>34</v>
      </c>
      <c r="M633">
        <f>COUNTIF('Скрипт node_activation_cond'!E:E,D633)</f>
        <v>1</v>
      </c>
    </row>
    <row r="634" spans="1:13" x14ac:dyDescent="0.4">
      <c r="A634">
        <f t="shared" si="41"/>
        <v>633</v>
      </c>
      <c r="B634" s="21" t="s">
        <v>2798</v>
      </c>
      <c r="C634" t="s">
        <v>855</v>
      </c>
      <c r="D634">
        <f t="shared" si="42"/>
        <v>633</v>
      </c>
      <c r="E634" t="str">
        <f>IF(C634="Целевой узел","TARGET_NODE",IF(C634="Узел-признак","FEATURE_NODE",IF(C634="Узел 'И'",1,0)))</f>
        <v>FEATURE_NODE</v>
      </c>
      <c r="I634" t="s">
        <v>34</v>
      </c>
      <c r="M634">
        <f>COUNTIF('Скрипт node_activation_cond'!E:E,D634)</f>
        <v>1</v>
      </c>
    </row>
    <row r="635" spans="1:13" x14ac:dyDescent="0.4">
      <c r="A635">
        <f t="shared" si="41"/>
        <v>634</v>
      </c>
      <c r="B635" s="21" t="s">
        <v>2238</v>
      </c>
      <c r="C635" t="s">
        <v>855</v>
      </c>
      <c r="D635">
        <f t="shared" si="42"/>
        <v>634</v>
      </c>
      <c r="E635" t="str">
        <f>IF(C635="Целевой узел","TARGET_NODE",IF(C635="Узел-признак","FEATURE_NODE",IF(C635="Узел 'И'",1,0)))</f>
        <v>FEATURE_NODE</v>
      </c>
      <c r="I635" t="s">
        <v>30</v>
      </c>
      <c r="M635">
        <f>COUNTIF('Скрипт node_activation_cond'!E:E,D635)</f>
        <v>1</v>
      </c>
    </row>
    <row r="636" spans="1:13" x14ac:dyDescent="0.4">
      <c r="A636">
        <f t="shared" si="41"/>
        <v>635</v>
      </c>
      <c r="B636" s="21" t="s">
        <v>2277</v>
      </c>
      <c r="C636" t="s">
        <v>855</v>
      </c>
      <c r="D636">
        <f t="shared" si="42"/>
        <v>635</v>
      </c>
      <c r="E636" t="str">
        <f>IF(C636="Целевой узел","TARGET_NODE",IF(C636="Узел-признак","FEATURE_NODE",IF(C636="Узел 'И'",1,0)))</f>
        <v>FEATURE_NODE</v>
      </c>
      <c r="I636" t="s">
        <v>30</v>
      </c>
      <c r="M636">
        <f>COUNTIF('Скрипт node_activation_cond'!E:E,D636)</f>
        <v>1</v>
      </c>
    </row>
    <row r="637" spans="1:13" x14ac:dyDescent="0.4">
      <c r="A637">
        <f t="shared" si="41"/>
        <v>636</v>
      </c>
      <c r="B637" s="21" t="s">
        <v>888</v>
      </c>
      <c r="C637" t="s">
        <v>858</v>
      </c>
      <c r="D637">
        <f t="shared" si="42"/>
        <v>636</v>
      </c>
      <c r="E637" t="s">
        <v>1415</v>
      </c>
      <c r="I637" t="s">
        <v>2128</v>
      </c>
      <c r="M637">
        <f>COUNTIF('Скрипт node_activation_cond'!E:E,D637)</f>
        <v>0</v>
      </c>
    </row>
    <row r="638" spans="1:13" x14ac:dyDescent="0.4">
      <c r="A638">
        <f t="shared" si="41"/>
        <v>637</v>
      </c>
      <c r="B638" s="21" t="s">
        <v>2801</v>
      </c>
      <c r="C638" t="s">
        <v>855</v>
      </c>
      <c r="D638">
        <f t="shared" si="42"/>
        <v>637</v>
      </c>
      <c r="E638" t="str">
        <f t="shared" ref="E638:E659" si="45">IF(C638="Целевой узел","TARGET_NODE",IF(C638="Узел-признак","FEATURE_NODE",IF(C638="Узел 'И'",1,0)))</f>
        <v>FEATURE_NODE</v>
      </c>
      <c r="I638" t="s">
        <v>34</v>
      </c>
      <c r="M638">
        <f>COUNTIF('Скрипт node_activation_cond'!E:E,D638)</f>
        <v>1</v>
      </c>
    </row>
    <row r="639" spans="1:13" x14ac:dyDescent="0.4">
      <c r="A639">
        <f t="shared" si="41"/>
        <v>638</v>
      </c>
      <c r="B639" s="21" t="s">
        <v>2246</v>
      </c>
      <c r="C639" t="s">
        <v>855</v>
      </c>
      <c r="D639">
        <f t="shared" si="42"/>
        <v>638</v>
      </c>
      <c r="E639" t="str">
        <f t="shared" si="45"/>
        <v>FEATURE_NODE</v>
      </c>
      <c r="I639" t="s">
        <v>3048</v>
      </c>
      <c r="M639">
        <f>COUNTIF('Скрипт node_activation_cond'!E:E,D639)</f>
        <v>1</v>
      </c>
    </row>
    <row r="640" spans="1:13" x14ac:dyDescent="0.4">
      <c r="A640">
        <f t="shared" si="41"/>
        <v>639</v>
      </c>
      <c r="B640" s="21" t="s">
        <v>2876</v>
      </c>
      <c r="C640" t="s">
        <v>855</v>
      </c>
      <c r="D640">
        <f t="shared" si="42"/>
        <v>639</v>
      </c>
      <c r="E640" t="str">
        <f t="shared" si="45"/>
        <v>FEATURE_NODE</v>
      </c>
      <c r="H640" t="s">
        <v>2877</v>
      </c>
      <c r="I640" t="s">
        <v>38</v>
      </c>
      <c r="M640">
        <f>COUNTIF('Скрипт node_activation_cond'!E:E,D640)</f>
        <v>1</v>
      </c>
    </row>
    <row r="641" spans="1:13" x14ac:dyDescent="0.4">
      <c r="A641">
        <f t="shared" si="41"/>
        <v>640</v>
      </c>
      <c r="B641" s="21" t="s">
        <v>2882</v>
      </c>
      <c r="C641" t="s">
        <v>855</v>
      </c>
      <c r="D641">
        <f t="shared" si="42"/>
        <v>640</v>
      </c>
      <c r="E641" t="str">
        <f t="shared" si="45"/>
        <v>FEATURE_NODE</v>
      </c>
      <c r="H641" t="s">
        <v>2883</v>
      </c>
      <c r="I641" t="s">
        <v>38</v>
      </c>
      <c r="M641">
        <f>COUNTIF('Скрипт node_activation_cond'!E:E,D641)</f>
        <v>1</v>
      </c>
    </row>
    <row r="642" spans="1:13" x14ac:dyDescent="0.4">
      <c r="A642">
        <f t="shared" si="41"/>
        <v>641</v>
      </c>
      <c r="B642" s="21" t="s">
        <v>3062</v>
      </c>
      <c r="C642" t="s">
        <v>855</v>
      </c>
      <c r="D642">
        <f t="shared" si="42"/>
        <v>641</v>
      </c>
      <c r="E642" t="str">
        <f t="shared" si="45"/>
        <v>FEATURE_NODE</v>
      </c>
      <c r="I642" t="s">
        <v>38</v>
      </c>
      <c r="M642">
        <f>COUNTIF('Скрипт node_activation_cond'!E:E,D642)</f>
        <v>1</v>
      </c>
    </row>
    <row r="643" spans="1:13" x14ac:dyDescent="0.4">
      <c r="A643">
        <f t="shared" si="41"/>
        <v>642</v>
      </c>
      <c r="B643" s="21" t="s">
        <v>3063</v>
      </c>
      <c r="C643" t="s">
        <v>855</v>
      </c>
      <c r="D643">
        <f t="shared" si="42"/>
        <v>642</v>
      </c>
      <c r="E643" t="str">
        <f t="shared" si="45"/>
        <v>FEATURE_NODE</v>
      </c>
      <c r="I643" t="s">
        <v>38</v>
      </c>
      <c r="M643">
        <f>COUNTIF('Скрипт node_activation_cond'!E:E,D643)</f>
        <v>1</v>
      </c>
    </row>
    <row r="644" spans="1:13" x14ac:dyDescent="0.4">
      <c r="A644">
        <f t="shared" si="41"/>
        <v>643</v>
      </c>
      <c r="B644" s="120" t="s">
        <v>3064</v>
      </c>
      <c r="C644" s="120" t="s">
        <v>856</v>
      </c>
      <c r="D644" s="120">
        <f t="shared" si="42"/>
        <v>643</v>
      </c>
      <c r="E644" s="120" t="str">
        <f t="shared" si="45"/>
        <v>TARGET_NODE</v>
      </c>
      <c r="F644" s="120"/>
      <c r="G644" s="120"/>
      <c r="H644" s="120"/>
      <c r="I644" s="120" t="s">
        <v>3065</v>
      </c>
      <c r="J644" s="120"/>
      <c r="K644" s="120"/>
      <c r="L644" s="120"/>
      <c r="M644">
        <f>COUNTIF('Скрипт node_activation_cond'!E:E,D644)</f>
        <v>0</v>
      </c>
    </row>
    <row r="645" spans="1:13" x14ac:dyDescent="0.4">
      <c r="A645">
        <f t="shared" si="41"/>
        <v>644</v>
      </c>
      <c r="B645" s="21" t="s">
        <v>3066</v>
      </c>
      <c r="C645" t="s">
        <v>855</v>
      </c>
      <c r="D645">
        <f t="shared" si="42"/>
        <v>644</v>
      </c>
      <c r="E645" t="str">
        <f t="shared" si="45"/>
        <v>FEATURE_NODE</v>
      </c>
      <c r="I645" t="s">
        <v>3048</v>
      </c>
      <c r="M645">
        <f>COUNTIF('Скрипт node_activation_cond'!E:E,D645)</f>
        <v>1</v>
      </c>
    </row>
    <row r="646" spans="1:13" x14ac:dyDescent="0.4">
      <c r="A646">
        <f t="shared" si="41"/>
        <v>645</v>
      </c>
      <c r="B646" s="21" t="s">
        <v>3067</v>
      </c>
      <c r="C646" t="s">
        <v>855</v>
      </c>
      <c r="D646">
        <f t="shared" si="42"/>
        <v>645</v>
      </c>
      <c r="E646" t="str">
        <f t="shared" si="45"/>
        <v>FEATURE_NODE</v>
      </c>
      <c r="I646" t="s">
        <v>30</v>
      </c>
      <c r="M646">
        <f>COUNTIF('Скрипт node_activation_cond'!E:E,D646)</f>
        <v>1</v>
      </c>
    </row>
    <row r="647" spans="1:13" x14ac:dyDescent="0.4">
      <c r="A647">
        <f t="shared" si="41"/>
        <v>646</v>
      </c>
      <c r="B647" s="21" t="s">
        <v>3080</v>
      </c>
      <c r="C647" t="s">
        <v>855</v>
      </c>
      <c r="D647">
        <f t="shared" si="42"/>
        <v>646</v>
      </c>
      <c r="E647" t="str">
        <f t="shared" si="45"/>
        <v>FEATURE_NODE</v>
      </c>
      <c r="I647" t="s">
        <v>1922</v>
      </c>
      <c r="M647">
        <f>COUNTIF('Скрипт node_activation_cond'!E:E,D647)</f>
        <v>1</v>
      </c>
    </row>
    <row r="648" spans="1:13" x14ac:dyDescent="0.4">
      <c r="A648">
        <f t="shared" si="41"/>
        <v>647</v>
      </c>
      <c r="B648" s="21" t="s">
        <v>3081</v>
      </c>
      <c r="C648" t="s">
        <v>855</v>
      </c>
      <c r="D648">
        <f t="shared" si="42"/>
        <v>647</v>
      </c>
      <c r="E648" t="str">
        <f t="shared" si="45"/>
        <v>FEATURE_NODE</v>
      </c>
      <c r="I648" t="s">
        <v>1922</v>
      </c>
      <c r="M648">
        <f>COUNTIF('Скрипт node_activation_cond'!E:E,D648)</f>
        <v>1</v>
      </c>
    </row>
    <row r="649" spans="1:13" x14ac:dyDescent="0.4">
      <c r="A649">
        <f t="shared" si="41"/>
        <v>648</v>
      </c>
      <c r="B649" s="21" t="s">
        <v>3082</v>
      </c>
      <c r="C649" t="s">
        <v>855</v>
      </c>
      <c r="D649">
        <f t="shared" si="42"/>
        <v>648</v>
      </c>
      <c r="E649" t="str">
        <f t="shared" si="45"/>
        <v>FEATURE_NODE</v>
      </c>
      <c r="I649" t="s">
        <v>1922</v>
      </c>
      <c r="M649">
        <f>COUNTIF('Скрипт node_activation_cond'!E:E,D649)</f>
        <v>1</v>
      </c>
    </row>
    <row r="650" spans="1:13" x14ac:dyDescent="0.4">
      <c r="A650">
        <f t="shared" ref="A650:A692" si="46">D650</f>
        <v>649</v>
      </c>
      <c r="B650" s="21" t="s">
        <v>3068</v>
      </c>
      <c r="C650" t="s">
        <v>855</v>
      </c>
      <c r="D650">
        <f t="shared" ref="D650:D671" si="47">D649+1</f>
        <v>649</v>
      </c>
      <c r="E650" t="str">
        <f t="shared" si="45"/>
        <v>FEATURE_NODE</v>
      </c>
      <c r="I650" t="s">
        <v>30</v>
      </c>
      <c r="M650">
        <f>COUNTIF('Скрипт node_activation_cond'!E:E,D650)</f>
        <v>1</v>
      </c>
    </row>
    <row r="651" spans="1:13" x14ac:dyDescent="0.4">
      <c r="A651">
        <f t="shared" si="46"/>
        <v>650</v>
      </c>
      <c r="B651" s="21" t="s">
        <v>3156</v>
      </c>
      <c r="C651" t="s">
        <v>855</v>
      </c>
      <c r="D651">
        <f t="shared" si="47"/>
        <v>650</v>
      </c>
      <c r="E651" t="str">
        <f t="shared" si="45"/>
        <v>FEATURE_NODE</v>
      </c>
      <c r="I651" t="s">
        <v>30</v>
      </c>
      <c r="M651">
        <f>COUNTIF('Скрипт node_activation_cond'!E:E,D651)</f>
        <v>1</v>
      </c>
    </row>
    <row r="652" spans="1:13" x14ac:dyDescent="0.4">
      <c r="A652">
        <f t="shared" si="46"/>
        <v>651</v>
      </c>
      <c r="B652" s="21" t="s">
        <v>3116</v>
      </c>
      <c r="C652" t="s">
        <v>855</v>
      </c>
      <c r="D652">
        <f t="shared" si="47"/>
        <v>651</v>
      </c>
      <c r="E652" t="str">
        <f t="shared" si="45"/>
        <v>FEATURE_NODE</v>
      </c>
      <c r="I652" t="s">
        <v>30</v>
      </c>
      <c r="M652">
        <f>COUNTIF('Скрипт node_activation_cond'!E:E,D652)</f>
        <v>1</v>
      </c>
    </row>
    <row r="653" spans="1:13" x14ac:dyDescent="0.4">
      <c r="A653">
        <f t="shared" si="46"/>
        <v>652</v>
      </c>
      <c r="B653" s="21" t="s">
        <v>3069</v>
      </c>
      <c r="C653" t="s">
        <v>855</v>
      </c>
      <c r="D653">
        <f t="shared" si="47"/>
        <v>652</v>
      </c>
      <c r="E653" t="str">
        <f t="shared" si="45"/>
        <v>FEATURE_NODE</v>
      </c>
      <c r="I653" t="s">
        <v>30</v>
      </c>
      <c r="M653">
        <f>COUNTIF('Скрипт node_activation_cond'!E:E,D653)</f>
        <v>1</v>
      </c>
    </row>
    <row r="654" spans="1:13" x14ac:dyDescent="0.4">
      <c r="A654">
        <f t="shared" si="46"/>
        <v>653</v>
      </c>
      <c r="B654" s="21" t="s">
        <v>3070</v>
      </c>
      <c r="C654" t="s">
        <v>855</v>
      </c>
      <c r="D654">
        <f t="shared" si="47"/>
        <v>653</v>
      </c>
      <c r="E654" t="str">
        <f t="shared" si="45"/>
        <v>FEATURE_NODE</v>
      </c>
      <c r="I654" t="s">
        <v>30</v>
      </c>
      <c r="M654">
        <f>COUNTIF('Скрипт node_activation_cond'!E:E,D654)</f>
        <v>1</v>
      </c>
    </row>
    <row r="655" spans="1:13" x14ac:dyDescent="0.4">
      <c r="A655">
        <f t="shared" si="46"/>
        <v>654</v>
      </c>
      <c r="B655" s="21" t="s">
        <v>3071</v>
      </c>
      <c r="C655" t="s">
        <v>855</v>
      </c>
      <c r="D655">
        <f t="shared" si="47"/>
        <v>654</v>
      </c>
      <c r="E655" t="str">
        <f t="shared" si="45"/>
        <v>FEATURE_NODE</v>
      </c>
      <c r="I655" t="s">
        <v>30</v>
      </c>
      <c r="M655">
        <f>COUNTIF('Скрипт node_activation_cond'!E:E,D655)</f>
        <v>1</v>
      </c>
    </row>
    <row r="656" spans="1:13" x14ac:dyDescent="0.4">
      <c r="A656">
        <f t="shared" si="46"/>
        <v>655</v>
      </c>
      <c r="B656" s="21" t="s">
        <v>3072</v>
      </c>
      <c r="C656" t="s">
        <v>855</v>
      </c>
      <c r="D656">
        <f t="shared" si="47"/>
        <v>655</v>
      </c>
      <c r="E656" t="str">
        <f t="shared" si="45"/>
        <v>FEATURE_NODE</v>
      </c>
      <c r="I656" t="s">
        <v>30</v>
      </c>
      <c r="M656">
        <f>COUNTIF('Скрипт node_activation_cond'!E:E,D656)</f>
        <v>1</v>
      </c>
    </row>
    <row r="657" spans="1:13" x14ac:dyDescent="0.4">
      <c r="A657">
        <f t="shared" si="46"/>
        <v>656</v>
      </c>
      <c r="B657" s="21" t="s">
        <v>3073</v>
      </c>
      <c r="C657" t="s">
        <v>855</v>
      </c>
      <c r="D657">
        <f t="shared" si="47"/>
        <v>656</v>
      </c>
      <c r="E657" t="str">
        <f t="shared" si="45"/>
        <v>FEATURE_NODE</v>
      </c>
      <c r="I657" t="s">
        <v>30</v>
      </c>
      <c r="M657">
        <f>COUNTIF('Скрипт node_activation_cond'!E:E,D657)</f>
        <v>1</v>
      </c>
    </row>
    <row r="658" spans="1:13" x14ac:dyDescent="0.4">
      <c r="A658">
        <f t="shared" si="46"/>
        <v>657</v>
      </c>
      <c r="B658" s="21" t="s">
        <v>3074</v>
      </c>
      <c r="C658" t="s">
        <v>855</v>
      </c>
      <c r="D658">
        <f t="shared" si="47"/>
        <v>657</v>
      </c>
      <c r="E658" t="str">
        <f t="shared" si="45"/>
        <v>FEATURE_NODE</v>
      </c>
      <c r="H658" t="s">
        <v>3075</v>
      </c>
      <c r="I658" t="s">
        <v>30</v>
      </c>
      <c r="M658">
        <f>COUNTIF('Скрипт node_activation_cond'!E:E,D658)</f>
        <v>1</v>
      </c>
    </row>
    <row r="659" spans="1:13" x14ac:dyDescent="0.4">
      <c r="A659">
        <f t="shared" si="46"/>
        <v>658</v>
      </c>
      <c r="B659" s="21" t="s">
        <v>3076</v>
      </c>
      <c r="C659" t="s">
        <v>855</v>
      </c>
      <c r="D659">
        <f t="shared" si="47"/>
        <v>658</v>
      </c>
      <c r="E659" t="str">
        <f t="shared" si="45"/>
        <v>FEATURE_NODE</v>
      </c>
      <c r="H659" t="s">
        <v>3075</v>
      </c>
      <c r="I659" t="s">
        <v>30</v>
      </c>
      <c r="M659">
        <f>COUNTIF('Скрипт node_activation_cond'!E:E,D659)</f>
        <v>1</v>
      </c>
    </row>
    <row r="660" spans="1:13" x14ac:dyDescent="0.4">
      <c r="A660">
        <f t="shared" si="46"/>
        <v>659</v>
      </c>
      <c r="B660" s="21" t="s">
        <v>3077</v>
      </c>
      <c r="C660" t="s">
        <v>858</v>
      </c>
      <c r="D660">
        <f t="shared" si="47"/>
        <v>659</v>
      </c>
      <c r="E660" t="s">
        <v>1415</v>
      </c>
      <c r="H660" t="s">
        <v>3075</v>
      </c>
      <c r="I660" t="s">
        <v>2128</v>
      </c>
      <c r="M660">
        <f>COUNTIF('Скрипт node_activation_cond'!E:E,D660)</f>
        <v>0</v>
      </c>
    </row>
    <row r="661" spans="1:13" x14ac:dyDescent="0.4">
      <c r="A661">
        <f t="shared" si="46"/>
        <v>660</v>
      </c>
      <c r="B661" s="21" t="s">
        <v>3078</v>
      </c>
      <c r="C661" t="s">
        <v>855</v>
      </c>
      <c r="D661">
        <f t="shared" si="47"/>
        <v>660</v>
      </c>
      <c r="E661" t="str">
        <f>IF(C661="Целевой узел","TARGET_NODE",IF(C661="Узел-признак","FEATURE_NODE",IF(C661="Узел 'И'",1,0)))</f>
        <v>FEATURE_NODE</v>
      </c>
      <c r="I661" t="s">
        <v>38</v>
      </c>
      <c r="M661">
        <f>COUNTIF('Скрипт node_activation_cond'!E:E,D661)</f>
        <v>1</v>
      </c>
    </row>
    <row r="662" spans="1:13" x14ac:dyDescent="0.4">
      <c r="A662">
        <f t="shared" si="46"/>
        <v>661</v>
      </c>
      <c r="B662" s="21" t="s">
        <v>3079</v>
      </c>
      <c r="C662" t="s">
        <v>855</v>
      </c>
      <c r="D662">
        <f t="shared" si="47"/>
        <v>661</v>
      </c>
      <c r="E662" t="str">
        <f>IF(C662="Целевой узел","TARGET_NODE",IF(C662="Узел-признак","FEATURE_NODE",IF(C662="Узел 'И'",1,0)))</f>
        <v>FEATURE_NODE</v>
      </c>
      <c r="I662" t="s">
        <v>3107</v>
      </c>
      <c r="M662">
        <f>COUNTIF('Скрипт node_activation_cond'!E:E,D662)</f>
        <v>1</v>
      </c>
    </row>
    <row r="663" spans="1:13" x14ac:dyDescent="0.4">
      <c r="A663">
        <f t="shared" si="46"/>
        <v>662</v>
      </c>
      <c r="B663" s="21" t="s">
        <v>3140</v>
      </c>
      <c r="C663" t="s">
        <v>855</v>
      </c>
      <c r="D663">
        <f t="shared" si="47"/>
        <v>662</v>
      </c>
      <c r="E663" t="str">
        <f>IF(C663="Целевой узел","TARGET_NODE",IF(C663="Узел-признак","FEATURE_NODE",IF(C663="Узел 'И'",1,0)))</f>
        <v>FEATURE_NODE</v>
      </c>
      <c r="H663" t="s">
        <v>3084</v>
      </c>
      <c r="I663" t="s">
        <v>38</v>
      </c>
      <c r="M663">
        <f>COUNTIF('Скрипт node_activation_cond'!E:E,D663)</f>
        <v>1</v>
      </c>
    </row>
    <row r="664" spans="1:13" x14ac:dyDescent="0.4">
      <c r="A664">
        <f t="shared" si="46"/>
        <v>663</v>
      </c>
      <c r="B664" s="21" t="s">
        <v>3112</v>
      </c>
      <c r="C664" s="131" t="s">
        <v>855</v>
      </c>
      <c r="D664">
        <f t="shared" si="47"/>
        <v>663</v>
      </c>
      <c r="E664" t="str">
        <f>IF(C664="Целевой узел","TARGET_NODE",IF(C664="Узел-признак","FEATURE_NODE",IF(C664="Узел 'И'",1,0)))</f>
        <v>FEATURE_NODE</v>
      </c>
      <c r="I664" t="s">
        <v>3108</v>
      </c>
      <c r="M664">
        <f>COUNTIF('Скрипт node_activation_cond'!E:E,D664)</f>
        <v>1</v>
      </c>
    </row>
    <row r="665" spans="1:13" x14ac:dyDescent="0.4">
      <c r="A665">
        <f t="shared" si="46"/>
        <v>664</v>
      </c>
      <c r="B665" s="21" t="s">
        <v>3109</v>
      </c>
      <c r="C665" t="s">
        <v>858</v>
      </c>
      <c r="D665">
        <f t="shared" si="47"/>
        <v>664</v>
      </c>
      <c r="E665" t="s">
        <v>1415</v>
      </c>
      <c r="I665" t="s">
        <v>2128</v>
      </c>
      <c r="M665">
        <f>COUNTIF('Скрипт node_activation_cond'!E:E,D665)</f>
        <v>0</v>
      </c>
    </row>
    <row r="666" spans="1:13" x14ac:dyDescent="0.4">
      <c r="A666">
        <f t="shared" si="46"/>
        <v>665</v>
      </c>
      <c r="B666" s="21" t="s">
        <v>3110</v>
      </c>
      <c r="C666" t="s">
        <v>857</v>
      </c>
      <c r="D666">
        <f t="shared" si="47"/>
        <v>665</v>
      </c>
      <c r="E666" t="s">
        <v>1414</v>
      </c>
      <c r="I666" t="s">
        <v>2128</v>
      </c>
      <c r="M666">
        <f>COUNTIF('Скрипт node_activation_cond'!E:E,D666)</f>
        <v>0</v>
      </c>
    </row>
    <row r="667" spans="1:13" x14ac:dyDescent="0.4">
      <c r="A667" s="139">
        <f t="shared" si="46"/>
        <v>666</v>
      </c>
      <c r="B667" s="21" t="s">
        <v>3111</v>
      </c>
      <c r="C667" t="s">
        <v>855</v>
      </c>
      <c r="D667">
        <f t="shared" si="47"/>
        <v>666</v>
      </c>
      <c r="E667" t="str">
        <f>IF(C667="Целевой узел","TARGET_NODE",IF(C667="Узел-признак","FEATURE_NODE",IF(C667="Узел 'И'",1,0)))</f>
        <v>FEATURE_NODE</v>
      </c>
      <c r="I667" t="s">
        <v>30</v>
      </c>
      <c r="M667">
        <f>COUNTIF('Скрипт node_activation_cond'!E:E,D667)</f>
        <v>1</v>
      </c>
    </row>
    <row r="668" spans="1:13" x14ac:dyDescent="0.4">
      <c r="A668" s="139">
        <f t="shared" si="46"/>
        <v>667</v>
      </c>
      <c r="B668" s="21" t="s">
        <v>2257</v>
      </c>
      <c r="C668" t="s">
        <v>855</v>
      </c>
      <c r="D668">
        <f t="shared" si="47"/>
        <v>667</v>
      </c>
      <c r="E668" t="str">
        <f>IF(C668="Целевой узел","TARGET_NODE",IF(C668="Узел-признак","FEATURE_NODE",IF(C668="Узел 'И'",1,0)))</f>
        <v>FEATURE_NODE</v>
      </c>
      <c r="I668" t="s">
        <v>30</v>
      </c>
      <c r="M668">
        <f>COUNTIF('Скрипт node_activation_cond'!E:E,D668)</f>
        <v>1</v>
      </c>
    </row>
    <row r="669" spans="1:13" x14ac:dyDescent="0.4">
      <c r="A669" s="139">
        <f t="shared" si="46"/>
        <v>668</v>
      </c>
      <c r="B669" s="21" t="s">
        <v>2258</v>
      </c>
      <c r="C669" t="s">
        <v>855</v>
      </c>
      <c r="D669">
        <f t="shared" si="47"/>
        <v>668</v>
      </c>
      <c r="E669" t="str">
        <f>IF(C669="Целевой узел","TARGET_NODE",IF(C669="Узел-признак","FEATURE_NODE",IF(C669="Узел 'И'",1,0)))</f>
        <v>FEATURE_NODE</v>
      </c>
      <c r="I669" t="s">
        <v>30</v>
      </c>
      <c r="M669">
        <f>COUNTIF('Скрипт node_activation_cond'!E:E,D669)</f>
        <v>1</v>
      </c>
    </row>
    <row r="670" spans="1:13" x14ac:dyDescent="0.4">
      <c r="A670" s="139">
        <f t="shared" si="46"/>
        <v>669</v>
      </c>
      <c r="B670" s="21" t="s">
        <v>2259</v>
      </c>
      <c r="C670" t="s">
        <v>855</v>
      </c>
      <c r="D670">
        <f t="shared" si="47"/>
        <v>669</v>
      </c>
      <c r="E670" t="str">
        <f>IF(C670="Целевой узел","TARGET_NODE",IF(C670="Узел-признак","FEATURE_NODE",IF(C670="Узел 'И'",1,0)))</f>
        <v>FEATURE_NODE</v>
      </c>
      <c r="I670" t="s">
        <v>30</v>
      </c>
      <c r="M670">
        <f>COUNTIF('Скрипт node_activation_cond'!E:E,D670)</f>
        <v>1</v>
      </c>
    </row>
    <row r="671" spans="1:13" x14ac:dyDescent="0.4">
      <c r="A671" s="139">
        <f t="shared" si="46"/>
        <v>670</v>
      </c>
      <c r="B671" s="21" t="s">
        <v>3139</v>
      </c>
      <c r="C671" t="s">
        <v>855</v>
      </c>
      <c r="D671">
        <f t="shared" si="47"/>
        <v>670</v>
      </c>
      <c r="E671" t="str">
        <f>IF(C671="Целевой узел","TARGET_NODE",IF(C671="Узел-признак","FEATURE_NODE",IF(C671="Узел 'И'",1,0)))</f>
        <v>FEATURE_NODE</v>
      </c>
      <c r="I671" t="s">
        <v>38</v>
      </c>
      <c r="M671">
        <f>COUNTIF('Скрипт node_activation_cond'!E:E,D671)</f>
        <v>1</v>
      </c>
    </row>
    <row r="672" spans="1:13" x14ac:dyDescent="0.4">
      <c r="A672" s="139">
        <f t="shared" si="46"/>
        <v>671</v>
      </c>
      <c r="B672" s="21" t="s">
        <v>3149</v>
      </c>
      <c r="C672" t="s">
        <v>855</v>
      </c>
      <c r="D672">
        <f t="shared" ref="D672:D691" si="48">D671+1</f>
        <v>671</v>
      </c>
      <c r="E672" t="str">
        <f t="shared" ref="E672:E675" si="49">IF(C672="Целевой узел","TARGET_NODE",IF(C672="Узел-признак","FEATURE_NODE",IF(C672="Узел 'И'",1,0)))</f>
        <v>FEATURE_NODE</v>
      </c>
      <c r="I672" t="s">
        <v>1922</v>
      </c>
      <c r="M672">
        <f>COUNTIF('Скрипт node_activation_cond'!E:E,D672)</f>
        <v>1</v>
      </c>
    </row>
    <row r="673" spans="1:13" x14ac:dyDescent="0.4">
      <c r="A673" s="139">
        <f t="shared" si="46"/>
        <v>672</v>
      </c>
      <c r="B673" s="21" t="s">
        <v>3150</v>
      </c>
      <c r="C673" t="s">
        <v>857</v>
      </c>
      <c r="D673">
        <f t="shared" si="48"/>
        <v>672</v>
      </c>
      <c r="E673" t="s">
        <v>1414</v>
      </c>
      <c r="I673" t="s">
        <v>2128</v>
      </c>
      <c r="M673">
        <f>COUNTIF('Скрипт node_activation_cond'!E:E,D673)</f>
        <v>0</v>
      </c>
    </row>
    <row r="674" spans="1:13" x14ac:dyDescent="0.4">
      <c r="A674" s="139">
        <f t="shared" si="46"/>
        <v>673</v>
      </c>
      <c r="B674" s="21" t="s">
        <v>3151</v>
      </c>
      <c r="C674" t="s">
        <v>857</v>
      </c>
      <c r="D674">
        <f t="shared" si="48"/>
        <v>673</v>
      </c>
      <c r="E674" t="s">
        <v>1414</v>
      </c>
      <c r="I674" t="s">
        <v>2128</v>
      </c>
      <c r="M674">
        <f>COUNTIF('Скрипт node_activation_cond'!E:E,D674)</f>
        <v>0</v>
      </c>
    </row>
    <row r="675" spans="1:13" x14ac:dyDescent="0.4">
      <c r="A675" s="139">
        <f t="shared" si="46"/>
        <v>674</v>
      </c>
      <c r="B675" s="21" t="s">
        <v>3152</v>
      </c>
      <c r="C675" t="s">
        <v>855</v>
      </c>
      <c r="D675">
        <f t="shared" si="48"/>
        <v>674</v>
      </c>
      <c r="E675" t="str">
        <f t="shared" si="49"/>
        <v>FEATURE_NODE</v>
      </c>
      <c r="I675" t="s">
        <v>1922</v>
      </c>
      <c r="M675">
        <f>COUNTIF('Скрипт node_activation_cond'!E:E,D675)</f>
        <v>1</v>
      </c>
    </row>
    <row r="676" spans="1:13" x14ac:dyDescent="0.4">
      <c r="A676" s="139">
        <f t="shared" si="46"/>
        <v>675</v>
      </c>
      <c r="B676" s="139" t="s">
        <v>3157</v>
      </c>
      <c r="C676" t="s">
        <v>855</v>
      </c>
      <c r="D676">
        <f t="shared" si="48"/>
        <v>675</v>
      </c>
      <c r="E676" t="str">
        <f t="shared" ref="E676:E691" si="50">IF(C676="Целевой узел","TARGET_NODE",IF(C676="Узел-признак","FEATURE_NODE",IF(C676="Узел 'И'",1,0)))</f>
        <v>FEATURE_NODE</v>
      </c>
      <c r="I676" t="s">
        <v>493</v>
      </c>
    </row>
    <row r="677" spans="1:13" x14ac:dyDescent="0.4">
      <c r="A677" s="139">
        <f t="shared" si="46"/>
        <v>676</v>
      </c>
      <c r="B677" s="139" t="s">
        <v>3159</v>
      </c>
      <c r="C677" t="s">
        <v>855</v>
      </c>
      <c r="D677">
        <f t="shared" si="48"/>
        <v>676</v>
      </c>
      <c r="E677" t="str">
        <f t="shared" si="50"/>
        <v>FEATURE_NODE</v>
      </c>
      <c r="I677" t="s">
        <v>493</v>
      </c>
    </row>
    <row r="678" spans="1:13" x14ac:dyDescent="0.4">
      <c r="A678" s="139">
        <f t="shared" si="46"/>
        <v>677</v>
      </c>
      <c r="B678" s="139" t="s">
        <v>3160</v>
      </c>
      <c r="C678" t="s">
        <v>855</v>
      </c>
      <c r="D678">
        <f t="shared" si="48"/>
        <v>677</v>
      </c>
      <c r="E678" t="str">
        <f t="shared" si="50"/>
        <v>FEATURE_NODE</v>
      </c>
      <c r="I678" t="s">
        <v>493</v>
      </c>
    </row>
    <row r="679" spans="1:13" x14ac:dyDescent="0.4">
      <c r="A679" s="139">
        <f t="shared" si="46"/>
        <v>678</v>
      </c>
      <c r="B679" s="139" t="s">
        <v>3165</v>
      </c>
      <c r="C679" t="s">
        <v>855</v>
      </c>
      <c r="D679">
        <f t="shared" si="48"/>
        <v>678</v>
      </c>
      <c r="E679" t="str">
        <f t="shared" si="50"/>
        <v>FEATURE_NODE</v>
      </c>
      <c r="I679" t="s">
        <v>34</v>
      </c>
    </row>
    <row r="680" spans="1:13" x14ac:dyDescent="0.4">
      <c r="A680" s="139">
        <f t="shared" si="46"/>
        <v>679</v>
      </c>
      <c r="B680" s="139" t="s">
        <v>3166</v>
      </c>
      <c r="C680" t="s">
        <v>855</v>
      </c>
      <c r="D680">
        <f t="shared" si="48"/>
        <v>679</v>
      </c>
      <c r="E680" t="str">
        <f t="shared" si="50"/>
        <v>FEATURE_NODE</v>
      </c>
      <c r="I680" t="s">
        <v>30</v>
      </c>
    </row>
    <row r="681" spans="1:13" x14ac:dyDescent="0.4">
      <c r="A681" s="139">
        <f t="shared" si="46"/>
        <v>680</v>
      </c>
      <c r="B681" s="139" t="s">
        <v>3167</v>
      </c>
      <c r="C681" t="s">
        <v>855</v>
      </c>
      <c r="D681">
        <f t="shared" si="48"/>
        <v>680</v>
      </c>
      <c r="E681" t="str">
        <f t="shared" si="50"/>
        <v>FEATURE_NODE</v>
      </c>
      <c r="I681" t="s">
        <v>30</v>
      </c>
    </row>
    <row r="682" spans="1:13" ht="18" customHeight="1" x14ac:dyDescent="0.4">
      <c r="A682" s="139">
        <f t="shared" si="46"/>
        <v>681</v>
      </c>
      <c r="B682" s="139" t="s">
        <v>3168</v>
      </c>
      <c r="C682" t="s">
        <v>855</v>
      </c>
      <c r="D682">
        <f t="shared" si="48"/>
        <v>681</v>
      </c>
      <c r="E682" t="str">
        <f t="shared" si="50"/>
        <v>FEATURE_NODE</v>
      </c>
      <c r="H682" t="s">
        <v>3169</v>
      </c>
      <c r="I682" t="s">
        <v>3180</v>
      </c>
    </row>
    <row r="683" spans="1:13" x14ac:dyDescent="0.4">
      <c r="A683" s="139">
        <f t="shared" si="46"/>
        <v>682</v>
      </c>
      <c r="B683" s="139" t="s">
        <v>3170</v>
      </c>
      <c r="C683" t="s">
        <v>855</v>
      </c>
      <c r="D683">
        <f t="shared" si="48"/>
        <v>682</v>
      </c>
      <c r="E683" t="str">
        <f t="shared" si="50"/>
        <v>FEATURE_NODE</v>
      </c>
      <c r="I683" t="s">
        <v>2248</v>
      </c>
    </row>
    <row r="684" spans="1:13" x14ac:dyDescent="0.4">
      <c r="A684" s="139">
        <f t="shared" si="46"/>
        <v>683</v>
      </c>
      <c r="B684" s="139" t="s">
        <v>3171</v>
      </c>
      <c r="C684" t="s">
        <v>855</v>
      </c>
      <c r="D684">
        <f t="shared" si="48"/>
        <v>683</v>
      </c>
      <c r="E684" t="str">
        <f t="shared" si="50"/>
        <v>FEATURE_NODE</v>
      </c>
      <c r="I684" t="s">
        <v>2248</v>
      </c>
    </row>
    <row r="685" spans="1:13" x14ac:dyDescent="0.4">
      <c r="A685" s="139">
        <f t="shared" si="46"/>
        <v>684</v>
      </c>
      <c r="B685" s="139" t="s">
        <v>3172</v>
      </c>
      <c r="C685" t="s">
        <v>855</v>
      </c>
      <c r="D685">
        <f t="shared" si="48"/>
        <v>684</v>
      </c>
      <c r="E685" t="str">
        <f t="shared" si="50"/>
        <v>FEATURE_NODE</v>
      </c>
      <c r="I685" t="s">
        <v>2248</v>
      </c>
    </row>
    <row r="686" spans="1:13" x14ac:dyDescent="0.4">
      <c r="A686" s="139">
        <f t="shared" si="46"/>
        <v>685</v>
      </c>
      <c r="B686" s="139" t="s">
        <v>3173</v>
      </c>
      <c r="C686" t="s">
        <v>855</v>
      </c>
      <c r="D686">
        <f t="shared" si="48"/>
        <v>685</v>
      </c>
      <c r="E686" t="str">
        <f t="shared" si="50"/>
        <v>FEATURE_NODE</v>
      </c>
      <c r="I686" t="s">
        <v>2248</v>
      </c>
    </row>
    <row r="687" spans="1:13" x14ac:dyDescent="0.4">
      <c r="A687" s="139">
        <f t="shared" si="46"/>
        <v>686</v>
      </c>
      <c r="B687" s="139" t="s">
        <v>3174</v>
      </c>
      <c r="C687" t="s">
        <v>855</v>
      </c>
      <c r="D687">
        <f t="shared" si="48"/>
        <v>686</v>
      </c>
      <c r="E687" t="str">
        <f t="shared" si="50"/>
        <v>FEATURE_NODE</v>
      </c>
      <c r="I687" t="s">
        <v>2248</v>
      </c>
    </row>
    <row r="688" spans="1:13" x14ac:dyDescent="0.4">
      <c r="A688" s="139">
        <f t="shared" si="46"/>
        <v>687</v>
      </c>
      <c r="B688" s="139" t="s">
        <v>3175</v>
      </c>
      <c r="C688" t="s">
        <v>855</v>
      </c>
      <c r="D688">
        <f t="shared" si="48"/>
        <v>687</v>
      </c>
      <c r="E688" t="str">
        <f t="shared" si="50"/>
        <v>FEATURE_NODE</v>
      </c>
      <c r="I688" t="s">
        <v>2248</v>
      </c>
    </row>
    <row r="689" spans="1:9" x14ac:dyDescent="0.4">
      <c r="A689" s="139">
        <f t="shared" si="46"/>
        <v>688</v>
      </c>
      <c r="B689" s="139" t="s">
        <v>3177</v>
      </c>
      <c r="C689" t="s">
        <v>855</v>
      </c>
      <c r="D689">
        <f t="shared" si="48"/>
        <v>688</v>
      </c>
      <c r="E689" t="str">
        <f t="shared" si="50"/>
        <v>FEATURE_NODE</v>
      </c>
      <c r="I689" t="s">
        <v>493</v>
      </c>
    </row>
    <row r="690" spans="1:9" x14ac:dyDescent="0.4">
      <c r="A690" s="139">
        <f t="shared" si="46"/>
        <v>689</v>
      </c>
      <c r="B690" s="139" t="s">
        <v>3176</v>
      </c>
      <c r="C690" t="s">
        <v>855</v>
      </c>
      <c r="D690">
        <f t="shared" si="48"/>
        <v>689</v>
      </c>
      <c r="E690" t="str">
        <f t="shared" si="50"/>
        <v>FEATURE_NODE</v>
      </c>
      <c r="G690" t="s">
        <v>3179</v>
      </c>
      <c r="I690" t="s">
        <v>493</v>
      </c>
    </row>
    <row r="691" spans="1:9" x14ac:dyDescent="0.4">
      <c r="A691" s="139">
        <f t="shared" si="46"/>
        <v>690</v>
      </c>
      <c r="B691" s="139" t="s">
        <v>3178</v>
      </c>
      <c r="C691" t="s">
        <v>855</v>
      </c>
      <c r="D691">
        <f t="shared" si="48"/>
        <v>690</v>
      </c>
      <c r="E691" t="str">
        <f t="shared" si="50"/>
        <v>FEATURE_NODE</v>
      </c>
      <c r="I691" t="s">
        <v>493</v>
      </c>
    </row>
    <row r="692" spans="1:9" x14ac:dyDescent="0.4">
      <c r="A692" s="120">
        <f t="shared" si="46"/>
        <v>691</v>
      </c>
      <c r="B692" s="120" t="s">
        <v>3195</v>
      </c>
      <c r="C692" s="120" t="s">
        <v>856</v>
      </c>
      <c r="D692" s="120">
        <v>691</v>
      </c>
      <c r="E692" s="120" t="s">
        <v>3196</v>
      </c>
      <c r="F692" s="120"/>
      <c r="G692" s="120"/>
      <c r="H692" s="120"/>
      <c r="I692" s="120" t="s">
        <v>3197</v>
      </c>
    </row>
    <row r="695" spans="1:9" s="17" customFormat="1" x14ac:dyDescent="0.4"/>
    <row r="696" spans="1:9" x14ac:dyDescent="0.4">
      <c r="B696" t="s">
        <v>901</v>
      </c>
      <c r="C696" t="s">
        <v>855</v>
      </c>
    </row>
    <row r="697" spans="1:9" x14ac:dyDescent="0.4">
      <c r="B697" t="s">
        <v>950</v>
      </c>
      <c r="C697" t="s">
        <v>855</v>
      </c>
    </row>
    <row r="698" spans="1:9" x14ac:dyDescent="0.4">
      <c r="B698" t="s">
        <v>951</v>
      </c>
      <c r="C698" t="s">
        <v>855</v>
      </c>
    </row>
    <row r="699" spans="1:9" x14ac:dyDescent="0.4">
      <c r="B699" t="s">
        <v>949</v>
      </c>
      <c r="C699" t="s">
        <v>855</v>
      </c>
    </row>
    <row r="700" spans="1:9" x14ac:dyDescent="0.4">
      <c r="B700" t="s">
        <v>952</v>
      </c>
      <c r="C700" t="s">
        <v>855</v>
      </c>
    </row>
    <row r="701" spans="1:9" x14ac:dyDescent="0.4">
      <c r="B701" t="s">
        <v>953</v>
      </c>
      <c r="C701" t="s">
        <v>855</v>
      </c>
    </row>
    <row r="702" spans="1:9" x14ac:dyDescent="0.4">
      <c r="B702" t="s">
        <v>955</v>
      </c>
      <c r="C702" t="s">
        <v>855</v>
      </c>
    </row>
    <row r="703" spans="1:9" x14ac:dyDescent="0.4">
      <c r="B703" t="s">
        <v>956</v>
      </c>
      <c r="C703" t="s">
        <v>855</v>
      </c>
    </row>
    <row r="704" spans="1:9" x14ac:dyDescent="0.4">
      <c r="B704" t="s">
        <v>957</v>
      </c>
      <c r="C704" t="s">
        <v>855</v>
      </c>
      <c r="H704" t="s">
        <v>954</v>
      </c>
    </row>
    <row r="705" spans="2:8" x14ac:dyDescent="0.4">
      <c r="B705" t="s">
        <v>958</v>
      </c>
      <c r="C705" t="s">
        <v>855</v>
      </c>
    </row>
    <row r="706" spans="2:8" x14ac:dyDescent="0.4">
      <c r="B706" t="s">
        <v>1047</v>
      </c>
      <c r="C706" t="s">
        <v>855</v>
      </c>
    </row>
    <row r="707" spans="2:8" x14ac:dyDescent="0.4">
      <c r="B707" t="s">
        <v>959</v>
      </c>
      <c r="C707" t="s">
        <v>855</v>
      </c>
    </row>
    <row r="708" spans="2:8" x14ac:dyDescent="0.4">
      <c r="B708" t="s">
        <v>960</v>
      </c>
      <c r="C708" t="s">
        <v>855</v>
      </c>
    </row>
    <row r="709" spans="2:8" x14ac:dyDescent="0.4">
      <c r="B709" t="s">
        <v>961</v>
      </c>
      <c r="C709" t="s">
        <v>855</v>
      </c>
      <c r="H709" t="s">
        <v>962</v>
      </c>
    </row>
    <row r="710" spans="2:8" x14ac:dyDescent="0.4">
      <c r="C710" t="s">
        <v>855</v>
      </c>
    </row>
    <row r="711" spans="2:8" x14ac:dyDescent="0.4">
      <c r="B711" t="s">
        <v>965</v>
      </c>
      <c r="C711" t="s">
        <v>855</v>
      </c>
    </row>
    <row r="712" spans="2:8" x14ac:dyDescent="0.4">
      <c r="B712" t="s">
        <v>943</v>
      </c>
      <c r="C712" t="s">
        <v>855</v>
      </c>
    </row>
    <row r="713" spans="2:8" x14ac:dyDescent="0.4">
      <c r="B713" t="s">
        <v>944</v>
      </c>
      <c r="C713" t="s">
        <v>855</v>
      </c>
    </row>
    <row r="714" spans="2:8" x14ac:dyDescent="0.4">
      <c r="B714" t="s">
        <v>945</v>
      </c>
      <c r="C714" t="s">
        <v>855</v>
      </c>
    </row>
  </sheetData>
  <autoFilter ref="A1:M692" xr:uid="{00000000-0001-0000-1000-000000000000}"/>
  <phoneticPr fontId="21" type="noConversion"/>
  <dataValidations count="1">
    <dataValidation type="list" allowBlank="1" showInputMessage="1" showErrorMessage="1" sqref="C696:C714 C2:C693" xr:uid="{00000000-0002-0000-1000-000000000000}">
      <formula1>$K$2:$K$5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L2471"/>
  <sheetViews>
    <sheetView zoomScaleNormal="100" workbookViewId="0">
      <pane ySplit="1" topLeftCell="A2" activePane="bottomLeft" state="frozen"/>
      <selection pane="bottomLeft" activeCell="B6" sqref="B6"/>
    </sheetView>
  </sheetViews>
  <sheetFormatPr defaultRowHeight="14.6" x14ac:dyDescent="0.4"/>
  <cols>
    <col min="1" max="1" width="22.69140625" customWidth="1"/>
    <col min="2" max="2" width="68.53515625" customWidth="1"/>
    <col min="3" max="3" width="25.3828125" style="19" customWidth="1"/>
    <col min="4" max="4" width="68.84375" customWidth="1"/>
    <col min="5" max="5" width="23.84375" customWidth="1"/>
    <col min="6" max="6" width="42.3046875" customWidth="1"/>
    <col min="9" max="9" width="19.53515625" customWidth="1"/>
  </cols>
  <sheetData>
    <row r="1" spans="1:9" x14ac:dyDescent="0.4">
      <c r="A1" s="24" t="s">
        <v>869</v>
      </c>
      <c r="B1" s="2" t="s">
        <v>859</v>
      </c>
      <c r="C1" s="19" t="s">
        <v>861</v>
      </c>
      <c r="D1" s="2" t="s">
        <v>860</v>
      </c>
      <c r="E1" s="19" t="s">
        <v>877</v>
      </c>
      <c r="F1" s="8" t="s">
        <v>859</v>
      </c>
      <c r="I1" s="8" t="s">
        <v>884</v>
      </c>
    </row>
    <row r="2" spans="1:9" x14ac:dyDescent="0.4">
      <c r="B2" s="25" t="s">
        <v>1146</v>
      </c>
      <c r="C2" s="19" t="s">
        <v>863</v>
      </c>
      <c r="D2" t="s">
        <v>1715</v>
      </c>
      <c r="I2" s="19" t="s">
        <v>862</v>
      </c>
    </row>
    <row r="3" spans="1:9" x14ac:dyDescent="0.4">
      <c r="B3" s="25" t="s">
        <v>1146</v>
      </c>
      <c r="C3" s="19" t="s">
        <v>863</v>
      </c>
      <c r="D3" t="s">
        <v>1718</v>
      </c>
      <c r="E3" s="19"/>
      <c r="I3" s="19" t="s">
        <v>865</v>
      </c>
    </row>
    <row r="4" spans="1:9" x14ac:dyDescent="0.4">
      <c r="B4" s="25" t="s">
        <v>1146</v>
      </c>
      <c r="C4" s="19" t="s">
        <v>863</v>
      </c>
      <c r="D4" t="s">
        <v>1720</v>
      </c>
      <c r="E4" s="19"/>
      <c r="I4" s="19" t="s">
        <v>864</v>
      </c>
    </row>
    <row r="5" spans="1:9" x14ac:dyDescent="0.4">
      <c r="B5" s="25" t="s">
        <v>1146</v>
      </c>
      <c r="C5" s="19" t="s">
        <v>863</v>
      </c>
      <c r="D5" t="s">
        <v>1722</v>
      </c>
      <c r="E5" s="19"/>
      <c r="I5" s="19" t="s">
        <v>879</v>
      </c>
    </row>
    <row r="6" spans="1:9" x14ac:dyDescent="0.4">
      <c r="B6" t="s">
        <v>1152</v>
      </c>
      <c r="C6" s="19" t="s">
        <v>863</v>
      </c>
      <c r="D6" t="s">
        <v>1679</v>
      </c>
      <c r="E6" s="19"/>
    </row>
    <row r="7" spans="1:9" x14ac:dyDescent="0.4">
      <c r="B7" t="s">
        <v>1152</v>
      </c>
      <c r="C7" s="19" t="s">
        <v>863</v>
      </c>
      <c r="D7" t="s">
        <v>1681</v>
      </c>
      <c r="E7" s="19"/>
    </row>
    <row r="8" spans="1:9" x14ac:dyDescent="0.4">
      <c r="B8" t="s">
        <v>1152</v>
      </c>
      <c r="C8" s="19" t="s">
        <v>863</v>
      </c>
      <c r="D8" t="s">
        <v>1682</v>
      </c>
      <c r="E8" s="19"/>
    </row>
    <row r="9" spans="1:9" x14ac:dyDescent="0.4">
      <c r="B9" t="s">
        <v>1359</v>
      </c>
      <c r="C9" s="19" t="s">
        <v>862</v>
      </c>
      <c r="D9" t="s">
        <v>1976</v>
      </c>
    </row>
    <row r="10" spans="1:9" s="22" customFormat="1" x14ac:dyDescent="0.4">
      <c r="A10"/>
      <c r="B10" t="s">
        <v>996</v>
      </c>
      <c r="C10" s="19" t="s">
        <v>862</v>
      </c>
      <c r="D10" t="s">
        <v>1004</v>
      </c>
      <c r="E10" s="19" t="s">
        <v>862</v>
      </c>
      <c r="F10" t="str">
        <f>B10</f>
        <v>"Штампованные" полости на рентгенограмме</v>
      </c>
    </row>
    <row r="11" spans="1:9" x14ac:dyDescent="0.4">
      <c r="B11" t="s">
        <v>1134</v>
      </c>
      <c r="C11" s="19" t="s">
        <v>863</v>
      </c>
      <c r="D11" t="s">
        <v>644</v>
      </c>
      <c r="E11" s="19" t="s">
        <v>863</v>
      </c>
      <c r="F11" t="str">
        <f>B11</f>
        <v>Абсолютный лимфоцитоз</v>
      </c>
    </row>
    <row r="12" spans="1:9" x14ac:dyDescent="0.4">
      <c r="B12" t="s">
        <v>917</v>
      </c>
      <c r="C12" s="19" t="s">
        <v>863</v>
      </c>
      <c r="D12" t="s">
        <v>1450</v>
      </c>
      <c r="F12" t="str">
        <f>B12</f>
        <v>Авария на ЧАЭС в анамнезе</v>
      </c>
    </row>
    <row r="13" spans="1:9" x14ac:dyDescent="0.4">
      <c r="B13" t="s">
        <v>1054</v>
      </c>
      <c r="C13" s="19" t="s">
        <v>863</v>
      </c>
      <c r="D13" t="s">
        <v>644</v>
      </c>
      <c r="E13" s="19" t="s">
        <v>863</v>
      </c>
      <c r="F13" t="str">
        <f>B13</f>
        <v>Акроцианоз</v>
      </c>
    </row>
    <row r="14" spans="1:9" x14ac:dyDescent="0.4">
      <c r="B14" t="s">
        <v>1054</v>
      </c>
      <c r="C14" s="19" t="s">
        <v>863</v>
      </c>
      <c r="D14" t="s">
        <v>435</v>
      </c>
      <c r="E14" s="19"/>
    </row>
    <row r="15" spans="1:9" x14ac:dyDescent="0.4">
      <c r="B15" t="s">
        <v>1089</v>
      </c>
      <c r="C15" s="19" t="s">
        <v>863</v>
      </c>
      <c r="D15" t="s">
        <v>644</v>
      </c>
      <c r="E15" s="19" t="s">
        <v>863</v>
      </c>
      <c r="F15" t="str">
        <f>B15</f>
        <v>Акцент II тона над легочной артерией при аускультации сердца</v>
      </c>
    </row>
    <row r="16" spans="1:9" x14ac:dyDescent="0.4">
      <c r="B16" t="s">
        <v>1051</v>
      </c>
      <c r="C16" s="19" t="s">
        <v>863</v>
      </c>
      <c r="D16" t="s">
        <v>517</v>
      </c>
      <c r="E16" s="19" t="s">
        <v>863</v>
      </c>
      <c r="F16" t="str">
        <f>B16</f>
        <v>Альвеолярная локализация легочных инфильтратов на КТ</v>
      </c>
    </row>
    <row r="17" spans="1:6" x14ac:dyDescent="0.4">
      <c r="B17" t="s">
        <v>1042</v>
      </c>
      <c r="C17" s="19" t="s">
        <v>863</v>
      </c>
      <c r="D17" t="s">
        <v>517</v>
      </c>
      <c r="E17" s="19" t="s">
        <v>863</v>
      </c>
      <c r="F17" t="str">
        <f>B17</f>
        <v>Альвеолярный тип инфильтрации легочной ткани на рентгенограмме</v>
      </c>
    </row>
    <row r="18" spans="1:6" x14ac:dyDescent="0.4">
      <c r="B18" t="s">
        <v>785</v>
      </c>
      <c r="C18" s="19" t="s">
        <v>863</v>
      </c>
      <c r="D18" t="s">
        <v>435</v>
      </c>
      <c r="E18" s="19" t="s">
        <v>863</v>
      </c>
      <c r="F18" t="str">
        <f>B18</f>
        <v>Анемия</v>
      </c>
    </row>
    <row r="19" spans="1:6" x14ac:dyDescent="0.4">
      <c r="A19" s="22"/>
      <c r="B19" s="22" t="s">
        <v>1123</v>
      </c>
      <c r="C19" s="46" t="s">
        <v>863</v>
      </c>
      <c r="D19" s="22" t="s">
        <v>1456</v>
      </c>
      <c r="E19" s="46"/>
      <c r="F19" s="22"/>
    </row>
    <row r="20" spans="1:6" x14ac:dyDescent="0.4">
      <c r="A20" s="22"/>
      <c r="B20" s="22" t="s">
        <v>1123</v>
      </c>
      <c r="C20" s="46" t="s">
        <v>863</v>
      </c>
      <c r="D20" s="22" t="s">
        <v>1708</v>
      </c>
      <c r="E20" s="46"/>
      <c r="F20" s="22"/>
    </row>
    <row r="21" spans="1:6" x14ac:dyDescent="0.4">
      <c r="B21" t="s">
        <v>1299</v>
      </c>
      <c r="C21" s="19" t="s">
        <v>863</v>
      </c>
      <c r="D21" t="s">
        <v>435</v>
      </c>
      <c r="E21" s="19" t="s">
        <v>863</v>
      </c>
      <c r="F21" t="str">
        <f t="shared" ref="F21:F27" si="0">B21</f>
        <v>Артралгия</v>
      </c>
    </row>
    <row r="22" spans="1:6" x14ac:dyDescent="0.4">
      <c r="B22" t="s">
        <v>1344</v>
      </c>
      <c r="C22" s="19" t="s">
        <v>863</v>
      </c>
      <c r="D22" t="s">
        <v>435</v>
      </c>
      <c r="E22" s="19" t="s">
        <v>863</v>
      </c>
      <c r="F22" t="str">
        <f t="shared" si="0"/>
        <v>Ателектаз доли легкого на рентгенограмме ОГК</v>
      </c>
    </row>
    <row r="23" spans="1:6" x14ac:dyDescent="0.4">
      <c r="B23" t="s">
        <v>1343</v>
      </c>
      <c r="C23" s="19" t="s">
        <v>863</v>
      </c>
      <c r="D23" t="s">
        <v>435</v>
      </c>
      <c r="E23" s="19" t="s">
        <v>863</v>
      </c>
      <c r="F23" t="str">
        <f t="shared" si="0"/>
        <v>Ателектаз сегмента легкого на рентгенограмме ОГК</v>
      </c>
    </row>
    <row r="24" spans="1:6" x14ac:dyDescent="0.4">
      <c r="B24" t="s">
        <v>1256</v>
      </c>
      <c r="C24" s="19" t="s">
        <v>863</v>
      </c>
      <c r="D24" t="s">
        <v>1445</v>
      </c>
      <c r="E24" s="19" t="s">
        <v>862</v>
      </c>
      <c r="F24" t="str">
        <f t="shared" si="0"/>
        <v>Атрофия мышц предплечья</v>
      </c>
    </row>
    <row r="25" spans="1:6" x14ac:dyDescent="0.4">
      <c r="B25" t="s">
        <v>1256</v>
      </c>
      <c r="C25" s="19" t="s">
        <v>863</v>
      </c>
      <c r="D25" t="s">
        <v>1447</v>
      </c>
      <c r="E25" s="19" t="s">
        <v>862</v>
      </c>
      <c r="F25" t="str">
        <f t="shared" si="0"/>
        <v>Атрофия мышц предплечья</v>
      </c>
    </row>
    <row r="26" spans="1:6" x14ac:dyDescent="0.4">
      <c r="B26" t="s">
        <v>1256</v>
      </c>
      <c r="C26" s="19" t="s">
        <v>863</v>
      </c>
      <c r="D26" t="s">
        <v>1449</v>
      </c>
      <c r="E26" s="19" t="s">
        <v>862</v>
      </c>
      <c r="F26" t="str">
        <f t="shared" si="0"/>
        <v>Атрофия мышц предплечья</v>
      </c>
    </row>
    <row r="27" spans="1:6" x14ac:dyDescent="0.4">
      <c r="A27">
        <v>2</v>
      </c>
      <c r="B27" t="s">
        <v>517</v>
      </c>
      <c r="C27" s="19" t="s">
        <v>863</v>
      </c>
      <c r="D27" t="s">
        <v>1052</v>
      </c>
      <c r="E27" s="19" t="s">
        <v>863</v>
      </c>
      <c r="F27" t="str">
        <f t="shared" si="0"/>
        <v>Бактериальная пневмония</v>
      </c>
    </row>
    <row r="28" spans="1:6" x14ac:dyDescent="0.4">
      <c r="A28">
        <v>2</v>
      </c>
      <c r="B28" t="s">
        <v>517</v>
      </c>
      <c r="C28" s="19" t="s">
        <v>862</v>
      </c>
      <c r="D28" t="s">
        <v>1498</v>
      </c>
      <c r="E28" s="19" t="s">
        <v>863</v>
      </c>
      <c r="F28" t="str">
        <f>D27</f>
        <v>Лейкоциты при поступлении повышены</v>
      </c>
    </row>
    <row r="29" spans="1:6" x14ac:dyDescent="0.4">
      <c r="B29" t="s">
        <v>517</v>
      </c>
      <c r="C29" s="19" t="s">
        <v>863</v>
      </c>
      <c r="D29" t="s">
        <v>1055</v>
      </c>
      <c r="E29" s="19"/>
    </row>
    <row r="30" spans="1:6" x14ac:dyDescent="0.4">
      <c r="B30" t="s">
        <v>517</v>
      </c>
      <c r="C30" s="19" t="s">
        <v>863</v>
      </c>
      <c r="D30" t="s">
        <v>1083</v>
      </c>
      <c r="E30" s="19"/>
    </row>
    <row r="31" spans="1:6" x14ac:dyDescent="0.4">
      <c r="B31" t="s">
        <v>517</v>
      </c>
      <c r="C31" s="19" t="s">
        <v>863</v>
      </c>
      <c r="D31" t="s">
        <v>887</v>
      </c>
    </row>
    <row r="32" spans="1:6" x14ac:dyDescent="0.4">
      <c r="B32" t="s">
        <v>517</v>
      </c>
      <c r="C32" s="19" t="s">
        <v>863</v>
      </c>
      <c r="D32" t="s">
        <v>1014</v>
      </c>
    </row>
    <row r="33" spans="2:4" x14ac:dyDescent="0.4">
      <c r="B33" t="s">
        <v>517</v>
      </c>
      <c r="C33" s="19" t="s">
        <v>863</v>
      </c>
      <c r="D33" t="s">
        <v>1022</v>
      </c>
    </row>
    <row r="34" spans="2:4" x14ac:dyDescent="0.4">
      <c r="B34" t="s">
        <v>517</v>
      </c>
      <c r="C34" s="19" t="s">
        <v>863</v>
      </c>
      <c r="D34" t="s">
        <v>1011</v>
      </c>
    </row>
    <row r="35" spans="2:4" x14ac:dyDescent="0.4">
      <c r="B35" t="s">
        <v>517</v>
      </c>
      <c r="C35" s="19" t="s">
        <v>863</v>
      </c>
      <c r="D35" t="s">
        <v>947</v>
      </c>
    </row>
    <row r="36" spans="2:4" x14ac:dyDescent="0.4">
      <c r="B36" t="s">
        <v>517</v>
      </c>
      <c r="C36" s="19" t="s">
        <v>863</v>
      </c>
      <c r="D36" t="s">
        <v>946</v>
      </c>
    </row>
    <row r="37" spans="2:4" x14ac:dyDescent="0.4">
      <c r="B37" t="s">
        <v>517</v>
      </c>
      <c r="C37" s="19" t="s">
        <v>863</v>
      </c>
      <c r="D37" t="s">
        <v>1012</v>
      </c>
    </row>
    <row r="38" spans="2:4" x14ac:dyDescent="0.4">
      <c r="B38" t="s">
        <v>517</v>
      </c>
      <c r="C38" s="19" t="s">
        <v>863</v>
      </c>
      <c r="D38" t="s">
        <v>249</v>
      </c>
    </row>
    <row r="39" spans="2:4" x14ac:dyDescent="0.4">
      <c r="B39" t="s">
        <v>517</v>
      </c>
      <c r="C39" s="19" t="s">
        <v>863</v>
      </c>
      <c r="D39" t="s">
        <v>1123</v>
      </c>
    </row>
    <row r="40" spans="2:4" x14ac:dyDescent="0.4">
      <c r="B40" t="s">
        <v>517</v>
      </c>
      <c r="C40" s="19" t="s">
        <v>863</v>
      </c>
      <c r="D40" t="s">
        <v>246</v>
      </c>
    </row>
    <row r="41" spans="2:4" x14ac:dyDescent="0.4">
      <c r="B41" t="s">
        <v>517</v>
      </c>
      <c r="C41" s="19" t="s">
        <v>863</v>
      </c>
      <c r="D41" t="s">
        <v>247</v>
      </c>
    </row>
    <row r="42" spans="2:4" x14ac:dyDescent="0.4">
      <c r="B42" t="s">
        <v>517</v>
      </c>
      <c r="C42" s="19" t="s">
        <v>863</v>
      </c>
      <c r="D42" t="s">
        <v>1007</v>
      </c>
    </row>
    <row r="43" spans="2:4" x14ac:dyDescent="0.4">
      <c r="B43" t="s">
        <v>517</v>
      </c>
      <c r="C43" s="19" t="s">
        <v>863</v>
      </c>
      <c r="D43" t="s">
        <v>1124</v>
      </c>
    </row>
    <row r="44" spans="2:4" x14ac:dyDescent="0.4">
      <c r="B44" t="s">
        <v>517</v>
      </c>
      <c r="C44" s="19" t="s">
        <v>863</v>
      </c>
      <c r="D44" t="s">
        <v>925</v>
      </c>
    </row>
    <row r="45" spans="2:4" x14ac:dyDescent="0.4">
      <c r="B45" t="s">
        <v>517</v>
      </c>
      <c r="C45" s="19" t="s">
        <v>863</v>
      </c>
      <c r="D45" t="s">
        <v>893</v>
      </c>
    </row>
    <row r="46" spans="2:4" x14ac:dyDescent="0.4">
      <c r="B46" t="s">
        <v>517</v>
      </c>
      <c r="C46" s="19" t="s">
        <v>863</v>
      </c>
      <c r="D46" t="s">
        <v>1031</v>
      </c>
    </row>
    <row r="47" spans="2:4" x14ac:dyDescent="0.4">
      <c r="B47" t="s">
        <v>517</v>
      </c>
      <c r="C47" s="19" t="s">
        <v>863</v>
      </c>
      <c r="D47" t="s">
        <v>984</v>
      </c>
    </row>
    <row r="48" spans="2:4" x14ac:dyDescent="0.4">
      <c r="B48" t="s">
        <v>517</v>
      </c>
      <c r="C48" s="19" t="s">
        <v>863</v>
      </c>
      <c r="D48" t="s">
        <v>876</v>
      </c>
    </row>
    <row r="49" spans="2:4" x14ac:dyDescent="0.4">
      <c r="B49" t="s">
        <v>517</v>
      </c>
      <c r="C49" s="19" t="s">
        <v>863</v>
      </c>
      <c r="D49" t="s">
        <v>2276</v>
      </c>
    </row>
    <row r="50" spans="2:4" x14ac:dyDescent="0.4">
      <c r="B50" t="s">
        <v>517</v>
      </c>
      <c r="C50" s="19" t="s">
        <v>863</v>
      </c>
      <c r="D50" t="s">
        <v>892</v>
      </c>
    </row>
    <row r="51" spans="2:4" x14ac:dyDescent="0.4">
      <c r="B51" t="s">
        <v>517</v>
      </c>
      <c r="C51" s="19" t="s">
        <v>863</v>
      </c>
      <c r="D51" t="s">
        <v>886</v>
      </c>
    </row>
    <row r="52" spans="2:4" x14ac:dyDescent="0.4">
      <c r="B52" t="s">
        <v>517</v>
      </c>
      <c r="C52" s="19" t="s">
        <v>863</v>
      </c>
      <c r="D52" t="s">
        <v>1126</v>
      </c>
    </row>
    <row r="53" spans="2:4" x14ac:dyDescent="0.4">
      <c r="B53" t="s">
        <v>517</v>
      </c>
      <c r="C53" s="19" t="s">
        <v>863</v>
      </c>
      <c r="D53" t="s">
        <v>897</v>
      </c>
    </row>
    <row r="54" spans="2:4" x14ac:dyDescent="0.4">
      <c r="B54" t="s">
        <v>517</v>
      </c>
      <c r="C54" s="19" t="s">
        <v>863</v>
      </c>
      <c r="D54" t="s">
        <v>1033</v>
      </c>
    </row>
    <row r="55" spans="2:4" x14ac:dyDescent="0.4">
      <c r="B55" t="s">
        <v>517</v>
      </c>
      <c r="C55" s="19" t="s">
        <v>863</v>
      </c>
      <c r="D55" t="s">
        <v>893</v>
      </c>
    </row>
    <row r="56" spans="2:4" x14ac:dyDescent="0.4">
      <c r="B56" t="s">
        <v>517</v>
      </c>
      <c r="C56" s="19" t="s">
        <v>863</v>
      </c>
      <c r="D56" t="s">
        <v>1127</v>
      </c>
    </row>
    <row r="57" spans="2:4" x14ac:dyDescent="0.4">
      <c r="B57" t="s">
        <v>517</v>
      </c>
      <c r="C57" s="19" t="s">
        <v>863</v>
      </c>
      <c r="D57" t="s">
        <v>1021</v>
      </c>
    </row>
    <row r="58" spans="2:4" x14ac:dyDescent="0.4">
      <c r="B58" t="s">
        <v>517</v>
      </c>
      <c r="C58" s="19" t="s">
        <v>863</v>
      </c>
      <c r="D58" t="s">
        <v>1020</v>
      </c>
    </row>
    <row r="59" spans="2:4" x14ac:dyDescent="0.4">
      <c r="B59" t="s">
        <v>517</v>
      </c>
      <c r="C59" s="19" t="s">
        <v>863</v>
      </c>
      <c r="D59" t="s">
        <v>1049</v>
      </c>
    </row>
    <row r="60" spans="2:4" x14ac:dyDescent="0.4">
      <c r="B60" t="s">
        <v>517</v>
      </c>
      <c r="C60" s="19" t="s">
        <v>863</v>
      </c>
      <c r="D60" t="s">
        <v>923</v>
      </c>
    </row>
    <row r="61" spans="2:4" x14ac:dyDescent="0.4">
      <c r="B61" t="s">
        <v>517</v>
      </c>
      <c r="C61" s="19" t="s">
        <v>863</v>
      </c>
      <c r="D61" t="s">
        <v>1017</v>
      </c>
    </row>
    <row r="62" spans="2:4" x14ac:dyDescent="0.4">
      <c r="B62" t="s">
        <v>517</v>
      </c>
      <c r="C62" s="19" t="s">
        <v>863</v>
      </c>
      <c r="D62" t="s">
        <v>1016</v>
      </c>
    </row>
    <row r="63" spans="2:4" x14ac:dyDescent="0.4">
      <c r="B63" t="s">
        <v>517</v>
      </c>
      <c r="C63" s="19" t="s">
        <v>863</v>
      </c>
      <c r="D63" t="s">
        <v>1019</v>
      </c>
    </row>
    <row r="64" spans="2:4" x14ac:dyDescent="0.4">
      <c r="B64" t="s">
        <v>517</v>
      </c>
      <c r="C64" s="19" t="s">
        <v>863</v>
      </c>
      <c r="D64" t="s">
        <v>1358</v>
      </c>
    </row>
    <row r="65" spans="2:4" x14ac:dyDescent="0.4">
      <c r="B65" t="s">
        <v>517</v>
      </c>
      <c r="C65" s="19" t="s">
        <v>863</v>
      </c>
      <c r="D65" t="s">
        <v>1359</v>
      </c>
    </row>
    <row r="66" spans="2:4" x14ac:dyDescent="0.4">
      <c r="B66" t="s">
        <v>517</v>
      </c>
      <c r="C66" s="19" t="s">
        <v>863</v>
      </c>
      <c r="D66" t="s">
        <v>1087</v>
      </c>
    </row>
    <row r="67" spans="2:4" x14ac:dyDescent="0.4">
      <c r="B67" t="s">
        <v>517</v>
      </c>
      <c r="C67" s="19" t="s">
        <v>863</v>
      </c>
      <c r="D67" t="s">
        <v>894</v>
      </c>
    </row>
    <row r="68" spans="2:4" x14ac:dyDescent="0.4">
      <c r="B68" t="s">
        <v>517</v>
      </c>
      <c r="C68" s="19" t="s">
        <v>863</v>
      </c>
      <c r="D68" t="s">
        <v>1035</v>
      </c>
    </row>
    <row r="69" spans="2:4" x14ac:dyDescent="0.4">
      <c r="B69" t="s">
        <v>517</v>
      </c>
      <c r="C69" s="19" t="s">
        <v>863</v>
      </c>
      <c r="D69" t="s">
        <v>2865</v>
      </c>
    </row>
    <row r="70" spans="2:4" ht="14.15" customHeight="1" x14ac:dyDescent="0.4">
      <c r="B70" t="s">
        <v>517</v>
      </c>
      <c r="C70" s="19" t="s">
        <v>863</v>
      </c>
      <c r="D70" t="s">
        <v>2863</v>
      </c>
    </row>
    <row r="71" spans="2:4" x14ac:dyDescent="0.4">
      <c r="B71" t="s">
        <v>517</v>
      </c>
      <c r="C71" s="19" t="s">
        <v>863</v>
      </c>
      <c r="D71" t="s">
        <v>1023</v>
      </c>
    </row>
    <row r="72" spans="2:4" x14ac:dyDescent="0.4">
      <c r="B72" t="s">
        <v>517</v>
      </c>
      <c r="C72" s="19" t="s">
        <v>863</v>
      </c>
      <c r="D72" t="s">
        <v>1024</v>
      </c>
    </row>
    <row r="73" spans="2:4" x14ac:dyDescent="0.4">
      <c r="B73" t="s">
        <v>517</v>
      </c>
      <c r="C73" s="19" t="s">
        <v>863</v>
      </c>
      <c r="D73" t="s">
        <v>1130</v>
      </c>
    </row>
    <row r="74" spans="2:4" x14ac:dyDescent="0.4">
      <c r="B74" t="s">
        <v>517</v>
      </c>
      <c r="C74" s="19" t="s">
        <v>863</v>
      </c>
      <c r="D74" t="s">
        <v>1028</v>
      </c>
    </row>
    <row r="75" spans="2:4" x14ac:dyDescent="0.4">
      <c r="B75" t="s">
        <v>517</v>
      </c>
      <c r="C75" s="19" t="s">
        <v>863</v>
      </c>
      <c r="D75" t="s">
        <v>1029</v>
      </c>
    </row>
    <row r="76" spans="2:4" x14ac:dyDescent="0.4">
      <c r="B76" t="s">
        <v>517</v>
      </c>
      <c r="C76" s="19" t="s">
        <v>863</v>
      </c>
      <c r="D76" t="s">
        <v>1036</v>
      </c>
    </row>
    <row r="77" spans="2:4" x14ac:dyDescent="0.4">
      <c r="B77" t="s">
        <v>517</v>
      </c>
      <c r="C77" s="19" t="s">
        <v>863</v>
      </c>
      <c r="D77" t="s">
        <v>1048</v>
      </c>
    </row>
    <row r="78" spans="2:4" x14ac:dyDescent="0.4">
      <c r="B78" t="s">
        <v>517</v>
      </c>
      <c r="C78" s="19" t="s">
        <v>863</v>
      </c>
      <c r="D78" t="s">
        <v>1015</v>
      </c>
    </row>
    <row r="79" spans="2:4" x14ac:dyDescent="0.4">
      <c r="B79" t="s">
        <v>517</v>
      </c>
      <c r="C79" s="19" t="s">
        <v>863</v>
      </c>
      <c r="D79" t="s">
        <v>1042</v>
      </c>
    </row>
    <row r="80" spans="2:4" x14ac:dyDescent="0.4">
      <c r="B80" t="s">
        <v>517</v>
      </c>
      <c r="C80" s="19" t="s">
        <v>863</v>
      </c>
      <c r="D80" t="s">
        <v>1043</v>
      </c>
    </row>
    <row r="81" spans="1:4" x14ac:dyDescent="0.4">
      <c r="B81" t="s">
        <v>517</v>
      </c>
      <c r="C81" s="19" t="s">
        <v>863</v>
      </c>
      <c r="D81" t="s">
        <v>1044</v>
      </c>
    </row>
    <row r="82" spans="1:4" x14ac:dyDescent="0.4">
      <c r="B82" t="s">
        <v>517</v>
      </c>
      <c r="C82" s="19" t="s">
        <v>863</v>
      </c>
      <c r="D82" t="s">
        <v>1050</v>
      </c>
    </row>
    <row r="83" spans="1:4" x14ac:dyDescent="0.4">
      <c r="B83" t="s">
        <v>517</v>
      </c>
      <c r="C83" s="19" t="s">
        <v>863</v>
      </c>
      <c r="D83" t="s">
        <v>1052</v>
      </c>
    </row>
    <row r="84" spans="1:4" x14ac:dyDescent="0.4">
      <c r="B84" t="s">
        <v>517</v>
      </c>
      <c r="C84" s="19" t="s">
        <v>863</v>
      </c>
      <c r="D84" t="s">
        <v>1498</v>
      </c>
    </row>
    <row r="85" spans="1:4" x14ac:dyDescent="0.4">
      <c r="B85" t="s">
        <v>517</v>
      </c>
      <c r="C85" s="19" t="s">
        <v>863</v>
      </c>
      <c r="D85" t="s">
        <v>1056</v>
      </c>
    </row>
    <row r="86" spans="1:4" x14ac:dyDescent="0.4">
      <c r="B86" t="s">
        <v>517</v>
      </c>
      <c r="C86" s="19" t="s">
        <v>863</v>
      </c>
      <c r="D86" t="s">
        <v>1091</v>
      </c>
    </row>
    <row r="87" spans="1:4" x14ac:dyDescent="0.4">
      <c r="B87" t="s">
        <v>517</v>
      </c>
      <c r="C87" s="19" t="s">
        <v>863</v>
      </c>
      <c r="D87" t="s">
        <v>1499</v>
      </c>
    </row>
    <row r="88" spans="1:4" x14ac:dyDescent="0.4">
      <c r="B88" t="s">
        <v>517</v>
      </c>
      <c r="C88" s="19" t="s">
        <v>863</v>
      </c>
      <c r="D88" t="s">
        <v>1045</v>
      </c>
    </row>
    <row r="89" spans="1:4" x14ac:dyDescent="0.4">
      <c r="B89" t="s">
        <v>517</v>
      </c>
      <c r="C89" s="19" t="s">
        <v>863</v>
      </c>
      <c r="D89" t="s">
        <v>1051</v>
      </c>
    </row>
    <row r="90" spans="1:4" x14ac:dyDescent="0.4">
      <c r="B90" t="s">
        <v>517</v>
      </c>
      <c r="C90" s="19" t="s">
        <v>863</v>
      </c>
      <c r="D90" t="s">
        <v>1753</v>
      </c>
    </row>
    <row r="91" spans="1:4" x14ac:dyDescent="0.4">
      <c r="B91" t="s">
        <v>517</v>
      </c>
      <c r="C91" s="19" t="s">
        <v>863</v>
      </c>
      <c r="D91" t="s">
        <v>1754</v>
      </c>
    </row>
    <row r="92" spans="1:4" x14ac:dyDescent="0.4">
      <c r="A92">
        <v>1</v>
      </c>
      <c r="B92" t="s">
        <v>517</v>
      </c>
      <c r="C92" s="19" t="s">
        <v>863</v>
      </c>
      <c r="D92" t="s">
        <v>1727</v>
      </c>
    </row>
    <row r="93" spans="1:4" x14ac:dyDescent="0.4">
      <c r="A93">
        <v>1</v>
      </c>
      <c r="B93" t="s">
        <v>517</v>
      </c>
      <c r="C93" s="19" t="s">
        <v>863</v>
      </c>
      <c r="D93" t="s">
        <v>1129</v>
      </c>
    </row>
    <row r="94" spans="1:4" x14ac:dyDescent="0.4">
      <c r="B94" t="s">
        <v>517</v>
      </c>
      <c r="C94" s="19" t="s">
        <v>864</v>
      </c>
      <c r="D94" t="s">
        <v>891</v>
      </c>
    </row>
    <row r="95" spans="1:4" x14ac:dyDescent="0.4">
      <c r="B95" t="s">
        <v>517</v>
      </c>
      <c r="C95" s="19" t="s">
        <v>862</v>
      </c>
      <c r="D95" t="s">
        <v>1974</v>
      </c>
    </row>
    <row r="96" spans="1:4" x14ac:dyDescent="0.4">
      <c r="B96" t="s">
        <v>517</v>
      </c>
      <c r="C96" s="19" t="s">
        <v>863</v>
      </c>
      <c r="D96" t="s">
        <v>892</v>
      </c>
    </row>
    <row r="97" spans="1:6" x14ac:dyDescent="0.4">
      <c r="B97" t="s">
        <v>517</v>
      </c>
      <c r="C97" s="19" t="s">
        <v>864</v>
      </c>
      <c r="D97" t="s">
        <v>924</v>
      </c>
    </row>
    <row r="98" spans="1:6" x14ac:dyDescent="0.4">
      <c r="B98" t="s">
        <v>890</v>
      </c>
      <c r="C98" s="19" t="s">
        <v>863</v>
      </c>
      <c r="D98" t="s">
        <v>1450</v>
      </c>
      <c r="E98" s="19"/>
      <c r="F98" t="str">
        <f>B98</f>
        <v>Безработный</v>
      </c>
    </row>
    <row r="99" spans="1:6" x14ac:dyDescent="0.4">
      <c r="A99" s="22"/>
      <c r="B99" s="22" t="s">
        <v>1012</v>
      </c>
      <c r="C99" s="46" t="s">
        <v>863</v>
      </c>
      <c r="D99" s="22" t="s">
        <v>1455</v>
      </c>
      <c r="E99" s="46"/>
      <c r="F99" s="22"/>
    </row>
    <row r="100" spans="1:6" x14ac:dyDescent="0.4">
      <c r="B100" t="s">
        <v>1368</v>
      </c>
      <c r="C100" s="19" t="s">
        <v>863</v>
      </c>
      <c r="D100" t="s">
        <v>434</v>
      </c>
      <c r="E100" s="19" t="s">
        <v>863</v>
      </c>
      <c r="F100" t="str">
        <f t="shared" ref="F100:F121" si="1">B100</f>
        <v>Болезненность мышц плечевого пояса при пальпации на стороне поражения</v>
      </c>
    </row>
    <row r="101" spans="1:6" x14ac:dyDescent="0.4">
      <c r="B101" t="s">
        <v>1086</v>
      </c>
      <c r="C101" s="19" t="s">
        <v>863</v>
      </c>
      <c r="D101" t="s">
        <v>644</v>
      </c>
      <c r="E101" s="19" t="s">
        <v>863</v>
      </c>
      <c r="F101" t="str">
        <f t="shared" si="1"/>
        <v>Болезненность шейных лимфоузлов при пальпации</v>
      </c>
    </row>
    <row r="102" spans="1:6" x14ac:dyDescent="0.4">
      <c r="B102" t="s">
        <v>1071</v>
      </c>
      <c r="C102" s="19" t="s">
        <v>863</v>
      </c>
      <c r="D102" t="s">
        <v>1472</v>
      </c>
      <c r="E102" s="19" t="s">
        <v>862</v>
      </c>
      <c r="F102" t="str">
        <f t="shared" si="1"/>
        <v>Боль в глазных яблоках</v>
      </c>
    </row>
    <row r="103" spans="1:6" x14ac:dyDescent="0.4">
      <c r="B103" t="s">
        <v>1071</v>
      </c>
      <c r="C103" s="19" t="s">
        <v>863</v>
      </c>
      <c r="D103" t="s">
        <v>1476</v>
      </c>
      <c r="E103" s="19" t="s">
        <v>862</v>
      </c>
      <c r="F103" t="str">
        <f t="shared" si="1"/>
        <v>Боль в глазных яблоках</v>
      </c>
    </row>
    <row r="104" spans="1:6" x14ac:dyDescent="0.4">
      <c r="B104" t="s">
        <v>1071</v>
      </c>
      <c r="C104" s="19" t="s">
        <v>863</v>
      </c>
      <c r="D104" t="s">
        <v>1477</v>
      </c>
      <c r="E104" s="19" t="s">
        <v>862</v>
      </c>
      <c r="F104" t="str">
        <f t="shared" si="1"/>
        <v>Боль в глазных яблоках</v>
      </c>
    </row>
    <row r="105" spans="1:6" x14ac:dyDescent="0.4">
      <c r="B105" t="s">
        <v>1071</v>
      </c>
      <c r="C105" s="19" t="s">
        <v>863</v>
      </c>
      <c r="D105" t="s">
        <v>1478</v>
      </c>
      <c r="E105" s="19" t="s">
        <v>862</v>
      </c>
      <c r="F105" t="str">
        <f t="shared" si="1"/>
        <v>Боль в глазных яблоках</v>
      </c>
    </row>
    <row r="106" spans="1:6" x14ac:dyDescent="0.4">
      <c r="B106" t="s">
        <v>1071</v>
      </c>
      <c r="C106" s="19" t="s">
        <v>863</v>
      </c>
      <c r="D106" t="s">
        <v>1479</v>
      </c>
      <c r="E106" s="19" t="s">
        <v>862</v>
      </c>
      <c r="F106" t="str">
        <f t="shared" si="1"/>
        <v>Боль в глазных яблоках</v>
      </c>
    </row>
    <row r="107" spans="1:6" x14ac:dyDescent="0.4">
      <c r="A107" s="15" t="s">
        <v>867</v>
      </c>
      <c r="B107" t="s">
        <v>887</v>
      </c>
      <c r="C107" s="19" t="s">
        <v>863</v>
      </c>
      <c r="D107" t="s">
        <v>434</v>
      </c>
      <c r="E107" s="19" t="s">
        <v>863</v>
      </c>
      <c r="F107" t="str">
        <f t="shared" si="1"/>
        <v>Боль в грудной клетке</v>
      </c>
    </row>
    <row r="108" spans="1:6" x14ac:dyDescent="0.4">
      <c r="B108" t="s">
        <v>887</v>
      </c>
      <c r="C108" s="19" t="s">
        <v>863</v>
      </c>
      <c r="D108" t="s">
        <v>517</v>
      </c>
      <c r="E108" s="19" t="s">
        <v>863</v>
      </c>
      <c r="F108" t="str">
        <f t="shared" si="1"/>
        <v>Боль в грудной клетке</v>
      </c>
    </row>
    <row r="109" spans="1:6" x14ac:dyDescent="0.4">
      <c r="B109" t="s">
        <v>887</v>
      </c>
      <c r="C109" s="19" t="s">
        <v>863</v>
      </c>
      <c r="D109" t="s">
        <v>644</v>
      </c>
      <c r="E109" s="19" t="s">
        <v>863</v>
      </c>
      <c r="F109" t="str">
        <f t="shared" si="1"/>
        <v>Боль в грудной клетке</v>
      </c>
    </row>
    <row r="110" spans="1:6" x14ac:dyDescent="0.4">
      <c r="B110" t="s">
        <v>887</v>
      </c>
      <c r="C110" s="19" t="s">
        <v>863</v>
      </c>
      <c r="D110" t="s">
        <v>435</v>
      </c>
      <c r="E110" s="19" t="s">
        <v>863</v>
      </c>
      <c r="F110" t="str">
        <f t="shared" si="1"/>
        <v>Боль в грудной клетке</v>
      </c>
    </row>
    <row r="111" spans="1:6" x14ac:dyDescent="0.4">
      <c r="B111" t="s">
        <v>1255</v>
      </c>
      <c r="C111" s="19" t="s">
        <v>863</v>
      </c>
      <c r="D111" t="s">
        <v>1444</v>
      </c>
      <c r="E111" s="19" t="s">
        <v>862</v>
      </c>
      <c r="F111" t="str">
        <f t="shared" si="1"/>
        <v>Боль в плече</v>
      </c>
    </row>
    <row r="112" spans="1:6" x14ac:dyDescent="0.4">
      <c r="B112" t="s">
        <v>1255</v>
      </c>
      <c r="C112" s="19" t="s">
        <v>863</v>
      </c>
      <c r="D112" t="s">
        <v>1447</v>
      </c>
      <c r="E112" s="19" t="s">
        <v>862</v>
      </c>
      <c r="F112" t="str">
        <f t="shared" si="1"/>
        <v>Боль в плече</v>
      </c>
    </row>
    <row r="113" spans="1:6" x14ac:dyDescent="0.4">
      <c r="B113" t="s">
        <v>1255</v>
      </c>
      <c r="C113" s="19" t="s">
        <v>863</v>
      </c>
      <c r="D113" t="s">
        <v>1448</v>
      </c>
      <c r="E113" s="19" t="s">
        <v>862</v>
      </c>
      <c r="F113" t="str">
        <f t="shared" si="1"/>
        <v>Боль в плече</v>
      </c>
    </row>
    <row r="114" spans="1:6" x14ac:dyDescent="0.4">
      <c r="B114" t="s">
        <v>1254</v>
      </c>
      <c r="C114" s="19" t="s">
        <v>863</v>
      </c>
      <c r="D114" t="s">
        <v>1444</v>
      </c>
      <c r="E114" s="19" t="s">
        <v>862</v>
      </c>
      <c r="F114" t="str">
        <f t="shared" si="1"/>
        <v>Боль в плечевом суставе</v>
      </c>
    </row>
    <row r="115" spans="1:6" x14ac:dyDescent="0.4">
      <c r="B115" t="s">
        <v>1254</v>
      </c>
      <c r="C115" s="19" t="s">
        <v>863</v>
      </c>
      <c r="D115" t="s">
        <v>1445</v>
      </c>
      <c r="E115" s="19" t="s">
        <v>862</v>
      </c>
      <c r="F115" t="str">
        <f t="shared" si="1"/>
        <v>Боль в плечевом суставе</v>
      </c>
    </row>
    <row r="116" spans="1:6" x14ac:dyDescent="0.4">
      <c r="B116" t="s">
        <v>1254</v>
      </c>
      <c r="C116" s="19" t="s">
        <v>863</v>
      </c>
      <c r="D116" t="s">
        <v>1446</v>
      </c>
      <c r="E116" s="19" t="s">
        <v>862</v>
      </c>
      <c r="F116" t="str">
        <f t="shared" si="1"/>
        <v>Боль в плечевом суставе</v>
      </c>
    </row>
    <row r="117" spans="1:6" x14ac:dyDescent="0.4">
      <c r="B117" t="s">
        <v>1016</v>
      </c>
      <c r="C117" s="19" t="s">
        <v>863</v>
      </c>
      <c r="D117" t="s">
        <v>517</v>
      </c>
      <c r="E117" s="19" t="s">
        <v>863</v>
      </c>
      <c r="F117" t="str">
        <f t="shared" si="1"/>
        <v>Бронхиальное дыхание</v>
      </c>
    </row>
    <row r="118" spans="1:6" x14ac:dyDescent="0.4">
      <c r="B118" t="s">
        <v>1021</v>
      </c>
      <c r="C118" s="19" t="s">
        <v>863</v>
      </c>
      <c r="D118" t="s">
        <v>517</v>
      </c>
      <c r="E118" s="19" t="s">
        <v>863</v>
      </c>
      <c r="F118" t="str">
        <f t="shared" si="1"/>
        <v>Бронхофония усилена</v>
      </c>
    </row>
    <row r="119" spans="1:6" x14ac:dyDescent="0.4">
      <c r="B119" t="s">
        <v>1196</v>
      </c>
      <c r="C119" s="19" t="s">
        <v>863</v>
      </c>
      <c r="D119" t="s">
        <v>1451</v>
      </c>
      <c r="E119" s="19"/>
      <c r="F119" t="str">
        <f t="shared" si="1"/>
        <v>Вдыхание радона в концентрации &gt;4 пкюри/л</v>
      </c>
    </row>
    <row r="120" spans="1:6" x14ac:dyDescent="0.4">
      <c r="B120" t="s">
        <v>1351</v>
      </c>
      <c r="C120" s="19" t="s">
        <v>863</v>
      </c>
      <c r="D120" t="s">
        <v>435</v>
      </c>
      <c r="E120" s="19" t="s">
        <v>863</v>
      </c>
      <c r="F120" t="str">
        <f t="shared" si="1"/>
        <v>Веерообразная тяжистость от корня легкого к периферии на рентгенограмме ОГК</v>
      </c>
    </row>
    <row r="121" spans="1:6" x14ac:dyDescent="0.4">
      <c r="B121" t="s">
        <v>1121</v>
      </c>
      <c r="C121" s="19" t="s">
        <v>862</v>
      </c>
      <c r="D121" t="s">
        <v>1118</v>
      </c>
      <c r="E121" s="19" t="s">
        <v>863</v>
      </c>
      <c r="F121" t="str">
        <f t="shared" si="1"/>
        <v>Везикула в ответ на пробу Манту</v>
      </c>
    </row>
    <row r="122" spans="1:6" x14ac:dyDescent="0.4">
      <c r="B122" t="s">
        <v>644</v>
      </c>
      <c r="C122" s="19" t="s">
        <v>863</v>
      </c>
      <c r="D122" t="s">
        <v>2276</v>
      </c>
      <c r="E122" s="19"/>
    </row>
    <row r="123" spans="1:6" x14ac:dyDescent="0.4">
      <c r="B123" t="s">
        <v>644</v>
      </c>
      <c r="C123" s="19" t="s">
        <v>863</v>
      </c>
      <c r="D123" t="s">
        <v>892</v>
      </c>
    </row>
    <row r="124" spans="1:6" x14ac:dyDescent="0.4">
      <c r="B124" t="s">
        <v>644</v>
      </c>
      <c r="C124" s="19" t="s">
        <v>863</v>
      </c>
      <c r="D124" t="s">
        <v>887</v>
      </c>
    </row>
    <row r="125" spans="1:6" x14ac:dyDescent="0.4">
      <c r="B125" t="s">
        <v>644</v>
      </c>
      <c r="C125" s="19" t="s">
        <v>863</v>
      </c>
      <c r="D125" t="s">
        <v>886</v>
      </c>
    </row>
    <row r="126" spans="1:6" s="22" customFormat="1" x14ac:dyDescent="0.4">
      <c r="A126"/>
      <c r="B126" t="s">
        <v>644</v>
      </c>
      <c r="C126" s="19" t="s">
        <v>863</v>
      </c>
      <c r="D126" t="s">
        <v>1087</v>
      </c>
      <c r="E126"/>
      <c r="F126"/>
    </row>
    <row r="127" spans="1:6" s="22" customFormat="1" x14ac:dyDescent="0.4">
      <c r="A127"/>
      <c r="B127" t="s">
        <v>644</v>
      </c>
      <c r="C127" s="19" t="s">
        <v>863</v>
      </c>
      <c r="D127" t="s">
        <v>1360</v>
      </c>
      <c r="E127"/>
      <c r="F127"/>
    </row>
    <row r="128" spans="1:6" s="22" customFormat="1" x14ac:dyDescent="0.4">
      <c r="A128"/>
      <c r="B128" t="s">
        <v>644</v>
      </c>
      <c r="C128" s="19" t="s">
        <v>863</v>
      </c>
      <c r="D128" t="s">
        <v>1053</v>
      </c>
      <c r="E128"/>
      <c r="F128"/>
    </row>
    <row r="129" spans="1:6" s="22" customFormat="1" x14ac:dyDescent="0.4">
      <c r="A129"/>
      <c r="B129" t="s">
        <v>644</v>
      </c>
      <c r="C129" s="19" t="s">
        <v>863</v>
      </c>
      <c r="D129" t="s">
        <v>1362</v>
      </c>
      <c r="E129"/>
      <c r="F129"/>
    </row>
    <row r="130" spans="1:6" s="22" customFormat="1" x14ac:dyDescent="0.4">
      <c r="A130"/>
      <c r="B130" t="s">
        <v>644</v>
      </c>
      <c r="C130" s="19" t="s">
        <v>863</v>
      </c>
      <c r="D130" t="s">
        <v>1358</v>
      </c>
      <c r="E130"/>
      <c r="F130"/>
    </row>
    <row r="131" spans="1:6" s="22" customFormat="1" x14ac:dyDescent="0.4">
      <c r="A131"/>
      <c r="B131" t="s">
        <v>644</v>
      </c>
      <c r="C131" s="19" t="s">
        <v>863</v>
      </c>
      <c r="D131" t="s">
        <v>1106</v>
      </c>
      <c r="E131"/>
      <c r="F131"/>
    </row>
    <row r="132" spans="1:6" s="22" customFormat="1" x14ac:dyDescent="0.4">
      <c r="A132"/>
      <c r="B132" t="s">
        <v>644</v>
      </c>
      <c r="C132" s="19" t="s">
        <v>863</v>
      </c>
      <c r="D132" t="s">
        <v>1054</v>
      </c>
      <c r="E132"/>
      <c r="F132"/>
    </row>
    <row r="133" spans="1:6" s="22" customFormat="1" x14ac:dyDescent="0.4">
      <c r="A133"/>
      <c r="B133" t="s">
        <v>644</v>
      </c>
      <c r="C133" s="19" t="s">
        <v>863</v>
      </c>
      <c r="D133" t="s">
        <v>1089</v>
      </c>
      <c r="E133"/>
      <c r="F133"/>
    </row>
    <row r="134" spans="1:6" s="22" customFormat="1" x14ac:dyDescent="0.4">
      <c r="A134"/>
      <c r="B134" t="s">
        <v>644</v>
      </c>
      <c r="C134" s="19" t="s">
        <v>863</v>
      </c>
      <c r="D134" t="s">
        <v>1090</v>
      </c>
      <c r="E134"/>
      <c r="F134"/>
    </row>
    <row r="135" spans="1:6" s="22" customFormat="1" x14ac:dyDescent="0.4">
      <c r="A135"/>
      <c r="B135" t="s">
        <v>644</v>
      </c>
      <c r="C135" s="19" t="s">
        <v>863</v>
      </c>
      <c r="D135" t="s">
        <v>1055</v>
      </c>
      <c r="E135"/>
      <c r="F135"/>
    </row>
    <row r="136" spans="1:6" s="22" customFormat="1" x14ac:dyDescent="0.4">
      <c r="A136"/>
      <c r="B136" t="s">
        <v>644</v>
      </c>
      <c r="C136" s="19" t="s">
        <v>863</v>
      </c>
      <c r="D136" t="s">
        <v>932</v>
      </c>
      <c r="E136"/>
      <c r="F136"/>
    </row>
    <row r="137" spans="1:6" s="22" customFormat="1" x14ac:dyDescent="0.4">
      <c r="A137"/>
      <c r="B137" t="s">
        <v>644</v>
      </c>
      <c r="C137" s="19" t="s">
        <v>863</v>
      </c>
      <c r="D137" t="s">
        <v>1007</v>
      </c>
      <c r="E137"/>
      <c r="F137"/>
    </row>
    <row r="138" spans="1:6" s="22" customFormat="1" x14ac:dyDescent="0.4">
      <c r="A138"/>
      <c r="B138" t="s">
        <v>644</v>
      </c>
      <c r="C138" s="19" t="s">
        <v>863</v>
      </c>
      <c r="D138" t="s">
        <v>1017</v>
      </c>
      <c r="E138"/>
      <c r="F138"/>
    </row>
    <row r="139" spans="1:6" s="22" customFormat="1" x14ac:dyDescent="0.4">
      <c r="A139"/>
      <c r="B139" t="s">
        <v>644</v>
      </c>
      <c r="C139" s="19" t="s">
        <v>863</v>
      </c>
      <c r="D139" t="s">
        <v>1020</v>
      </c>
      <c r="E139"/>
      <c r="F139"/>
    </row>
    <row r="140" spans="1:6" s="22" customFormat="1" x14ac:dyDescent="0.4">
      <c r="A140"/>
      <c r="B140" t="s">
        <v>644</v>
      </c>
      <c r="C140" s="19" t="s">
        <v>863</v>
      </c>
      <c r="D140" t="s">
        <v>1056</v>
      </c>
      <c r="E140"/>
      <c r="F140"/>
    </row>
    <row r="141" spans="1:6" s="22" customFormat="1" x14ac:dyDescent="0.4">
      <c r="A141"/>
      <c r="B141" t="s">
        <v>644</v>
      </c>
      <c r="C141" s="19" t="s">
        <v>863</v>
      </c>
      <c r="D141" t="s">
        <v>1126</v>
      </c>
      <c r="E141"/>
      <c r="F141"/>
    </row>
    <row r="142" spans="1:6" s="22" customFormat="1" x14ac:dyDescent="0.4">
      <c r="A142"/>
      <c r="B142" t="s">
        <v>644</v>
      </c>
      <c r="C142" s="19" t="s">
        <v>863</v>
      </c>
      <c r="D142" t="s">
        <v>1071</v>
      </c>
      <c r="E142"/>
      <c r="F142"/>
    </row>
    <row r="143" spans="1:6" s="22" customFormat="1" x14ac:dyDescent="0.4">
      <c r="A143"/>
      <c r="B143" t="s">
        <v>644</v>
      </c>
      <c r="C143" s="19" t="s">
        <v>863</v>
      </c>
      <c r="D143" t="s">
        <v>1067</v>
      </c>
      <c r="E143"/>
      <c r="F143"/>
    </row>
    <row r="144" spans="1:6" s="22" customFormat="1" x14ac:dyDescent="0.4">
      <c r="A144"/>
      <c r="B144" t="s">
        <v>644</v>
      </c>
      <c r="C144" s="19" t="s">
        <v>863</v>
      </c>
      <c r="D144" t="s">
        <v>897</v>
      </c>
      <c r="E144"/>
      <c r="F144"/>
    </row>
    <row r="145" spans="1:6" s="22" customFormat="1" x14ac:dyDescent="0.4">
      <c r="A145"/>
      <c r="B145" t="s">
        <v>644</v>
      </c>
      <c r="C145" s="19" t="s">
        <v>863</v>
      </c>
      <c r="D145" t="s">
        <v>925</v>
      </c>
      <c r="E145"/>
      <c r="F145"/>
    </row>
    <row r="146" spans="1:6" s="22" customFormat="1" x14ac:dyDescent="0.4">
      <c r="A146"/>
      <c r="B146" t="s">
        <v>644</v>
      </c>
      <c r="C146" s="19" t="s">
        <v>863</v>
      </c>
      <c r="D146" t="s">
        <v>1038</v>
      </c>
      <c r="E146"/>
      <c r="F146"/>
    </row>
    <row r="147" spans="1:6" s="22" customFormat="1" x14ac:dyDescent="0.4">
      <c r="A147"/>
      <c r="B147" t="s">
        <v>644</v>
      </c>
      <c r="C147" s="19" t="s">
        <v>863</v>
      </c>
      <c r="D147" t="s">
        <v>1063</v>
      </c>
      <c r="E147"/>
      <c r="F147"/>
    </row>
    <row r="148" spans="1:6" s="22" customFormat="1" x14ac:dyDescent="0.4">
      <c r="A148"/>
      <c r="B148" t="s">
        <v>644</v>
      </c>
      <c r="C148" s="19" t="s">
        <v>863</v>
      </c>
      <c r="D148" t="s">
        <v>1031</v>
      </c>
      <c r="E148"/>
      <c r="F148"/>
    </row>
    <row r="149" spans="1:6" s="22" customFormat="1" x14ac:dyDescent="0.4">
      <c r="A149"/>
      <c r="B149" t="s">
        <v>644</v>
      </c>
      <c r="C149" s="19" t="s">
        <v>863</v>
      </c>
      <c r="D149" t="s">
        <v>1079</v>
      </c>
      <c r="E149"/>
      <c r="F149"/>
    </row>
    <row r="150" spans="1:6" s="22" customFormat="1" x14ac:dyDescent="0.4">
      <c r="A150"/>
      <c r="B150" t="s">
        <v>644</v>
      </c>
      <c r="C150" s="19" t="s">
        <v>863</v>
      </c>
      <c r="D150" t="s">
        <v>1083</v>
      </c>
      <c r="E150"/>
      <c r="F150"/>
    </row>
    <row r="151" spans="1:6" s="22" customFormat="1" x14ac:dyDescent="0.4">
      <c r="A151"/>
      <c r="B151" t="s">
        <v>644</v>
      </c>
      <c r="C151" s="19" t="s">
        <v>863</v>
      </c>
      <c r="D151" t="s">
        <v>1082</v>
      </c>
      <c r="E151"/>
      <c r="F151"/>
    </row>
    <row r="152" spans="1:6" s="22" customFormat="1" x14ac:dyDescent="0.4">
      <c r="A152"/>
      <c r="B152" t="s">
        <v>644</v>
      </c>
      <c r="C152" s="19" t="s">
        <v>863</v>
      </c>
      <c r="D152" t="s">
        <v>1091</v>
      </c>
      <c r="E152"/>
      <c r="F152"/>
    </row>
    <row r="153" spans="1:6" s="22" customFormat="1" x14ac:dyDescent="0.4">
      <c r="A153"/>
      <c r="B153" t="s">
        <v>644</v>
      </c>
      <c r="C153" s="19" t="s">
        <v>863</v>
      </c>
      <c r="D153" t="s">
        <v>923</v>
      </c>
      <c r="E153"/>
      <c r="F153"/>
    </row>
    <row r="154" spans="1:6" s="22" customFormat="1" x14ac:dyDescent="0.4">
      <c r="A154"/>
      <c r="B154" t="s">
        <v>644</v>
      </c>
      <c r="C154" s="19" t="s">
        <v>863</v>
      </c>
      <c r="D154" t="s">
        <v>1074</v>
      </c>
      <c r="E154"/>
      <c r="F154"/>
    </row>
    <row r="155" spans="1:6" s="22" customFormat="1" x14ac:dyDescent="0.4">
      <c r="A155"/>
      <c r="B155" t="s">
        <v>644</v>
      </c>
      <c r="C155" s="19" t="s">
        <v>863</v>
      </c>
      <c r="D155" t="s">
        <v>1075</v>
      </c>
      <c r="E155"/>
      <c r="F155"/>
    </row>
    <row r="156" spans="1:6" s="22" customFormat="1" x14ac:dyDescent="0.4">
      <c r="A156"/>
      <c r="B156" t="s">
        <v>644</v>
      </c>
      <c r="C156" s="19" t="s">
        <v>863</v>
      </c>
      <c r="D156" t="s">
        <v>1080</v>
      </c>
      <c r="E156"/>
      <c r="F156"/>
    </row>
    <row r="157" spans="1:6" s="22" customFormat="1" x14ac:dyDescent="0.4">
      <c r="A157"/>
      <c r="B157" t="s">
        <v>644</v>
      </c>
      <c r="C157" s="19" t="s">
        <v>863</v>
      </c>
      <c r="D157" t="s">
        <v>2208</v>
      </c>
      <c r="E157"/>
      <c r="F157"/>
    </row>
    <row r="158" spans="1:6" s="22" customFormat="1" x14ac:dyDescent="0.4">
      <c r="A158"/>
      <c r="B158" t="s">
        <v>644</v>
      </c>
      <c r="C158" s="19" t="s">
        <v>863</v>
      </c>
      <c r="D158" t="s">
        <v>1035</v>
      </c>
      <c r="E158"/>
      <c r="F158"/>
    </row>
    <row r="159" spans="1:6" s="22" customFormat="1" x14ac:dyDescent="0.4">
      <c r="A159"/>
      <c r="B159" t="s">
        <v>644</v>
      </c>
      <c r="C159" s="19" t="s">
        <v>863</v>
      </c>
      <c r="D159" t="s">
        <v>1014</v>
      </c>
      <c r="E159"/>
      <c r="F159"/>
    </row>
    <row r="160" spans="1:6" s="22" customFormat="1" x14ac:dyDescent="0.4">
      <c r="A160"/>
      <c r="B160" t="s">
        <v>644</v>
      </c>
      <c r="C160" s="19" t="s">
        <v>863</v>
      </c>
      <c r="D160" t="s">
        <v>247</v>
      </c>
      <c r="E160"/>
      <c r="F160"/>
    </row>
    <row r="161" spans="1:6" s="22" customFormat="1" x14ac:dyDescent="0.4">
      <c r="A161"/>
      <c r="B161" t="s">
        <v>644</v>
      </c>
      <c r="C161" s="19" t="s">
        <v>863</v>
      </c>
      <c r="D161" t="s">
        <v>1096</v>
      </c>
      <c r="E161"/>
      <c r="F161"/>
    </row>
    <row r="162" spans="1:6" s="22" customFormat="1" x14ac:dyDescent="0.4">
      <c r="A162"/>
      <c r="B162" t="s">
        <v>644</v>
      </c>
      <c r="C162" s="19" t="s">
        <v>863</v>
      </c>
      <c r="D162" t="s">
        <v>1127</v>
      </c>
      <c r="E162"/>
      <c r="F162"/>
    </row>
    <row r="163" spans="1:6" s="22" customFormat="1" x14ac:dyDescent="0.4">
      <c r="A163"/>
      <c r="B163" t="s">
        <v>644</v>
      </c>
      <c r="C163" s="19" t="s">
        <v>863</v>
      </c>
      <c r="D163" t="s">
        <v>1076</v>
      </c>
      <c r="E163"/>
      <c r="F163"/>
    </row>
    <row r="164" spans="1:6" s="22" customFormat="1" x14ac:dyDescent="0.4">
      <c r="A164"/>
      <c r="B164" t="s">
        <v>644</v>
      </c>
      <c r="C164" s="19" t="s">
        <v>863</v>
      </c>
      <c r="D164" t="s">
        <v>1088</v>
      </c>
      <c r="E164"/>
      <c r="F164"/>
    </row>
    <row r="165" spans="1:6" s="22" customFormat="1" x14ac:dyDescent="0.4">
      <c r="A165"/>
      <c r="B165" t="s">
        <v>644</v>
      </c>
      <c r="C165" s="19" t="s">
        <v>863</v>
      </c>
      <c r="D165" t="s">
        <v>1072</v>
      </c>
      <c r="E165"/>
      <c r="F165"/>
    </row>
    <row r="166" spans="1:6" s="22" customFormat="1" x14ac:dyDescent="0.4">
      <c r="A166"/>
      <c r="B166" t="s">
        <v>644</v>
      </c>
      <c r="C166" s="19" t="s">
        <v>863</v>
      </c>
      <c r="D166" t="s">
        <v>1077</v>
      </c>
      <c r="E166"/>
      <c r="F166"/>
    </row>
    <row r="167" spans="1:6" s="22" customFormat="1" x14ac:dyDescent="0.4">
      <c r="A167"/>
      <c r="B167" t="s">
        <v>644</v>
      </c>
      <c r="C167" s="19" t="s">
        <v>863</v>
      </c>
      <c r="D167" t="s">
        <v>1030</v>
      </c>
      <c r="E167"/>
      <c r="F167"/>
    </row>
    <row r="168" spans="1:6" s="22" customFormat="1" x14ac:dyDescent="0.4">
      <c r="A168"/>
      <c r="B168" t="s">
        <v>644</v>
      </c>
      <c r="C168" s="19" t="s">
        <v>863</v>
      </c>
      <c r="D168" t="s">
        <v>1184</v>
      </c>
      <c r="E168"/>
      <c r="F168"/>
    </row>
    <row r="169" spans="1:6" s="22" customFormat="1" x14ac:dyDescent="0.4">
      <c r="A169"/>
      <c r="B169" t="s">
        <v>644</v>
      </c>
      <c r="C169" s="19" t="s">
        <v>863</v>
      </c>
      <c r="D169" t="s">
        <v>1134</v>
      </c>
      <c r="E169"/>
      <c r="F169"/>
    </row>
    <row r="170" spans="1:6" s="22" customFormat="1" x14ac:dyDescent="0.4">
      <c r="A170"/>
      <c r="B170" t="s">
        <v>644</v>
      </c>
      <c r="C170" s="19" t="s">
        <v>863</v>
      </c>
      <c r="D170" t="s">
        <v>1461</v>
      </c>
      <c r="E170"/>
      <c r="F170"/>
    </row>
    <row r="171" spans="1:6" s="22" customFormat="1" x14ac:dyDescent="0.4">
      <c r="A171"/>
      <c r="B171" t="s">
        <v>644</v>
      </c>
      <c r="C171" s="19" t="s">
        <v>863</v>
      </c>
      <c r="D171" t="s">
        <v>3062</v>
      </c>
      <c r="E171"/>
      <c r="F171"/>
    </row>
    <row r="172" spans="1:6" s="22" customFormat="1" x14ac:dyDescent="0.4">
      <c r="A172"/>
      <c r="B172" t="s">
        <v>644</v>
      </c>
      <c r="C172" s="19" t="s">
        <v>863</v>
      </c>
      <c r="D172" t="s">
        <v>3063</v>
      </c>
      <c r="E172"/>
      <c r="F172"/>
    </row>
    <row r="173" spans="1:6" s="22" customFormat="1" x14ac:dyDescent="0.4">
      <c r="A173"/>
      <c r="B173" t="s">
        <v>644</v>
      </c>
      <c r="C173" s="19" t="s">
        <v>863</v>
      </c>
      <c r="D173" t="s">
        <v>1097</v>
      </c>
      <c r="E173"/>
      <c r="F173"/>
    </row>
    <row r="174" spans="1:6" s="22" customFormat="1" x14ac:dyDescent="0.4">
      <c r="A174"/>
      <c r="B174" t="s">
        <v>644</v>
      </c>
      <c r="C174" s="19" t="s">
        <v>863</v>
      </c>
      <c r="D174" t="s">
        <v>1460</v>
      </c>
      <c r="E174"/>
      <c r="F174"/>
    </row>
    <row r="175" spans="1:6" s="22" customFormat="1" x14ac:dyDescent="0.4">
      <c r="A175"/>
      <c r="B175" t="s">
        <v>644</v>
      </c>
      <c r="C175" s="19" t="s">
        <v>863</v>
      </c>
      <c r="D175" t="s">
        <v>1189</v>
      </c>
      <c r="E175"/>
      <c r="F175"/>
    </row>
    <row r="176" spans="1:6" x14ac:dyDescent="0.4">
      <c r="B176" t="s">
        <v>644</v>
      </c>
      <c r="C176" s="19" t="s">
        <v>863</v>
      </c>
      <c r="D176" t="s">
        <v>1190</v>
      </c>
    </row>
    <row r="177" spans="1:6" x14ac:dyDescent="0.4">
      <c r="B177" t="s">
        <v>644</v>
      </c>
      <c r="C177" s="19" t="s">
        <v>863</v>
      </c>
      <c r="D177" t="s">
        <v>1160</v>
      </c>
    </row>
    <row r="178" spans="1:6" s="22" customFormat="1" x14ac:dyDescent="0.4">
      <c r="A178"/>
      <c r="B178" t="s">
        <v>644</v>
      </c>
      <c r="C178" s="19" t="s">
        <v>863</v>
      </c>
      <c r="D178" t="s">
        <v>1113</v>
      </c>
      <c r="E178"/>
      <c r="F178"/>
    </row>
    <row r="179" spans="1:6" x14ac:dyDescent="0.4">
      <c r="B179" t="s">
        <v>644</v>
      </c>
      <c r="C179" s="19" t="s">
        <v>863</v>
      </c>
      <c r="D179" t="s">
        <v>1093</v>
      </c>
    </row>
    <row r="180" spans="1:6" x14ac:dyDescent="0.4">
      <c r="B180" t="s">
        <v>644</v>
      </c>
      <c r="C180" s="19" t="s">
        <v>863</v>
      </c>
      <c r="D180" t="s">
        <v>1094</v>
      </c>
    </row>
    <row r="181" spans="1:6" x14ac:dyDescent="0.4">
      <c r="B181" t="s">
        <v>644</v>
      </c>
      <c r="C181" s="19" t="s">
        <v>863</v>
      </c>
      <c r="D181" t="s">
        <v>1095</v>
      </c>
    </row>
    <row r="182" spans="1:6" x14ac:dyDescent="0.4">
      <c r="B182" t="s">
        <v>644</v>
      </c>
      <c r="C182" s="19" t="s">
        <v>863</v>
      </c>
      <c r="D182" t="s">
        <v>1081</v>
      </c>
    </row>
    <row r="183" spans="1:6" x14ac:dyDescent="0.4">
      <c r="B183" t="s">
        <v>644</v>
      </c>
      <c r="C183" s="19" t="s">
        <v>863</v>
      </c>
      <c r="D183" s="122" t="s">
        <v>2865</v>
      </c>
    </row>
    <row r="184" spans="1:6" x14ac:dyDescent="0.4">
      <c r="B184" t="s">
        <v>644</v>
      </c>
      <c r="C184" s="19" t="s">
        <v>863</v>
      </c>
      <c r="D184" s="122" t="s">
        <v>2864</v>
      </c>
    </row>
    <row r="185" spans="1:6" x14ac:dyDescent="0.4">
      <c r="B185" t="s">
        <v>644</v>
      </c>
      <c r="C185" s="19" t="s">
        <v>863</v>
      </c>
      <c r="D185" t="s">
        <v>1085</v>
      </c>
    </row>
    <row r="186" spans="1:6" x14ac:dyDescent="0.4">
      <c r="B186" t="s">
        <v>644</v>
      </c>
      <c r="C186" s="19" t="s">
        <v>863</v>
      </c>
      <c r="D186" t="s">
        <v>1086</v>
      </c>
    </row>
    <row r="187" spans="1:6" x14ac:dyDescent="0.4">
      <c r="B187" t="s">
        <v>644</v>
      </c>
      <c r="C187" s="19" t="s">
        <v>863</v>
      </c>
      <c r="D187" t="s">
        <v>1061</v>
      </c>
    </row>
    <row r="188" spans="1:6" x14ac:dyDescent="0.4">
      <c r="B188" t="s">
        <v>644</v>
      </c>
      <c r="C188" s="19" t="s">
        <v>863</v>
      </c>
      <c r="D188" t="s">
        <v>1364</v>
      </c>
    </row>
    <row r="189" spans="1:6" x14ac:dyDescent="0.4">
      <c r="B189" t="s">
        <v>644</v>
      </c>
      <c r="C189" s="19" t="s">
        <v>863</v>
      </c>
      <c r="D189" t="s">
        <v>1062</v>
      </c>
    </row>
    <row r="190" spans="1:6" x14ac:dyDescent="0.4">
      <c r="B190" t="s">
        <v>644</v>
      </c>
      <c r="C190" s="19" t="s">
        <v>863</v>
      </c>
      <c r="D190" t="s">
        <v>1111</v>
      </c>
    </row>
    <row r="191" spans="1:6" x14ac:dyDescent="0.4">
      <c r="B191" t="s">
        <v>644</v>
      </c>
      <c r="C191" s="19" t="s">
        <v>863</v>
      </c>
      <c r="D191" t="s">
        <v>1110</v>
      </c>
    </row>
    <row r="192" spans="1:6" x14ac:dyDescent="0.4">
      <c r="B192" t="s">
        <v>644</v>
      </c>
      <c r="C192" s="19" t="s">
        <v>863</v>
      </c>
      <c r="D192" t="s">
        <v>1112</v>
      </c>
    </row>
    <row r="193" spans="2:9" x14ac:dyDescent="0.4">
      <c r="B193" t="s">
        <v>644</v>
      </c>
      <c r="C193" s="19" t="s">
        <v>863</v>
      </c>
      <c r="D193" t="s">
        <v>1114</v>
      </c>
    </row>
    <row r="194" spans="2:9" x14ac:dyDescent="0.4">
      <c r="B194" t="s">
        <v>644</v>
      </c>
      <c r="C194" s="19" t="s">
        <v>863</v>
      </c>
      <c r="D194" t="s">
        <v>1115</v>
      </c>
    </row>
    <row r="195" spans="2:9" x14ac:dyDescent="0.4">
      <c r="B195" t="s">
        <v>644</v>
      </c>
      <c r="C195" s="19" t="s">
        <v>863</v>
      </c>
      <c r="D195" t="s">
        <v>1116</v>
      </c>
    </row>
    <row r="196" spans="2:9" x14ac:dyDescent="0.4">
      <c r="B196" t="s">
        <v>644</v>
      </c>
      <c r="C196" s="19" t="s">
        <v>863</v>
      </c>
      <c r="D196" t="s">
        <v>1138</v>
      </c>
    </row>
    <row r="197" spans="2:9" x14ac:dyDescent="0.4">
      <c r="B197" t="s">
        <v>644</v>
      </c>
      <c r="C197" s="19" t="s">
        <v>863</v>
      </c>
      <c r="D197" t="s">
        <v>1107</v>
      </c>
    </row>
    <row r="198" spans="2:9" x14ac:dyDescent="0.4">
      <c r="B198" t="s">
        <v>644</v>
      </c>
      <c r="C198" s="19" t="s">
        <v>863</v>
      </c>
      <c r="D198" t="s">
        <v>1109</v>
      </c>
    </row>
    <row r="199" spans="2:9" x14ac:dyDescent="0.4">
      <c r="B199" t="s">
        <v>644</v>
      </c>
      <c r="C199" s="19" t="s">
        <v>863</v>
      </c>
      <c r="D199" t="s">
        <v>1117</v>
      </c>
    </row>
    <row r="200" spans="2:9" x14ac:dyDescent="0.4">
      <c r="B200" t="s">
        <v>644</v>
      </c>
      <c r="C200" s="19" t="s">
        <v>863</v>
      </c>
      <c r="D200" t="s">
        <v>1100</v>
      </c>
    </row>
    <row r="201" spans="2:9" x14ac:dyDescent="0.4">
      <c r="B201" t="s">
        <v>644</v>
      </c>
      <c r="C201" s="19" t="s">
        <v>863</v>
      </c>
      <c r="D201" t="s">
        <v>1044</v>
      </c>
    </row>
    <row r="202" spans="2:9" x14ac:dyDescent="0.4">
      <c r="B202" t="s">
        <v>644</v>
      </c>
      <c r="C202" s="19" t="s">
        <v>863</v>
      </c>
      <c r="D202" t="s">
        <v>1140</v>
      </c>
    </row>
    <row r="203" spans="2:9" x14ac:dyDescent="0.4">
      <c r="B203" t="s">
        <v>644</v>
      </c>
      <c r="C203" s="19" t="s">
        <v>863</v>
      </c>
      <c r="D203" t="s">
        <v>1062</v>
      </c>
    </row>
    <row r="204" spans="2:9" x14ac:dyDescent="0.4">
      <c r="B204" t="s">
        <v>644</v>
      </c>
      <c r="C204" s="19" t="s">
        <v>863</v>
      </c>
      <c r="D204" t="s">
        <v>1141</v>
      </c>
    </row>
    <row r="205" spans="2:9" x14ac:dyDescent="0.4">
      <c r="B205" t="s">
        <v>644</v>
      </c>
      <c r="C205" s="19" t="s">
        <v>863</v>
      </c>
      <c r="D205" t="s">
        <v>1142</v>
      </c>
    </row>
    <row r="206" spans="2:9" x14ac:dyDescent="0.4">
      <c r="B206" t="s">
        <v>644</v>
      </c>
      <c r="C206" s="19" t="s">
        <v>863</v>
      </c>
      <c r="D206" t="s">
        <v>1143</v>
      </c>
    </row>
    <row r="207" spans="2:9" x14ac:dyDescent="0.4">
      <c r="B207" t="s">
        <v>644</v>
      </c>
      <c r="C207" s="19" t="s">
        <v>863</v>
      </c>
      <c r="D207" t="s">
        <v>1142</v>
      </c>
      <c r="I207" t="s">
        <v>1422</v>
      </c>
    </row>
    <row r="208" spans="2:9" x14ac:dyDescent="0.4">
      <c r="B208" t="s">
        <v>644</v>
      </c>
      <c r="C208" s="19" t="s">
        <v>863</v>
      </c>
      <c r="D208" t="s">
        <v>1144</v>
      </c>
      <c r="I208" t="s">
        <v>1422</v>
      </c>
    </row>
    <row r="209" spans="2:4" x14ac:dyDescent="0.4">
      <c r="B209" t="s">
        <v>644</v>
      </c>
      <c r="C209" s="19" t="s">
        <v>863</v>
      </c>
      <c r="D209" t="s">
        <v>1100</v>
      </c>
    </row>
    <row r="210" spans="2:4" x14ac:dyDescent="0.4">
      <c r="B210" t="s">
        <v>644</v>
      </c>
      <c r="C210" s="19" t="s">
        <v>863</v>
      </c>
      <c r="D210" s="25" t="s">
        <v>1146</v>
      </c>
    </row>
    <row r="211" spans="2:4" x14ac:dyDescent="0.4">
      <c r="B211" t="s">
        <v>644</v>
      </c>
      <c r="C211" s="19" t="s">
        <v>863</v>
      </c>
      <c r="D211" t="s">
        <v>1112</v>
      </c>
    </row>
    <row r="212" spans="2:4" x14ac:dyDescent="0.4">
      <c r="B212" t="s">
        <v>644</v>
      </c>
      <c r="C212" s="19" t="s">
        <v>863</v>
      </c>
      <c r="D212" t="s">
        <v>1100</v>
      </c>
    </row>
    <row r="213" spans="2:4" x14ac:dyDescent="0.4">
      <c r="B213" t="s">
        <v>644</v>
      </c>
      <c r="C213" s="19" t="s">
        <v>863</v>
      </c>
      <c r="D213" t="s">
        <v>1062</v>
      </c>
    </row>
    <row r="214" spans="2:4" x14ac:dyDescent="0.4">
      <c r="B214" t="s">
        <v>644</v>
      </c>
      <c r="C214" s="19" t="s">
        <v>863</v>
      </c>
      <c r="D214" t="s">
        <v>1151</v>
      </c>
    </row>
    <row r="215" spans="2:4" x14ac:dyDescent="0.4">
      <c r="B215" t="s">
        <v>644</v>
      </c>
      <c r="C215" s="19" t="s">
        <v>863</v>
      </c>
      <c r="D215" t="s">
        <v>1152</v>
      </c>
    </row>
    <row r="216" spans="2:4" x14ac:dyDescent="0.4">
      <c r="B216" t="s">
        <v>644</v>
      </c>
      <c r="C216" s="19" t="s">
        <v>863</v>
      </c>
      <c r="D216" t="s">
        <v>1154</v>
      </c>
    </row>
    <row r="217" spans="2:4" x14ac:dyDescent="0.4">
      <c r="B217" t="s">
        <v>644</v>
      </c>
      <c r="C217" s="19" t="s">
        <v>863</v>
      </c>
      <c r="D217" t="s">
        <v>1043</v>
      </c>
    </row>
    <row r="218" spans="2:4" x14ac:dyDescent="0.4">
      <c r="B218" t="s">
        <v>644</v>
      </c>
      <c r="C218" s="19" t="s">
        <v>863</v>
      </c>
      <c r="D218" t="s">
        <v>1155</v>
      </c>
    </row>
    <row r="219" spans="2:4" x14ac:dyDescent="0.4">
      <c r="B219" t="s">
        <v>644</v>
      </c>
      <c r="C219" s="19" t="s">
        <v>863</v>
      </c>
      <c r="D219" t="s">
        <v>1156</v>
      </c>
    </row>
    <row r="220" spans="2:4" x14ac:dyDescent="0.4">
      <c r="B220" t="s">
        <v>644</v>
      </c>
      <c r="C220" s="19" t="s">
        <v>863</v>
      </c>
      <c r="D220" t="s">
        <v>1159</v>
      </c>
    </row>
    <row r="221" spans="2:4" x14ac:dyDescent="0.4">
      <c r="B221" t="s">
        <v>644</v>
      </c>
      <c r="C221" s="19" t="s">
        <v>863</v>
      </c>
      <c r="D221" t="s">
        <v>1159</v>
      </c>
    </row>
    <row r="222" spans="2:4" x14ac:dyDescent="0.4">
      <c r="B222" t="s">
        <v>644</v>
      </c>
      <c r="C222" s="19" t="s">
        <v>863</v>
      </c>
      <c r="D222" t="s">
        <v>1160</v>
      </c>
    </row>
    <row r="223" spans="2:4" x14ac:dyDescent="0.4">
      <c r="B223" t="s">
        <v>644</v>
      </c>
      <c r="C223" s="19" t="s">
        <v>863</v>
      </c>
      <c r="D223" t="s">
        <v>1061</v>
      </c>
    </row>
    <row r="224" spans="2:4" x14ac:dyDescent="0.4">
      <c r="B224" t="s">
        <v>644</v>
      </c>
      <c r="C224" s="19" t="s">
        <v>863</v>
      </c>
      <c r="D224" t="s">
        <v>1597</v>
      </c>
    </row>
    <row r="225" spans="1:6" x14ac:dyDescent="0.4">
      <c r="B225" t="s">
        <v>644</v>
      </c>
      <c r="C225" s="19" t="s">
        <v>863</v>
      </c>
      <c r="D225" t="s">
        <v>1599</v>
      </c>
    </row>
    <row r="226" spans="1:6" x14ac:dyDescent="0.4">
      <c r="A226">
        <v>1</v>
      </c>
      <c r="B226" t="s">
        <v>644</v>
      </c>
      <c r="C226" s="19" t="s">
        <v>863</v>
      </c>
      <c r="D226" t="s">
        <v>1725</v>
      </c>
    </row>
    <row r="227" spans="1:6" x14ac:dyDescent="0.4">
      <c r="A227">
        <v>1</v>
      </c>
      <c r="B227" t="s">
        <v>644</v>
      </c>
      <c r="C227" s="19" t="s">
        <v>863</v>
      </c>
      <c r="D227" t="s">
        <v>1726</v>
      </c>
    </row>
    <row r="228" spans="1:6" x14ac:dyDescent="0.4">
      <c r="B228" t="s">
        <v>644</v>
      </c>
      <c r="C228" s="19" t="s">
        <v>863</v>
      </c>
      <c r="D228" t="s">
        <v>876</v>
      </c>
    </row>
    <row r="229" spans="1:6" x14ac:dyDescent="0.4">
      <c r="B229" t="s">
        <v>644</v>
      </c>
      <c r="C229" s="19" t="s">
        <v>864</v>
      </c>
      <c r="D229" t="s">
        <v>891</v>
      </c>
    </row>
    <row r="230" spans="1:6" x14ac:dyDescent="0.4">
      <c r="B230" t="s">
        <v>644</v>
      </c>
      <c r="C230" s="19" t="s">
        <v>862</v>
      </c>
      <c r="D230" t="s">
        <v>1974</v>
      </c>
    </row>
    <row r="231" spans="1:6" x14ac:dyDescent="0.4">
      <c r="B231" t="s">
        <v>644</v>
      </c>
      <c r="C231" s="19" t="s">
        <v>863</v>
      </c>
      <c r="D231" t="s">
        <v>892</v>
      </c>
    </row>
    <row r="232" spans="1:6" x14ac:dyDescent="0.4">
      <c r="B232" t="s">
        <v>644</v>
      </c>
      <c r="C232" s="19" t="s">
        <v>863</v>
      </c>
      <c r="D232" t="s">
        <v>1359</v>
      </c>
    </row>
    <row r="233" spans="1:6" x14ac:dyDescent="0.4">
      <c r="B233" t="s">
        <v>644</v>
      </c>
      <c r="C233" s="19" t="s">
        <v>864</v>
      </c>
      <c r="D233" t="s">
        <v>924</v>
      </c>
    </row>
    <row r="234" spans="1:6" x14ac:dyDescent="0.4">
      <c r="B234" t="s">
        <v>1334</v>
      </c>
      <c r="C234" s="19" t="s">
        <v>862</v>
      </c>
      <c r="D234" t="s">
        <v>1331</v>
      </c>
      <c r="E234" s="19" t="s">
        <v>863</v>
      </c>
      <c r="F234" t="str">
        <f>B234</f>
        <v>Висцеральная плевра втянута в опухоль на КТ ОГК</v>
      </c>
    </row>
    <row r="235" spans="1:6" x14ac:dyDescent="0.4">
      <c r="B235" t="s">
        <v>1335</v>
      </c>
      <c r="C235" s="19" t="s">
        <v>862</v>
      </c>
      <c r="D235" t="s">
        <v>1331</v>
      </c>
      <c r="E235" s="19" t="s">
        <v>863</v>
      </c>
      <c r="F235" t="str">
        <f>B235</f>
        <v>Висцеральная плевра локально утолщена на КТ ОГК</v>
      </c>
    </row>
    <row r="236" spans="1:6" x14ac:dyDescent="0.4">
      <c r="B236" t="s">
        <v>903</v>
      </c>
      <c r="C236" s="19" t="s">
        <v>863</v>
      </c>
      <c r="D236" t="s">
        <v>1450</v>
      </c>
      <c r="E236" s="19"/>
      <c r="F236" t="str">
        <f>B236</f>
        <v>ВИЧ-инфекция в анамнезе</v>
      </c>
    </row>
    <row r="237" spans="1:6" x14ac:dyDescent="0.4">
      <c r="B237" t="s">
        <v>1056</v>
      </c>
      <c r="C237" s="19" t="s">
        <v>863</v>
      </c>
      <c r="D237" t="s">
        <v>644</v>
      </c>
      <c r="E237" s="19" t="s">
        <v>863</v>
      </c>
      <c r="F237" t="str">
        <f>B237</f>
        <v>Влажные хрипы</v>
      </c>
    </row>
    <row r="238" spans="1:6" x14ac:dyDescent="0.4">
      <c r="B238" t="s">
        <v>1056</v>
      </c>
      <c r="C238" s="19" t="s">
        <v>863</v>
      </c>
      <c r="D238" t="s">
        <v>517</v>
      </c>
      <c r="E238" s="19"/>
    </row>
    <row r="239" spans="1:6" x14ac:dyDescent="0.4">
      <c r="B239" t="s">
        <v>1973</v>
      </c>
      <c r="C239" s="19" t="s">
        <v>863</v>
      </c>
      <c r="D239" t="s">
        <v>434</v>
      </c>
    </row>
    <row r="240" spans="1:6" x14ac:dyDescent="0.4">
      <c r="B240" t="s">
        <v>1973</v>
      </c>
      <c r="C240" s="19" t="s">
        <v>863</v>
      </c>
      <c r="D240" t="s">
        <v>517</v>
      </c>
    </row>
    <row r="241" spans="2:6" x14ac:dyDescent="0.4">
      <c r="B241" t="s">
        <v>1973</v>
      </c>
      <c r="C241" s="19" t="s">
        <v>863</v>
      </c>
      <c r="D241" t="s">
        <v>644</v>
      </c>
    </row>
    <row r="242" spans="2:6" x14ac:dyDescent="0.4">
      <c r="B242" t="s">
        <v>1973</v>
      </c>
      <c r="C242" s="19" t="s">
        <v>863</v>
      </c>
      <c r="D242" t="s">
        <v>435</v>
      </c>
    </row>
    <row r="243" spans="2:6" x14ac:dyDescent="0.4">
      <c r="B243" t="s">
        <v>1006</v>
      </c>
      <c r="C243" s="19" t="s">
        <v>863</v>
      </c>
      <c r="D243" t="s">
        <v>434</v>
      </c>
      <c r="E243" s="19" t="s">
        <v>863</v>
      </c>
      <c r="F243" t="str">
        <f t="shared" ref="F243:F274" si="2">B243</f>
        <v>Вовлечение бронхолегочных лимфоузлов в процесс на КТ ОГК</v>
      </c>
    </row>
    <row r="244" spans="2:6" x14ac:dyDescent="0.4">
      <c r="B244" t="s">
        <v>1005</v>
      </c>
      <c r="C244" s="19" t="s">
        <v>863</v>
      </c>
      <c r="D244" t="s">
        <v>434</v>
      </c>
      <c r="E244" s="19" t="s">
        <v>863</v>
      </c>
      <c r="F244" t="str">
        <f t="shared" si="2"/>
        <v>Вовлечение медиастенальных узлов в процесс на КТ ОГК</v>
      </c>
    </row>
    <row r="245" spans="2:6" x14ac:dyDescent="0.4">
      <c r="B245" t="s">
        <v>1307</v>
      </c>
      <c r="C245" s="19" t="s">
        <v>863</v>
      </c>
      <c r="D245" t="s">
        <v>1451</v>
      </c>
      <c r="E245" s="19"/>
      <c r="F245" t="str">
        <f t="shared" si="2"/>
        <v>Возраст старше 50 лет</v>
      </c>
    </row>
    <row r="246" spans="2:6" x14ac:dyDescent="0.4">
      <c r="B246" t="s">
        <v>1059</v>
      </c>
      <c r="C246" s="19" t="s">
        <v>863</v>
      </c>
      <c r="D246" t="s">
        <v>1452</v>
      </c>
      <c r="E246" s="19"/>
      <c r="F246" t="str">
        <f t="shared" si="2"/>
        <v>Возраст старше 65 лет</v>
      </c>
    </row>
    <row r="247" spans="2:6" x14ac:dyDescent="0.4">
      <c r="B247" t="s">
        <v>1324</v>
      </c>
      <c r="C247" s="19" t="s">
        <v>862</v>
      </c>
      <c r="D247" t="s">
        <v>435</v>
      </c>
      <c r="E247" s="19" t="s">
        <v>863</v>
      </c>
      <c r="F247" t="str">
        <f t="shared" si="2"/>
        <v>Врастание опухоли в верхнюю апертуре на КТ ОГК</v>
      </c>
    </row>
    <row r="248" spans="2:6" x14ac:dyDescent="0.4">
      <c r="B248" t="s">
        <v>1322</v>
      </c>
      <c r="C248" s="19" t="s">
        <v>862</v>
      </c>
      <c r="D248" t="s">
        <v>435</v>
      </c>
      <c r="E248" s="19" t="s">
        <v>863</v>
      </c>
      <c r="F248" t="str">
        <f t="shared" si="2"/>
        <v>Врастание опухоли в грудную стенку на КТ ОГК</v>
      </c>
    </row>
    <row r="249" spans="2:6" x14ac:dyDescent="0.4">
      <c r="B249" t="s">
        <v>1323</v>
      </c>
      <c r="C249" s="19" t="s">
        <v>862</v>
      </c>
      <c r="D249" t="s">
        <v>435</v>
      </c>
      <c r="E249" s="19" t="s">
        <v>863</v>
      </c>
      <c r="F249" t="str">
        <f t="shared" si="2"/>
        <v>Врастание опухоли в средостени на КТ ОГК</v>
      </c>
    </row>
    <row r="250" spans="2:6" x14ac:dyDescent="0.4">
      <c r="B250" t="s">
        <v>1038</v>
      </c>
      <c r="C250" s="19" t="s">
        <v>863</v>
      </c>
      <c r="D250" t="s">
        <v>1452</v>
      </c>
      <c r="E250" s="19" t="s">
        <v>863</v>
      </c>
      <c r="F250" t="str">
        <f t="shared" si="2"/>
        <v>Вспышка вирусной пневмонии в эпидемиологическом анамнезе</v>
      </c>
    </row>
    <row r="251" spans="2:6" x14ac:dyDescent="0.4">
      <c r="B251" t="s">
        <v>1037</v>
      </c>
      <c r="C251" s="19" t="s">
        <v>863</v>
      </c>
      <c r="D251" t="s">
        <v>1450</v>
      </c>
      <c r="E251" s="19"/>
      <c r="F251" t="str">
        <f t="shared" si="2"/>
        <v>Вспышка туберкулеза в эпидемиологическом анамнезе</v>
      </c>
    </row>
    <row r="252" spans="2:6" x14ac:dyDescent="0.4">
      <c r="B252" t="s">
        <v>1469</v>
      </c>
      <c r="C252" s="19" t="s">
        <v>862</v>
      </c>
      <c r="D252" t="s">
        <v>1118</v>
      </c>
      <c r="E252" s="19" t="s">
        <v>863</v>
      </c>
      <c r="F252" t="str">
        <f t="shared" si="2"/>
        <v>Выраженная положительная реакция Манту (папула более 12 мм)</v>
      </c>
    </row>
    <row r="253" spans="2:6" x14ac:dyDescent="0.4">
      <c r="B253" t="s">
        <v>1133</v>
      </c>
      <c r="C253" s="19" t="s">
        <v>863</v>
      </c>
      <c r="D253" t="s">
        <v>1452</v>
      </c>
      <c r="E253" s="19" t="s">
        <v>863</v>
      </c>
      <c r="F253" t="str">
        <f t="shared" si="2"/>
        <v>Выявление заболевания весной</v>
      </c>
    </row>
    <row r="254" spans="2:6" x14ac:dyDescent="0.4">
      <c r="B254" t="s">
        <v>1132</v>
      </c>
      <c r="C254" s="19" t="s">
        <v>863</v>
      </c>
      <c r="D254" t="s">
        <v>1452</v>
      </c>
      <c r="E254" s="19" t="s">
        <v>863</v>
      </c>
      <c r="F254" t="str">
        <f t="shared" si="2"/>
        <v>Выявление заболевания осенью</v>
      </c>
    </row>
    <row r="255" spans="2:6" x14ac:dyDescent="0.4">
      <c r="B255" t="s">
        <v>1029</v>
      </c>
      <c r="C255" s="19" t="s">
        <v>863</v>
      </c>
      <c r="D255" t="s">
        <v>517</v>
      </c>
      <c r="E255" s="19" t="s">
        <v>863</v>
      </c>
      <c r="F255" t="str">
        <f t="shared" si="2"/>
        <v>Гематокрит понижен</v>
      </c>
    </row>
    <row r="256" spans="2:6" x14ac:dyDescent="0.4">
      <c r="B256" t="s">
        <v>1028</v>
      </c>
      <c r="C256" s="19" t="s">
        <v>863</v>
      </c>
      <c r="D256" t="s">
        <v>517</v>
      </c>
      <c r="E256" s="19" t="s">
        <v>863</v>
      </c>
      <c r="F256" t="str">
        <f t="shared" si="2"/>
        <v>Гемоглобин понижен</v>
      </c>
    </row>
    <row r="257" spans="1:6" x14ac:dyDescent="0.4">
      <c r="B257" t="s">
        <v>1028</v>
      </c>
      <c r="C257" s="19" t="s">
        <v>862</v>
      </c>
      <c r="D257" t="s">
        <v>785</v>
      </c>
      <c r="E257" s="19" t="s">
        <v>863</v>
      </c>
      <c r="F257" t="str">
        <f t="shared" si="2"/>
        <v>Гемоглобин понижен</v>
      </c>
    </row>
    <row r="258" spans="1:6" x14ac:dyDescent="0.4">
      <c r="B258" t="s">
        <v>1313</v>
      </c>
      <c r="C258" s="19" t="s">
        <v>863</v>
      </c>
      <c r="D258" t="s">
        <v>1319</v>
      </c>
      <c r="E258" s="19" t="s">
        <v>862</v>
      </c>
      <c r="F258" t="str">
        <f t="shared" si="2"/>
        <v>Гемоглобин понижен (ж)</v>
      </c>
    </row>
    <row r="259" spans="1:6" x14ac:dyDescent="0.4">
      <c r="B259" t="s">
        <v>1314</v>
      </c>
      <c r="C259" s="19" t="s">
        <v>863</v>
      </c>
      <c r="D259" t="s">
        <v>1320</v>
      </c>
      <c r="E259" s="19" t="s">
        <v>862</v>
      </c>
      <c r="F259" t="str">
        <f t="shared" si="2"/>
        <v>Гемоглобин понижен (м)</v>
      </c>
    </row>
    <row r="260" spans="1:6" x14ac:dyDescent="0.4">
      <c r="B260" t="s">
        <v>1319</v>
      </c>
      <c r="C260" s="19" t="s">
        <v>862</v>
      </c>
      <c r="D260" t="s">
        <v>1028</v>
      </c>
      <c r="E260" s="19" t="s">
        <v>863</v>
      </c>
      <c r="F260" t="str">
        <f t="shared" si="2"/>
        <v>Гемоглобин понижен у женщин</v>
      </c>
    </row>
    <row r="261" spans="1:6" x14ac:dyDescent="0.4">
      <c r="B261" t="s">
        <v>1319</v>
      </c>
      <c r="C261" s="19" t="s">
        <v>862</v>
      </c>
      <c r="D261" t="s">
        <v>1313</v>
      </c>
      <c r="E261" s="19" t="s">
        <v>863</v>
      </c>
      <c r="F261" t="str">
        <f t="shared" si="2"/>
        <v>Гемоглобин понижен у женщин</v>
      </c>
    </row>
    <row r="262" spans="1:6" x14ac:dyDescent="0.4">
      <c r="B262" t="s">
        <v>1319</v>
      </c>
      <c r="C262" s="19" t="s">
        <v>862</v>
      </c>
      <c r="D262" t="s">
        <v>889</v>
      </c>
      <c r="E262" s="19" t="s">
        <v>863</v>
      </c>
      <c r="F262" t="str">
        <f t="shared" si="2"/>
        <v>Гемоглобин понижен у женщин</v>
      </c>
    </row>
    <row r="263" spans="1:6" x14ac:dyDescent="0.4">
      <c r="B263" t="s">
        <v>1320</v>
      </c>
      <c r="C263" s="19" t="s">
        <v>862</v>
      </c>
      <c r="D263" t="s">
        <v>1028</v>
      </c>
      <c r="E263" s="19" t="s">
        <v>863</v>
      </c>
      <c r="F263" t="str">
        <f t="shared" si="2"/>
        <v>Гемоглобин понижен у мужчин</v>
      </c>
    </row>
    <row r="264" spans="1:6" x14ac:dyDescent="0.4">
      <c r="B264" t="s">
        <v>1320</v>
      </c>
      <c r="C264" s="19" t="s">
        <v>862</v>
      </c>
      <c r="D264" t="s">
        <v>1314</v>
      </c>
      <c r="E264" s="19" t="s">
        <v>863</v>
      </c>
      <c r="F264" t="str">
        <f t="shared" si="2"/>
        <v>Гемоглобин понижен у мужчин</v>
      </c>
    </row>
    <row r="265" spans="1:6" x14ac:dyDescent="0.4">
      <c r="B265" t="s">
        <v>1320</v>
      </c>
      <c r="C265" s="19" t="s">
        <v>862</v>
      </c>
      <c r="D265" t="s">
        <v>1573</v>
      </c>
      <c r="E265" s="19" t="s">
        <v>863</v>
      </c>
      <c r="F265" t="str">
        <f t="shared" si="2"/>
        <v>Гемоглобин понижен у мужчин</v>
      </c>
    </row>
    <row r="266" spans="1:6" x14ac:dyDescent="0.4">
      <c r="A266" s="15" t="s">
        <v>868</v>
      </c>
      <c r="B266" t="s">
        <v>897</v>
      </c>
      <c r="C266" s="19" t="s">
        <v>863</v>
      </c>
      <c r="D266" t="s">
        <v>434</v>
      </c>
      <c r="E266" s="19" t="s">
        <v>863</v>
      </c>
      <c r="F266" t="str">
        <f t="shared" si="2"/>
        <v>Головная боль</v>
      </c>
    </row>
    <row r="267" spans="1:6" x14ac:dyDescent="0.4">
      <c r="B267" t="s">
        <v>897</v>
      </c>
      <c r="C267" s="19" t="s">
        <v>863</v>
      </c>
      <c r="D267" t="s">
        <v>517</v>
      </c>
      <c r="E267" s="19" t="s">
        <v>863</v>
      </c>
      <c r="F267" t="str">
        <f t="shared" si="2"/>
        <v>Головная боль</v>
      </c>
    </row>
    <row r="268" spans="1:6" x14ac:dyDescent="0.4">
      <c r="B268" t="s">
        <v>897</v>
      </c>
      <c r="C268" s="19" t="s">
        <v>863</v>
      </c>
      <c r="D268" t="s">
        <v>1473</v>
      </c>
      <c r="E268" s="19" t="s">
        <v>862</v>
      </c>
      <c r="F268" t="str">
        <f t="shared" si="2"/>
        <v>Головная боль</v>
      </c>
    </row>
    <row r="269" spans="1:6" x14ac:dyDescent="0.4">
      <c r="B269" t="s">
        <v>897</v>
      </c>
      <c r="C269" s="19" t="s">
        <v>863</v>
      </c>
      <c r="D269" t="s">
        <v>1477</v>
      </c>
      <c r="E269" s="19" t="s">
        <v>862</v>
      </c>
      <c r="F269" t="str">
        <f t="shared" si="2"/>
        <v>Головная боль</v>
      </c>
    </row>
    <row r="270" spans="1:6" x14ac:dyDescent="0.4">
      <c r="B270" t="s">
        <v>897</v>
      </c>
      <c r="C270" s="19" t="s">
        <v>863</v>
      </c>
      <c r="D270" t="s">
        <v>1480</v>
      </c>
      <c r="E270" s="19" t="s">
        <v>862</v>
      </c>
      <c r="F270" t="str">
        <f t="shared" si="2"/>
        <v>Головная боль</v>
      </c>
    </row>
    <row r="271" spans="1:6" x14ac:dyDescent="0.4">
      <c r="B271" t="s">
        <v>897</v>
      </c>
      <c r="C271" s="19" t="s">
        <v>863</v>
      </c>
      <c r="D271" t="s">
        <v>1483</v>
      </c>
      <c r="E271" s="19" t="s">
        <v>862</v>
      </c>
      <c r="F271" t="str">
        <f t="shared" si="2"/>
        <v>Головная боль</v>
      </c>
    </row>
    <row r="272" spans="1:6" x14ac:dyDescent="0.4">
      <c r="B272" t="s">
        <v>897</v>
      </c>
      <c r="C272" s="19" t="s">
        <v>863</v>
      </c>
      <c r="D272" t="s">
        <v>1484</v>
      </c>
      <c r="E272" s="19" t="s">
        <v>862</v>
      </c>
      <c r="F272" t="str">
        <f t="shared" si="2"/>
        <v>Головная боль</v>
      </c>
    </row>
    <row r="273" spans="2:6" x14ac:dyDescent="0.4">
      <c r="B273" t="s">
        <v>897</v>
      </c>
      <c r="C273" s="19" t="s">
        <v>863</v>
      </c>
      <c r="D273" t="s">
        <v>435</v>
      </c>
      <c r="E273" s="19" t="s">
        <v>863</v>
      </c>
      <c r="F273" t="str">
        <f t="shared" si="2"/>
        <v>Головная боль</v>
      </c>
    </row>
    <row r="274" spans="2:6" x14ac:dyDescent="0.4">
      <c r="B274" t="s">
        <v>1035</v>
      </c>
      <c r="C274" s="19" t="s">
        <v>863</v>
      </c>
      <c r="D274" t="s">
        <v>517</v>
      </c>
      <c r="E274" s="19" t="s">
        <v>863</v>
      </c>
      <c r="F274" t="str">
        <f t="shared" si="2"/>
        <v>Головокружение</v>
      </c>
    </row>
    <row r="275" spans="2:6" x14ac:dyDescent="0.4">
      <c r="B275" t="s">
        <v>1035</v>
      </c>
      <c r="C275" s="19" t="s">
        <v>863</v>
      </c>
      <c r="D275" t="s">
        <v>435</v>
      </c>
      <c r="E275" s="19"/>
    </row>
    <row r="276" spans="2:6" x14ac:dyDescent="0.4">
      <c r="B276" t="s">
        <v>1035</v>
      </c>
      <c r="C276" s="19" t="s">
        <v>863</v>
      </c>
      <c r="D276" t="s">
        <v>644</v>
      </c>
      <c r="E276" s="19" t="s">
        <v>863</v>
      </c>
      <c r="F276" t="str">
        <f>B276</f>
        <v>Головокружение</v>
      </c>
    </row>
    <row r="277" spans="2:6" x14ac:dyDescent="0.4">
      <c r="B277" t="s">
        <v>1049</v>
      </c>
      <c r="C277" s="19" t="s">
        <v>863</v>
      </c>
      <c r="D277" t="s">
        <v>517</v>
      </c>
      <c r="E277" s="19" t="s">
        <v>863</v>
      </c>
      <c r="F277" t="str">
        <f>B277</f>
        <v>Голосовое дрожание локально усилено</v>
      </c>
    </row>
    <row r="278" spans="2:6" x14ac:dyDescent="0.4">
      <c r="B278" t="s">
        <v>1100</v>
      </c>
      <c r="C278" s="19" t="s">
        <v>863</v>
      </c>
      <c r="D278" t="s">
        <v>644</v>
      </c>
      <c r="E278" s="19" t="s">
        <v>862</v>
      </c>
      <c r="F278" t="str">
        <f>B278</f>
        <v>Двустороннее распределение легочных инфильтратов на КТ ОГК</v>
      </c>
    </row>
    <row r="279" spans="2:6" x14ac:dyDescent="0.4">
      <c r="B279" t="s">
        <v>1100</v>
      </c>
      <c r="C279" s="19" t="s">
        <v>863</v>
      </c>
      <c r="D279" t="s">
        <v>1714</v>
      </c>
      <c r="E279" s="19"/>
    </row>
    <row r="280" spans="2:6" x14ac:dyDescent="0.4">
      <c r="B280" t="s">
        <v>1100</v>
      </c>
      <c r="C280" s="19" t="s">
        <v>863</v>
      </c>
      <c r="D280" t="s">
        <v>1717</v>
      </c>
      <c r="E280" s="19"/>
    </row>
    <row r="281" spans="2:6" x14ac:dyDescent="0.4">
      <c r="B281" t="s">
        <v>1100</v>
      </c>
      <c r="C281" s="19" t="s">
        <v>863</v>
      </c>
      <c r="D281" t="s">
        <v>1720</v>
      </c>
      <c r="E281" s="19"/>
    </row>
    <row r="282" spans="2:6" x14ac:dyDescent="0.4">
      <c r="B282" t="s">
        <v>1100</v>
      </c>
      <c r="C282" s="19" t="s">
        <v>863</v>
      </c>
      <c r="D282" t="s">
        <v>1721</v>
      </c>
      <c r="E282" s="19"/>
    </row>
    <row r="283" spans="2:6" x14ac:dyDescent="0.4">
      <c r="B283" t="s">
        <v>1100</v>
      </c>
      <c r="C283" s="19" t="s">
        <v>863</v>
      </c>
      <c r="D283" t="s">
        <v>1677</v>
      </c>
      <c r="E283" s="19"/>
    </row>
    <row r="284" spans="2:6" x14ac:dyDescent="0.4">
      <c r="B284" t="s">
        <v>1100</v>
      </c>
      <c r="C284" s="19" t="s">
        <v>863</v>
      </c>
      <c r="D284" t="s">
        <v>1678</v>
      </c>
      <c r="E284" s="19"/>
    </row>
    <row r="285" spans="2:6" x14ac:dyDescent="0.4">
      <c r="B285" t="s">
        <v>1100</v>
      </c>
      <c r="C285" s="19" t="s">
        <v>863</v>
      </c>
      <c r="D285" t="s">
        <v>1679</v>
      </c>
      <c r="E285" s="19"/>
    </row>
    <row r="286" spans="2:6" x14ac:dyDescent="0.4">
      <c r="B286" t="s">
        <v>2110</v>
      </c>
      <c r="C286" s="19" t="s">
        <v>862</v>
      </c>
      <c r="D286" t="s">
        <v>1004</v>
      </c>
      <c r="E286" s="19" t="s">
        <v>863</v>
      </c>
      <c r="F286" t="str">
        <f t="shared" ref="F286:F296" si="3">B286</f>
        <v>Деструктивная полость на рентгенограмме легких</v>
      </c>
    </row>
    <row r="287" spans="2:6" x14ac:dyDescent="0.4">
      <c r="B287" t="s">
        <v>1004</v>
      </c>
      <c r="C287" s="19" t="s">
        <v>862</v>
      </c>
      <c r="D287" t="s">
        <v>434</v>
      </c>
      <c r="E287" s="19" t="s">
        <v>863</v>
      </c>
      <c r="F287" t="str">
        <f t="shared" si="3"/>
        <v>Деструктивная полость, характерная для туберкулеза легких на рентгенограмме</v>
      </c>
    </row>
    <row r="288" spans="2:6" x14ac:dyDescent="0.4">
      <c r="B288" t="s">
        <v>998</v>
      </c>
      <c r="C288" s="19" t="s">
        <v>862</v>
      </c>
      <c r="D288" t="s">
        <v>1004</v>
      </c>
      <c r="E288" s="19" t="s">
        <v>862</v>
      </c>
      <c r="F288" t="str">
        <f t="shared" si="3"/>
        <v>Деструктивные полости с двусторонним расположением на рентгенограмме</v>
      </c>
    </row>
    <row r="289" spans="2:6" x14ac:dyDescent="0.4">
      <c r="B289" t="s">
        <v>2111</v>
      </c>
      <c r="C289" s="19" t="s">
        <v>862</v>
      </c>
      <c r="D289" t="s">
        <v>1004</v>
      </c>
      <c r="E289" s="19" t="s">
        <v>862</v>
      </c>
      <c r="F289" t="str">
        <f t="shared" si="3"/>
        <v>Деструктивные полости с неравномерной шириной перикавитарной зоны инфильтрации на рентгенограмме</v>
      </c>
    </row>
    <row r="290" spans="2:6" x14ac:dyDescent="0.4">
      <c r="B290" t="s">
        <v>1340</v>
      </c>
      <c r="C290" s="19" t="s">
        <v>863</v>
      </c>
      <c r="D290" t="s">
        <v>435</v>
      </c>
      <c r="E290" s="19" t="s">
        <v>863</v>
      </c>
      <c r="F290" t="str">
        <f t="shared" si="3"/>
        <v>Деструкция I, II ребра на рентгенограмме ОГК</v>
      </c>
    </row>
    <row r="291" spans="2:6" x14ac:dyDescent="0.4">
      <c r="B291" t="s">
        <v>1339</v>
      </c>
      <c r="C291" s="19" t="s">
        <v>863</v>
      </c>
      <c r="D291" t="s">
        <v>435</v>
      </c>
      <c r="E291" s="19" t="s">
        <v>863</v>
      </c>
      <c r="F291" t="str">
        <f t="shared" si="3"/>
        <v>Деструкция поперечных отростков позвонков на рентгенограмме ОГК</v>
      </c>
    </row>
    <row r="292" spans="2:6" x14ac:dyDescent="0.4">
      <c r="B292" t="s">
        <v>1347</v>
      </c>
      <c r="C292" s="19" t="s">
        <v>863</v>
      </c>
      <c r="D292" t="s">
        <v>435</v>
      </c>
      <c r="E292" s="19" t="s">
        <v>863</v>
      </c>
      <c r="F292" t="str">
        <f t="shared" si="3"/>
        <v>Деформация корня легкого с веерообразным расширением на рентгенограмме ОГК</v>
      </c>
    </row>
    <row r="293" spans="2:6" x14ac:dyDescent="0.4">
      <c r="B293" t="s">
        <v>1346</v>
      </c>
      <c r="C293" s="19" t="s">
        <v>862</v>
      </c>
      <c r="D293" t="s">
        <v>435</v>
      </c>
      <c r="E293" s="19" t="s">
        <v>863</v>
      </c>
      <c r="F293" t="str">
        <f t="shared" si="3"/>
        <v>Деформация корня легкого с наличием опухолевого узла на рентгенограмме ОГК</v>
      </c>
    </row>
    <row r="294" spans="2:6" x14ac:dyDescent="0.4">
      <c r="B294" t="s">
        <v>1217</v>
      </c>
      <c r="C294" s="19" t="s">
        <v>863</v>
      </c>
      <c r="D294" t="s">
        <v>1451</v>
      </c>
      <c r="E294" s="19"/>
      <c r="F294" t="str">
        <f t="shared" si="3"/>
        <v>Диагноз у рака легкого у родственников 1 степени родства</v>
      </c>
    </row>
    <row r="295" spans="2:6" x14ac:dyDescent="0.4">
      <c r="B295" t="s">
        <v>1014</v>
      </c>
      <c r="C295" s="19" t="s">
        <v>863</v>
      </c>
      <c r="D295" t="s">
        <v>517</v>
      </c>
      <c r="E295" s="19" t="s">
        <v>863</v>
      </c>
      <c r="F295" t="str">
        <f t="shared" si="3"/>
        <v>Диарея</v>
      </c>
    </row>
    <row r="296" spans="2:6" x14ac:dyDescent="0.4">
      <c r="B296" t="s">
        <v>1014</v>
      </c>
      <c r="C296" s="19" t="s">
        <v>863</v>
      </c>
      <c r="D296" t="s">
        <v>644</v>
      </c>
      <c r="E296" s="19" t="s">
        <v>863</v>
      </c>
      <c r="F296" t="str">
        <f t="shared" si="3"/>
        <v>Диарея</v>
      </c>
    </row>
    <row r="297" spans="2:6" x14ac:dyDescent="0.4">
      <c r="B297" t="s">
        <v>1154</v>
      </c>
      <c r="C297" s="19" t="s">
        <v>863</v>
      </c>
      <c r="D297" t="s">
        <v>1693</v>
      </c>
      <c r="E297" s="19"/>
    </row>
    <row r="298" spans="2:6" x14ac:dyDescent="0.4">
      <c r="B298" t="s">
        <v>1154</v>
      </c>
      <c r="C298" s="19" t="s">
        <v>863</v>
      </c>
      <c r="D298" t="s">
        <v>1694</v>
      </c>
      <c r="E298" s="19"/>
    </row>
    <row r="299" spans="2:6" x14ac:dyDescent="0.4">
      <c r="B299" t="s">
        <v>1154</v>
      </c>
      <c r="C299" s="19" t="s">
        <v>863</v>
      </c>
      <c r="D299" t="s">
        <v>1695</v>
      </c>
      <c r="E299" s="19"/>
    </row>
    <row r="300" spans="2:6" x14ac:dyDescent="0.4">
      <c r="B300" t="s">
        <v>1154</v>
      </c>
      <c r="C300" s="19" t="s">
        <v>863</v>
      </c>
      <c r="D300" t="s">
        <v>1696</v>
      </c>
      <c r="E300" s="19"/>
    </row>
    <row r="301" spans="2:6" x14ac:dyDescent="0.4">
      <c r="B301" t="s">
        <v>1033</v>
      </c>
      <c r="C301" s="19" t="s">
        <v>863</v>
      </c>
      <c r="D301" t="s">
        <v>517</v>
      </c>
      <c r="E301" s="19" t="s">
        <v>863</v>
      </c>
      <c r="F301" t="str">
        <f>B301</f>
        <v>Дисфония</v>
      </c>
    </row>
    <row r="302" spans="2:6" x14ac:dyDescent="0.4">
      <c r="B302" t="s">
        <v>1096</v>
      </c>
      <c r="C302" s="19" t="s">
        <v>863</v>
      </c>
      <c r="D302" t="s">
        <v>644</v>
      </c>
      <c r="E302" s="19" t="s">
        <v>863</v>
      </c>
      <c r="F302" t="str">
        <f>B302</f>
        <v>Диурез снижен</v>
      </c>
    </row>
    <row r="303" spans="2:6" x14ac:dyDescent="0.4">
      <c r="B303" t="s">
        <v>1110</v>
      </c>
      <c r="C303" s="19" t="s">
        <v>863</v>
      </c>
      <c r="D303" t="s">
        <v>644</v>
      </c>
      <c r="E303" s="19" t="s">
        <v>863</v>
      </c>
      <c r="F303" t="str">
        <f>B303</f>
        <v>Диффузное распространение очагов по типу "матового стекла" на КТ ОГК</v>
      </c>
    </row>
    <row r="304" spans="2:6" x14ac:dyDescent="0.4">
      <c r="B304" t="s">
        <v>1159</v>
      </c>
      <c r="C304" s="19" t="s">
        <v>863</v>
      </c>
      <c r="D304" t="s">
        <v>1696</v>
      </c>
      <c r="E304" s="19"/>
    </row>
    <row r="305" spans="2:6" x14ac:dyDescent="0.4">
      <c r="B305" t="s">
        <v>1159</v>
      </c>
      <c r="C305" s="19" t="s">
        <v>863</v>
      </c>
      <c r="D305" t="s">
        <v>1699</v>
      </c>
      <c r="E305" s="19"/>
    </row>
    <row r="306" spans="2:6" x14ac:dyDescent="0.4">
      <c r="B306" t="s">
        <v>1159</v>
      </c>
      <c r="C306" s="19" t="s">
        <v>863</v>
      </c>
      <c r="D306" t="s">
        <v>1701</v>
      </c>
      <c r="E306" s="19" t="s">
        <v>863</v>
      </c>
      <c r="F306" t="str">
        <f>B306</f>
        <v>Диффузное усиление легочного рисунка на рентгенограмме</v>
      </c>
    </row>
    <row r="307" spans="2:6" x14ac:dyDescent="0.4">
      <c r="B307" t="s">
        <v>1159</v>
      </c>
      <c r="C307" s="19" t="s">
        <v>863</v>
      </c>
      <c r="D307" t="s">
        <v>1702</v>
      </c>
      <c r="E307" s="19"/>
    </row>
    <row r="308" spans="2:6" x14ac:dyDescent="0.4">
      <c r="B308" t="s">
        <v>1159</v>
      </c>
      <c r="C308" s="19" t="s">
        <v>863</v>
      </c>
      <c r="D308" t="s">
        <v>1710</v>
      </c>
      <c r="E308" s="19"/>
    </row>
    <row r="309" spans="2:6" x14ac:dyDescent="0.4">
      <c r="B309" t="s">
        <v>1159</v>
      </c>
      <c r="C309" s="19" t="s">
        <v>863</v>
      </c>
      <c r="D309" t="s">
        <v>1711</v>
      </c>
      <c r="E309" s="19"/>
    </row>
    <row r="310" spans="2:6" x14ac:dyDescent="0.4">
      <c r="B310" t="s">
        <v>1050</v>
      </c>
      <c r="C310" s="19" t="s">
        <v>863</v>
      </c>
      <c r="D310" t="s">
        <v>517</v>
      </c>
      <c r="E310" s="19" t="s">
        <v>863</v>
      </c>
      <c r="F310" t="str">
        <f>B310</f>
        <v>Долевое распределение легочных инфильтратов на КТ</v>
      </c>
    </row>
    <row r="311" spans="2:6" x14ac:dyDescent="0.4">
      <c r="B311" t="s">
        <v>1111</v>
      </c>
      <c r="C311" s="19" t="s">
        <v>863</v>
      </c>
      <c r="D311" t="s">
        <v>644</v>
      </c>
      <c r="E311" s="19" t="s">
        <v>863</v>
      </c>
      <c r="F311" t="str">
        <f>B311</f>
        <v>Долевое распространение очагов по типу "матового стекла" на КТ ОГК</v>
      </c>
    </row>
    <row r="312" spans="2:6" x14ac:dyDescent="0.4">
      <c r="B312" t="s">
        <v>1055</v>
      </c>
      <c r="C312" s="19" t="s">
        <v>863</v>
      </c>
      <c r="D312" t="s">
        <v>644</v>
      </c>
      <c r="E312" s="19" t="s">
        <v>863</v>
      </c>
      <c r="F312" t="str">
        <f>B312</f>
        <v>Дыхание ослаблено</v>
      </c>
    </row>
    <row r="313" spans="2:6" x14ac:dyDescent="0.4">
      <c r="B313" t="s">
        <v>1055</v>
      </c>
      <c r="C313" s="19" t="s">
        <v>863</v>
      </c>
      <c r="D313" t="s">
        <v>517</v>
      </c>
      <c r="E313" s="19"/>
    </row>
    <row r="314" spans="2:6" x14ac:dyDescent="0.4">
      <c r="B314" t="s">
        <v>889</v>
      </c>
      <c r="C314" s="19" t="s">
        <v>863</v>
      </c>
      <c r="D314" t="s">
        <v>981</v>
      </c>
      <c r="E314" s="19" t="s">
        <v>862</v>
      </c>
      <c r="F314" t="str">
        <f t="shared" ref="F314:F322" si="4">B314</f>
        <v>Женский пол</v>
      </c>
    </row>
    <row r="315" spans="2:6" x14ac:dyDescent="0.4">
      <c r="B315" t="s">
        <v>889</v>
      </c>
      <c r="C315" s="19" t="s">
        <v>863</v>
      </c>
      <c r="D315" t="s">
        <v>1194</v>
      </c>
      <c r="E315" s="19" t="s">
        <v>862</v>
      </c>
      <c r="F315" t="str">
        <f t="shared" si="4"/>
        <v>Женский пол</v>
      </c>
    </row>
    <row r="316" spans="2:6" x14ac:dyDescent="0.4">
      <c r="B316" t="s">
        <v>889</v>
      </c>
      <c r="C316" s="19" t="s">
        <v>863</v>
      </c>
      <c r="D316" t="s">
        <v>1317</v>
      </c>
      <c r="E316" s="19" t="s">
        <v>862</v>
      </c>
      <c r="F316" t="str">
        <f t="shared" si="4"/>
        <v>Женский пол</v>
      </c>
    </row>
    <row r="317" spans="2:6" x14ac:dyDescent="0.4">
      <c r="B317" t="s">
        <v>889</v>
      </c>
      <c r="C317" s="19" t="s">
        <v>863</v>
      </c>
      <c r="D317" t="s">
        <v>1319</v>
      </c>
      <c r="E317" s="19" t="s">
        <v>862</v>
      </c>
      <c r="F317" t="str">
        <f t="shared" si="4"/>
        <v>Женский пол</v>
      </c>
    </row>
    <row r="318" spans="2:6" x14ac:dyDescent="0.4">
      <c r="B318" t="s">
        <v>923</v>
      </c>
      <c r="C318" s="19" t="s">
        <v>863</v>
      </c>
      <c r="D318" t="s">
        <v>517</v>
      </c>
      <c r="E318" s="19" t="s">
        <v>863</v>
      </c>
      <c r="F318" t="str">
        <f t="shared" si="4"/>
        <v>Жесткое дыхание</v>
      </c>
    </row>
    <row r="319" spans="2:6" x14ac:dyDescent="0.4">
      <c r="B319" t="s">
        <v>923</v>
      </c>
      <c r="C319" s="19" t="s">
        <v>863</v>
      </c>
      <c r="D319" t="s">
        <v>644</v>
      </c>
      <c r="E319" s="19" t="s">
        <v>863</v>
      </c>
      <c r="F319" t="str">
        <f t="shared" si="4"/>
        <v>Жесткое дыхание</v>
      </c>
    </row>
    <row r="320" spans="2:6" x14ac:dyDescent="0.4">
      <c r="B320" t="s">
        <v>1074</v>
      </c>
      <c r="C320" s="19" t="s">
        <v>863</v>
      </c>
      <c r="D320" t="s">
        <v>644</v>
      </c>
      <c r="E320" s="19" t="s">
        <v>863</v>
      </c>
      <c r="F320" t="str">
        <f t="shared" si="4"/>
        <v>Заложенность носа</v>
      </c>
    </row>
    <row r="321" spans="1:6" x14ac:dyDescent="0.4">
      <c r="B321" t="s">
        <v>1081</v>
      </c>
      <c r="C321" s="19" t="s">
        <v>863</v>
      </c>
      <c r="D321" t="s">
        <v>644</v>
      </c>
      <c r="E321" s="19" t="s">
        <v>863</v>
      </c>
      <c r="F321" t="str">
        <f t="shared" si="4"/>
        <v>Затяжное течение болезни</v>
      </c>
    </row>
    <row r="322" spans="1:6" x14ac:dyDescent="0.4">
      <c r="B322" t="s">
        <v>1109</v>
      </c>
      <c r="C322" s="19" t="s">
        <v>863</v>
      </c>
      <c r="D322" t="s">
        <v>644</v>
      </c>
      <c r="E322" s="19" t="s">
        <v>863</v>
      </c>
      <c r="F322" t="str">
        <f t="shared" si="4"/>
        <v>Знак "перевернутого ореола" на КТ ОГК</v>
      </c>
    </row>
    <row r="323" spans="1:6" x14ac:dyDescent="0.4">
      <c r="B323" t="s">
        <v>1151</v>
      </c>
      <c r="C323" s="19" t="s">
        <v>863</v>
      </c>
      <c r="D323" t="s">
        <v>1678</v>
      </c>
      <c r="E323" s="19"/>
    </row>
    <row r="324" spans="1:6" x14ac:dyDescent="0.4">
      <c r="B324" t="s">
        <v>1151</v>
      </c>
      <c r="C324" s="19" t="s">
        <v>863</v>
      </c>
      <c r="D324" t="s">
        <v>1680</v>
      </c>
      <c r="E324" s="19"/>
    </row>
    <row r="325" spans="1:6" x14ac:dyDescent="0.4">
      <c r="B325" t="s">
        <v>1151</v>
      </c>
      <c r="C325" s="19" t="s">
        <v>863</v>
      </c>
      <c r="D325" t="s">
        <v>1682</v>
      </c>
      <c r="E325" s="19"/>
    </row>
    <row r="326" spans="1:6" x14ac:dyDescent="0.4">
      <c r="A326">
        <v>2</v>
      </c>
      <c r="B326" t="s">
        <v>1131</v>
      </c>
      <c r="C326" s="19" t="s">
        <v>863</v>
      </c>
      <c r="D326" t="s">
        <v>517</v>
      </c>
      <c r="E326" s="19" t="s">
        <v>863</v>
      </c>
      <c r="F326" t="str">
        <f>B326</f>
        <v>Изменение лейкоцитов (при поступлении)</v>
      </c>
    </row>
    <row r="327" spans="1:6" x14ac:dyDescent="0.4">
      <c r="A327">
        <v>2</v>
      </c>
      <c r="B327" t="s">
        <v>1131</v>
      </c>
      <c r="C327" s="19" t="s">
        <v>863</v>
      </c>
      <c r="D327" t="s">
        <v>1052</v>
      </c>
      <c r="E327" s="19" t="s">
        <v>862</v>
      </c>
      <c r="F327" t="str">
        <f>B327</f>
        <v>Изменение лейкоцитов (при поступлении)</v>
      </c>
    </row>
    <row r="328" spans="1:6" x14ac:dyDescent="0.4">
      <c r="A328">
        <v>2</v>
      </c>
      <c r="B328" t="s">
        <v>1131</v>
      </c>
      <c r="C328" s="19" t="s">
        <v>863</v>
      </c>
      <c r="D328" t="s">
        <v>1498</v>
      </c>
      <c r="E328" s="19" t="s">
        <v>862</v>
      </c>
      <c r="F328" t="str">
        <f>B328</f>
        <v>Изменение лейкоцитов (при поступлении)</v>
      </c>
    </row>
    <row r="329" spans="1:6" x14ac:dyDescent="0.4">
      <c r="B329" t="s">
        <v>1082</v>
      </c>
      <c r="C329" s="19" t="s">
        <v>863</v>
      </c>
      <c r="D329" t="s">
        <v>644</v>
      </c>
      <c r="E329" s="19" t="s">
        <v>863</v>
      </c>
      <c r="F329" t="str">
        <f>B329</f>
        <v>Изнуряющий кашель</v>
      </c>
    </row>
    <row r="330" spans="1:6" x14ac:dyDescent="0.4">
      <c r="B330" t="s">
        <v>1044</v>
      </c>
      <c r="C330" s="19" t="s">
        <v>863</v>
      </c>
      <c r="D330" t="s">
        <v>644</v>
      </c>
      <c r="E330" s="19" t="s">
        <v>863</v>
      </c>
      <c r="F330" t="str">
        <f>B330</f>
        <v>Интерстициальный тип инфильтрации легочной ткани на КТ ОГК</v>
      </c>
    </row>
    <row r="331" spans="1:6" x14ac:dyDescent="0.4">
      <c r="B331" t="s">
        <v>1044</v>
      </c>
      <c r="C331" s="19" t="s">
        <v>863</v>
      </c>
      <c r="D331" t="s">
        <v>517</v>
      </c>
      <c r="E331" s="19"/>
    </row>
    <row r="332" spans="1:6" x14ac:dyDescent="0.4">
      <c r="B332" t="s">
        <v>1043</v>
      </c>
      <c r="C332" s="19" t="s">
        <v>863</v>
      </c>
      <c r="D332" t="s">
        <v>1693</v>
      </c>
      <c r="E332" s="19"/>
    </row>
    <row r="333" spans="1:6" x14ac:dyDescent="0.4">
      <c r="B333" t="s">
        <v>1043</v>
      </c>
      <c r="C333" s="19" t="s">
        <v>863</v>
      </c>
      <c r="D333" t="s">
        <v>1697</v>
      </c>
      <c r="E333" s="19"/>
    </row>
    <row r="334" spans="1:6" x14ac:dyDescent="0.4">
      <c r="B334" t="s">
        <v>1043</v>
      </c>
      <c r="C334" s="19" t="s">
        <v>863</v>
      </c>
      <c r="D334" t="s">
        <v>1698</v>
      </c>
      <c r="E334" s="19"/>
    </row>
    <row r="335" spans="1:6" x14ac:dyDescent="0.4">
      <c r="B335" t="s">
        <v>1043</v>
      </c>
      <c r="C335" s="19" t="s">
        <v>863</v>
      </c>
      <c r="D335" t="s">
        <v>1699</v>
      </c>
      <c r="E335" s="19"/>
    </row>
    <row r="336" spans="1:6" x14ac:dyDescent="0.4">
      <c r="B336" t="s">
        <v>1009</v>
      </c>
      <c r="C336" s="19" t="s">
        <v>863</v>
      </c>
      <c r="D336" t="s">
        <v>517</v>
      </c>
      <c r="E336" s="19" t="s">
        <v>863</v>
      </c>
      <c r="F336" t="str">
        <f>B336</f>
        <v>Интоксикационный синдром, характерный для бактериальной пневмонии</v>
      </c>
    </row>
    <row r="337" spans="1:6" x14ac:dyDescent="0.4">
      <c r="A337" s="22"/>
      <c r="B337" s="22" t="s">
        <v>1454</v>
      </c>
      <c r="C337" s="46" t="s">
        <v>862</v>
      </c>
      <c r="D337" s="22" t="s">
        <v>1009</v>
      </c>
      <c r="E337" s="46" t="s">
        <v>863</v>
      </c>
      <c r="F337" s="22" t="str">
        <f>B337</f>
        <v>Интоксикационный синдром, характерный для бактериальной пневмонии 1</v>
      </c>
    </row>
    <row r="338" spans="1:6" x14ac:dyDescent="0.4">
      <c r="A338" s="22"/>
      <c r="B338" s="22" t="s">
        <v>1454</v>
      </c>
      <c r="C338" s="46" t="s">
        <v>862</v>
      </c>
      <c r="D338" s="22" t="s">
        <v>1011</v>
      </c>
      <c r="E338" s="46"/>
      <c r="F338" s="22"/>
    </row>
    <row r="339" spans="1:6" x14ac:dyDescent="0.4">
      <c r="A339" s="22"/>
      <c r="B339" s="22" t="s">
        <v>1454</v>
      </c>
      <c r="C339" s="46" t="s">
        <v>862</v>
      </c>
      <c r="D339" s="22" t="s">
        <v>947</v>
      </c>
      <c r="E339" s="46"/>
      <c r="F339" s="22"/>
    </row>
    <row r="340" spans="1:6" x14ac:dyDescent="0.4">
      <c r="A340" s="22"/>
      <c r="B340" s="22" t="s">
        <v>1709</v>
      </c>
      <c r="C340" s="46" t="s">
        <v>862</v>
      </c>
      <c r="D340" s="22" t="s">
        <v>1009</v>
      </c>
      <c r="E340" s="22"/>
      <c r="F340" s="22"/>
    </row>
    <row r="341" spans="1:6" x14ac:dyDescent="0.4">
      <c r="A341" s="22"/>
      <c r="B341" s="22" t="s">
        <v>1709</v>
      </c>
      <c r="C341" s="46" t="s">
        <v>862</v>
      </c>
      <c r="D341" s="22" t="s">
        <v>246</v>
      </c>
      <c r="E341" s="46"/>
      <c r="F341" s="22"/>
    </row>
    <row r="342" spans="1:6" x14ac:dyDescent="0.4">
      <c r="A342" s="22"/>
      <c r="B342" s="22" t="s">
        <v>1709</v>
      </c>
      <c r="C342" s="46" t="s">
        <v>862</v>
      </c>
      <c r="D342" s="22" t="s">
        <v>247</v>
      </c>
      <c r="E342" s="46"/>
      <c r="F342" s="22"/>
    </row>
    <row r="343" spans="1:6" x14ac:dyDescent="0.4">
      <c r="A343" s="22"/>
      <c r="B343" s="22" t="s">
        <v>1455</v>
      </c>
      <c r="C343" s="46" t="s">
        <v>862</v>
      </c>
      <c r="D343" s="22" t="s">
        <v>1009</v>
      </c>
      <c r="E343" s="46"/>
      <c r="F343" s="22"/>
    </row>
    <row r="344" spans="1:6" x14ac:dyDescent="0.4">
      <c r="A344" s="22"/>
      <c r="B344" s="22" t="s">
        <v>1455</v>
      </c>
      <c r="C344" s="46" t="s">
        <v>862</v>
      </c>
      <c r="D344" s="22" t="s">
        <v>1012</v>
      </c>
      <c r="E344" s="46"/>
      <c r="F344" s="22"/>
    </row>
    <row r="345" spans="1:6" x14ac:dyDescent="0.4">
      <c r="A345" s="22"/>
      <c r="B345" s="22" t="s">
        <v>1455</v>
      </c>
      <c r="C345" s="46" t="s">
        <v>862</v>
      </c>
      <c r="D345" s="22" t="s">
        <v>249</v>
      </c>
      <c r="E345" s="46"/>
      <c r="F345" s="22"/>
    </row>
    <row r="346" spans="1:6" x14ac:dyDescent="0.4">
      <c r="A346" s="22"/>
      <c r="B346" s="22" t="s">
        <v>1456</v>
      </c>
      <c r="C346" s="46" t="s">
        <v>862</v>
      </c>
      <c r="D346" s="22" t="s">
        <v>1009</v>
      </c>
      <c r="E346" s="46"/>
      <c r="F346" s="22"/>
    </row>
    <row r="347" spans="1:6" x14ac:dyDescent="0.4">
      <c r="A347" s="22"/>
      <c r="B347" s="22" t="s">
        <v>1456</v>
      </c>
      <c r="C347" s="46" t="s">
        <v>862</v>
      </c>
      <c r="D347" s="22" t="s">
        <v>1123</v>
      </c>
      <c r="E347" s="46"/>
      <c r="F347" s="22"/>
    </row>
    <row r="348" spans="1:6" x14ac:dyDescent="0.4">
      <c r="A348" s="22"/>
      <c r="B348" s="22" t="s">
        <v>1456</v>
      </c>
      <c r="C348" s="46" t="s">
        <v>862</v>
      </c>
      <c r="D348" s="22" t="s">
        <v>246</v>
      </c>
      <c r="E348" s="46"/>
      <c r="F348" s="22"/>
    </row>
    <row r="349" spans="1:6" x14ac:dyDescent="0.4">
      <c r="A349" s="22"/>
      <c r="B349" s="22" t="s">
        <v>1703</v>
      </c>
      <c r="C349" s="46" t="s">
        <v>862</v>
      </c>
      <c r="D349" s="22" t="s">
        <v>1009</v>
      </c>
      <c r="E349" s="46" t="s">
        <v>863</v>
      </c>
      <c r="F349" s="22" t="str">
        <f>B349</f>
        <v>Интоксикационный синдром, характерный для бактериальной пневмонии 4</v>
      </c>
    </row>
    <row r="350" spans="1:6" x14ac:dyDescent="0.4">
      <c r="A350" s="22"/>
      <c r="B350" s="22" t="s">
        <v>1703</v>
      </c>
      <c r="C350" s="46" t="s">
        <v>862</v>
      </c>
      <c r="D350" s="22" t="s">
        <v>1011</v>
      </c>
      <c r="E350" s="46"/>
      <c r="F350" s="22"/>
    </row>
    <row r="351" spans="1:6" x14ac:dyDescent="0.4">
      <c r="A351" s="22"/>
      <c r="B351" s="22" t="s">
        <v>1703</v>
      </c>
      <c r="C351" s="46" t="s">
        <v>862</v>
      </c>
      <c r="D351" s="22" t="s">
        <v>946</v>
      </c>
      <c r="E351" s="46"/>
      <c r="F351" s="22"/>
    </row>
    <row r="352" spans="1:6" x14ac:dyDescent="0.4">
      <c r="A352" s="22"/>
      <c r="B352" s="22" t="s">
        <v>1704</v>
      </c>
      <c r="C352" s="46" t="s">
        <v>862</v>
      </c>
      <c r="D352" s="22" t="s">
        <v>1009</v>
      </c>
      <c r="E352" s="46" t="s">
        <v>863</v>
      </c>
      <c r="F352" s="22" t="str">
        <f>B352</f>
        <v>Интоксикационный синдром, характерный для бактериальной пневмонии 5</v>
      </c>
    </row>
    <row r="353" spans="1:6" x14ac:dyDescent="0.4">
      <c r="A353" s="22"/>
      <c r="B353" s="22" t="s">
        <v>1704</v>
      </c>
      <c r="C353" s="46" t="s">
        <v>862</v>
      </c>
      <c r="D353" s="22" t="s">
        <v>1011</v>
      </c>
      <c r="E353" s="46"/>
      <c r="F353" s="22"/>
    </row>
    <row r="354" spans="1:6" x14ac:dyDescent="0.4">
      <c r="A354" s="22"/>
      <c r="B354" s="22" t="s">
        <v>1704</v>
      </c>
      <c r="C354" s="46" t="s">
        <v>862</v>
      </c>
      <c r="D354" s="22" t="s">
        <v>1420</v>
      </c>
      <c r="E354" s="46"/>
      <c r="F354" s="22"/>
    </row>
    <row r="355" spans="1:6" x14ac:dyDescent="0.4">
      <c r="A355" s="22"/>
      <c r="B355" s="22" t="s">
        <v>1705</v>
      </c>
      <c r="C355" s="46" t="s">
        <v>862</v>
      </c>
      <c r="D355" s="22" t="s">
        <v>1009</v>
      </c>
      <c r="E355" s="46"/>
      <c r="F355" s="22"/>
    </row>
    <row r="356" spans="1:6" x14ac:dyDescent="0.4">
      <c r="A356" s="22"/>
      <c r="B356" s="22" t="s">
        <v>1705</v>
      </c>
      <c r="C356" s="46" t="s">
        <v>862</v>
      </c>
      <c r="D356" s="22" t="s">
        <v>947</v>
      </c>
      <c r="E356" s="46"/>
      <c r="F356" s="22"/>
    </row>
    <row r="357" spans="1:6" x14ac:dyDescent="0.4">
      <c r="A357" s="22"/>
      <c r="B357" s="22" t="s">
        <v>1705</v>
      </c>
      <c r="C357" s="46" t="s">
        <v>862</v>
      </c>
      <c r="D357" s="22" t="s">
        <v>946</v>
      </c>
      <c r="E357" s="46"/>
      <c r="F357" s="22"/>
    </row>
    <row r="358" spans="1:6" x14ac:dyDescent="0.4">
      <c r="A358" s="22"/>
      <c r="B358" s="22" t="s">
        <v>1706</v>
      </c>
      <c r="C358" s="46" t="s">
        <v>862</v>
      </c>
      <c r="D358" s="22" t="s">
        <v>1009</v>
      </c>
      <c r="E358" s="46"/>
      <c r="F358" s="22"/>
    </row>
    <row r="359" spans="1:6" x14ac:dyDescent="0.4">
      <c r="A359" s="22"/>
      <c r="B359" s="22" t="s">
        <v>1706</v>
      </c>
      <c r="C359" s="46" t="s">
        <v>862</v>
      </c>
      <c r="D359" s="22" t="s">
        <v>947</v>
      </c>
      <c r="E359" s="46"/>
      <c r="F359" s="22"/>
    </row>
    <row r="360" spans="1:6" x14ac:dyDescent="0.4">
      <c r="A360" s="22"/>
      <c r="B360" s="22" t="s">
        <v>1706</v>
      </c>
      <c r="C360" s="46" t="s">
        <v>862</v>
      </c>
      <c r="D360" s="22" t="s">
        <v>1420</v>
      </c>
      <c r="E360" s="46"/>
      <c r="F360" s="22"/>
    </row>
    <row r="361" spans="1:6" x14ac:dyDescent="0.4">
      <c r="A361" s="22"/>
      <c r="B361" s="22" t="s">
        <v>1707</v>
      </c>
      <c r="C361" s="46" t="s">
        <v>862</v>
      </c>
      <c r="D361" s="22" t="s">
        <v>1009</v>
      </c>
      <c r="E361" s="46"/>
      <c r="F361" s="22"/>
    </row>
    <row r="362" spans="1:6" x14ac:dyDescent="0.4">
      <c r="A362" s="22"/>
      <c r="B362" s="22" t="s">
        <v>1707</v>
      </c>
      <c r="C362" s="46" t="s">
        <v>862</v>
      </c>
      <c r="D362" s="22" t="s">
        <v>946</v>
      </c>
      <c r="E362" s="46"/>
      <c r="F362" s="22"/>
    </row>
    <row r="363" spans="1:6" x14ac:dyDescent="0.4">
      <c r="A363" s="22"/>
      <c r="B363" s="22" t="s">
        <v>1707</v>
      </c>
      <c r="C363" s="46" t="s">
        <v>862</v>
      </c>
      <c r="D363" s="22" t="s">
        <v>1420</v>
      </c>
      <c r="E363" s="46"/>
      <c r="F363" s="22"/>
    </row>
    <row r="364" spans="1:6" x14ac:dyDescent="0.4">
      <c r="A364" s="22"/>
      <c r="B364" s="22" t="s">
        <v>1708</v>
      </c>
      <c r="C364" s="46" t="s">
        <v>862</v>
      </c>
      <c r="D364" s="22" t="s">
        <v>1009</v>
      </c>
      <c r="E364" s="46"/>
      <c r="F364" s="22"/>
    </row>
    <row r="365" spans="1:6" x14ac:dyDescent="0.4">
      <c r="A365" s="22"/>
      <c r="B365" s="22" t="s">
        <v>1708</v>
      </c>
      <c r="C365" s="46" t="s">
        <v>862</v>
      </c>
      <c r="D365" s="22" t="s">
        <v>1123</v>
      </c>
      <c r="E365" s="46"/>
      <c r="F365" s="22"/>
    </row>
    <row r="366" spans="1:6" x14ac:dyDescent="0.4">
      <c r="A366" s="22"/>
      <c r="B366" s="22" t="s">
        <v>1708</v>
      </c>
      <c r="C366" s="46" t="s">
        <v>862</v>
      </c>
      <c r="D366" s="22" t="s">
        <v>247</v>
      </c>
      <c r="E366" s="46"/>
      <c r="F366" s="22"/>
    </row>
    <row r="367" spans="1:6" x14ac:dyDescent="0.4">
      <c r="B367" t="s">
        <v>1486</v>
      </c>
      <c r="C367" s="19" t="s">
        <v>863</v>
      </c>
      <c r="D367" t="s">
        <v>644</v>
      </c>
      <c r="E367" s="19" t="s">
        <v>863</v>
      </c>
      <c r="F367" t="str">
        <f t="shared" ref="F367:F398" si="5">B367</f>
        <v>Интоксикационный синдром, характерный для вирусной пневмонии</v>
      </c>
    </row>
    <row r="368" spans="1:6" x14ac:dyDescent="0.4">
      <c r="B368" t="s">
        <v>1472</v>
      </c>
      <c r="C368" s="19" t="s">
        <v>862</v>
      </c>
      <c r="D368" t="s">
        <v>1126</v>
      </c>
      <c r="E368" s="19" t="s">
        <v>863</v>
      </c>
      <c r="F368" t="str">
        <f t="shared" si="5"/>
        <v>Интоксикационный синдром, характерный для вирусной пневмонии 1</v>
      </c>
    </row>
    <row r="369" spans="2:6" x14ac:dyDescent="0.4">
      <c r="B369" t="s">
        <v>1472</v>
      </c>
      <c r="C369" s="19" t="s">
        <v>862</v>
      </c>
      <c r="D369" t="s">
        <v>1071</v>
      </c>
      <c r="E369" s="19" t="s">
        <v>863</v>
      </c>
      <c r="F369" t="str">
        <f t="shared" si="5"/>
        <v>Интоксикационный синдром, характерный для вирусной пневмонии 1</v>
      </c>
    </row>
    <row r="370" spans="2:6" x14ac:dyDescent="0.4">
      <c r="B370" t="s">
        <v>1472</v>
      </c>
      <c r="C370" s="19" t="s">
        <v>862</v>
      </c>
      <c r="D370" t="s">
        <v>1486</v>
      </c>
      <c r="E370" s="19" t="s">
        <v>863</v>
      </c>
      <c r="F370" t="str">
        <f t="shared" si="5"/>
        <v>Интоксикационный синдром, характерный для вирусной пневмонии 1</v>
      </c>
    </row>
    <row r="371" spans="2:6" x14ac:dyDescent="0.4">
      <c r="B371" t="s">
        <v>1480</v>
      </c>
      <c r="C371" s="19" t="s">
        <v>862</v>
      </c>
      <c r="D371" t="s">
        <v>1067</v>
      </c>
      <c r="E371" s="19" t="s">
        <v>863</v>
      </c>
      <c r="F371" t="str">
        <f t="shared" si="5"/>
        <v>Интоксикационный синдром, характерный для вирусной пневмонии 10</v>
      </c>
    </row>
    <row r="372" spans="2:6" x14ac:dyDescent="0.4">
      <c r="B372" t="s">
        <v>1480</v>
      </c>
      <c r="C372" s="19" t="s">
        <v>862</v>
      </c>
      <c r="D372" t="s">
        <v>897</v>
      </c>
      <c r="E372" s="19" t="s">
        <v>863</v>
      </c>
      <c r="F372" t="str">
        <f t="shared" si="5"/>
        <v>Интоксикационный синдром, характерный для вирусной пневмонии 10</v>
      </c>
    </row>
    <row r="373" spans="2:6" x14ac:dyDescent="0.4">
      <c r="B373" t="s">
        <v>1480</v>
      </c>
      <c r="C373" s="19" t="s">
        <v>862</v>
      </c>
      <c r="D373" t="s">
        <v>1486</v>
      </c>
      <c r="E373" s="19" t="s">
        <v>863</v>
      </c>
      <c r="F373" t="str">
        <f t="shared" si="5"/>
        <v>Интоксикационный синдром, характерный для вирусной пневмонии 10</v>
      </c>
    </row>
    <row r="374" spans="2:6" x14ac:dyDescent="0.4">
      <c r="B374" t="s">
        <v>1481</v>
      </c>
      <c r="C374" s="19" t="s">
        <v>862</v>
      </c>
      <c r="D374" t="s">
        <v>1067</v>
      </c>
      <c r="E374" s="19" t="s">
        <v>863</v>
      </c>
      <c r="F374" t="str">
        <f t="shared" si="5"/>
        <v>Интоксикационный синдром, характерный для вирусной пневмонии 11</v>
      </c>
    </row>
    <row r="375" spans="2:6" x14ac:dyDescent="0.4">
      <c r="B375" t="s">
        <v>1481</v>
      </c>
      <c r="C375" s="19" t="s">
        <v>862</v>
      </c>
      <c r="D375" t="s">
        <v>1420</v>
      </c>
      <c r="E375" s="19" t="s">
        <v>863</v>
      </c>
      <c r="F375" t="str">
        <f t="shared" si="5"/>
        <v>Интоксикационный синдром, характерный для вирусной пневмонии 11</v>
      </c>
    </row>
    <row r="376" spans="2:6" x14ac:dyDescent="0.4">
      <c r="B376" t="s">
        <v>1481</v>
      </c>
      <c r="C376" s="19" t="s">
        <v>862</v>
      </c>
      <c r="D376" t="s">
        <v>1486</v>
      </c>
      <c r="E376" s="19" t="s">
        <v>863</v>
      </c>
      <c r="F376" t="str">
        <f t="shared" si="5"/>
        <v>Интоксикационный синдром, характерный для вирусной пневмонии 11</v>
      </c>
    </row>
    <row r="377" spans="2:6" x14ac:dyDescent="0.4">
      <c r="B377" t="s">
        <v>1482</v>
      </c>
      <c r="C377" s="19" t="s">
        <v>862</v>
      </c>
      <c r="D377" t="s">
        <v>1067</v>
      </c>
      <c r="E377" s="19" t="s">
        <v>863</v>
      </c>
      <c r="F377" t="str">
        <f t="shared" si="5"/>
        <v>Интоксикационный синдром, характерный для вирусной пневмонии 12</v>
      </c>
    </row>
    <row r="378" spans="2:6" x14ac:dyDescent="0.4">
      <c r="B378" t="s">
        <v>1482</v>
      </c>
      <c r="C378" s="19" t="s">
        <v>862</v>
      </c>
      <c r="D378" t="s">
        <v>925</v>
      </c>
      <c r="E378" s="19" t="s">
        <v>863</v>
      </c>
      <c r="F378" t="str">
        <f t="shared" si="5"/>
        <v>Интоксикационный синдром, характерный для вирусной пневмонии 12</v>
      </c>
    </row>
    <row r="379" spans="2:6" x14ac:dyDescent="0.4">
      <c r="B379" t="s">
        <v>1482</v>
      </c>
      <c r="C379" s="19" t="s">
        <v>862</v>
      </c>
      <c r="D379" t="s">
        <v>1486</v>
      </c>
      <c r="E379" s="19" t="s">
        <v>863</v>
      </c>
      <c r="F379" t="str">
        <f t="shared" si="5"/>
        <v>Интоксикационный синдром, характерный для вирусной пневмонии 12</v>
      </c>
    </row>
    <row r="380" spans="2:6" x14ac:dyDescent="0.4">
      <c r="B380" t="s">
        <v>1483</v>
      </c>
      <c r="C380" s="19" t="s">
        <v>862</v>
      </c>
      <c r="D380" t="s">
        <v>897</v>
      </c>
      <c r="E380" s="19" t="s">
        <v>863</v>
      </c>
      <c r="F380" t="str">
        <f t="shared" si="5"/>
        <v>Интоксикационный синдром, характерный для вирусной пневмонии 13</v>
      </c>
    </row>
    <row r="381" spans="2:6" x14ac:dyDescent="0.4">
      <c r="B381" t="s">
        <v>1483</v>
      </c>
      <c r="C381" s="19" t="s">
        <v>862</v>
      </c>
      <c r="D381" t="s">
        <v>1420</v>
      </c>
      <c r="E381" s="19" t="s">
        <v>863</v>
      </c>
      <c r="F381" t="str">
        <f t="shared" si="5"/>
        <v>Интоксикационный синдром, характерный для вирусной пневмонии 13</v>
      </c>
    </row>
    <row r="382" spans="2:6" x14ac:dyDescent="0.4">
      <c r="B382" t="s">
        <v>1483</v>
      </c>
      <c r="C382" s="19" t="s">
        <v>862</v>
      </c>
      <c r="D382" t="s">
        <v>1486</v>
      </c>
      <c r="E382" s="19" t="s">
        <v>863</v>
      </c>
      <c r="F382" t="str">
        <f t="shared" si="5"/>
        <v>Интоксикационный синдром, характерный для вирусной пневмонии 13</v>
      </c>
    </row>
    <row r="383" spans="2:6" x14ac:dyDescent="0.4">
      <c r="B383" t="s">
        <v>1484</v>
      </c>
      <c r="C383" s="19" t="s">
        <v>862</v>
      </c>
      <c r="D383" t="s">
        <v>897</v>
      </c>
      <c r="E383" s="19" t="s">
        <v>863</v>
      </c>
      <c r="F383" t="str">
        <f t="shared" si="5"/>
        <v>Интоксикационный синдром, характерный для вирусной пневмонии 14</v>
      </c>
    </row>
    <row r="384" spans="2:6" x14ac:dyDescent="0.4">
      <c r="B384" t="s">
        <v>1484</v>
      </c>
      <c r="C384" s="19" t="s">
        <v>862</v>
      </c>
      <c r="D384" t="s">
        <v>925</v>
      </c>
      <c r="E384" s="19" t="s">
        <v>863</v>
      </c>
      <c r="F384" t="str">
        <f t="shared" si="5"/>
        <v>Интоксикационный синдром, характерный для вирусной пневмонии 14</v>
      </c>
    </row>
    <row r="385" spans="2:6" x14ac:dyDescent="0.4">
      <c r="B385" t="s">
        <v>1484</v>
      </c>
      <c r="C385" s="19" t="s">
        <v>862</v>
      </c>
      <c r="D385" t="s">
        <v>1486</v>
      </c>
      <c r="E385" s="19" t="s">
        <v>863</v>
      </c>
      <c r="F385" t="str">
        <f t="shared" si="5"/>
        <v>Интоксикационный синдром, характерный для вирусной пневмонии 14</v>
      </c>
    </row>
    <row r="386" spans="2:6" x14ac:dyDescent="0.4">
      <c r="B386" t="s">
        <v>1485</v>
      </c>
      <c r="C386" s="19" t="s">
        <v>862</v>
      </c>
      <c r="D386" t="s">
        <v>1420</v>
      </c>
      <c r="E386" s="19" t="s">
        <v>863</v>
      </c>
      <c r="F386" t="str">
        <f t="shared" si="5"/>
        <v>Интоксикационный синдром, характерный для вирусной пневмонии 15</v>
      </c>
    </row>
    <row r="387" spans="2:6" x14ac:dyDescent="0.4">
      <c r="B387" t="s">
        <v>1485</v>
      </c>
      <c r="C387" s="19" t="s">
        <v>862</v>
      </c>
      <c r="D387" t="s">
        <v>925</v>
      </c>
      <c r="E387" s="19" t="s">
        <v>863</v>
      </c>
      <c r="F387" t="str">
        <f t="shared" si="5"/>
        <v>Интоксикационный синдром, характерный для вирусной пневмонии 15</v>
      </c>
    </row>
    <row r="388" spans="2:6" x14ac:dyDescent="0.4">
      <c r="B388" t="s">
        <v>1485</v>
      </c>
      <c r="C388" s="19" t="s">
        <v>862</v>
      </c>
      <c r="D388" t="s">
        <v>1486</v>
      </c>
      <c r="E388" s="19" t="s">
        <v>863</v>
      </c>
      <c r="F388" t="str">
        <f t="shared" si="5"/>
        <v>Интоксикационный синдром, характерный для вирусной пневмонии 15</v>
      </c>
    </row>
    <row r="389" spans="2:6" x14ac:dyDescent="0.4">
      <c r="B389" t="s">
        <v>1471</v>
      </c>
      <c r="C389" s="19" t="s">
        <v>862</v>
      </c>
      <c r="D389" t="s">
        <v>1126</v>
      </c>
      <c r="E389" s="19" t="s">
        <v>863</v>
      </c>
      <c r="F389" t="str">
        <f t="shared" si="5"/>
        <v>Интоксикационный синдром, характерный для вирусной пневмонии 2</v>
      </c>
    </row>
    <row r="390" spans="2:6" x14ac:dyDescent="0.4">
      <c r="B390" t="s">
        <v>1471</v>
      </c>
      <c r="C390" s="19" t="s">
        <v>862</v>
      </c>
      <c r="D390" t="s">
        <v>1067</v>
      </c>
      <c r="E390" s="19" t="s">
        <v>863</v>
      </c>
      <c r="F390" t="str">
        <f t="shared" si="5"/>
        <v>Интоксикационный синдром, характерный для вирусной пневмонии 2</v>
      </c>
    </row>
    <row r="391" spans="2:6" x14ac:dyDescent="0.4">
      <c r="B391" t="s">
        <v>1471</v>
      </c>
      <c r="C391" s="19" t="s">
        <v>862</v>
      </c>
      <c r="D391" t="s">
        <v>1486</v>
      </c>
      <c r="E391" s="19" t="s">
        <v>863</v>
      </c>
      <c r="F391" t="str">
        <f t="shared" si="5"/>
        <v>Интоксикационный синдром, характерный для вирусной пневмонии 2</v>
      </c>
    </row>
    <row r="392" spans="2:6" x14ac:dyDescent="0.4">
      <c r="B392" t="s">
        <v>1473</v>
      </c>
      <c r="C392" s="19" t="s">
        <v>862</v>
      </c>
      <c r="D392" t="s">
        <v>1126</v>
      </c>
      <c r="E392" s="19" t="s">
        <v>863</v>
      </c>
      <c r="F392" t="str">
        <f t="shared" si="5"/>
        <v>Интоксикационный синдром, характерный для вирусной пневмонии 3</v>
      </c>
    </row>
    <row r="393" spans="2:6" x14ac:dyDescent="0.4">
      <c r="B393" t="s">
        <v>1473</v>
      </c>
      <c r="C393" s="19" t="s">
        <v>862</v>
      </c>
      <c r="D393" t="s">
        <v>897</v>
      </c>
      <c r="E393" s="19" t="s">
        <v>863</v>
      </c>
      <c r="F393" t="str">
        <f t="shared" si="5"/>
        <v>Интоксикационный синдром, характерный для вирусной пневмонии 3</v>
      </c>
    </row>
    <row r="394" spans="2:6" x14ac:dyDescent="0.4">
      <c r="B394" t="s">
        <v>1473</v>
      </c>
      <c r="C394" s="19" t="s">
        <v>862</v>
      </c>
      <c r="D394" t="s">
        <v>1486</v>
      </c>
      <c r="E394" s="19" t="s">
        <v>863</v>
      </c>
      <c r="F394" t="str">
        <f t="shared" si="5"/>
        <v>Интоксикационный синдром, характерный для вирусной пневмонии 3</v>
      </c>
    </row>
    <row r="395" spans="2:6" x14ac:dyDescent="0.4">
      <c r="B395" t="s">
        <v>1474</v>
      </c>
      <c r="C395" s="19" t="s">
        <v>862</v>
      </c>
      <c r="D395" t="s">
        <v>1126</v>
      </c>
      <c r="E395" s="19" t="s">
        <v>863</v>
      </c>
      <c r="F395" t="str">
        <f t="shared" si="5"/>
        <v>Интоксикационный синдром, характерный для вирусной пневмонии 4</v>
      </c>
    </row>
    <row r="396" spans="2:6" x14ac:dyDescent="0.4">
      <c r="B396" t="s">
        <v>1474</v>
      </c>
      <c r="C396" s="19" t="s">
        <v>862</v>
      </c>
      <c r="D396" t="s">
        <v>1420</v>
      </c>
      <c r="E396" s="19" t="s">
        <v>863</v>
      </c>
      <c r="F396" t="str">
        <f t="shared" si="5"/>
        <v>Интоксикационный синдром, характерный для вирусной пневмонии 4</v>
      </c>
    </row>
    <row r="397" spans="2:6" x14ac:dyDescent="0.4">
      <c r="B397" t="s">
        <v>1474</v>
      </c>
      <c r="C397" s="19" t="s">
        <v>862</v>
      </c>
      <c r="D397" t="s">
        <v>1486</v>
      </c>
      <c r="E397" s="19" t="s">
        <v>863</v>
      </c>
      <c r="F397" t="str">
        <f t="shared" si="5"/>
        <v>Интоксикационный синдром, характерный для вирусной пневмонии 4</v>
      </c>
    </row>
    <row r="398" spans="2:6" x14ac:dyDescent="0.4">
      <c r="B398" t="s">
        <v>1475</v>
      </c>
      <c r="C398" s="19" t="s">
        <v>862</v>
      </c>
      <c r="D398" t="s">
        <v>1126</v>
      </c>
      <c r="E398" s="19" t="s">
        <v>863</v>
      </c>
      <c r="F398" t="str">
        <f t="shared" si="5"/>
        <v>Интоксикационный синдром, характерный для вирусной пневмонии 5</v>
      </c>
    </row>
    <row r="399" spans="2:6" x14ac:dyDescent="0.4">
      <c r="B399" t="s">
        <v>1475</v>
      </c>
      <c r="C399" s="19" t="s">
        <v>862</v>
      </c>
      <c r="D399" t="s">
        <v>925</v>
      </c>
      <c r="E399" s="19" t="s">
        <v>863</v>
      </c>
      <c r="F399" t="str">
        <f t="shared" ref="F399:F430" si="6">B399</f>
        <v>Интоксикационный синдром, характерный для вирусной пневмонии 5</v>
      </c>
    </row>
    <row r="400" spans="2:6" x14ac:dyDescent="0.4">
      <c r="B400" t="s">
        <v>1475</v>
      </c>
      <c r="C400" s="19" t="s">
        <v>862</v>
      </c>
      <c r="D400" t="s">
        <v>1486</v>
      </c>
      <c r="E400" s="19" t="s">
        <v>863</v>
      </c>
      <c r="F400" t="str">
        <f t="shared" si="6"/>
        <v>Интоксикационный синдром, характерный для вирусной пневмонии 5</v>
      </c>
    </row>
    <row r="401" spans="1:6" x14ac:dyDescent="0.4">
      <c r="B401" t="s">
        <v>1476</v>
      </c>
      <c r="C401" s="19" t="s">
        <v>862</v>
      </c>
      <c r="D401" t="s">
        <v>1071</v>
      </c>
      <c r="E401" s="19" t="s">
        <v>863</v>
      </c>
      <c r="F401" t="str">
        <f t="shared" si="6"/>
        <v>Интоксикационный синдром, характерный для вирусной пневмонии 6</v>
      </c>
    </row>
    <row r="402" spans="1:6" x14ac:dyDescent="0.4">
      <c r="B402" t="s">
        <v>1476</v>
      </c>
      <c r="C402" s="19" t="s">
        <v>862</v>
      </c>
      <c r="D402" t="s">
        <v>1067</v>
      </c>
      <c r="E402" s="19" t="s">
        <v>863</v>
      </c>
      <c r="F402" t="str">
        <f t="shared" si="6"/>
        <v>Интоксикационный синдром, характерный для вирусной пневмонии 6</v>
      </c>
    </row>
    <row r="403" spans="1:6" x14ac:dyDescent="0.4">
      <c r="B403" t="s">
        <v>1476</v>
      </c>
      <c r="C403" s="19" t="s">
        <v>862</v>
      </c>
      <c r="D403" t="s">
        <v>1486</v>
      </c>
      <c r="E403" s="19" t="s">
        <v>863</v>
      </c>
      <c r="F403" t="str">
        <f t="shared" si="6"/>
        <v>Интоксикационный синдром, характерный для вирусной пневмонии 6</v>
      </c>
    </row>
    <row r="404" spans="1:6" x14ac:dyDescent="0.4">
      <c r="B404" t="s">
        <v>1477</v>
      </c>
      <c r="C404" s="19" t="s">
        <v>862</v>
      </c>
      <c r="D404" t="s">
        <v>1071</v>
      </c>
      <c r="E404" s="19" t="s">
        <v>863</v>
      </c>
      <c r="F404" t="str">
        <f t="shared" si="6"/>
        <v>Интоксикационный синдром, характерный для вирусной пневмонии 7</v>
      </c>
    </row>
    <row r="405" spans="1:6" x14ac:dyDescent="0.4">
      <c r="B405" t="s">
        <v>1477</v>
      </c>
      <c r="C405" s="19" t="s">
        <v>862</v>
      </c>
      <c r="D405" t="s">
        <v>897</v>
      </c>
      <c r="E405" s="19" t="s">
        <v>863</v>
      </c>
      <c r="F405" t="str">
        <f t="shared" si="6"/>
        <v>Интоксикационный синдром, характерный для вирусной пневмонии 7</v>
      </c>
    </row>
    <row r="406" spans="1:6" x14ac:dyDescent="0.4">
      <c r="B406" t="s">
        <v>1477</v>
      </c>
      <c r="C406" s="19" t="s">
        <v>862</v>
      </c>
      <c r="D406" t="s">
        <v>1486</v>
      </c>
      <c r="E406" s="19" t="s">
        <v>863</v>
      </c>
      <c r="F406" t="str">
        <f t="shared" si="6"/>
        <v>Интоксикационный синдром, характерный для вирусной пневмонии 7</v>
      </c>
    </row>
    <row r="407" spans="1:6" x14ac:dyDescent="0.4">
      <c r="B407" t="s">
        <v>1478</v>
      </c>
      <c r="C407" s="19" t="s">
        <v>862</v>
      </c>
      <c r="D407" t="s">
        <v>1071</v>
      </c>
      <c r="E407" s="19" t="s">
        <v>863</v>
      </c>
      <c r="F407" t="str">
        <f t="shared" si="6"/>
        <v>Интоксикационный синдром, характерный для вирусной пневмонии 8</v>
      </c>
    </row>
    <row r="408" spans="1:6" x14ac:dyDescent="0.4">
      <c r="B408" t="s">
        <v>1478</v>
      </c>
      <c r="C408" s="19" t="s">
        <v>862</v>
      </c>
      <c r="D408" t="s">
        <v>1420</v>
      </c>
      <c r="E408" s="19" t="s">
        <v>863</v>
      </c>
      <c r="F408" t="str">
        <f t="shared" si="6"/>
        <v>Интоксикационный синдром, характерный для вирусной пневмонии 8</v>
      </c>
    </row>
    <row r="409" spans="1:6" s="22" customFormat="1" x14ac:dyDescent="0.4">
      <c r="A409"/>
      <c r="B409" t="s">
        <v>1478</v>
      </c>
      <c r="C409" s="19" t="s">
        <v>862</v>
      </c>
      <c r="D409" t="s">
        <v>1486</v>
      </c>
      <c r="E409" s="19" t="s">
        <v>863</v>
      </c>
      <c r="F409" t="str">
        <f t="shared" si="6"/>
        <v>Интоксикационный синдром, характерный для вирусной пневмонии 8</v>
      </c>
    </row>
    <row r="410" spans="1:6" s="22" customFormat="1" ht="14.15" customHeight="1" x14ac:dyDescent="0.4">
      <c r="A410"/>
      <c r="B410" t="s">
        <v>1479</v>
      </c>
      <c r="C410" s="19" t="s">
        <v>862</v>
      </c>
      <c r="D410" t="s">
        <v>1071</v>
      </c>
      <c r="E410" s="19" t="s">
        <v>863</v>
      </c>
      <c r="F410" t="str">
        <f t="shared" si="6"/>
        <v>Интоксикационный синдром, характерный для вирусной пневмонии 9</v>
      </c>
    </row>
    <row r="411" spans="1:6" s="22" customFormat="1" ht="14.15" customHeight="1" x14ac:dyDescent="0.4">
      <c r="A411"/>
      <c r="B411" t="s">
        <v>1479</v>
      </c>
      <c r="C411" s="19" t="s">
        <v>862</v>
      </c>
      <c r="D411" t="s">
        <v>925</v>
      </c>
      <c r="E411" s="19" t="s">
        <v>863</v>
      </c>
      <c r="F411" t="str">
        <f t="shared" si="6"/>
        <v>Интоксикационный синдром, характерный для вирусной пневмонии 9</v>
      </c>
    </row>
    <row r="412" spans="1:6" s="22" customFormat="1" ht="14.15" customHeight="1" x14ac:dyDescent="0.4">
      <c r="A412"/>
      <c r="B412" t="s">
        <v>1479</v>
      </c>
      <c r="C412" s="19" t="s">
        <v>862</v>
      </c>
      <c r="D412" t="s">
        <v>1486</v>
      </c>
      <c r="E412" s="19" t="s">
        <v>863</v>
      </c>
      <c r="F412" t="str">
        <f t="shared" si="6"/>
        <v>Интоксикационный синдром, характерный для вирусной пневмонии 9</v>
      </c>
    </row>
    <row r="413" spans="1:6" s="22" customFormat="1" ht="14.15" customHeight="1" x14ac:dyDescent="0.4">
      <c r="A413"/>
      <c r="B413" t="s">
        <v>899</v>
      </c>
      <c r="C413" s="19" t="s">
        <v>863</v>
      </c>
      <c r="D413" t="s">
        <v>434</v>
      </c>
      <c r="E413" s="19" t="s">
        <v>863</v>
      </c>
      <c r="F413" t="str">
        <f t="shared" si="6"/>
        <v>Интоксикационный синдром, характерный для туберкулеза легких</v>
      </c>
    </row>
    <row r="414" spans="1:6" s="22" customFormat="1" ht="14.15" customHeight="1" x14ac:dyDescent="0.4">
      <c r="A414"/>
      <c r="B414" t="s">
        <v>1418</v>
      </c>
      <c r="C414" s="19" t="s">
        <v>862</v>
      </c>
      <c r="D414" t="s">
        <v>946</v>
      </c>
      <c r="E414" s="19" t="s">
        <v>863</v>
      </c>
      <c r="F414" t="str">
        <f t="shared" si="6"/>
        <v>Интоксикационный синдром, характерный для туберкулеза легких 1</v>
      </c>
    </row>
    <row r="415" spans="1:6" s="22" customFormat="1" ht="14.15" customHeight="1" x14ac:dyDescent="0.4">
      <c r="A415"/>
      <c r="B415" t="s">
        <v>1418</v>
      </c>
      <c r="C415" s="19" t="s">
        <v>862</v>
      </c>
      <c r="D415" t="s">
        <v>947</v>
      </c>
      <c r="E415" s="19" t="s">
        <v>863</v>
      </c>
      <c r="F415" t="str">
        <f t="shared" si="6"/>
        <v>Интоксикационный синдром, характерный для туберкулеза легких 1</v>
      </c>
    </row>
    <row r="416" spans="1:6" s="22" customFormat="1" ht="14.15" customHeight="1" x14ac:dyDescent="0.4">
      <c r="A416"/>
      <c r="B416" t="s">
        <v>1418</v>
      </c>
      <c r="C416" s="19" t="s">
        <v>862</v>
      </c>
      <c r="D416" t="s">
        <v>899</v>
      </c>
      <c r="E416" s="19" t="s">
        <v>863</v>
      </c>
      <c r="F416" t="str">
        <f t="shared" si="6"/>
        <v>Интоксикационный синдром, характерный для туберкулеза легких 1</v>
      </c>
    </row>
    <row r="417" spans="1:6" s="22" customFormat="1" ht="14.15" customHeight="1" x14ac:dyDescent="0.4">
      <c r="A417"/>
      <c r="B417" t="s">
        <v>1419</v>
      </c>
      <c r="C417" s="19" t="s">
        <v>862</v>
      </c>
      <c r="D417" t="s">
        <v>1420</v>
      </c>
      <c r="E417" s="19" t="s">
        <v>863</v>
      </c>
      <c r="F417" t="str">
        <f t="shared" si="6"/>
        <v>Интоксикационный синдром, характерный для туберкулеза легких 2</v>
      </c>
    </row>
    <row r="418" spans="1:6" s="22" customFormat="1" ht="14.15" customHeight="1" x14ac:dyDescent="0.4">
      <c r="A418"/>
      <c r="B418" t="s">
        <v>1419</v>
      </c>
      <c r="C418" s="19" t="s">
        <v>862</v>
      </c>
      <c r="D418" t="s">
        <v>947</v>
      </c>
      <c r="E418" s="19" t="s">
        <v>863</v>
      </c>
      <c r="F418" t="str">
        <f t="shared" si="6"/>
        <v>Интоксикационный синдром, характерный для туберкулеза легких 2</v>
      </c>
    </row>
    <row r="419" spans="1:6" s="22" customFormat="1" ht="14.15" customHeight="1" x14ac:dyDescent="0.4">
      <c r="A419"/>
      <c r="B419" t="s">
        <v>1419</v>
      </c>
      <c r="C419" s="19" t="s">
        <v>862</v>
      </c>
      <c r="D419" t="s">
        <v>899</v>
      </c>
      <c r="E419" s="19" t="s">
        <v>863</v>
      </c>
      <c r="F419" t="str">
        <f t="shared" si="6"/>
        <v>Интоксикационный синдром, характерный для туберкулеза легких 2</v>
      </c>
    </row>
    <row r="420" spans="1:6" s="22" customFormat="1" x14ac:dyDescent="0.4">
      <c r="A420"/>
      <c r="B420" t="s">
        <v>1421</v>
      </c>
      <c r="C420" s="19" t="s">
        <v>862</v>
      </c>
      <c r="D420" t="s">
        <v>946</v>
      </c>
      <c r="E420" s="19" t="s">
        <v>863</v>
      </c>
      <c r="F420" t="str">
        <f t="shared" si="6"/>
        <v>Интоксикационный синдром, характерный для туберкулеза легких 3</v>
      </c>
    </row>
    <row r="421" spans="1:6" s="22" customFormat="1" x14ac:dyDescent="0.4">
      <c r="A421"/>
      <c r="B421" t="s">
        <v>1421</v>
      </c>
      <c r="C421" s="19" t="s">
        <v>862</v>
      </c>
      <c r="D421" t="s">
        <v>1420</v>
      </c>
      <c r="E421" s="19" t="s">
        <v>863</v>
      </c>
      <c r="F421" t="str">
        <f t="shared" si="6"/>
        <v>Интоксикационный синдром, характерный для туберкулеза легких 3</v>
      </c>
    </row>
    <row r="422" spans="1:6" s="22" customFormat="1" x14ac:dyDescent="0.4">
      <c r="A422"/>
      <c r="B422" t="s">
        <v>1421</v>
      </c>
      <c r="C422" s="19" t="s">
        <v>862</v>
      </c>
      <c r="D422" t="s">
        <v>899</v>
      </c>
      <c r="E422" s="19"/>
      <c r="F422" t="str">
        <f t="shared" si="6"/>
        <v>Интоксикационный синдром, характерный для туберкулеза легких 3</v>
      </c>
    </row>
    <row r="423" spans="1:6" s="22" customFormat="1" x14ac:dyDescent="0.4">
      <c r="A423"/>
      <c r="B423" t="s">
        <v>1003</v>
      </c>
      <c r="C423" s="19" t="s">
        <v>863</v>
      </c>
      <c r="D423" t="s">
        <v>434</v>
      </c>
      <c r="E423" s="19" t="s">
        <v>863</v>
      </c>
      <c r="F423" t="str">
        <f t="shared" si="6"/>
        <v>Инфильтрат с нечеткими, неровными контурами неоднородной плотности на рентгенограмме</v>
      </c>
    </row>
    <row r="424" spans="1:6" s="22" customFormat="1" x14ac:dyDescent="0.4">
      <c r="A424"/>
      <c r="B424" t="s">
        <v>1003</v>
      </c>
      <c r="C424" s="19" t="s">
        <v>862</v>
      </c>
      <c r="D424" t="s">
        <v>999</v>
      </c>
      <c r="E424" s="19" t="s">
        <v>863</v>
      </c>
      <c r="F424" t="str">
        <f t="shared" si="6"/>
        <v>Инфильтрат с нечеткими, неровными контурами неоднородной плотности на рентгенограмме</v>
      </c>
    </row>
    <row r="425" spans="1:6" s="22" customFormat="1" x14ac:dyDescent="0.4">
      <c r="A425"/>
      <c r="B425" t="s">
        <v>1003</v>
      </c>
      <c r="C425" s="19" t="s">
        <v>862</v>
      </c>
      <c r="D425" t="s">
        <v>1000</v>
      </c>
      <c r="E425" s="19" t="s">
        <v>863</v>
      </c>
      <c r="F425" t="str">
        <f t="shared" si="6"/>
        <v>Инфильтрат с нечеткими, неровными контурами неоднородной плотности на рентгенограмме</v>
      </c>
    </row>
    <row r="426" spans="1:6" s="22" customFormat="1" x14ac:dyDescent="0.4">
      <c r="A426"/>
      <c r="B426" t="s">
        <v>1003</v>
      </c>
      <c r="C426" s="19" t="s">
        <v>862</v>
      </c>
      <c r="D426" t="s">
        <v>1001</v>
      </c>
      <c r="E426" s="19" t="s">
        <v>863</v>
      </c>
      <c r="F426" t="str">
        <f t="shared" si="6"/>
        <v>Инфильтрат с нечеткими, неровными контурами неоднородной плотности на рентгенограмме</v>
      </c>
    </row>
    <row r="427" spans="1:6" s="22" customFormat="1" x14ac:dyDescent="0.4">
      <c r="A427"/>
      <c r="B427" t="s">
        <v>1001</v>
      </c>
      <c r="C427" s="19" t="s">
        <v>863</v>
      </c>
      <c r="D427" t="s">
        <v>1003</v>
      </c>
      <c r="E427" s="19" t="s">
        <v>862</v>
      </c>
      <c r="F427" t="str">
        <f t="shared" si="6"/>
        <v>Инфильтративные изменения неоднородной плотности на рентгенограмме</v>
      </c>
    </row>
    <row r="428" spans="1:6" s="22" customFormat="1" x14ac:dyDescent="0.4">
      <c r="A428"/>
      <c r="B428" t="s">
        <v>999</v>
      </c>
      <c r="C428" s="19" t="s">
        <v>863</v>
      </c>
      <c r="D428" t="s">
        <v>1003</v>
      </c>
      <c r="E428" s="19" t="s">
        <v>862</v>
      </c>
      <c r="F428" t="str">
        <f t="shared" si="6"/>
        <v>Инфильтративные изменения с неровными контурами на рентгенограмме</v>
      </c>
    </row>
    <row r="429" spans="1:6" s="22" customFormat="1" x14ac:dyDescent="0.4">
      <c r="A429"/>
      <c r="B429" t="s">
        <v>1000</v>
      </c>
      <c r="C429" s="19" t="s">
        <v>863</v>
      </c>
      <c r="D429" t="s">
        <v>1003</v>
      </c>
      <c r="E429" s="19" t="s">
        <v>862</v>
      </c>
      <c r="F429" t="str">
        <f t="shared" si="6"/>
        <v>Инфильтративные изменения с нечеткими контурами на рентгенограмме</v>
      </c>
    </row>
    <row r="430" spans="1:6" s="22" customFormat="1" x14ac:dyDescent="0.4">
      <c r="A430"/>
      <c r="B430" t="s">
        <v>1002</v>
      </c>
      <c r="C430" s="19" t="s">
        <v>863</v>
      </c>
      <c r="D430" t="s">
        <v>434</v>
      </c>
      <c r="E430" s="19" t="s">
        <v>863</v>
      </c>
      <c r="F430" t="str">
        <f t="shared" si="6"/>
        <v>Инфильтративные изменения с признаками деструкции на рентгенограмме</v>
      </c>
    </row>
    <row r="431" spans="1:6" s="22" customFormat="1" x14ac:dyDescent="0.4">
      <c r="A431"/>
      <c r="B431" t="s">
        <v>997</v>
      </c>
      <c r="C431" s="19" t="s">
        <v>862</v>
      </c>
      <c r="D431" t="s">
        <v>1004</v>
      </c>
      <c r="E431" s="19" t="s">
        <v>862</v>
      </c>
      <c r="F431" t="str">
        <f t="shared" ref="F431:F436" si="7">B431</f>
        <v>Каверны пневмониогенного типа на рентгенограмме</v>
      </c>
    </row>
    <row r="432" spans="1:6" s="22" customFormat="1" x14ac:dyDescent="0.4">
      <c r="A432"/>
      <c r="B432" t="s">
        <v>989</v>
      </c>
      <c r="C432" s="19" t="s">
        <v>863</v>
      </c>
      <c r="D432" t="s">
        <v>434</v>
      </c>
      <c r="E432" s="19" t="s">
        <v>863</v>
      </c>
      <c r="F432" t="str">
        <f t="shared" si="7"/>
        <v>Кальцинированные включения в корне легкого на рентгенограмме</v>
      </c>
    </row>
    <row r="433" spans="1:6" s="22" customFormat="1" x14ac:dyDescent="0.4">
      <c r="A433"/>
      <c r="B433" t="s">
        <v>988</v>
      </c>
      <c r="C433" s="19" t="s">
        <v>863</v>
      </c>
      <c r="D433" t="s">
        <v>434</v>
      </c>
      <c r="E433" s="19" t="s">
        <v>863</v>
      </c>
      <c r="F433" t="str">
        <f t="shared" si="7"/>
        <v>Кальцинированные включения в легочной ткани на рентгенограмме</v>
      </c>
    </row>
    <row r="434" spans="1:6" s="22" customFormat="1" x14ac:dyDescent="0.4">
      <c r="A434"/>
      <c r="B434" t="s">
        <v>986</v>
      </c>
      <c r="C434" s="19" t="s">
        <v>863</v>
      </c>
      <c r="D434" t="s">
        <v>434</v>
      </c>
      <c r="E434" s="19" t="s">
        <v>863</v>
      </c>
      <c r="F434" t="str">
        <f t="shared" si="7"/>
        <v>Кальцинированные очаги в легких на рентгенограмме</v>
      </c>
    </row>
    <row r="435" spans="1:6" s="22" customFormat="1" x14ac:dyDescent="0.4">
      <c r="A435"/>
      <c r="B435" t="s">
        <v>987</v>
      </c>
      <c r="C435" s="19" t="s">
        <v>863</v>
      </c>
      <c r="D435" t="s">
        <v>434</v>
      </c>
      <c r="E435" s="19" t="s">
        <v>863</v>
      </c>
      <c r="F435" t="str">
        <f t="shared" si="7"/>
        <v>Кальцинированные очаги во внутригрудных лимфатических узлах на рентгенограмме</v>
      </c>
    </row>
    <row r="436" spans="1:6" s="22" customFormat="1" x14ac:dyDescent="0.4">
      <c r="A436"/>
      <c r="B436" t="s">
        <v>912</v>
      </c>
      <c r="C436" s="19" t="s">
        <v>863</v>
      </c>
      <c r="D436" t="s">
        <v>1450</v>
      </c>
      <c r="E436" s="19"/>
      <c r="F436" t="str">
        <f t="shared" si="7"/>
        <v>Кахексия в анамнезе</v>
      </c>
    </row>
    <row r="437" spans="1:6" s="22" customFormat="1" x14ac:dyDescent="0.4">
      <c r="A437"/>
      <c r="B437" t="s">
        <v>892</v>
      </c>
      <c r="C437" s="19" t="s">
        <v>862</v>
      </c>
      <c r="D437" t="s">
        <v>1976</v>
      </c>
      <c r="E437"/>
      <c r="F437"/>
    </row>
    <row r="438" spans="1:6" s="22" customFormat="1" x14ac:dyDescent="0.4">
      <c r="A438"/>
      <c r="B438" t="s">
        <v>1354</v>
      </c>
      <c r="C438" s="19" t="s">
        <v>863</v>
      </c>
      <c r="D438" t="s">
        <v>435</v>
      </c>
      <c r="E438" s="19" t="s">
        <v>863</v>
      </c>
      <c r="F438" t="str">
        <f t="shared" ref="F438:F444" si="8">B438</f>
        <v>Количество очагов на КТ ОГК &lt;5</v>
      </c>
    </row>
    <row r="439" spans="1:6" s="22" customFormat="1" x14ac:dyDescent="0.4">
      <c r="A439"/>
      <c r="B439" t="s">
        <v>979</v>
      </c>
      <c r="C439" s="19" t="s">
        <v>863</v>
      </c>
      <c r="D439" t="s">
        <v>434</v>
      </c>
      <c r="E439" s="19" t="s">
        <v>863</v>
      </c>
      <c r="F439" t="str">
        <f t="shared" si="8"/>
        <v>Кольцевидное усиление лимфатического узла по периферии на КТ ОГК</v>
      </c>
    </row>
    <row r="440" spans="1:6" s="22" customFormat="1" x14ac:dyDescent="0.4">
      <c r="A440"/>
      <c r="B440" t="s">
        <v>1093</v>
      </c>
      <c r="C440" s="19" t="s">
        <v>863</v>
      </c>
      <c r="D440" t="s">
        <v>644</v>
      </c>
      <c r="E440" s="19" t="s">
        <v>863</v>
      </c>
      <c r="F440" t="str">
        <f t="shared" si="8"/>
        <v>Консолидированные легочные поля на рентгенограмме</v>
      </c>
    </row>
    <row r="441" spans="1:6" s="22" customFormat="1" x14ac:dyDescent="0.4">
      <c r="A441"/>
      <c r="B441" t="s">
        <v>900</v>
      </c>
      <c r="C441" s="19" t="s">
        <v>863</v>
      </c>
      <c r="D441" t="s">
        <v>1450</v>
      </c>
      <c r="E441" s="19"/>
      <c r="F441" t="str">
        <f t="shared" si="8"/>
        <v>Контакт с больными туберкулезом в анамнезе</v>
      </c>
    </row>
    <row r="442" spans="1:6" s="22" customFormat="1" x14ac:dyDescent="0.4">
      <c r="A442"/>
      <c r="B442" t="s">
        <v>2208</v>
      </c>
      <c r="C442" s="19" t="s">
        <v>863</v>
      </c>
      <c r="D442" t="s">
        <v>644</v>
      </c>
      <c r="E442" s="19" t="s">
        <v>863</v>
      </c>
      <c r="F442" t="str">
        <f t="shared" si="8"/>
        <v>Конъюнктивит</v>
      </c>
    </row>
    <row r="443" spans="1:6" s="22" customFormat="1" x14ac:dyDescent="0.4">
      <c r="A443"/>
      <c r="B443" t="s">
        <v>1020</v>
      </c>
      <c r="C443" s="19" t="s">
        <v>863</v>
      </c>
      <c r="D443" t="s">
        <v>517</v>
      </c>
      <c r="E443" s="19" t="s">
        <v>863</v>
      </c>
      <c r="F443" t="str">
        <f t="shared" si="8"/>
        <v>Крепитация</v>
      </c>
    </row>
    <row r="444" spans="1:6" s="22" customFormat="1" x14ac:dyDescent="0.4">
      <c r="A444"/>
      <c r="B444" t="s">
        <v>1020</v>
      </c>
      <c r="C444" s="19" t="s">
        <v>863</v>
      </c>
      <c r="D444" t="s">
        <v>644</v>
      </c>
      <c r="E444" s="19" t="s">
        <v>863</v>
      </c>
      <c r="F444" t="str">
        <f t="shared" si="8"/>
        <v>Крепитация</v>
      </c>
    </row>
    <row r="445" spans="1:6" s="22" customFormat="1" x14ac:dyDescent="0.4">
      <c r="A445"/>
      <c r="B445" t="s">
        <v>2800</v>
      </c>
      <c r="C445" s="19" t="s">
        <v>862</v>
      </c>
      <c r="D445" t="s">
        <v>1976</v>
      </c>
      <c r="E445"/>
      <c r="F445"/>
    </row>
    <row r="446" spans="1:6" s="22" customFormat="1" x14ac:dyDescent="0.4">
      <c r="A446"/>
      <c r="B446" t="s">
        <v>1976</v>
      </c>
      <c r="C446" s="19" t="s">
        <v>863</v>
      </c>
      <c r="D446" t="s">
        <v>434</v>
      </c>
      <c r="E446"/>
      <c r="F446"/>
    </row>
    <row r="447" spans="1:6" s="22" customFormat="1" x14ac:dyDescent="0.4">
      <c r="A447"/>
      <c r="B447" t="s">
        <v>1976</v>
      </c>
      <c r="C447" s="19" t="s">
        <v>863</v>
      </c>
      <c r="D447" t="s">
        <v>517</v>
      </c>
      <c r="E447"/>
      <c r="F447"/>
    </row>
    <row r="448" spans="1:6" s="22" customFormat="1" x14ac:dyDescent="0.4">
      <c r="A448"/>
      <c r="B448" t="s">
        <v>1976</v>
      </c>
      <c r="C448" s="19" t="s">
        <v>863</v>
      </c>
      <c r="D448" t="s">
        <v>644</v>
      </c>
      <c r="E448"/>
      <c r="F448"/>
    </row>
    <row r="449" spans="1:6" s="22" customFormat="1" x14ac:dyDescent="0.4">
      <c r="A449"/>
      <c r="B449" t="s">
        <v>1976</v>
      </c>
      <c r="C449" s="19" t="s">
        <v>863</v>
      </c>
      <c r="D449" t="s">
        <v>435</v>
      </c>
      <c r="E449"/>
      <c r="F449"/>
    </row>
    <row r="450" spans="1:6" s="22" customFormat="1" x14ac:dyDescent="0.4">
      <c r="A450"/>
      <c r="B450" t="s">
        <v>1597</v>
      </c>
      <c r="C450" s="19" t="s">
        <v>862</v>
      </c>
      <c r="D450" t="s">
        <v>644</v>
      </c>
      <c r="E450" s="19" t="s">
        <v>863</v>
      </c>
      <c r="F450" t="str">
        <f>B450</f>
        <v>КТ картина COVID-19</v>
      </c>
    </row>
    <row r="451" spans="1:6" s="22" customFormat="1" x14ac:dyDescent="0.4">
      <c r="A451"/>
      <c r="B451" t="s">
        <v>1597</v>
      </c>
      <c r="C451" s="19" t="s">
        <v>864</v>
      </c>
      <c r="D451" t="s">
        <v>434</v>
      </c>
      <c r="E451" s="19"/>
      <c r="F451"/>
    </row>
    <row r="452" spans="1:6" s="22" customFormat="1" x14ac:dyDescent="0.4">
      <c r="A452"/>
      <c r="B452" t="s">
        <v>1597</v>
      </c>
      <c r="C452" s="19" t="s">
        <v>864</v>
      </c>
      <c r="D452" t="s">
        <v>517</v>
      </c>
      <c r="E452" s="19"/>
      <c r="F452"/>
    </row>
    <row r="453" spans="1:6" s="22" customFormat="1" x14ac:dyDescent="0.4">
      <c r="A453"/>
      <c r="B453" t="s">
        <v>1597</v>
      </c>
      <c r="C453" s="19" t="s">
        <v>864</v>
      </c>
      <c r="D453" t="s">
        <v>435</v>
      </c>
      <c r="E453"/>
      <c r="F453"/>
    </row>
    <row r="454" spans="1:6" s="22" customFormat="1" x14ac:dyDescent="0.4">
      <c r="A454"/>
      <c r="B454" t="s">
        <v>902</v>
      </c>
      <c r="C454" s="19" t="s">
        <v>863</v>
      </c>
      <c r="D454" t="s">
        <v>1450</v>
      </c>
      <c r="E454" s="19"/>
      <c r="F454" t="str">
        <f>B454</f>
        <v>Курение в анамнезе</v>
      </c>
    </row>
    <row r="455" spans="1:6" s="22" customFormat="1" x14ac:dyDescent="0.4">
      <c r="A455"/>
      <c r="B455" t="s">
        <v>902</v>
      </c>
      <c r="C455" s="19" t="s">
        <v>863</v>
      </c>
      <c r="D455" t="s">
        <v>1451</v>
      </c>
      <c r="E455" s="19"/>
      <c r="F455" t="str">
        <f>B455</f>
        <v>Курение в анамнезе</v>
      </c>
    </row>
    <row r="456" spans="1:6" s="22" customFormat="1" x14ac:dyDescent="0.4">
      <c r="A456"/>
      <c r="B456" t="s">
        <v>1487</v>
      </c>
      <c r="C456" s="19" t="s">
        <v>863</v>
      </c>
      <c r="D456" t="s">
        <v>1291</v>
      </c>
      <c r="E456" s="19" t="s">
        <v>862</v>
      </c>
      <c r="F456" t="str">
        <f>B456</f>
        <v>Курение в настоящее время</v>
      </c>
    </row>
    <row r="457" spans="1:6" s="22" customFormat="1" x14ac:dyDescent="0.4">
      <c r="A457"/>
      <c r="B457" t="s">
        <v>1488</v>
      </c>
      <c r="C457" s="19" t="s">
        <v>863</v>
      </c>
      <c r="D457" t="s">
        <v>1292</v>
      </c>
      <c r="E457" s="19" t="s">
        <v>862</v>
      </c>
      <c r="F457" t="str">
        <f>B457</f>
        <v>Курение в настоящее время отсутствует</v>
      </c>
    </row>
    <row r="458" spans="1:6" s="22" customFormat="1" x14ac:dyDescent="0.4">
      <c r="A458"/>
      <c r="B458" t="s">
        <v>1114</v>
      </c>
      <c r="C458" s="19" t="s">
        <v>863</v>
      </c>
      <c r="D458" t="s">
        <v>644</v>
      </c>
      <c r="E458" s="19" t="s">
        <v>863</v>
      </c>
      <c r="F458" t="str">
        <f>B458</f>
        <v>Легочная ткань уплотнена неравномерно по типу "мозаичной перфузии" на КТ ОГК</v>
      </c>
    </row>
    <row r="459" spans="1:6" s="22" customFormat="1" x14ac:dyDescent="0.4">
      <c r="B459" s="22" t="s">
        <v>1142</v>
      </c>
      <c r="C459" s="46" t="s">
        <v>863</v>
      </c>
      <c r="D459" s="22" t="s">
        <v>1685</v>
      </c>
      <c r="E459" s="46"/>
    </row>
    <row r="460" spans="1:6" x14ac:dyDescent="0.4">
      <c r="A460" s="22"/>
      <c r="B460" s="22" t="s">
        <v>1142</v>
      </c>
      <c r="C460" s="46" t="s">
        <v>863</v>
      </c>
      <c r="D460" s="22" t="s">
        <v>1688</v>
      </c>
      <c r="E460" s="46"/>
      <c r="F460" s="22"/>
    </row>
    <row r="461" spans="1:6" x14ac:dyDescent="0.4">
      <c r="A461" s="22"/>
      <c r="B461" s="22" t="s">
        <v>1142</v>
      </c>
      <c r="C461" s="46" t="s">
        <v>863</v>
      </c>
      <c r="D461" s="22" t="s">
        <v>1690</v>
      </c>
      <c r="E461" s="46"/>
      <c r="F461" s="22"/>
    </row>
    <row r="462" spans="1:6" x14ac:dyDescent="0.4">
      <c r="A462" s="22"/>
      <c r="B462" s="22" t="s">
        <v>1142</v>
      </c>
      <c r="C462" s="46" t="s">
        <v>863</v>
      </c>
      <c r="D462" s="22" t="s">
        <v>1692</v>
      </c>
      <c r="E462" s="46"/>
      <c r="F462" s="22"/>
    </row>
    <row r="463" spans="1:6" x14ac:dyDescent="0.4">
      <c r="B463" t="s">
        <v>1142</v>
      </c>
      <c r="C463" s="19" t="s">
        <v>863</v>
      </c>
      <c r="D463" t="s">
        <v>1713</v>
      </c>
      <c r="E463" s="19"/>
    </row>
    <row r="464" spans="1:6" x14ac:dyDescent="0.4">
      <c r="B464" t="s">
        <v>1142</v>
      </c>
      <c r="C464" s="19" t="s">
        <v>863</v>
      </c>
      <c r="D464" t="s">
        <v>1714</v>
      </c>
      <c r="E464" s="19"/>
    </row>
    <row r="465" spans="1:6" x14ac:dyDescent="0.4">
      <c r="B465" t="s">
        <v>1142</v>
      </c>
      <c r="C465" s="19" t="s">
        <v>863</v>
      </c>
      <c r="D465" t="s">
        <v>1715</v>
      </c>
      <c r="E465" s="19"/>
    </row>
    <row r="466" spans="1:6" x14ac:dyDescent="0.4">
      <c r="B466" t="s">
        <v>1142</v>
      </c>
      <c r="C466" s="19" t="s">
        <v>863</v>
      </c>
      <c r="D466" t="s">
        <v>1716</v>
      </c>
      <c r="E466" s="19"/>
    </row>
    <row r="467" spans="1:6" x14ac:dyDescent="0.4">
      <c r="B467" t="s">
        <v>984</v>
      </c>
      <c r="C467" s="19" t="s">
        <v>863</v>
      </c>
      <c r="D467" t="s">
        <v>517</v>
      </c>
      <c r="E467" s="19" t="s">
        <v>862</v>
      </c>
      <c r="F467" t="str">
        <f>B467</f>
        <v>Лейкоциты повышены</v>
      </c>
    </row>
    <row r="468" spans="1:6" x14ac:dyDescent="0.4">
      <c r="B468" t="s">
        <v>1030</v>
      </c>
      <c r="C468" s="19" t="s">
        <v>863</v>
      </c>
      <c r="D468" t="s">
        <v>644</v>
      </c>
      <c r="E468" s="19" t="s">
        <v>863</v>
      </c>
      <c r="F468" t="str">
        <f>B468</f>
        <v>Лейкоциты понижены</v>
      </c>
    </row>
    <row r="469" spans="1:6" x14ac:dyDescent="0.4">
      <c r="A469">
        <v>2</v>
      </c>
      <c r="B469" t="s">
        <v>1052</v>
      </c>
      <c r="C469" s="19" t="s">
        <v>862</v>
      </c>
      <c r="D469" t="s">
        <v>1131</v>
      </c>
      <c r="E469" s="19"/>
    </row>
    <row r="470" spans="1:6" x14ac:dyDescent="0.4">
      <c r="A470">
        <v>2</v>
      </c>
      <c r="B470" t="s">
        <v>1498</v>
      </c>
      <c r="C470" s="19" t="s">
        <v>862</v>
      </c>
      <c r="D470" t="s">
        <v>1131</v>
      </c>
      <c r="E470" s="19"/>
    </row>
    <row r="471" spans="1:6" x14ac:dyDescent="0.4">
      <c r="B471" s="33" t="s">
        <v>1466</v>
      </c>
      <c r="C471" s="19" t="s">
        <v>863</v>
      </c>
      <c r="D471" t="s">
        <v>434</v>
      </c>
      <c r="E471" s="19" t="s">
        <v>863</v>
      </c>
      <c r="F471" t="str">
        <f>B471</f>
        <v>Лимфатические узлы увеличены на КТ ОГК (2-40 см)</v>
      </c>
    </row>
    <row r="472" spans="1:6" x14ac:dyDescent="0.4">
      <c r="A472">
        <v>2</v>
      </c>
      <c r="B472" t="s">
        <v>1460</v>
      </c>
      <c r="C472" s="19" t="s">
        <v>863</v>
      </c>
      <c r="D472" t="s">
        <v>434</v>
      </c>
      <c r="E472" s="19" t="s">
        <v>863</v>
      </c>
      <c r="F472" t="str">
        <f>B472</f>
        <v>Лимфоциты понижены ( 0-18%)</v>
      </c>
    </row>
    <row r="473" spans="1:6" x14ac:dyDescent="0.4">
      <c r="A473">
        <v>2</v>
      </c>
      <c r="B473" s="51" t="s">
        <v>1460</v>
      </c>
      <c r="C473" s="19" t="s">
        <v>863</v>
      </c>
      <c r="D473" t="s">
        <v>644</v>
      </c>
      <c r="E473" s="19" t="s">
        <v>863</v>
      </c>
      <c r="F473" t="str">
        <f>B473</f>
        <v>Лимфоциты понижены ( 0-18%)</v>
      </c>
    </row>
    <row r="474" spans="1:6" x14ac:dyDescent="0.4">
      <c r="B474" t="s">
        <v>1218</v>
      </c>
      <c r="C474" s="19" t="s">
        <v>863</v>
      </c>
      <c r="D474" t="s">
        <v>1450</v>
      </c>
      <c r="E474" s="19"/>
      <c r="F474" t="str">
        <f>B474</f>
        <v>Лучевая терапия на грудную клетку в анамнезе</v>
      </c>
    </row>
    <row r="475" spans="1:6" x14ac:dyDescent="0.4">
      <c r="B475" t="s">
        <v>1218</v>
      </c>
      <c r="C475" s="19" t="s">
        <v>863</v>
      </c>
      <c r="D475" t="s">
        <v>1451</v>
      </c>
      <c r="E475" s="19"/>
      <c r="F475" t="str">
        <f>B475</f>
        <v>Лучевая терапия на грудную клетку в анамнезе</v>
      </c>
    </row>
    <row r="476" spans="1:6" x14ac:dyDescent="0.4">
      <c r="B476" t="s">
        <v>2113</v>
      </c>
      <c r="C476" s="19" t="s">
        <v>863</v>
      </c>
      <c r="D476" t="s">
        <v>434</v>
      </c>
    </row>
    <row r="477" spans="1:6" x14ac:dyDescent="0.4">
      <c r="B477" t="s">
        <v>1083</v>
      </c>
      <c r="C477" s="19" t="s">
        <v>862</v>
      </c>
      <c r="D477" t="s">
        <v>1973</v>
      </c>
    </row>
    <row r="478" spans="1:6" x14ac:dyDescent="0.4">
      <c r="A478" s="22"/>
      <c r="B478" s="22" t="s">
        <v>1143</v>
      </c>
      <c r="C478" s="46" t="s">
        <v>863</v>
      </c>
      <c r="D478" s="22" t="s">
        <v>1686</v>
      </c>
      <c r="E478" s="46"/>
      <c r="F478" s="22"/>
    </row>
    <row r="479" spans="1:6" x14ac:dyDescent="0.4">
      <c r="A479" s="22"/>
      <c r="B479" s="22" t="s">
        <v>1143</v>
      </c>
      <c r="C479" s="46" t="s">
        <v>863</v>
      </c>
      <c r="D479" s="22" t="s">
        <v>1689</v>
      </c>
      <c r="E479" s="46"/>
      <c r="F479" s="22"/>
    </row>
    <row r="480" spans="1:6" x14ac:dyDescent="0.4">
      <c r="A480" s="22"/>
      <c r="B480" s="22" t="s">
        <v>1143</v>
      </c>
      <c r="C480" s="46" t="s">
        <v>863</v>
      </c>
      <c r="D480" s="22" t="s">
        <v>1691</v>
      </c>
      <c r="E480" s="46"/>
      <c r="F480" s="22"/>
    </row>
    <row r="481" spans="1:6" x14ac:dyDescent="0.4">
      <c r="A481" s="22"/>
      <c r="B481" s="22" t="s">
        <v>1143</v>
      </c>
      <c r="C481" s="46" t="s">
        <v>863</v>
      </c>
      <c r="D481" s="22" t="s">
        <v>1692</v>
      </c>
      <c r="E481" s="46"/>
      <c r="F481" s="22"/>
    </row>
    <row r="482" spans="1:6" x14ac:dyDescent="0.4">
      <c r="B482" t="s">
        <v>1113</v>
      </c>
      <c r="C482" s="19" t="s">
        <v>863</v>
      </c>
      <c r="D482" t="s">
        <v>644</v>
      </c>
      <c r="E482" s="19" t="s">
        <v>863</v>
      </c>
      <c r="F482" t="str">
        <f>B482</f>
        <v>Междольковые септы утолщены на КТ ОГК</v>
      </c>
    </row>
    <row r="483" spans="1:6" x14ac:dyDescent="0.4">
      <c r="A483" s="22"/>
      <c r="B483" s="22" t="s">
        <v>1062</v>
      </c>
      <c r="C483" s="46" t="s">
        <v>863</v>
      </c>
      <c r="D483" s="22" t="s">
        <v>1683</v>
      </c>
      <c r="E483" s="46"/>
      <c r="F483" s="22"/>
    </row>
    <row r="484" spans="1:6" x14ac:dyDescent="0.4">
      <c r="A484" s="22"/>
      <c r="B484" s="22" t="s">
        <v>1062</v>
      </c>
      <c r="C484" s="46" t="s">
        <v>863</v>
      </c>
      <c r="D484" s="22" t="s">
        <v>1687</v>
      </c>
      <c r="E484" s="46"/>
      <c r="F484" s="22"/>
    </row>
    <row r="485" spans="1:6" x14ac:dyDescent="0.4">
      <c r="A485" s="22"/>
      <c r="B485" s="22" t="s">
        <v>1062</v>
      </c>
      <c r="C485" s="46" t="s">
        <v>863</v>
      </c>
      <c r="D485" s="22" t="s">
        <v>1688</v>
      </c>
      <c r="E485" s="46"/>
      <c r="F485" s="22"/>
    </row>
    <row r="486" spans="1:6" x14ac:dyDescent="0.4">
      <c r="A486" s="22"/>
      <c r="B486" s="22" t="s">
        <v>1062</v>
      </c>
      <c r="C486" s="46" t="s">
        <v>863</v>
      </c>
      <c r="D486" s="22" t="s">
        <v>1689</v>
      </c>
      <c r="E486" s="46"/>
      <c r="F486" s="22"/>
    </row>
    <row r="487" spans="1:6" x14ac:dyDescent="0.4">
      <c r="B487" t="s">
        <v>1062</v>
      </c>
      <c r="C487" s="19" t="s">
        <v>863</v>
      </c>
      <c r="D487" t="s">
        <v>1677</v>
      </c>
      <c r="E487" s="19"/>
    </row>
    <row r="488" spans="1:6" x14ac:dyDescent="0.4">
      <c r="B488" t="s">
        <v>1062</v>
      </c>
      <c r="C488" s="19" t="s">
        <v>863</v>
      </c>
      <c r="D488" t="s">
        <v>1680</v>
      </c>
      <c r="E488" s="19"/>
    </row>
    <row r="489" spans="1:6" x14ac:dyDescent="0.4">
      <c r="B489" t="s">
        <v>1062</v>
      </c>
      <c r="C489" s="19" t="s">
        <v>863</v>
      </c>
      <c r="D489" t="s">
        <v>1681</v>
      </c>
      <c r="E489" s="19"/>
    </row>
    <row r="490" spans="1:6" x14ac:dyDescent="0.4">
      <c r="B490" t="s">
        <v>1155</v>
      </c>
      <c r="C490" s="19" t="s">
        <v>863</v>
      </c>
      <c r="D490" t="s">
        <v>1694</v>
      </c>
      <c r="E490" s="19"/>
    </row>
    <row r="491" spans="1:6" x14ac:dyDescent="0.4">
      <c r="B491" t="s">
        <v>1155</v>
      </c>
      <c r="C491" s="19" t="s">
        <v>863</v>
      </c>
      <c r="D491" t="s">
        <v>1697</v>
      </c>
      <c r="E491" s="19"/>
    </row>
    <row r="492" spans="1:6" x14ac:dyDescent="0.4">
      <c r="B492" t="s">
        <v>1155</v>
      </c>
      <c r="C492" s="19" t="s">
        <v>863</v>
      </c>
      <c r="D492" t="s">
        <v>1700</v>
      </c>
      <c r="E492" s="19" t="s">
        <v>863</v>
      </c>
      <c r="F492" t="str">
        <f t="shared" ref="F492:F513" si="9">B492</f>
        <v>Мелкие очаги на рентгенограмме</v>
      </c>
    </row>
    <row r="493" spans="1:6" x14ac:dyDescent="0.4">
      <c r="B493" t="s">
        <v>1155</v>
      </c>
      <c r="C493" s="19" t="s">
        <v>863</v>
      </c>
      <c r="D493" t="s">
        <v>1701</v>
      </c>
      <c r="E493" s="19" t="s">
        <v>863</v>
      </c>
      <c r="F493" t="str">
        <f t="shared" si="9"/>
        <v>Мелкие очаги на рентгенограмме</v>
      </c>
    </row>
    <row r="494" spans="1:6" x14ac:dyDescent="0.4">
      <c r="B494" t="s">
        <v>1019</v>
      </c>
      <c r="C494" s="19" t="s">
        <v>863</v>
      </c>
      <c r="D494" t="s">
        <v>517</v>
      </c>
      <c r="E494" s="19" t="s">
        <v>863</v>
      </c>
      <c r="F494" t="str">
        <f t="shared" si="9"/>
        <v>Мелкопузырчатые хрипы</v>
      </c>
    </row>
    <row r="495" spans="1:6" x14ac:dyDescent="0.4">
      <c r="B495" t="s">
        <v>1126</v>
      </c>
      <c r="C495" s="19" t="s">
        <v>863</v>
      </c>
      <c r="D495" t="s">
        <v>517</v>
      </c>
      <c r="E495" s="19" t="s">
        <v>863</v>
      </c>
      <c r="F495" t="str">
        <f t="shared" si="9"/>
        <v>Миалгия</v>
      </c>
    </row>
    <row r="496" spans="1:6" x14ac:dyDescent="0.4">
      <c r="B496" t="s">
        <v>1126</v>
      </c>
      <c r="C496" s="19" t="s">
        <v>863</v>
      </c>
      <c r="D496" t="s">
        <v>1472</v>
      </c>
      <c r="E496" s="19" t="s">
        <v>862</v>
      </c>
      <c r="F496" t="str">
        <f t="shared" si="9"/>
        <v>Миалгия</v>
      </c>
    </row>
    <row r="497" spans="1:6" x14ac:dyDescent="0.4">
      <c r="B497" t="s">
        <v>1126</v>
      </c>
      <c r="C497" s="19" t="s">
        <v>863</v>
      </c>
      <c r="D497" t="s">
        <v>1471</v>
      </c>
      <c r="E497" s="19" t="s">
        <v>862</v>
      </c>
      <c r="F497" t="str">
        <f t="shared" si="9"/>
        <v>Миалгия</v>
      </c>
    </row>
    <row r="498" spans="1:6" x14ac:dyDescent="0.4">
      <c r="B498" t="s">
        <v>1126</v>
      </c>
      <c r="C498" s="19" t="s">
        <v>863</v>
      </c>
      <c r="D498" t="s">
        <v>1473</v>
      </c>
      <c r="E498" s="19" t="s">
        <v>862</v>
      </c>
      <c r="F498" t="str">
        <f t="shared" si="9"/>
        <v>Миалгия</v>
      </c>
    </row>
    <row r="499" spans="1:6" x14ac:dyDescent="0.4">
      <c r="B499" t="s">
        <v>1126</v>
      </c>
      <c r="C499" s="19" t="s">
        <v>863</v>
      </c>
      <c r="D499" t="s">
        <v>1474</v>
      </c>
      <c r="E499" s="19" t="s">
        <v>862</v>
      </c>
      <c r="F499" t="str">
        <f t="shared" si="9"/>
        <v>Миалгия</v>
      </c>
    </row>
    <row r="500" spans="1:6" x14ac:dyDescent="0.4">
      <c r="B500" t="s">
        <v>1126</v>
      </c>
      <c r="C500" s="19" t="s">
        <v>863</v>
      </c>
      <c r="D500" t="s">
        <v>1475</v>
      </c>
      <c r="E500" s="19" t="s">
        <v>862</v>
      </c>
      <c r="F500" t="str">
        <f t="shared" si="9"/>
        <v>Миалгия</v>
      </c>
    </row>
    <row r="501" spans="1:6" x14ac:dyDescent="0.4">
      <c r="B501" t="s">
        <v>1248</v>
      </c>
      <c r="C501" s="19" t="s">
        <v>863</v>
      </c>
      <c r="D501" t="s">
        <v>1244</v>
      </c>
      <c r="E501" s="19" t="s">
        <v>862</v>
      </c>
      <c r="F501" t="str">
        <f t="shared" si="9"/>
        <v>Миоз</v>
      </c>
    </row>
    <row r="502" spans="1:6" x14ac:dyDescent="0.4">
      <c r="A502">
        <v>2</v>
      </c>
      <c r="B502" t="s">
        <v>1461</v>
      </c>
      <c r="C502" s="19" t="s">
        <v>863</v>
      </c>
      <c r="D502" t="s">
        <v>434</v>
      </c>
      <c r="E502" s="19" t="s">
        <v>863</v>
      </c>
      <c r="F502" t="str">
        <f t="shared" si="9"/>
        <v>Моноциты повышены (12-100% )</v>
      </c>
    </row>
    <row r="503" spans="1:6" x14ac:dyDescent="0.4">
      <c r="B503" t="s">
        <v>1461</v>
      </c>
      <c r="C503" s="19" t="s">
        <v>863</v>
      </c>
      <c r="D503" t="s">
        <v>644</v>
      </c>
      <c r="E503" s="19" t="s">
        <v>863</v>
      </c>
      <c r="F503" t="str">
        <f t="shared" si="9"/>
        <v>Моноциты повышены (12-100% )</v>
      </c>
    </row>
    <row r="504" spans="1:6" x14ac:dyDescent="0.4">
      <c r="B504" t="s">
        <v>1573</v>
      </c>
      <c r="C504" s="19" t="s">
        <v>863</v>
      </c>
      <c r="D504" t="s">
        <v>1450</v>
      </c>
      <c r="E504" s="19"/>
      <c r="F504" t="str">
        <f t="shared" si="9"/>
        <v>Мужской пол</v>
      </c>
    </row>
    <row r="505" spans="1:6" x14ac:dyDescent="0.4">
      <c r="B505" t="s">
        <v>1573</v>
      </c>
      <c r="C505" s="19" t="s">
        <v>863</v>
      </c>
      <c r="D505" t="s">
        <v>982</v>
      </c>
      <c r="E505" s="19" t="s">
        <v>862</v>
      </c>
      <c r="F505" t="str">
        <f t="shared" si="9"/>
        <v>Мужской пол</v>
      </c>
    </row>
    <row r="506" spans="1:6" x14ac:dyDescent="0.4">
      <c r="B506" t="s">
        <v>1573</v>
      </c>
      <c r="C506" s="19" t="s">
        <v>863</v>
      </c>
      <c r="D506" t="s">
        <v>1193</v>
      </c>
      <c r="E506" s="19" t="s">
        <v>862</v>
      </c>
      <c r="F506" t="str">
        <f t="shared" si="9"/>
        <v>Мужской пол</v>
      </c>
    </row>
    <row r="507" spans="1:6" x14ac:dyDescent="0.4">
      <c r="B507" t="s">
        <v>1573</v>
      </c>
      <c r="C507" s="19" t="s">
        <v>863</v>
      </c>
      <c r="D507" t="s">
        <v>1451</v>
      </c>
      <c r="E507" s="19"/>
      <c r="F507" t="str">
        <f t="shared" si="9"/>
        <v>Мужской пол</v>
      </c>
    </row>
    <row r="508" spans="1:6" x14ac:dyDescent="0.4">
      <c r="B508" t="s">
        <v>1573</v>
      </c>
      <c r="C508" s="19" t="s">
        <v>863</v>
      </c>
      <c r="D508" t="s">
        <v>1318</v>
      </c>
      <c r="E508" s="19" t="s">
        <v>862</v>
      </c>
      <c r="F508" t="str">
        <f t="shared" si="9"/>
        <v>Мужской пол</v>
      </c>
    </row>
    <row r="509" spans="1:6" x14ac:dyDescent="0.4">
      <c r="B509" t="s">
        <v>1573</v>
      </c>
      <c r="C509" s="19" t="s">
        <v>863</v>
      </c>
      <c r="D509" t="s">
        <v>1320</v>
      </c>
      <c r="E509" s="19" t="s">
        <v>862</v>
      </c>
      <c r="F509" t="str">
        <f t="shared" si="9"/>
        <v>Мужской пол</v>
      </c>
    </row>
    <row r="510" spans="1:6" x14ac:dyDescent="0.4">
      <c r="B510" t="s">
        <v>1348</v>
      </c>
      <c r="C510" s="19" t="s">
        <v>863</v>
      </c>
      <c r="D510" t="s">
        <v>435</v>
      </c>
      <c r="E510" s="19" t="s">
        <v>863</v>
      </c>
      <c r="F510" t="str">
        <f t="shared" si="9"/>
        <v>Муцинозная бронхография на КТ ОГК</v>
      </c>
    </row>
    <row r="511" spans="1:6" x14ac:dyDescent="0.4">
      <c r="B511" t="s">
        <v>1224</v>
      </c>
      <c r="C511" s="19" t="s">
        <v>863</v>
      </c>
      <c r="D511" t="s">
        <v>435</v>
      </c>
      <c r="E511" s="19" t="s">
        <v>863</v>
      </c>
      <c r="F511" t="str">
        <f t="shared" si="9"/>
        <v>Набухание вен лица и шеи</v>
      </c>
    </row>
    <row r="512" spans="1:6" x14ac:dyDescent="0.4">
      <c r="B512" t="s">
        <v>1219</v>
      </c>
      <c r="C512" s="19" t="s">
        <v>863</v>
      </c>
      <c r="D512" t="s">
        <v>435</v>
      </c>
      <c r="E512" s="19" t="s">
        <v>863</v>
      </c>
      <c r="F512" t="str">
        <f t="shared" si="9"/>
        <v>Надсадный кашель</v>
      </c>
    </row>
    <row r="513" spans="1:6" x14ac:dyDescent="0.4">
      <c r="B513" t="s">
        <v>1048</v>
      </c>
      <c r="C513" s="19" t="s">
        <v>862</v>
      </c>
      <c r="D513" t="s">
        <v>517</v>
      </c>
      <c r="E513" s="19" t="s">
        <v>862</v>
      </c>
      <c r="F513" t="str">
        <f t="shared" si="9"/>
        <v>Наличие бактерий при культуральном исследовании плевральной жидкости</v>
      </c>
    </row>
    <row r="514" spans="1:6" x14ac:dyDescent="0.4">
      <c r="B514" t="s">
        <v>1048</v>
      </c>
      <c r="C514" s="19" t="s">
        <v>864</v>
      </c>
      <c r="D514" t="s">
        <v>435</v>
      </c>
      <c r="E514" s="19"/>
    </row>
    <row r="515" spans="1:6" x14ac:dyDescent="0.4">
      <c r="B515" t="s">
        <v>1048</v>
      </c>
      <c r="C515" s="19" t="s">
        <v>864</v>
      </c>
      <c r="D515" t="s">
        <v>644</v>
      </c>
      <c r="E515" s="19"/>
    </row>
    <row r="516" spans="1:6" x14ac:dyDescent="0.4">
      <c r="B516" t="s">
        <v>1036</v>
      </c>
      <c r="C516" s="19" t="s">
        <v>862</v>
      </c>
      <c r="D516" t="s">
        <v>517</v>
      </c>
      <c r="E516" s="19" t="s">
        <v>863</v>
      </c>
      <c r="F516" t="str">
        <f>B516</f>
        <v>Наличие бактерий при микроскопия окрашенного по препарата мокроты (по Граму)</v>
      </c>
    </row>
    <row r="517" spans="1:6" x14ac:dyDescent="0.4">
      <c r="B517" t="s">
        <v>1036</v>
      </c>
      <c r="C517" s="19" t="s">
        <v>865</v>
      </c>
      <c r="D517" t="s">
        <v>435</v>
      </c>
      <c r="E517" s="19"/>
    </row>
    <row r="518" spans="1:6" x14ac:dyDescent="0.4">
      <c r="B518" t="s">
        <v>1036</v>
      </c>
      <c r="C518" s="19" t="s">
        <v>864</v>
      </c>
      <c r="D518" t="s">
        <v>644</v>
      </c>
      <c r="E518" s="19"/>
    </row>
    <row r="519" spans="1:6" x14ac:dyDescent="0.4">
      <c r="B519" t="s">
        <v>1077</v>
      </c>
      <c r="C519" s="19" t="s">
        <v>862</v>
      </c>
      <c r="D519" t="s">
        <v>644</v>
      </c>
      <c r="E519" s="19" t="s">
        <v>863</v>
      </c>
      <c r="F519" t="str">
        <f>B519</f>
        <v>Наличие вирусов в материале из носоглотке (при ИФА)</v>
      </c>
    </row>
    <row r="520" spans="1:6" x14ac:dyDescent="0.4">
      <c r="B520" t="s">
        <v>1077</v>
      </c>
      <c r="C520" s="19" t="s">
        <v>864</v>
      </c>
      <c r="D520" t="s">
        <v>434</v>
      </c>
      <c r="E520" s="19"/>
    </row>
    <row r="521" spans="1:6" x14ac:dyDescent="0.4">
      <c r="B521" t="s">
        <v>1077</v>
      </c>
      <c r="C521" s="19" t="s">
        <v>864</v>
      </c>
      <c r="D521" t="s">
        <v>517</v>
      </c>
      <c r="E521" s="19"/>
    </row>
    <row r="522" spans="1:6" ht="14.15" customHeight="1" x14ac:dyDescent="0.4">
      <c r="B522" t="s">
        <v>1077</v>
      </c>
      <c r="C522" s="19" t="s">
        <v>864</v>
      </c>
      <c r="D522" t="s">
        <v>435</v>
      </c>
      <c r="E522" s="19"/>
    </row>
    <row r="523" spans="1:6" ht="14.15" customHeight="1" x14ac:dyDescent="0.4">
      <c r="B523" t="s">
        <v>1072</v>
      </c>
      <c r="C523" s="19" t="s">
        <v>862</v>
      </c>
      <c r="D523" t="s">
        <v>644</v>
      </c>
      <c r="E523" s="19" t="s">
        <v>863</v>
      </c>
      <c r="F523" t="str">
        <f>B523</f>
        <v>Наличие вирусов в слизи носа (при ИФА с МАТ)</v>
      </c>
    </row>
    <row r="524" spans="1:6" ht="14.15" customHeight="1" x14ac:dyDescent="0.4">
      <c r="A524">
        <v>2</v>
      </c>
      <c r="B524" s="51" t="s">
        <v>1072</v>
      </c>
      <c r="C524" s="19" t="s">
        <v>864</v>
      </c>
      <c r="D524" t="s">
        <v>434</v>
      </c>
      <c r="E524" s="19"/>
    </row>
    <row r="525" spans="1:6" ht="14.15" customHeight="1" x14ac:dyDescent="0.4">
      <c r="B525" t="s">
        <v>1072</v>
      </c>
      <c r="C525" s="19" t="s">
        <v>864</v>
      </c>
      <c r="D525" t="s">
        <v>517</v>
      </c>
      <c r="E525" s="19"/>
    </row>
    <row r="526" spans="1:6" ht="14.15" customHeight="1" x14ac:dyDescent="0.4">
      <c r="A526">
        <v>2</v>
      </c>
      <c r="B526" s="51" t="s">
        <v>1072</v>
      </c>
      <c r="C526" s="19" t="s">
        <v>864</v>
      </c>
      <c r="D526" t="s">
        <v>435</v>
      </c>
      <c r="E526" s="19"/>
    </row>
    <row r="527" spans="1:6" x14ac:dyDescent="0.4">
      <c r="B527" t="s">
        <v>1493</v>
      </c>
      <c r="C527" s="19" t="s">
        <v>862</v>
      </c>
      <c r="D527" t="s">
        <v>434</v>
      </c>
      <c r="E527" s="19" t="s">
        <v>863</v>
      </c>
      <c r="F527" t="str">
        <f>B527</f>
        <v>Наличие ДНК МБТ в мокроте</v>
      </c>
    </row>
    <row r="528" spans="1:6" x14ac:dyDescent="0.4">
      <c r="B528" t="s">
        <v>1493</v>
      </c>
      <c r="C528" s="19" t="s">
        <v>864</v>
      </c>
      <c r="D528" t="s">
        <v>517</v>
      </c>
      <c r="E528" s="19"/>
    </row>
    <row r="529" spans="1:6" x14ac:dyDescent="0.4">
      <c r="B529" t="s">
        <v>1493</v>
      </c>
      <c r="C529" s="19" t="s">
        <v>864</v>
      </c>
      <c r="D529" t="s">
        <v>644</v>
      </c>
      <c r="E529" s="19"/>
    </row>
    <row r="530" spans="1:6" x14ac:dyDescent="0.4">
      <c r="B530" t="s">
        <v>1493</v>
      </c>
      <c r="C530" s="19" t="s">
        <v>864</v>
      </c>
      <c r="D530" t="s">
        <v>435</v>
      </c>
      <c r="E530" s="19"/>
    </row>
    <row r="531" spans="1:6" x14ac:dyDescent="0.4">
      <c r="B531" t="s">
        <v>1495</v>
      </c>
      <c r="C531" s="19" t="s">
        <v>862</v>
      </c>
      <c r="D531" t="s">
        <v>434</v>
      </c>
      <c r="E531" s="19" t="s">
        <v>863</v>
      </c>
      <c r="F531" t="str">
        <f>B531</f>
        <v>Наличие ДНК МБТ в мокроте (GeneXpert MTB/RIF)</v>
      </c>
    </row>
    <row r="532" spans="1:6" x14ac:dyDescent="0.4">
      <c r="B532" t="s">
        <v>1495</v>
      </c>
      <c r="C532" s="19" t="s">
        <v>864</v>
      </c>
      <c r="D532" t="s">
        <v>517</v>
      </c>
      <c r="E532" s="19"/>
    </row>
    <row r="533" spans="1:6" x14ac:dyDescent="0.4">
      <c r="B533" t="s">
        <v>1495</v>
      </c>
      <c r="C533" s="19" t="s">
        <v>864</v>
      </c>
      <c r="D533" t="s">
        <v>644</v>
      </c>
      <c r="E533" s="19"/>
    </row>
    <row r="534" spans="1:6" x14ac:dyDescent="0.4">
      <c r="B534" t="s">
        <v>1495</v>
      </c>
      <c r="C534" s="19" t="s">
        <v>864</v>
      </c>
      <c r="D534" t="s">
        <v>435</v>
      </c>
      <c r="E534" s="19"/>
    </row>
    <row r="535" spans="1:6" x14ac:dyDescent="0.4">
      <c r="B535" t="s">
        <v>937</v>
      </c>
      <c r="C535" s="19" t="s">
        <v>862</v>
      </c>
      <c r="D535" t="s">
        <v>434</v>
      </c>
      <c r="E535" s="19" t="s">
        <v>863</v>
      </c>
      <c r="F535" t="str">
        <f>B535</f>
        <v>Наличие ДНК МБТ в операционном (биопсийном) материале</v>
      </c>
    </row>
    <row r="536" spans="1:6" x14ac:dyDescent="0.4">
      <c r="B536" t="s">
        <v>937</v>
      </c>
      <c r="C536" s="19" t="s">
        <v>864</v>
      </c>
      <c r="D536" t="s">
        <v>435</v>
      </c>
      <c r="E536" s="19"/>
    </row>
    <row r="537" spans="1:6" x14ac:dyDescent="0.4">
      <c r="A537" s="22"/>
      <c r="B537" s="22" t="s">
        <v>937</v>
      </c>
      <c r="C537" s="46" t="s">
        <v>864</v>
      </c>
      <c r="D537" s="22" t="s">
        <v>517</v>
      </c>
      <c r="E537" s="46"/>
      <c r="F537" s="22"/>
    </row>
    <row r="538" spans="1:6" x14ac:dyDescent="0.4">
      <c r="B538" t="s">
        <v>937</v>
      </c>
      <c r="C538" s="19" t="s">
        <v>864</v>
      </c>
      <c r="D538" t="s">
        <v>644</v>
      </c>
      <c r="E538" s="19"/>
    </row>
    <row r="539" spans="1:6" x14ac:dyDescent="0.4">
      <c r="B539" t="s">
        <v>941</v>
      </c>
      <c r="C539" s="19" t="s">
        <v>862</v>
      </c>
      <c r="D539" t="s">
        <v>434</v>
      </c>
      <c r="E539" s="19" t="s">
        <v>863</v>
      </c>
      <c r="F539" t="str">
        <f>B539</f>
        <v>Наличие КУМ в мокроте (при люминисцентной микроскопии)</v>
      </c>
    </row>
    <row r="540" spans="1:6" x14ac:dyDescent="0.4">
      <c r="B540" t="s">
        <v>941</v>
      </c>
      <c r="C540" s="19" t="s">
        <v>864</v>
      </c>
      <c r="D540" t="s">
        <v>517</v>
      </c>
      <c r="E540" s="19"/>
    </row>
    <row r="541" spans="1:6" x14ac:dyDescent="0.4">
      <c r="B541" t="s">
        <v>941</v>
      </c>
      <c r="C541" s="19" t="s">
        <v>864</v>
      </c>
      <c r="D541" t="s">
        <v>644</v>
      </c>
      <c r="E541" s="19"/>
    </row>
    <row r="542" spans="1:6" x14ac:dyDescent="0.4">
      <c r="B542" t="s">
        <v>941</v>
      </c>
      <c r="C542" s="19" t="s">
        <v>864</v>
      </c>
      <c r="D542" t="s">
        <v>435</v>
      </c>
      <c r="E542" s="19"/>
    </row>
    <row r="543" spans="1:6" x14ac:dyDescent="0.4">
      <c r="B543" t="s">
        <v>1117</v>
      </c>
      <c r="C543" s="19" t="s">
        <v>863</v>
      </c>
      <c r="D543" t="s">
        <v>644</v>
      </c>
      <c r="E543" s="19" t="s">
        <v>863</v>
      </c>
      <c r="F543" t="str">
        <f>B543</f>
        <v>Наличие легочных узелков со знаком "ореола"</v>
      </c>
    </row>
    <row r="544" spans="1:6" x14ac:dyDescent="0.4">
      <c r="A544" s="15" t="s">
        <v>867</v>
      </c>
      <c r="B544" t="s">
        <v>934</v>
      </c>
      <c r="C544" s="19" t="s">
        <v>862</v>
      </c>
      <c r="D544" t="s">
        <v>434</v>
      </c>
      <c r="E544" s="19" t="s">
        <v>862</v>
      </c>
      <c r="F544" t="str">
        <f>B544</f>
        <v>Наличие МБТ в бронхоальвеолярном лаваже</v>
      </c>
    </row>
    <row r="545" spans="1:6" x14ac:dyDescent="0.4">
      <c r="A545" s="15"/>
      <c r="B545" t="s">
        <v>934</v>
      </c>
      <c r="C545" s="19" t="s">
        <v>864</v>
      </c>
      <c r="D545" t="s">
        <v>517</v>
      </c>
      <c r="E545" s="19"/>
    </row>
    <row r="546" spans="1:6" x14ac:dyDescent="0.4">
      <c r="A546" s="49"/>
      <c r="B546" s="51" t="s">
        <v>934</v>
      </c>
      <c r="C546" s="46" t="s">
        <v>864</v>
      </c>
      <c r="D546" s="22" t="s">
        <v>644</v>
      </c>
      <c r="E546" s="46"/>
      <c r="F546" s="22"/>
    </row>
    <row r="547" spans="1:6" x14ac:dyDescent="0.4">
      <c r="B547" t="s">
        <v>934</v>
      </c>
      <c r="C547" s="19" t="s">
        <v>865</v>
      </c>
      <c r="D547" t="s">
        <v>435</v>
      </c>
      <c r="E547" s="19"/>
    </row>
    <row r="548" spans="1:6" x14ac:dyDescent="0.4">
      <c r="A548" s="15" t="s">
        <v>866</v>
      </c>
      <c r="B548" t="s">
        <v>891</v>
      </c>
      <c r="C548" s="19" t="s">
        <v>862</v>
      </c>
      <c r="D548" t="s">
        <v>434</v>
      </c>
      <c r="E548" s="19" t="s">
        <v>862</v>
      </c>
      <c r="F548" t="str">
        <f>B548</f>
        <v>Наличие МБТ в мокроте</v>
      </c>
    </row>
    <row r="549" spans="1:6" x14ac:dyDescent="0.4">
      <c r="A549" s="15"/>
      <c r="B549" t="s">
        <v>891</v>
      </c>
      <c r="C549" s="19" t="s">
        <v>864</v>
      </c>
      <c r="D549" t="s">
        <v>517</v>
      </c>
      <c r="E549" s="19"/>
    </row>
    <row r="550" spans="1:6" x14ac:dyDescent="0.4">
      <c r="A550" s="15"/>
      <c r="B550" t="s">
        <v>891</v>
      </c>
      <c r="C550" s="19" t="s">
        <v>864</v>
      </c>
      <c r="D550" t="s">
        <v>644</v>
      </c>
      <c r="E550" s="19"/>
    </row>
    <row r="551" spans="1:6" x14ac:dyDescent="0.4">
      <c r="A551" s="15"/>
      <c r="B551" t="s">
        <v>891</v>
      </c>
      <c r="C551" s="19" t="s">
        <v>864</v>
      </c>
      <c r="D551" t="s">
        <v>435</v>
      </c>
      <c r="E551" s="19"/>
    </row>
    <row r="552" spans="1:6" x14ac:dyDescent="0.4">
      <c r="B552" t="s">
        <v>1499</v>
      </c>
      <c r="C552" s="19" t="s">
        <v>863</v>
      </c>
      <c r="D552" t="s">
        <v>517</v>
      </c>
      <c r="E552" s="19" t="s">
        <v>863</v>
      </c>
      <c r="F552" t="str">
        <f>B552</f>
        <v>Наличие очагово-инфильтративных изменений в легких на рентгенограмме</v>
      </c>
    </row>
    <row r="553" spans="1:6" x14ac:dyDescent="0.4">
      <c r="B553" t="s">
        <v>1015</v>
      </c>
      <c r="C553" s="19" t="s">
        <v>863</v>
      </c>
      <c r="D553" t="s">
        <v>517</v>
      </c>
      <c r="E553" s="19" t="s">
        <v>863</v>
      </c>
      <c r="F553" t="str">
        <f>B553</f>
        <v>Наличие очаговой инфильтрации на рентгенограмме</v>
      </c>
    </row>
    <row r="554" spans="1:6" x14ac:dyDescent="0.4">
      <c r="B554" t="s">
        <v>1015</v>
      </c>
      <c r="C554" s="19" t="s">
        <v>863</v>
      </c>
      <c r="D554" t="s">
        <v>434</v>
      </c>
      <c r="E554" s="19"/>
    </row>
    <row r="555" spans="1:6" x14ac:dyDescent="0.4">
      <c r="B555" t="s">
        <v>1088</v>
      </c>
      <c r="C555" s="19" t="s">
        <v>862</v>
      </c>
      <c r="D555" t="s">
        <v>644</v>
      </c>
      <c r="E555" s="19" t="s">
        <v>863</v>
      </c>
      <c r="F555" t="str">
        <f>B555</f>
        <v>Наличие РНК/ДНК вируса в мазке из рото-/носоглотки (ПЦР)</v>
      </c>
    </row>
    <row r="556" spans="1:6" x14ac:dyDescent="0.4">
      <c r="B556" t="s">
        <v>1088</v>
      </c>
      <c r="C556" s="19" t="s">
        <v>864</v>
      </c>
      <c r="D556" t="s">
        <v>434</v>
      </c>
      <c r="E556" s="19"/>
    </row>
    <row r="557" spans="1:6" x14ac:dyDescent="0.4">
      <c r="B557" t="s">
        <v>1088</v>
      </c>
      <c r="C557" s="19" t="s">
        <v>864</v>
      </c>
      <c r="D557" t="s">
        <v>517</v>
      </c>
      <c r="E557" s="19"/>
    </row>
    <row r="558" spans="1:6" x14ac:dyDescent="0.4">
      <c r="B558" t="s">
        <v>1088</v>
      </c>
      <c r="C558" s="19" t="s">
        <v>864</v>
      </c>
      <c r="D558" t="s">
        <v>435</v>
      </c>
      <c r="E558" s="19"/>
    </row>
    <row r="559" spans="1:6" x14ac:dyDescent="0.4">
      <c r="B559" t="s">
        <v>1364</v>
      </c>
      <c r="C559" s="19" t="s">
        <v>863</v>
      </c>
      <c r="D559" t="s">
        <v>644</v>
      </c>
      <c r="E559" s="19" t="s">
        <v>863</v>
      </c>
      <c r="F559" t="str">
        <f>B559</f>
        <v>Наличие симптома "воздушной бронхограммы" на рентгенограмме ОГК</v>
      </c>
    </row>
    <row r="560" spans="1:6" x14ac:dyDescent="0.4">
      <c r="B560" t="s">
        <v>936</v>
      </c>
      <c r="C560" s="19" t="s">
        <v>862</v>
      </c>
      <c r="D560" t="s">
        <v>434</v>
      </c>
      <c r="E560" s="19" t="s">
        <v>863</v>
      </c>
      <c r="F560" t="str">
        <f>B560</f>
        <v>Наличие специфического антигена MБT МРТ64</v>
      </c>
    </row>
    <row r="561" spans="1:6" x14ac:dyDescent="0.4">
      <c r="B561" t="s">
        <v>936</v>
      </c>
      <c r="C561" s="19" t="s">
        <v>864</v>
      </c>
      <c r="D561" t="s">
        <v>517</v>
      </c>
      <c r="E561" s="19"/>
    </row>
    <row r="562" spans="1:6" x14ac:dyDescent="0.4">
      <c r="B562" t="s">
        <v>936</v>
      </c>
      <c r="C562" s="19" t="s">
        <v>864</v>
      </c>
      <c r="D562" t="s">
        <v>644</v>
      </c>
      <c r="E562" s="19"/>
    </row>
    <row r="563" spans="1:6" x14ac:dyDescent="0.4">
      <c r="B563" t="s">
        <v>936</v>
      </c>
      <c r="C563" s="19" t="s">
        <v>864</v>
      </c>
      <c r="D563" t="s">
        <v>435</v>
      </c>
      <c r="E563" s="19"/>
    </row>
    <row r="564" spans="1:6" x14ac:dyDescent="0.4">
      <c r="B564" t="s">
        <v>913</v>
      </c>
      <c r="C564" s="19" t="s">
        <v>863</v>
      </c>
      <c r="D564" t="s">
        <v>1450</v>
      </c>
      <c r="E564" s="19"/>
      <c r="F564" t="str">
        <f>B564</f>
        <v>Нахождение на учете в наркологическом диспансере</v>
      </c>
    </row>
    <row r="565" spans="1:6" x14ac:dyDescent="0.4">
      <c r="B565" t="s">
        <v>914</v>
      </c>
      <c r="C565" s="19" t="s">
        <v>863</v>
      </c>
      <c r="D565" t="s">
        <v>1450</v>
      </c>
      <c r="E565" s="19"/>
      <c r="F565" t="str">
        <f>B565</f>
        <v>Нахождение на учете в психиатрическом диспансере</v>
      </c>
    </row>
    <row r="566" spans="1:6" x14ac:dyDescent="0.4">
      <c r="B566" t="s">
        <v>933</v>
      </c>
      <c r="C566" s="19" t="s">
        <v>863</v>
      </c>
      <c r="D566" t="s">
        <v>1450</v>
      </c>
      <c r="E566" s="19"/>
    </row>
    <row r="567" spans="1:6" x14ac:dyDescent="0.4">
      <c r="B567" t="s">
        <v>1023</v>
      </c>
      <c r="C567" s="19" t="s">
        <v>863</v>
      </c>
      <c r="D567" t="s">
        <v>517</v>
      </c>
      <c r="E567" s="19" t="s">
        <v>862</v>
      </c>
      <c r="F567" t="str">
        <f t="shared" ref="F567:F572" si="10">B567</f>
        <v>Нейтрофилы повышены</v>
      </c>
    </row>
    <row r="568" spans="1:6" x14ac:dyDescent="0.4">
      <c r="A568">
        <v>2</v>
      </c>
      <c r="B568" t="s">
        <v>1184</v>
      </c>
      <c r="C568" s="19" t="s">
        <v>863</v>
      </c>
      <c r="D568" t="s">
        <v>644</v>
      </c>
      <c r="E568" s="19" t="s">
        <v>863</v>
      </c>
      <c r="F568" t="str">
        <f t="shared" si="10"/>
        <v>Нейтрофилы понижены</v>
      </c>
    </row>
    <row r="569" spans="1:6" x14ac:dyDescent="0.4">
      <c r="B569" t="s">
        <v>1024</v>
      </c>
      <c r="C569" s="19" t="s">
        <v>862</v>
      </c>
      <c r="D569" t="s">
        <v>517</v>
      </c>
      <c r="E569" s="19" t="s">
        <v>863</v>
      </c>
      <c r="F569" t="str">
        <f t="shared" si="10"/>
        <v>Нейтрофильно-лейкоцитарное соотношение &gt;20</v>
      </c>
    </row>
    <row r="570" spans="1:6" x14ac:dyDescent="0.4">
      <c r="B570" t="s">
        <v>1120</v>
      </c>
      <c r="C570" s="19" t="s">
        <v>862</v>
      </c>
      <c r="D570" t="s">
        <v>1118</v>
      </c>
      <c r="E570" s="19" t="s">
        <v>863</v>
      </c>
      <c r="F570" t="str">
        <f t="shared" si="10"/>
        <v>Некроз в ответ на пробу Манту</v>
      </c>
    </row>
    <row r="571" spans="1:6" x14ac:dyDescent="0.4">
      <c r="B571" t="s">
        <v>1277</v>
      </c>
      <c r="C571" s="19" t="s">
        <v>863</v>
      </c>
      <c r="D571" t="s">
        <v>1352</v>
      </c>
      <c r="E571" s="19" t="s">
        <v>863</v>
      </c>
      <c r="F571" t="str">
        <f t="shared" si="10"/>
        <v>Неоднородный очаг на рентгенограмме ОГК</v>
      </c>
    </row>
    <row r="572" spans="1:6" x14ac:dyDescent="0.4">
      <c r="B572" t="s">
        <v>1138</v>
      </c>
      <c r="C572" s="19" t="s">
        <v>863</v>
      </c>
      <c r="D572" t="s">
        <v>644</v>
      </c>
      <c r="E572" s="19" t="s">
        <v>863</v>
      </c>
      <c r="F572" t="str">
        <f t="shared" si="10"/>
        <v>Неравномерная пневмотизация легочной ткани</v>
      </c>
    </row>
    <row r="573" spans="1:6" x14ac:dyDescent="0.4">
      <c r="B573" t="s">
        <v>1975</v>
      </c>
      <c r="C573" s="19" t="s">
        <v>862</v>
      </c>
      <c r="D573" t="s">
        <v>1974</v>
      </c>
    </row>
    <row r="574" spans="1:6" x14ac:dyDescent="0.4">
      <c r="B574" t="s">
        <v>1975</v>
      </c>
      <c r="C574" s="19" t="s">
        <v>864</v>
      </c>
      <c r="D574" t="s">
        <v>924</v>
      </c>
    </row>
    <row r="575" spans="1:6" x14ac:dyDescent="0.4">
      <c r="B575" t="s">
        <v>1975</v>
      </c>
      <c r="C575" s="19" t="s">
        <v>862</v>
      </c>
      <c r="D575" t="s">
        <v>1977</v>
      </c>
    </row>
    <row r="576" spans="1:6" x14ac:dyDescent="0.4">
      <c r="A576" s="22"/>
      <c r="B576" s="22" t="s">
        <v>1141</v>
      </c>
      <c r="C576" s="46" t="s">
        <v>863</v>
      </c>
      <c r="D576" s="22" t="s">
        <v>1684</v>
      </c>
      <c r="E576" s="46"/>
      <c r="F576" s="22"/>
    </row>
    <row r="577" spans="1:6" x14ac:dyDescent="0.4">
      <c r="A577" s="22"/>
      <c r="B577" s="22" t="s">
        <v>1141</v>
      </c>
      <c r="C577" s="46" t="s">
        <v>863</v>
      </c>
      <c r="D577" s="22" t="s">
        <v>1687</v>
      </c>
      <c r="E577" s="46"/>
      <c r="F577" s="22"/>
    </row>
    <row r="578" spans="1:6" x14ac:dyDescent="0.4">
      <c r="A578" s="22"/>
      <c r="B578" s="22" t="s">
        <v>1141</v>
      </c>
      <c r="C578" s="46" t="s">
        <v>863</v>
      </c>
      <c r="D578" s="22" t="s">
        <v>1690</v>
      </c>
      <c r="E578" s="46"/>
      <c r="F578" s="22"/>
    </row>
    <row r="579" spans="1:6" x14ac:dyDescent="0.4">
      <c r="A579" s="22"/>
      <c r="B579" s="22" t="s">
        <v>1141</v>
      </c>
      <c r="C579" s="46" t="s">
        <v>863</v>
      </c>
      <c r="D579" s="22" t="s">
        <v>1691</v>
      </c>
      <c r="E579" s="46"/>
      <c r="F579" s="22"/>
    </row>
    <row r="580" spans="1:6" x14ac:dyDescent="0.4">
      <c r="B580" t="s">
        <v>906</v>
      </c>
      <c r="C580" s="19" t="s">
        <v>863</v>
      </c>
      <c r="D580" t="s">
        <v>1450</v>
      </c>
      <c r="E580" s="19"/>
      <c r="F580" t="str">
        <f>B580</f>
        <v>Низкий доход</v>
      </c>
    </row>
    <row r="581" spans="1:6" x14ac:dyDescent="0.4">
      <c r="A581" s="15"/>
      <c r="B581" t="s">
        <v>893</v>
      </c>
      <c r="C581" s="19" t="s">
        <v>863</v>
      </c>
      <c r="D581" t="s">
        <v>434</v>
      </c>
      <c r="E581" s="19" t="s">
        <v>863</v>
      </c>
      <c r="F581" t="str">
        <f>B581</f>
        <v>Ночные поты</v>
      </c>
    </row>
    <row r="582" spans="1:6" x14ac:dyDescent="0.4">
      <c r="B582" t="s">
        <v>893</v>
      </c>
      <c r="C582" s="19" t="s">
        <v>863</v>
      </c>
      <c r="D582" t="s">
        <v>517</v>
      </c>
      <c r="E582" s="19" t="s">
        <v>863</v>
      </c>
      <c r="F582" t="str">
        <f>B582</f>
        <v>Ночные поты</v>
      </c>
    </row>
    <row r="583" spans="1:6" x14ac:dyDescent="0.4">
      <c r="B583" t="s">
        <v>893</v>
      </c>
      <c r="C583" s="19" t="s">
        <v>863</v>
      </c>
      <c r="D583" t="s">
        <v>517</v>
      </c>
      <c r="E583" s="19" t="s">
        <v>863</v>
      </c>
      <c r="F583" t="str">
        <f>B583</f>
        <v>Ночные поты</v>
      </c>
    </row>
    <row r="584" spans="1:6" x14ac:dyDescent="0.4">
      <c r="B584" t="s">
        <v>971</v>
      </c>
      <c r="C584" s="19" t="s">
        <v>862</v>
      </c>
      <c r="D584" t="s">
        <v>434</v>
      </c>
      <c r="E584" s="19" t="s">
        <v>863</v>
      </c>
      <c r="F584" t="str">
        <f>B584</f>
        <v>Обнаружен казеозный некроз (гистологическое исследование операционного/ биопсийного материала)</v>
      </c>
    </row>
    <row r="585" spans="1:6" x14ac:dyDescent="0.4">
      <c r="A585" s="22"/>
      <c r="B585" s="22" t="s">
        <v>971</v>
      </c>
      <c r="C585" s="46" t="s">
        <v>864</v>
      </c>
      <c r="D585" s="22" t="s">
        <v>517</v>
      </c>
      <c r="E585" s="46"/>
      <c r="F585" s="22"/>
    </row>
    <row r="586" spans="1:6" ht="14.15" customHeight="1" x14ac:dyDescent="0.4">
      <c r="B586" t="s">
        <v>971</v>
      </c>
      <c r="C586" s="19" t="s">
        <v>864</v>
      </c>
      <c r="D586" t="s">
        <v>435</v>
      </c>
      <c r="E586" s="19"/>
    </row>
    <row r="587" spans="1:6" x14ac:dyDescent="0.4">
      <c r="B587" t="s">
        <v>971</v>
      </c>
      <c r="C587" s="19" t="s">
        <v>864</v>
      </c>
      <c r="D587" t="s">
        <v>644</v>
      </c>
      <c r="E587" s="19"/>
    </row>
    <row r="588" spans="1:6" x14ac:dyDescent="0.4">
      <c r="B588" t="s">
        <v>2636</v>
      </c>
      <c r="C588" s="19" t="s">
        <v>862</v>
      </c>
      <c r="D588" t="s">
        <v>435</v>
      </c>
      <c r="E588" s="19" t="s">
        <v>863</v>
      </c>
      <c r="F588" t="str">
        <f>B588</f>
        <v>Обнаружен рак при бронхоскопии</v>
      </c>
    </row>
    <row r="589" spans="1:6" x14ac:dyDescent="0.4">
      <c r="A589" s="22"/>
      <c r="B589" t="s">
        <v>2636</v>
      </c>
      <c r="C589" s="46" t="s">
        <v>864</v>
      </c>
      <c r="D589" s="22" t="s">
        <v>434</v>
      </c>
      <c r="E589" s="46"/>
      <c r="F589" s="22"/>
    </row>
    <row r="590" spans="1:6" x14ac:dyDescent="0.4">
      <c r="A590" s="22"/>
      <c r="B590" t="s">
        <v>2636</v>
      </c>
      <c r="C590" s="46" t="s">
        <v>864</v>
      </c>
      <c r="D590" s="22" t="s">
        <v>517</v>
      </c>
      <c r="E590" s="46"/>
      <c r="F590" s="22"/>
    </row>
    <row r="591" spans="1:6" x14ac:dyDescent="0.4">
      <c r="A591" s="22"/>
      <c r="B591" t="s">
        <v>2636</v>
      </c>
      <c r="C591" s="46" t="s">
        <v>864</v>
      </c>
      <c r="D591" s="22" t="s">
        <v>644</v>
      </c>
      <c r="E591" s="46"/>
      <c r="F591" s="22"/>
    </row>
    <row r="592" spans="1:6" x14ac:dyDescent="0.4">
      <c r="B592" t="s">
        <v>972</v>
      </c>
      <c r="C592" s="19" t="s">
        <v>864</v>
      </c>
      <c r="D592" t="s">
        <v>435</v>
      </c>
      <c r="E592" s="19"/>
    </row>
    <row r="593" spans="1:6" x14ac:dyDescent="0.4">
      <c r="B593" t="s">
        <v>972</v>
      </c>
      <c r="C593" s="19" t="s">
        <v>862</v>
      </c>
      <c r="D593" t="s">
        <v>434</v>
      </c>
      <c r="E593" s="19" t="s">
        <v>863</v>
      </c>
      <c r="F593" t="str">
        <f>B593</f>
        <v>Обнаружена грануляционная ткань (гистологическое исследование операционного/ биопсийного материала)</v>
      </c>
    </row>
    <row r="594" spans="1:6" x14ac:dyDescent="0.4">
      <c r="A594" s="22"/>
      <c r="B594" s="22" t="s">
        <v>972</v>
      </c>
      <c r="C594" s="46" t="s">
        <v>864</v>
      </c>
      <c r="D594" s="22" t="s">
        <v>517</v>
      </c>
      <c r="E594" s="46"/>
      <c r="F594" s="22"/>
    </row>
    <row r="595" spans="1:6" x14ac:dyDescent="0.4">
      <c r="B595" t="s">
        <v>972</v>
      </c>
      <c r="C595" s="19" t="s">
        <v>864</v>
      </c>
      <c r="D595" t="s">
        <v>644</v>
      </c>
      <c r="E595" s="19"/>
    </row>
    <row r="596" spans="1:6" x14ac:dyDescent="0.4">
      <c r="B596" t="s">
        <v>972</v>
      </c>
      <c r="C596" s="19" t="s">
        <v>864</v>
      </c>
      <c r="D596" t="s">
        <v>435</v>
      </c>
      <c r="E596" s="19"/>
    </row>
    <row r="597" spans="1:6" x14ac:dyDescent="0.4">
      <c r="B597" t="s">
        <v>1563</v>
      </c>
      <c r="C597" s="19" t="s">
        <v>862</v>
      </c>
      <c r="D597" t="s">
        <v>435</v>
      </c>
      <c r="E597" s="19" t="s">
        <v>862</v>
      </c>
      <c r="F597" t="str">
        <f>B597</f>
        <v>Обнаружена опухоль на КТ ОГК</v>
      </c>
    </row>
    <row r="598" spans="1:6" x14ac:dyDescent="0.4">
      <c r="B598" t="s">
        <v>1563</v>
      </c>
      <c r="C598" s="19" t="s">
        <v>864</v>
      </c>
      <c r="D598" t="s">
        <v>434</v>
      </c>
      <c r="E598" s="19"/>
    </row>
    <row r="599" spans="1:6" x14ac:dyDescent="0.4">
      <c r="B599" t="s">
        <v>1563</v>
      </c>
      <c r="C599" s="19" t="s">
        <v>864</v>
      </c>
      <c r="D599" t="s">
        <v>517</v>
      </c>
      <c r="E599" s="19"/>
    </row>
    <row r="600" spans="1:6" x14ac:dyDescent="0.4">
      <c r="B600" t="s">
        <v>1563</v>
      </c>
      <c r="C600" s="19" t="s">
        <v>864</v>
      </c>
      <c r="D600" t="s">
        <v>644</v>
      </c>
      <c r="E600" s="19"/>
    </row>
    <row r="601" spans="1:6" x14ac:dyDescent="0.4">
      <c r="B601" t="s">
        <v>970</v>
      </c>
      <c r="C601" s="19" t="s">
        <v>862</v>
      </c>
      <c r="D601" t="s">
        <v>434</v>
      </c>
      <c r="E601" s="19" t="s">
        <v>863</v>
      </c>
      <c r="F601" t="str">
        <f>B601</f>
        <v>Обнаружены специфические гранулемы (гистологическое исследование операционного/ биопсийного материала)</v>
      </c>
    </row>
    <row r="602" spans="1:6" x14ac:dyDescent="0.4">
      <c r="B602" t="s">
        <v>970</v>
      </c>
      <c r="C602" s="19" t="s">
        <v>864</v>
      </c>
      <c r="D602" t="s">
        <v>435</v>
      </c>
      <c r="E602" s="19"/>
    </row>
    <row r="603" spans="1:6" x14ac:dyDescent="0.4">
      <c r="A603" s="22"/>
      <c r="B603" s="22" t="s">
        <v>970</v>
      </c>
      <c r="C603" s="46" t="s">
        <v>864</v>
      </c>
      <c r="D603" s="22" t="s">
        <v>517</v>
      </c>
      <c r="E603" s="46"/>
      <c r="F603" s="22"/>
    </row>
    <row r="604" spans="1:6" x14ac:dyDescent="0.4">
      <c r="B604" t="s">
        <v>970</v>
      </c>
      <c r="C604" s="19" t="s">
        <v>864</v>
      </c>
      <c r="D604" t="s">
        <v>644</v>
      </c>
      <c r="E604" s="19"/>
    </row>
    <row r="605" spans="1:6" x14ac:dyDescent="0.4">
      <c r="B605" t="s">
        <v>969</v>
      </c>
      <c r="C605" s="19" t="s">
        <v>862</v>
      </c>
      <c r="D605" t="s">
        <v>434</v>
      </c>
      <c r="E605" s="19" t="s">
        <v>863</v>
      </c>
      <c r="F605" t="str">
        <f>B605</f>
        <v>Обнаружены туберкулемы (гистологическое исследование операционного/ биопсийного материала)</v>
      </c>
    </row>
    <row r="606" spans="1:6" x14ac:dyDescent="0.4">
      <c r="A606" s="22"/>
      <c r="B606" s="22" t="s">
        <v>969</v>
      </c>
      <c r="C606" s="46" t="s">
        <v>864</v>
      </c>
      <c r="D606" s="22" t="s">
        <v>517</v>
      </c>
      <c r="E606" s="46"/>
      <c r="F606" s="22"/>
    </row>
    <row r="607" spans="1:6" x14ac:dyDescent="0.4">
      <c r="B607" t="s">
        <v>969</v>
      </c>
      <c r="C607" s="19" t="s">
        <v>864</v>
      </c>
      <c r="D607" t="s">
        <v>644</v>
      </c>
      <c r="E607" s="19"/>
    </row>
    <row r="608" spans="1:6" x14ac:dyDescent="0.4">
      <c r="B608" t="s">
        <v>969</v>
      </c>
      <c r="C608" s="19" t="s">
        <v>864</v>
      </c>
      <c r="D608" t="s">
        <v>435</v>
      </c>
      <c r="E608" s="19"/>
    </row>
    <row r="609" spans="2:6" x14ac:dyDescent="0.4">
      <c r="B609" t="s">
        <v>1321</v>
      </c>
      <c r="C609" s="19" t="s">
        <v>863</v>
      </c>
      <c r="D609" t="s">
        <v>435</v>
      </c>
      <c r="E609" s="19" t="s">
        <v>863</v>
      </c>
      <c r="F609" t="str">
        <f>B609</f>
        <v>Одиночный очаг на рентгенограмме ОГК</v>
      </c>
    </row>
    <row r="610" spans="2:6" x14ac:dyDescent="0.4">
      <c r="B610" t="s">
        <v>1321</v>
      </c>
      <c r="C610" s="19" t="s">
        <v>863</v>
      </c>
      <c r="D610" t="s">
        <v>434</v>
      </c>
      <c r="E610" s="19"/>
    </row>
    <row r="611" spans="2:6" x14ac:dyDescent="0.4">
      <c r="B611" t="s">
        <v>1221</v>
      </c>
      <c r="C611" s="19" t="s">
        <v>862</v>
      </c>
      <c r="D611" t="s">
        <v>161</v>
      </c>
      <c r="E611" s="19"/>
    </row>
    <row r="612" spans="2:6" x14ac:dyDescent="0.4">
      <c r="B612" t="s">
        <v>2276</v>
      </c>
      <c r="C612" s="19" t="s">
        <v>863</v>
      </c>
      <c r="D612" t="s">
        <v>434</v>
      </c>
      <c r="E612" s="19" t="s">
        <v>863</v>
      </c>
      <c r="F612" t="str">
        <f>B612</f>
        <v>Одышка при физической активности</v>
      </c>
    </row>
    <row r="613" spans="2:6" x14ac:dyDescent="0.4">
      <c r="B613" t="s">
        <v>2276</v>
      </c>
      <c r="C613" s="19" t="s">
        <v>863</v>
      </c>
      <c r="D613" t="s">
        <v>644</v>
      </c>
      <c r="E613" s="19"/>
    </row>
    <row r="614" spans="2:6" x14ac:dyDescent="0.4">
      <c r="B614" t="s">
        <v>2276</v>
      </c>
      <c r="C614" s="19" t="s">
        <v>863</v>
      </c>
      <c r="D614" t="s">
        <v>517</v>
      </c>
      <c r="E614" s="19" t="s">
        <v>863</v>
      </c>
      <c r="F614" t="str">
        <f t="shared" ref="F614:F622" si="11">B614</f>
        <v>Одышка при физической активности</v>
      </c>
    </row>
    <row r="615" spans="2:6" x14ac:dyDescent="0.4">
      <c r="B615" t="s">
        <v>2276</v>
      </c>
      <c r="C615" s="19" t="s">
        <v>863</v>
      </c>
      <c r="D615" t="s">
        <v>435</v>
      </c>
      <c r="E615" s="19" t="s">
        <v>863</v>
      </c>
      <c r="F615" t="str">
        <f t="shared" si="11"/>
        <v>Одышка при физической активности</v>
      </c>
    </row>
    <row r="616" spans="2:6" x14ac:dyDescent="0.4">
      <c r="B616" t="s">
        <v>925</v>
      </c>
      <c r="C616" s="19" t="s">
        <v>863</v>
      </c>
      <c r="D616" t="s">
        <v>517</v>
      </c>
      <c r="E616" s="19" t="s">
        <v>863</v>
      </c>
      <c r="F616" t="str">
        <f t="shared" si="11"/>
        <v>Озноб</v>
      </c>
    </row>
    <row r="617" spans="2:6" x14ac:dyDescent="0.4">
      <c r="B617" t="s">
        <v>925</v>
      </c>
      <c r="C617" s="19" t="s">
        <v>863</v>
      </c>
      <c r="D617" t="s">
        <v>1475</v>
      </c>
      <c r="E617" s="19" t="s">
        <v>862</v>
      </c>
      <c r="F617" t="str">
        <f t="shared" si="11"/>
        <v>Озноб</v>
      </c>
    </row>
    <row r="618" spans="2:6" x14ac:dyDescent="0.4">
      <c r="B618" t="s">
        <v>925</v>
      </c>
      <c r="C618" s="19" t="s">
        <v>863</v>
      </c>
      <c r="D618" t="s">
        <v>1479</v>
      </c>
      <c r="E618" s="19" t="s">
        <v>862</v>
      </c>
      <c r="F618" t="str">
        <f t="shared" si="11"/>
        <v>Озноб</v>
      </c>
    </row>
    <row r="619" spans="2:6" x14ac:dyDescent="0.4">
      <c r="B619" t="s">
        <v>925</v>
      </c>
      <c r="C619" s="19" t="s">
        <v>863</v>
      </c>
      <c r="D619" t="s">
        <v>1482</v>
      </c>
      <c r="E619" s="19" t="s">
        <v>862</v>
      </c>
      <c r="F619" t="str">
        <f t="shared" si="11"/>
        <v>Озноб</v>
      </c>
    </row>
    <row r="620" spans="2:6" x14ac:dyDescent="0.4">
      <c r="B620" t="s">
        <v>925</v>
      </c>
      <c r="C620" s="19" t="s">
        <v>863</v>
      </c>
      <c r="D620" t="s">
        <v>1484</v>
      </c>
      <c r="E620" s="19" t="s">
        <v>862</v>
      </c>
      <c r="F620" t="str">
        <f t="shared" si="11"/>
        <v>Озноб</v>
      </c>
    </row>
    <row r="621" spans="2:6" x14ac:dyDescent="0.4">
      <c r="B621" t="s">
        <v>925</v>
      </c>
      <c r="C621" s="19" t="s">
        <v>863</v>
      </c>
      <c r="D621" t="s">
        <v>1485</v>
      </c>
      <c r="E621" s="19" t="s">
        <v>862</v>
      </c>
      <c r="F621" t="str">
        <f t="shared" si="11"/>
        <v>Озноб</v>
      </c>
    </row>
    <row r="622" spans="2:6" x14ac:dyDescent="0.4">
      <c r="B622" t="s">
        <v>1352</v>
      </c>
      <c r="C622" s="19" t="s">
        <v>863</v>
      </c>
      <c r="D622" t="s">
        <v>435</v>
      </c>
      <c r="E622" s="19" t="s">
        <v>863</v>
      </c>
      <c r="F622" t="str">
        <f t="shared" si="11"/>
        <v>Опухолевый очаг</v>
      </c>
    </row>
    <row r="623" spans="2:6" x14ac:dyDescent="0.4">
      <c r="B623" t="s">
        <v>1352</v>
      </c>
      <c r="C623" s="19" t="s">
        <v>864</v>
      </c>
      <c r="D623" t="s">
        <v>434</v>
      </c>
      <c r="E623" s="19"/>
    </row>
    <row r="624" spans="2:6" x14ac:dyDescent="0.4">
      <c r="B624" t="s">
        <v>1352</v>
      </c>
      <c r="C624" s="19" t="s">
        <v>864</v>
      </c>
      <c r="D624" t="s">
        <v>517</v>
      </c>
      <c r="E624" s="19"/>
    </row>
    <row r="625" spans="1:6" x14ac:dyDescent="0.4">
      <c r="B625" t="s">
        <v>1352</v>
      </c>
      <c r="C625" s="19" t="s">
        <v>864</v>
      </c>
      <c r="D625" t="s">
        <v>644</v>
      </c>
      <c r="E625" s="19"/>
    </row>
    <row r="626" spans="1:6" x14ac:dyDescent="0.4">
      <c r="B626" t="s">
        <v>1220</v>
      </c>
      <c r="C626" s="19" t="s">
        <v>863</v>
      </c>
      <c r="D626" t="s">
        <v>435</v>
      </c>
      <c r="E626" s="19" t="s">
        <v>863</v>
      </c>
      <c r="F626" t="str">
        <f t="shared" ref="F626:F634" si="12">B626</f>
        <v>Осиплый голос</v>
      </c>
    </row>
    <row r="627" spans="1:6" x14ac:dyDescent="0.4">
      <c r="B627" t="s">
        <v>1067</v>
      </c>
      <c r="C627" s="19" t="s">
        <v>863</v>
      </c>
      <c r="D627" t="s">
        <v>1471</v>
      </c>
      <c r="E627" s="19" t="s">
        <v>862</v>
      </c>
      <c r="F627" t="str">
        <f t="shared" si="12"/>
        <v>Оссалгия</v>
      </c>
    </row>
    <row r="628" spans="1:6" x14ac:dyDescent="0.4">
      <c r="B628" t="s">
        <v>1067</v>
      </c>
      <c r="C628" s="19" t="s">
        <v>863</v>
      </c>
      <c r="D628" t="s">
        <v>1476</v>
      </c>
      <c r="E628" s="19" t="s">
        <v>862</v>
      </c>
      <c r="F628" t="str">
        <f t="shared" si="12"/>
        <v>Оссалгия</v>
      </c>
    </row>
    <row r="629" spans="1:6" x14ac:dyDescent="0.4">
      <c r="B629" t="s">
        <v>1067</v>
      </c>
      <c r="C629" s="19" t="s">
        <v>863</v>
      </c>
      <c r="D629" t="s">
        <v>1480</v>
      </c>
      <c r="E629" s="19" t="s">
        <v>862</v>
      </c>
      <c r="F629" t="str">
        <f t="shared" si="12"/>
        <v>Оссалгия</v>
      </c>
    </row>
    <row r="630" spans="1:6" x14ac:dyDescent="0.4">
      <c r="B630" t="s">
        <v>1067</v>
      </c>
      <c r="C630" s="19" t="s">
        <v>863</v>
      </c>
      <c r="D630" t="s">
        <v>1481</v>
      </c>
      <c r="E630" s="19" t="s">
        <v>862</v>
      </c>
      <c r="F630" t="str">
        <f t="shared" si="12"/>
        <v>Оссалгия</v>
      </c>
    </row>
    <row r="631" spans="1:6" x14ac:dyDescent="0.4">
      <c r="B631" t="s">
        <v>1067</v>
      </c>
      <c r="C631" s="19" t="s">
        <v>863</v>
      </c>
      <c r="D631" t="s">
        <v>1482</v>
      </c>
      <c r="E631" s="19" t="s">
        <v>862</v>
      </c>
      <c r="F631" t="str">
        <f t="shared" si="12"/>
        <v>Оссалгия</v>
      </c>
    </row>
    <row r="632" spans="1:6" x14ac:dyDescent="0.4">
      <c r="B632" t="s">
        <v>1067</v>
      </c>
      <c r="C632" s="19" t="s">
        <v>863</v>
      </c>
      <c r="D632" t="s">
        <v>435</v>
      </c>
      <c r="E632" s="19" t="s">
        <v>863</v>
      </c>
      <c r="F632" t="str">
        <f t="shared" si="12"/>
        <v>Оссалгия</v>
      </c>
    </row>
    <row r="633" spans="1:6" x14ac:dyDescent="0.4">
      <c r="B633" t="s">
        <v>1031</v>
      </c>
      <c r="C633" s="19" t="s">
        <v>863</v>
      </c>
      <c r="D633" t="s">
        <v>517</v>
      </c>
      <c r="E633" s="19" t="s">
        <v>863</v>
      </c>
      <c r="F633" t="str">
        <f t="shared" si="12"/>
        <v>Острое начало болезни</v>
      </c>
    </row>
    <row r="634" spans="1:6" x14ac:dyDescent="0.4">
      <c r="A634">
        <v>1</v>
      </c>
      <c r="B634" t="s">
        <v>1031</v>
      </c>
      <c r="C634" s="19" t="s">
        <v>863</v>
      </c>
      <c r="D634" t="s">
        <v>644</v>
      </c>
      <c r="E634" s="19" t="s">
        <v>863</v>
      </c>
      <c r="F634" t="str">
        <f t="shared" si="12"/>
        <v>Острое начало болезни</v>
      </c>
    </row>
    <row r="635" spans="1:6" x14ac:dyDescent="0.4">
      <c r="A635">
        <v>1</v>
      </c>
      <c r="B635" t="s">
        <v>1031</v>
      </c>
      <c r="C635" s="19" t="s">
        <v>863</v>
      </c>
      <c r="D635" t="s">
        <v>517</v>
      </c>
    </row>
    <row r="636" spans="1:6" x14ac:dyDescent="0.4">
      <c r="B636" t="s">
        <v>1238</v>
      </c>
      <c r="C636" s="19" t="s">
        <v>862</v>
      </c>
      <c r="D636" t="s">
        <v>161</v>
      </c>
      <c r="E636" s="19"/>
    </row>
    <row r="637" spans="1:6" x14ac:dyDescent="0.4">
      <c r="B637" t="s">
        <v>1236</v>
      </c>
      <c r="C637" s="19" t="s">
        <v>862</v>
      </c>
      <c r="D637" t="s">
        <v>161</v>
      </c>
      <c r="E637" s="19"/>
    </row>
    <row r="638" spans="1:6" x14ac:dyDescent="0.4">
      <c r="B638" t="s">
        <v>1237</v>
      </c>
      <c r="C638" s="19" t="s">
        <v>862</v>
      </c>
      <c r="D638" t="s">
        <v>161</v>
      </c>
      <c r="E638" s="19"/>
    </row>
    <row r="639" spans="1:6" x14ac:dyDescent="0.4">
      <c r="B639" t="s">
        <v>1977</v>
      </c>
      <c r="C639" s="19" t="s">
        <v>864</v>
      </c>
      <c r="D639" t="s">
        <v>434</v>
      </c>
    </row>
    <row r="640" spans="1:6" x14ac:dyDescent="0.4">
      <c r="B640" t="s">
        <v>1977</v>
      </c>
      <c r="C640" s="19" t="s">
        <v>863</v>
      </c>
      <c r="D640" t="s">
        <v>1975</v>
      </c>
    </row>
    <row r="641" spans="2:6" x14ac:dyDescent="0.4">
      <c r="B641" t="s">
        <v>1022</v>
      </c>
      <c r="C641" s="19" t="s">
        <v>863</v>
      </c>
      <c r="D641" t="s">
        <v>517</v>
      </c>
      <c r="E641" s="19" t="s">
        <v>863</v>
      </c>
      <c r="F641" t="str">
        <f>B641</f>
        <v>Отставание пораженной стороны грудной клетки в дыхании</v>
      </c>
    </row>
    <row r="642" spans="2:6" x14ac:dyDescent="0.4">
      <c r="B642" t="s">
        <v>1974</v>
      </c>
      <c r="C642" s="19" t="s">
        <v>863</v>
      </c>
      <c r="D642" t="s">
        <v>517</v>
      </c>
    </row>
    <row r="643" spans="2:6" x14ac:dyDescent="0.4">
      <c r="B643" t="s">
        <v>1974</v>
      </c>
      <c r="C643" s="19" t="s">
        <v>863</v>
      </c>
      <c r="D643" t="s">
        <v>644</v>
      </c>
    </row>
    <row r="644" spans="2:6" x14ac:dyDescent="0.4">
      <c r="B644" t="s">
        <v>1974</v>
      </c>
      <c r="C644" s="19" t="s">
        <v>863</v>
      </c>
      <c r="D644" t="s">
        <v>435</v>
      </c>
    </row>
    <row r="645" spans="2:6" x14ac:dyDescent="0.4">
      <c r="B645" t="s">
        <v>1974</v>
      </c>
      <c r="C645" s="19" t="s">
        <v>865</v>
      </c>
      <c r="D645" t="s">
        <v>434</v>
      </c>
    </row>
    <row r="646" spans="2:6" x14ac:dyDescent="0.4">
      <c r="B646" t="s">
        <v>1974</v>
      </c>
      <c r="C646" s="19" t="s">
        <v>863</v>
      </c>
      <c r="D646" t="s">
        <v>1975</v>
      </c>
    </row>
    <row r="647" spans="2:6" x14ac:dyDescent="0.4">
      <c r="B647" t="s">
        <v>1599</v>
      </c>
      <c r="C647" s="19" t="s">
        <v>863</v>
      </c>
      <c r="D647" t="s">
        <v>644</v>
      </c>
      <c r="E647" s="19" t="s">
        <v>863</v>
      </c>
      <c r="F647" t="str">
        <f t="shared" ref="F647:F661" si="13">B647</f>
        <v>Отсутствие обоняния</v>
      </c>
    </row>
    <row r="648" spans="2:6" x14ac:dyDescent="0.4">
      <c r="B648" t="s">
        <v>1501</v>
      </c>
      <c r="C648" s="19" t="s">
        <v>863</v>
      </c>
      <c r="D648" t="s">
        <v>435</v>
      </c>
      <c r="E648" s="19" t="s">
        <v>863</v>
      </c>
      <c r="F648" t="str">
        <f t="shared" si="13"/>
        <v>Очаг звездчатой формы на КТ ОГК</v>
      </c>
    </row>
    <row r="649" spans="2:6" x14ac:dyDescent="0.4">
      <c r="B649" t="s">
        <v>1500</v>
      </c>
      <c r="C649" s="19" t="s">
        <v>863</v>
      </c>
      <c r="D649" t="s">
        <v>1352</v>
      </c>
      <c r="E649" s="19" t="s">
        <v>863</v>
      </c>
      <c r="F649" t="str">
        <f t="shared" si="13"/>
        <v>Очаг звездчатой формы на рентгенограмме ОГК</v>
      </c>
    </row>
    <row r="650" spans="2:6" x14ac:dyDescent="0.4">
      <c r="B650" t="s">
        <v>1278</v>
      </c>
      <c r="C650" s="19" t="s">
        <v>863</v>
      </c>
      <c r="D650" t="s">
        <v>1352</v>
      </c>
      <c r="E650" s="19" t="s">
        <v>863</v>
      </c>
      <c r="F650" t="str">
        <f t="shared" si="13"/>
        <v>Очаг неправильной формы на рентгенограмме ОГК</v>
      </c>
    </row>
    <row r="651" spans="2:6" x14ac:dyDescent="0.4">
      <c r="B651" t="s">
        <v>1333</v>
      </c>
      <c r="C651" s="19" t="s">
        <v>863</v>
      </c>
      <c r="D651" t="s">
        <v>435</v>
      </c>
      <c r="E651" s="19" t="s">
        <v>863</v>
      </c>
      <c r="F651" t="str">
        <f t="shared" si="13"/>
        <v>Очаг по типу "матового стекла" на КТ ОГК</v>
      </c>
    </row>
    <row r="652" spans="2:6" x14ac:dyDescent="0.4">
      <c r="B652" t="s">
        <v>1280</v>
      </c>
      <c r="C652" s="19" t="s">
        <v>863</v>
      </c>
      <c r="D652" t="s">
        <v>1352</v>
      </c>
      <c r="E652" s="19" t="s">
        <v>863</v>
      </c>
      <c r="F652" t="str">
        <f t="shared" si="13"/>
        <v>Очаг с бугристым контуром на рентгенограмме ОГК</v>
      </c>
    </row>
    <row r="653" spans="2:6" x14ac:dyDescent="0.4">
      <c r="B653" t="s">
        <v>1279</v>
      </c>
      <c r="C653" s="19" t="s">
        <v>863</v>
      </c>
      <c r="D653" t="s">
        <v>1352</v>
      </c>
      <c r="E653" s="19" t="s">
        <v>863</v>
      </c>
      <c r="F653" t="str">
        <f t="shared" si="13"/>
        <v>Очаг с нечетким контуром на рентгенограмме ОГК</v>
      </c>
    </row>
    <row r="654" spans="2:6" x14ac:dyDescent="0.4">
      <c r="B654" t="s">
        <v>1281</v>
      </c>
      <c r="C654" s="19" t="s">
        <v>863</v>
      </c>
      <c r="D654" t="s">
        <v>1352</v>
      </c>
      <c r="E654" s="19" t="s">
        <v>863</v>
      </c>
      <c r="F654" t="str">
        <f t="shared" si="13"/>
        <v>Очаг с симптомом "лучистости" на рентгенограмме ОГК</v>
      </c>
    </row>
    <row r="655" spans="2:6" x14ac:dyDescent="0.4">
      <c r="B655" s="30" t="s">
        <v>1283</v>
      </c>
      <c r="C655" s="19" t="s">
        <v>863</v>
      </c>
      <c r="D655" t="s">
        <v>1352</v>
      </c>
      <c r="E655" s="19" t="s">
        <v>863</v>
      </c>
      <c r="F655" t="str">
        <f t="shared" si="13"/>
        <v>Очаг с симптомом вырезки на рентгенограмме ОГК</v>
      </c>
    </row>
    <row r="656" spans="2:6" x14ac:dyDescent="0.4">
      <c r="B656" t="s">
        <v>1282</v>
      </c>
      <c r="C656" s="19" t="s">
        <v>863</v>
      </c>
      <c r="D656" t="s">
        <v>1352</v>
      </c>
      <c r="E656" s="19" t="s">
        <v>863</v>
      </c>
      <c r="F656" t="str">
        <f t="shared" si="13"/>
        <v>Очаг с симптомом паруса на рентгенограмме ОГК</v>
      </c>
    </row>
    <row r="657" spans="1:6" x14ac:dyDescent="0.4">
      <c r="B657" t="s">
        <v>1331</v>
      </c>
      <c r="C657" s="19" t="s">
        <v>863</v>
      </c>
      <c r="D657" t="s">
        <v>435</v>
      </c>
      <c r="E657" s="19" t="s">
        <v>863</v>
      </c>
      <c r="F657" t="str">
        <f t="shared" si="13"/>
        <v>Очаг солидного типа на КТ ОГК</v>
      </c>
    </row>
    <row r="658" spans="1:6" x14ac:dyDescent="0.4">
      <c r="B658" t="s">
        <v>1337</v>
      </c>
      <c r="C658" s="19" t="s">
        <v>862</v>
      </c>
      <c r="D658" t="s">
        <v>1331</v>
      </c>
      <c r="E658" s="19" t="s">
        <v>863</v>
      </c>
      <c r="F658" t="str">
        <f t="shared" si="13"/>
        <v>Очаг солидного типа с бугристым контуром на КТ ОГК</v>
      </c>
    </row>
    <row r="659" spans="1:6" x14ac:dyDescent="0.4">
      <c r="B659" t="s">
        <v>1338</v>
      </c>
      <c r="C659" s="19" t="s">
        <v>862</v>
      </c>
      <c r="D659" t="s">
        <v>1331</v>
      </c>
      <c r="E659" s="19" t="s">
        <v>863</v>
      </c>
      <c r="F659" t="str">
        <f t="shared" si="13"/>
        <v>Очаг солидного типа с лучистым контуром на КТ ОГК</v>
      </c>
    </row>
    <row r="660" spans="1:6" x14ac:dyDescent="0.4">
      <c r="B660" t="s">
        <v>1332</v>
      </c>
      <c r="C660" s="19" t="s">
        <v>863</v>
      </c>
      <c r="D660" t="s">
        <v>435</v>
      </c>
      <c r="E660" s="19" t="s">
        <v>863</v>
      </c>
      <c r="F660" t="str">
        <f t="shared" si="13"/>
        <v>Очаг частично солидного типа на КТ ОГК</v>
      </c>
    </row>
    <row r="661" spans="1:6" x14ac:dyDescent="0.4">
      <c r="A661" s="22"/>
      <c r="B661" s="22" t="s">
        <v>1149</v>
      </c>
      <c r="C661" s="46" t="s">
        <v>862</v>
      </c>
      <c r="D661" s="22" t="s">
        <v>644</v>
      </c>
      <c r="E661" s="46" t="s">
        <v>863</v>
      </c>
      <c r="F661" s="22" t="str">
        <f t="shared" si="13"/>
        <v>Очаги, характерные для аденовирусной пневмонии на КТ ОГК</v>
      </c>
    </row>
    <row r="662" spans="1:6" x14ac:dyDescent="0.4">
      <c r="A662" s="22"/>
      <c r="B662" s="22" t="s">
        <v>1683</v>
      </c>
      <c r="C662" s="46" t="s">
        <v>862</v>
      </c>
      <c r="D662" s="22" t="s">
        <v>1149</v>
      </c>
      <c r="E662" s="46"/>
      <c r="F662" s="22"/>
    </row>
    <row r="663" spans="1:6" x14ac:dyDescent="0.4">
      <c r="A663" s="22"/>
      <c r="B663" s="22" t="s">
        <v>1683</v>
      </c>
      <c r="C663" s="46" t="s">
        <v>862</v>
      </c>
      <c r="D663" s="22" t="s">
        <v>1140</v>
      </c>
      <c r="E663" s="46"/>
      <c r="F663" s="22"/>
    </row>
    <row r="664" spans="1:6" x14ac:dyDescent="0.4">
      <c r="A664" s="22"/>
      <c r="B664" s="22" t="s">
        <v>1683</v>
      </c>
      <c r="C664" s="46" t="s">
        <v>862</v>
      </c>
      <c r="D664" s="22" t="s">
        <v>1062</v>
      </c>
      <c r="E664" s="46"/>
      <c r="F664" s="22"/>
    </row>
    <row r="665" spans="1:6" x14ac:dyDescent="0.4">
      <c r="A665" s="22"/>
      <c r="B665" s="22" t="s">
        <v>1692</v>
      </c>
      <c r="C665" s="46" t="s">
        <v>862</v>
      </c>
      <c r="D665" s="22" t="s">
        <v>1149</v>
      </c>
      <c r="E665" s="46"/>
      <c r="F665" s="22"/>
    </row>
    <row r="666" spans="1:6" x14ac:dyDescent="0.4">
      <c r="A666" s="22"/>
      <c r="B666" s="22" t="s">
        <v>1692</v>
      </c>
      <c r="C666" s="46" t="s">
        <v>862</v>
      </c>
      <c r="D666" s="22" t="s">
        <v>1142</v>
      </c>
      <c r="E666" s="46"/>
      <c r="F666" s="22"/>
    </row>
    <row r="667" spans="1:6" x14ac:dyDescent="0.4">
      <c r="A667" s="22"/>
      <c r="B667" s="22" t="s">
        <v>1692</v>
      </c>
      <c r="C667" s="46" t="s">
        <v>862</v>
      </c>
      <c r="D667" s="22" t="s">
        <v>1143</v>
      </c>
      <c r="E667" s="46"/>
      <c r="F667" s="22"/>
    </row>
    <row r="668" spans="1:6" x14ac:dyDescent="0.4">
      <c r="A668" s="22"/>
      <c r="B668" s="22" t="s">
        <v>1684</v>
      </c>
      <c r="C668" s="46" t="s">
        <v>862</v>
      </c>
      <c r="D668" s="22" t="s">
        <v>1149</v>
      </c>
      <c r="E668" s="46"/>
      <c r="F668" s="22"/>
    </row>
    <row r="669" spans="1:6" x14ac:dyDescent="0.4">
      <c r="A669" s="22"/>
      <c r="B669" s="22" t="s">
        <v>1684</v>
      </c>
      <c r="C669" s="46" t="s">
        <v>862</v>
      </c>
      <c r="D669" s="22" t="s">
        <v>1140</v>
      </c>
      <c r="E669" s="46"/>
      <c r="F669" s="22"/>
    </row>
    <row r="670" spans="1:6" x14ac:dyDescent="0.4">
      <c r="A670" s="22"/>
      <c r="B670" s="22" t="s">
        <v>1684</v>
      </c>
      <c r="C670" s="46" t="s">
        <v>862</v>
      </c>
      <c r="D670" s="22" t="s">
        <v>1141</v>
      </c>
      <c r="E670" s="46"/>
      <c r="F670" s="22"/>
    </row>
    <row r="671" spans="1:6" x14ac:dyDescent="0.4">
      <c r="A671" s="22"/>
      <c r="B671" s="22" t="s">
        <v>1685</v>
      </c>
      <c r="C671" s="46" t="s">
        <v>862</v>
      </c>
      <c r="D671" s="22" t="s">
        <v>1149</v>
      </c>
      <c r="E671" s="46"/>
      <c r="F671" s="22"/>
    </row>
    <row r="672" spans="1:6" x14ac:dyDescent="0.4">
      <c r="A672" s="22"/>
      <c r="B672" s="22" t="s">
        <v>1685</v>
      </c>
      <c r="C672" s="46" t="s">
        <v>862</v>
      </c>
      <c r="D672" s="22" t="s">
        <v>1140</v>
      </c>
      <c r="E672" s="46"/>
      <c r="F672" s="22"/>
    </row>
    <row r="673" spans="1:6" x14ac:dyDescent="0.4">
      <c r="A673" s="22"/>
      <c r="B673" s="22" t="s">
        <v>1685</v>
      </c>
      <c r="C673" s="46" t="s">
        <v>862</v>
      </c>
      <c r="D673" s="22" t="s">
        <v>1142</v>
      </c>
      <c r="E673" s="46"/>
      <c r="F673" s="22"/>
    </row>
    <row r="674" spans="1:6" x14ac:dyDescent="0.4">
      <c r="A674" s="22"/>
      <c r="B674" s="22" t="s">
        <v>1686</v>
      </c>
      <c r="C674" s="46" t="s">
        <v>862</v>
      </c>
      <c r="D674" s="22" t="s">
        <v>1149</v>
      </c>
      <c r="E674" s="46"/>
      <c r="F674" s="22"/>
    </row>
    <row r="675" spans="1:6" x14ac:dyDescent="0.4">
      <c r="A675" s="22"/>
      <c r="B675" s="22" t="s">
        <v>1686</v>
      </c>
      <c r="C675" s="46" t="s">
        <v>862</v>
      </c>
      <c r="D675" s="22" t="s">
        <v>1140</v>
      </c>
      <c r="E675" s="46"/>
      <c r="F675" s="22"/>
    </row>
    <row r="676" spans="1:6" x14ac:dyDescent="0.4">
      <c r="A676" s="22"/>
      <c r="B676" s="22" t="s">
        <v>1686</v>
      </c>
      <c r="C676" s="46" t="s">
        <v>862</v>
      </c>
      <c r="D676" s="22" t="s">
        <v>1143</v>
      </c>
      <c r="E676" s="46"/>
      <c r="F676" s="22"/>
    </row>
    <row r="677" spans="1:6" x14ac:dyDescent="0.4">
      <c r="A677" s="22"/>
      <c r="B677" s="22" t="s">
        <v>1687</v>
      </c>
      <c r="C677" s="46" t="s">
        <v>862</v>
      </c>
      <c r="D677" s="22" t="s">
        <v>1149</v>
      </c>
      <c r="E677" s="46"/>
      <c r="F677" s="22"/>
    </row>
    <row r="678" spans="1:6" x14ac:dyDescent="0.4">
      <c r="A678" s="22"/>
      <c r="B678" s="22" t="s">
        <v>1687</v>
      </c>
      <c r="C678" s="46" t="s">
        <v>862</v>
      </c>
      <c r="D678" s="22" t="s">
        <v>1062</v>
      </c>
      <c r="E678" s="46"/>
      <c r="F678" s="22"/>
    </row>
    <row r="679" spans="1:6" x14ac:dyDescent="0.4">
      <c r="A679" s="22"/>
      <c r="B679" s="22" t="s">
        <v>1687</v>
      </c>
      <c r="C679" s="46" t="s">
        <v>862</v>
      </c>
      <c r="D679" s="22" t="s">
        <v>1141</v>
      </c>
      <c r="E679" s="46"/>
      <c r="F679" s="22"/>
    </row>
    <row r="680" spans="1:6" x14ac:dyDescent="0.4">
      <c r="A680" s="22"/>
      <c r="B680" s="22" t="s">
        <v>1688</v>
      </c>
      <c r="C680" s="46" t="s">
        <v>862</v>
      </c>
      <c r="D680" s="22" t="s">
        <v>1149</v>
      </c>
      <c r="E680" s="46"/>
      <c r="F680" s="22"/>
    </row>
    <row r="681" spans="1:6" x14ac:dyDescent="0.4">
      <c r="A681" s="22"/>
      <c r="B681" s="22" t="s">
        <v>1688</v>
      </c>
      <c r="C681" s="46" t="s">
        <v>862</v>
      </c>
      <c r="D681" s="22" t="s">
        <v>1062</v>
      </c>
      <c r="E681" s="46"/>
      <c r="F681" s="22"/>
    </row>
    <row r="682" spans="1:6" x14ac:dyDescent="0.4">
      <c r="A682" s="22"/>
      <c r="B682" s="22" t="s">
        <v>1688</v>
      </c>
      <c r="C682" s="46" t="s">
        <v>862</v>
      </c>
      <c r="D682" s="22" t="s">
        <v>1142</v>
      </c>
      <c r="E682" s="46"/>
      <c r="F682" s="22"/>
    </row>
    <row r="683" spans="1:6" x14ac:dyDescent="0.4">
      <c r="A683" s="22"/>
      <c r="B683" s="22" t="s">
        <v>1689</v>
      </c>
      <c r="C683" s="46" t="s">
        <v>862</v>
      </c>
      <c r="D683" s="22" t="s">
        <v>1149</v>
      </c>
      <c r="E683" s="46"/>
      <c r="F683" s="22"/>
    </row>
    <row r="684" spans="1:6" x14ac:dyDescent="0.4">
      <c r="A684" s="22"/>
      <c r="B684" s="22" t="s">
        <v>1689</v>
      </c>
      <c r="C684" s="46" t="s">
        <v>862</v>
      </c>
      <c r="D684" s="22" t="s">
        <v>1062</v>
      </c>
      <c r="E684" s="46"/>
      <c r="F684" s="22"/>
    </row>
    <row r="685" spans="1:6" x14ac:dyDescent="0.4">
      <c r="A685" s="22"/>
      <c r="B685" s="22" t="s">
        <v>1689</v>
      </c>
      <c r="C685" s="46" t="s">
        <v>862</v>
      </c>
      <c r="D685" s="22" t="s">
        <v>1143</v>
      </c>
      <c r="E685" s="46"/>
      <c r="F685" s="22"/>
    </row>
    <row r="686" spans="1:6" x14ac:dyDescent="0.4">
      <c r="A686" s="22"/>
      <c r="B686" s="22" t="s">
        <v>1690</v>
      </c>
      <c r="C686" s="46" t="s">
        <v>862</v>
      </c>
      <c r="D686" s="22" t="s">
        <v>1149</v>
      </c>
      <c r="E686" s="46"/>
      <c r="F686" s="22"/>
    </row>
    <row r="687" spans="1:6" x14ac:dyDescent="0.4">
      <c r="A687" s="22"/>
      <c r="B687" s="22" t="s">
        <v>1690</v>
      </c>
      <c r="C687" s="46" t="s">
        <v>862</v>
      </c>
      <c r="D687" s="22" t="s">
        <v>1141</v>
      </c>
      <c r="E687" s="46"/>
      <c r="F687" s="22"/>
    </row>
    <row r="688" spans="1:6" x14ac:dyDescent="0.4">
      <c r="A688" s="22"/>
      <c r="B688" s="22" t="s">
        <v>1690</v>
      </c>
      <c r="C688" s="46" t="s">
        <v>862</v>
      </c>
      <c r="D688" s="22" t="s">
        <v>1142</v>
      </c>
      <c r="E688" s="46"/>
      <c r="F688" s="22"/>
    </row>
    <row r="689" spans="1:6" x14ac:dyDescent="0.4">
      <c r="A689" s="22"/>
      <c r="B689" s="22" t="s">
        <v>1691</v>
      </c>
      <c r="C689" s="46" t="s">
        <v>862</v>
      </c>
      <c r="D689" s="22" t="s">
        <v>1149</v>
      </c>
      <c r="E689" s="46"/>
      <c r="F689" s="22"/>
    </row>
    <row r="690" spans="1:6" x14ac:dyDescent="0.4">
      <c r="A690" s="22"/>
      <c r="B690" s="22" t="s">
        <v>1691</v>
      </c>
      <c r="C690" s="46" t="s">
        <v>862</v>
      </c>
      <c r="D690" s="22" t="s">
        <v>1141</v>
      </c>
      <c r="E690" s="46"/>
      <c r="F690" s="22"/>
    </row>
    <row r="691" spans="1:6" x14ac:dyDescent="0.4">
      <c r="A691" s="22"/>
      <c r="B691" s="22" t="s">
        <v>1691</v>
      </c>
      <c r="C691" s="46" t="s">
        <v>862</v>
      </c>
      <c r="D691" s="22" t="s">
        <v>1143</v>
      </c>
      <c r="E691" s="46"/>
      <c r="F691" s="22"/>
    </row>
    <row r="692" spans="1:6" x14ac:dyDescent="0.4">
      <c r="B692" t="s">
        <v>1158</v>
      </c>
      <c r="C692" s="19" t="s">
        <v>862</v>
      </c>
      <c r="D692" t="s">
        <v>644</v>
      </c>
      <c r="E692" s="19" t="s">
        <v>863</v>
      </c>
      <c r="F692" t="str">
        <f>B692</f>
        <v>Очаги, характерные для аденовирусной пневмонии на рентгенограмме</v>
      </c>
    </row>
    <row r="693" spans="1:6" x14ac:dyDescent="0.4">
      <c r="B693" t="s">
        <v>1710</v>
      </c>
      <c r="C693" s="19" t="s">
        <v>862</v>
      </c>
      <c r="D693" t="s">
        <v>1159</v>
      </c>
      <c r="E693" s="19"/>
    </row>
    <row r="694" spans="1:6" x14ac:dyDescent="0.4">
      <c r="B694" t="s">
        <v>1710</v>
      </c>
      <c r="C694" s="19" t="s">
        <v>862</v>
      </c>
      <c r="D694" t="s">
        <v>1160</v>
      </c>
      <c r="E694" s="19"/>
    </row>
    <row r="695" spans="1:6" x14ac:dyDescent="0.4">
      <c r="B695" t="s">
        <v>1710</v>
      </c>
      <c r="C695" s="19" t="s">
        <v>862</v>
      </c>
      <c r="D695" t="s">
        <v>1158</v>
      </c>
      <c r="E695" s="19"/>
    </row>
    <row r="696" spans="1:6" x14ac:dyDescent="0.4">
      <c r="B696" t="s">
        <v>1711</v>
      </c>
      <c r="C696" s="19" t="s">
        <v>862</v>
      </c>
      <c r="D696" t="s">
        <v>1159</v>
      </c>
      <c r="E696" s="19"/>
    </row>
    <row r="697" spans="1:6" x14ac:dyDescent="0.4">
      <c r="B697" t="s">
        <v>1711</v>
      </c>
      <c r="C697" s="19" t="s">
        <v>862</v>
      </c>
      <c r="D697" t="s">
        <v>1061</v>
      </c>
      <c r="E697" s="19"/>
    </row>
    <row r="698" spans="1:6" x14ac:dyDescent="0.4">
      <c r="B698" t="s">
        <v>1711</v>
      </c>
      <c r="C698" s="19" t="s">
        <v>862</v>
      </c>
      <c r="D698" t="s">
        <v>1158</v>
      </c>
      <c r="E698" s="19"/>
    </row>
    <row r="699" spans="1:6" x14ac:dyDescent="0.4">
      <c r="B699" t="s">
        <v>1712</v>
      </c>
      <c r="C699" s="19" t="s">
        <v>862</v>
      </c>
      <c r="D699" t="s">
        <v>1160</v>
      </c>
      <c r="E699" s="19"/>
    </row>
    <row r="700" spans="1:6" x14ac:dyDescent="0.4">
      <c r="B700" t="s">
        <v>1712</v>
      </c>
      <c r="C700" s="19" t="s">
        <v>862</v>
      </c>
      <c r="D700" t="s">
        <v>1061</v>
      </c>
      <c r="E700" s="19"/>
    </row>
    <row r="701" spans="1:6" x14ac:dyDescent="0.4">
      <c r="B701" t="s">
        <v>1712</v>
      </c>
      <c r="C701" s="19" t="s">
        <v>862</v>
      </c>
      <c r="D701" t="s">
        <v>1158</v>
      </c>
      <c r="E701" s="19"/>
    </row>
    <row r="702" spans="1:6" x14ac:dyDescent="0.4">
      <c r="B702" t="s">
        <v>1148</v>
      </c>
      <c r="C702" s="19" t="s">
        <v>862</v>
      </c>
      <c r="D702" t="s">
        <v>644</v>
      </c>
      <c r="E702" s="19" t="s">
        <v>863</v>
      </c>
      <c r="F702" t="str">
        <f>B702</f>
        <v>Очаги, характерные для гриппозной пневмонии на КТ ОГК</v>
      </c>
    </row>
    <row r="703" spans="1:6" x14ac:dyDescent="0.4">
      <c r="B703" t="s">
        <v>1713</v>
      </c>
      <c r="C703" s="19" t="s">
        <v>862</v>
      </c>
      <c r="D703" t="s">
        <v>1142</v>
      </c>
      <c r="E703" s="19"/>
    </row>
    <row r="704" spans="1:6" x14ac:dyDescent="0.4">
      <c r="B704" t="s">
        <v>1713</v>
      </c>
      <c r="C704" s="19" t="s">
        <v>862</v>
      </c>
      <c r="D704" t="s">
        <v>1144</v>
      </c>
      <c r="E704" s="19"/>
    </row>
    <row r="705" spans="2:5" x14ac:dyDescent="0.4">
      <c r="B705" t="s">
        <v>1713</v>
      </c>
      <c r="C705" s="19" t="s">
        <v>862</v>
      </c>
      <c r="D705" t="s">
        <v>1148</v>
      </c>
      <c r="E705" s="19"/>
    </row>
    <row r="706" spans="2:5" x14ac:dyDescent="0.4">
      <c r="B706" t="s">
        <v>1722</v>
      </c>
      <c r="C706" s="19" t="s">
        <v>862</v>
      </c>
      <c r="D706" s="25" t="s">
        <v>1146</v>
      </c>
      <c r="E706" s="19"/>
    </row>
    <row r="707" spans="2:5" x14ac:dyDescent="0.4">
      <c r="B707" t="s">
        <v>1722</v>
      </c>
      <c r="C707" s="19" t="s">
        <v>862</v>
      </c>
      <c r="D707" t="s">
        <v>1112</v>
      </c>
      <c r="E707" s="19"/>
    </row>
    <row r="708" spans="2:5" x14ac:dyDescent="0.4">
      <c r="B708" t="s">
        <v>1722</v>
      </c>
      <c r="C708" s="19" t="s">
        <v>862</v>
      </c>
      <c r="D708" t="s">
        <v>1148</v>
      </c>
      <c r="E708" s="19"/>
    </row>
    <row r="709" spans="2:5" x14ac:dyDescent="0.4">
      <c r="B709" t="s">
        <v>1714</v>
      </c>
      <c r="C709" s="19" t="s">
        <v>862</v>
      </c>
      <c r="D709" t="s">
        <v>1142</v>
      </c>
      <c r="E709" s="19"/>
    </row>
    <row r="710" spans="2:5" x14ac:dyDescent="0.4">
      <c r="B710" t="s">
        <v>1714</v>
      </c>
      <c r="C710" s="19" t="s">
        <v>862</v>
      </c>
      <c r="D710" t="s">
        <v>1100</v>
      </c>
      <c r="E710" s="19"/>
    </row>
    <row r="711" spans="2:5" x14ac:dyDescent="0.4">
      <c r="B711" t="s">
        <v>1714</v>
      </c>
      <c r="C711" s="19" t="s">
        <v>862</v>
      </c>
      <c r="D711" t="s">
        <v>1148</v>
      </c>
      <c r="E711" s="19"/>
    </row>
    <row r="712" spans="2:5" x14ac:dyDescent="0.4">
      <c r="B712" t="s">
        <v>1715</v>
      </c>
      <c r="C712" s="19" t="s">
        <v>862</v>
      </c>
      <c r="D712" t="s">
        <v>1142</v>
      </c>
      <c r="E712" s="19"/>
    </row>
    <row r="713" spans="2:5" x14ac:dyDescent="0.4">
      <c r="B713" t="s">
        <v>1715</v>
      </c>
      <c r="C713" s="19" t="s">
        <v>862</v>
      </c>
      <c r="D713" s="25" t="s">
        <v>1146</v>
      </c>
      <c r="E713" s="19"/>
    </row>
    <row r="714" spans="2:5" x14ac:dyDescent="0.4">
      <c r="B714" t="s">
        <v>1715</v>
      </c>
      <c r="C714" s="19" t="s">
        <v>862</v>
      </c>
      <c r="D714" t="s">
        <v>1148</v>
      </c>
      <c r="E714" s="19"/>
    </row>
    <row r="715" spans="2:5" x14ac:dyDescent="0.4">
      <c r="B715" t="s">
        <v>1716</v>
      </c>
      <c r="C715" s="19" t="s">
        <v>862</v>
      </c>
      <c r="D715" t="s">
        <v>1142</v>
      </c>
      <c r="E715" s="19"/>
    </row>
    <row r="716" spans="2:5" x14ac:dyDescent="0.4">
      <c r="B716" t="s">
        <v>1716</v>
      </c>
      <c r="C716" s="19" t="s">
        <v>862</v>
      </c>
      <c r="D716" t="s">
        <v>1112</v>
      </c>
      <c r="E716" s="19"/>
    </row>
    <row r="717" spans="2:5" x14ac:dyDescent="0.4">
      <c r="B717" t="s">
        <v>1716</v>
      </c>
      <c r="C717" s="19" t="s">
        <v>862</v>
      </c>
      <c r="D717" t="s">
        <v>1148</v>
      </c>
      <c r="E717" s="19"/>
    </row>
    <row r="718" spans="2:5" x14ac:dyDescent="0.4">
      <c r="B718" t="s">
        <v>1717</v>
      </c>
      <c r="C718" s="19" t="s">
        <v>862</v>
      </c>
      <c r="D718" t="s">
        <v>1144</v>
      </c>
      <c r="E718" s="19"/>
    </row>
    <row r="719" spans="2:5" x14ac:dyDescent="0.4">
      <c r="B719" t="s">
        <v>1717</v>
      </c>
      <c r="C719" s="19" t="s">
        <v>862</v>
      </c>
      <c r="D719" t="s">
        <v>1100</v>
      </c>
      <c r="E719" s="19"/>
    </row>
    <row r="720" spans="2:5" x14ac:dyDescent="0.4">
      <c r="B720" t="s">
        <v>1717</v>
      </c>
      <c r="C720" s="19" t="s">
        <v>862</v>
      </c>
      <c r="D720" t="s">
        <v>1148</v>
      </c>
      <c r="E720" s="19"/>
    </row>
    <row r="721" spans="2:6" x14ac:dyDescent="0.4">
      <c r="B721" t="s">
        <v>1718</v>
      </c>
      <c r="C721" s="19" t="s">
        <v>862</v>
      </c>
      <c r="D721" t="s">
        <v>1144</v>
      </c>
      <c r="E721" s="19"/>
    </row>
    <row r="722" spans="2:6" x14ac:dyDescent="0.4">
      <c r="B722" t="s">
        <v>1718</v>
      </c>
      <c r="C722" s="19" t="s">
        <v>862</v>
      </c>
      <c r="D722" s="25" t="s">
        <v>1146</v>
      </c>
      <c r="E722" s="19"/>
    </row>
    <row r="723" spans="2:6" x14ac:dyDescent="0.4">
      <c r="B723" t="s">
        <v>1718</v>
      </c>
      <c r="C723" s="19" t="s">
        <v>862</v>
      </c>
      <c r="D723" t="s">
        <v>1148</v>
      </c>
      <c r="E723" s="19"/>
    </row>
    <row r="724" spans="2:6" x14ac:dyDescent="0.4">
      <c r="B724" t="s">
        <v>1719</v>
      </c>
      <c r="C724" s="19" t="s">
        <v>862</v>
      </c>
      <c r="D724" t="s">
        <v>1144</v>
      </c>
      <c r="E724" s="19"/>
    </row>
    <row r="725" spans="2:6" x14ac:dyDescent="0.4">
      <c r="B725" t="s">
        <v>1719</v>
      </c>
      <c r="C725" s="19" t="s">
        <v>862</v>
      </c>
      <c r="D725" t="s">
        <v>1112</v>
      </c>
      <c r="E725" s="19"/>
    </row>
    <row r="726" spans="2:6" x14ac:dyDescent="0.4">
      <c r="B726" t="s">
        <v>1719</v>
      </c>
      <c r="C726" s="19" t="s">
        <v>862</v>
      </c>
      <c r="D726" t="s">
        <v>1148</v>
      </c>
      <c r="E726" s="19"/>
    </row>
    <row r="727" spans="2:6" x14ac:dyDescent="0.4">
      <c r="B727" t="s">
        <v>1720</v>
      </c>
      <c r="C727" s="19" t="s">
        <v>862</v>
      </c>
      <c r="D727" t="s">
        <v>1100</v>
      </c>
      <c r="E727" s="19"/>
    </row>
    <row r="728" spans="2:6" x14ac:dyDescent="0.4">
      <c r="B728" t="s">
        <v>1720</v>
      </c>
      <c r="C728" s="19" t="s">
        <v>862</v>
      </c>
      <c r="D728" s="25" t="s">
        <v>1146</v>
      </c>
      <c r="E728" s="19"/>
    </row>
    <row r="729" spans="2:6" x14ac:dyDescent="0.4">
      <c r="B729" t="s">
        <v>1720</v>
      </c>
      <c r="C729" s="19" t="s">
        <v>862</v>
      </c>
      <c r="D729" t="s">
        <v>1148</v>
      </c>
      <c r="E729" s="19"/>
    </row>
    <row r="730" spans="2:6" x14ac:dyDescent="0.4">
      <c r="B730" t="s">
        <v>1721</v>
      </c>
      <c r="C730" s="19" t="s">
        <v>862</v>
      </c>
      <c r="D730" t="s">
        <v>1100</v>
      </c>
      <c r="E730" s="19"/>
    </row>
    <row r="731" spans="2:6" x14ac:dyDescent="0.4">
      <c r="B731" t="s">
        <v>1721</v>
      </c>
      <c r="C731" s="19" t="s">
        <v>862</v>
      </c>
      <c r="D731" t="s">
        <v>1112</v>
      </c>
      <c r="E731" s="19"/>
    </row>
    <row r="732" spans="2:6" x14ac:dyDescent="0.4">
      <c r="B732" t="s">
        <v>1721</v>
      </c>
      <c r="C732" s="19" t="s">
        <v>862</v>
      </c>
      <c r="D732" t="s">
        <v>1148</v>
      </c>
      <c r="E732" s="19"/>
    </row>
    <row r="733" spans="2:6" x14ac:dyDescent="0.4">
      <c r="B733" t="s">
        <v>1147</v>
      </c>
      <c r="C733" s="19" t="s">
        <v>862</v>
      </c>
      <c r="D733" t="s">
        <v>644</v>
      </c>
      <c r="E733" s="19" t="s">
        <v>863</v>
      </c>
      <c r="F733" t="str">
        <f>B733</f>
        <v>Очаги, характерные для цитамегаловирусной пневмонии на КТ ОГК</v>
      </c>
    </row>
    <row r="734" spans="2:6" x14ac:dyDescent="0.4">
      <c r="B734" t="s">
        <v>1677</v>
      </c>
      <c r="C734" s="19" t="s">
        <v>862</v>
      </c>
      <c r="D734" t="s">
        <v>1147</v>
      </c>
      <c r="E734" s="19" t="s">
        <v>862</v>
      </c>
      <c r="F734" t="str">
        <f>B734</f>
        <v>Очаги, характерные для цитамегаловирусной пневмонии на КТ ОГК 1</v>
      </c>
    </row>
    <row r="735" spans="2:6" x14ac:dyDescent="0.4">
      <c r="B735" t="s">
        <v>1677</v>
      </c>
      <c r="C735" s="19" t="s">
        <v>862</v>
      </c>
      <c r="D735" t="s">
        <v>1100</v>
      </c>
      <c r="E735" s="19"/>
    </row>
    <row r="736" spans="2:6" x14ac:dyDescent="0.4">
      <c r="B736" t="s">
        <v>1677</v>
      </c>
      <c r="C736" s="19" t="s">
        <v>862</v>
      </c>
      <c r="D736" t="s">
        <v>1062</v>
      </c>
      <c r="E736" s="19"/>
    </row>
    <row r="737" spans="2:6" x14ac:dyDescent="0.4">
      <c r="B737" t="s">
        <v>1678</v>
      </c>
      <c r="C737" s="19" t="s">
        <v>862</v>
      </c>
      <c r="D737" t="s">
        <v>1147</v>
      </c>
      <c r="E737" s="19" t="s">
        <v>862</v>
      </c>
      <c r="F737" t="str">
        <f>B737</f>
        <v>Очаги, характерные для цитамегаловирусной пневмонии на КТ ОГК 2</v>
      </c>
    </row>
    <row r="738" spans="2:6" x14ac:dyDescent="0.4">
      <c r="B738" t="s">
        <v>1678</v>
      </c>
      <c r="C738" s="19" t="s">
        <v>862</v>
      </c>
      <c r="D738" t="s">
        <v>1100</v>
      </c>
      <c r="E738" s="19"/>
    </row>
    <row r="739" spans="2:6" x14ac:dyDescent="0.4">
      <c r="B739" t="s">
        <v>1678</v>
      </c>
      <c r="C739" s="19" t="s">
        <v>862</v>
      </c>
      <c r="D739" t="s">
        <v>1151</v>
      </c>
      <c r="E739" s="19"/>
    </row>
    <row r="740" spans="2:6" x14ac:dyDescent="0.4">
      <c r="B740" t="s">
        <v>1679</v>
      </c>
      <c r="C740" s="19" t="s">
        <v>862</v>
      </c>
      <c r="D740" t="s">
        <v>1147</v>
      </c>
      <c r="E740" s="19" t="s">
        <v>862</v>
      </c>
      <c r="F740" t="str">
        <f>B754</f>
        <v>Очаги, характерные для цитамегаловирусной пневмонии на рентгенограмме 10</v>
      </c>
    </row>
    <row r="741" spans="2:6" x14ac:dyDescent="0.4">
      <c r="B741" t="s">
        <v>1679</v>
      </c>
      <c r="C741" s="19" t="s">
        <v>862</v>
      </c>
      <c r="D741" t="s">
        <v>1100</v>
      </c>
      <c r="E741" s="19"/>
    </row>
    <row r="742" spans="2:6" x14ac:dyDescent="0.4">
      <c r="B742" t="s">
        <v>1679</v>
      </c>
      <c r="C742" s="19" t="s">
        <v>862</v>
      </c>
      <c r="D742" t="s">
        <v>1152</v>
      </c>
      <c r="E742" s="19"/>
    </row>
    <row r="743" spans="2:6" x14ac:dyDescent="0.4">
      <c r="B743" t="s">
        <v>1680</v>
      </c>
      <c r="C743" s="19" t="s">
        <v>862</v>
      </c>
      <c r="D743" t="s">
        <v>1147</v>
      </c>
      <c r="E743" s="19" t="s">
        <v>862</v>
      </c>
      <c r="F743" t="str">
        <f>B757</f>
        <v>Очаги, характерные для цитамегаловирусной пневмонии на рентгенограмме 4</v>
      </c>
    </row>
    <row r="744" spans="2:6" x14ac:dyDescent="0.4">
      <c r="B744" t="s">
        <v>1680</v>
      </c>
      <c r="C744" s="19" t="s">
        <v>862</v>
      </c>
      <c r="D744" t="s">
        <v>1062</v>
      </c>
      <c r="E744" s="19"/>
    </row>
    <row r="745" spans="2:6" x14ac:dyDescent="0.4">
      <c r="B745" t="s">
        <v>1680</v>
      </c>
      <c r="C745" s="19" t="s">
        <v>862</v>
      </c>
      <c r="D745" t="s">
        <v>1151</v>
      </c>
      <c r="E745" s="19"/>
    </row>
    <row r="746" spans="2:6" x14ac:dyDescent="0.4">
      <c r="B746" t="s">
        <v>1681</v>
      </c>
      <c r="C746" s="19" t="s">
        <v>862</v>
      </c>
      <c r="D746" t="s">
        <v>1147</v>
      </c>
      <c r="E746" s="19"/>
    </row>
    <row r="747" spans="2:6" x14ac:dyDescent="0.4">
      <c r="B747" t="s">
        <v>1681</v>
      </c>
      <c r="C747" s="19" t="s">
        <v>862</v>
      </c>
      <c r="D747" t="s">
        <v>1062</v>
      </c>
      <c r="E747" s="19"/>
    </row>
    <row r="748" spans="2:6" x14ac:dyDescent="0.4">
      <c r="B748" t="s">
        <v>1681</v>
      </c>
      <c r="C748" s="19" t="s">
        <v>862</v>
      </c>
      <c r="D748" t="s">
        <v>1152</v>
      </c>
      <c r="E748" s="19"/>
    </row>
    <row r="749" spans="2:6" x14ac:dyDescent="0.4">
      <c r="B749" t="s">
        <v>1682</v>
      </c>
      <c r="C749" s="19" t="s">
        <v>862</v>
      </c>
      <c r="D749" t="s">
        <v>1147</v>
      </c>
      <c r="E749" s="19"/>
    </row>
    <row r="750" spans="2:6" x14ac:dyDescent="0.4">
      <c r="B750" t="s">
        <v>1682</v>
      </c>
      <c r="C750" s="19" t="s">
        <v>862</v>
      </c>
      <c r="D750" t="s">
        <v>1151</v>
      </c>
      <c r="E750" s="19"/>
    </row>
    <row r="751" spans="2:6" x14ac:dyDescent="0.4">
      <c r="B751" t="s">
        <v>1682</v>
      </c>
      <c r="C751" s="19" t="s">
        <v>862</v>
      </c>
      <c r="D751" t="s">
        <v>1152</v>
      </c>
      <c r="E751" s="19"/>
    </row>
    <row r="752" spans="2:6" x14ac:dyDescent="0.4">
      <c r="B752" t="s">
        <v>1153</v>
      </c>
      <c r="C752" s="19" t="s">
        <v>862</v>
      </c>
      <c r="D752" t="s">
        <v>644</v>
      </c>
      <c r="E752" s="19" t="s">
        <v>863</v>
      </c>
      <c r="F752" t="str">
        <f>B752</f>
        <v>Очаги, характерные для цитамегаловирусной пневмонии на рентгенограмме</v>
      </c>
    </row>
    <row r="753" spans="2:6" x14ac:dyDescent="0.4">
      <c r="B753" t="s">
        <v>1693</v>
      </c>
      <c r="C753" s="19" t="s">
        <v>862</v>
      </c>
      <c r="D753" t="s">
        <v>1153</v>
      </c>
      <c r="E753" s="19"/>
    </row>
    <row r="754" spans="2:6" x14ac:dyDescent="0.4">
      <c r="B754" t="s">
        <v>1702</v>
      </c>
      <c r="C754" s="19" t="s">
        <v>862</v>
      </c>
      <c r="D754" t="s">
        <v>1153</v>
      </c>
      <c r="E754" s="19"/>
    </row>
    <row r="755" spans="2:6" x14ac:dyDescent="0.4">
      <c r="B755" t="s">
        <v>1694</v>
      </c>
      <c r="C755" s="19" t="s">
        <v>862</v>
      </c>
      <c r="D755" t="s">
        <v>1153</v>
      </c>
      <c r="E755" s="19"/>
    </row>
    <row r="756" spans="2:6" x14ac:dyDescent="0.4">
      <c r="B756" t="s">
        <v>1695</v>
      </c>
      <c r="C756" s="19" t="s">
        <v>862</v>
      </c>
      <c r="D756" t="s">
        <v>1153</v>
      </c>
      <c r="E756" s="19"/>
    </row>
    <row r="757" spans="2:6" x14ac:dyDescent="0.4">
      <c r="B757" t="s">
        <v>1696</v>
      </c>
      <c r="C757" s="19" t="s">
        <v>862</v>
      </c>
      <c r="D757" t="s">
        <v>1153</v>
      </c>
      <c r="E757" s="19"/>
    </row>
    <row r="758" spans="2:6" x14ac:dyDescent="0.4">
      <c r="B758" t="s">
        <v>1697</v>
      </c>
      <c r="C758" s="19" t="s">
        <v>862</v>
      </c>
      <c r="D758" t="s">
        <v>1153</v>
      </c>
      <c r="E758" s="19"/>
    </row>
    <row r="759" spans="2:6" x14ac:dyDescent="0.4">
      <c r="B759" t="s">
        <v>1698</v>
      </c>
      <c r="C759" s="19" t="s">
        <v>862</v>
      </c>
      <c r="D759" t="s">
        <v>1153</v>
      </c>
      <c r="E759" s="19"/>
    </row>
    <row r="760" spans="2:6" x14ac:dyDescent="0.4">
      <c r="B760" t="s">
        <v>1699</v>
      </c>
      <c r="C760" s="19" t="s">
        <v>862</v>
      </c>
      <c r="D760" t="s">
        <v>1153</v>
      </c>
      <c r="E760" s="19"/>
    </row>
    <row r="761" spans="2:6" x14ac:dyDescent="0.4">
      <c r="B761" t="s">
        <v>1700</v>
      </c>
      <c r="C761" s="19" t="s">
        <v>862</v>
      </c>
      <c r="D761" t="s">
        <v>1153</v>
      </c>
      <c r="E761" s="19"/>
    </row>
    <row r="762" spans="2:6" x14ac:dyDescent="0.4">
      <c r="B762" t="s">
        <v>1701</v>
      </c>
      <c r="C762" s="19" t="s">
        <v>862</v>
      </c>
      <c r="D762" t="s">
        <v>1153</v>
      </c>
      <c r="E762" s="19"/>
    </row>
    <row r="763" spans="2:6" x14ac:dyDescent="0.4">
      <c r="B763" t="s">
        <v>1326</v>
      </c>
      <c r="C763" s="19" t="s">
        <v>863</v>
      </c>
      <c r="D763" t="s">
        <v>435</v>
      </c>
      <c r="E763" s="19" t="s">
        <v>863</v>
      </c>
      <c r="F763" t="str">
        <f>B763</f>
        <v>Очаговая диссеминация в легком на КТ ОГК</v>
      </c>
    </row>
    <row r="764" spans="2:6" x14ac:dyDescent="0.4">
      <c r="B764" t="s">
        <v>992</v>
      </c>
      <c r="C764" s="19" t="s">
        <v>863</v>
      </c>
      <c r="D764" t="s">
        <v>1465</v>
      </c>
      <c r="E764" s="19" t="s">
        <v>862</v>
      </c>
      <c r="F764" t="str">
        <f>B764</f>
        <v>Очаговые тени крупного или среднего размера на рентгенограмме</v>
      </c>
    </row>
    <row r="765" spans="2:6" x14ac:dyDescent="0.4">
      <c r="B765" t="s">
        <v>991</v>
      </c>
      <c r="C765" s="19" t="s">
        <v>862</v>
      </c>
      <c r="D765" t="s">
        <v>992</v>
      </c>
      <c r="E765" s="19" t="s">
        <v>862</v>
      </c>
      <c r="F765" t="str">
        <f>B765</f>
        <v>Очаговые тени крупного размера на рентгенограмме</v>
      </c>
    </row>
    <row r="766" spans="2:6" x14ac:dyDescent="0.4">
      <c r="B766" t="s">
        <v>1061</v>
      </c>
      <c r="C766" s="19" t="s">
        <v>863</v>
      </c>
      <c r="D766" t="s">
        <v>644</v>
      </c>
      <c r="E766" s="19" t="s">
        <v>863</v>
      </c>
      <c r="F766" t="str">
        <f>B766</f>
        <v>Очаговые тени мелкого размера на рентгенограмме</v>
      </c>
    </row>
    <row r="767" spans="2:6" x14ac:dyDescent="0.4">
      <c r="B767" t="s">
        <v>1061</v>
      </c>
      <c r="C767" s="19" t="s">
        <v>863</v>
      </c>
      <c r="D767" t="s">
        <v>1711</v>
      </c>
      <c r="E767" s="19"/>
    </row>
    <row r="768" spans="2:6" x14ac:dyDescent="0.4">
      <c r="B768" t="s">
        <v>1061</v>
      </c>
      <c r="C768" s="19" t="s">
        <v>863</v>
      </c>
      <c r="D768" t="s">
        <v>1712</v>
      </c>
      <c r="E768" s="19"/>
    </row>
    <row r="769" spans="1:6" x14ac:dyDescent="0.4">
      <c r="B769" t="s">
        <v>1465</v>
      </c>
      <c r="C769" s="19" t="s">
        <v>862</v>
      </c>
      <c r="D769" t="s">
        <v>2113</v>
      </c>
      <c r="E769" s="19" t="s">
        <v>863</v>
      </c>
      <c r="F769" t="str">
        <f>B769</f>
        <v>Очаговые тени на рентгенограмме легких</v>
      </c>
    </row>
    <row r="770" spans="1:6" x14ac:dyDescent="0.4">
      <c r="B770" t="s">
        <v>1465</v>
      </c>
      <c r="C770" s="19" t="s">
        <v>862</v>
      </c>
      <c r="D770" t="s">
        <v>992</v>
      </c>
      <c r="E770" s="19"/>
    </row>
    <row r="771" spans="1:6" x14ac:dyDescent="0.4">
      <c r="B771" t="s">
        <v>1465</v>
      </c>
      <c r="C771" s="19" t="s">
        <v>862</v>
      </c>
      <c r="D771" t="s">
        <v>994</v>
      </c>
      <c r="E771" s="19"/>
    </row>
    <row r="772" spans="1:6" x14ac:dyDescent="0.4">
      <c r="B772" t="s">
        <v>2112</v>
      </c>
      <c r="C772" s="19" t="s">
        <v>862</v>
      </c>
      <c r="D772" t="s">
        <v>2113</v>
      </c>
    </row>
    <row r="773" spans="1:6" x14ac:dyDescent="0.4">
      <c r="B773" t="s">
        <v>993</v>
      </c>
      <c r="C773" s="19" t="s">
        <v>863</v>
      </c>
      <c r="D773" t="s">
        <v>434</v>
      </c>
      <c r="E773" s="19" t="s">
        <v>863</v>
      </c>
      <c r="F773" t="str">
        <f t="shared" ref="F773:F780" si="14">B773</f>
        <v>Очаговые тени с выраженной перифокальной реакцией на рентгенограмме</v>
      </c>
    </row>
    <row r="774" spans="1:6" x14ac:dyDescent="0.4">
      <c r="B774" t="s">
        <v>990</v>
      </c>
      <c r="C774" s="19" t="s">
        <v>862</v>
      </c>
      <c r="D774" t="s">
        <v>992</v>
      </c>
      <c r="E774" s="19" t="s">
        <v>862</v>
      </c>
      <c r="F774" t="str">
        <f t="shared" si="14"/>
        <v>Очаговые тени среднего размера на рентгенограмме</v>
      </c>
    </row>
    <row r="775" spans="1:6" x14ac:dyDescent="0.4">
      <c r="B775" t="s">
        <v>994</v>
      </c>
      <c r="C775" s="19" t="s">
        <v>863</v>
      </c>
      <c r="D775" t="s">
        <v>1465</v>
      </c>
      <c r="E775" s="19" t="s">
        <v>862</v>
      </c>
      <c r="F775" t="str">
        <f t="shared" si="14"/>
        <v>Очаговые тени экссудативного или экссудативно-казеозного характера на рентгенограмме</v>
      </c>
    </row>
    <row r="776" spans="1:6" x14ac:dyDescent="0.4">
      <c r="B776" t="s">
        <v>1463</v>
      </c>
      <c r="C776" s="19" t="s">
        <v>862</v>
      </c>
      <c r="D776" t="s">
        <v>994</v>
      </c>
      <c r="E776" s="19" t="s">
        <v>862</v>
      </c>
      <c r="F776" t="str">
        <f t="shared" si="14"/>
        <v>Очаговые тени экссудативного характера на рентгенограмме</v>
      </c>
    </row>
    <row r="777" spans="1:6" x14ac:dyDescent="0.4">
      <c r="B777" t="s">
        <v>1464</v>
      </c>
      <c r="C777" s="19" t="s">
        <v>862</v>
      </c>
      <c r="D777" t="s">
        <v>994</v>
      </c>
      <c r="E777" s="19" t="s">
        <v>862</v>
      </c>
      <c r="F777" t="str">
        <f t="shared" si="14"/>
        <v>Очаговые тени экссудативно-казеозного характера на рентгенограмме</v>
      </c>
    </row>
    <row r="778" spans="1:6" x14ac:dyDescent="0.4">
      <c r="B778" t="s">
        <v>250</v>
      </c>
      <c r="C778" s="19" t="s">
        <v>863</v>
      </c>
      <c r="D778" t="s">
        <v>435</v>
      </c>
      <c r="E778" s="19" t="s">
        <v>863</v>
      </c>
      <c r="F778" t="str">
        <f t="shared" si="14"/>
        <v>Очаговый неврологический дефицит</v>
      </c>
    </row>
    <row r="779" spans="1:6" x14ac:dyDescent="0.4">
      <c r="B779" t="s">
        <v>1045</v>
      </c>
      <c r="C779" s="19" t="s">
        <v>863</v>
      </c>
      <c r="D779" t="s">
        <v>517</v>
      </c>
      <c r="E779" s="19" t="s">
        <v>863</v>
      </c>
      <c r="F779" t="str">
        <f t="shared" si="14"/>
        <v>Очаговый тип инфильтрации легочной ткани</v>
      </c>
    </row>
    <row r="780" spans="1:6" x14ac:dyDescent="0.4">
      <c r="A780">
        <v>2</v>
      </c>
      <c r="B780" t="s">
        <v>1462</v>
      </c>
      <c r="C780" s="19" t="s">
        <v>863</v>
      </c>
      <c r="D780" t="s">
        <v>434</v>
      </c>
      <c r="E780" s="19" t="s">
        <v>863</v>
      </c>
      <c r="F780" t="str">
        <f t="shared" si="14"/>
        <v>Палочкоядерные нейтрофилы повышены (7-100%)</v>
      </c>
    </row>
    <row r="781" spans="1:6" x14ac:dyDescent="0.4">
      <c r="B781" t="s">
        <v>1144</v>
      </c>
      <c r="C781" s="19" t="s">
        <v>863</v>
      </c>
      <c r="D781" t="s">
        <v>1713</v>
      </c>
      <c r="E781" s="19"/>
    </row>
    <row r="782" spans="1:6" ht="15" customHeight="1" x14ac:dyDescent="0.4">
      <c r="B782" t="s">
        <v>1144</v>
      </c>
      <c r="C782" s="19" t="s">
        <v>863</v>
      </c>
      <c r="D782" t="s">
        <v>1717</v>
      </c>
      <c r="E782" s="19"/>
    </row>
    <row r="783" spans="1:6" x14ac:dyDescent="0.4">
      <c r="B783" t="s">
        <v>1144</v>
      </c>
      <c r="C783" s="19" t="s">
        <v>863</v>
      </c>
      <c r="D783" t="s">
        <v>1718</v>
      </c>
      <c r="E783" s="19"/>
    </row>
    <row r="784" spans="1:6" ht="15" customHeight="1" x14ac:dyDescent="0.4">
      <c r="B784" t="s">
        <v>1144</v>
      </c>
      <c r="C784" s="19" t="s">
        <v>863</v>
      </c>
      <c r="D784" t="s">
        <v>1719</v>
      </c>
      <c r="E784" s="19"/>
    </row>
    <row r="785" spans="1:6" ht="15" customHeight="1" x14ac:dyDescent="0.4">
      <c r="B785" t="s">
        <v>1124</v>
      </c>
      <c r="C785" s="19" t="s">
        <v>862</v>
      </c>
      <c r="D785" t="s">
        <v>1420</v>
      </c>
      <c r="E785" s="19" t="s">
        <v>862</v>
      </c>
      <c r="F785" t="str">
        <f>B785</f>
        <v>Пиретическая температура</v>
      </c>
    </row>
    <row r="786" spans="1:6" x14ac:dyDescent="0.4">
      <c r="B786" t="s">
        <v>1095</v>
      </c>
      <c r="C786" s="19" t="s">
        <v>863</v>
      </c>
      <c r="D786" t="s">
        <v>644</v>
      </c>
      <c r="E786" s="19" t="s">
        <v>863</v>
      </c>
      <c r="F786" t="str">
        <f>B786</f>
        <v>Плотность легочных полей повышена на рентгенограмме</v>
      </c>
    </row>
    <row r="787" spans="1:6" x14ac:dyDescent="0.4">
      <c r="B787" t="s">
        <v>985</v>
      </c>
      <c r="C787" s="19" t="s">
        <v>863</v>
      </c>
      <c r="D787" t="s">
        <v>434</v>
      </c>
      <c r="E787" s="19" t="s">
        <v>863</v>
      </c>
      <c r="F787" t="str">
        <f>B787</f>
        <v>Пневмосклероз на рентгенограмме</v>
      </c>
    </row>
    <row r="788" spans="1:6" x14ac:dyDescent="0.4">
      <c r="B788" t="s">
        <v>1112</v>
      </c>
      <c r="C788" s="19" t="s">
        <v>863</v>
      </c>
      <c r="D788" t="s">
        <v>644</v>
      </c>
      <c r="E788" s="19" t="s">
        <v>863</v>
      </c>
      <c r="F788" t="str">
        <f>B788</f>
        <v>Пневмотизация легочной ткани снижена диффузно в виде "матового стекла" на КТ ОГК</v>
      </c>
    </row>
    <row r="789" spans="1:6" x14ac:dyDescent="0.4">
      <c r="B789" t="s">
        <v>1112</v>
      </c>
      <c r="C789" s="19" t="s">
        <v>863</v>
      </c>
      <c r="D789" t="s">
        <v>1716</v>
      </c>
      <c r="E789" s="19"/>
    </row>
    <row r="790" spans="1:6" x14ac:dyDescent="0.4">
      <c r="B790" t="s">
        <v>1112</v>
      </c>
      <c r="C790" s="19" t="s">
        <v>863</v>
      </c>
      <c r="D790" t="s">
        <v>1719</v>
      </c>
      <c r="E790" s="19"/>
    </row>
    <row r="791" spans="1:6" x14ac:dyDescent="0.4">
      <c r="B791" t="s">
        <v>1112</v>
      </c>
      <c r="C791" s="19" t="s">
        <v>863</v>
      </c>
      <c r="D791" t="s">
        <v>1721</v>
      </c>
      <c r="E791" s="19"/>
    </row>
    <row r="792" spans="1:6" x14ac:dyDescent="0.4">
      <c r="B792" t="s">
        <v>1112</v>
      </c>
      <c r="C792" s="19" t="s">
        <v>863</v>
      </c>
      <c r="D792" t="s">
        <v>1722</v>
      </c>
      <c r="E792" s="19"/>
    </row>
    <row r="793" spans="1:6" x14ac:dyDescent="0.4">
      <c r="B793" t="s">
        <v>1268</v>
      </c>
      <c r="C793" s="19" t="s">
        <v>863</v>
      </c>
      <c r="D793" t="s">
        <v>435</v>
      </c>
      <c r="E793" s="19" t="s">
        <v>863</v>
      </c>
      <c r="F793" t="str">
        <f>B793</f>
        <v>Пневмофиброз на КТ ОГК</v>
      </c>
    </row>
    <row r="794" spans="1:6" x14ac:dyDescent="0.4">
      <c r="B794" t="s">
        <v>1420</v>
      </c>
      <c r="C794" s="19" t="s">
        <v>863</v>
      </c>
      <c r="D794" t="s">
        <v>1419</v>
      </c>
      <c r="E794" s="19" t="s">
        <v>862</v>
      </c>
      <c r="F794" t="str">
        <f>B794</f>
        <v>Повышение температуры</v>
      </c>
    </row>
    <row r="795" spans="1:6" x14ac:dyDescent="0.4">
      <c r="B795" t="s">
        <v>1420</v>
      </c>
      <c r="C795" s="19" t="s">
        <v>863</v>
      </c>
      <c r="D795" t="s">
        <v>1421</v>
      </c>
      <c r="E795" s="19" t="s">
        <v>862</v>
      </c>
      <c r="F795" t="str">
        <f>B795</f>
        <v>Повышение температуры</v>
      </c>
    </row>
    <row r="796" spans="1:6" x14ac:dyDescent="0.4">
      <c r="A796" s="22"/>
      <c r="B796" s="22" t="s">
        <v>1420</v>
      </c>
      <c r="C796" s="46" t="s">
        <v>863</v>
      </c>
      <c r="D796" s="22" t="s">
        <v>1704</v>
      </c>
      <c r="E796" s="46"/>
      <c r="F796" s="22"/>
    </row>
    <row r="797" spans="1:6" ht="15" customHeight="1" x14ac:dyDescent="0.4">
      <c r="A797" s="22"/>
      <c r="B797" s="22" t="s">
        <v>1420</v>
      </c>
      <c r="C797" s="46" t="s">
        <v>863</v>
      </c>
      <c r="D797" s="22" t="s">
        <v>1706</v>
      </c>
      <c r="E797" s="46"/>
      <c r="F797" s="22"/>
    </row>
    <row r="798" spans="1:6" x14ac:dyDescent="0.4">
      <c r="A798" s="22"/>
      <c r="B798" s="22" t="s">
        <v>1420</v>
      </c>
      <c r="C798" s="46" t="s">
        <v>863</v>
      </c>
      <c r="D798" s="22" t="s">
        <v>1707</v>
      </c>
      <c r="E798" s="46"/>
      <c r="F798" s="22"/>
    </row>
    <row r="799" spans="1:6" x14ac:dyDescent="0.4">
      <c r="B799" t="s">
        <v>1420</v>
      </c>
      <c r="C799" s="19" t="s">
        <v>863</v>
      </c>
      <c r="D799" t="s">
        <v>517</v>
      </c>
      <c r="E799" s="19" t="s">
        <v>862</v>
      </c>
      <c r="F799" t="str">
        <f t="shared" ref="F799:F805" si="15">B799</f>
        <v>Повышение температуры</v>
      </c>
    </row>
    <row r="800" spans="1:6" x14ac:dyDescent="0.4">
      <c r="B800" t="s">
        <v>1420</v>
      </c>
      <c r="C800" s="19" t="s">
        <v>863</v>
      </c>
      <c r="D800" t="s">
        <v>644</v>
      </c>
      <c r="E800" s="19"/>
      <c r="F800" t="str">
        <f t="shared" si="15"/>
        <v>Повышение температуры</v>
      </c>
    </row>
    <row r="801" spans="2:6" x14ac:dyDescent="0.4">
      <c r="B801" t="s">
        <v>1420</v>
      </c>
      <c r="C801" s="19" t="s">
        <v>863</v>
      </c>
      <c r="D801" t="s">
        <v>1474</v>
      </c>
      <c r="E801" s="19" t="s">
        <v>862</v>
      </c>
      <c r="F801" t="str">
        <f t="shared" si="15"/>
        <v>Повышение температуры</v>
      </c>
    </row>
    <row r="802" spans="2:6" x14ac:dyDescent="0.4">
      <c r="B802" t="s">
        <v>1420</v>
      </c>
      <c r="C802" s="19" t="s">
        <v>863</v>
      </c>
      <c r="D802" t="s">
        <v>1478</v>
      </c>
      <c r="E802" s="19" t="s">
        <v>862</v>
      </c>
      <c r="F802" t="str">
        <f t="shared" si="15"/>
        <v>Повышение температуры</v>
      </c>
    </row>
    <row r="803" spans="2:6" x14ac:dyDescent="0.4">
      <c r="B803" t="s">
        <v>1420</v>
      </c>
      <c r="C803" s="19" t="s">
        <v>863</v>
      </c>
      <c r="D803" t="s">
        <v>1481</v>
      </c>
      <c r="E803" s="19" t="s">
        <v>862</v>
      </c>
      <c r="F803" t="str">
        <f t="shared" si="15"/>
        <v>Повышение температуры</v>
      </c>
    </row>
    <row r="804" spans="2:6" x14ac:dyDescent="0.4">
      <c r="B804" t="s">
        <v>1420</v>
      </c>
      <c r="C804" s="19" t="s">
        <v>863</v>
      </c>
      <c r="D804" t="s">
        <v>1483</v>
      </c>
      <c r="E804" s="19" t="s">
        <v>862</v>
      </c>
      <c r="F804" t="str">
        <f t="shared" si="15"/>
        <v>Повышение температуры</v>
      </c>
    </row>
    <row r="805" spans="2:6" x14ac:dyDescent="0.4">
      <c r="B805" t="s">
        <v>1420</v>
      </c>
      <c r="C805" s="19" t="s">
        <v>863</v>
      </c>
      <c r="D805" t="s">
        <v>1485</v>
      </c>
      <c r="E805" s="19" t="s">
        <v>862</v>
      </c>
      <c r="F805" t="str">
        <f t="shared" si="15"/>
        <v>Повышение температуры</v>
      </c>
    </row>
    <row r="806" spans="2:6" x14ac:dyDescent="0.4">
      <c r="B806" t="s">
        <v>1420</v>
      </c>
      <c r="C806" s="19" t="s">
        <v>863</v>
      </c>
      <c r="D806" t="s">
        <v>435</v>
      </c>
      <c r="E806" s="19"/>
    </row>
    <row r="807" spans="2:6" x14ac:dyDescent="0.4">
      <c r="B807" t="s">
        <v>1241</v>
      </c>
      <c r="C807" s="19" t="s">
        <v>863</v>
      </c>
      <c r="D807" t="s">
        <v>435</v>
      </c>
      <c r="E807" s="19" t="s">
        <v>863</v>
      </c>
      <c r="F807" t="str">
        <f t="shared" ref="F807:F830" si="16">B807</f>
        <v>Повышение температуры длительностью не менее месяца</v>
      </c>
    </row>
    <row r="808" spans="2:6" x14ac:dyDescent="0.4">
      <c r="B808" t="s">
        <v>1294</v>
      </c>
      <c r="C808" s="19" t="s">
        <v>863</v>
      </c>
      <c r="D808" t="s">
        <v>435</v>
      </c>
      <c r="E808" s="19" t="s">
        <v>863</v>
      </c>
      <c r="F808" t="str">
        <f t="shared" si="16"/>
        <v>Повышение уровня антигена плоскоклеточной карциномы в крови</v>
      </c>
    </row>
    <row r="809" spans="2:6" x14ac:dyDescent="0.4">
      <c r="B809" t="s">
        <v>1297</v>
      </c>
      <c r="C809" s="19" t="s">
        <v>863</v>
      </c>
      <c r="D809" t="s">
        <v>435</v>
      </c>
      <c r="E809" s="19" t="s">
        <v>863</v>
      </c>
      <c r="F809" t="str">
        <f t="shared" si="16"/>
        <v>Повышение уровня антигена ракового CA-125 в крови</v>
      </c>
    </row>
    <row r="810" spans="2:6" x14ac:dyDescent="0.4">
      <c r="B810" t="s">
        <v>1353</v>
      </c>
      <c r="C810" s="19" t="s">
        <v>863</v>
      </c>
      <c r="D810" t="s">
        <v>435</v>
      </c>
      <c r="E810" s="19" t="s">
        <v>863</v>
      </c>
      <c r="F810" t="str">
        <f t="shared" si="16"/>
        <v>Повышение уровня нейронспецифической енолазы (NSE) в крови</v>
      </c>
    </row>
    <row r="811" spans="2:6" x14ac:dyDescent="0.4">
      <c r="B811" t="s">
        <v>1290</v>
      </c>
      <c r="C811" s="19" t="s">
        <v>863</v>
      </c>
      <c r="D811" t="s">
        <v>435</v>
      </c>
      <c r="E811" s="19" t="s">
        <v>863</v>
      </c>
      <c r="F811" t="str">
        <f t="shared" si="16"/>
        <v>Повышение уровня ракового эмбрионального антигена (СЕА)</v>
      </c>
    </row>
    <row r="812" spans="2:6" x14ac:dyDescent="0.4">
      <c r="B812" t="s">
        <v>1291</v>
      </c>
      <c r="C812" s="19" t="s">
        <v>862</v>
      </c>
      <c r="D812" t="s">
        <v>1487</v>
      </c>
      <c r="E812" s="19" t="s">
        <v>863</v>
      </c>
      <c r="F812" t="str">
        <f t="shared" si="16"/>
        <v>Повышение уровня ракового эмбрионального антигена (СЕА) у курящих</v>
      </c>
    </row>
    <row r="813" spans="2:6" x14ac:dyDescent="0.4">
      <c r="B813" t="s">
        <v>1291</v>
      </c>
      <c r="C813" s="19" t="s">
        <v>862</v>
      </c>
      <c r="D813" t="s">
        <v>1489</v>
      </c>
      <c r="E813" s="19" t="s">
        <v>863</v>
      </c>
      <c r="F813" t="str">
        <f t="shared" si="16"/>
        <v>Повышение уровня ракового эмбрионального антигена (СЕА) у курящих</v>
      </c>
    </row>
    <row r="814" spans="2:6" x14ac:dyDescent="0.4">
      <c r="B814" t="s">
        <v>1291</v>
      </c>
      <c r="C814" s="19" t="s">
        <v>862</v>
      </c>
      <c r="D814" t="s">
        <v>1290</v>
      </c>
      <c r="E814" s="19" t="s">
        <v>863</v>
      </c>
      <c r="F814" t="str">
        <f t="shared" si="16"/>
        <v>Повышение уровня ракового эмбрионального антигена (СЕА) у курящих</v>
      </c>
    </row>
    <row r="815" spans="2:6" x14ac:dyDescent="0.4">
      <c r="B815" t="s">
        <v>1292</v>
      </c>
      <c r="C815" s="19" t="s">
        <v>862</v>
      </c>
      <c r="D815" t="s">
        <v>1488</v>
      </c>
      <c r="E815" s="19" t="s">
        <v>863</v>
      </c>
      <c r="F815" t="str">
        <f t="shared" si="16"/>
        <v>Повышение уровня ракового эмбрионального антигена (СЕА) у некурящих</v>
      </c>
    </row>
    <row r="816" spans="2:6" x14ac:dyDescent="0.4">
      <c r="B816" t="s">
        <v>1292</v>
      </c>
      <c r="C816" s="19" t="s">
        <v>862</v>
      </c>
      <c r="D816" t="s">
        <v>1490</v>
      </c>
      <c r="E816" s="19" t="s">
        <v>863</v>
      </c>
      <c r="F816" t="str">
        <f t="shared" si="16"/>
        <v>Повышение уровня ракового эмбрионального антигена (СЕА) у некурящих</v>
      </c>
    </row>
    <row r="817" spans="2:6" x14ac:dyDescent="0.4">
      <c r="B817" t="s">
        <v>1292</v>
      </c>
      <c r="C817" s="19" t="s">
        <v>862</v>
      </c>
      <c r="D817" t="s">
        <v>1290</v>
      </c>
      <c r="E817" s="19" t="s">
        <v>863</v>
      </c>
      <c r="F817" t="str">
        <f t="shared" si="16"/>
        <v>Повышение уровня ракового эмбрионального антигена (СЕА) у некурящих</v>
      </c>
    </row>
    <row r="818" spans="2:6" x14ac:dyDescent="0.4">
      <c r="B818" t="s">
        <v>1490</v>
      </c>
      <c r="C818" s="19" t="s">
        <v>863</v>
      </c>
      <c r="D818" t="s">
        <v>1292</v>
      </c>
      <c r="E818" s="19" t="s">
        <v>862</v>
      </c>
      <c r="F818" t="str">
        <f t="shared" si="16"/>
        <v>Повышение уровня ракового эмбрионального антигена &gt; 3,9 нг/мл</v>
      </c>
    </row>
    <row r="819" spans="2:6" x14ac:dyDescent="0.4">
      <c r="B819" t="s">
        <v>1489</v>
      </c>
      <c r="C819" s="19" t="s">
        <v>863</v>
      </c>
      <c r="D819" t="s">
        <v>1291</v>
      </c>
      <c r="E819" s="19" t="s">
        <v>862</v>
      </c>
      <c r="F819" t="str">
        <f t="shared" si="16"/>
        <v>Повышение уровня ракового эмбрионального антигена &gt; 5,6 нг/мл</v>
      </c>
    </row>
    <row r="820" spans="2:6" x14ac:dyDescent="0.4">
      <c r="B820" t="s">
        <v>1295</v>
      </c>
      <c r="C820" s="19" t="s">
        <v>863</v>
      </c>
      <c r="D820" t="s">
        <v>435</v>
      </c>
      <c r="E820" s="19" t="s">
        <v>863</v>
      </c>
      <c r="F820" t="str">
        <f t="shared" si="16"/>
        <v>Повышение уровня фрагментов цитокератина 19 (CYFRA 21-1) в крови</v>
      </c>
    </row>
    <row r="821" spans="2:6" x14ac:dyDescent="0.4">
      <c r="B821" t="s">
        <v>1078</v>
      </c>
      <c r="C821" s="19" t="s">
        <v>863</v>
      </c>
      <c r="D821" t="s">
        <v>644</v>
      </c>
      <c r="E821" s="19" t="s">
        <v>863</v>
      </c>
      <c r="F821" t="str">
        <f t="shared" si="16"/>
        <v>Повышение ферритина</v>
      </c>
    </row>
    <row r="822" spans="2:6" x14ac:dyDescent="0.4">
      <c r="B822" t="s">
        <v>1189</v>
      </c>
      <c r="C822" s="19" t="s">
        <v>863</v>
      </c>
      <c r="D822" t="s">
        <v>1194</v>
      </c>
      <c r="E822" s="19" t="s">
        <v>862</v>
      </c>
      <c r="F822" t="str">
        <f t="shared" si="16"/>
        <v>Повышение ферритина (ж)</v>
      </c>
    </row>
    <row r="823" spans="2:6" x14ac:dyDescent="0.4">
      <c r="B823" t="s">
        <v>1190</v>
      </c>
      <c r="C823" s="19" t="s">
        <v>863</v>
      </c>
      <c r="D823" t="s">
        <v>1193</v>
      </c>
      <c r="E823" s="19" t="s">
        <v>862</v>
      </c>
      <c r="F823" t="str">
        <f t="shared" si="16"/>
        <v>Повышение ферритина (м)</v>
      </c>
    </row>
    <row r="824" spans="2:6" x14ac:dyDescent="0.4">
      <c r="B824" t="s">
        <v>1194</v>
      </c>
      <c r="C824" s="19" t="s">
        <v>862</v>
      </c>
      <c r="D824" t="s">
        <v>1078</v>
      </c>
      <c r="E824" s="19" t="s">
        <v>863</v>
      </c>
      <c r="F824" t="str">
        <f t="shared" si="16"/>
        <v>Повышение ферритина у женщин</v>
      </c>
    </row>
    <row r="825" spans="2:6" x14ac:dyDescent="0.4">
      <c r="B825" t="s">
        <v>1194</v>
      </c>
      <c r="C825" s="19" t="s">
        <v>862</v>
      </c>
      <c r="D825" t="s">
        <v>889</v>
      </c>
      <c r="E825" s="19" t="s">
        <v>863</v>
      </c>
      <c r="F825" t="str">
        <f t="shared" si="16"/>
        <v>Повышение ферритина у женщин</v>
      </c>
    </row>
    <row r="826" spans="2:6" x14ac:dyDescent="0.4">
      <c r="B826" t="s">
        <v>1194</v>
      </c>
      <c r="C826" s="19" t="s">
        <v>862</v>
      </c>
      <c r="D826" t="s">
        <v>1189</v>
      </c>
      <c r="E826" s="19" t="s">
        <v>863</v>
      </c>
      <c r="F826" t="str">
        <f t="shared" si="16"/>
        <v>Повышение ферритина у женщин</v>
      </c>
    </row>
    <row r="827" spans="2:6" x14ac:dyDescent="0.4">
      <c r="B827" t="s">
        <v>1193</v>
      </c>
      <c r="C827" s="19" t="s">
        <v>862</v>
      </c>
      <c r="D827" t="s">
        <v>1078</v>
      </c>
      <c r="E827" s="19" t="s">
        <v>863</v>
      </c>
      <c r="F827" t="str">
        <f t="shared" si="16"/>
        <v>Повышение ферритина у мужчин</v>
      </c>
    </row>
    <row r="828" spans="2:6" x14ac:dyDescent="0.4">
      <c r="B828" t="s">
        <v>1193</v>
      </c>
      <c r="C828" s="19" t="s">
        <v>862</v>
      </c>
      <c r="D828" t="s">
        <v>1573</v>
      </c>
      <c r="E828" s="19" t="s">
        <v>863</v>
      </c>
      <c r="F828" t="str">
        <f t="shared" si="16"/>
        <v>Повышение ферритина у мужчин</v>
      </c>
    </row>
    <row r="829" spans="2:6" x14ac:dyDescent="0.4">
      <c r="B829" t="s">
        <v>1193</v>
      </c>
      <c r="C829" s="19" t="s">
        <v>862</v>
      </c>
      <c r="D829" t="s">
        <v>1190</v>
      </c>
      <c r="E829" s="19" t="s">
        <v>863</v>
      </c>
      <c r="F829" t="str">
        <f t="shared" si="16"/>
        <v>Повышение ферритина у мужчин</v>
      </c>
    </row>
    <row r="830" spans="2:6" x14ac:dyDescent="0.4">
      <c r="B830" t="s">
        <v>967</v>
      </c>
      <c r="C830" s="19" t="s">
        <v>862</v>
      </c>
      <c r="D830" t="s">
        <v>434</v>
      </c>
      <c r="E830" s="19" t="s">
        <v>863</v>
      </c>
      <c r="F830" t="str">
        <f t="shared" si="16"/>
        <v>Повышенное поглощение ФДГ туберкулезными поражениями при ПЭТ КТ</v>
      </c>
    </row>
    <row r="831" spans="2:6" x14ac:dyDescent="0.4">
      <c r="B831" t="s">
        <v>1452</v>
      </c>
      <c r="C831" s="19" t="s">
        <v>863</v>
      </c>
      <c r="D831" t="s">
        <v>1059</v>
      </c>
    </row>
    <row r="832" spans="2:6" x14ac:dyDescent="0.4">
      <c r="B832" t="s">
        <v>1452</v>
      </c>
      <c r="C832" s="19" t="s">
        <v>863</v>
      </c>
      <c r="D832" t="s">
        <v>1132</v>
      </c>
    </row>
    <row r="833" spans="2:4" x14ac:dyDescent="0.4">
      <c r="B833" t="s">
        <v>1452</v>
      </c>
      <c r="C833" s="19" t="s">
        <v>863</v>
      </c>
      <c r="D833" t="s">
        <v>1133</v>
      </c>
    </row>
    <row r="834" spans="2:4" x14ac:dyDescent="0.4">
      <c r="B834" t="s">
        <v>1451</v>
      </c>
      <c r="C834" s="19" t="s">
        <v>863</v>
      </c>
      <c r="D834" t="s">
        <v>1573</v>
      </c>
    </row>
    <row r="835" spans="2:4" x14ac:dyDescent="0.4">
      <c r="B835" t="s">
        <v>1451</v>
      </c>
      <c r="C835" s="19" t="s">
        <v>863</v>
      </c>
      <c r="D835" t="s">
        <v>1197</v>
      </c>
    </row>
    <row r="836" spans="2:4" x14ac:dyDescent="0.4">
      <c r="B836" t="s">
        <v>1451</v>
      </c>
      <c r="C836" s="19" t="s">
        <v>863</v>
      </c>
      <c r="D836" t="s">
        <v>1198</v>
      </c>
    </row>
    <row r="837" spans="2:4" x14ac:dyDescent="0.4">
      <c r="B837" t="s">
        <v>1451</v>
      </c>
      <c r="C837" s="19" t="s">
        <v>863</v>
      </c>
      <c r="D837" t="s">
        <v>1199</v>
      </c>
    </row>
    <row r="838" spans="2:4" x14ac:dyDescent="0.4">
      <c r="B838" t="s">
        <v>1451</v>
      </c>
      <c r="C838" s="19" t="s">
        <v>863</v>
      </c>
      <c r="D838" t="s">
        <v>1203</v>
      </c>
    </row>
    <row r="839" spans="2:4" x14ac:dyDescent="0.4">
      <c r="B839" t="s">
        <v>1451</v>
      </c>
      <c r="C839" s="19" t="s">
        <v>863</v>
      </c>
      <c r="D839" t="s">
        <v>1200</v>
      </c>
    </row>
    <row r="840" spans="2:4" x14ac:dyDescent="0.4">
      <c r="B840" t="s">
        <v>1451</v>
      </c>
      <c r="C840" s="19" t="s">
        <v>863</v>
      </c>
      <c r="D840" t="s">
        <v>1201</v>
      </c>
    </row>
    <row r="841" spans="2:4" x14ac:dyDescent="0.4">
      <c r="B841" t="s">
        <v>1451</v>
      </c>
      <c r="C841" s="19" t="s">
        <v>863</v>
      </c>
      <c r="D841" t="s">
        <v>1202</v>
      </c>
    </row>
    <row r="842" spans="2:4" x14ac:dyDescent="0.4">
      <c r="B842" t="s">
        <v>1451</v>
      </c>
      <c r="C842" s="19" t="s">
        <v>863</v>
      </c>
      <c r="D842" t="s">
        <v>1204</v>
      </c>
    </row>
    <row r="843" spans="2:4" x14ac:dyDescent="0.4">
      <c r="B843" t="s">
        <v>1451</v>
      </c>
      <c r="C843" s="19" t="s">
        <v>863</v>
      </c>
      <c r="D843" t="s">
        <v>1205</v>
      </c>
    </row>
    <row r="844" spans="2:4" x14ac:dyDescent="0.4">
      <c r="B844" t="s">
        <v>1451</v>
      </c>
      <c r="C844" s="19" t="s">
        <v>863</v>
      </c>
      <c r="D844" t="s">
        <v>1206</v>
      </c>
    </row>
    <row r="845" spans="2:4" x14ac:dyDescent="0.4">
      <c r="B845" t="s">
        <v>1451</v>
      </c>
      <c r="C845" s="19" t="s">
        <v>863</v>
      </c>
      <c r="D845" t="s">
        <v>1207</v>
      </c>
    </row>
    <row r="846" spans="2:4" x14ac:dyDescent="0.4">
      <c r="B846" t="s">
        <v>1451</v>
      </c>
      <c r="C846" s="19" t="s">
        <v>863</v>
      </c>
      <c r="D846" t="s">
        <v>1208</v>
      </c>
    </row>
    <row r="847" spans="2:4" x14ac:dyDescent="0.4">
      <c r="B847" t="s">
        <v>1451</v>
      </c>
      <c r="C847" s="19" t="s">
        <v>863</v>
      </c>
      <c r="D847" t="s">
        <v>1209</v>
      </c>
    </row>
    <row r="848" spans="2:4" x14ac:dyDescent="0.4">
      <c r="B848" t="s">
        <v>1451</v>
      </c>
      <c r="C848" s="19" t="s">
        <v>863</v>
      </c>
      <c r="D848" t="s">
        <v>1210</v>
      </c>
    </row>
    <row r="849" spans="1:6" x14ac:dyDescent="0.4">
      <c r="B849" t="s">
        <v>1451</v>
      </c>
      <c r="C849" s="19" t="s">
        <v>863</v>
      </c>
      <c r="D849" t="s">
        <v>1211</v>
      </c>
    </row>
    <row r="850" spans="1:6" x14ac:dyDescent="0.4">
      <c r="B850" t="s">
        <v>1451</v>
      </c>
      <c r="C850" s="19" t="s">
        <v>863</v>
      </c>
      <c r="D850" t="s">
        <v>1212</v>
      </c>
    </row>
    <row r="851" spans="1:6" x14ac:dyDescent="0.4">
      <c r="B851" t="s">
        <v>1451</v>
      </c>
      <c r="C851" s="19" t="s">
        <v>863</v>
      </c>
      <c r="D851" t="s">
        <v>1213</v>
      </c>
    </row>
    <row r="852" spans="1:6" x14ac:dyDescent="0.4">
      <c r="B852" t="s">
        <v>1451</v>
      </c>
      <c r="C852" s="19" t="s">
        <v>863</v>
      </c>
      <c r="D852" t="s">
        <v>1214</v>
      </c>
    </row>
    <row r="853" spans="1:6" x14ac:dyDescent="0.4">
      <c r="B853" t="s">
        <v>1451</v>
      </c>
      <c r="C853" s="19" t="s">
        <v>863</v>
      </c>
      <c r="D853" t="s">
        <v>1215</v>
      </c>
    </row>
    <row r="854" spans="1:6" x14ac:dyDescent="0.4">
      <c r="B854" t="s">
        <v>1451</v>
      </c>
      <c r="C854" s="19" t="s">
        <v>863</v>
      </c>
      <c r="D854" t="s">
        <v>1216</v>
      </c>
    </row>
    <row r="855" spans="1:6" x14ac:dyDescent="0.4">
      <c r="B855" t="s">
        <v>1451</v>
      </c>
      <c r="C855" s="19" t="s">
        <v>863</v>
      </c>
      <c r="D855" t="s">
        <v>1196</v>
      </c>
    </row>
    <row r="856" spans="1:6" x14ac:dyDescent="0.4">
      <c r="B856" t="s">
        <v>1451</v>
      </c>
      <c r="C856" s="19" t="s">
        <v>863</v>
      </c>
      <c r="D856" t="s">
        <v>1307</v>
      </c>
    </row>
    <row r="857" spans="1:6" x14ac:dyDescent="0.4">
      <c r="B857" t="s">
        <v>1451</v>
      </c>
      <c r="C857" s="19" t="s">
        <v>863</v>
      </c>
      <c r="D857" t="s">
        <v>911</v>
      </c>
    </row>
    <row r="858" spans="1:6" x14ac:dyDescent="0.4">
      <c r="B858" t="s">
        <v>1451</v>
      </c>
      <c r="C858" s="19" t="s">
        <v>863</v>
      </c>
      <c r="D858" t="s">
        <v>1217</v>
      </c>
    </row>
    <row r="859" spans="1:6" s="22" customFormat="1" x14ac:dyDescent="0.4">
      <c r="A859"/>
      <c r="B859" t="s">
        <v>1451</v>
      </c>
      <c r="C859" s="19" t="s">
        <v>863</v>
      </c>
      <c r="D859" t="s">
        <v>1218</v>
      </c>
      <c r="E859"/>
      <c r="F859"/>
    </row>
    <row r="860" spans="1:6" s="22" customFormat="1" x14ac:dyDescent="0.4">
      <c r="A860"/>
      <c r="B860" t="s">
        <v>1451</v>
      </c>
      <c r="C860" s="19" t="s">
        <v>863</v>
      </c>
      <c r="D860" t="s">
        <v>902</v>
      </c>
      <c r="E860"/>
      <c r="F860"/>
    </row>
    <row r="861" spans="1:6" s="22" customFormat="1" x14ac:dyDescent="0.4">
      <c r="A861"/>
      <c r="B861" t="s">
        <v>1450</v>
      </c>
      <c r="C861" s="19" t="s">
        <v>863</v>
      </c>
      <c r="D861" t="s">
        <v>1573</v>
      </c>
      <c r="E861" s="19"/>
      <c r="F861"/>
    </row>
    <row r="862" spans="1:6" s="22" customFormat="1" x14ac:dyDescent="0.4">
      <c r="A862"/>
      <c r="B862" t="s">
        <v>1450</v>
      </c>
      <c r="C862" s="19" t="s">
        <v>863</v>
      </c>
      <c r="D862" t="s">
        <v>900</v>
      </c>
      <c r="E862" s="19"/>
      <c r="F862"/>
    </row>
    <row r="863" spans="1:6" s="22" customFormat="1" x14ac:dyDescent="0.4">
      <c r="A863"/>
      <c r="B863" t="s">
        <v>1450</v>
      </c>
      <c r="C863" s="19" t="s">
        <v>863</v>
      </c>
      <c r="D863" t="s">
        <v>902</v>
      </c>
      <c r="E863" s="19"/>
      <c r="F863"/>
    </row>
    <row r="864" spans="1:6" s="22" customFormat="1" x14ac:dyDescent="0.4">
      <c r="A864"/>
      <c r="B864" t="s">
        <v>1450</v>
      </c>
      <c r="C864" s="19" t="s">
        <v>863</v>
      </c>
      <c r="D864" t="s">
        <v>903</v>
      </c>
      <c r="E864" s="19"/>
      <c r="F864"/>
    </row>
    <row r="865" spans="2:5" x14ac:dyDescent="0.4">
      <c r="B865" t="s">
        <v>1450</v>
      </c>
      <c r="C865" s="19" t="s">
        <v>863</v>
      </c>
      <c r="D865" t="s">
        <v>904</v>
      </c>
      <c r="E865" s="19"/>
    </row>
    <row r="866" spans="2:5" x14ac:dyDescent="0.4">
      <c r="B866" t="s">
        <v>1450</v>
      </c>
      <c r="C866" s="19" t="s">
        <v>863</v>
      </c>
      <c r="D866" t="s">
        <v>905</v>
      </c>
      <c r="E866" s="19"/>
    </row>
    <row r="867" spans="2:5" x14ac:dyDescent="0.4">
      <c r="B867" t="s">
        <v>1450</v>
      </c>
      <c r="C867" s="19" t="s">
        <v>863</v>
      </c>
      <c r="D867" t="s">
        <v>933</v>
      </c>
      <c r="E867" s="19"/>
    </row>
    <row r="868" spans="2:5" x14ac:dyDescent="0.4">
      <c r="B868" t="s">
        <v>1450</v>
      </c>
      <c r="C868" s="19" t="s">
        <v>863</v>
      </c>
      <c r="D868" t="s">
        <v>906</v>
      </c>
      <c r="E868" s="19"/>
    </row>
    <row r="869" spans="2:5" x14ac:dyDescent="0.4">
      <c r="B869" t="s">
        <v>1450</v>
      </c>
      <c r="C869" s="19" t="s">
        <v>863</v>
      </c>
      <c r="D869" t="s">
        <v>907</v>
      </c>
      <c r="E869" s="19"/>
    </row>
    <row r="870" spans="2:5" x14ac:dyDescent="0.4">
      <c r="B870" t="s">
        <v>1450</v>
      </c>
      <c r="C870" s="19" t="s">
        <v>863</v>
      </c>
      <c r="D870" t="s">
        <v>908</v>
      </c>
      <c r="E870" s="19"/>
    </row>
    <row r="871" spans="2:5" x14ac:dyDescent="0.4">
      <c r="B871" t="s">
        <v>1450</v>
      </c>
      <c r="C871" s="19" t="s">
        <v>863</v>
      </c>
      <c r="D871" t="s">
        <v>909</v>
      </c>
      <c r="E871" s="19"/>
    </row>
    <row r="872" spans="2:5" x14ac:dyDescent="0.4">
      <c r="B872" t="s">
        <v>1450</v>
      </c>
      <c r="C872" s="19" t="s">
        <v>863</v>
      </c>
      <c r="D872" t="s">
        <v>910</v>
      </c>
      <c r="E872" s="19"/>
    </row>
    <row r="873" spans="2:5" x14ac:dyDescent="0.4">
      <c r="B873" t="s">
        <v>1450</v>
      </c>
      <c r="C873" s="19" t="s">
        <v>863</v>
      </c>
      <c r="D873" t="s">
        <v>911</v>
      </c>
      <c r="E873" s="19"/>
    </row>
    <row r="874" spans="2:5" x14ac:dyDescent="0.4">
      <c r="B874" t="s">
        <v>1450</v>
      </c>
      <c r="C874" s="19" t="s">
        <v>863</v>
      </c>
      <c r="D874" t="s">
        <v>912</v>
      </c>
      <c r="E874" s="19"/>
    </row>
    <row r="875" spans="2:5" x14ac:dyDescent="0.4">
      <c r="B875" t="s">
        <v>1450</v>
      </c>
      <c r="C875" s="19" t="s">
        <v>863</v>
      </c>
      <c r="D875" t="s">
        <v>913</v>
      </c>
      <c r="E875" s="19"/>
    </row>
    <row r="876" spans="2:5" x14ac:dyDescent="0.4">
      <c r="B876" t="s">
        <v>1450</v>
      </c>
      <c r="C876" s="19" t="s">
        <v>863</v>
      </c>
      <c r="D876" t="s">
        <v>914</v>
      </c>
      <c r="E876" s="19"/>
    </row>
    <row r="877" spans="2:5" x14ac:dyDescent="0.4">
      <c r="B877" t="s">
        <v>1450</v>
      </c>
      <c r="C877" s="19" t="s">
        <v>863</v>
      </c>
      <c r="D877" t="s">
        <v>915</v>
      </c>
      <c r="E877" s="19"/>
    </row>
    <row r="878" spans="2:5" x14ac:dyDescent="0.4">
      <c r="B878" t="s">
        <v>1450</v>
      </c>
      <c r="C878" s="19" t="s">
        <v>863</v>
      </c>
      <c r="D878" t="s">
        <v>916</v>
      </c>
      <c r="E878" s="19"/>
    </row>
    <row r="879" spans="2:5" x14ac:dyDescent="0.4">
      <c r="B879" t="s">
        <v>1450</v>
      </c>
      <c r="C879" s="19" t="s">
        <v>863</v>
      </c>
      <c r="D879" t="s">
        <v>1218</v>
      </c>
      <c r="E879" s="19"/>
    </row>
    <row r="880" spans="2:5" x14ac:dyDescent="0.4">
      <c r="B880" t="s">
        <v>1450</v>
      </c>
      <c r="C880" s="19" t="s">
        <v>863</v>
      </c>
      <c r="D880" t="s">
        <v>917</v>
      </c>
      <c r="E880" s="19"/>
    </row>
    <row r="881" spans="2:6" x14ac:dyDescent="0.4">
      <c r="B881" t="s">
        <v>1450</v>
      </c>
      <c r="C881" s="19" t="s">
        <v>863</v>
      </c>
      <c r="D881" t="s">
        <v>918</v>
      </c>
      <c r="E881" s="19"/>
    </row>
    <row r="882" spans="2:6" x14ac:dyDescent="0.4">
      <c r="B882" t="s">
        <v>1450</v>
      </c>
      <c r="C882" s="19" t="s">
        <v>863</v>
      </c>
      <c r="D882" t="s">
        <v>919</v>
      </c>
      <c r="E882" s="19"/>
    </row>
    <row r="883" spans="2:6" x14ac:dyDescent="0.4">
      <c r="B883" t="s">
        <v>1450</v>
      </c>
      <c r="C883" s="19" t="s">
        <v>863</v>
      </c>
      <c r="D883" t="s">
        <v>921</v>
      </c>
      <c r="E883" s="19"/>
    </row>
    <row r="884" spans="2:6" x14ac:dyDescent="0.4">
      <c r="B884" t="s">
        <v>1450</v>
      </c>
      <c r="C884" s="19" t="s">
        <v>863</v>
      </c>
      <c r="D884" t="s">
        <v>920</v>
      </c>
      <c r="E884" s="19"/>
    </row>
    <row r="885" spans="2:6" x14ac:dyDescent="0.4">
      <c r="B885" t="s">
        <v>1450</v>
      </c>
      <c r="C885" s="19" t="s">
        <v>863</v>
      </c>
      <c r="D885" t="s">
        <v>922</v>
      </c>
      <c r="E885" s="19"/>
    </row>
    <row r="886" spans="2:6" x14ac:dyDescent="0.4">
      <c r="B886" t="s">
        <v>1450</v>
      </c>
      <c r="C886" s="19" t="s">
        <v>863</v>
      </c>
      <c r="D886" t="s">
        <v>890</v>
      </c>
      <c r="E886" s="19"/>
    </row>
    <row r="887" spans="2:6" x14ac:dyDescent="0.4">
      <c r="B887" t="s">
        <v>1450</v>
      </c>
      <c r="C887" s="19" t="s">
        <v>863</v>
      </c>
      <c r="D887" t="s">
        <v>2833</v>
      </c>
      <c r="E887" s="19"/>
    </row>
    <row r="888" spans="2:6" x14ac:dyDescent="0.4">
      <c r="B888" t="s">
        <v>921</v>
      </c>
      <c r="C888" s="19" t="s">
        <v>863</v>
      </c>
      <c r="D888" t="s">
        <v>1450</v>
      </c>
      <c r="F888" t="str">
        <f>B888</f>
        <v>Полиаденопатия в анамнезе</v>
      </c>
    </row>
    <row r="889" spans="2:6" x14ac:dyDescent="0.4">
      <c r="B889" t="s">
        <v>1118</v>
      </c>
      <c r="C889" s="19" t="s">
        <v>863</v>
      </c>
      <c r="D889" t="s">
        <v>434</v>
      </c>
      <c r="E889" s="19" t="s">
        <v>863</v>
      </c>
      <c r="F889" t="str">
        <f>B889</f>
        <v>Положительная реакция Манту с 2 ТЕ</v>
      </c>
    </row>
    <row r="890" spans="2:6" x14ac:dyDescent="0.4">
      <c r="B890" t="s">
        <v>927</v>
      </c>
      <c r="C890" s="19" t="s">
        <v>862</v>
      </c>
      <c r="D890" t="s">
        <v>434</v>
      </c>
      <c r="E890" s="19" t="s">
        <v>863</v>
      </c>
      <c r="F890" t="str">
        <f>B890</f>
        <v>Положительный T-SPOT тест</v>
      </c>
    </row>
    <row r="891" spans="2:6" x14ac:dyDescent="0.4">
      <c r="B891" t="s">
        <v>927</v>
      </c>
      <c r="C891" s="19" t="s">
        <v>864</v>
      </c>
      <c r="D891" t="s">
        <v>435</v>
      </c>
      <c r="E891" s="19"/>
    </row>
    <row r="892" spans="2:6" x14ac:dyDescent="0.4">
      <c r="B892" t="s">
        <v>927</v>
      </c>
      <c r="C892" s="19" t="s">
        <v>864</v>
      </c>
      <c r="D892" t="s">
        <v>517</v>
      </c>
      <c r="E892" s="19"/>
    </row>
    <row r="893" spans="2:6" x14ac:dyDescent="0.4">
      <c r="B893" t="s">
        <v>927</v>
      </c>
      <c r="C893" s="19" t="s">
        <v>864</v>
      </c>
      <c r="D893" t="s">
        <v>644</v>
      </c>
      <c r="E893" s="19"/>
    </row>
    <row r="894" spans="2:6" x14ac:dyDescent="0.4">
      <c r="B894" t="s">
        <v>924</v>
      </c>
      <c r="C894" s="19" t="s">
        <v>862</v>
      </c>
      <c r="D894" t="s">
        <v>434</v>
      </c>
      <c r="E894" s="19" t="s">
        <v>863</v>
      </c>
      <c r="F894" t="str">
        <f>B894</f>
        <v>Положительный результат Диаскинтеста</v>
      </c>
    </row>
    <row r="895" spans="2:6" x14ac:dyDescent="0.4">
      <c r="B895" t="s">
        <v>924</v>
      </c>
      <c r="C895" s="19" t="s">
        <v>864</v>
      </c>
      <c r="D895" t="s">
        <v>517</v>
      </c>
    </row>
    <row r="896" spans="2:6" x14ac:dyDescent="0.4">
      <c r="B896" t="s">
        <v>924</v>
      </c>
      <c r="C896" s="19" t="s">
        <v>864</v>
      </c>
      <c r="D896" t="s">
        <v>644</v>
      </c>
    </row>
    <row r="897" spans="1:6" x14ac:dyDescent="0.4">
      <c r="B897" t="s">
        <v>924</v>
      </c>
      <c r="C897" s="19" t="s">
        <v>864</v>
      </c>
      <c r="D897" t="s">
        <v>435</v>
      </c>
    </row>
    <row r="898" spans="1:6" x14ac:dyDescent="0.4">
      <c r="B898" t="s">
        <v>924</v>
      </c>
      <c r="C898" s="19" t="s">
        <v>864</v>
      </c>
      <c r="D898" t="s">
        <v>1975</v>
      </c>
    </row>
    <row r="899" spans="1:6" x14ac:dyDescent="0.4">
      <c r="B899" t="s">
        <v>928</v>
      </c>
      <c r="C899" s="19" t="s">
        <v>862</v>
      </c>
      <c r="D899" t="s">
        <v>434</v>
      </c>
      <c r="E899" s="19" t="s">
        <v>863</v>
      </c>
      <c r="F899" t="str">
        <f>B899</f>
        <v>Положительный результат квантиферонового теста</v>
      </c>
    </row>
    <row r="900" spans="1:6" x14ac:dyDescent="0.4">
      <c r="B900" t="s">
        <v>928</v>
      </c>
      <c r="C900" s="19" t="s">
        <v>864</v>
      </c>
      <c r="D900" t="s">
        <v>517</v>
      </c>
      <c r="E900" s="19"/>
    </row>
    <row r="901" spans="1:6" x14ac:dyDescent="0.4">
      <c r="B901" t="s">
        <v>928</v>
      </c>
      <c r="C901" s="19" t="s">
        <v>864</v>
      </c>
      <c r="D901" t="s">
        <v>644</v>
      </c>
      <c r="E901" s="19"/>
    </row>
    <row r="902" spans="1:6" x14ac:dyDescent="0.4">
      <c r="A902">
        <v>1</v>
      </c>
      <c r="B902" t="s">
        <v>942</v>
      </c>
      <c r="C902" s="19" t="s">
        <v>862</v>
      </c>
      <c r="D902" t="s">
        <v>434</v>
      </c>
      <c r="E902" s="19" t="s">
        <v>863</v>
      </c>
      <c r="F902" t="str">
        <f>B902</f>
        <v>Положительный результат количественного ИФА крови на противотуберкулезные АТ</v>
      </c>
    </row>
    <row r="903" spans="1:6" x14ac:dyDescent="0.4">
      <c r="B903" t="s">
        <v>942</v>
      </c>
      <c r="C903" s="19" t="s">
        <v>864</v>
      </c>
      <c r="D903" t="s">
        <v>435</v>
      </c>
      <c r="E903" s="19"/>
    </row>
    <row r="904" spans="1:6" x14ac:dyDescent="0.4">
      <c r="B904" t="s">
        <v>942</v>
      </c>
      <c r="C904" s="19" t="s">
        <v>864</v>
      </c>
      <c r="D904" t="s">
        <v>517</v>
      </c>
      <c r="E904" s="19"/>
    </row>
    <row r="905" spans="1:6" x14ac:dyDescent="0.4">
      <c r="B905" t="s">
        <v>942</v>
      </c>
      <c r="C905" s="19" t="s">
        <v>864</v>
      </c>
      <c r="D905" t="s">
        <v>644</v>
      </c>
      <c r="E905" s="19"/>
    </row>
    <row r="906" spans="1:6" x14ac:dyDescent="0.4">
      <c r="B906" t="s">
        <v>926</v>
      </c>
      <c r="C906" s="19" t="s">
        <v>862</v>
      </c>
      <c r="D906" t="s">
        <v>434</v>
      </c>
      <c r="E906" s="19" t="s">
        <v>863</v>
      </c>
      <c r="F906" t="str">
        <f>B906</f>
        <v>Положительный ТБ-фероновый тест</v>
      </c>
    </row>
    <row r="907" spans="1:6" x14ac:dyDescent="0.4">
      <c r="B907" t="s">
        <v>926</v>
      </c>
      <c r="C907" s="19" t="s">
        <v>864</v>
      </c>
      <c r="D907" t="s">
        <v>517</v>
      </c>
      <c r="E907" s="19"/>
    </row>
    <row r="908" spans="1:6" x14ac:dyDescent="0.4">
      <c r="B908" t="s">
        <v>926</v>
      </c>
      <c r="C908" s="19" t="s">
        <v>864</v>
      </c>
      <c r="D908" t="s">
        <v>644</v>
      </c>
      <c r="E908" s="19"/>
    </row>
    <row r="909" spans="1:6" x14ac:dyDescent="0.4">
      <c r="B909" t="s">
        <v>926</v>
      </c>
      <c r="C909" s="19" t="s">
        <v>864</v>
      </c>
      <c r="D909" t="s">
        <v>435</v>
      </c>
      <c r="E909" s="19"/>
    </row>
    <row r="910" spans="1:6" s="22" customFormat="1" x14ac:dyDescent="0.4">
      <c r="A910"/>
      <c r="B910" t="s">
        <v>1272</v>
      </c>
      <c r="C910" s="19" t="s">
        <v>863</v>
      </c>
      <c r="D910" t="s">
        <v>435</v>
      </c>
      <c r="E910" s="19" t="s">
        <v>863</v>
      </c>
      <c r="F910" t="str">
        <f t="shared" ref="F910:F916" si="17">B910</f>
        <v>Полость в легком с бухтообразными внутренними контурами на рентгенограмме ОГК</v>
      </c>
    </row>
    <row r="911" spans="1:6" x14ac:dyDescent="0.4">
      <c r="B911" t="s">
        <v>1274</v>
      </c>
      <c r="C911" s="19" t="s">
        <v>863</v>
      </c>
      <c r="D911" t="s">
        <v>435</v>
      </c>
      <c r="E911" s="19" t="s">
        <v>863</v>
      </c>
      <c r="F911" t="str">
        <f t="shared" si="17"/>
        <v>Полость в легком с малым количеством жидкости на рентгенограмме ОГК</v>
      </c>
    </row>
    <row r="912" spans="1:6" x14ac:dyDescent="0.4">
      <c r="B912" t="s">
        <v>1276</v>
      </c>
      <c r="C912" s="19" t="s">
        <v>863</v>
      </c>
      <c r="D912" t="s">
        <v>435</v>
      </c>
      <c r="E912" s="19" t="s">
        <v>863</v>
      </c>
      <c r="F912" t="str">
        <f t="shared" si="17"/>
        <v>Полость в легком с полициклическими наружными контурами на рентгенограмме ОГК</v>
      </c>
    </row>
    <row r="913" spans="1:6" x14ac:dyDescent="0.4">
      <c r="B913" t="s">
        <v>1271</v>
      </c>
      <c r="C913" s="19" t="s">
        <v>863</v>
      </c>
      <c r="D913" t="s">
        <v>435</v>
      </c>
      <c r="E913" s="19" t="s">
        <v>863</v>
      </c>
      <c r="F913" t="str">
        <f t="shared" si="17"/>
        <v>Полость в легком с толстыми стенками на рентгенограмме ОГК</v>
      </c>
    </row>
    <row r="914" spans="1:6" x14ac:dyDescent="0.4">
      <c r="B914" t="s">
        <v>1275</v>
      </c>
      <c r="C914" s="19" t="s">
        <v>863</v>
      </c>
      <c r="D914" t="s">
        <v>435</v>
      </c>
      <c r="E914" s="19" t="s">
        <v>863</v>
      </c>
      <c r="F914" t="str">
        <f t="shared" si="17"/>
        <v>Полость в легком с четкими наружными контурами на рентгенограмме ОГК</v>
      </c>
    </row>
    <row r="915" spans="1:6" s="22" customFormat="1" x14ac:dyDescent="0.4">
      <c r="A915"/>
      <c r="B915" t="s">
        <v>1328</v>
      </c>
      <c r="C915" s="19" t="s">
        <v>863</v>
      </c>
      <c r="D915" t="s">
        <v>435</v>
      </c>
      <c r="E915" s="19" t="s">
        <v>863</v>
      </c>
      <c r="F915" t="str">
        <f t="shared" si="17"/>
        <v>Полость распада на КТ ОГК</v>
      </c>
    </row>
    <row r="916" spans="1:6" x14ac:dyDescent="0.4">
      <c r="B916" t="s">
        <v>1091</v>
      </c>
      <c r="C916" s="19" t="s">
        <v>863</v>
      </c>
      <c r="D916" t="s">
        <v>644</v>
      </c>
      <c r="E916" s="19" t="s">
        <v>863</v>
      </c>
      <c r="F916" t="str">
        <f t="shared" si="17"/>
        <v>Понижена сатурация крови кислородом при пульсоксиметрии</v>
      </c>
    </row>
    <row r="917" spans="1:6" x14ac:dyDescent="0.4">
      <c r="B917" t="s">
        <v>1091</v>
      </c>
      <c r="C917" s="19" t="s">
        <v>863</v>
      </c>
      <c r="D917" t="s">
        <v>517</v>
      </c>
      <c r="E917" s="19"/>
    </row>
    <row r="918" spans="1:6" s="22" customFormat="1" x14ac:dyDescent="0.4">
      <c r="A918"/>
      <c r="B918" t="s">
        <v>1204</v>
      </c>
      <c r="C918" s="19" t="s">
        <v>863</v>
      </c>
      <c r="D918" t="s">
        <v>1451</v>
      </c>
      <c r="E918" s="19"/>
      <c r="F918" t="str">
        <f t="shared" ref="F918:F936" si="18">B918</f>
        <v>Постоянный контакт с асбестом</v>
      </c>
    </row>
    <row r="919" spans="1:6" x14ac:dyDescent="0.4">
      <c r="B919" t="s">
        <v>1205</v>
      </c>
      <c r="C919" s="19" t="s">
        <v>863</v>
      </c>
      <c r="D919" t="s">
        <v>1451</v>
      </c>
      <c r="E919" s="19"/>
      <c r="F919" t="str">
        <f t="shared" si="18"/>
        <v>Постоянный контакт с бериллием</v>
      </c>
    </row>
    <row r="920" spans="1:6" x14ac:dyDescent="0.4">
      <c r="B920" t="s">
        <v>1216</v>
      </c>
      <c r="C920" s="19" t="s">
        <v>863</v>
      </c>
      <c r="D920" t="s">
        <v>1451</v>
      </c>
      <c r="E920" s="19"/>
      <c r="F920" t="str">
        <f t="shared" si="18"/>
        <v>Постоянный контакт с винилхлоридом</v>
      </c>
    </row>
    <row r="921" spans="1:6" x14ac:dyDescent="0.4">
      <c r="B921" t="s">
        <v>1206</v>
      </c>
      <c r="C921" s="19" t="s">
        <v>863</v>
      </c>
      <c r="D921" t="s">
        <v>1451</v>
      </c>
      <c r="E921" s="19"/>
      <c r="F921" t="str">
        <f t="shared" si="18"/>
        <v>Постоянный контакт с дизельными выхлопами</v>
      </c>
    </row>
    <row r="922" spans="1:6" x14ac:dyDescent="0.4">
      <c r="B922" t="s">
        <v>1207</v>
      </c>
      <c r="C922" s="19" t="s">
        <v>863</v>
      </c>
      <c r="D922" t="s">
        <v>1451</v>
      </c>
      <c r="E922" s="19"/>
      <c r="F922" t="str">
        <f t="shared" si="18"/>
        <v>Постоянный контакт с ипритом</v>
      </c>
    </row>
    <row r="923" spans="1:6" s="22" customFormat="1" x14ac:dyDescent="0.4">
      <c r="A923"/>
      <c r="B923" t="s">
        <v>1208</v>
      </c>
      <c r="C923" s="19" t="s">
        <v>863</v>
      </c>
      <c r="D923" t="s">
        <v>1451</v>
      </c>
      <c r="E923" s="19"/>
      <c r="F923" t="str">
        <f t="shared" si="18"/>
        <v>Постоянный контакт с кадмием</v>
      </c>
    </row>
    <row r="924" spans="1:6" x14ac:dyDescent="0.4">
      <c r="B924" t="s">
        <v>1209</v>
      </c>
      <c r="C924" s="19" t="s">
        <v>863</v>
      </c>
      <c r="D924" t="s">
        <v>1451</v>
      </c>
      <c r="E924" s="19"/>
      <c r="F924" t="str">
        <f t="shared" si="18"/>
        <v>Постоянный контакт с кристаллическим кремнием</v>
      </c>
    </row>
    <row r="925" spans="1:6" x14ac:dyDescent="0.4">
      <c r="B925" t="s">
        <v>1210</v>
      </c>
      <c r="C925" s="19" t="s">
        <v>863</v>
      </c>
      <c r="D925" t="s">
        <v>1451</v>
      </c>
      <c r="E925" s="19"/>
      <c r="F925" t="str">
        <f t="shared" si="18"/>
        <v>Постоянный контакт с мышьяком</v>
      </c>
    </row>
    <row r="926" spans="1:6" x14ac:dyDescent="0.4">
      <c r="B926" t="s">
        <v>1211</v>
      </c>
      <c r="C926" s="19" t="s">
        <v>863</v>
      </c>
      <c r="D926" t="s">
        <v>1451</v>
      </c>
      <c r="E926" s="19"/>
      <c r="F926" t="str">
        <f t="shared" si="18"/>
        <v>Постоянный контакт с никелем</v>
      </c>
    </row>
    <row r="927" spans="1:6" x14ac:dyDescent="0.4">
      <c r="B927" t="s">
        <v>1212</v>
      </c>
      <c r="C927" s="19" t="s">
        <v>863</v>
      </c>
      <c r="D927" t="s">
        <v>1451</v>
      </c>
      <c r="E927" s="19"/>
      <c r="F927" t="str">
        <f t="shared" si="18"/>
        <v>Постоянный контакт с тальком</v>
      </c>
    </row>
    <row r="928" spans="1:6" x14ac:dyDescent="0.4">
      <c r="B928" t="s">
        <v>1213</v>
      </c>
      <c r="C928" s="19" t="s">
        <v>863</v>
      </c>
      <c r="D928" t="s">
        <v>1451</v>
      </c>
      <c r="E928" s="19"/>
      <c r="F928" t="str">
        <f t="shared" si="18"/>
        <v>Постоянный контакт с тетрахлорбензопарадиоксином</v>
      </c>
    </row>
    <row r="929" spans="1:6" x14ac:dyDescent="0.4">
      <c r="B929" t="s">
        <v>1214</v>
      </c>
      <c r="C929" s="19" t="s">
        <v>863</v>
      </c>
      <c r="D929" t="s">
        <v>1451</v>
      </c>
      <c r="E929" s="19"/>
      <c r="F929" t="str">
        <f t="shared" si="18"/>
        <v>Постоянный контакт с ураном</v>
      </c>
    </row>
    <row r="930" spans="1:6" x14ac:dyDescent="0.4">
      <c r="B930" t="s">
        <v>1215</v>
      </c>
      <c r="C930" s="19" t="s">
        <v>863</v>
      </c>
      <c r="D930" t="s">
        <v>1451</v>
      </c>
      <c r="E930" s="19"/>
      <c r="F930" t="str">
        <f t="shared" si="18"/>
        <v>Постоянный контакт с хлорметиловыми эфирами</v>
      </c>
    </row>
    <row r="931" spans="1:6" x14ac:dyDescent="0.4">
      <c r="A931" s="15"/>
      <c r="B931" t="s">
        <v>894</v>
      </c>
      <c r="C931" s="19" t="s">
        <v>863</v>
      </c>
      <c r="D931" t="s">
        <v>434</v>
      </c>
      <c r="E931" s="19" t="s">
        <v>863</v>
      </c>
      <c r="F931" t="str">
        <f t="shared" si="18"/>
        <v>Потливость</v>
      </c>
    </row>
    <row r="932" spans="1:6" x14ac:dyDescent="0.4">
      <c r="B932" t="s">
        <v>894</v>
      </c>
      <c r="C932" s="19" t="s">
        <v>863</v>
      </c>
      <c r="D932" t="s">
        <v>517</v>
      </c>
      <c r="E932" s="19" t="s">
        <v>863</v>
      </c>
      <c r="F932" t="str">
        <f t="shared" si="18"/>
        <v>Потливость</v>
      </c>
    </row>
    <row r="933" spans="1:6" x14ac:dyDescent="0.4">
      <c r="B933" t="s">
        <v>915</v>
      </c>
      <c r="C933" s="19" t="s">
        <v>863</v>
      </c>
      <c r="D933" t="s">
        <v>1450</v>
      </c>
      <c r="E933" s="19"/>
      <c r="F933" t="str">
        <f t="shared" si="18"/>
        <v>Прием кортикостероидной терапии</v>
      </c>
    </row>
    <row r="934" spans="1:6" x14ac:dyDescent="0.4">
      <c r="B934" t="s">
        <v>916</v>
      </c>
      <c r="C934" s="19" t="s">
        <v>863</v>
      </c>
      <c r="D934" t="s">
        <v>1450</v>
      </c>
      <c r="E934" s="19"/>
      <c r="F934" t="str">
        <f t="shared" si="18"/>
        <v>Прием терапии цитостатиками</v>
      </c>
    </row>
    <row r="935" spans="1:6" x14ac:dyDescent="0.4">
      <c r="B935" t="s">
        <v>1107</v>
      </c>
      <c r="C935" s="19" t="s">
        <v>863</v>
      </c>
      <c r="D935" t="s">
        <v>434</v>
      </c>
      <c r="E935" s="19" t="s">
        <v>863</v>
      </c>
      <c r="F935" t="str">
        <f t="shared" si="18"/>
        <v>Признак "дерево в почках" на КТ ОГК</v>
      </c>
    </row>
    <row r="936" spans="1:6" x14ac:dyDescent="0.4">
      <c r="B936" t="s">
        <v>1107</v>
      </c>
      <c r="C936" s="19" t="s">
        <v>863</v>
      </c>
      <c r="D936" t="s">
        <v>644</v>
      </c>
      <c r="E936" s="19" t="s">
        <v>863</v>
      </c>
      <c r="F936" t="str">
        <f t="shared" si="18"/>
        <v>Признак "дерево в почках" на КТ ОГК</v>
      </c>
    </row>
    <row r="937" spans="1:6" x14ac:dyDescent="0.4">
      <c r="A937" s="22"/>
      <c r="B937" s="22" t="s">
        <v>1140</v>
      </c>
      <c r="C937" s="46" t="s">
        <v>863</v>
      </c>
      <c r="D937" s="22" t="s">
        <v>1683</v>
      </c>
      <c r="E937" s="46"/>
      <c r="F937" s="22"/>
    </row>
    <row r="938" spans="1:6" x14ac:dyDescent="0.4">
      <c r="A938" s="22"/>
      <c r="B938" s="22" t="s">
        <v>1140</v>
      </c>
      <c r="C938" s="46" t="s">
        <v>863</v>
      </c>
      <c r="D938" s="22" t="s">
        <v>1684</v>
      </c>
      <c r="E938" s="46"/>
      <c r="F938" s="22"/>
    </row>
    <row r="939" spans="1:6" x14ac:dyDescent="0.4">
      <c r="A939" s="22"/>
      <c r="B939" s="22" t="s">
        <v>1140</v>
      </c>
      <c r="C939" s="46" t="s">
        <v>863</v>
      </c>
      <c r="D939" s="22" t="s">
        <v>1685</v>
      </c>
      <c r="E939" s="46"/>
      <c r="F939" s="22"/>
    </row>
    <row r="940" spans="1:6" s="22" customFormat="1" x14ac:dyDescent="0.4">
      <c r="B940" s="22" t="s">
        <v>1140</v>
      </c>
      <c r="C940" s="46" t="s">
        <v>863</v>
      </c>
      <c r="D940" s="22" t="s">
        <v>1686</v>
      </c>
      <c r="E940" s="46"/>
    </row>
    <row r="941" spans="1:6" x14ac:dyDescent="0.4">
      <c r="A941" s="3">
        <v>1</v>
      </c>
      <c r="B941" s="3" t="s">
        <v>1753</v>
      </c>
      <c r="C941" s="72" t="s">
        <v>862</v>
      </c>
      <c r="D941" s="3" t="s">
        <v>517</v>
      </c>
      <c r="E941" s="72" t="s">
        <v>862</v>
      </c>
      <c r="F941" s="3" t="str">
        <f>B941</f>
        <v>Признаки бактериальной пневмонии на КТ ОГК</v>
      </c>
    </row>
    <row r="942" spans="1:6" x14ac:dyDescent="0.4">
      <c r="A942" s="3">
        <v>1</v>
      </c>
      <c r="B942" s="3" t="s">
        <v>1753</v>
      </c>
      <c r="C942" s="72" t="s">
        <v>864</v>
      </c>
      <c r="D942" s="3" t="s">
        <v>434</v>
      </c>
      <c r="E942" s="72"/>
      <c r="F942" s="3"/>
    </row>
    <row r="943" spans="1:6" x14ac:dyDescent="0.4">
      <c r="A943" s="3">
        <v>1</v>
      </c>
      <c r="B943" s="3" t="s">
        <v>1753</v>
      </c>
      <c r="C943" s="72" t="s">
        <v>864</v>
      </c>
      <c r="D943" s="3" t="s">
        <v>435</v>
      </c>
      <c r="E943" s="72"/>
      <c r="F943" s="3"/>
    </row>
    <row r="944" spans="1:6" x14ac:dyDescent="0.4">
      <c r="A944" s="3">
        <v>1</v>
      </c>
      <c r="B944" s="3" t="s">
        <v>1754</v>
      </c>
      <c r="C944" s="72" t="s">
        <v>864</v>
      </c>
      <c r="D944" s="3" t="s">
        <v>434</v>
      </c>
      <c r="E944" s="72"/>
      <c r="F944" s="3"/>
    </row>
    <row r="945" spans="1:6" x14ac:dyDescent="0.4">
      <c r="A945" s="3">
        <v>1</v>
      </c>
      <c r="B945" s="3" t="s">
        <v>1754</v>
      </c>
      <c r="C945" s="72" t="s">
        <v>862</v>
      </c>
      <c r="D945" s="3" t="s">
        <v>517</v>
      </c>
      <c r="E945" s="72" t="s">
        <v>862</v>
      </c>
      <c r="F945" s="3" t="str">
        <f>B945</f>
        <v>Признаки бактериальной пневмонии на рентгенограмме ОГК</v>
      </c>
    </row>
    <row r="946" spans="1:6" x14ac:dyDescent="0.4">
      <c r="A946" s="3">
        <v>1</v>
      </c>
      <c r="B946" s="3" t="s">
        <v>1754</v>
      </c>
      <c r="C946" s="72" t="s">
        <v>864</v>
      </c>
      <c r="D946" s="3" t="s">
        <v>435</v>
      </c>
      <c r="E946" s="72"/>
      <c r="F946" s="3"/>
    </row>
    <row r="947" spans="1:6" x14ac:dyDescent="0.4">
      <c r="B947" t="s">
        <v>1646</v>
      </c>
      <c r="C947" s="19" t="s">
        <v>862</v>
      </c>
      <c r="D947" t="s">
        <v>434</v>
      </c>
    </row>
    <row r="948" spans="1:6" x14ac:dyDescent="0.4">
      <c r="B948" t="s">
        <v>1262</v>
      </c>
      <c r="C948" s="19" t="s">
        <v>863</v>
      </c>
      <c r="D948" t="s">
        <v>1427</v>
      </c>
      <c r="E948" s="19" t="s">
        <v>862</v>
      </c>
      <c r="F948" t="str">
        <f t="shared" ref="F948:F959" si="19">B948</f>
        <v>Припухлость голеностопных суставов</v>
      </c>
    </row>
    <row r="949" spans="1:6" x14ac:dyDescent="0.4">
      <c r="B949" t="s">
        <v>1262</v>
      </c>
      <c r="C949" s="19" t="s">
        <v>863</v>
      </c>
      <c r="D949" t="s">
        <v>1432</v>
      </c>
      <c r="E949" s="19" t="s">
        <v>862</v>
      </c>
      <c r="F949" t="str">
        <f t="shared" si="19"/>
        <v>Припухлость голеностопных суставов</v>
      </c>
    </row>
    <row r="950" spans="1:6" x14ac:dyDescent="0.4">
      <c r="B950" t="s">
        <v>1262</v>
      </c>
      <c r="C950" s="19" t="s">
        <v>863</v>
      </c>
      <c r="D950" t="s">
        <v>1436</v>
      </c>
      <c r="E950" s="19" t="s">
        <v>862</v>
      </c>
      <c r="F950" t="str">
        <f t="shared" si="19"/>
        <v>Припухлость голеностопных суставов</v>
      </c>
    </row>
    <row r="951" spans="1:6" x14ac:dyDescent="0.4">
      <c r="B951" t="s">
        <v>1262</v>
      </c>
      <c r="C951" s="19" t="s">
        <v>863</v>
      </c>
      <c r="D951" t="s">
        <v>1439</v>
      </c>
      <c r="E951" s="19" t="s">
        <v>862</v>
      </c>
      <c r="F951" t="str">
        <f t="shared" si="19"/>
        <v>Припухлость голеностопных суставов</v>
      </c>
    </row>
    <row r="952" spans="1:6" x14ac:dyDescent="0.4">
      <c r="B952" t="s">
        <v>1262</v>
      </c>
      <c r="C952" s="19" t="s">
        <v>863</v>
      </c>
      <c r="D952" t="s">
        <v>1441</v>
      </c>
      <c r="E952" s="19" t="s">
        <v>862</v>
      </c>
      <c r="F952" t="str">
        <f t="shared" si="19"/>
        <v>Припухлость голеностопных суставов</v>
      </c>
    </row>
    <row r="953" spans="1:6" x14ac:dyDescent="0.4">
      <c r="B953" t="s">
        <v>1262</v>
      </c>
      <c r="C953" s="19" t="s">
        <v>863</v>
      </c>
      <c r="D953" t="s">
        <v>1443</v>
      </c>
      <c r="E953" s="19" t="s">
        <v>862</v>
      </c>
      <c r="F953" t="str">
        <f t="shared" si="19"/>
        <v>Припухлость голеностопных суставов</v>
      </c>
    </row>
    <row r="954" spans="1:6" x14ac:dyDescent="0.4">
      <c r="B954" t="s">
        <v>1261</v>
      </c>
      <c r="C954" s="19" t="s">
        <v>863</v>
      </c>
      <c r="D954" t="s">
        <v>1426</v>
      </c>
      <c r="E954" s="19" t="s">
        <v>862</v>
      </c>
      <c r="F954" t="str">
        <f t="shared" si="19"/>
        <v>Припухлость локтевых суставов</v>
      </c>
    </row>
    <row r="955" spans="1:6" x14ac:dyDescent="0.4">
      <c r="B955" t="s">
        <v>1261</v>
      </c>
      <c r="C955" s="19" t="s">
        <v>863</v>
      </c>
      <c r="D955" t="s">
        <v>1431</v>
      </c>
      <c r="E955" s="19" t="s">
        <v>862</v>
      </c>
      <c r="F955" t="str">
        <f t="shared" si="19"/>
        <v>Припухлость локтевых суставов</v>
      </c>
    </row>
    <row r="956" spans="1:6" x14ac:dyDescent="0.4">
      <c r="B956" t="s">
        <v>1261</v>
      </c>
      <c r="C956" s="19" t="s">
        <v>863</v>
      </c>
      <c r="D956" t="s">
        <v>1435</v>
      </c>
      <c r="E956" s="19" t="s">
        <v>862</v>
      </c>
      <c r="F956" t="str">
        <f t="shared" si="19"/>
        <v>Припухлость локтевых суставов</v>
      </c>
    </row>
    <row r="957" spans="1:6" s="3" customFormat="1" x14ac:dyDescent="0.4">
      <c r="A957"/>
      <c r="B957" t="s">
        <v>1261</v>
      </c>
      <c r="C957" s="19" t="s">
        <v>863</v>
      </c>
      <c r="D957" t="s">
        <v>1438</v>
      </c>
      <c r="E957" s="19" t="s">
        <v>862</v>
      </c>
      <c r="F957" t="str">
        <f t="shared" si="19"/>
        <v>Припухлость локтевых суставов</v>
      </c>
    </row>
    <row r="958" spans="1:6" s="3" customFormat="1" x14ac:dyDescent="0.4">
      <c r="A958"/>
      <c r="B958" t="s">
        <v>1261</v>
      </c>
      <c r="C958" s="19" t="s">
        <v>863</v>
      </c>
      <c r="D958" t="s">
        <v>1441</v>
      </c>
      <c r="E958" s="19" t="s">
        <v>862</v>
      </c>
      <c r="F958" t="str">
        <f t="shared" si="19"/>
        <v>Припухлость локтевых суставов</v>
      </c>
    </row>
    <row r="959" spans="1:6" s="3" customFormat="1" x14ac:dyDescent="0.4">
      <c r="A959"/>
      <c r="B959" t="s">
        <v>1261</v>
      </c>
      <c r="C959" s="19" t="s">
        <v>863</v>
      </c>
      <c r="D959" t="s">
        <v>1442</v>
      </c>
      <c r="E959" s="19" t="s">
        <v>862</v>
      </c>
      <c r="F959" t="str">
        <f t="shared" si="19"/>
        <v>Припухлость локтевых суставов</v>
      </c>
    </row>
    <row r="960" spans="1:6" s="3" customFormat="1" x14ac:dyDescent="0.4">
      <c r="A960"/>
      <c r="B960" t="s">
        <v>876</v>
      </c>
      <c r="C960" s="19" t="s">
        <v>862</v>
      </c>
      <c r="D960" t="s">
        <v>1973</v>
      </c>
      <c r="E960"/>
      <c r="F960"/>
    </row>
    <row r="961" spans="1:220" x14ac:dyDescent="0.4">
      <c r="A961">
        <v>1</v>
      </c>
      <c r="B961" s="122" t="s">
        <v>2865</v>
      </c>
      <c r="C961" s="19" t="s">
        <v>863</v>
      </c>
      <c r="D961" t="s">
        <v>644</v>
      </c>
      <c r="E961" s="19" t="s">
        <v>862</v>
      </c>
      <c r="F961" t="str">
        <f t="shared" ref="F961:F971" si="20">B961</f>
        <v>Увеличение прокальцитонина до 0,1 мкг/л</v>
      </c>
      <c r="HL961">
        <v>0</v>
      </c>
    </row>
    <row r="962" spans="1:220" s="3" customFormat="1" x14ac:dyDescent="0.4">
      <c r="A962"/>
      <c r="B962" t="s">
        <v>1342</v>
      </c>
      <c r="C962" s="19" t="s">
        <v>863</v>
      </c>
      <c r="D962" t="s">
        <v>435</v>
      </c>
      <c r="E962" s="19" t="s">
        <v>863</v>
      </c>
      <c r="F962" t="str">
        <f t="shared" si="20"/>
        <v>Прорастание опухоли в плевру</v>
      </c>
    </row>
    <row r="963" spans="1:220" s="3" customFormat="1" x14ac:dyDescent="0.4">
      <c r="A963"/>
      <c r="B963" t="s">
        <v>1247</v>
      </c>
      <c r="C963" s="19" t="s">
        <v>863</v>
      </c>
      <c r="D963" t="s">
        <v>1244</v>
      </c>
      <c r="E963" s="19" t="s">
        <v>862</v>
      </c>
      <c r="F963" t="str">
        <f t="shared" si="20"/>
        <v>Птоз</v>
      </c>
    </row>
    <row r="964" spans="1:220" x14ac:dyDescent="0.4">
      <c r="B964" t="s">
        <v>909</v>
      </c>
      <c r="C964" s="19" t="s">
        <v>863</v>
      </c>
      <c r="D964" t="s">
        <v>1450</v>
      </c>
      <c r="E964" s="19"/>
      <c r="F964" t="str">
        <f t="shared" si="20"/>
        <v>Пылевые (профессиональные) заболевания легких в анамнезе</v>
      </c>
    </row>
    <row r="965" spans="1:220" x14ac:dyDescent="0.4">
      <c r="B965" t="s">
        <v>1198</v>
      </c>
      <c r="C965" s="19" t="s">
        <v>863</v>
      </c>
      <c r="D965" t="s">
        <v>1451</v>
      </c>
      <c r="E965" s="19"/>
      <c r="F965" t="str">
        <f t="shared" si="20"/>
        <v>Работа в отрасли алюминиевой промышленности</v>
      </c>
    </row>
    <row r="966" spans="1:220" x14ac:dyDescent="0.4">
      <c r="B966" t="s">
        <v>1197</v>
      </c>
      <c r="C966" s="19" t="s">
        <v>863</v>
      </c>
      <c r="D966" t="s">
        <v>1451</v>
      </c>
      <c r="E966" s="19"/>
      <c r="F966" t="str">
        <f t="shared" si="20"/>
        <v>Работа в отрасли газификации и коксовании</v>
      </c>
    </row>
    <row r="967" spans="1:220" x14ac:dyDescent="0.4">
      <c r="B967" t="s">
        <v>1199</v>
      </c>
      <c r="C967" s="19" t="s">
        <v>863</v>
      </c>
      <c r="D967" t="s">
        <v>1451</v>
      </c>
      <c r="E967" s="19"/>
      <c r="F967" t="str">
        <f t="shared" si="20"/>
        <v>Работа в отрасли добычи гематита</v>
      </c>
    </row>
    <row r="968" spans="1:220" x14ac:dyDescent="0.4">
      <c r="B968" t="s">
        <v>1203</v>
      </c>
      <c r="C968" s="19" t="s">
        <v>863</v>
      </c>
      <c r="D968" t="s">
        <v>1451</v>
      </c>
      <c r="E968" s="19"/>
      <c r="F968" t="str">
        <f t="shared" si="20"/>
        <v>Работа в отрасли литейной промышленности</v>
      </c>
    </row>
    <row r="969" spans="1:220" x14ac:dyDescent="0.4">
      <c r="B969" t="s">
        <v>1200</v>
      </c>
      <c r="C969" s="19" t="s">
        <v>863</v>
      </c>
      <c r="D969" t="s">
        <v>1451</v>
      </c>
      <c r="E969" s="19"/>
      <c r="F969" t="str">
        <f t="shared" si="20"/>
        <v>Работа в отрасли производства изопропилового спирта</v>
      </c>
    </row>
    <row r="970" spans="1:220" x14ac:dyDescent="0.4">
      <c r="B970" t="s">
        <v>1201</v>
      </c>
      <c r="C970" s="19" t="s">
        <v>863</v>
      </c>
      <c r="D970" t="s">
        <v>1451</v>
      </c>
      <c r="E970" s="19"/>
      <c r="F970" t="str">
        <f t="shared" si="20"/>
        <v>Работа в отрасли производства фуксина</v>
      </c>
    </row>
    <row r="971" spans="1:220" x14ac:dyDescent="0.4">
      <c r="B971" t="s">
        <v>1202</v>
      </c>
      <c r="C971" s="19" t="s">
        <v>863</v>
      </c>
      <c r="D971" t="s">
        <v>1451</v>
      </c>
      <c r="E971" s="19"/>
      <c r="F971" t="str">
        <f t="shared" si="20"/>
        <v>Работа в отрасли резиновой промышленности</v>
      </c>
    </row>
    <row r="972" spans="1:220" x14ac:dyDescent="0.4">
      <c r="B972" t="s">
        <v>1239</v>
      </c>
      <c r="C972" s="19" t="s">
        <v>862</v>
      </c>
      <c r="D972" t="s">
        <v>161</v>
      </c>
      <c r="E972" s="19"/>
    </row>
    <row r="973" spans="1:220" x14ac:dyDescent="0.4">
      <c r="B973" t="s">
        <v>898</v>
      </c>
      <c r="C973" s="19" t="s">
        <v>863</v>
      </c>
      <c r="D973" t="s">
        <v>434</v>
      </c>
      <c r="E973" s="19" t="s">
        <v>863</v>
      </c>
      <c r="F973" t="str">
        <f>B973</f>
        <v>Раздражительность</v>
      </c>
    </row>
    <row r="974" spans="1:220" x14ac:dyDescent="0.4">
      <c r="B974" t="s">
        <v>435</v>
      </c>
      <c r="C974" s="19" t="s">
        <v>863</v>
      </c>
      <c r="D974" t="s">
        <v>1017</v>
      </c>
      <c r="E974" s="19"/>
    </row>
    <row r="975" spans="1:220" x14ac:dyDescent="0.4">
      <c r="B975" t="s">
        <v>435</v>
      </c>
      <c r="C975" s="19" t="s">
        <v>863</v>
      </c>
      <c r="D975" t="s">
        <v>1035</v>
      </c>
      <c r="E975" s="19"/>
    </row>
    <row r="976" spans="1:220" x14ac:dyDescent="0.4">
      <c r="B976" t="s">
        <v>435</v>
      </c>
      <c r="C976" s="19" t="s">
        <v>863</v>
      </c>
      <c r="D976" t="s">
        <v>1087</v>
      </c>
      <c r="E976" s="19"/>
    </row>
    <row r="977" spans="2:5" x14ac:dyDescent="0.4">
      <c r="B977" t="s">
        <v>435</v>
      </c>
      <c r="C977" s="19" t="s">
        <v>863</v>
      </c>
      <c r="D977" t="s">
        <v>1083</v>
      </c>
      <c r="E977" s="19"/>
    </row>
    <row r="978" spans="2:5" x14ac:dyDescent="0.4">
      <c r="B978" t="s">
        <v>435</v>
      </c>
      <c r="C978" s="19" t="s">
        <v>863</v>
      </c>
      <c r="D978" t="s">
        <v>1054</v>
      </c>
      <c r="E978" s="19"/>
    </row>
    <row r="979" spans="2:5" x14ac:dyDescent="0.4">
      <c r="B979" t="s">
        <v>435</v>
      </c>
      <c r="C979" s="19" t="s">
        <v>863</v>
      </c>
      <c r="D979" t="s">
        <v>1263</v>
      </c>
      <c r="E979" s="19"/>
    </row>
    <row r="980" spans="2:5" x14ac:dyDescent="0.4">
      <c r="B980" t="s">
        <v>435</v>
      </c>
      <c r="C980" s="19" t="s">
        <v>863</v>
      </c>
      <c r="D980" t="s">
        <v>1106</v>
      </c>
    </row>
    <row r="981" spans="2:5" x14ac:dyDescent="0.4">
      <c r="B981" t="s">
        <v>435</v>
      </c>
      <c r="C981" s="19" t="s">
        <v>863</v>
      </c>
      <c r="D981" t="s">
        <v>1221</v>
      </c>
    </row>
    <row r="982" spans="2:5" x14ac:dyDescent="0.4">
      <c r="B982" t="s">
        <v>435</v>
      </c>
      <c r="C982" s="19" t="s">
        <v>863</v>
      </c>
      <c r="D982" t="s">
        <v>1234</v>
      </c>
    </row>
    <row r="983" spans="2:5" x14ac:dyDescent="0.4">
      <c r="B983" t="s">
        <v>435</v>
      </c>
      <c r="C983" s="19" t="s">
        <v>863</v>
      </c>
      <c r="D983" t="s">
        <v>1235</v>
      </c>
    </row>
    <row r="984" spans="2:5" x14ac:dyDescent="0.4">
      <c r="B984" t="s">
        <v>435</v>
      </c>
      <c r="C984" s="19" t="s">
        <v>863</v>
      </c>
      <c r="D984" t="s">
        <v>1236</v>
      </c>
    </row>
    <row r="985" spans="2:5" x14ac:dyDescent="0.4">
      <c r="B985" t="s">
        <v>435</v>
      </c>
      <c r="C985" s="19" t="s">
        <v>863</v>
      </c>
      <c r="D985" t="s">
        <v>1237</v>
      </c>
    </row>
    <row r="986" spans="2:5" x14ac:dyDescent="0.4">
      <c r="B986" t="s">
        <v>435</v>
      </c>
      <c r="C986" s="19" t="s">
        <v>863</v>
      </c>
      <c r="D986" t="s">
        <v>1238</v>
      </c>
    </row>
    <row r="987" spans="2:5" x14ac:dyDescent="0.4">
      <c r="B987" t="s">
        <v>435</v>
      </c>
      <c r="C987" s="19" t="s">
        <v>863</v>
      </c>
      <c r="D987" t="s">
        <v>1239</v>
      </c>
    </row>
    <row r="988" spans="2:5" x14ac:dyDescent="0.4">
      <c r="B988" t="s">
        <v>435</v>
      </c>
      <c r="C988" s="19" t="s">
        <v>863</v>
      </c>
      <c r="D988" t="s">
        <v>1489</v>
      </c>
    </row>
    <row r="989" spans="2:5" x14ac:dyDescent="0.4">
      <c r="B989" t="s">
        <v>435</v>
      </c>
      <c r="C989" s="19" t="s">
        <v>863</v>
      </c>
      <c r="D989" t="s">
        <v>1490</v>
      </c>
    </row>
    <row r="990" spans="2:5" x14ac:dyDescent="0.4">
      <c r="B990" t="s">
        <v>435</v>
      </c>
      <c r="C990" s="19" t="s">
        <v>863</v>
      </c>
      <c r="D990" t="s">
        <v>1294</v>
      </c>
    </row>
    <row r="991" spans="2:5" x14ac:dyDescent="0.4">
      <c r="B991" t="s">
        <v>435</v>
      </c>
      <c r="C991" s="19" t="s">
        <v>863</v>
      </c>
      <c r="D991" t="s">
        <v>1295</v>
      </c>
    </row>
    <row r="992" spans="2:5" x14ac:dyDescent="0.4">
      <c r="B992" t="s">
        <v>435</v>
      </c>
      <c r="C992" s="19" t="s">
        <v>863</v>
      </c>
      <c r="D992" t="s">
        <v>1353</v>
      </c>
    </row>
    <row r="993" spans="2:4" x14ac:dyDescent="0.4">
      <c r="B993" t="s">
        <v>435</v>
      </c>
      <c r="C993" s="19" t="s">
        <v>863</v>
      </c>
      <c r="D993" t="s">
        <v>1297</v>
      </c>
    </row>
    <row r="994" spans="2:4" x14ac:dyDescent="0.4">
      <c r="B994" t="s">
        <v>435</v>
      </c>
      <c r="C994" s="19" t="s">
        <v>863</v>
      </c>
      <c r="D994" t="s">
        <v>1067</v>
      </c>
    </row>
    <row r="995" spans="2:4" x14ac:dyDescent="0.4">
      <c r="B995" t="s">
        <v>435</v>
      </c>
      <c r="C995" s="19" t="s">
        <v>863</v>
      </c>
      <c r="D995" t="s">
        <v>897</v>
      </c>
    </row>
    <row r="996" spans="2:4" x14ac:dyDescent="0.4">
      <c r="B996" t="s">
        <v>435</v>
      </c>
      <c r="C996" s="19" t="s">
        <v>863</v>
      </c>
      <c r="D996" t="s">
        <v>246</v>
      </c>
    </row>
    <row r="997" spans="2:4" x14ac:dyDescent="0.4">
      <c r="B997" t="s">
        <v>435</v>
      </c>
      <c r="C997" s="19" t="s">
        <v>863</v>
      </c>
      <c r="D997" t="s">
        <v>247</v>
      </c>
    </row>
    <row r="998" spans="2:4" x14ac:dyDescent="0.4">
      <c r="B998" t="s">
        <v>435</v>
      </c>
      <c r="C998" s="19" t="s">
        <v>863</v>
      </c>
      <c r="D998" t="s">
        <v>1222</v>
      </c>
    </row>
    <row r="999" spans="2:4" x14ac:dyDescent="0.4">
      <c r="B999" t="s">
        <v>435</v>
      </c>
      <c r="C999" s="19" t="s">
        <v>863</v>
      </c>
      <c r="D999" t="s">
        <v>249</v>
      </c>
    </row>
    <row r="1000" spans="2:4" x14ac:dyDescent="0.4">
      <c r="B1000" t="s">
        <v>435</v>
      </c>
      <c r="C1000" s="19" t="s">
        <v>863</v>
      </c>
      <c r="D1000" t="s">
        <v>250</v>
      </c>
    </row>
    <row r="1001" spans="2:4" x14ac:dyDescent="0.4">
      <c r="B1001" t="s">
        <v>435</v>
      </c>
      <c r="C1001" s="19" t="s">
        <v>863</v>
      </c>
      <c r="D1001" t="s">
        <v>1254</v>
      </c>
    </row>
    <row r="1002" spans="2:4" x14ac:dyDescent="0.4">
      <c r="B1002" t="s">
        <v>435</v>
      </c>
      <c r="C1002" s="19" t="s">
        <v>863</v>
      </c>
      <c r="D1002" t="s">
        <v>1255</v>
      </c>
    </row>
    <row r="1003" spans="2:4" x14ac:dyDescent="0.4">
      <c r="B1003" t="s">
        <v>435</v>
      </c>
      <c r="C1003" s="19" t="s">
        <v>863</v>
      </c>
      <c r="D1003" t="s">
        <v>1256</v>
      </c>
    </row>
    <row r="1004" spans="2:4" x14ac:dyDescent="0.4">
      <c r="B1004" t="s">
        <v>435</v>
      </c>
      <c r="C1004" s="19" t="s">
        <v>863</v>
      </c>
      <c r="D1004" t="s">
        <v>1247</v>
      </c>
    </row>
    <row r="1005" spans="2:4" x14ac:dyDescent="0.4">
      <c r="B1005" t="s">
        <v>435</v>
      </c>
      <c r="C1005" s="19" t="s">
        <v>863</v>
      </c>
      <c r="D1005" t="s">
        <v>1248</v>
      </c>
    </row>
    <row r="1006" spans="2:4" x14ac:dyDescent="0.4">
      <c r="B1006" t="s">
        <v>435</v>
      </c>
      <c r="C1006" s="19" t="s">
        <v>863</v>
      </c>
      <c r="D1006" t="s">
        <v>1249</v>
      </c>
    </row>
    <row r="1007" spans="2:4" x14ac:dyDescent="0.4">
      <c r="B1007" t="s">
        <v>435</v>
      </c>
      <c r="C1007" s="19" t="s">
        <v>863</v>
      </c>
      <c r="D1007" t="s">
        <v>1220</v>
      </c>
    </row>
    <row r="1008" spans="2:4" x14ac:dyDescent="0.4">
      <c r="B1008" t="s">
        <v>435</v>
      </c>
      <c r="C1008" s="19" t="s">
        <v>863</v>
      </c>
      <c r="D1008" t="s">
        <v>2276</v>
      </c>
    </row>
    <row r="1009" spans="2:4" x14ac:dyDescent="0.4">
      <c r="B1009" t="s">
        <v>435</v>
      </c>
      <c r="C1009" s="19" t="s">
        <v>863</v>
      </c>
      <c r="D1009" t="s">
        <v>1219</v>
      </c>
    </row>
    <row r="1010" spans="2:4" x14ac:dyDescent="0.4">
      <c r="B1010" t="s">
        <v>435</v>
      </c>
      <c r="C1010" s="19" t="s">
        <v>863</v>
      </c>
      <c r="D1010" t="s">
        <v>887</v>
      </c>
    </row>
    <row r="1011" spans="2:4" x14ac:dyDescent="0.4">
      <c r="B1011" t="s">
        <v>435</v>
      </c>
      <c r="C1011" s="19" t="s">
        <v>863</v>
      </c>
      <c r="D1011" t="s">
        <v>1299</v>
      </c>
    </row>
    <row r="1012" spans="2:4" x14ac:dyDescent="0.4">
      <c r="B1012" t="s">
        <v>435</v>
      </c>
      <c r="C1012" s="19" t="s">
        <v>863</v>
      </c>
      <c r="D1012" t="s">
        <v>1300</v>
      </c>
    </row>
    <row r="1013" spans="2:4" x14ac:dyDescent="0.4">
      <c r="B1013" t="s">
        <v>435</v>
      </c>
      <c r="C1013" s="19" t="s">
        <v>863</v>
      </c>
      <c r="D1013" t="s">
        <v>886</v>
      </c>
    </row>
    <row r="1014" spans="2:4" x14ac:dyDescent="0.4">
      <c r="B1014" t="s">
        <v>435</v>
      </c>
      <c r="C1014" s="19" t="s">
        <v>863</v>
      </c>
      <c r="D1014" t="s">
        <v>2800</v>
      </c>
    </row>
    <row r="1015" spans="2:4" x14ac:dyDescent="0.4">
      <c r="B1015" t="s">
        <v>435</v>
      </c>
      <c r="C1015" s="19" t="s">
        <v>863</v>
      </c>
      <c r="D1015" t="s">
        <v>1224</v>
      </c>
    </row>
    <row r="1016" spans="2:4" x14ac:dyDescent="0.4">
      <c r="B1016" t="s">
        <v>435</v>
      </c>
      <c r="C1016" s="19" t="s">
        <v>863</v>
      </c>
      <c r="D1016" t="s">
        <v>1301</v>
      </c>
    </row>
    <row r="1017" spans="2:4" x14ac:dyDescent="0.4">
      <c r="B1017" t="s">
        <v>435</v>
      </c>
      <c r="C1017" s="19" t="s">
        <v>863</v>
      </c>
      <c r="D1017" t="s">
        <v>1302</v>
      </c>
    </row>
    <row r="1018" spans="2:4" x14ac:dyDescent="0.4">
      <c r="B1018" t="s">
        <v>435</v>
      </c>
      <c r="C1018" s="19" t="s">
        <v>863</v>
      </c>
      <c r="D1018" t="s">
        <v>1303</v>
      </c>
    </row>
    <row r="1019" spans="2:4" x14ac:dyDescent="0.4">
      <c r="B1019" t="s">
        <v>435</v>
      </c>
      <c r="C1019" s="19" t="s">
        <v>863</v>
      </c>
      <c r="D1019" t="s">
        <v>1304</v>
      </c>
    </row>
    <row r="1020" spans="2:4" x14ac:dyDescent="0.4">
      <c r="B1020" t="s">
        <v>435</v>
      </c>
      <c r="C1020" s="19" t="s">
        <v>863</v>
      </c>
      <c r="D1020" t="s">
        <v>1261</v>
      </c>
    </row>
    <row r="1021" spans="2:4" x14ac:dyDescent="0.4">
      <c r="B1021" t="s">
        <v>435</v>
      </c>
      <c r="C1021" s="19" t="s">
        <v>863</v>
      </c>
      <c r="D1021" t="s">
        <v>1262</v>
      </c>
    </row>
    <row r="1022" spans="2:4" x14ac:dyDescent="0.4">
      <c r="B1022" t="s">
        <v>435</v>
      </c>
      <c r="C1022" s="19" t="s">
        <v>863</v>
      </c>
      <c r="D1022" t="s">
        <v>1263</v>
      </c>
    </row>
    <row r="1023" spans="2:4" x14ac:dyDescent="0.4">
      <c r="B1023" t="s">
        <v>435</v>
      </c>
      <c r="C1023" s="19" t="s">
        <v>863</v>
      </c>
      <c r="D1023" t="s">
        <v>1242</v>
      </c>
    </row>
    <row r="1024" spans="2:4" x14ac:dyDescent="0.4">
      <c r="B1024" t="s">
        <v>435</v>
      </c>
      <c r="C1024" s="19" t="s">
        <v>863</v>
      </c>
      <c r="D1024" t="s">
        <v>1243</v>
      </c>
    </row>
    <row r="1025" spans="2:4" x14ac:dyDescent="0.4">
      <c r="B1025" t="s">
        <v>435</v>
      </c>
      <c r="C1025" s="19" t="s">
        <v>863</v>
      </c>
      <c r="D1025" t="s">
        <v>946</v>
      </c>
    </row>
    <row r="1026" spans="2:4" x14ac:dyDescent="0.4">
      <c r="B1026" t="s">
        <v>435</v>
      </c>
      <c r="C1026" s="19" t="s">
        <v>863</v>
      </c>
      <c r="D1026" t="s">
        <v>1223</v>
      </c>
    </row>
    <row r="1027" spans="2:4" x14ac:dyDescent="0.4">
      <c r="B1027" t="s">
        <v>435</v>
      </c>
      <c r="C1027" s="19" t="s">
        <v>863</v>
      </c>
      <c r="D1027" t="s">
        <v>876</v>
      </c>
    </row>
    <row r="1028" spans="2:4" x14ac:dyDescent="0.4">
      <c r="B1028" t="s">
        <v>435</v>
      </c>
      <c r="C1028" s="19" t="s">
        <v>863</v>
      </c>
      <c r="D1028" t="s">
        <v>892</v>
      </c>
    </row>
    <row r="1029" spans="2:4" x14ac:dyDescent="0.4">
      <c r="B1029" t="s">
        <v>435</v>
      </c>
      <c r="C1029" s="19" t="s">
        <v>863</v>
      </c>
      <c r="D1029" t="s">
        <v>1271</v>
      </c>
    </row>
    <row r="1030" spans="2:4" x14ac:dyDescent="0.4">
      <c r="B1030" t="s">
        <v>435</v>
      </c>
      <c r="C1030" s="19" t="s">
        <v>863</v>
      </c>
      <c r="D1030" t="s">
        <v>1272</v>
      </c>
    </row>
    <row r="1031" spans="2:4" x14ac:dyDescent="0.4">
      <c r="B1031" t="s">
        <v>435</v>
      </c>
      <c r="C1031" s="19" t="s">
        <v>863</v>
      </c>
      <c r="D1031" t="s">
        <v>1273</v>
      </c>
    </row>
    <row r="1032" spans="2:4" x14ac:dyDescent="0.4">
      <c r="B1032" t="s">
        <v>435</v>
      </c>
      <c r="C1032" s="19" t="s">
        <v>863</v>
      </c>
      <c r="D1032" t="s">
        <v>1274</v>
      </c>
    </row>
    <row r="1033" spans="2:4" x14ac:dyDescent="0.4">
      <c r="B1033" t="s">
        <v>435</v>
      </c>
      <c r="C1033" s="19" t="s">
        <v>863</v>
      </c>
      <c r="D1033" t="s">
        <v>1275</v>
      </c>
    </row>
    <row r="1034" spans="2:4" x14ac:dyDescent="0.4">
      <c r="B1034" t="s">
        <v>435</v>
      </c>
      <c r="C1034" s="19" t="s">
        <v>863</v>
      </c>
      <c r="D1034" t="s">
        <v>1276</v>
      </c>
    </row>
    <row r="1035" spans="2:4" x14ac:dyDescent="0.4">
      <c r="B1035" t="s">
        <v>435</v>
      </c>
      <c r="C1035" s="19" t="s">
        <v>863</v>
      </c>
      <c r="D1035" t="s">
        <v>1311</v>
      </c>
    </row>
    <row r="1036" spans="2:4" x14ac:dyDescent="0.4">
      <c r="B1036" t="s">
        <v>435</v>
      </c>
      <c r="C1036" s="19" t="s">
        <v>863</v>
      </c>
      <c r="D1036" t="s">
        <v>1312</v>
      </c>
    </row>
    <row r="1037" spans="2:4" x14ac:dyDescent="0.4">
      <c r="B1037" t="s">
        <v>435</v>
      </c>
      <c r="C1037" s="19" t="s">
        <v>863</v>
      </c>
      <c r="D1037" t="s">
        <v>1313</v>
      </c>
    </row>
    <row r="1038" spans="2:4" x14ac:dyDescent="0.4">
      <c r="B1038" t="s">
        <v>435</v>
      </c>
      <c r="C1038" s="19" t="s">
        <v>863</v>
      </c>
      <c r="D1038" t="s">
        <v>1314</v>
      </c>
    </row>
    <row r="1039" spans="2:4" x14ac:dyDescent="0.4">
      <c r="B1039" t="s">
        <v>435</v>
      </c>
      <c r="C1039" s="19" t="s">
        <v>863</v>
      </c>
      <c r="D1039" t="s">
        <v>1321</v>
      </c>
    </row>
    <row r="1040" spans="2:4" x14ac:dyDescent="0.4">
      <c r="B1040" t="s">
        <v>435</v>
      </c>
      <c r="C1040" s="19" t="s">
        <v>863</v>
      </c>
      <c r="D1040" t="s">
        <v>1322</v>
      </c>
    </row>
    <row r="1041" spans="2:4" x14ac:dyDescent="0.4">
      <c r="B1041" t="s">
        <v>435</v>
      </c>
      <c r="C1041" s="19" t="s">
        <v>863</v>
      </c>
      <c r="D1041" t="s">
        <v>1323</v>
      </c>
    </row>
    <row r="1042" spans="2:4" x14ac:dyDescent="0.4">
      <c r="B1042" t="s">
        <v>435</v>
      </c>
      <c r="C1042" s="19" t="s">
        <v>863</v>
      </c>
      <c r="D1042" t="s">
        <v>1324</v>
      </c>
    </row>
    <row r="1043" spans="2:4" x14ac:dyDescent="0.4">
      <c r="B1043" t="s">
        <v>435</v>
      </c>
      <c r="C1043" s="19" t="s">
        <v>863</v>
      </c>
      <c r="D1043" t="s">
        <v>1327</v>
      </c>
    </row>
    <row r="1044" spans="2:4" x14ac:dyDescent="0.4">
      <c r="B1044" t="s">
        <v>435</v>
      </c>
      <c r="C1044" s="19" t="s">
        <v>863</v>
      </c>
      <c r="D1044" t="s">
        <v>1326</v>
      </c>
    </row>
    <row r="1045" spans="2:4" x14ac:dyDescent="0.4">
      <c r="B1045" t="s">
        <v>435</v>
      </c>
      <c r="C1045" s="19" t="s">
        <v>863</v>
      </c>
      <c r="D1045" t="s">
        <v>1328</v>
      </c>
    </row>
    <row r="1046" spans="2:4" x14ac:dyDescent="0.4">
      <c r="B1046" t="s">
        <v>435</v>
      </c>
      <c r="C1046" s="19" t="s">
        <v>863</v>
      </c>
      <c r="D1046" t="s">
        <v>1267</v>
      </c>
    </row>
    <row r="1047" spans="2:4" x14ac:dyDescent="0.4">
      <c r="B1047" t="s">
        <v>435</v>
      </c>
      <c r="C1047" s="19" t="s">
        <v>863</v>
      </c>
      <c r="D1047" t="s">
        <v>1268</v>
      </c>
    </row>
    <row r="1048" spans="2:4" x14ac:dyDescent="0.4">
      <c r="B1048" t="s">
        <v>435</v>
      </c>
      <c r="C1048" s="19" t="s">
        <v>863</v>
      </c>
      <c r="D1048" t="s">
        <v>1160</v>
      </c>
    </row>
    <row r="1049" spans="2:4" x14ac:dyDescent="0.4">
      <c r="B1049" t="s">
        <v>435</v>
      </c>
      <c r="C1049" s="19" t="s">
        <v>863</v>
      </c>
      <c r="D1049" t="s">
        <v>1332</v>
      </c>
    </row>
    <row r="1050" spans="2:4" x14ac:dyDescent="0.4">
      <c r="B1050" t="s">
        <v>435</v>
      </c>
      <c r="C1050" s="19" t="s">
        <v>863</v>
      </c>
      <c r="D1050" t="s">
        <v>1333</v>
      </c>
    </row>
    <row r="1051" spans="2:4" x14ac:dyDescent="0.4">
      <c r="B1051" t="s">
        <v>435</v>
      </c>
      <c r="C1051" s="19" t="s">
        <v>863</v>
      </c>
      <c r="D1051" t="s">
        <v>1337</v>
      </c>
    </row>
    <row r="1052" spans="2:4" x14ac:dyDescent="0.4">
      <c r="B1052" t="s">
        <v>435</v>
      </c>
      <c r="C1052" s="19" t="s">
        <v>863</v>
      </c>
      <c r="D1052" t="s">
        <v>1338</v>
      </c>
    </row>
    <row r="1053" spans="2:4" x14ac:dyDescent="0.4">
      <c r="B1053" t="s">
        <v>435</v>
      </c>
      <c r="C1053" s="19" t="s">
        <v>863</v>
      </c>
      <c r="D1053" t="s">
        <v>1334</v>
      </c>
    </row>
    <row r="1054" spans="2:4" x14ac:dyDescent="0.4">
      <c r="B1054" t="s">
        <v>435</v>
      </c>
      <c r="C1054" s="19" t="s">
        <v>863</v>
      </c>
      <c r="D1054" t="s">
        <v>1335</v>
      </c>
    </row>
    <row r="1055" spans="2:4" x14ac:dyDescent="0.4">
      <c r="B1055" t="s">
        <v>435</v>
      </c>
      <c r="C1055" s="19" t="s">
        <v>863</v>
      </c>
      <c r="D1055" t="s">
        <v>1336</v>
      </c>
    </row>
    <row r="1056" spans="2:4" x14ac:dyDescent="0.4">
      <c r="B1056" t="s">
        <v>435</v>
      </c>
      <c r="C1056" s="19" t="s">
        <v>863</v>
      </c>
      <c r="D1056" t="s">
        <v>1340</v>
      </c>
    </row>
    <row r="1057" spans="2:4" x14ac:dyDescent="0.4">
      <c r="B1057" t="s">
        <v>435</v>
      </c>
      <c r="C1057" s="19" t="s">
        <v>863</v>
      </c>
      <c r="D1057" t="s">
        <v>1339</v>
      </c>
    </row>
    <row r="1058" spans="2:4" x14ac:dyDescent="0.4">
      <c r="B1058" t="s">
        <v>435</v>
      </c>
      <c r="C1058" s="19" t="s">
        <v>863</v>
      </c>
      <c r="D1058" t="s">
        <v>1342</v>
      </c>
    </row>
    <row r="1059" spans="2:4" x14ac:dyDescent="0.4">
      <c r="B1059" t="s">
        <v>435</v>
      </c>
      <c r="C1059" s="19" t="s">
        <v>863</v>
      </c>
      <c r="D1059" t="s">
        <v>1343</v>
      </c>
    </row>
    <row r="1060" spans="2:4" x14ac:dyDescent="0.4">
      <c r="B1060" t="s">
        <v>435</v>
      </c>
      <c r="C1060" s="19" t="s">
        <v>863</v>
      </c>
      <c r="D1060" t="s">
        <v>1344</v>
      </c>
    </row>
    <row r="1061" spans="2:4" x14ac:dyDescent="0.4">
      <c r="B1061" t="s">
        <v>435</v>
      </c>
      <c r="C1061" s="19" t="s">
        <v>863</v>
      </c>
      <c r="D1061" t="s">
        <v>2636</v>
      </c>
    </row>
    <row r="1062" spans="2:4" x14ac:dyDescent="0.4">
      <c r="B1062" t="s">
        <v>435</v>
      </c>
      <c r="C1062" s="19" t="s">
        <v>863</v>
      </c>
      <c r="D1062" t="s">
        <v>1346</v>
      </c>
    </row>
    <row r="1063" spans="2:4" x14ac:dyDescent="0.4">
      <c r="B1063" t="s">
        <v>435</v>
      </c>
      <c r="C1063" s="19" t="s">
        <v>863</v>
      </c>
      <c r="D1063" t="s">
        <v>1347</v>
      </c>
    </row>
    <row r="1064" spans="2:4" x14ac:dyDescent="0.4">
      <c r="B1064" t="s">
        <v>435</v>
      </c>
      <c r="C1064" s="19" t="s">
        <v>863</v>
      </c>
      <c r="D1064" t="s">
        <v>1348</v>
      </c>
    </row>
    <row r="1065" spans="2:4" x14ac:dyDescent="0.4">
      <c r="B1065" t="s">
        <v>435</v>
      </c>
      <c r="C1065" s="19" t="s">
        <v>863</v>
      </c>
      <c r="D1065" t="s">
        <v>1351</v>
      </c>
    </row>
    <row r="1066" spans="2:4" x14ac:dyDescent="0.4">
      <c r="B1066" t="s">
        <v>435</v>
      </c>
      <c r="C1066" s="19" t="s">
        <v>863</v>
      </c>
      <c r="D1066" t="s">
        <v>1241</v>
      </c>
    </row>
    <row r="1067" spans="2:4" x14ac:dyDescent="0.4">
      <c r="B1067" t="s">
        <v>435</v>
      </c>
      <c r="C1067" s="19" t="s">
        <v>863</v>
      </c>
      <c r="D1067" t="s">
        <v>895</v>
      </c>
    </row>
    <row r="1068" spans="2:4" x14ac:dyDescent="0.4">
      <c r="B1068" t="s">
        <v>435</v>
      </c>
      <c r="C1068" s="19" t="s">
        <v>863</v>
      </c>
      <c r="D1068" t="s">
        <v>1277</v>
      </c>
    </row>
    <row r="1069" spans="2:4" x14ac:dyDescent="0.4">
      <c r="B1069" t="s">
        <v>435</v>
      </c>
      <c r="C1069" s="19" t="s">
        <v>863</v>
      </c>
      <c r="D1069" t="s">
        <v>1278</v>
      </c>
    </row>
    <row r="1070" spans="2:4" x14ac:dyDescent="0.4">
      <c r="B1070" t="s">
        <v>435</v>
      </c>
      <c r="C1070" s="19" t="s">
        <v>863</v>
      </c>
      <c r="D1070" t="s">
        <v>1500</v>
      </c>
    </row>
    <row r="1071" spans="2:4" x14ac:dyDescent="0.4">
      <c r="B1071" t="s">
        <v>435</v>
      </c>
      <c r="C1071" s="19" t="s">
        <v>863</v>
      </c>
      <c r="D1071" t="s">
        <v>1279</v>
      </c>
    </row>
    <row r="1072" spans="2:4" x14ac:dyDescent="0.4">
      <c r="B1072" t="s">
        <v>435</v>
      </c>
      <c r="C1072" s="19" t="s">
        <v>863</v>
      </c>
      <c r="D1072" t="s">
        <v>1280</v>
      </c>
    </row>
    <row r="1073" spans="2:6" x14ac:dyDescent="0.4">
      <c r="B1073" t="s">
        <v>435</v>
      </c>
      <c r="C1073" s="19" t="s">
        <v>863</v>
      </c>
      <c r="D1073" t="s">
        <v>1281</v>
      </c>
    </row>
    <row r="1074" spans="2:6" x14ac:dyDescent="0.4">
      <c r="B1074" t="s">
        <v>435</v>
      </c>
      <c r="C1074" s="19" t="s">
        <v>863</v>
      </c>
      <c r="D1074" s="30" t="s">
        <v>1283</v>
      </c>
    </row>
    <row r="1075" spans="2:6" x14ac:dyDescent="0.4">
      <c r="B1075" t="s">
        <v>435</v>
      </c>
      <c r="C1075" s="19" t="s">
        <v>863</v>
      </c>
      <c r="D1075" t="s">
        <v>1282</v>
      </c>
    </row>
    <row r="1076" spans="2:6" x14ac:dyDescent="0.4">
      <c r="B1076" t="s">
        <v>435</v>
      </c>
      <c r="C1076" s="19" t="s">
        <v>863</v>
      </c>
      <c r="D1076" t="s">
        <v>1501</v>
      </c>
    </row>
    <row r="1077" spans="2:6" x14ac:dyDescent="0.4">
      <c r="B1077" t="s">
        <v>435</v>
      </c>
      <c r="C1077" s="19" t="s">
        <v>863</v>
      </c>
      <c r="D1077" t="s">
        <v>1354</v>
      </c>
    </row>
    <row r="1078" spans="2:6" x14ac:dyDescent="0.4">
      <c r="B1078" t="s">
        <v>435</v>
      </c>
      <c r="C1078" s="19" t="s">
        <v>863</v>
      </c>
      <c r="D1078" t="s">
        <v>1563</v>
      </c>
    </row>
    <row r="1079" spans="2:6" x14ac:dyDescent="0.4">
      <c r="B1079" t="s">
        <v>435</v>
      </c>
      <c r="C1079" s="19" t="s">
        <v>863</v>
      </c>
      <c r="D1079" t="s">
        <v>1633</v>
      </c>
    </row>
    <row r="1080" spans="2:6" x14ac:dyDescent="0.4">
      <c r="B1080" t="s">
        <v>435</v>
      </c>
      <c r="C1080" s="19" t="s">
        <v>864</v>
      </c>
      <c r="D1080" t="s">
        <v>891</v>
      </c>
    </row>
    <row r="1081" spans="2:6" x14ac:dyDescent="0.4">
      <c r="B1081" t="s">
        <v>435</v>
      </c>
      <c r="C1081" s="19" t="s">
        <v>862</v>
      </c>
      <c r="D1081" t="s">
        <v>1974</v>
      </c>
    </row>
    <row r="1082" spans="2:6" x14ac:dyDescent="0.4">
      <c r="B1082" t="s">
        <v>435</v>
      </c>
      <c r="C1082" s="19" t="s">
        <v>863</v>
      </c>
      <c r="D1082" t="s">
        <v>1359</v>
      </c>
    </row>
    <row r="1083" spans="2:6" x14ac:dyDescent="0.4">
      <c r="B1083" t="s">
        <v>435</v>
      </c>
      <c r="C1083" s="19" t="s">
        <v>864</v>
      </c>
      <c r="D1083" t="s">
        <v>924</v>
      </c>
    </row>
    <row r="1084" spans="2:6" x14ac:dyDescent="0.4">
      <c r="B1084" t="s">
        <v>1156</v>
      </c>
      <c r="C1084" s="19" t="s">
        <v>863</v>
      </c>
      <c r="D1084" t="s">
        <v>1695</v>
      </c>
      <c r="E1084" s="19"/>
    </row>
    <row r="1085" spans="2:6" x14ac:dyDescent="0.4">
      <c r="B1085" t="s">
        <v>1156</v>
      </c>
      <c r="C1085" s="19" t="s">
        <v>863</v>
      </c>
      <c r="D1085" t="s">
        <v>1698</v>
      </c>
      <c r="E1085" s="19"/>
    </row>
    <row r="1086" spans="2:6" x14ac:dyDescent="0.4">
      <c r="B1086" t="s">
        <v>1156</v>
      </c>
      <c r="C1086" s="19" t="s">
        <v>863</v>
      </c>
      <c r="D1086" t="s">
        <v>1700</v>
      </c>
      <c r="E1086" s="19" t="s">
        <v>863</v>
      </c>
      <c r="F1086" t="str">
        <f>B1086</f>
        <v>Рассеянные очаги на рентгенограмме</v>
      </c>
    </row>
    <row r="1087" spans="2:6" x14ac:dyDescent="0.4">
      <c r="B1087" t="s">
        <v>1156</v>
      </c>
      <c r="C1087" s="19" t="s">
        <v>863</v>
      </c>
      <c r="D1087" t="s">
        <v>1702</v>
      </c>
      <c r="E1087" s="19"/>
    </row>
    <row r="1088" spans="2:6" x14ac:dyDescent="0.4">
      <c r="B1088" t="s">
        <v>1160</v>
      </c>
      <c r="C1088" s="19" t="s">
        <v>863</v>
      </c>
      <c r="D1088" t="s">
        <v>1710</v>
      </c>
      <c r="E1088" s="19"/>
    </row>
    <row r="1089" spans="1:6" x14ac:dyDescent="0.4">
      <c r="B1089" t="s">
        <v>1160</v>
      </c>
      <c r="C1089" s="19" t="s">
        <v>863</v>
      </c>
      <c r="D1089" t="s">
        <v>1712</v>
      </c>
      <c r="E1089" s="19"/>
    </row>
    <row r="1090" spans="1:6" x14ac:dyDescent="0.4">
      <c r="B1090" t="s">
        <v>1160</v>
      </c>
      <c r="C1090" s="19" t="s">
        <v>863</v>
      </c>
      <c r="D1090" t="s">
        <v>435</v>
      </c>
      <c r="E1090" s="19" t="s">
        <v>863</v>
      </c>
      <c r="F1090" t="str">
        <f>B1090</f>
        <v>Расширение корней легких на рентгенограмме</v>
      </c>
    </row>
    <row r="1091" spans="1:6" x14ac:dyDescent="0.4">
      <c r="B1091" t="s">
        <v>1090</v>
      </c>
      <c r="C1091" s="19" t="s">
        <v>863</v>
      </c>
      <c r="D1091" t="s">
        <v>644</v>
      </c>
      <c r="E1091" s="19" t="s">
        <v>863</v>
      </c>
      <c r="F1091" t="str">
        <f>B1091</f>
        <v>Расщепление I тона над трикуспидальным клапаном при аускультации сердца</v>
      </c>
    </row>
    <row r="1092" spans="1:6" x14ac:dyDescent="0.4">
      <c r="A1092" s="22"/>
      <c r="B1092" s="22" t="s">
        <v>247</v>
      </c>
      <c r="C1092" s="46" t="s">
        <v>863</v>
      </c>
      <c r="D1092" s="22" t="s">
        <v>1708</v>
      </c>
      <c r="E1092" s="46"/>
      <c r="F1092" s="22"/>
    </row>
    <row r="1093" spans="1:6" x14ac:dyDescent="0.4">
      <c r="A1093" s="22"/>
      <c r="B1093" s="22" t="s">
        <v>247</v>
      </c>
      <c r="C1093" s="46" t="s">
        <v>863</v>
      </c>
      <c r="D1093" s="22" t="s">
        <v>1709</v>
      </c>
      <c r="E1093" s="46"/>
      <c r="F1093" s="22"/>
    </row>
    <row r="1094" spans="1:6" x14ac:dyDescent="0.4">
      <c r="B1094" t="s">
        <v>247</v>
      </c>
      <c r="C1094" s="19" t="s">
        <v>863</v>
      </c>
      <c r="D1094" t="s">
        <v>644</v>
      </c>
      <c r="E1094" s="19" t="s">
        <v>863</v>
      </c>
      <c r="F1094" t="str">
        <f t="shared" ref="F1094:F1100" si="21">B1094</f>
        <v>Рвота</v>
      </c>
    </row>
    <row r="1095" spans="1:6" x14ac:dyDescent="0.4">
      <c r="B1095" t="s">
        <v>247</v>
      </c>
      <c r="C1095" s="19" t="s">
        <v>863</v>
      </c>
      <c r="D1095" t="s">
        <v>435</v>
      </c>
      <c r="E1095" s="19" t="s">
        <v>863</v>
      </c>
      <c r="F1095" t="str">
        <f t="shared" si="21"/>
        <v>Рвота</v>
      </c>
    </row>
    <row r="1096" spans="1:6" x14ac:dyDescent="0.4">
      <c r="B1096" t="s">
        <v>1119</v>
      </c>
      <c r="C1096" s="19" t="s">
        <v>862</v>
      </c>
      <c r="D1096" t="s">
        <v>1118</v>
      </c>
      <c r="E1096" s="19" t="s">
        <v>863</v>
      </c>
      <c r="F1096" t="str">
        <f t="shared" si="21"/>
        <v>Регионарный лимфангит в ответ на пробу Манту</v>
      </c>
    </row>
    <row r="1097" spans="1:6" x14ac:dyDescent="0.4">
      <c r="B1097" t="s">
        <v>919</v>
      </c>
      <c r="C1097" s="19" t="s">
        <v>863</v>
      </c>
      <c r="D1097" t="s">
        <v>1450</v>
      </c>
      <c r="F1097" t="str">
        <f t="shared" si="21"/>
        <v>Рецидивирующий сухой плеврит в анамнезе</v>
      </c>
    </row>
    <row r="1098" spans="1:6" x14ac:dyDescent="0.4">
      <c r="B1098" t="s">
        <v>1369</v>
      </c>
      <c r="C1098" s="19" t="s">
        <v>863</v>
      </c>
      <c r="D1098" t="s">
        <v>434</v>
      </c>
      <c r="E1098" s="19" t="s">
        <v>863</v>
      </c>
      <c r="F1098" t="str">
        <f t="shared" si="21"/>
        <v>Ригидность мышц плечевого пояса при пальпации на стороне поражения</v>
      </c>
    </row>
    <row r="1099" spans="1:6" x14ac:dyDescent="0.4">
      <c r="B1099" t="s">
        <v>1075</v>
      </c>
      <c r="C1099" s="19" t="s">
        <v>863</v>
      </c>
      <c r="D1099" t="s">
        <v>644</v>
      </c>
      <c r="E1099" s="19" t="s">
        <v>863</v>
      </c>
      <c r="F1099" t="str">
        <f t="shared" si="21"/>
        <v>Ринит</v>
      </c>
    </row>
    <row r="1100" spans="1:6" x14ac:dyDescent="0.4">
      <c r="B1100" t="s">
        <v>935</v>
      </c>
      <c r="C1100" s="19" t="s">
        <v>862</v>
      </c>
      <c r="D1100" t="s">
        <v>434</v>
      </c>
      <c r="E1100" s="19" t="s">
        <v>863</v>
      </c>
      <c r="F1100" t="str">
        <f t="shared" si="21"/>
        <v>Рост МБТ на жидкой/плотной питательной среде</v>
      </c>
    </row>
    <row r="1101" spans="1:6" x14ac:dyDescent="0.4">
      <c r="B1101" t="s">
        <v>935</v>
      </c>
      <c r="C1101" s="19" t="s">
        <v>864</v>
      </c>
      <c r="D1101" t="s">
        <v>435</v>
      </c>
      <c r="E1101" s="19"/>
    </row>
    <row r="1102" spans="1:6" x14ac:dyDescent="0.4">
      <c r="B1102" t="s">
        <v>935</v>
      </c>
      <c r="C1102" s="19" t="s">
        <v>864</v>
      </c>
      <c r="D1102" t="s">
        <v>517</v>
      </c>
      <c r="E1102" s="19"/>
    </row>
    <row r="1103" spans="1:6" x14ac:dyDescent="0.4">
      <c r="B1103" t="s">
        <v>935</v>
      </c>
      <c r="C1103" s="19" t="s">
        <v>864</v>
      </c>
      <c r="D1103" t="s">
        <v>644</v>
      </c>
      <c r="E1103" s="19"/>
    </row>
    <row r="1104" spans="1:6" x14ac:dyDescent="0.4">
      <c r="A1104">
        <v>1</v>
      </c>
      <c r="B1104" t="s">
        <v>1728</v>
      </c>
      <c r="C1104" s="19" t="s">
        <v>863</v>
      </c>
      <c r="D1104" t="s">
        <v>434</v>
      </c>
      <c r="E1104" s="19" t="s">
        <v>863</v>
      </c>
      <c r="F1104" t="str">
        <f>B1104</f>
        <v>Рост МБТ при исследовании образца с помощью бактериологического анализатора Bactec MGIT - 960</v>
      </c>
    </row>
    <row r="1105" spans="1:6" x14ac:dyDescent="0.4">
      <c r="A1105">
        <v>1</v>
      </c>
      <c r="B1105" t="s">
        <v>1728</v>
      </c>
      <c r="C1105" s="19" t="s">
        <v>865</v>
      </c>
      <c r="D1105" t="s">
        <v>517</v>
      </c>
      <c r="E1105" s="19"/>
    </row>
    <row r="1106" spans="1:6" x14ac:dyDescent="0.4">
      <c r="A1106">
        <v>1</v>
      </c>
      <c r="B1106" t="s">
        <v>1728</v>
      </c>
      <c r="C1106" s="19" t="s">
        <v>865</v>
      </c>
      <c r="D1106" t="s">
        <v>644</v>
      </c>
      <c r="E1106" s="19"/>
    </row>
    <row r="1107" spans="1:6" x14ac:dyDescent="0.4">
      <c r="A1107">
        <v>1</v>
      </c>
      <c r="B1107" t="s">
        <v>1728</v>
      </c>
      <c r="C1107" s="19" t="s">
        <v>865</v>
      </c>
      <c r="D1107" t="s">
        <v>435</v>
      </c>
      <c r="E1107" s="19"/>
    </row>
    <row r="1108" spans="1:6" x14ac:dyDescent="0.4">
      <c r="B1108" t="s">
        <v>908</v>
      </c>
      <c r="C1108" s="19" t="s">
        <v>863</v>
      </c>
      <c r="D1108" t="s">
        <v>1450</v>
      </c>
      <c r="E1108" s="19"/>
      <c r="F1108" t="str">
        <f t="shared" ref="F1108:F1132" si="22">B1108</f>
        <v>Сахарный диабет в анамнезе</v>
      </c>
    </row>
    <row r="1109" spans="1:6" x14ac:dyDescent="0.4">
      <c r="B1109" t="s">
        <v>1063</v>
      </c>
      <c r="C1109" s="19" t="s">
        <v>863</v>
      </c>
      <c r="D1109" t="s">
        <v>1452</v>
      </c>
      <c r="E1109" s="19" t="s">
        <v>863</v>
      </c>
      <c r="F1109" t="str">
        <f t="shared" si="22"/>
        <v>Сезонная вспышка вирусной пневмонии в эпидемиологическом анамнезе</v>
      </c>
    </row>
    <row r="1110" spans="1:6" x14ac:dyDescent="0.4">
      <c r="B1110" t="s">
        <v>1360</v>
      </c>
      <c r="C1110" s="19" t="s">
        <v>863</v>
      </c>
      <c r="D1110" t="s">
        <v>644</v>
      </c>
      <c r="E1110" s="19" t="s">
        <v>863</v>
      </c>
      <c r="F1110" t="str">
        <f t="shared" si="22"/>
        <v>Серозно-геморрагическая мокрота</v>
      </c>
    </row>
    <row r="1111" spans="1:6" x14ac:dyDescent="0.4">
      <c r="B1111" t="s">
        <v>1094</v>
      </c>
      <c r="C1111" s="19" t="s">
        <v>863</v>
      </c>
      <c r="D1111" t="s">
        <v>644</v>
      </c>
      <c r="E1111" s="19" t="s">
        <v>863</v>
      </c>
      <c r="F1111" t="str">
        <f t="shared" si="22"/>
        <v>Сетчатые легочные поля на рентгенограмме</v>
      </c>
    </row>
    <row r="1112" spans="1:6" x14ac:dyDescent="0.4">
      <c r="B1112" t="s">
        <v>1115</v>
      </c>
      <c r="C1112" s="19" t="s">
        <v>863</v>
      </c>
      <c r="D1112" t="s">
        <v>644</v>
      </c>
      <c r="E1112" s="19" t="s">
        <v>863</v>
      </c>
      <c r="F1112" t="str">
        <f t="shared" si="22"/>
        <v>Симптом патологической исчерченности на КТ ОГК</v>
      </c>
    </row>
    <row r="1113" spans="1:6" x14ac:dyDescent="0.4">
      <c r="B1113" t="s">
        <v>115</v>
      </c>
      <c r="C1113" s="19" t="s">
        <v>863</v>
      </c>
      <c r="D1113" t="s">
        <v>435</v>
      </c>
      <c r="E1113" s="19" t="s">
        <v>863</v>
      </c>
      <c r="F1113" t="str">
        <f t="shared" si="22"/>
        <v>Симптомокомплекс Панкоста</v>
      </c>
    </row>
    <row r="1114" spans="1:6" x14ac:dyDescent="0.4">
      <c r="B1114" t="s">
        <v>1444</v>
      </c>
      <c r="C1114" s="19" t="s">
        <v>862</v>
      </c>
      <c r="D1114" t="s">
        <v>1254</v>
      </c>
      <c r="E1114" s="19" t="s">
        <v>863</v>
      </c>
      <c r="F1114" t="str">
        <f t="shared" si="22"/>
        <v xml:space="preserve">Симптомокомплекс Панкоста 1 </v>
      </c>
    </row>
    <row r="1115" spans="1:6" x14ac:dyDescent="0.4">
      <c r="B1115" t="s">
        <v>1444</v>
      </c>
      <c r="C1115" s="19" t="s">
        <v>862</v>
      </c>
      <c r="D1115" t="s">
        <v>1255</v>
      </c>
      <c r="E1115" s="19" t="s">
        <v>863</v>
      </c>
      <c r="F1115" t="str">
        <f t="shared" si="22"/>
        <v xml:space="preserve">Симптомокомплекс Панкоста 1 </v>
      </c>
    </row>
    <row r="1116" spans="1:6" x14ac:dyDescent="0.4">
      <c r="B1116" t="s">
        <v>1444</v>
      </c>
      <c r="C1116" s="19" t="s">
        <v>862</v>
      </c>
      <c r="D1116" t="s">
        <v>115</v>
      </c>
      <c r="E1116" s="19" t="s">
        <v>863</v>
      </c>
      <c r="F1116" t="str">
        <f t="shared" si="22"/>
        <v xml:space="preserve">Симптомокомплекс Панкоста 1 </v>
      </c>
    </row>
    <row r="1117" spans="1:6" x14ac:dyDescent="0.4">
      <c r="B1117" t="s">
        <v>1445</v>
      </c>
      <c r="C1117" s="19" t="s">
        <v>862</v>
      </c>
      <c r="D1117" t="s">
        <v>1254</v>
      </c>
      <c r="E1117" s="19" t="s">
        <v>863</v>
      </c>
      <c r="F1117" t="str">
        <f t="shared" si="22"/>
        <v>Симптомокомплекс Панкоста 2</v>
      </c>
    </row>
    <row r="1118" spans="1:6" x14ac:dyDescent="0.4">
      <c r="B1118" t="s">
        <v>1445</v>
      </c>
      <c r="C1118" s="19" t="s">
        <v>862</v>
      </c>
      <c r="D1118" t="s">
        <v>1256</v>
      </c>
      <c r="E1118" s="19" t="s">
        <v>863</v>
      </c>
      <c r="F1118" t="str">
        <f t="shared" si="22"/>
        <v>Симптомокомплекс Панкоста 2</v>
      </c>
    </row>
    <row r="1119" spans="1:6" x14ac:dyDescent="0.4">
      <c r="B1119" t="s">
        <v>1445</v>
      </c>
      <c r="C1119" s="19" t="s">
        <v>862</v>
      </c>
      <c r="D1119" t="s">
        <v>115</v>
      </c>
      <c r="E1119" s="19" t="s">
        <v>863</v>
      </c>
      <c r="F1119" t="str">
        <f t="shared" si="22"/>
        <v>Симптомокомплекс Панкоста 2</v>
      </c>
    </row>
    <row r="1120" spans="1:6" x14ac:dyDescent="0.4">
      <c r="B1120" t="s">
        <v>1446</v>
      </c>
      <c r="C1120" s="19" t="s">
        <v>862</v>
      </c>
      <c r="D1120" t="s">
        <v>1254</v>
      </c>
      <c r="E1120" s="19" t="s">
        <v>863</v>
      </c>
      <c r="F1120" t="str">
        <f t="shared" si="22"/>
        <v>Симптомокомплекс Панкоста 3</v>
      </c>
    </row>
    <row r="1121" spans="2:6" x14ac:dyDescent="0.4">
      <c r="B1121" t="s">
        <v>1446</v>
      </c>
      <c r="C1121" s="19" t="s">
        <v>862</v>
      </c>
      <c r="D1121" t="s">
        <v>1244</v>
      </c>
      <c r="E1121" s="19" t="s">
        <v>863</v>
      </c>
      <c r="F1121" t="str">
        <f t="shared" si="22"/>
        <v>Симптомокомплекс Панкоста 3</v>
      </c>
    </row>
    <row r="1122" spans="2:6" x14ac:dyDescent="0.4">
      <c r="B1122" t="s">
        <v>1446</v>
      </c>
      <c r="C1122" s="19" t="s">
        <v>862</v>
      </c>
      <c r="D1122" t="s">
        <v>115</v>
      </c>
      <c r="E1122" s="19" t="s">
        <v>863</v>
      </c>
      <c r="F1122" t="str">
        <f t="shared" si="22"/>
        <v>Симптомокомплекс Панкоста 3</v>
      </c>
    </row>
    <row r="1123" spans="2:6" x14ac:dyDescent="0.4">
      <c r="B1123" t="s">
        <v>1447</v>
      </c>
      <c r="C1123" s="19" t="s">
        <v>862</v>
      </c>
      <c r="D1123" t="s">
        <v>1255</v>
      </c>
      <c r="E1123" s="19" t="s">
        <v>863</v>
      </c>
      <c r="F1123" t="str">
        <f t="shared" si="22"/>
        <v>Симптомокомплекс Панкоста 4</v>
      </c>
    </row>
    <row r="1124" spans="2:6" x14ac:dyDescent="0.4">
      <c r="B1124" t="s">
        <v>1447</v>
      </c>
      <c r="C1124" s="19" t="s">
        <v>862</v>
      </c>
      <c r="D1124" t="s">
        <v>1256</v>
      </c>
      <c r="E1124" s="19" t="s">
        <v>863</v>
      </c>
      <c r="F1124" t="str">
        <f t="shared" si="22"/>
        <v>Симптомокомплекс Панкоста 4</v>
      </c>
    </row>
    <row r="1125" spans="2:6" x14ac:dyDescent="0.4">
      <c r="B1125" t="s">
        <v>1447</v>
      </c>
      <c r="C1125" s="19" t="s">
        <v>862</v>
      </c>
      <c r="D1125" t="s">
        <v>115</v>
      </c>
      <c r="E1125" s="19" t="s">
        <v>863</v>
      </c>
      <c r="F1125" t="str">
        <f t="shared" si="22"/>
        <v>Симптомокомплекс Панкоста 4</v>
      </c>
    </row>
    <row r="1126" spans="2:6" x14ac:dyDescent="0.4">
      <c r="B1126" t="s">
        <v>1448</v>
      </c>
      <c r="C1126" s="19" t="s">
        <v>862</v>
      </c>
      <c r="D1126" t="s">
        <v>1255</v>
      </c>
      <c r="E1126" s="19" t="s">
        <v>863</v>
      </c>
      <c r="F1126" t="str">
        <f t="shared" si="22"/>
        <v>Симптомокомплекс Панкоста 5</v>
      </c>
    </row>
    <row r="1127" spans="2:6" x14ac:dyDescent="0.4">
      <c r="B1127" t="s">
        <v>1448</v>
      </c>
      <c r="C1127" s="19" t="s">
        <v>862</v>
      </c>
      <c r="D1127" t="s">
        <v>1244</v>
      </c>
      <c r="E1127" s="19" t="s">
        <v>863</v>
      </c>
      <c r="F1127" t="str">
        <f t="shared" si="22"/>
        <v>Симптомокомплекс Панкоста 5</v>
      </c>
    </row>
    <row r="1128" spans="2:6" x14ac:dyDescent="0.4">
      <c r="B1128" t="s">
        <v>1448</v>
      </c>
      <c r="C1128" s="19" t="s">
        <v>862</v>
      </c>
      <c r="D1128" t="s">
        <v>115</v>
      </c>
      <c r="E1128" s="19" t="s">
        <v>863</v>
      </c>
      <c r="F1128" t="str">
        <f t="shared" si="22"/>
        <v>Симптомокомплекс Панкоста 5</v>
      </c>
    </row>
    <row r="1129" spans="2:6" x14ac:dyDescent="0.4">
      <c r="B1129" t="s">
        <v>1449</v>
      </c>
      <c r="C1129" s="19" t="s">
        <v>862</v>
      </c>
      <c r="D1129" t="s">
        <v>1256</v>
      </c>
      <c r="E1129" s="19" t="s">
        <v>863</v>
      </c>
      <c r="F1129" t="str">
        <f t="shared" si="22"/>
        <v>Симптомокомплекс Панкоста 6</v>
      </c>
    </row>
    <row r="1130" spans="2:6" x14ac:dyDescent="0.4">
      <c r="B1130" t="s">
        <v>1449</v>
      </c>
      <c r="C1130" s="19" t="s">
        <v>862</v>
      </c>
      <c r="D1130" t="s">
        <v>1244</v>
      </c>
      <c r="E1130" s="19" t="s">
        <v>863</v>
      </c>
      <c r="F1130" t="str">
        <f t="shared" si="22"/>
        <v>Симптомокомплекс Панкоста 6</v>
      </c>
    </row>
    <row r="1131" spans="2:6" x14ac:dyDescent="0.4">
      <c r="B1131" t="s">
        <v>1449</v>
      </c>
      <c r="C1131" s="19" t="s">
        <v>862</v>
      </c>
      <c r="D1131" t="s">
        <v>115</v>
      </c>
      <c r="E1131" s="19" t="s">
        <v>863</v>
      </c>
      <c r="F1131" t="str">
        <f t="shared" si="22"/>
        <v>Симптомокомплекс Панкоста 6</v>
      </c>
    </row>
    <row r="1132" spans="2:6" x14ac:dyDescent="0.4">
      <c r="B1132" t="s">
        <v>1263</v>
      </c>
      <c r="C1132" s="19" t="s">
        <v>863</v>
      </c>
      <c r="D1132" t="s">
        <v>1428</v>
      </c>
      <c r="E1132" s="19" t="s">
        <v>862</v>
      </c>
      <c r="F1132" t="str">
        <f t="shared" si="22"/>
        <v>Синдром "барабанных палочек"</v>
      </c>
    </row>
    <row r="1133" spans="2:6" x14ac:dyDescent="0.4">
      <c r="B1133" t="s">
        <v>1263</v>
      </c>
      <c r="C1133" s="19" t="s">
        <v>863</v>
      </c>
      <c r="D1133" t="s">
        <v>435</v>
      </c>
      <c r="E1133" s="19"/>
    </row>
    <row r="1134" spans="2:6" x14ac:dyDescent="0.4">
      <c r="B1134" t="s">
        <v>1263</v>
      </c>
      <c r="C1134" s="19" t="s">
        <v>863</v>
      </c>
      <c r="D1134" t="s">
        <v>434</v>
      </c>
      <c r="E1134" s="19"/>
    </row>
    <row r="1135" spans="2:6" x14ac:dyDescent="0.4">
      <c r="B1135" t="s">
        <v>1263</v>
      </c>
      <c r="C1135" s="19" t="s">
        <v>863</v>
      </c>
      <c r="D1135" t="s">
        <v>1433</v>
      </c>
      <c r="E1135" s="19" t="s">
        <v>862</v>
      </c>
      <c r="F1135" t="str">
        <f t="shared" ref="F1135:F1166" si="23">B1135</f>
        <v>Синдром "барабанных палочек"</v>
      </c>
    </row>
    <row r="1136" spans="2:6" x14ac:dyDescent="0.4">
      <c r="B1136" t="s">
        <v>1263</v>
      </c>
      <c r="C1136" s="19" t="s">
        <v>863</v>
      </c>
      <c r="D1136" t="s">
        <v>1437</v>
      </c>
      <c r="E1136" s="19" t="s">
        <v>862</v>
      </c>
      <c r="F1136" t="str">
        <f t="shared" si="23"/>
        <v>Синдром "барабанных палочек"</v>
      </c>
    </row>
    <row r="1137" spans="2:6" x14ac:dyDescent="0.4">
      <c r="B1137" t="s">
        <v>1263</v>
      </c>
      <c r="C1137" s="19" t="s">
        <v>863</v>
      </c>
      <c r="D1137" t="s">
        <v>1440</v>
      </c>
      <c r="E1137" s="19" t="s">
        <v>862</v>
      </c>
      <c r="F1137" t="str">
        <f t="shared" si="23"/>
        <v>Синдром "барабанных палочек"</v>
      </c>
    </row>
    <row r="1138" spans="2:6" x14ac:dyDescent="0.4">
      <c r="B1138" t="s">
        <v>1263</v>
      </c>
      <c r="C1138" s="19" t="s">
        <v>863</v>
      </c>
      <c r="D1138" t="s">
        <v>1442</v>
      </c>
      <c r="E1138" s="19" t="s">
        <v>862</v>
      </c>
      <c r="F1138" t="str">
        <f t="shared" si="23"/>
        <v>Синдром "барабанных палочек"</v>
      </c>
    </row>
    <row r="1139" spans="2:6" x14ac:dyDescent="0.4">
      <c r="B1139" t="s">
        <v>1263</v>
      </c>
      <c r="C1139" s="19" t="s">
        <v>863</v>
      </c>
      <c r="D1139" t="s">
        <v>1443</v>
      </c>
      <c r="E1139" s="19" t="s">
        <v>862</v>
      </c>
      <c r="F1139" t="str">
        <f t="shared" si="23"/>
        <v>Синдром "барабанных палочек"</v>
      </c>
    </row>
    <row r="1140" spans="2:6" x14ac:dyDescent="0.4">
      <c r="B1140" t="s">
        <v>1244</v>
      </c>
      <c r="C1140" s="19" t="s">
        <v>863</v>
      </c>
      <c r="D1140" t="s">
        <v>1446</v>
      </c>
      <c r="E1140" s="19" t="s">
        <v>862</v>
      </c>
      <c r="F1140" t="str">
        <f t="shared" si="23"/>
        <v>Синдром Горнера</v>
      </c>
    </row>
    <row r="1141" spans="2:6" x14ac:dyDescent="0.4">
      <c r="B1141" t="s">
        <v>1244</v>
      </c>
      <c r="C1141" s="19" t="s">
        <v>863</v>
      </c>
      <c r="D1141" t="s">
        <v>1448</v>
      </c>
      <c r="E1141" s="19" t="s">
        <v>862</v>
      </c>
      <c r="F1141" t="str">
        <f t="shared" si="23"/>
        <v>Синдром Горнера</v>
      </c>
    </row>
    <row r="1142" spans="2:6" ht="15" customHeight="1" x14ac:dyDescent="0.4">
      <c r="B1142" t="s">
        <v>1244</v>
      </c>
      <c r="C1142" s="19" t="s">
        <v>863</v>
      </c>
      <c r="D1142" t="s">
        <v>1449</v>
      </c>
      <c r="E1142" s="19" t="s">
        <v>862</v>
      </c>
      <c r="F1142" t="str">
        <f t="shared" si="23"/>
        <v>Синдром Горнера</v>
      </c>
    </row>
    <row r="1143" spans="2:6" x14ac:dyDescent="0.4">
      <c r="B1143" t="s">
        <v>1244</v>
      </c>
      <c r="C1143" s="19" t="s">
        <v>862</v>
      </c>
      <c r="D1143" t="s">
        <v>1247</v>
      </c>
      <c r="E1143" s="19" t="s">
        <v>863</v>
      </c>
      <c r="F1143" t="str">
        <f t="shared" si="23"/>
        <v>Синдром Горнера</v>
      </c>
    </row>
    <row r="1144" spans="2:6" x14ac:dyDescent="0.4">
      <c r="B1144" t="s">
        <v>1244</v>
      </c>
      <c r="C1144" s="19" t="s">
        <v>862</v>
      </c>
      <c r="D1144" t="s">
        <v>1248</v>
      </c>
      <c r="E1144" s="19" t="s">
        <v>863</v>
      </c>
      <c r="F1144" t="str">
        <f t="shared" si="23"/>
        <v>Синдром Горнера</v>
      </c>
    </row>
    <row r="1145" spans="2:6" x14ac:dyDescent="0.4">
      <c r="B1145" t="s">
        <v>1244</v>
      </c>
      <c r="C1145" s="19" t="s">
        <v>862</v>
      </c>
      <c r="D1145" t="s">
        <v>1249</v>
      </c>
      <c r="E1145" s="19" t="s">
        <v>863</v>
      </c>
      <c r="F1145" t="str">
        <f t="shared" si="23"/>
        <v>Синдром Горнера</v>
      </c>
    </row>
    <row r="1146" spans="2:6" x14ac:dyDescent="0.4">
      <c r="B1146" t="s">
        <v>167</v>
      </c>
      <c r="C1146" s="19" t="s">
        <v>863</v>
      </c>
      <c r="D1146" t="s">
        <v>435</v>
      </c>
      <c r="E1146" s="19" t="s">
        <v>863</v>
      </c>
      <c r="F1146" t="str">
        <f t="shared" si="23"/>
        <v>Синдром Мари-Бамберга</v>
      </c>
    </row>
    <row r="1147" spans="2:6" x14ac:dyDescent="0.4">
      <c r="B1147" t="s">
        <v>1423</v>
      </c>
      <c r="C1147" s="19" t="s">
        <v>862</v>
      </c>
      <c r="D1147" t="s">
        <v>1301</v>
      </c>
      <c r="E1147" s="19" t="s">
        <v>863</v>
      </c>
      <c r="F1147" t="str">
        <f t="shared" si="23"/>
        <v>Синдром Мари-Бамберга 1</v>
      </c>
    </row>
    <row r="1148" spans="2:6" x14ac:dyDescent="0.4">
      <c r="B1148" t="s">
        <v>1423</v>
      </c>
      <c r="C1148" s="19" t="s">
        <v>862</v>
      </c>
      <c r="D1148" t="s">
        <v>1302</v>
      </c>
      <c r="E1148" s="19" t="s">
        <v>863</v>
      </c>
      <c r="F1148" t="str">
        <f t="shared" si="23"/>
        <v>Синдром Мари-Бамберга 1</v>
      </c>
    </row>
    <row r="1149" spans="2:6" x14ac:dyDescent="0.4">
      <c r="B1149" t="s">
        <v>1423</v>
      </c>
      <c r="C1149" s="19" t="s">
        <v>862</v>
      </c>
      <c r="D1149" t="s">
        <v>167</v>
      </c>
      <c r="E1149" s="19" t="s">
        <v>863</v>
      </c>
      <c r="F1149" t="str">
        <f t="shared" si="23"/>
        <v>Синдром Мари-Бамберга 1</v>
      </c>
    </row>
    <row r="1150" spans="2:6" x14ac:dyDescent="0.4">
      <c r="B1150" t="s">
        <v>1432</v>
      </c>
      <c r="C1150" s="19" t="s">
        <v>862</v>
      </c>
      <c r="D1150" t="s">
        <v>1302</v>
      </c>
      <c r="E1150" s="19" t="s">
        <v>863</v>
      </c>
      <c r="F1150" t="str">
        <f t="shared" si="23"/>
        <v>Синдром Мари-Бамберга 10</v>
      </c>
    </row>
    <row r="1151" spans="2:6" x14ac:dyDescent="0.4">
      <c r="B1151" t="s">
        <v>1432</v>
      </c>
      <c r="C1151" s="19" t="s">
        <v>862</v>
      </c>
      <c r="D1151" t="s">
        <v>1262</v>
      </c>
      <c r="E1151" s="19" t="s">
        <v>863</v>
      </c>
      <c r="F1151" t="str">
        <f t="shared" si="23"/>
        <v>Синдром Мари-Бамберга 10</v>
      </c>
    </row>
    <row r="1152" spans="2:6" x14ac:dyDescent="0.4">
      <c r="B1152" t="s">
        <v>1432</v>
      </c>
      <c r="C1152" s="19" t="s">
        <v>862</v>
      </c>
      <c r="D1152" t="s">
        <v>167</v>
      </c>
      <c r="E1152" s="19" t="s">
        <v>863</v>
      </c>
      <c r="F1152" t="str">
        <f t="shared" si="23"/>
        <v>Синдром Мари-Бамберга 10</v>
      </c>
    </row>
    <row r="1153" spans="2:6" x14ac:dyDescent="0.4">
      <c r="B1153" t="s">
        <v>1433</v>
      </c>
      <c r="C1153" s="19" t="s">
        <v>862</v>
      </c>
      <c r="D1153" t="s">
        <v>1302</v>
      </c>
      <c r="E1153" s="19" t="s">
        <v>863</v>
      </c>
      <c r="F1153" t="str">
        <f t="shared" si="23"/>
        <v>Синдром Мари-Бамберга 11</v>
      </c>
    </row>
    <row r="1154" spans="2:6" x14ac:dyDescent="0.4">
      <c r="B1154" t="s">
        <v>1433</v>
      </c>
      <c r="C1154" s="19" t="s">
        <v>862</v>
      </c>
      <c r="D1154" t="s">
        <v>1263</v>
      </c>
      <c r="E1154" s="19" t="s">
        <v>863</v>
      </c>
      <c r="F1154" t="str">
        <f t="shared" si="23"/>
        <v>Синдром Мари-Бамберга 11</v>
      </c>
    </row>
    <row r="1155" spans="2:6" x14ac:dyDescent="0.4">
      <c r="B1155" t="s">
        <v>1433</v>
      </c>
      <c r="C1155" s="19" t="s">
        <v>862</v>
      </c>
      <c r="D1155" t="s">
        <v>167</v>
      </c>
      <c r="E1155" s="19" t="s">
        <v>863</v>
      </c>
      <c r="F1155" t="str">
        <f t="shared" si="23"/>
        <v>Синдром Мари-Бамберга 11</v>
      </c>
    </row>
    <row r="1156" spans="2:6" x14ac:dyDescent="0.4">
      <c r="B1156" t="s">
        <v>1434</v>
      </c>
      <c r="C1156" s="19" t="s">
        <v>862</v>
      </c>
      <c r="D1156" t="s">
        <v>1303</v>
      </c>
      <c r="E1156" s="19" t="s">
        <v>863</v>
      </c>
      <c r="F1156" t="str">
        <f t="shared" si="23"/>
        <v>Синдром Мари-Бамберга 12</v>
      </c>
    </row>
    <row r="1157" spans="2:6" x14ac:dyDescent="0.4">
      <c r="B1157" t="s">
        <v>1434</v>
      </c>
      <c r="C1157" s="19" t="s">
        <v>862</v>
      </c>
      <c r="D1157" t="s">
        <v>1304</v>
      </c>
      <c r="E1157" s="19" t="s">
        <v>863</v>
      </c>
      <c r="F1157" t="str">
        <f t="shared" si="23"/>
        <v>Синдром Мари-Бамберга 12</v>
      </c>
    </row>
    <row r="1158" spans="2:6" x14ac:dyDescent="0.4">
      <c r="B1158" t="s">
        <v>1434</v>
      </c>
      <c r="C1158" s="19" t="s">
        <v>862</v>
      </c>
      <c r="D1158" t="s">
        <v>167</v>
      </c>
      <c r="E1158" s="19" t="s">
        <v>863</v>
      </c>
      <c r="F1158" t="str">
        <f t="shared" si="23"/>
        <v>Синдром Мари-Бамберга 12</v>
      </c>
    </row>
    <row r="1159" spans="2:6" x14ac:dyDescent="0.4">
      <c r="B1159" t="s">
        <v>1435</v>
      </c>
      <c r="C1159" s="19" t="s">
        <v>862</v>
      </c>
      <c r="D1159" t="s">
        <v>1303</v>
      </c>
      <c r="E1159" s="19" t="s">
        <v>863</v>
      </c>
      <c r="F1159" t="str">
        <f t="shared" si="23"/>
        <v>Синдром Мари-Бамберга 13</v>
      </c>
    </row>
    <row r="1160" spans="2:6" x14ac:dyDescent="0.4">
      <c r="B1160" t="s">
        <v>1435</v>
      </c>
      <c r="C1160" s="19" t="s">
        <v>862</v>
      </c>
      <c r="D1160" t="s">
        <v>1261</v>
      </c>
      <c r="E1160" s="19" t="s">
        <v>863</v>
      </c>
      <c r="F1160" t="str">
        <f t="shared" si="23"/>
        <v>Синдром Мари-Бамберга 13</v>
      </c>
    </row>
    <row r="1161" spans="2:6" x14ac:dyDescent="0.4">
      <c r="B1161" t="s">
        <v>1435</v>
      </c>
      <c r="C1161" s="19" t="s">
        <v>862</v>
      </c>
      <c r="D1161" t="s">
        <v>167</v>
      </c>
      <c r="E1161" s="19" t="s">
        <v>863</v>
      </c>
      <c r="F1161" t="str">
        <f t="shared" si="23"/>
        <v>Синдром Мари-Бамберга 13</v>
      </c>
    </row>
    <row r="1162" spans="2:6" x14ac:dyDescent="0.4">
      <c r="B1162" t="s">
        <v>1436</v>
      </c>
      <c r="C1162" s="19" t="s">
        <v>862</v>
      </c>
      <c r="D1162" t="s">
        <v>1303</v>
      </c>
      <c r="E1162" s="19" t="s">
        <v>863</v>
      </c>
      <c r="F1162" t="str">
        <f t="shared" si="23"/>
        <v>Синдром Мари-Бамберга 14</v>
      </c>
    </row>
    <row r="1163" spans="2:6" x14ac:dyDescent="0.4">
      <c r="B1163" t="s">
        <v>1436</v>
      </c>
      <c r="C1163" s="19" t="s">
        <v>862</v>
      </c>
      <c r="D1163" t="s">
        <v>1262</v>
      </c>
      <c r="E1163" s="19" t="s">
        <v>863</v>
      </c>
      <c r="F1163" t="str">
        <f t="shared" si="23"/>
        <v>Синдром Мари-Бамберга 14</v>
      </c>
    </row>
    <row r="1164" spans="2:6" x14ac:dyDescent="0.4">
      <c r="B1164" t="s">
        <v>1436</v>
      </c>
      <c r="C1164" s="19" t="s">
        <v>862</v>
      </c>
      <c r="D1164" t="s">
        <v>167</v>
      </c>
      <c r="E1164" s="19" t="s">
        <v>863</v>
      </c>
      <c r="F1164" t="str">
        <f t="shared" si="23"/>
        <v>Синдром Мари-Бамберга 14</v>
      </c>
    </row>
    <row r="1165" spans="2:6" x14ac:dyDescent="0.4">
      <c r="B1165" t="s">
        <v>1437</v>
      </c>
      <c r="C1165" s="19" t="s">
        <v>862</v>
      </c>
      <c r="D1165" t="s">
        <v>1303</v>
      </c>
      <c r="E1165" s="19" t="s">
        <v>863</v>
      </c>
      <c r="F1165" t="str">
        <f t="shared" si="23"/>
        <v>Синдром Мари-Бамберга 15</v>
      </c>
    </row>
    <row r="1166" spans="2:6" x14ac:dyDescent="0.4">
      <c r="B1166" t="s">
        <v>1437</v>
      </c>
      <c r="C1166" s="19" t="s">
        <v>862</v>
      </c>
      <c r="D1166" t="s">
        <v>1263</v>
      </c>
      <c r="E1166" s="19" t="s">
        <v>863</v>
      </c>
      <c r="F1166" t="str">
        <f t="shared" si="23"/>
        <v>Синдром Мари-Бамберга 15</v>
      </c>
    </row>
    <row r="1167" spans="2:6" x14ac:dyDescent="0.4">
      <c r="B1167" t="s">
        <v>1437</v>
      </c>
      <c r="C1167" s="19" t="s">
        <v>862</v>
      </c>
      <c r="D1167" t="s">
        <v>167</v>
      </c>
      <c r="E1167" s="19" t="s">
        <v>863</v>
      </c>
      <c r="F1167" t="str">
        <f t="shared" ref="F1167:F1198" si="24">B1167</f>
        <v>Синдром Мари-Бамберга 15</v>
      </c>
    </row>
    <row r="1168" spans="2:6" x14ac:dyDescent="0.4">
      <c r="B1168" t="s">
        <v>1438</v>
      </c>
      <c r="C1168" s="19" t="s">
        <v>862</v>
      </c>
      <c r="D1168" t="s">
        <v>1304</v>
      </c>
      <c r="E1168" s="19" t="s">
        <v>863</v>
      </c>
      <c r="F1168" t="str">
        <f t="shared" si="24"/>
        <v>Синдром Мари-Бамберга 16</v>
      </c>
    </row>
    <row r="1169" spans="2:6" x14ac:dyDescent="0.4">
      <c r="B1169" t="s">
        <v>1438</v>
      </c>
      <c r="C1169" s="19" t="s">
        <v>862</v>
      </c>
      <c r="D1169" t="s">
        <v>1261</v>
      </c>
      <c r="E1169" s="19" t="s">
        <v>863</v>
      </c>
      <c r="F1169" t="str">
        <f t="shared" si="24"/>
        <v>Синдром Мари-Бамберга 16</v>
      </c>
    </row>
    <row r="1170" spans="2:6" x14ac:dyDescent="0.4">
      <c r="B1170" t="s">
        <v>1438</v>
      </c>
      <c r="C1170" s="19" t="s">
        <v>862</v>
      </c>
      <c r="D1170" t="s">
        <v>167</v>
      </c>
      <c r="E1170" s="19" t="s">
        <v>863</v>
      </c>
      <c r="F1170" t="str">
        <f t="shared" si="24"/>
        <v>Синдром Мари-Бамберга 16</v>
      </c>
    </row>
    <row r="1171" spans="2:6" x14ac:dyDescent="0.4">
      <c r="B1171" t="s">
        <v>1439</v>
      </c>
      <c r="C1171" s="19" t="s">
        <v>862</v>
      </c>
      <c r="D1171" t="s">
        <v>1304</v>
      </c>
      <c r="E1171" s="19" t="s">
        <v>863</v>
      </c>
      <c r="F1171" t="str">
        <f t="shared" si="24"/>
        <v>Синдром Мари-Бамберга 17</v>
      </c>
    </row>
    <row r="1172" spans="2:6" x14ac:dyDescent="0.4">
      <c r="B1172" t="s">
        <v>1439</v>
      </c>
      <c r="C1172" s="19" t="s">
        <v>862</v>
      </c>
      <c r="D1172" t="s">
        <v>1262</v>
      </c>
      <c r="E1172" s="19" t="s">
        <v>863</v>
      </c>
      <c r="F1172" t="str">
        <f t="shared" si="24"/>
        <v>Синдром Мари-Бамберга 17</v>
      </c>
    </row>
    <row r="1173" spans="2:6" x14ac:dyDescent="0.4">
      <c r="B1173" t="s">
        <v>1439</v>
      </c>
      <c r="C1173" s="19" t="s">
        <v>862</v>
      </c>
      <c r="D1173" t="s">
        <v>167</v>
      </c>
      <c r="E1173" s="19" t="s">
        <v>863</v>
      </c>
      <c r="F1173" t="str">
        <f t="shared" si="24"/>
        <v>Синдром Мари-Бамберга 17</v>
      </c>
    </row>
    <row r="1174" spans="2:6" x14ac:dyDescent="0.4">
      <c r="B1174" t="s">
        <v>1440</v>
      </c>
      <c r="C1174" s="19" t="s">
        <v>862</v>
      </c>
      <c r="D1174" t="s">
        <v>1304</v>
      </c>
      <c r="E1174" s="19" t="s">
        <v>863</v>
      </c>
      <c r="F1174" t="str">
        <f t="shared" si="24"/>
        <v>Синдром Мари-Бамберга 18</v>
      </c>
    </row>
    <row r="1175" spans="2:6" x14ac:dyDescent="0.4">
      <c r="B1175" t="s">
        <v>1440</v>
      </c>
      <c r="C1175" s="19" t="s">
        <v>862</v>
      </c>
      <c r="D1175" t="s">
        <v>1263</v>
      </c>
      <c r="E1175" s="19" t="s">
        <v>863</v>
      </c>
      <c r="F1175" t="str">
        <f t="shared" si="24"/>
        <v>Синдром Мари-Бамберга 18</v>
      </c>
    </row>
    <row r="1176" spans="2:6" x14ac:dyDescent="0.4">
      <c r="B1176" t="s">
        <v>1440</v>
      </c>
      <c r="C1176" s="19" t="s">
        <v>862</v>
      </c>
      <c r="D1176" t="s">
        <v>167</v>
      </c>
      <c r="E1176" s="19" t="s">
        <v>863</v>
      </c>
      <c r="F1176" t="str">
        <f t="shared" si="24"/>
        <v>Синдром Мари-Бамберга 18</v>
      </c>
    </row>
    <row r="1177" spans="2:6" x14ac:dyDescent="0.4">
      <c r="B1177" t="s">
        <v>1441</v>
      </c>
      <c r="C1177" s="19" t="s">
        <v>862</v>
      </c>
      <c r="D1177" t="s">
        <v>1261</v>
      </c>
      <c r="E1177" s="19" t="s">
        <v>863</v>
      </c>
      <c r="F1177" t="str">
        <f t="shared" si="24"/>
        <v>Синдром Мари-Бамберга 19</v>
      </c>
    </row>
    <row r="1178" spans="2:6" x14ac:dyDescent="0.4">
      <c r="B1178" t="s">
        <v>1441</v>
      </c>
      <c r="C1178" s="19" t="s">
        <v>862</v>
      </c>
      <c r="D1178" t="s">
        <v>1262</v>
      </c>
      <c r="E1178" s="19" t="s">
        <v>863</v>
      </c>
      <c r="F1178" t="str">
        <f t="shared" si="24"/>
        <v>Синдром Мари-Бамберга 19</v>
      </c>
    </row>
    <row r="1179" spans="2:6" x14ac:dyDescent="0.4">
      <c r="B1179" t="s">
        <v>1441</v>
      </c>
      <c r="C1179" s="19" t="s">
        <v>862</v>
      </c>
      <c r="D1179" t="s">
        <v>167</v>
      </c>
      <c r="E1179" s="19" t="s">
        <v>863</v>
      </c>
      <c r="F1179" t="str">
        <f t="shared" si="24"/>
        <v>Синдром Мари-Бамберга 19</v>
      </c>
    </row>
    <row r="1180" spans="2:6" x14ac:dyDescent="0.4">
      <c r="B1180" t="s">
        <v>1424</v>
      </c>
      <c r="C1180" s="19" t="s">
        <v>862</v>
      </c>
      <c r="D1180" t="s">
        <v>1301</v>
      </c>
      <c r="E1180" s="19" t="s">
        <v>863</v>
      </c>
      <c r="F1180" t="str">
        <f t="shared" si="24"/>
        <v>Синдром Мари-Бамберга 2</v>
      </c>
    </row>
    <row r="1181" spans="2:6" x14ac:dyDescent="0.4">
      <c r="B1181" t="s">
        <v>1424</v>
      </c>
      <c r="C1181" s="19" t="s">
        <v>862</v>
      </c>
      <c r="D1181" t="s">
        <v>1303</v>
      </c>
      <c r="E1181" s="19" t="s">
        <v>863</v>
      </c>
      <c r="F1181" t="str">
        <f t="shared" si="24"/>
        <v>Синдром Мари-Бамберга 2</v>
      </c>
    </row>
    <row r="1182" spans="2:6" x14ac:dyDescent="0.4">
      <c r="B1182" t="s">
        <v>1424</v>
      </c>
      <c r="C1182" s="19" t="s">
        <v>862</v>
      </c>
      <c r="D1182" t="s">
        <v>167</v>
      </c>
      <c r="E1182" s="19" t="s">
        <v>863</v>
      </c>
      <c r="F1182" t="str">
        <f t="shared" si="24"/>
        <v>Синдром Мари-Бамберга 2</v>
      </c>
    </row>
    <row r="1183" spans="2:6" x14ac:dyDescent="0.4">
      <c r="B1183" t="s">
        <v>1442</v>
      </c>
      <c r="C1183" s="19" t="s">
        <v>862</v>
      </c>
      <c r="D1183" t="s">
        <v>1261</v>
      </c>
      <c r="E1183" s="19" t="s">
        <v>863</v>
      </c>
      <c r="F1183" t="str">
        <f t="shared" si="24"/>
        <v>Синдром Мари-Бамберга 20</v>
      </c>
    </row>
    <row r="1184" spans="2:6" x14ac:dyDescent="0.4">
      <c r="B1184" t="s">
        <v>1442</v>
      </c>
      <c r="C1184" s="19" t="s">
        <v>862</v>
      </c>
      <c r="D1184" t="s">
        <v>1263</v>
      </c>
      <c r="E1184" s="19" t="s">
        <v>863</v>
      </c>
      <c r="F1184" t="str">
        <f t="shared" si="24"/>
        <v>Синдром Мари-Бамберга 20</v>
      </c>
    </row>
    <row r="1185" spans="2:6" x14ac:dyDescent="0.4">
      <c r="B1185" t="s">
        <v>1442</v>
      </c>
      <c r="C1185" s="19" t="s">
        <v>862</v>
      </c>
      <c r="D1185" t="s">
        <v>167</v>
      </c>
      <c r="E1185" s="19" t="s">
        <v>863</v>
      </c>
      <c r="F1185" t="str">
        <f t="shared" si="24"/>
        <v>Синдром Мари-Бамберга 20</v>
      </c>
    </row>
    <row r="1186" spans="2:6" x14ac:dyDescent="0.4">
      <c r="B1186" t="s">
        <v>1443</v>
      </c>
      <c r="C1186" s="19" t="s">
        <v>862</v>
      </c>
      <c r="D1186" t="s">
        <v>1262</v>
      </c>
      <c r="E1186" s="19" t="s">
        <v>863</v>
      </c>
      <c r="F1186" t="str">
        <f t="shared" si="24"/>
        <v>Синдром Мари-Бамберга 21</v>
      </c>
    </row>
    <row r="1187" spans="2:6" x14ac:dyDescent="0.4">
      <c r="B1187" t="s">
        <v>1443</v>
      </c>
      <c r="C1187" s="19" t="s">
        <v>862</v>
      </c>
      <c r="D1187" t="s">
        <v>1263</v>
      </c>
      <c r="E1187" s="19" t="s">
        <v>863</v>
      </c>
      <c r="F1187" t="str">
        <f t="shared" si="24"/>
        <v>Синдром Мари-Бамберга 21</v>
      </c>
    </row>
    <row r="1188" spans="2:6" x14ac:dyDescent="0.4">
      <c r="B1188" t="s">
        <v>1443</v>
      </c>
      <c r="C1188" s="19" t="s">
        <v>862</v>
      </c>
      <c r="D1188" t="s">
        <v>167</v>
      </c>
      <c r="E1188" s="19" t="s">
        <v>863</v>
      </c>
      <c r="F1188" t="str">
        <f t="shared" si="24"/>
        <v>Синдром Мари-Бамберга 21</v>
      </c>
    </row>
    <row r="1189" spans="2:6" x14ac:dyDescent="0.4">
      <c r="B1189" t="s">
        <v>1425</v>
      </c>
      <c r="C1189" s="19" t="s">
        <v>862</v>
      </c>
      <c r="D1189" t="s">
        <v>1301</v>
      </c>
      <c r="E1189" s="19" t="s">
        <v>863</v>
      </c>
      <c r="F1189" t="str">
        <f t="shared" si="24"/>
        <v>Синдром Мари-Бамберга 3</v>
      </c>
    </row>
    <row r="1190" spans="2:6" x14ac:dyDescent="0.4">
      <c r="B1190" t="s">
        <v>1425</v>
      </c>
      <c r="C1190" s="19" t="s">
        <v>862</v>
      </c>
      <c r="D1190" t="s">
        <v>1304</v>
      </c>
      <c r="E1190" s="19" t="s">
        <v>863</v>
      </c>
      <c r="F1190" t="str">
        <f t="shared" si="24"/>
        <v>Синдром Мари-Бамберга 3</v>
      </c>
    </row>
    <row r="1191" spans="2:6" x14ac:dyDescent="0.4">
      <c r="B1191" t="s">
        <v>1425</v>
      </c>
      <c r="C1191" s="19" t="s">
        <v>862</v>
      </c>
      <c r="D1191" t="s">
        <v>167</v>
      </c>
      <c r="E1191" s="19" t="s">
        <v>863</v>
      </c>
      <c r="F1191" t="str">
        <f t="shared" si="24"/>
        <v>Синдром Мари-Бамберга 3</v>
      </c>
    </row>
    <row r="1192" spans="2:6" x14ac:dyDescent="0.4">
      <c r="B1192" t="s">
        <v>1426</v>
      </c>
      <c r="C1192" s="19" t="s">
        <v>862</v>
      </c>
      <c r="D1192" t="s">
        <v>1301</v>
      </c>
      <c r="E1192" s="19" t="s">
        <v>863</v>
      </c>
      <c r="F1192" t="str">
        <f t="shared" si="24"/>
        <v>Синдром Мари-Бамберга 4</v>
      </c>
    </row>
    <row r="1193" spans="2:6" x14ac:dyDescent="0.4">
      <c r="B1193" t="s">
        <v>1426</v>
      </c>
      <c r="C1193" s="19" t="s">
        <v>862</v>
      </c>
      <c r="D1193" t="s">
        <v>1261</v>
      </c>
      <c r="E1193" s="19" t="s">
        <v>863</v>
      </c>
      <c r="F1193" t="str">
        <f t="shared" si="24"/>
        <v>Синдром Мари-Бамберга 4</v>
      </c>
    </row>
    <row r="1194" spans="2:6" x14ac:dyDescent="0.4">
      <c r="B1194" t="s">
        <v>1426</v>
      </c>
      <c r="C1194" s="19" t="s">
        <v>862</v>
      </c>
      <c r="D1194" t="s">
        <v>167</v>
      </c>
      <c r="E1194" s="19" t="s">
        <v>863</v>
      </c>
      <c r="F1194" t="str">
        <f t="shared" si="24"/>
        <v>Синдром Мари-Бамберга 4</v>
      </c>
    </row>
    <row r="1195" spans="2:6" x14ac:dyDescent="0.4">
      <c r="B1195" t="s">
        <v>1427</v>
      </c>
      <c r="C1195" s="19" t="s">
        <v>862</v>
      </c>
      <c r="D1195" t="s">
        <v>1301</v>
      </c>
      <c r="E1195" s="19" t="s">
        <v>863</v>
      </c>
      <c r="F1195" t="str">
        <f t="shared" si="24"/>
        <v>Синдром Мари-Бамберга 5</v>
      </c>
    </row>
    <row r="1196" spans="2:6" x14ac:dyDescent="0.4">
      <c r="B1196" t="s">
        <v>1427</v>
      </c>
      <c r="C1196" s="19" t="s">
        <v>862</v>
      </c>
      <c r="D1196" t="s">
        <v>1262</v>
      </c>
      <c r="E1196" s="19" t="s">
        <v>863</v>
      </c>
      <c r="F1196" t="str">
        <f t="shared" si="24"/>
        <v>Синдром Мари-Бамберга 5</v>
      </c>
    </row>
    <row r="1197" spans="2:6" x14ac:dyDescent="0.4">
      <c r="B1197" t="s">
        <v>1427</v>
      </c>
      <c r="C1197" s="19" t="s">
        <v>862</v>
      </c>
      <c r="D1197" t="s">
        <v>167</v>
      </c>
      <c r="E1197" s="19" t="s">
        <v>863</v>
      </c>
      <c r="F1197" t="str">
        <f t="shared" si="24"/>
        <v>Синдром Мари-Бамберга 5</v>
      </c>
    </row>
    <row r="1198" spans="2:6" x14ac:dyDescent="0.4">
      <c r="B1198" t="s">
        <v>1428</v>
      </c>
      <c r="C1198" s="19" t="s">
        <v>862</v>
      </c>
      <c r="D1198" t="s">
        <v>1301</v>
      </c>
      <c r="E1198" s="19" t="s">
        <v>863</v>
      </c>
      <c r="F1198" t="str">
        <f t="shared" si="24"/>
        <v>Синдром Мари-Бамберга 6</v>
      </c>
    </row>
    <row r="1199" spans="2:6" x14ac:dyDescent="0.4">
      <c r="B1199" t="s">
        <v>1428</v>
      </c>
      <c r="C1199" s="19" t="s">
        <v>862</v>
      </c>
      <c r="D1199" t="s">
        <v>1263</v>
      </c>
      <c r="E1199" s="19" t="s">
        <v>863</v>
      </c>
      <c r="F1199" t="str">
        <f t="shared" ref="F1199:F1209" si="25">B1199</f>
        <v>Синдром Мари-Бамберга 6</v>
      </c>
    </row>
    <row r="1200" spans="2:6" x14ac:dyDescent="0.4">
      <c r="B1200" t="s">
        <v>1428</v>
      </c>
      <c r="C1200" s="19" t="s">
        <v>862</v>
      </c>
      <c r="D1200" t="s">
        <v>167</v>
      </c>
      <c r="E1200" s="19" t="s">
        <v>863</v>
      </c>
      <c r="F1200" t="str">
        <f t="shared" si="25"/>
        <v>Синдром Мари-Бамберга 6</v>
      </c>
    </row>
    <row r="1201" spans="1:6" x14ac:dyDescent="0.4">
      <c r="B1201" t="s">
        <v>1429</v>
      </c>
      <c r="C1201" s="19" t="s">
        <v>862</v>
      </c>
      <c r="D1201" t="s">
        <v>1302</v>
      </c>
      <c r="E1201" s="19" t="s">
        <v>863</v>
      </c>
      <c r="F1201" t="str">
        <f t="shared" si="25"/>
        <v>Синдром Мари-Бамберга 7</v>
      </c>
    </row>
    <row r="1202" spans="1:6" x14ac:dyDescent="0.4">
      <c r="B1202" t="s">
        <v>1429</v>
      </c>
      <c r="C1202" s="19" t="s">
        <v>862</v>
      </c>
      <c r="D1202" t="s">
        <v>1303</v>
      </c>
      <c r="E1202" s="19" t="s">
        <v>863</v>
      </c>
      <c r="F1202" t="str">
        <f t="shared" si="25"/>
        <v>Синдром Мари-Бамберга 7</v>
      </c>
    </row>
    <row r="1203" spans="1:6" x14ac:dyDescent="0.4">
      <c r="B1203" t="s">
        <v>1429</v>
      </c>
      <c r="C1203" s="19" t="s">
        <v>862</v>
      </c>
      <c r="D1203" t="s">
        <v>167</v>
      </c>
      <c r="E1203" s="19" t="s">
        <v>863</v>
      </c>
      <c r="F1203" t="str">
        <f t="shared" si="25"/>
        <v>Синдром Мари-Бамберга 7</v>
      </c>
    </row>
    <row r="1204" spans="1:6" x14ac:dyDescent="0.4">
      <c r="B1204" t="s">
        <v>1430</v>
      </c>
      <c r="C1204" s="19" t="s">
        <v>862</v>
      </c>
      <c r="D1204" t="s">
        <v>1302</v>
      </c>
      <c r="E1204" s="19" t="s">
        <v>863</v>
      </c>
      <c r="F1204" t="str">
        <f t="shared" si="25"/>
        <v>Синдром Мари-Бамберга 8</v>
      </c>
    </row>
    <row r="1205" spans="1:6" x14ac:dyDescent="0.4">
      <c r="B1205" t="s">
        <v>1430</v>
      </c>
      <c r="C1205" s="19" t="s">
        <v>862</v>
      </c>
      <c r="D1205" t="s">
        <v>1304</v>
      </c>
      <c r="E1205" s="19" t="s">
        <v>863</v>
      </c>
      <c r="F1205" t="str">
        <f t="shared" si="25"/>
        <v>Синдром Мари-Бамберга 8</v>
      </c>
    </row>
    <row r="1206" spans="1:6" x14ac:dyDescent="0.4">
      <c r="B1206" t="s">
        <v>1430</v>
      </c>
      <c r="C1206" s="19" t="s">
        <v>862</v>
      </c>
      <c r="D1206" t="s">
        <v>167</v>
      </c>
      <c r="E1206" s="19" t="s">
        <v>863</v>
      </c>
      <c r="F1206" t="str">
        <f t="shared" si="25"/>
        <v>Синдром Мари-Бамберга 8</v>
      </c>
    </row>
    <row r="1207" spans="1:6" x14ac:dyDescent="0.4">
      <c r="B1207" t="s">
        <v>1431</v>
      </c>
      <c r="C1207" s="19" t="s">
        <v>862</v>
      </c>
      <c r="D1207" t="s">
        <v>1302</v>
      </c>
      <c r="E1207" s="19" t="s">
        <v>863</v>
      </c>
      <c r="F1207" t="str">
        <f t="shared" si="25"/>
        <v>Синдром Мари-Бамберга 9</v>
      </c>
    </row>
    <row r="1208" spans="1:6" x14ac:dyDescent="0.4">
      <c r="B1208" t="s">
        <v>1431</v>
      </c>
      <c r="C1208" s="19" t="s">
        <v>862</v>
      </c>
      <c r="D1208" t="s">
        <v>1261</v>
      </c>
      <c r="E1208" s="19" t="s">
        <v>863</v>
      </c>
      <c r="F1208" t="str">
        <f t="shared" si="25"/>
        <v>Синдром Мари-Бамберга 9</v>
      </c>
    </row>
    <row r="1209" spans="1:6" x14ac:dyDescent="0.4">
      <c r="B1209" t="s">
        <v>1431</v>
      </c>
      <c r="C1209" s="19" t="s">
        <v>862</v>
      </c>
      <c r="D1209" t="s">
        <v>167</v>
      </c>
      <c r="E1209" s="19" t="s">
        <v>863</v>
      </c>
      <c r="F1209" t="str">
        <f t="shared" si="25"/>
        <v>Синдром Мари-Бамберга 9</v>
      </c>
    </row>
    <row r="1210" spans="1:6" x14ac:dyDescent="0.4">
      <c r="B1210" t="s">
        <v>161</v>
      </c>
      <c r="C1210" s="19" t="s">
        <v>863</v>
      </c>
      <c r="D1210" t="s">
        <v>435</v>
      </c>
      <c r="E1210" s="19"/>
    </row>
    <row r="1211" spans="1:6" x14ac:dyDescent="0.4">
      <c r="B1211" t="s">
        <v>947</v>
      </c>
      <c r="C1211" s="19" t="s">
        <v>863</v>
      </c>
      <c r="D1211" t="s">
        <v>1418</v>
      </c>
      <c r="E1211" s="19" t="s">
        <v>862</v>
      </c>
      <c r="F1211" t="str">
        <f>B1211</f>
        <v>Слабость</v>
      </c>
    </row>
    <row r="1212" spans="1:6" x14ac:dyDescent="0.4">
      <c r="B1212" t="s">
        <v>947</v>
      </c>
      <c r="C1212" s="19" t="s">
        <v>863</v>
      </c>
      <c r="D1212" t="s">
        <v>1419</v>
      </c>
      <c r="E1212" s="19" t="s">
        <v>862</v>
      </c>
      <c r="F1212" t="str">
        <f>B1212</f>
        <v>Слабость</v>
      </c>
    </row>
    <row r="1213" spans="1:6" x14ac:dyDescent="0.4">
      <c r="A1213" s="22"/>
      <c r="B1213" s="22" t="s">
        <v>947</v>
      </c>
      <c r="C1213" s="46" t="s">
        <v>863</v>
      </c>
      <c r="D1213" s="22" t="s">
        <v>1454</v>
      </c>
      <c r="E1213" s="46"/>
      <c r="F1213" s="22"/>
    </row>
    <row r="1214" spans="1:6" x14ac:dyDescent="0.4">
      <c r="A1214" s="22"/>
      <c r="B1214" s="22" t="s">
        <v>947</v>
      </c>
      <c r="C1214" s="46" t="s">
        <v>863</v>
      </c>
      <c r="D1214" s="22" t="s">
        <v>1705</v>
      </c>
      <c r="E1214" s="46"/>
      <c r="F1214" s="22"/>
    </row>
    <row r="1215" spans="1:6" x14ac:dyDescent="0.4">
      <c r="A1215" s="22"/>
      <c r="B1215" s="22" t="s">
        <v>947</v>
      </c>
      <c r="C1215" s="46" t="s">
        <v>863</v>
      </c>
      <c r="D1215" s="22" t="s">
        <v>1706</v>
      </c>
      <c r="E1215" s="46"/>
      <c r="F1215" s="22"/>
    </row>
    <row r="1216" spans="1:6" x14ac:dyDescent="0.4">
      <c r="B1216" t="s">
        <v>1242</v>
      </c>
      <c r="C1216" s="19" t="s">
        <v>863</v>
      </c>
      <c r="D1216" t="s">
        <v>435</v>
      </c>
      <c r="E1216" s="19" t="s">
        <v>863</v>
      </c>
      <c r="F1216" t="str">
        <f>B1216</f>
        <v>Слабость продолжительностью не менее месяца</v>
      </c>
    </row>
    <row r="1217" spans="1:6" x14ac:dyDescent="0.4">
      <c r="B1217" t="s">
        <v>995</v>
      </c>
      <c r="C1217" s="19" t="s">
        <v>863</v>
      </c>
      <c r="D1217" t="s">
        <v>434</v>
      </c>
      <c r="E1217" s="19" t="s">
        <v>863</v>
      </c>
      <c r="F1217" t="str">
        <f>B1217</f>
        <v>Сливающиеся очаговые тени на рентгенограмме</v>
      </c>
    </row>
    <row r="1218" spans="1:6" x14ac:dyDescent="0.4">
      <c r="B1218" t="s">
        <v>1087</v>
      </c>
      <c r="C1218" s="19" t="s">
        <v>863</v>
      </c>
      <c r="D1218" t="s">
        <v>517</v>
      </c>
      <c r="E1218" s="19" t="s">
        <v>863</v>
      </c>
      <c r="F1218" t="str">
        <f>B1218</f>
        <v>Слизистая мокрота</v>
      </c>
    </row>
    <row r="1219" spans="1:6" x14ac:dyDescent="0.4">
      <c r="B1219" t="s">
        <v>1087</v>
      </c>
      <c r="C1219" s="19" t="s">
        <v>863</v>
      </c>
      <c r="D1219" t="s">
        <v>644</v>
      </c>
      <c r="E1219" s="19" t="s">
        <v>863</v>
      </c>
      <c r="F1219" t="str">
        <f>B1219</f>
        <v>Слизистая мокрота</v>
      </c>
    </row>
    <row r="1220" spans="1:6" x14ac:dyDescent="0.4">
      <c r="B1220" t="s">
        <v>1087</v>
      </c>
      <c r="C1220" s="19" t="s">
        <v>863</v>
      </c>
      <c r="D1220" t="s">
        <v>435</v>
      </c>
      <c r="E1220" s="19"/>
    </row>
    <row r="1221" spans="1:6" x14ac:dyDescent="0.4">
      <c r="B1221" t="s">
        <v>1358</v>
      </c>
      <c r="C1221" s="19" t="s">
        <v>863</v>
      </c>
      <c r="D1221" t="s">
        <v>517</v>
      </c>
      <c r="E1221" s="19" t="s">
        <v>863</v>
      </c>
      <c r="F1221" t="str">
        <f t="shared" ref="F1221:F1226" si="26">B1221</f>
        <v>Слизисто-гнойная мокрота</v>
      </c>
    </row>
    <row r="1222" spans="1:6" x14ac:dyDescent="0.4">
      <c r="B1222" t="s">
        <v>1358</v>
      </c>
      <c r="C1222" s="19" t="s">
        <v>865</v>
      </c>
      <c r="D1222" t="s">
        <v>644</v>
      </c>
      <c r="E1222" s="19" t="s">
        <v>864</v>
      </c>
      <c r="F1222" t="str">
        <f t="shared" si="26"/>
        <v>Слизисто-гнойная мокрота</v>
      </c>
    </row>
    <row r="1223" spans="1:6" x14ac:dyDescent="0.4">
      <c r="B1223" t="s">
        <v>1243</v>
      </c>
      <c r="C1223" s="19" t="s">
        <v>863</v>
      </c>
      <c r="D1223" t="s">
        <v>434</v>
      </c>
      <c r="E1223" s="19" t="s">
        <v>863</v>
      </c>
      <c r="F1223" t="str">
        <f t="shared" si="26"/>
        <v>Снижение аппетита</v>
      </c>
    </row>
    <row r="1224" spans="1:6" x14ac:dyDescent="0.4">
      <c r="B1224" t="s">
        <v>1243</v>
      </c>
      <c r="C1224" s="19" t="s">
        <v>863</v>
      </c>
      <c r="D1224" t="s">
        <v>435</v>
      </c>
      <c r="E1224" s="19" t="s">
        <v>863</v>
      </c>
      <c r="F1224" t="str">
        <f t="shared" si="26"/>
        <v>Снижение аппетита</v>
      </c>
    </row>
    <row r="1225" spans="1:6" x14ac:dyDescent="0.4">
      <c r="A1225" s="15"/>
      <c r="B1225" t="s">
        <v>895</v>
      </c>
      <c r="C1225" s="19" t="s">
        <v>863</v>
      </c>
      <c r="D1225" t="s">
        <v>434</v>
      </c>
      <c r="E1225" s="19" t="s">
        <v>863</v>
      </c>
      <c r="F1225" t="str">
        <f t="shared" si="26"/>
        <v>Снижение массы тела</v>
      </c>
    </row>
    <row r="1226" spans="1:6" x14ac:dyDescent="0.4">
      <c r="B1226" t="s">
        <v>895</v>
      </c>
      <c r="C1226" s="19" t="s">
        <v>863</v>
      </c>
      <c r="D1226" t="s">
        <v>435</v>
      </c>
      <c r="E1226" s="19" t="s">
        <v>863</v>
      </c>
      <c r="F1226" t="str">
        <f t="shared" si="26"/>
        <v>Снижение массы тела</v>
      </c>
    </row>
    <row r="1227" spans="1:6" x14ac:dyDescent="0.4">
      <c r="A1227" s="22"/>
      <c r="B1227" s="22" t="s">
        <v>1011</v>
      </c>
      <c r="C1227" s="46" t="s">
        <v>863</v>
      </c>
      <c r="D1227" s="22" t="s">
        <v>1454</v>
      </c>
      <c r="E1227" s="46"/>
      <c r="F1227" s="22"/>
    </row>
    <row r="1228" spans="1:6" x14ac:dyDescent="0.4">
      <c r="A1228" s="22"/>
      <c r="B1228" s="22" t="s">
        <v>1011</v>
      </c>
      <c r="C1228" s="46" t="s">
        <v>863</v>
      </c>
      <c r="D1228" s="22" t="s">
        <v>1703</v>
      </c>
      <c r="E1228" s="46"/>
      <c r="F1228" s="22"/>
    </row>
    <row r="1229" spans="1:6" x14ac:dyDescent="0.4">
      <c r="A1229" s="22"/>
      <c r="B1229" s="22" t="s">
        <v>1011</v>
      </c>
      <c r="C1229" s="46" t="s">
        <v>863</v>
      </c>
      <c r="D1229" s="22" t="s">
        <v>1704</v>
      </c>
      <c r="E1229" s="46"/>
      <c r="F1229" s="22"/>
    </row>
    <row r="1230" spans="1:6" x14ac:dyDescent="0.4">
      <c r="B1230" t="s">
        <v>1058</v>
      </c>
      <c r="C1230" s="19" t="s">
        <v>863</v>
      </c>
      <c r="D1230" t="s">
        <v>644</v>
      </c>
      <c r="E1230" s="19" t="s">
        <v>863</v>
      </c>
      <c r="F1230" t="str">
        <f>B1230</f>
        <v>СОЭ в норме</v>
      </c>
    </row>
    <row r="1231" spans="1:6" x14ac:dyDescent="0.4">
      <c r="B1231" t="s">
        <v>1135</v>
      </c>
      <c r="C1231" s="19" t="s">
        <v>862</v>
      </c>
      <c r="D1231" t="s">
        <v>1058</v>
      </c>
      <c r="E1231" s="19" t="s">
        <v>863</v>
      </c>
      <c r="F1231" t="str">
        <f>B1231</f>
        <v>СОЭ в норме (ж)</v>
      </c>
    </row>
    <row r="1232" spans="1:6" x14ac:dyDescent="0.4">
      <c r="B1232" t="s">
        <v>1136</v>
      </c>
      <c r="C1232" s="19" t="s">
        <v>862</v>
      </c>
      <c r="D1232" t="s">
        <v>1058</v>
      </c>
      <c r="E1232" s="19" t="s">
        <v>863</v>
      </c>
      <c r="F1232" t="str">
        <f>B1232</f>
        <v>СОЭ в норме (м)</v>
      </c>
    </row>
    <row r="1233" spans="1:6" x14ac:dyDescent="0.4">
      <c r="B1233" t="s">
        <v>1467</v>
      </c>
      <c r="C1233" s="19" t="s">
        <v>863</v>
      </c>
      <c r="D1233" t="s">
        <v>982</v>
      </c>
      <c r="E1233" s="19" t="s">
        <v>862</v>
      </c>
      <c r="F1233" t="str">
        <f>B1233</f>
        <v>СОЭ повышена (СОЭ = 13-1000 мм/ч)</v>
      </c>
    </row>
    <row r="1234" spans="1:6" x14ac:dyDescent="0.4">
      <c r="B1234" t="s">
        <v>1468</v>
      </c>
      <c r="C1234" s="19" t="s">
        <v>863</v>
      </c>
      <c r="D1234" t="s">
        <v>981</v>
      </c>
      <c r="E1234" s="19" t="s">
        <v>862</v>
      </c>
      <c r="F1234" t="str">
        <f>B1234</f>
        <v>СОЭ повышена (СОЭ = 16-1000 мм/ч)</v>
      </c>
    </row>
    <row r="1235" spans="1:6" x14ac:dyDescent="0.4">
      <c r="A1235" s="22"/>
      <c r="B1235" s="22" t="s">
        <v>249</v>
      </c>
      <c r="C1235" s="46" t="s">
        <v>863</v>
      </c>
      <c r="D1235" s="22" t="s">
        <v>1455</v>
      </c>
      <c r="E1235" s="46"/>
      <c r="F1235" s="22"/>
    </row>
    <row r="1236" spans="1:6" x14ac:dyDescent="0.4">
      <c r="B1236" t="s">
        <v>249</v>
      </c>
      <c r="C1236" s="19" t="s">
        <v>863</v>
      </c>
      <c r="D1236" t="s">
        <v>435</v>
      </c>
      <c r="E1236" s="19" t="s">
        <v>863</v>
      </c>
      <c r="F1236" t="str">
        <f t="shared" ref="F1236:F1249" si="27">B1236</f>
        <v>Спутанность сознания</v>
      </c>
    </row>
    <row r="1237" spans="1:6" x14ac:dyDescent="0.4">
      <c r="B1237" t="s">
        <v>905</v>
      </c>
      <c r="C1237" s="19" t="s">
        <v>863</v>
      </c>
      <c r="D1237" t="s">
        <v>1450</v>
      </c>
      <c r="E1237" s="19"/>
      <c r="F1237" t="str">
        <f t="shared" si="27"/>
        <v>Среднее образование</v>
      </c>
    </row>
    <row r="1238" spans="1:6" x14ac:dyDescent="0.4">
      <c r="B1238" t="s">
        <v>904</v>
      </c>
      <c r="C1238" s="19" t="s">
        <v>863</v>
      </c>
      <c r="D1238" t="s">
        <v>1450</v>
      </c>
      <c r="E1238" s="19"/>
      <c r="F1238" t="str">
        <f t="shared" si="27"/>
        <v>Среднее специальное образование</v>
      </c>
    </row>
    <row r="1239" spans="1:6" x14ac:dyDescent="0.4">
      <c r="B1239" t="s">
        <v>907</v>
      </c>
      <c r="C1239" s="19" t="s">
        <v>863</v>
      </c>
      <c r="D1239" t="s">
        <v>1450</v>
      </c>
      <c r="E1239" s="19"/>
      <c r="F1239" t="str">
        <f t="shared" si="27"/>
        <v>Средний доход</v>
      </c>
    </row>
    <row r="1240" spans="1:6" x14ac:dyDescent="0.4">
      <c r="B1240" t="s">
        <v>1336</v>
      </c>
      <c r="C1240" s="19" t="s">
        <v>862</v>
      </c>
      <c r="D1240" t="s">
        <v>1331</v>
      </c>
      <c r="E1240" s="19" t="s">
        <v>863</v>
      </c>
      <c r="F1240" t="str">
        <f t="shared" si="27"/>
        <v>Стенки дренирующего бронха утолщены на КТ ОГК</v>
      </c>
    </row>
    <row r="1241" spans="1:6" x14ac:dyDescent="0.4">
      <c r="A1241" s="22"/>
      <c r="B1241" s="22" t="s">
        <v>932</v>
      </c>
      <c r="C1241" s="46" t="s">
        <v>862</v>
      </c>
      <c r="D1241" s="22" t="s">
        <v>1420</v>
      </c>
      <c r="E1241" s="46" t="s">
        <v>862</v>
      </c>
      <c r="F1241" s="22" t="str">
        <f t="shared" si="27"/>
        <v>Субфебрильная температура</v>
      </c>
    </row>
    <row r="1242" spans="1:6" x14ac:dyDescent="0.4">
      <c r="B1242" t="s">
        <v>1222</v>
      </c>
      <c r="C1242" s="19" t="s">
        <v>863</v>
      </c>
      <c r="D1242" t="s">
        <v>435</v>
      </c>
      <c r="E1242" s="19" t="s">
        <v>863</v>
      </c>
      <c r="F1242" t="str">
        <f t="shared" si="27"/>
        <v>Судороги</v>
      </c>
    </row>
    <row r="1243" spans="1:6" x14ac:dyDescent="0.4">
      <c r="B1243" t="s">
        <v>1362</v>
      </c>
      <c r="C1243" s="19" t="s">
        <v>863</v>
      </c>
      <c r="D1243" t="s">
        <v>644</v>
      </c>
      <c r="E1243" s="19" t="s">
        <v>863</v>
      </c>
      <c r="F1243" t="str">
        <f t="shared" si="27"/>
        <v>Сухие хрипы</v>
      </c>
    </row>
    <row r="1244" spans="1:6" x14ac:dyDescent="0.4">
      <c r="A1244" s="15" t="s">
        <v>866</v>
      </c>
      <c r="B1244" t="s">
        <v>886</v>
      </c>
      <c r="C1244" s="19" t="s">
        <v>863</v>
      </c>
      <c r="D1244" t="s">
        <v>434</v>
      </c>
      <c r="E1244" s="19" t="s">
        <v>863</v>
      </c>
      <c r="F1244" t="str">
        <f t="shared" si="27"/>
        <v>Сухой кашель</v>
      </c>
    </row>
    <row r="1245" spans="1:6" x14ac:dyDescent="0.4">
      <c r="B1245" t="s">
        <v>886</v>
      </c>
      <c r="C1245" s="19" t="s">
        <v>863</v>
      </c>
      <c r="D1245" t="s">
        <v>517</v>
      </c>
      <c r="E1245" s="19" t="s">
        <v>863</v>
      </c>
      <c r="F1245" t="str">
        <f t="shared" si="27"/>
        <v>Сухой кашель</v>
      </c>
    </row>
    <row r="1246" spans="1:6" x14ac:dyDescent="0.4">
      <c r="B1246" t="s">
        <v>886</v>
      </c>
      <c r="C1246" s="19" t="s">
        <v>863</v>
      </c>
      <c r="D1246" t="s">
        <v>644</v>
      </c>
      <c r="E1246" s="19" t="s">
        <v>863</v>
      </c>
      <c r="F1246" t="str">
        <f t="shared" si="27"/>
        <v>Сухой кашель</v>
      </c>
    </row>
    <row r="1247" spans="1:6" x14ac:dyDescent="0.4">
      <c r="B1247" t="s">
        <v>886</v>
      </c>
      <c r="C1247" s="19" t="s">
        <v>863</v>
      </c>
      <c r="D1247" t="s">
        <v>435</v>
      </c>
      <c r="E1247" s="19" t="s">
        <v>863</v>
      </c>
      <c r="F1247" t="str">
        <f t="shared" si="27"/>
        <v>Сухой кашель</v>
      </c>
    </row>
    <row r="1248" spans="1:6" x14ac:dyDescent="0.4">
      <c r="B1248" t="s">
        <v>1127</v>
      </c>
      <c r="C1248" s="19" t="s">
        <v>863</v>
      </c>
      <c r="D1248" t="s">
        <v>517</v>
      </c>
      <c r="E1248" s="19" t="s">
        <v>863</v>
      </c>
      <c r="F1248" t="str">
        <f t="shared" si="27"/>
        <v>Тахипноэ</v>
      </c>
    </row>
    <row r="1249" spans="1:6" x14ac:dyDescent="0.4">
      <c r="B1249" t="s">
        <v>1127</v>
      </c>
      <c r="C1249" s="19" t="s">
        <v>863</v>
      </c>
      <c r="D1249" t="s">
        <v>644</v>
      </c>
      <c r="E1249" s="19" t="s">
        <v>863</v>
      </c>
      <c r="F1249" t="str">
        <f t="shared" si="27"/>
        <v>Тахипноэ</v>
      </c>
    </row>
    <row r="1250" spans="1:6" x14ac:dyDescent="0.4">
      <c r="A1250" s="22"/>
      <c r="B1250" s="22" t="s">
        <v>246</v>
      </c>
      <c r="C1250" s="46" t="s">
        <v>863</v>
      </c>
      <c r="D1250" s="22" t="s">
        <v>1456</v>
      </c>
      <c r="E1250" s="46"/>
      <c r="F1250" s="22"/>
    </row>
    <row r="1251" spans="1:6" x14ac:dyDescent="0.4">
      <c r="A1251" s="22"/>
      <c r="B1251" s="22" t="s">
        <v>246</v>
      </c>
      <c r="C1251" s="46" t="s">
        <v>863</v>
      </c>
      <c r="D1251" s="22" t="s">
        <v>1709</v>
      </c>
      <c r="E1251" s="46"/>
      <c r="F1251" s="22"/>
    </row>
    <row r="1252" spans="1:6" x14ac:dyDescent="0.4">
      <c r="B1252" t="s">
        <v>246</v>
      </c>
      <c r="C1252" s="19" t="s">
        <v>863</v>
      </c>
      <c r="D1252" t="s">
        <v>435</v>
      </c>
      <c r="E1252" s="19" t="s">
        <v>863</v>
      </c>
      <c r="F1252" t="str">
        <f>B1252</f>
        <v>Тошнота</v>
      </c>
    </row>
    <row r="1253" spans="1:6" x14ac:dyDescent="0.4">
      <c r="A1253">
        <v>2</v>
      </c>
      <c r="B1253" t="s">
        <v>1097</v>
      </c>
      <c r="C1253" s="19" t="s">
        <v>863</v>
      </c>
      <c r="D1253" t="s">
        <v>644</v>
      </c>
      <c r="E1253" s="19" t="s">
        <v>863</v>
      </c>
      <c r="F1253" t="str">
        <f>B1253</f>
        <v>Тромбоциты понижены</v>
      </c>
    </row>
    <row r="1254" spans="1:6" x14ac:dyDescent="0.4">
      <c r="B1254" t="s">
        <v>2833</v>
      </c>
      <c r="C1254" s="19" t="s">
        <v>863</v>
      </c>
      <c r="D1254" t="s">
        <v>1450</v>
      </c>
      <c r="E1254" s="19" t="s">
        <v>863</v>
      </c>
      <c r="F1254" t="str">
        <f>B1254</f>
        <v>Трудоспособный возраст (18 - 65 лет)</v>
      </c>
    </row>
    <row r="1255" spans="1:6" x14ac:dyDescent="0.4">
      <c r="B1255" t="s">
        <v>434</v>
      </c>
      <c r="C1255" s="19" t="s">
        <v>863</v>
      </c>
      <c r="D1255" t="s">
        <v>1015</v>
      </c>
      <c r="E1255" s="19"/>
    </row>
    <row r="1256" spans="1:6" x14ac:dyDescent="0.4">
      <c r="B1256" t="s">
        <v>434</v>
      </c>
      <c r="C1256" s="19" t="s">
        <v>863</v>
      </c>
      <c r="D1256" t="s">
        <v>1263</v>
      </c>
      <c r="E1256" s="19"/>
    </row>
    <row r="1257" spans="1:6" x14ac:dyDescent="0.4">
      <c r="B1257" t="s">
        <v>434</v>
      </c>
      <c r="C1257" s="19" t="s">
        <v>863</v>
      </c>
      <c r="D1257" t="s">
        <v>876</v>
      </c>
      <c r="E1257" s="19"/>
    </row>
    <row r="1258" spans="1:6" x14ac:dyDescent="0.4">
      <c r="B1258" t="s">
        <v>434</v>
      </c>
      <c r="C1258" s="19" t="s">
        <v>863</v>
      </c>
      <c r="D1258" t="s">
        <v>886</v>
      </c>
      <c r="E1258" s="19"/>
    </row>
    <row r="1259" spans="1:6" x14ac:dyDescent="0.4">
      <c r="B1259" t="s">
        <v>434</v>
      </c>
      <c r="C1259" s="19" t="s">
        <v>863</v>
      </c>
      <c r="D1259" t="s">
        <v>887</v>
      </c>
      <c r="E1259" s="19"/>
    </row>
    <row r="1260" spans="1:6" x14ac:dyDescent="0.4">
      <c r="B1260" t="s">
        <v>434</v>
      </c>
      <c r="C1260" s="19" t="s">
        <v>863</v>
      </c>
      <c r="D1260" t="s">
        <v>891</v>
      </c>
      <c r="E1260" s="19"/>
    </row>
    <row r="1261" spans="1:6" x14ac:dyDescent="0.4">
      <c r="B1261" t="s">
        <v>434</v>
      </c>
      <c r="C1261" s="19" t="s">
        <v>863</v>
      </c>
      <c r="D1261" t="s">
        <v>934</v>
      </c>
      <c r="E1261" s="19"/>
    </row>
    <row r="1262" spans="1:6" x14ac:dyDescent="0.4">
      <c r="B1262" t="s">
        <v>434</v>
      </c>
      <c r="C1262" s="19" t="s">
        <v>863</v>
      </c>
      <c r="D1262" t="s">
        <v>2800</v>
      </c>
      <c r="E1262" s="19"/>
    </row>
    <row r="1263" spans="1:6" x14ac:dyDescent="0.4">
      <c r="B1263" t="s">
        <v>434</v>
      </c>
      <c r="C1263" s="19" t="s">
        <v>863</v>
      </c>
      <c r="D1263" t="s">
        <v>893</v>
      </c>
      <c r="E1263" s="19"/>
    </row>
    <row r="1264" spans="1:6" x14ac:dyDescent="0.4">
      <c r="B1264" t="s">
        <v>434</v>
      </c>
      <c r="C1264" s="19" t="s">
        <v>863</v>
      </c>
      <c r="D1264" t="s">
        <v>894</v>
      </c>
      <c r="E1264" s="19"/>
    </row>
    <row r="1265" spans="2:5" x14ac:dyDescent="0.4">
      <c r="B1265" t="s">
        <v>434</v>
      </c>
      <c r="C1265" s="19" t="s">
        <v>863</v>
      </c>
      <c r="D1265" t="s">
        <v>895</v>
      </c>
      <c r="E1265" s="19"/>
    </row>
    <row r="1266" spans="2:5" x14ac:dyDescent="0.4">
      <c r="B1266" t="s">
        <v>434</v>
      </c>
      <c r="C1266" s="19" t="s">
        <v>863</v>
      </c>
      <c r="D1266" t="s">
        <v>897</v>
      </c>
      <c r="E1266" s="19"/>
    </row>
    <row r="1267" spans="2:5" x14ac:dyDescent="0.4">
      <c r="B1267" t="s">
        <v>434</v>
      </c>
      <c r="C1267" s="19" t="s">
        <v>863</v>
      </c>
      <c r="D1267" t="s">
        <v>898</v>
      </c>
      <c r="E1267" s="19"/>
    </row>
    <row r="1268" spans="2:5" x14ac:dyDescent="0.4">
      <c r="B1268" t="s">
        <v>434</v>
      </c>
      <c r="C1268" s="19" t="s">
        <v>863</v>
      </c>
      <c r="D1268" t="s">
        <v>1368</v>
      </c>
      <c r="E1268" s="19"/>
    </row>
    <row r="1269" spans="2:5" x14ac:dyDescent="0.4">
      <c r="B1269" t="s">
        <v>434</v>
      </c>
      <c r="C1269" s="19" t="s">
        <v>863</v>
      </c>
      <c r="D1269" t="s">
        <v>1369</v>
      </c>
      <c r="E1269" s="19"/>
    </row>
    <row r="1270" spans="2:5" x14ac:dyDescent="0.4">
      <c r="B1270" t="s">
        <v>434</v>
      </c>
      <c r="C1270" s="19" t="s">
        <v>863</v>
      </c>
      <c r="D1270" t="s">
        <v>1370</v>
      </c>
      <c r="E1270" s="19"/>
    </row>
    <row r="1271" spans="2:5" x14ac:dyDescent="0.4">
      <c r="B1271" t="s">
        <v>434</v>
      </c>
      <c r="C1271" s="19" t="s">
        <v>863</v>
      </c>
      <c r="D1271" t="s">
        <v>1371</v>
      </c>
      <c r="E1271" s="19"/>
    </row>
    <row r="1272" spans="2:5" x14ac:dyDescent="0.4">
      <c r="B1272" t="s">
        <v>434</v>
      </c>
      <c r="C1272" s="19" t="s">
        <v>863</v>
      </c>
      <c r="D1272" t="s">
        <v>1372</v>
      </c>
      <c r="E1272" s="19"/>
    </row>
    <row r="1273" spans="2:5" x14ac:dyDescent="0.4">
      <c r="B1273" t="s">
        <v>434</v>
      </c>
      <c r="C1273" s="19" t="s">
        <v>863</v>
      </c>
      <c r="D1273" t="s">
        <v>1373</v>
      </c>
      <c r="E1273" s="19"/>
    </row>
    <row r="1274" spans="2:5" x14ac:dyDescent="0.4">
      <c r="B1274" t="s">
        <v>434</v>
      </c>
      <c r="C1274" s="19" t="s">
        <v>863</v>
      </c>
      <c r="D1274" t="s">
        <v>1374</v>
      </c>
      <c r="E1274" s="19"/>
    </row>
    <row r="1275" spans="2:5" x14ac:dyDescent="0.4">
      <c r="B1275" t="s">
        <v>434</v>
      </c>
      <c r="C1275" s="19" t="s">
        <v>863</v>
      </c>
      <c r="D1275" t="s">
        <v>924</v>
      </c>
      <c r="E1275" s="19"/>
    </row>
    <row r="1276" spans="2:5" x14ac:dyDescent="0.4">
      <c r="B1276" t="s">
        <v>434</v>
      </c>
      <c r="C1276" s="19" t="s">
        <v>863</v>
      </c>
      <c r="D1276" t="s">
        <v>946</v>
      </c>
      <c r="E1276" s="19"/>
    </row>
    <row r="1277" spans="2:5" x14ac:dyDescent="0.4">
      <c r="B1277" t="s">
        <v>434</v>
      </c>
      <c r="C1277" s="19" t="s">
        <v>863</v>
      </c>
      <c r="D1277" t="s">
        <v>947</v>
      </c>
      <c r="E1277" s="19"/>
    </row>
    <row r="1278" spans="2:5" x14ac:dyDescent="0.4">
      <c r="B1278" t="s">
        <v>434</v>
      </c>
      <c r="C1278" s="19" t="s">
        <v>863</v>
      </c>
      <c r="D1278" t="s">
        <v>1460</v>
      </c>
      <c r="E1278" s="19"/>
    </row>
    <row r="1279" spans="2:5" x14ac:dyDescent="0.4">
      <c r="B1279" t="s">
        <v>434</v>
      </c>
      <c r="C1279" s="19" t="s">
        <v>863</v>
      </c>
      <c r="D1279" t="s">
        <v>1461</v>
      </c>
      <c r="E1279" s="19"/>
    </row>
    <row r="1280" spans="2:5" x14ac:dyDescent="0.4">
      <c r="B1280" t="s">
        <v>434</v>
      </c>
      <c r="C1280" s="19" t="s">
        <v>863</v>
      </c>
      <c r="D1280" t="s">
        <v>1462</v>
      </c>
      <c r="E1280" s="19"/>
    </row>
    <row r="1281" spans="2:5" x14ac:dyDescent="0.4">
      <c r="B1281" t="s">
        <v>434</v>
      </c>
      <c r="C1281" s="19" t="s">
        <v>863</v>
      </c>
      <c r="D1281" t="s">
        <v>1107</v>
      </c>
      <c r="E1281" s="19"/>
    </row>
    <row r="1282" spans="2:5" x14ac:dyDescent="0.4">
      <c r="B1282" t="s">
        <v>434</v>
      </c>
      <c r="C1282" s="19" t="s">
        <v>863</v>
      </c>
      <c r="D1282" t="s">
        <v>1243</v>
      </c>
      <c r="E1282" s="19"/>
    </row>
    <row r="1283" spans="2:5" x14ac:dyDescent="0.4">
      <c r="B1283" t="s">
        <v>434</v>
      </c>
      <c r="C1283" s="19" t="s">
        <v>863</v>
      </c>
      <c r="D1283" t="s">
        <v>2276</v>
      </c>
      <c r="E1283" s="19"/>
    </row>
    <row r="1284" spans="2:5" x14ac:dyDescent="0.4">
      <c r="B1284" t="s">
        <v>434</v>
      </c>
      <c r="C1284" s="19" t="s">
        <v>863</v>
      </c>
      <c r="D1284" t="s">
        <v>967</v>
      </c>
      <c r="E1284" s="19"/>
    </row>
    <row r="1285" spans="2:5" x14ac:dyDescent="0.4">
      <c r="B1285" t="s">
        <v>434</v>
      </c>
      <c r="C1285" s="19" t="s">
        <v>863</v>
      </c>
      <c r="D1285" t="s">
        <v>998</v>
      </c>
      <c r="E1285" s="19"/>
    </row>
    <row r="1286" spans="2:5" x14ac:dyDescent="0.4">
      <c r="B1286" t="s">
        <v>434</v>
      </c>
      <c r="C1286" s="19" t="s">
        <v>863</v>
      </c>
      <c r="D1286" t="s">
        <v>996</v>
      </c>
      <c r="E1286" s="19"/>
    </row>
    <row r="1287" spans="2:5" x14ac:dyDescent="0.4">
      <c r="B1287" t="s">
        <v>434</v>
      </c>
      <c r="C1287" s="19" t="s">
        <v>863</v>
      </c>
      <c r="D1287" t="s">
        <v>997</v>
      </c>
      <c r="E1287" s="19"/>
    </row>
    <row r="1288" spans="2:5" x14ac:dyDescent="0.4">
      <c r="B1288" t="s">
        <v>434</v>
      </c>
      <c r="C1288" s="19" t="s">
        <v>863</v>
      </c>
      <c r="D1288" t="s">
        <v>999</v>
      </c>
      <c r="E1288" s="19"/>
    </row>
    <row r="1289" spans="2:5" x14ac:dyDescent="0.4">
      <c r="B1289" t="s">
        <v>434</v>
      </c>
      <c r="C1289" s="19" t="s">
        <v>863</v>
      </c>
      <c r="D1289" t="s">
        <v>1000</v>
      </c>
      <c r="E1289" s="19"/>
    </row>
    <row r="1290" spans="2:5" x14ac:dyDescent="0.4">
      <c r="B1290" t="s">
        <v>434</v>
      </c>
      <c r="C1290" s="19" t="s">
        <v>863</v>
      </c>
      <c r="D1290" t="s">
        <v>1001</v>
      </c>
      <c r="E1290" s="19"/>
    </row>
    <row r="1291" spans="2:5" x14ac:dyDescent="0.4">
      <c r="B1291" t="s">
        <v>434</v>
      </c>
      <c r="C1291" s="19" t="s">
        <v>863</v>
      </c>
      <c r="D1291" t="s">
        <v>1002</v>
      </c>
      <c r="E1291" s="19"/>
    </row>
    <row r="1292" spans="2:5" x14ac:dyDescent="0.4">
      <c r="B1292" t="s">
        <v>434</v>
      </c>
      <c r="C1292" s="19" t="s">
        <v>863</v>
      </c>
      <c r="D1292" t="s">
        <v>993</v>
      </c>
      <c r="E1292" s="19"/>
    </row>
    <row r="1293" spans="2:5" x14ac:dyDescent="0.4">
      <c r="B1293" t="s">
        <v>434</v>
      </c>
      <c r="C1293" s="19" t="s">
        <v>863</v>
      </c>
      <c r="D1293" t="s">
        <v>995</v>
      </c>
      <c r="E1293" s="19"/>
    </row>
    <row r="1294" spans="2:5" x14ac:dyDescent="0.4">
      <c r="B1294" t="s">
        <v>434</v>
      </c>
      <c r="C1294" s="19" t="s">
        <v>863</v>
      </c>
      <c r="D1294" t="s">
        <v>990</v>
      </c>
      <c r="E1294" s="19"/>
    </row>
    <row r="1295" spans="2:5" x14ac:dyDescent="0.4">
      <c r="B1295" t="s">
        <v>434</v>
      </c>
      <c r="C1295" s="19" t="s">
        <v>863</v>
      </c>
      <c r="D1295" t="s">
        <v>991</v>
      </c>
      <c r="E1295" s="19"/>
    </row>
    <row r="1296" spans="2:5" x14ac:dyDescent="0.4">
      <c r="B1296" t="s">
        <v>434</v>
      </c>
      <c r="C1296" s="19" t="s">
        <v>863</v>
      </c>
      <c r="D1296" t="s">
        <v>1463</v>
      </c>
      <c r="E1296" s="19"/>
    </row>
    <row r="1297" spans="2:5" x14ac:dyDescent="0.4">
      <c r="B1297" t="s">
        <v>434</v>
      </c>
      <c r="C1297" s="19" t="s">
        <v>863</v>
      </c>
      <c r="D1297" t="s">
        <v>1464</v>
      </c>
      <c r="E1297" s="19"/>
    </row>
    <row r="1298" spans="2:5" x14ac:dyDescent="0.4">
      <c r="B1298" t="s">
        <v>434</v>
      </c>
      <c r="C1298" s="19" t="s">
        <v>863</v>
      </c>
      <c r="D1298" t="s">
        <v>2112</v>
      </c>
      <c r="E1298" s="19"/>
    </row>
    <row r="1299" spans="2:5" ht="15" customHeight="1" x14ac:dyDescent="0.4">
      <c r="B1299" t="s">
        <v>434</v>
      </c>
      <c r="C1299" s="19" t="s">
        <v>863</v>
      </c>
      <c r="D1299" s="33" t="s">
        <v>1466</v>
      </c>
      <c r="E1299" s="19"/>
    </row>
    <row r="1300" spans="2:5" x14ac:dyDescent="0.4">
      <c r="B1300" t="s">
        <v>434</v>
      </c>
      <c r="C1300" s="19" t="s">
        <v>863</v>
      </c>
      <c r="D1300" t="s">
        <v>979</v>
      </c>
      <c r="E1300" s="19"/>
    </row>
    <row r="1301" spans="2:5" x14ac:dyDescent="0.4">
      <c r="B1301" t="s">
        <v>434</v>
      </c>
      <c r="C1301" s="19" t="s">
        <v>863</v>
      </c>
      <c r="D1301" t="s">
        <v>1005</v>
      </c>
      <c r="E1301" s="19"/>
    </row>
    <row r="1302" spans="2:5" x14ac:dyDescent="0.4">
      <c r="B1302" t="s">
        <v>434</v>
      </c>
      <c r="C1302" s="19" t="s">
        <v>863</v>
      </c>
      <c r="D1302" t="s">
        <v>1006</v>
      </c>
      <c r="E1302" s="19"/>
    </row>
    <row r="1303" spans="2:5" x14ac:dyDescent="0.4">
      <c r="B1303" t="s">
        <v>434</v>
      </c>
      <c r="C1303" s="19" t="s">
        <v>863</v>
      </c>
      <c r="D1303" t="s">
        <v>1468</v>
      </c>
    </row>
    <row r="1304" spans="2:5" x14ac:dyDescent="0.4">
      <c r="B1304" t="s">
        <v>434</v>
      </c>
      <c r="C1304" s="19" t="s">
        <v>863</v>
      </c>
      <c r="D1304" t="s">
        <v>1467</v>
      </c>
    </row>
    <row r="1305" spans="2:5" x14ac:dyDescent="0.4">
      <c r="B1305" t="s">
        <v>434</v>
      </c>
      <c r="C1305" s="19" t="s">
        <v>863</v>
      </c>
      <c r="D1305" t="s">
        <v>1469</v>
      </c>
    </row>
    <row r="1306" spans="2:5" x14ac:dyDescent="0.4">
      <c r="B1306" t="s">
        <v>434</v>
      </c>
      <c r="C1306" s="19" t="s">
        <v>863</v>
      </c>
      <c r="D1306" t="s">
        <v>1470</v>
      </c>
    </row>
    <row r="1307" spans="2:5" x14ac:dyDescent="0.4">
      <c r="B1307" t="s">
        <v>434</v>
      </c>
      <c r="C1307" s="19" t="s">
        <v>863</v>
      </c>
      <c r="D1307" t="s">
        <v>1121</v>
      </c>
    </row>
    <row r="1308" spans="2:5" x14ac:dyDescent="0.4">
      <c r="B1308" t="s">
        <v>434</v>
      </c>
      <c r="C1308" s="19" t="s">
        <v>863</v>
      </c>
      <c r="D1308" t="s">
        <v>1120</v>
      </c>
    </row>
    <row r="1309" spans="2:5" x14ac:dyDescent="0.4">
      <c r="B1309" t="s">
        <v>434</v>
      </c>
      <c r="C1309" s="19" t="s">
        <v>863</v>
      </c>
      <c r="D1309" t="s">
        <v>1119</v>
      </c>
    </row>
    <row r="1310" spans="2:5" x14ac:dyDescent="0.4">
      <c r="B1310" t="s">
        <v>434</v>
      </c>
      <c r="C1310" s="19" t="s">
        <v>863</v>
      </c>
      <c r="D1310" t="s">
        <v>1321</v>
      </c>
    </row>
    <row r="1311" spans="2:5" x14ac:dyDescent="0.4">
      <c r="B1311" t="s">
        <v>434</v>
      </c>
      <c r="C1311" s="19" t="s">
        <v>863</v>
      </c>
      <c r="D1311" t="s">
        <v>985</v>
      </c>
    </row>
    <row r="1312" spans="2:5" x14ac:dyDescent="0.4">
      <c r="B1312" t="s">
        <v>434</v>
      </c>
      <c r="C1312" s="19" t="s">
        <v>863</v>
      </c>
      <c r="D1312" t="s">
        <v>1493</v>
      </c>
    </row>
    <row r="1313" spans="2:4" x14ac:dyDescent="0.4">
      <c r="B1313" t="s">
        <v>434</v>
      </c>
      <c r="C1313" s="19" t="s">
        <v>863</v>
      </c>
      <c r="D1313" t="s">
        <v>986</v>
      </c>
    </row>
    <row r="1314" spans="2:4" x14ac:dyDescent="0.4">
      <c r="B1314" t="s">
        <v>434</v>
      </c>
      <c r="C1314" s="19" t="s">
        <v>863</v>
      </c>
      <c r="D1314" t="s">
        <v>987</v>
      </c>
    </row>
    <row r="1315" spans="2:4" x14ac:dyDescent="0.4">
      <c r="B1315" t="s">
        <v>434</v>
      </c>
      <c r="C1315" s="19" t="s">
        <v>863</v>
      </c>
      <c r="D1315" t="s">
        <v>926</v>
      </c>
    </row>
    <row r="1316" spans="2:4" x14ac:dyDescent="0.4">
      <c r="B1316" t="s">
        <v>434</v>
      </c>
      <c r="C1316" s="19" t="s">
        <v>863</v>
      </c>
      <c r="D1316" t="s">
        <v>927</v>
      </c>
    </row>
    <row r="1317" spans="2:4" x14ac:dyDescent="0.4">
      <c r="B1317" t="s">
        <v>434</v>
      </c>
      <c r="C1317" s="19" t="s">
        <v>863</v>
      </c>
      <c r="D1317" t="s">
        <v>1495</v>
      </c>
    </row>
    <row r="1318" spans="2:4" x14ac:dyDescent="0.4">
      <c r="B1318" t="s">
        <v>434</v>
      </c>
      <c r="C1318" s="19" t="s">
        <v>863</v>
      </c>
      <c r="D1318" t="s">
        <v>928</v>
      </c>
    </row>
    <row r="1319" spans="2:4" x14ac:dyDescent="0.4">
      <c r="B1319" t="s">
        <v>434</v>
      </c>
      <c r="C1319" s="19" t="s">
        <v>863</v>
      </c>
      <c r="D1319" t="s">
        <v>988</v>
      </c>
    </row>
    <row r="1320" spans="2:4" x14ac:dyDescent="0.4">
      <c r="B1320" t="s">
        <v>434</v>
      </c>
      <c r="C1320" s="19" t="s">
        <v>863</v>
      </c>
      <c r="D1320" t="s">
        <v>989</v>
      </c>
    </row>
    <row r="1321" spans="2:4" x14ac:dyDescent="0.4">
      <c r="B1321" t="s">
        <v>434</v>
      </c>
      <c r="C1321" s="19" t="s">
        <v>863</v>
      </c>
      <c r="D1321" t="s">
        <v>969</v>
      </c>
    </row>
    <row r="1322" spans="2:4" x14ac:dyDescent="0.4">
      <c r="B1322" t="s">
        <v>434</v>
      </c>
      <c r="C1322" s="19" t="s">
        <v>863</v>
      </c>
      <c r="D1322" t="s">
        <v>970</v>
      </c>
    </row>
    <row r="1323" spans="2:4" x14ac:dyDescent="0.4">
      <c r="B1323" t="s">
        <v>434</v>
      </c>
      <c r="C1323" s="19" t="s">
        <v>863</v>
      </c>
      <c r="D1323" t="s">
        <v>971</v>
      </c>
    </row>
    <row r="1324" spans="2:4" x14ac:dyDescent="0.4">
      <c r="B1324" t="s">
        <v>434</v>
      </c>
      <c r="C1324" s="19" t="s">
        <v>863</v>
      </c>
      <c r="D1324" t="s">
        <v>972</v>
      </c>
    </row>
    <row r="1325" spans="2:4" x14ac:dyDescent="0.4">
      <c r="B1325" t="s">
        <v>434</v>
      </c>
      <c r="C1325" s="19" t="s">
        <v>863</v>
      </c>
      <c r="D1325" t="s">
        <v>941</v>
      </c>
    </row>
    <row r="1326" spans="2:4" x14ac:dyDescent="0.4">
      <c r="B1326" t="s">
        <v>434</v>
      </c>
      <c r="C1326" s="19" t="s">
        <v>863</v>
      </c>
      <c r="D1326" t="s">
        <v>935</v>
      </c>
    </row>
    <row r="1327" spans="2:4" x14ac:dyDescent="0.4">
      <c r="B1327" t="s">
        <v>434</v>
      </c>
      <c r="C1327" s="19" t="s">
        <v>863</v>
      </c>
      <c r="D1327" t="s">
        <v>936</v>
      </c>
    </row>
    <row r="1328" spans="2:4" x14ac:dyDescent="0.4">
      <c r="B1328" t="s">
        <v>434</v>
      </c>
      <c r="C1328" s="19" t="s">
        <v>863</v>
      </c>
      <c r="D1328" t="s">
        <v>937</v>
      </c>
    </row>
    <row r="1329" spans="1:6" x14ac:dyDescent="0.4">
      <c r="B1329" t="s">
        <v>434</v>
      </c>
      <c r="C1329" s="19" t="s">
        <v>863</v>
      </c>
      <c r="D1329" t="s">
        <v>1728</v>
      </c>
    </row>
    <row r="1330" spans="1:6" x14ac:dyDescent="0.4">
      <c r="B1330" t="s">
        <v>434</v>
      </c>
      <c r="C1330" s="19" t="s">
        <v>863</v>
      </c>
      <c r="D1330" t="s">
        <v>1497</v>
      </c>
    </row>
    <row r="1331" spans="1:6" x14ac:dyDescent="0.4">
      <c r="B1331" t="s">
        <v>434</v>
      </c>
      <c r="C1331" s="19" t="s">
        <v>863</v>
      </c>
      <c r="D1331" t="s">
        <v>942</v>
      </c>
    </row>
    <row r="1332" spans="1:6" x14ac:dyDescent="0.4">
      <c r="B1332" t="s">
        <v>434</v>
      </c>
      <c r="C1332" s="19" t="s">
        <v>863</v>
      </c>
      <c r="D1332" t="s">
        <v>1037</v>
      </c>
    </row>
    <row r="1333" spans="1:6" x14ac:dyDescent="0.4">
      <c r="B1333" t="s">
        <v>434</v>
      </c>
      <c r="C1333" s="19" t="s">
        <v>863</v>
      </c>
      <c r="D1333" t="s">
        <v>1646</v>
      </c>
    </row>
    <row r="1334" spans="1:6" x14ac:dyDescent="0.4">
      <c r="B1334" t="s">
        <v>434</v>
      </c>
      <c r="C1334" s="19" t="s">
        <v>863</v>
      </c>
      <c r="D1334" t="s">
        <v>1083</v>
      </c>
    </row>
    <row r="1335" spans="1:6" x14ac:dyDescent="0.4">
      <c r="B1335" t="s">
        <v>434</v>
      </c>
      <c r="C1335" s="19" t="s">
        <v>863</v>
      </c>
      <c r="D1335" t="s">
        <v>1974</v>
      </c>
    </row>
    <row r="1336" spans="1:6" x14ac:dyDescent="0.4">
      <c r="B1336" t="s">
        <v>434</v>
      </c>
      <c r="C1336" s="19" t="s">
        <v>863</v>
      </c>
      <c r="D1336" t="s">
        <v>892</v>
      </c>
    </row>
    <row r="1337" spans="1:6" x14ac:dyDescent="0.4">
      <c r="B1337" t="s">
        <v>434</v>
      </c>
      <c r="C1337" s="19" t="s">
        <v>863</v>
      </c>
      <c r="D1337" t="s">
        <v>1359</v>
      </c>
    </row>
    <row r="1338" spans="1:6" x14ac:dyDescent="0.4">
      <c r="B1338" t="s">
        <v>434</v>
      </c>
      <c r="C1338" s="19" t="s">
        <v>864</v>
      </c>
      <c r="D1338" t="s">
        <v>1977</v>
      </c>
    </row>
    <row r="1339" spans="1:6" x14ac:dyDescent="0.4">
      <c r="B1339" t="s">
        <v>1470</v>
      </c>
      <c r="C1339" s="19" t="s">
        <v>862</v>
      </c>
      <c r="D1339" t="s">
        <v>1118</v>
      </c>
      <c r="E1339" s="19" t="s">
        <v>863</v>
      </c>
      <c r="F1339" t="str">
        <f>B1339</f>
        <v>Туберкулиновая гиперергия  в ответ на пробу Манту (папула более 21 мм)</v>
      </c>
    </row>
    <row r="1340" spans="1:6" x14ac:dyDescent="0.4">
      <c r="B1340" t="s">
        <v>1300</v>
      </c>
      <c r="C1340" s="19" t="s">
        <v>863</v>
      </c>
      <c r="D1340" t="s">
        <v>435</v>
      </c>
      <c r="E1340" s="19" t="s">
        <v>863</v>
      </c>
      <c r="F1340" t="str">
        <f>B1340</f>
        <v>Увеличение лимфоузлов при пальпации</v>
      </c>
    </row>
    <row r="1341" spans="1:6" x14ac:dyDescent="0.4">
      <c r="A1341">
        <v>1</v>
      </c>
      <c r="B1341" t="s">
        <v>2865</v>
      </c>
      <c r="C1341" s="19" t="s">
        <v>865</v>
      </c>
      <c r="D1341" t="s">
        <v>517</v>
      </c>
      <c r="E1341" s="19" t="s">
        <v>864</v>
      </c>
      <c r="F1341" t="str">
        <f>B1341</f>
        <v>Увеличение прокальцитонина до 0,1 мкг/л</v>
      </c>
    </row>
    <row r="1342" spans="1:6" x14ac:dyDescent="0.4">
      <c r="A1342">
        <v>1</v>
      </c>
      <c r="B1342" t="s">
        <v>2863</v>
      </c>
      <c r="C1342" s="19" t="s">
        <v>863</v>
      </c>
      <c r="D1342" t="s">
        <v>517</v>
      </c>
      <c r="E1342" s="19"/>
    </row>
    <row r="1343" spans="1:6" x14ac:dyDescent="0.4">
      <c r="A1343">
        <v>1</v>
      </c>
      <c r="B1343" t="s">
        <v>2857</v>
      </c>
      <c r="C1343" s="19" t="s">
        <v>862</v>
      </c>
      <c r="D1343" t="s">
        <v>517</v>
      </c>
      <c r="E1343" s="19" t="s">
        <v>862</v>
      </c>
      <c r="F1343" t="str">
        <f t="shared" ref="F1343:F1354" si="28">B1343</f>
        <v>Увеличение прокальцитонина &gt;1 мкг/л</v>
      </c>
    </row>
    <row r="1344" spans="1:6" x14ac:dyDescent="0.4">
      <c r="B1344" t="s">
        <v>980</v>
      </c>
      <c r="C1344" s="19" t="s">
        <v>863</v>
      </c>
      <c r="D1344" t="s">
        <v>434</v>
      </c>
      <c r="E1344" s="19" t="s">
        <v>863</v>
      </c>
      <c r="F1344" t="str">
        <f t="shared" si="28"/>
        <v>Увеличение СОЭ</v>
      </c>
    </row>
    <row r="1345" spans="1:6" x14ac:dyDescent="0.4">
      <c r="B1345" t="s">
        <v>980</v>
      </c>
      <c r="C1345" s="19" t="s">
        <v>863</v>
      </c>
      <c r="D1345" t="s">
        <v>517</v>
      </c>
      <c r="E1345" s="19" t="s">
        <v>862</v>
      </c>
      <c r="F1345" t="str">
        <f t="shared" si="28"/>
        <v>Увеличение СОЭ</v>
      </c>
    </row>
    <row r="1346" spans="1:6" x14ac:dyDescent="0.4">
      <c r="B1346" t="s">
        <v>980</v>
      </c>
      <c r="C1346" s="19" t="s">
        <v>863</v>
      </c>
      <c r="D1346" t="s">
        <v>644</v>
      </c>
      <c r="E1346" s="19" t="s">
        <v>863</v>
      </c>
      <c r="F1346" t="str">
        <f t="shared" si="28"/>
        <v>Увеличение СОЭ</v>
      </c>
    </row>
    <row r="1347" spans="1:6" x14ac:dyDescent="0.4">
      <c r="B1347" t="s">
        <v>980</v>
      </c>
      <c r="C1347" s="19" t="s">
        <v>863</v>
      </c>
      <c r="D1347" t="s">
        <v>435</v>
      </c>
      <c r="E1347" s="19" t="s">
        <v>863</v>
      </c>
      <c r="F1347" t="str">
        <f t="shared" si="28"/>
        <v>Увеличение СОЭ</v>
      </c>
    </row>
    <row r="1348" spans="1:6" x14ac:dyDescent="0.4">
      <c r="B1348" t="s">
        <v>981</v>
      </c>
      <c r="C1348" s="19" t="s">
        <v>862</v>
      </c>
      <c r="D1348" t="s">
        <v>980</v>
      </c>
      <c r="E1348" s="19" t="s">
        <v>863</v>
      </c>
      <c r="F1348" t="str">
        <f t="shared" si="28"/>
        <v>Увеличение СОЭ (ж)</v>
      </c>
    </row>
    <row r="1349" spans="1:6" x14ac:dyDescent="0.4">
      <c r="B1349" t="s">
        <v>981</v>
      </c>
      <c r="C1349" s="19" t="s">
        <v>862</v>
      </c>
      <c r="D1349" t="s">
        <v>889</v>
      </c>
      <c r="E1349" s="19" t="s">
        <v>863</v>
      </c>
      <c r="F1349" t="str">
        <f t="shared" si="28"/>
        <v>Увеличение СОЭ (ж)</v>
      </c>
    </row>
    <row r="1350" spans="1:6" x14ac:dyDescent="0.4">
      <c r="B1350" t="s">
        <v>981</v>
      </c>
      <c r="C1350" s="19" t="s">
        <v>862</v>
      </c>
      <c r="D1350" t="s">
        <v>1468</v>
      </c>
      <c r="E1350" s="19" t="s">
        <v>863</v>
      </c>
      <c r="F1350" t="str">
        <f t="shared" si="28"/>
        <v>Увеличение СОЭ (ж)</v>
      </c>
    </row>
    <row r="1351" spans="1:6" x14ac:dyDescent="0.4">
      <c r="B1351" t="s">
        <v>982</v>
      </c>
      <c r="C1351" s="19" t="s">
        <v>862</v>
      </c>
      <c r="D1351" t="s">
        <v>980</v>
      </c>
      <c r="E1351" s="19" t="s">
        <v>863</v>
      </c>
      <c r="F1351" t="str">
        <f t="shared" si="28"/>
        <v>Увеличение СОЭ (м)</v>
      </c>
    </row>
    <row r="1352" spans="1:6" x14ac:dyDescent="0.4">
      <c r="B1352" t="s">
        <v>982</v>
      </c>
      <c r="C1352" s="19" t="s">
        <v>862</v>
      </c>
      <c r="D1352" t="s">
        <v>1573</v>
      </c>
      <c r="E1352" s="19" t="s">
        <v>863</v>
      </c>
      <c r="F1352" t="str">
        <f t="shared" si="28"/>
        <v>Увеличение СОЭ (м)</v>
      </c>
    </row>
    <row r="1353" spans="1:6" x14ac:dyDescent="0.4">
      <c r="B1353" t="s">
        <v>982</v>
      </c>
      <c r="C1353" s="19" t="s">
        <v>862</v>
      </c>
      <c r="D1353" t="s">
        <v>1467</v>
      </c>
      <c r="E1353" s="19" t="s">
        <v>863</v>
      </c>
      <c r="F1353" t="str">
        <f t="shared" si="28"/>
        <v>Увеличение СОЭ (м)</v>
      </c>
    </row>
    <row r="1354" spans="1:6" x14ac:dyDescent="0.4">
      <c r="B1354" t="s">
        <v>1076</v>
      </c>
      <c r="C1354" s="19" t="s">
        <v>862</v>
      </c>
      <c r="D1354" t="s">
        <v>644</v>
      </c>
      <c r="E1354" s="19" t="s">
        <v>863</v>
      </c>
      <c r="F1354" t="str">
        <f t="shared" si="28"/>
        <v>Увеличение титра противовирусных IgG АТ</v>
      </c>
    </row>
    <row r="1355" spans="1:6" x14ac:dyDescent="0.4">
      <c r="A1355">
        <v>1</v>
      </c>
      <c r="B1355" t="s">
        <v>1726</v>
      </c>
      <c r="C1355" s="19" t="s">
        <v>863</v>
      </c>
      <c r="D1355" t="s">
        <v>644</v>
      </c>
    </row>
    <row r="1356" spans="1:6" x14ac:dyDescent="0.4">
      <c r="A1356">
        <v>1</v>
      </c>
      <c r="B1356" t="s">
        <v>1727</v>
      </c>
      <c r="C1356" s="19" t="s">
        <v>863</v>
      </c>
      <c r="D1356" t="s">
        <v>517</v>
      </c>
    </row>
    <row r="1357" spans="1:6" x14ac:dyDescent="0.4">
      <c r="A1357">
        <v>1</v>
      </c>
      <c r="B1357" t="s">
        <v>1129</v>
      </c>
      <c r="C1357" s="19" t="s">
        <v>862</v>
      </c>
      <c r="D1357" t="s">
        <v>517</v>
      </c>
    </row>
    <row r="1358" spans="1:6" x14ac:dyDescent="0.4">
      <c r="A1358">
        <v>2</v>
      </c>
      <c r="B1358" s="51" t="s">
        <v>1497</v>
      </c>
      <c r="C1358" s="19" t="s">
        <v>863</v>
      </c>
      <c r="D1358" t="s">
        <v>434</v>
      </c>
      <c r="E1358" s="19" t="s">
        <v>863</v>
      </c>
      <c r="F1358" t="str">
        <f>B1358</f>
        <v>Увеличение уровня фибриногена &gt;4 г/л</v>
      </c>
    </row>
    <row r="1359" spans="1:6" x14ac:dyDescent="0.4">
      <c r="B1359" t="s">
        <v>1085</v>
      </c>
      <c r="C1359" s="19" t="s">
        <v>863</v>
      </c>
      <c r="D1359" t="s">
        <v>644</v>
      </c>
      <c r="E1359" s="19" t="s">
        <v>863</v>
      </c>
      <c r="F1359" t="str">
        <f>B1359</f>
        <v>Увеличение шейных лимфоузлов при пальпации</v>
      </c>
    </row>
    <row r="1360" spans="1:6" x14ac:dyDescent="0.4">
      <c r="B1360" t="s">
        <v>922</v>
      </c>
      <c r="C1360" s="19" t="s">
        <v>863</v>
      </c>
      <c r="D1360" t="s">
        <v>1450</v>
      </c>
      <c r="F1360" t="str">
        <f>B1360</f>
        <v>Узловатая эритема в анамнезе</v>
      </c>
    </row>
    <row r="1361" spans="2:6" x14ac:dyDescent="0.4">
      <c r="B1361" t="s">
        <v>1017</v>
      </c>
      <c r="C1361" s="19" t="s">
        <v>863</v>
      </c>
      <c r="D1361" t="s">
        <v>517</v>
      </c>
      <c r="E1361" s="19" t="s">
        <v>863</v>
      </c>
      <c r="F1361" t="str">
        <f>B1361</f>
        <v>Укорочение перкуторного звука</v>
      </c>
    </row>
    <row r="1362" spans="2:6" x14ac:dyDescent="0.4">
      <c r="B1362" t="s">
        <v>1017</v>
      </c>
      <c r="C1362" s="19" t="s">
        <v>863</v>
      </c>
      <c r="D1362" t="s">
        <v>435</v>
      </c>
      <c r="E1362" s="19"/>
    </row>
    <row r="1363" spans="2:6" x14ac:dyDescent="0.4">
      <c r="B1363" t="s">
        <v>1017</v>
      </c>
      <c r="C1363" s="19" t="s">
        <v>863</v>
      </c>
      <c r="D1363" t="s">
        <v>644</v>
      </c>
      <c r="E1363" s="19" t="s">
        <v>863</v>
      </c>
      <c r="F1363" t="str">
        <f t="shared" ref="F1363:F1395" si="29">B1363</f>
        <v>Укорочение перкуторного звука</v>
      </c>
    </row>
    <row r="1364" spans="2:6" x14ac:dyDescent="0.4">
      <c r="B1364" t="s">
        <v>1373</v>
      </c>
      <c r="C1364" s="19" t="s">
        <v>863</v>
      </c>
      <c r="D1364" t="s">
        <v>434</v>
      </c>
      <c r="E1364" s="19" t="s">
        <v>863</v>
      </c>
      <c r="F1364" t="str">
        <f t="shared" si="29"/>
        <v>Укорочение перкуторного звука в межлопаточной области</v>
      </c>
    </row>
    <row r="1365" spans="2:6" x14ac:dyDescent="0.4">
      <c r="B1365" t="s">
        <v>1370</v>
      </c>
      <c r="C1365" s="19" t="s">
        <v>863</v>
      </c>
      <c r="D1365" t="s">
        <v>434</v>
      </c>
      <c r="E1365" s="19" t="s">
        <v>863</v>
      </c>
      <c r="F1365" t="str">
        <f t="shared" si="29"/>
        <v>Укорочение перкуторного звука в надключичных пространствах</v>
      </c>
    </row>
    <row r="1366" spans="2:6" x14ac:dyDescent="0.4">
      <c r="B1366" t="s">
        <v>1372</v>
      </c>
      <c r="C1366" s="19" t="s">
        <v>863</v>
      </c>
      <c r="D1366" t="s">
        <v>434</v>
      </c>
      <c r="E1366" s="19" t="s">
        <v>863</v>
      </c>
      <c r="F1366" t="str">
        <f t="shared" si="29"/>
        <v>Укорочение перкуторного звука в надлопаточной области</v>
      </c>
    </row>
    <row r="1367" spans="2:6" x14ac:dyDescent="0.4">
      <c r="B1367" t="s">
        <v>1371</v>
      </c>
      <c r="C1367" s="19" t="s">
        <v>863</v>
      </c>
      <c r="D1367" t="s">
        <v>434</v>
      </c>
      <c r="E1367" s="19" t="s">
        <v>863</v>
      </c>
      <c r="F1367" t="str">
        <f t="shared" si="29"/>
        <v>Укорочение перкуторного звука в подключичных пространствах</v>
      </c>
    </row>
    <row r="1368" spans="2:6" x14ac:dyDescent="0.4">
      <c r="B1368" t="s">
        <v>1374</v>
      </c>
      <c r="C1368" s="19" t="s">
        <v>863</v>
      </c>
      <c r="D1368" t="s">
        <v>434</v>
      </c>
      <c r="E1368" s="19" t="s">
        <v>863</v>
      </c>
      <c r="F1368" t="str">
        <f t="shared" si="29"/>
        <v>Укорочение перкуторного звука в подмышечной области</v>
      </c>
    </row>
    <row r="1369" spans="2:6" x14ac:dyDescent="0.4">
      <c r="B1369" t="s">
        <v>1116</v>
      </c>
      <c r="C1369" s="19" t="s">
        <v>863</v>
      </c>
      <c r="D1369" t="s">
        <v>644</v>
      </c>
      <c r="E1369" s="19" t="s">
        <v>863</v>
      </c>
      <c r="F1369" t="str">
        <f t="shared" si="29"/>
        <v>Уплонение перибронховаскулярного интерстиция на КТ ОГК</v>
      </c>
    </row>
    <row r="1370" spans="2:6" x14ac:dyDescent="0.4">
      <c r="B1370" t="s">
        <v>1301</v>
      </c>
      <c r="C1370" s="19" t="s">
        <v>863</v>
      </c>
      <c r="D1370" t="s">
        <v>1423</v>
      </c>
      <c r="E1370" s="19" t="s">
        <v>862</v>
      </c>
      <c r="F1370" t="str">
        <f t="shared" si="29"/>
        <v>Утолщение и склероз костей голени на рентгенограмме</v>
      </c>
    </row>
    <row r="1371" spans="2:6" x14ac:dyDescent="0.4">
      <c r="B1371" t="s">
        <v>1301</v>
      </c>
      <c r="C1371" s="19" t="s">
        <v>863</v>
      </c>
      <c r="D1371" t="s">
        <v>1424</v>
      </c>
      <c r="E1371" s="19" t="s">
        <v>862</v>
      </c>
      <c r="F1371" t="str">
        <f t="shared" si="29"/>
        <v>Утолщение и склероз костей голени на рентгенограмме</v>
      </c>
    </row>
    <row r="1372" spans="2:6" x14ac:dyDescent="0.4">
      <c r="B1372" t="s">
        <v>1301</v>
      </c>
      <c r="C1372" s="19" t="s">
        <v>863</v>
      </c>
      <c r="D1372" t="s">
        <v>1425</v>
      </c>
      <c r="E1372" s="19" t="s">
        <v>862</v>
      </c>
      <c r="F1372" t="str">
        <f t="shared" si="29"/>
        <v>Утолщение и склероз костей голени на рентгенограмме</v>
      </c>
    </row>
    <row r="1373" spans="2:6" x14ac:dyDescent="0.4">
      <c r="B1373" t="s">
        <v>1301</v>
      </c>
      <c r="C1373" s="19" t="s">
        <v>863</v>
      </c>
      <c r="D1373" t="s">
        <v>1426</v>
      </c>
      <c r="E1373" s="19" t="s">
        <v>862</v>
      </c>
      <c r="F1373" t="str">
        <f t="shared" si="29"/>
        <v>Утолщение и склероз костей голени на рентгенограмме</v>
      </c>
    </row>
    <row r="1374" spans="2:6" x14ac:dyDescent="0.4">
      <c r="B1374" t="s">
        <v>1301</v>
      </c>
      <c r="C1374" s="19" t="s">
        <v>863</v>
      </c>
      <c r="D1374" t="s">
        <v>1427</v>
      </c>
      <c r="E1374" s="19" t="s">
        <v>862</v>
      </c>
      <c r="F1374" t="str">
        <f t="shared" si="29"/>
        <v>Утолщение и склероз костей голени на рентгенограмме</v>
      </c>
    </row>
    <row r="1375" spans="2:6" x14ac:dyDescent="0.4">
      <c r="B1375" t="s">
        <v>1301</v>
      </c>
      <c r="C1375" s="19" t="s">
        <v>863</v>
      </c>
      <c r="D1375" t="s">
        <v>1428</v>
      </c>
      <c r="E1375" s="19" t="s">
        <v>862</v>
      </c>
      <c r="F1375" t="str">
        <f t="shared" si="29"/>
        <v>Утолщение и склероз костей голени на рентгенограмме</v>
      </c>
    </row>
    <row r="1376" spans="2:6" x14ac:dyDescent="0.4">
      <c r="B1376" t="s">
        <v>1303</v>
      </c>
      <c r="C1376" s="19" t="s">
        <v>863</v>
      </c>
      <c r="D1376" t="s">
        <v>1424</v>
      </c>
      <c r="E1376" s="19" t="s">
        <v>862</v>
      </c>
      <c r="F1376" t="str">
        <f t="shared" si="29"/>
        <v>Утолщение и склероз костей кистей на рентгенограмме</v>
      </c>
    </row>
    <row r="1377" spans="2:6" x14ac:dyDescent="0.4">
      <c r="B1377" t="s">
        <v>1303</v>
      </c>
      <c r="C1377" s="19" t="s">
        <v>863</v>
      </c>
      <c r="D1377" t="s">
        <v>1429</v>
      </c>
      <c r="E1377" s="19" t="s">
        <v>862</v>
      </c>
      <c r="F1377" t="str">
        <f t="shared" si="29"/>
        <v>Утолщение и склероз костей кистей на рентгенограмме</v>
      </c>
    </row>
    <row r="1378" spans="2:6" x14ac:dyDescent="0.4">
      <c r="B1378" t="s">
        <v>1303</v>
      </c>
      <c r="C1378" s="19" t="s">
        <v>863</v>
      </c>
      <c r="D1378" t="s">
        <v>1434</v>
      </c>
      <c r="E1378" s="19" t="s">
        <v>862</v>
      </c>
      <c r="F1378" t="str">
        <f t="shared" si="29"/>
        <v>Утолщение и склероз костей кистей на рентгенограмме</v>
      </c>
    </row>
    <row r="1379" spans="2:6" x14ac:dyDescent="0.4">
      <c r="B1379" t="s">
        <v>1303</v>
      </c>
      <c r="C1379" s="19" t="s">
        <v>863</v>
      </c>
      <c r="D1379" t="s">
        <v>1435</v>
      </c>
      <c r="E1379" s="19" t="s">
        <v>862</v>
      </c>
      <c r="F1379" t="str">
        <f t="shared" si="29"/>
        <v>Утолщение и склероз костей кистей на рентгенограмме</v>
      </c>
    </row>
    <row r="1380" spans="2:6" x14ac:dyDescent="0.4">
      <c r="B1380" t="s">
        <v>1303</v>
      </c>
      <c r="C1380" s="19" t="s">
        <v>863</v>
      </c>
      <c r="D1380" t="s">
        <v>1436</v>
      </c>
      <c r="E1380" s="19" t="s">
        <v>862</v>
      </c>
      <c r="F1380" t="str">
        <f t="shared" si="29"/>
        <v>Утолщение и склероз костей кистей на рентгенограмме</v>
      </c>
    </row>
    <row r="1381" spans="2:6" x14ac:dyDescent="0.4">
      <c r="B1381" t="s">
        <v>1303</v>
      </c>
      <c r="C1381" s="19" t="s">
        <v>863</v>
      </c>
      <c r="D1381" t="s">
        <v>1437</v>
      </c>
      <c r="E1381" s="19" t="s">
        <v>862</v>
      </c>
      <c r="F1381" t="str">
        <f t="shared" si="29"/>
        <v>Утолщение и склероз костей кистей на рентгенограмме</v>
      </c>
    </row>
    <row r="1382" spans="2:6" x14ac:dyDescent="0.4">
      <c r="B1382" t="s">
        <v>1302</v>
      </c>
      <c r="C1382" s="19" t="s">
        <v>863</v>
      </c>
      <c r="D1382" t="s">
        <v>1423</v>
      </c>
      <c r="E1382" s="19" t="s">
        <v>862</v>
      </c>
      <c r="F1382" t="str">
        <f t="shared" si="29"/>
        <v>Утолщение и склероз костей предплечья на рентгенограмме</v>
      </c>
    </row>
    <row r="1383" spans="2:6" x14ac:dyDescent="0.4">
      <c r="B1383" t="s">
        <v>1302</v>
      </c>
      <c r="C1383" s="19" t="s">
        <v>863</v>
      </c>
      <c r="D1383" t="s">
        <v>1429</v>
      </c>
      <c r="E1383" s="19" t="s">
        <v>862</v>
      </c>
      <c r="F1383" t="str">
        <f t="shared" si="29"/>
        <v>Утолщение и склероз костей предплечья на рентгенограмме</v>
      </c>
    </row>
    <row r="1384" spans="2:6" x14ac:dyDescent="0.4">
      <c r="B1384" t="s">
        <v>1302</v>
      </c>
      <c r="C1384" s="19" t="s">
        <v>863</v>
      </c>
      <c r="D1384" t="s">
        <v>1430</v>
      </c>
      <c r="E1384" s="19" t="s">
        <v>862</v>
      </c>
      <c r="F1384" t="str">
        <f t="shared" si="29"/>
        <v>Утолщение и склероз костей предплечья на рентгенограмме</v>
      </c>
    </row>
    <row r="1385" spans="2:6" x14ac:dyDescent="0.4">
      <c r="B1385" t="s">
        <v>1302</v>
      </c>
      <c r="C1385" s="19" t="s">
        <v>863</v>
      </c>
      <c r="D1385" t="s">
        <v>1431</v>
      </c>
      <c r="E1385" s="19" t="s">
        <v>862</v>
      </c>
      <c r="F1385" t="str">
        <f t="shared" si="29"/>
        <v>Утолщение и склероз костей предплечья на рентгенограмме</v>
      </c>
    </row>
    <row r="1386" spans="2:6" x14ac:dyDescent="0.4">
      <c r="B1386" t="s">
        <v>1302</v>
      </c>
      <c r="C1386" s="19" t="s">
        <v>863</v>
      </c>
      <c r="D1386" t="s">
        <v>1432</v>
      </c>
      <c r="E1386" s="19" t="s">
        <v>862</v>
      </c>
      <c r="F1386" t="str">
        <f t="shared" si="29"/>
        <v>Утолщение и склероз костей предплечья на рентгенограмме</v>
      </c>
    </row>
    <row r="1387" spans="2:6" x14ac:dyDescent="0.4">
      <c r="B1387" t="s">
        <v>1302</v>
      </c>
      <c r="C1387" s="19" t="s">
        <v>863</v>
      </c>
      <c r="D1387" t="s">
        <v>1433</v>
      </c>
      <c r="E1387" s="19" t="s">
        <v>862</v>
      </c>
      <c r="F1387" t="str">
        <f t="shared" si="29"/>
        <v>Утолщение и склероз костей предплечья на рентгенограмме</v>
      </c>
    </row>
    <row r="1388" spans="2:6" x14ac:dyDescent="0.4">
      <c r="B1388" t="s">
        <v>1304</v>
      </c>
      <c r="C1388" s="19" t="s">
        <v>863</v>
      </c>
      <c r="D1388" t="s">
        <v>1425</v>
      </c>
      <c r="E1388" s="19" t="s">
        <v>862</v>
      </c>
      <c r="F1388" t="str">
        <f t="shared" si="29"/>
        <v>Утолщение и склероз костей стоп на рентгенограмме</v>
      </c>
    </row>
    <row r="1389" spans="2:6" x14ac:dyDescent="0.4">
      <c r="B1389" t="s">
        <v>1304</v>
      </c>
      <c r="C1389" s="19" t="s">
        <v>863</v>
      </c>
      <c r="D1389" t="s">
        <v>1430</v>
      </c>
      <c r="E1389" s="19" t="s">
        <v>862</v>
      </c>
      <c r="F1389" t="str">
        <f t="shared" si="29"/>
        <v>Утолщение и склероз костей стоп на рентгенограмме</v>
      </c>
    </row>
    <row r="1390" spans="2:6" x14ac:dyDescent="0.4">
      <c r="B1390" t="s">
        <v>1304</v>
      </c>
      <c r="C1390" s="19" t="s">
        <v>863</v>
      </c>
      <c r="D1390" t="s">
        <v>1434</v>
      </c>
      <c r="E1390" s="19" t="s">
        <v>862</v>
      </c>
      <c r="F1390" t="str">
        <f t="shared" si="29"/>
        <v>Утолщение и склероз костей стоп на рентгенограмме</v>
      </c>
    </row>
    <row r="1391" spans="2:6" x14ac:dyDescent="0.4">
      <c r="B1391" t="s">
        <v>1304</v>
      </c>
      <c r="C1391" s="19" t="s">
        <v>863</v>
      </c>
      <c r="D1391" t="s">
        <v>1438</v>
      </c>
      <c r="E1391" s="19" t="s">
        <v>862</v>
      </c>
      <c r="F1391" t="str">
        <f t="shared" si="29"/>
        <v>Утолщение и склероз костей стоп на рентгенограмме</v>
      </c>
    </row>
    <row r="1392" spans="2:6" x14ac:dyDescent="0.4">
      <c r="B1392" t="s">
        <v>1304</v>
      </c>
      <c r="C1392" s="19" t="s">
        <v>863</v>
      </c>
      <c r="D1392" t="s">
        <v>1439</v>
      </c>
      <c r="E1392" s="19" t="s">
        <v>862</v>
      </c>
      <c r="F1392" t="str">
        <f t="shared" si="29"/>
        <v>Утолщение и склероз костей стоп на рентгенограмме</v>
      </c>
    </row>
    <row r="1393" spans="1:6" x14ac:dyDescent="0.4">
      <c r="B1393" t="s">
        <v>1304</v>
      </c>
      <c r="C1393" s="19" t="s">
        <v>863</v>
      </c>
      <c r="D1393" t="s">
        <v>1440</v>
      </c>
      <c r="E1393" s="19" t="s">
        <v>862</v>
      </c>
      <c r="F1393" t="str">
        <f t="shared" si="29"/>
        <v>Утолщение и склероз костей стоп на рентгенограмме</v>
      </c>
    </row>
    <row r="1394" spans="1:6" x14ac:dyDescent="0.4">
      <c r="B1394" t="s">
        <v>946</v>
      </c>
      <c r="C1394" s="19" t="s">
        <v>863</v>
      </c>
      <c r="D1394" t="s">
        <v>1418</v>
      </c>
      <c r="E1394" s="19" t="s">
        <v>862</v>
      </c>
      <c r="F1394" t="str">
        <f t="shared" si="29"/>
        <v>Утомляемость</v>
      </c>
    </row>
    <row r="1395" spans="1:6" x14ac:dyDescent="0.4">
      <c r="B1395" t="s">
        <v>946</v>
      </c>
      <c r="C1395" s="19" t="s">
        <v>863</v>
      </c>
      <c r="D1395" t="s">
        <v>1421</v>
      </c>
      <c r="E1395" s="19" t="s">
        <v>862</v>
      </c>
      <c r="F1395" t="str">
        <f t="shared" si="29"/>
        <v>Утомляемость</v>
      </c>
    </row>
    <row r="1396" spans="1:6" x14ac:dyDescent="0.4">
      <c r="A1396" s="22"/>
      <c r="B1396" s="22" t="s">
        <v>946</v>
      </c>
      <c r="C1396" s="46" t="s">
        <v>863</v>
      </c>
      <c r="D1396" s="22" t="s">
        <v>1703</v>
      </c>
      <c r="E1396" s="46"/>
      <c r="F1396" s="22"/>
    </row>
    <row r="1397" spans="1:6" x14ac:dyDescent="0.4">
      <c r="A1397" s="22"/>
      <c r="B1397" s="22" t="s">
        <v>946</v>
      </c>
      <c r="C1397" s="46" t="s">
        <v>863</v>
      </c>
      <c r="D1397" s="22" t="s">
        <v>1705</v>
      </c>
      <c r="E1397" s="46"/>
      <c r="F1397" s="22"/>
    </row>
    <row r="1398" spans="1:6" x14ac:dyDescent="0.4">
      <c r="A1398" s="22"/>
      <c r="B1398" s="22" t="s">
        <v>946</v>
      </c>
      <c r="C1398" s="46" t="s">
        <v>863</v>
      </c>
      <c r="D1398" s="22" t="s">
        <v>1707</v>
      </c>
      <c r="E1398" s="46"/>
      <c r="F1398" s="22"/>
    </row>
    <row r="1399" spans="1:6" x14ac:dyDescent="0.4">
      <c r="B1399" t="s">
        <v>946</v>
      </c>
      <c r="C1399" s="19" t="s">
        <v>863</v>
      </c>
      <c r="D1399" t="s">
        <v>435</v>
      </c>
      <c r="E1399" s="19" t="s">
        <v>863</v>
      </c>
      <c r="F1399" t="str">
        <f>B1399</f>
        <v>Утомляемость</v>
      </c>
    </row>
    <row r="1400" spans="1:6" x14ac:dyDescent="0.4">
      <c r="B1400" t="s">
        <v>1327</v>
      </c>
      <c r="C1400" s="19" t="s">
        <v>863</v>
      </c>
      <c r="D1400" t="s">
        <v>435</v>
      </c>
      <c r="E1400" s="19" t="s">
        <v>863</v>
      </c>
      <c r="F1400" t="str">
        <f>B1400</f>
        <v>Участок инфильтрации некруглой формы на КТ ОГК</v>
      </c>
    </row>
    <row r="1401" spans="1:6" x14ac:dyDescent="0.4">
      <c r="B1401" t="s">
        <v>1007</v>
      </c>
      <c r="C1401" s="19" t="s">
        <v>862</v>
      </c>
      <c r="D1401" t="s">
        <v>1420</v>
      </c>
      <c r="E1401" s="19" t="s">
        <v>862</v>
      </c>
      <c r="F1401" t="str">
        <f>B1401</f>
        <v>Фебрильная температура</v>
      </c>
    </row>
    <row r="1402" spans="1:6" x14ac:dyDescent="0.4">
      <c r="B1402" t="s">
        <v>920</v>
      </c>
      <c r="C1402" s="19" t="s">
        <v>863</v>
      </c>
      <c r="D1402" t="s">
        <v>1450</v>
      </c>
      <c r="F1402" t="str">
        <f>B1402</f>
        <v>Фликтенулезный кератоконъюнктивит в анамнезе</v>
      </c>
    </row>
    <row r="1403" spans="1:6" x14ac:dyDescent="0.4">
      <c r="B1403" t="s">
        <v>1633</v>
      </c>
      <c r="C1403" s="19" t="s">
        <v>862</v>
      </c>
      <c r="D1403" t="s">
        <v>435</v>
      </c>
      <c r="E1403" s="19" t="s">
        <v>863</v>
      </c>
      <c r="F1403" t="str">
        <f>B1403</f>
        <v>Фрагмент опухоли в биопсийном (операционном) материале</v>
      </c>
    </row>
    <row r="1404" spans="1:6" x14ac:dyDescent="0.4">
      <c r="B1404" t="s">
        <v>1633</v>
      </c>
      <c r="C1404" s="19" t="s">
        <v>864</v>
      </c>
      <c r="D1404" t="s">
        <v>434</v>
      </c>
      <c r="E1404" s="19"/>
    </row>
    <row r="1405" spans="1:6" x14ac:dyDescent="0.4">
      <c r="B1405" t="s">
        <v>1633</v>
      </c>
      <c r="C1405" s="19" t="s">
        <v>864</v>
      </c>
      <c r="D1405" t="s">
        <v>517</v>
      </c>
      <c r="E1405" s="19"/>
    </row>
    <row r="1406" spans="1:6" x14ac:dyDescent="0.4">
      <c r="B1406" t="s">
        <v>1633</v>
      </c>
      <c r="C1406" s="19" t="s">
        <v>864</v>
      </c>
      <c r="D1406" t="s">
        <v>644</v>
      </c>
      <c r="E1406" s="19"/>
    </row>
    <row r="1407" spans="1:6" x14ac:dyDescent="0.4">
      <c r="B1407" t="s">
        <v>911</v>
      </c>
      <c r="C1407" s="19" t="s">
        <v>863</v>
      </c>
      <c r="D1407" t="s">
        <v>1451</v>
      </c>
      <c r="E1407" s="19"/>
      <c r="F1407" t="str">
        <f>B1407</f>
        <v>ХОБЛ в анамнезе</v>
      </c>
    </row>
    <row r="1408" spans="1:6" x14ac:dyDescent="0.4">
      <c r="B1408" t="s">
        <v>911</v>
      </c>
      <c r="C1408" s="19" t="s">
        <v>863</v>
      </c>
      <c r="D1408" t="s">
        <v>1450</v>
      </c>
      <c r="E1408" s="19"/>
      <c r="F1408" t="str">
        <f>B1408</f>
        <v>ХОБЛ в анамнезе</v>
      </c>
    </row>
    <row r="1409" spans="2:6" x14ac:dyDescent="0.4">
      <c r="B1409" t="s">
        <v>910</v>
      </c>
      <c r="C1409" s="19" t="s">
        <v>863</v>
      </c>
      <c r="D1409" t="s">
        <v>1450</v>
      </c>
      <c r="E1409" s="19"/>
      <c r="F1409" t="str">
        <f>B1409</f>
        <v>Хронические заболевания ЖКТ в анамнезе</v>
      </c>
    </row>
    <row r="1410" spans="2:6" x14ac:dyDescent="0.4">
      <c r="B1410" t="s">
        <v>1235</v>
      </c>
      <c r="C1410" s="19" t="s">
        <v>862</v>
      </c>
      <c r="D1410" t="s">
        <v>161</v>
      </c>
      <c r="E1410" s="19"/>
    </row>
    <row r="1411" spans="2:6" x14ac:dyDescent="0.4">
      <c r="B1411" t="s">
        <v>1053</v>
      </c>
      <c r="C1411" s="19" t="s">
        <v>863</v>
      </c>
      <c r="D1411" t="s">
        <v>644</v>
      </c>
      <c r="E1411" s="19" t="s">
        <v>863</v>
      </c>
      <c r="F1411" t="str">
        <f>B1411</f>
        <v>Цианоз губ</v>
      </c>
    </row>
    <row r="1412" spans="2:6" x14ac:dyDescent="0.4">
      <c r="B1412" t="s">
        <v>1223</v>
      </c>
      <c r="C1412" s="19" t="s">
        <v>863</v>
      </c>
      <c r="D1412" t="s">
        <v>435</v>
      </c>
      <c r="E1412" s="19" t="s">
        <v>863</v>
      </c>
      <c r="F1412" t="str">
        <f>B1412</f>
        <v>Цианоз кожных покровов</v>
      </c>
    </row>
    <row r="1413" spans="2:6" x14ac:dyDescent="0.4">
      <c r="B1413" t="s">
        <v>1106</v>
      </c>
      <c r="C1413" s="19" t="s">
        <v>863</v>
      </c>
      <c r="D1413" t="s">
        <v>644</v>
      </c>
      <c r="E1413" s="19" t="s">
        <v>863</v>
      </c>
      <c r="F1413" t="str">
        <f>B1413</f>
        <v>Цианоз лица</v>
      </c>
    </row>
    <row r="1414" spans="2:6" x14ac:dyDescent="0.4">
      <c r="B1414" t="s">
        <v>1106</v>
      </c>
      <c r="C1414" s="19" t="s">
        <v>862</v>
      </c>
      <c r="D1414" t="s">
        <v>161</v>
      </c>
      <c r="E1414" s="19"/>
    </row>
    <row r="1415" spans="2:6" x14ac:dyDescent="0.4">
      <c r="B1415" t="s">
        <v>1234</v>
      </c>
      <c r="C1415" s="19" t="s">
        <v>862</v>
      </c>
      <c r="D1415" t="s">
        <v>161</v>
      </c>
      <c r="E1415" s="19"/>
    </row>
    <row r="1416" spans="2:6" x14ac:dyDescent="0.4">
      <c r="B1416" t="s">
        <v>1080</v>
      </c>
      <c r="C1416" s="19" t="s">
        <v>863</v>
      </c>
      <c r="D1416" t="s">
        <v>644</v>
      </c>
      <c r="E1416" s="19" t="s">
        <v>863</v>
      </c>
      <c r="F1416" t="str">
        <f t="shared" ref="F1416:F1432" si="30">B1416</f>
        <v>Чихание</v>
      </c>
    </row>
    <row r="1417" spans="2:6" x14ac:dyDescent="0.4">
      <c r="B1417" t="s">
        <v>1079</v>
      </c>
      <c r="C1417" s="19" t="s">
        <v>863</v>
      </c>
      <c r="D1417" t="s">
        <v>644</v>
      </c>
      <c r="E1417" s="19" t="s">
        <v>863</v>
      </c>
      <c r="F1417" t="str">
        <f t="shared" si="30"/>
        <v>Чувство нехватки воздуха</v>
      </c>
    </row>
    <row r="1418" spans="2:6" x14ac:dyDescent="0.4">
      <c r="B1418" t="s">
        <v>918</v>
      </c>
      <c r="C1418" s="19" t="s">
        <v>863</v>
      </c>
      <c r="D1418" t="s">
        <v>1450</v>
      </c>
      <c r="F1418" t="str">
        <f t="shared" si="30"/>
        <v>Экссудативный плеврит в анамнезе</v>
      </c>
    </row>
    <row r="1419" spans="2:6" x14ac:dyDescent="0.4">
      <c r="B1419" t="s">
        <v>1273</v>
      </c>
      <c r="C1419" s="19" t="s">
        <v>863</v>
      </c>
      <c r="D1419" t="s">
        <v>435</v>
      </c>
      <c r="E1419" s="19" t="s">
        <v>863</v>
      </c>
      <c r="F1419" t="str">
        <f t="shared" si="30"/>
        <v>Эксцентрично расположенная полость в легком на рентгенограмме ОГК</v>
      </c>
    </row>
    <row r="1420" spans="2:6" x14ac:dyDescent="0.4">
      <c r="B1420" t="s">
        <v>1267</v>
      </c>
      <c r="C1420" s="19" t="s">
        <v>863</v>
      </c>
      <c r="D1420" t="s">
        <v>435</v>
      </c>
      <c r="E1420" s="19" t="s">
        <v>863</v>
      </c>
      <c r="F1420" t="str">
        <f t="shared" si="30"/>
        <v>Эмфизема на КТ ОГК</v>
      </c>
    </row>
    <row r="1421" spans="2:6" x14ac:dyDescent="0.4">
      <c r="B1421" t="s">
        <v>1249</v>
      </c>
      <c r="C1421" s="19" t="s">
        <v>863</v>
      </c>
      <c r="D1421" t="s">
        <v>1244</v>
      </c>
      <c r="E1421" s="19" t="s">
        <v>862</v>
      </c>
      <c r="F1421" t="str">
        <f t="shared" si="30"/>
        <v>Энофтальм</v>
      </c>
    </row>
    <row r="1422" spans="2:6" x14ac:dyDescent="0.4">
      <c r="B1422" t="s">
        <v>1308</v>
      </c>
      <c r="C1422" s="19" t="s">
        <v>862</v>
      </c>
      <c r="D1422" t="s">
        <v>785</v>
      </c>
      <c r="E1422" s="19" t="s">
        <v>863</v>
      </c>
      <c r="F1422" t="str">
        <f t="shared" si="30"/>
        <v>Эритроциты понижены</v>
      </c>
    </row>
    <row r="1423" spans="2:6" x14ac:dyDescent="0.4">
      <c r="B1423" t="s">
        <v>1311</v>
      </c>
      <c r="C1423" s="19" t="s">
        <v>863</v>
      </c>
      <c r="D1423" t="s">
        <v>1317</v>
      </c>
      <c r="E1423" s="19" t="s">
        <v>862</v>
      </c>
      <c r="F1423" t="str">
        <f t="shared" si="30"/>
        <v>Эритроциты понижены (ж)</v>
      </c>
    </row>
    <row r="1424" spans="2:6" x14ac:dyDescent="0.4">
      <c r="B1424" t="s">
        <v>1312</v>
      </c>
      <c r="C1424" s="19" t="s">
        <v>863</v>
      </c>
      <c r="D1424" t="s">
        <v>1318</v>
      </c>
      <c r="E1424" s="19" t="s">
        <v>862</v>
      </c>
      <c r="F1424" t="str">
        <f t="shared" si="30"/>
        <v>Эритроциты понижены (м)</v>
      </c>
    </row>
    <row r="1425" spans="2:6" x14ac:dyDescent="0.4">
      <c r="B1425" t="s">
        <v>1317</v>
      </c>
      <c r="C1425" s="19" t="s">
        <v>862</v>
      </c>
      <c r="D1425" t="s">
        <v>1308</v>
      </c>
      <c r="E1425" s="19" t="s">
        <v>863</v>
      </c>
      <c r="F1425" t="str">
        <f t="shared" si="30"/>
        <v>Эритроциты понижены у женщин</v>
      </c>
    </row>
    <row r="1426" spans="2:6" x14ac:dyDescent="0.4">
      <c r="B1426" t="s">
        <v>1317</v>
      </c>
      <c r="C1426" s="19" t="s">
        <v>862</v>
      </c>
      <c r="D1426" t="s">
        <v>889</v>
      </c>
      <c r="E1426" s="19" t="s">
        <v>863</v>
      </c>
      <c r="F1426" t="str">
        <f t="shared" si="30"/>
        <v>Эритроциты понижены у женщин</v>
      </c>
    </row>
    <row r="1427" spans="2:6" x14ac:dyDescent="0.4">
      <c r="B1427" t="s">
        <v>1317</v>
      </c>
      <c r="C1427" s="19" t="s">
        <v>862</v>
      </c>
      <c r="D1427" t="s">
        <v>1311</v>
      </c>
      <c r="E1427" s="19" t="s">
        <v>863</v>
      </c>
      <c r="F1427" t="str">
        <f t="shared" si="30"/>
        <v>Эритроциты понижены у женщин</v>
      </c>
    </row>
    <row r="1428" spans="2:6" x14ac:dyDescent="0.4">
      <c r="B1428" t="s">
        <v>1318</v>
      </c>
      <c r="C1428" s="19" t="s">
        <v>862</v>
      </c>
      <c r="D1428" t="s">
        <v>1308</v>
      </c>
      <c r="E1428" s="19" t="s">
        <v>863</v>
      </c>
      <c r="F1428" t="str">
        <f t="shared" si="30"/>
        <v>Эритроциты понижены у мужчин</v>
      </c>
    </row>
    <row r="1429" spans="2:6" x14ac:dyDescent="0.4">
      <c r="B1429" t="s">
        <v>1318</v>
      </c>
      <c r="C1429" s="19" t="s">
        <v>862</v>
      </c>
      <c r="D1429" t="s">
        <v>1573</v>
      </c>
      <c r="E1429" s="19" t="s">
        <v>863</v>
      </c>
      <c r="F1429" t="str">
        <f t="shared" si="30"/>
        <v>Эритроциты понижены у мужчин</v>
      </c>
    </row>
    <row r="1430" spans="2:6" x14ac:dyDescent="0.4">
      <c r="B1430" t="s">
        <v>1318</v>
      </c>
      <c r="C1430" s="19" t="s">
        <v>862</v>
      </c>
      <c r="D1430" t="s">
        <v>1312</v>
      </c>
      <c r="E1430" s="19" t="s">
        <v>863</v>
      </c>
      <c r="F1430" t="str">
        <f t="shared" si="30"/>
        <v>Эритроциты понижены у мужчин</v>
      </c>
    </row>
    <row r="1431" spans="2:6" x14ac:dyDescent="0.4">
      <c r="B1431" t="s">
        <v>2310</v>
      </c>
      <c r="C1431" s="19" t="s">
        <v>863</v>
      </c>
      <c r="D1431" t="s">
        <v>2304</v>
      </c>
      <c r="F1431" t="str">
        <f t="shared" si="30"/>
        <v>Эритроцитоз</v>
      </c>
    </row>
    <row r="1432" spans="2:6" x14ac:dyDescent="0.4">
      <c r="B1432" t="s">
        <v>2309</v>
      </c>
      <c r="C1432" s="19" t="s">
        <v>862</v>
      </c>
      <c r="D1432" t="s">
        <v>2310</v>
      </c>
      <c r="F1432" t="str">
        <f t="shared" si="30"/>
        <v>Эритроциты повышены</v>
      </c>
    </row>
    <row r="1433" spans="2:6" x14ac:dyDescent="0.4">
      <c r="B1433" t="s">
        <v>2307</v>
      </c>
      <c r="C1433" s="19" t="s">
        <v>862</v>
      </c>
      <c r="D1433" t="s">
        <v>2305</v>
      </c>
    </row>
    <row r="1434" spans="2:6" x14ac:dyDescent="0.4">
      <c r="B1434" t="s">
        <v>2307</v>
      </c>
      <c r="C1434" s="19" t="s">
        <v>862</v>
      </c>
      <c r="D1434" t="s">
        <v>1573</v>
      </c>
    </row>
    <row r="1435" spans="2:6" x14ac:dyDescent="0.4">
      <c r="B1435" t="s">
        <v>2305</v>
      </c>
      <c r="C1435" s="19" t="s">
        <v>863</v>
      </c>
      <c r="D1435" t="s">
        <v>2307</v>
      </c>
    </row>
    <row r="1436" spans="2:6" x14ac:dyDescent="0.4">
      <c r="B1436" t="s">
        <v>1573</v>
      </c>
      <c r="C1436" s="19" t="s">
        <v>863</v>
      </c>
      <c r="D1436" t="s">
        <v>2307</v>
      </c>
    </row>
    <row r="1437" spans="2:6" x14ac:dyDescent="0.4">
      <c r="B1437" t="s">
        <v>2307</v>
      </c>
      <c r="C1437" s="19" t="s">
        <v>862</v>
      </c>
      <c r="D1437" t="s">
        <v>2309</v>
      </c>
    </row>
    <row r="1438" spans="2:6" x14ac:dyDescent="0.4">
      <c r="B1438" t="s">
        <v>2308</v>
      </c>
      <c r="C1438" s="19" t="s">
        <v>862</v>
      </c>
      <c r="D1438" t="s">
        <v>2306</v>
      </c>
    </row>
    <row r="1439" spans="2:6" x14ac:dyDescent="0.4">
      <c r="B1439" t="s">
        <v>2308</v>
      </c>
      <c r="C1439" s="19" t="s">
        <v>862</v>
      </c>
      <c r="D1439" t="s">
        <v>889</v>
      </c>
    </row>
    <row r="1440" spans="2:6" x14ac:dyDescent="0.4">
      <c r="B1440" t="s">
        <v>2306</v>
      </c>
      <c r="C1440" s="19" t="s">
        <v>863</v>
      </c>
      <c r="D1440" t="s">
        <v>2308</v>
      </c>
    </row>
    <row r="1441" spans="2:4" x14ac:dyDescent="0.4">
      <c r="B1441" t="s">
        <v>889</v>
      </c>
      <c r="C1441" s="19" t="s">
        <v>863</v>
      </c>
      <c r="D1441" t="s">
        <v>2308</v>
      </c>
    </row>
    <row r="1442" spans="2:4" x14ac:dyDescent="0.4">
      <c r="B1442" t="s">
        <v>2308</v>
      </c>
      <c r="C1442" s="19" t="s">
        <v>862</v>
      </c>
      <c r="D1442" t="s">
        <v>2309</v>
      </c>
    </row>
    <row r="1443" spans="2:4" x14ac:dyDescent="0.4">
      <c r="B1443" t="s">
        <v>2304</v>
      </c>
      <c r="C1443" s="19" t="s">
        <v>863</v>
      </c>
      <c r="D1443" t="s">
        <v>2305</v>
      </c>
    </row>
    <row r="1444" spans="2:4" x14ac:dyDescent="0.4">
      <c r="B1444" t="s">
        <v>2304</v>
      </c>
      <c r="C1444" s="19" t="s">
        <v>863</v>
      </c>
      <c r="D1444" t="s">
        <v>1573</v>
      </c>
    </row>
    <row r="1445" spans="2:4" x14ac:dyDescent="0.4">
      <c r="B1445" t="s">
        <v>2304</v>
      </c>
      <c r="C1445" s="19" t="s">
        <v>863</v>
      </c>
      <c r="D1445" t="s">
        <v>2306</v>
      </c>
    </row>
    <row r="1446" spans="2:4" x14ac:dyDescent="0.4">
      <c r="B1446" t="s">
        <v>2304</v>
      </c>
      <c r="C1446" s="19" t="s">
        <v>863</v>
      </c>
      <c r="D1446" t="s">
        <v>889</v>
      </c>
    </row>
    <row r="1447" spans="2:4" x14ac:dyDescent="0.4">
      <c r="B1447" t="s">
        <v>2276</v>
      </c>
      <c r="C1447" s="19" t="s">
        <v>863</v>
      </c>
      <c r="D1447" t="s">
        <v>2304</v>
      </c>
    </row>
    <row r="1448" spans="2:4" x14ac:dyDescent="0.4">
      <c r="B1448" t="s">
        <v>2304</v>
      </c>
      <c r="C1448" s="19" t="s">
        <v>863</v>
      </c>
      <c r="D1448" t="s">
        <v>2276</v>
      </c>
    </row>
    <row r="1449" spans="2:4" x14ac:dyDescent="0.4">
      <c r="B1449" t="s">
        <v>2287</v>
      </c>
      <c r="C1449" s="19" t="s">
        <v>863</v>
      </c>
      <c r="D1449" t="s">
        <v>2304</v>
      </c>
    </row>
    <row r="1450" spans="2:4" x14ac:dyDescent="0.4">
      <c r="B1450" t="s">
        <v>2304</v>
      </c>
      <c r="C1450" s="19" t="s">
        <v>863</v>
      </c>
      <c r="D1450" t="s">
        <v>2287</v>
      </c>
    </row>
    <row r="1451" spans="2:4" x14ac:dyDescent="0.4">
      <c r="B1451" t="s">
        <v>2288</v>
      </c>
      <c r="C1451" s="19" t="s">
        <v>863</v>
      </c>
      <c r="D1451" t="s">
        <v>2304</v>
      </c>
    </row>
    <row r="1452" spans="2:4" x14ac:dyDescent="0.4">
      <c r="B1452" t="s">
        <v>2304</v>
      </c>
      <c r="C1452" s="19" t="s">
        <v>863</v>
      </c>
      <c r="D1452" t="s">
        <v>2288</v>
      </c>
    </row>
    <row r="1453" spans="2:4" x14ac:dyDescent="0.4">
      <c r="B1453" t="s">
        <v>2311</v>
      </c>
      <c r="C1453" s="19" t="s">
        <v>862</v>
      </c>
      <c r="D1453" t="s">
        <v>2288</v>
      </c>
    </row>
    <row r="1454" spans="2:4" x14ac:dyDescent="0.4">
      <c r="B1454" t="s">
        <v>2311</v>
      </c>
      <c r="C1454" s="19" t="s">
        <v>862</v>
      </c>
      <c r="D1454" t="s">
        <v>1973</v>
      </c>
    </row>
    <row r="1455" spans="2:4" x14ac:dyDescent="0.4">
      <c r="B1455" t="s">
        <v>2288</v>
      </c>
      <c r="C1455" s="19" t="s">
        <v>863</v>
      </c>
      <c r="D1455" t="s">
        <v>2311</v>
      </c>
    </row>
    <row r="1456" spans="2:4" x14ac:dyDescent="0.4">
      <c r="B1456" t="s">
        <v>1973</v>
      </c>
      <c r="C1456" s="19" t="s">
        <v>863</v>
      </c>
      <c r="D1456" t="s">
        <v>2311</v>
      </c>
    </row>
    <row r="1457" spans="2:4" x14ac:dyDescent="0.4">
      <c r="B1457" t="s">
        <v>2311</v>
      </c>
      <c r="C1457" s="19" t="s">
        <v>863</v>
      </c>
      <c r="D1457" t="s">
        <v>2304</v>
      </c>
    </row>
    <row r="1458" spans="2:4" x14ac:dyDescent="0.4">
      <c r="B1458" t="s">
        <v>2312</v>
      </c>
      <c r="C1458" s="19" t="s">
        <v>862</v>
      </c>
      <c r="D1458" t="s">
        <v>2288</v>
      </c>
    </row>
    <row r="1459" spans="2:4" x14ac:dyDescent="0.4">
      <c r="B1459" t="s">
        <v>2312</v>
      </c>
      <c r="C1459" s="19" t="s">
        <v>862</v>
      </c>
      <c r="D1459" t="s">
        <v>886</v>
      </c>
    </row>
    <row r="1460" spans="2:4" x14ac:dyDescent="0.4">
      <c r="B1460" t="s">
        <v>2288</v>
      </c>
      <c r="C1460" s="19" t="s">
        <v>863</v>
      </c>
      <c r="D1460" t="s">
        <v>2312</v>
      </c>
    </row>
    <row r="1461" spans="2:4" x14ac:dyDescent="0.4">
      <c r="B1461" t="s">
        <v>886</v>
      </c>
      <c r="C1461" s="19" t="s">
        <v>863</v>
      </c>
      <c r="D1461" t="s">
        <v>2312</v>
      </c>
    </row>
    <row r="1462" spans="2:4" x14ac:dyDescent="0.4">
      <c r="B1462" t="s">
        <v>2312</v>
      </c>
      <c r="C1462" s="19" t="s">
        <v>863</v>
      </c>
      <c r="D1462" t="s">
        <v>2304</v>
      </c>
    </row>
    <row r="1463" spans="2:4" x14ac:dyDescent="0.4">
      <c r="B1463" t="s">
        <v>2304</v>
      </c>
      <c r="C1463" s="19" t="s">
        <v>863</v>
      </c>
      <c r="D1463" t="s">
        <v>886</v>
      </c>
    </row>
    <row r="1464" spans="2:4" x14ac:dyDescent="0.4">
      <c r="B1464" t="s">
        <v>2304</v>
      </c>
      <c r="C1464" s="19" t="s">
        <v>863</v>
      </c>
      <c r="D1464" t="s">
        <v>876</v>
      </c>
    </row>
    <row r="1465" spans="2:4" x14ac:dyDescent="0.4">
      <c r="B1465" t="s">
        <v>2304</v>
      </c>
      <c r="C1465" s="19" t="s">
        <v>863</v>
      </c>
      <c r="D1465" t="s">
        <v>1083</v>
      </c>
    </row>
    <row r="1466" spans="2:4" x14ac:dyDescent="0.4">
      <c r="B1466" t="s">
        <v>2304</v>
      </c>
      <c r="C1466" s="19" t="s">
        <v>863</v>
      </c>
      <c r="D1466" t="s">
        <v>2288</v>
      </c>
    </row>
    <row r="1467" spans="2:4" x14ac:dyDescent="0.4">
      <c r="B1467" t="s">
        <v>886</v>
      </c>
      <c r="C1467" s="19" t="s">
        <v>863</v>
      </c>
      <c r="D1467" t="s">
        <v>2304</v>
      </c>
    </row>
    <row r="1468" spans="2:4" x14ac:dyDescent="0.4">
      <c r="B1468" t="s">
        <v>1973</v>
      </c>
      <c r="C1468" s="19" t="s">
        <v>863</v>
      </c>
      <c r="D1468" t="s">
        <v>2304</v>
      </c>
    </row>
    <row r="1469" spans="2:4" x14ac:dyDescent="0.4">
      <c r="B1469" t="s">
        <v>2290</v>
      </c>
      <c r="C1469" s="19" t="s">
        <v>862</v>
      </c>
      <c r="D1469" t="s">
        <v>2313</v>
      </c>
    </row>
    <row r="1470" spans="2:4" x14ac:dyDescent="0.4">
      <c r="B1470" t="s">
        <v>2807</v>
      </c>
      <c r="C1470" s="19" t="s">
        <v>862</v>
      </c>
      <c r="D1470" t="s">
        <v>2313</v>
      </c>
    </row>
    <row r="1471" spans="2:4" x14ac:dyDescent="0.4">
      <c r="B1471" t="s">
        <v>2313</v>
      </c>
      <c r="C1471" s="19" t="s">
        <v>863</v>
      </c>
      <c r="D1471" t="s">
        <v>2304</v>
      </c>
    </row>
    <row r="1472" spans="2:4" x14ac:dyDescent="0.4">
      <c r="B1472" t="s">
        <v>1127</v>
      </c>
      <c r="C1472" s="19" t="s">
        <v>863</v>
      </c>
      <c r="D1472" t="s">
        <v>2304</v>
      </c>
    </row>
    <row r="1473" spans="2:4" x14ac:dyDescent="0.4">
      <c r="B1473" t="s">
        <v>2314</v>
      </c>
      <c r="C1473" s="19" t="s">
        <v>862</v>
      </c>
      <c r="D1473" t="s">
        <v>2313</v>
      </c>
    </row>
    <row r="1474" spans="2:4" x14ac:dyDescent="0.4">
      <c r="B1474" t="s">
        <v>2314</v>
      </c>
      <c r="C1474" s="19" t="s">
        <v>862</v>
      </c>
      <c r="D1474" t="s">
        <v>1127</v>
      </c>
    </row>
    <row r="1475" spans="2:4" x14ac:dyDescent="0.4">
      <c r="B1475" t="s">
        <v>2313</v>
      </c>
      <c r="C1475" s="19" t="s">
        <v>863</v>
      </c>
      <c r="D1475" t="s">
        <v>2314</v>
      </c>
    </row>
    <row r="1476" spans="2:4" x14ac:dyDescent="0.4">
      <c r="B1476" t="s">
        <v>1127</v>
      </c>
      <c r="C1476" s="19" t="s">
        <v>863</v>
      </c>
      <c r="D1476" t="s">
        <v>2314</v>
      </c>
    </row>
    <row r="1477" spans="2:4" x14ac:dyDescent="0.4">
      <c r="B1477" t="s">
        <v>2314</v>
      </c>
      <c r="C1477" s="19" t="s">
        <v>863</v>
      </c>
      <c r="D1477" t="s">
        <v>2304</v>
      </c>
    </row>
    <row r="1478" spans="2:4" x14ac:dyDescent="0.4">
      <c r="B1478" t="s">
        <v>2304</v>
      </c>
      <c r="C1478" s="19" t="s">
        <v>863</v>
      </c>
      <c r="D1478" t="s">
        <v>2290</v>
      </c>
    </row>
    <row r="1479" spans="2:4" x14ac:dyDescent="0.4">
      <c r="B1479" t="s">
        <v>2304</v>
      </c>
      <c r="C1479" s="19" t="s">
        <v>863</v>
      </c>
      <c r="D1479" t="s">
        <v>2807</v>
      </c>
    </row>
    <row r="1480" spans="2:4" x14ac:dyDescent="0.4">
      <c r="B1480" t="s">
        <v>2304</v>
      </c>
      <c r="C1480" s="19" t="s">
        <v>863</v>
      </c>
      <c r="D1480" t="s">
        <v>1127</v>
      </c>
    </row>
    <row r="1481" spans="2:4" x14ac:dyDescent="0.4">
      <c r="B1481" t="s">
        <v>2294</v>
      </c>
      <c r="C1481" s="19" t="s">
        <v>862</v>
      </c>
      <c r="D1481" t="s">
        <v>2304</v>
      </c>
    </row>
    <row r="1482" spans="2:4" x14ac:dyDescent="0.4">
      <c r="B1482" t="s">
        <v>911</v>
      </c>
      <c r="C1482" s="19" t="s">
        <v>862</v>
      </c>
      <c r="D1482" t="s">
        <v>2304</v>
      </c>
    </row>
    <row r="1483" spans="2:4" x14ac:dyDescent="0.4">
      <c r="B1483" t="s">
        <v>2304</v>
      </c>
      <c r="C1483" s="19" t="s">
        <v>863</v>
      </c>
      <c r="D1483" t="s">
        <v>2294</v>
      </c>
    </row>
    <row r="1484" spans="2:4" x14ac:dyDescent="0.4">
      <c r="B1484" t="s">
        <v>2304</v>
      </c>
      <c r="C1484" s="19" t="s">
        <v>863</v>
      </c>
      <c r="D1484" t="s">
        <v>911</v>
      </c>
    </row>
    <row r="1485" spans="2:4" x14ac:dyDescent="0.4">
      <c r="B1485" t="s">
        <v>2294</v>
      </c>
      <c r="C1485" s="19" t="s">
        <v>865</v>
      </c>
      <c r="D1485" t="s">
        <v>435</v>
      </c>
    </row>
    <row r="1486" spans="2:4" x14ac:dyDescent="0.4">
      <c r="B1486" t="s">
        <v>911</v>
      </c>
      <c r="C1486" s="19" t="s">
        <v>865</v>
      </c>
      <c r="D1486" t="s">
        <v>435</v>
      </c>
    </row>
    <row r="1487" spans="2:4" x14ac:dyDescent="0.4">
      <c r="B1487" t="s">
        <v>2294</v>
      </c>
      <c r="C1487" s="19" t="s">
        <v>865</v>
      </c>
      <c r="D1487" t="s">
        <v>644</v>
      </c>
    </row>
    <row r="1488" spans="2:4" x14ac:dyDescent="0.4">
      <c r="B1488" t="s">
        <v>911</v>
      </c>
      <c r="C1488" s="19" t="s">
        <v>865</v>
      </c>
      <c r="D1488" t="s">
        <v>644</v>
      </c>
    </row>
    <row r="1489" spans="2:4" x14ac:dyDescent="0.4">
      <c r="B1489" t="s">
        <v>2294</v>
      </c>
      <c r="C1489" s="19" t="s">
        <v>865</v>
      </c>
      <c r="D1489" t="s">
        <v>517</v>
      </c>
    </row>
    <row r="1490" spans="2:4" x14ac:dyDescent="0.4">
      <c r="B1490" t="s">
        <v>911</v>
      </c>
      <c r="C1490" s="19" t="s">
        <v>865</v>
      </c>
      <c r="D1490" t="s">
        <v>517</v>
      </c>
    </row>
    <row r="1491" spans="2:4" x14ac:dyDescent="0.4">
      <c r="B1491" t="s">
        <v>2294</v>
      </c>
      <c r="C1491" s="19" t="s">
        <v>865</v>
      </c>
      <c r="D1491" t="s">
        <v>434</v>
      </c>
    </row>
    <row r="1492" spans="2:4" x14ac:dyDescent="0.4">
      <c r="B1492" t="s">
        <v>911</v>
      </c>
      <c r="C1492" s="19" t="s">
        <v>865</v>
      </c>
      <c r="D1492" t="s">
        <v>434</v>
      </c>
    </row>
    <row r="1493" spans="2:4" x14ac:dyDescent="0.4">
      <c r="B1493" t="s">
        <v>2295</v>
      </c>
      <c r="C1493" s="19" t="s">
        <v>863</v>
      </c>
      <c r="D1493" t="s">
        <v>2304</v>
      </c>
    </row>
    <row r="1494" spans="2:4" x14ac:dyDescent="0.4">
      <c r="B1494" t="s">
        <v>2296</v>
      </c>
      <c r="C1494" s="19" t="s">
        <v>863</v>
      </c>
      <c r="D1494" t="s">
        <v>2304</v>
      </c>
    </row>
    <row r="1495" spans="2:4" x14ac:dyDescent="0.4">
      <c r="B1495" t="s">
        <v>2304</v>
      </c>
      <c r="C1495" s="19" t="s">
        <v>863</v>
      </c>
      <c r="D1495" t="s">
        <v>2295</v>
      </c>
    </row>
    <row r="1496" spans="2:4" x14ac:dyDescent="0.4">
      <c r="B1496" t="s">
        <v>2304</v>
      </c>
      <c r="C1496" s="19" t="s">
        <v>863</v>
      </c>
      <c r="D1496" t="s">
        <v>2296</v>
      </c>
    </row>
    <row r="1497" spans="2:4" x14ac:dyDescent="0.4">
      <c r="B1497" t="s">
        <v>1091</v>
      </c>
      <c r="C1497" s="19" t="s">
        <v>863</v>
      </c>
      <c r="D1497" t="s">
        <v>2304</v>
      </c>
    </row>
    <row r="1498" spans="2:4" x14ac:dyDescent="0.4">
      <c r="B1498" t="s">
        <v>2304</v>
      </c>
      <c r="C1498" s="19" t="s">
        <v>863</v>
      </c>
      <c r="D1498" t="s">
        <v>1091</v>
      </c>
    </row>
    <row r="1499" spans="2:4" x14ac:dyDescent="0.4">
      <c r="B1499" t="s">
        <v>1725</v>
      </c>
      <c r="C1499" s="19" t="s">
        <v>863</v>
      </c>
      <c r="D1499" t="s">
        <v>2304</v>
      </c>
    </row>
    <row r="1500" spans="2:4" x14ac:dyDescent="0.4">
      <c r="B1500" t="s">
        <v>1727</v>
      </c>
      <c r="C1500" s="19" t="s">
        <v>863</v>
      </c>
      <c r="D1500" t="s">
        <v>2304</v>
      </c>
    </row>
    <row r="1501" spans="2:4" x14ac:dyDescent="0.4">
      <c r="B1501" t="s">
        <v>1129</v>
      </c>
      <c r="C1501" s="19" t="s">
        <v>863</v>
      </c>
      <c r="D1501" t="s">
        <v>2304</v>
      </c>
    </row>
    <row r="1502" spans="2:4" x14ac:dyDescent="0.4">
      <c r="B1502" t="s">
        <v>1726</v>
      </c>
      <c r="C1502" s="19" t="s">
        <v>863</v>
      </c>
      <c r="D1502" t="s">
        <v>2304</v>
      </c>
    </row>
    <row r="1503" spans="2:4" x14ac:dyDescent="0.4">
      <c r="B1503" t="s">
        <v>2304</v>
      </c>
      <c r="C1503" s="19" t="s">
        <v>863</v>
      </c>
      <c r="D1503" t="s">
        <v>1725</v>
      </c>
    </row>
    <row r="1504" spans="2:4" x14ac:dyDescent="0.4">
      <c r="B1504" t="s">
        <v>2304</v>
      </c>
      <c r="C1504" s="19" t="s">
        <v>863</v>
      </c>
      <c r="D1504" t="s">
        <v>1727</v>
      </c>
    </row>
    <row r="1505" spans="2:4" x14ac:dyDescent="0.4">
      <c r="B1505" t="s">
        <v>2304</v>
      </c>
      <c r="C1505" s="19" t="s">
        <v>863</v>
      </c>
      <c r="D1505" t="s">
        <v>1129</v>
      </c>
    </row>
    <row r="1506" spans="2:4" x14ac:dyDescent="0.4">
      <c r="B1506" t="s">
        <v>2304</v>
      </c>
      <c r="C1506" s="19" t="s">
        <v>863</v>
      </c>
      <c r="D1506" t="s">
        <v>1726</v>
      </c>
    </row>
    <row r="1507" spans="2:4" x14ac:dyDescent="0.4">
      <c r="B1507" t="s">
        <v>2297</v>
      </c>
      <c r="C1507" s="19" t="s">
        <v>862</v>
      </c>
      <c r="D1507" t="s">
        <v>447</v>
      </c>
    </row>
    <row r="1508" spans="2:4" x14ac:dyDescent="0.4">
      <c r="B1508" t="s">
        <v>2298</v>
      </c>
      <c r="C1508" s="19" t="s">
        <v>862</v>
      </c>
      <c r="D1508" t="s">
        <v>447</v>
      </c>
    </row>
    <row r="1509" spans="2:4" x14ac:dyDescent="0.4">
      <c r="B1509" t="s">
        <v>2299</v>
      </c>
      <c r="C1509" s="19" t="s">
        <v>862</v>
      </c>
      <c r="D1509" t="s">
        <v>447</v>
      </c>
    </row>
    <row r="1510" spans="2:4" x14ac:dyDescent="0.4">
      <c r="B1510" t="s">
        <v>2300</v>
      </c>
      <c r="C1510" s="19" t="s">
        <v>862</v>
      </c>
      <c r="D1510" t="s">
        <v>447</v>
      </c>
    </row>
    <row r="1511" spans="2:4" x14ac:dyDescent="0.4">
      <c r="B1511" t="s">
        <v>2301</v>
      </c>
      <c r="C1511" s="19" t="s">
        <v>862</v>
      </c>
      <c r="D1511" t="s">
        <v>447</v>
      </c>
    </row>
    <row r="1512" spans="2:4" x14ac:dyDescent="0.4">
      <c r="B1512" t="s">
        <v>2302</v>
      </c>
      <c r="C1512" s="19" t="s">
        <v>862</v>
      </c>
      <c r="D1512" t="s">
        <v>447</v>
      </c>
    </row>
    <row r="1513" spans="2:4" x14ac:dyDescent="0.4">
      <c r="B1513" t="s">
        <v>1267</v>
      </c>
      <c r="C1513" s="19" t="s">
        <v>862</v>
      </c>
      <c r="D1513" t="s">
        <v>447</v>
      </c>
    </row>
    <row r="1514" spans="2:4" x14ac:dyDescent="0.4">
      <c r="B1514" t="s">
        <v>447</v>
      </c>
      <c r="C1514" s="19" t="s">
        <v>862</v>
      </c>
      <c r="D1514" t="s">
        <v>2304</v>
      </c>
    </row>
    <row r="1515" spans="2:4" x14ac:dyDescent="0.4">
      <c r="B1515" t="s">
        <v>2304</v>
      </c>
      <c r="C1515" s="19" t="s">
        <v>863</v>
      </c>
      <c r="D1515" t="s">
        <v>2297</v>
      </c>
    </row>
    <row r="1516" spans="2:4" x14ac:dyDescent="0.4">
      <c r="B1516" t="s">
        <v>2304</v>
      </c>
      <c r="C1516" s="19" t="s">
        <v>863</v>
      </c>
      <c r="D1516" t="s">
        <v>2298</v>
      </c>
    </row>
    <row r="1517" spans="2:4" x14ac:dyDescent="0.4">
      <c r="B1517" t="s">
        <v>2304</v>
      </c>
      <c r="C1517" s="19" t="s">
        <v>863</v>
      </c>
      <c r="D1517" t="s">
        <v>2299</v>
      </c>
    </row>
    <row r="1518" spans="2:4" x14ac:dyDescent="0.4">
      <c r="B1518" t="s">
        <v>2304</v>
      </c>
      <c r="C1518" s="19" t="s">
        <v>863</v>
      </c>
      <c r="D1518" t="s">
        <v>2300</v>
      </c>
    </row>
    <row r="1519" spans="2:4" x14ac:dyDescent="0.4">
      <c r="B1519" t="s">
        <v>2304</v>
      </c>
      <c r="C1519" s="19" t="s">
        <v>863</v>
      </c>
      <c r="D1519" t="s">
        <v>2301</v>
      </c>
    </row>
    <row r="1520" spans="2:4" x14ac:dyDescent="0.4">
      <c r="B1520" t="s">
        <v>2304</v>
      </c>
      <c r="C1520" s="19" t="s">
        <v>863</v>
      </c>
      <c r="D1520" t="s">
        <v>2302</v>
      </c>
    </row>
    <row r="1521" spans="2:4" x14ac:dyDescent="0.4">
      <c r="B1521" t="s">
        <v>2304</v>
      </c>
      <c r="C1521" s="19" t="s">
        <v>863</v>
      </c>
      <c r="D1521" t="s">
        <v>1267</v>
      </c>
    </row>
    <row r="1522" spans="2:4" x14ac:dyDescent="0.4">
      <c r="B1522" t="s">
        <v>985</v>
      </c>
      <c r="C1522" s="19" t="s">
        <v>863</v>
      </c>
      <c r="D1522" t="s">
        <v>2304</v>
      </c>
    </row>
    <row r="1523" spans="2:4" x14ac:dyDescent="0.4">
      <c r="B1523" t="s">
        <v>2304</v>
      </c>
      <c r="C1523" s="19" t="s">
        <v>863</v>
      </c>
      <c r="D1523" t="s">
        <v>985</v>
      </c>
    </row>
    <row r="1524" spans="2:4" x14ac:dyDescent="0.4">
      <c r="B1524" t="s">
        <v>902</v>
      </c>
      <c r="C1524" s="19" t="s">
        <v>862</v>
      </c>
      <c r="D1524" t="s">
        <v>2315</v>
      </c>
    </row>
    <row r="1525" spans="2:4" x14ac:dyDescent="0.4">
      <c r="B1525" t="s">
        <v>1487</v>
      </c>
      <c r="C1525" s="19" t="s">
        <v>862</v>
      </c>
      <c r="D1525" t="s">
        <v>2315</v>
      </c>
    </row>
    <row r="1526" spans="2:4" x14ac:dyDescent="0.4">
      <c r="B1526" t="s">
        <v>2317</v>
      </c>
      <c r="C1526" s="19" t="s">
        <v>862</v>
      </c>
      <c r="D1526" t="s">
        <v>2315</v>
      </c>
    </row>
    <row r="1527" spans="2:4" x14ac:dyDescent="0.4">
      <c r="B1527" t="s">
        <v>2317</v>
      </c>
      <c r="C1527" s="19" t="s">
        <v>862</v>
      </c>
      <c r="D1527" t="s">
        <v>2316</v>
      </c>
    </row>
    <row r="1528" spans="2:4" x14ac:dyDescent="0.4">
      <c r="B1528" t="s">
        <v>2315</v>
      </c>
      <c r="C1528" s="19" t="s">
        <v>863</v>
      </c>
      <c r="D1528" t="s">
        <v>2317</v>
      </c>
    </row>
    <row r="1529" spans="2:4" x14ac:dyDescent="0.4">
      <c r="B1529" t="s">
        <v>2316</v>
      </c>
      <c r="C1529" s="19" t="s">
        <v>863</v>
      </c>
      <c r="D1529" t="s">
        <v>2317</v>
      </c>
    </row>
    <row r="1530" spans="2:4" x14ac:dyDescent="0.4">
      <c r="B1530" t="s">
        <v>2317</v>
      </c>
      <c r="C1530" s="19" t="s">
        <v>863</v>
      </c>
      <c r="D1530" t="s">
        <v>2304</v>
      </c>
    </row>
    <row r="1531" spans="2:4" x14ac:dyDescent="0.4">
      <c r="B1531" t="s">
        <v>2304</v>
      </c>
      <c r="C1531" s="19" t="s">
        <v>863</v>
      </c>
      <c r="D1531" t="s">
        <v>902</v>
      </c>
    </row>
    <row r="1532" spans="2:4" x14ac:dyDescent="0.4">
      <c r="B1532" t="s">
        <v>2304</v>
      </c>
      <c r="C1532" s="19" t="s">
        <v>863</v>
      </c>
      <c r="D1532" t="s">
        <v>1487</v>
      </c>
    </row>
    <row r="1533" spans="2:4" x14ac:dyDescent="0.4">
      <c r="B1533" t="s">
        <v>2304</v>
      </c>
      <c r="C1533" s="19" t="s">
        <v>863</v>
      </c>
      <c r="D1533" t="s">
        <v>2316</v>
      </c>
    </row>
    <row r="1534" spans="2:4" x14ac:dyDescent="0.4">
      <c r="B1534" t="s">
        <v>2318</v>
      </c>
      <c r="C1534" s="19" t="s">
        <v>862</v>
      </c>
      <c r="D1534" t="s">
        <v>2304</v>
      </c>
    </row>
    <row r="1535" spans="2:4" x14ac:dyDescent="0.4">
      <c r="B1535" t="s">
        <v>2319</v>
      </c>
      <c r="C1535" s="19" t="s">
        <v>862</v>
      </c>
      <c r="D1535" t="s">
        <v>2304</v>
      </c>
    </row>
    <row r="1536" spans="2:4" x14ac:dyDescent="0.4">
      <c r="B1536" t="s">
        <v>2320</v>
      </c>
      <c r="C1536" s="19" t="s">
        <v>862</v>
      </c>
      <c r="D1536" t="s">
        <v>2304</v>
      </c>
    </row>
    <row r="1537" spans="2:4" x14ac:dyDescent="0.4">
      <c r="B1537" t="s">
        <v>2321</v>
      </c>
      <c r="C1537" s="19" t="s">
        <v>862</v>
      </c>
      <c r="D1537" t="s">
        <v>2304</v>
      </c>
    </row>
    <row r="1538" spans="2:4" x14ac:dyDescent="0.4">
      <c r="B1538" t="s">
        <v>2304</v>
      </c>
      <c r="C1538" s="19" t="s">
        <v>863</v>
      </c>
      <c r="D1538" t="s">
        <v>2318</v>
      </c>
    </row>
    <row r="1539" spans="2:4" x14ac:dyDescent="0.4">
      <c r="B1539" t="s">
        <v>2304</v>
      </c>
      <c r="C1539" s="19" t="s">
        <v>863</v>
      </c>
      <c r="D1539" t="s">
        <v>2319</v>
      </c>
    </row>
    <row r="1540" spans="2:4" x14ac:dyDescent="0.4">
      <c r="B1540" t="s">
        <v>2304</v>
      </c>
      <c r="C1540" s="19" t="s">
        <v>863</v>
      </c>
      <c r="D1540" t="s">
        <v>2320</v>
      </c>
    </row>
    <row r="1541" spans="2:4" x14ac:dyDescent="0.4">
      <c r="B1541" t="s">
        <v>2304</v>
      </c>
      <c r="C1541" s="19" t="s">
        <v>863</v>
      </c>
      <c r="D1541" t="s">
        <v>2321</v>
      </c>
    </row>
    <row r="1542" spans="2:4" x14ac:dyDescent="0.4">
      <c r="B1542" t="s">
        <v>2303</v>
      </c>
      <c r="C1542" s="19" t="s">
        <v>862</v>
      </c>
      <c r="D1542" t="s">
        <v>2304</v>
      </c>
    </row>
    <row r="1543" spans="2:4" x14ac:dyDescent="0.4">
      <c r="B1543" t="s">
        <v>2304</v>
      </c>
      <c r="C1543" s="19" t="s">
        <v>863</v>
      </c>
      <c r="D1543" t="s">
        <v>2303</v>
      </c>
    </row>
    <row r="1544" spans="2:4" x14ac:dyDescent="0.4">
      <c r="B1544" t="s">
        <v>2322</v>
      </c>
      <c r="C1544" s="19" t="s">
        <v>863</v>
      </c>
      <c r="D1544" t="s">
        <v>2304</v>
      </c>
    </row>
    <row r="1545" spans="2:4" x14ac:dyDescent="0.4">
      <c r="B1545" t="s">
        <v>2304</v>
      </c>
      <c r="C1545" s="19" t="s">
        <v>863</v>
      </c>
      <c r="D1545" t="s">
        <v>2322</v>
      </c>
    </row>
    <row r="1546" spans="2:4" x14ac:dyDescent="0.4">
      <c r="B1546" t="s">
        <v>2686</v>
      </c>
      <c r="C1546" s="19" t="s">
        <v>862</v>
      </c>
      <c r="D1546" t="s">
        <v>2697</v>
      </c>
    </row>
    <row r="1547" spans="2:4" x14ac:dyDescent="0.4">
      <c r="B1547" t="s">
        <v>2687</v>
      </c>
      <c r="C1547" s="19" t="s">
        <v>862</v>
      </c>
      <c r="D1547" t="s">
        <v>2697</v>
      </c>
    </row>
    <row r="1548" spans="2:4" x14ac:dyDescent="0.4">
      <c r="B1548" t="s">
        <v>2688</v>
      </c>
      <c r="C1548" s="19" t="s">
        <v>862</v>
      </c>
      <c r="D1548" t="s">
        <v>2697</v>
      </c>
    </row>
    <row r="1549" spans="2:4" x14ac:dyDescent="0.4">
      <c r="B1549" t="s">
        <v>2689</v>
      </c>
      <c r="C1549" s="19" t="s">
        <v>862</v>
      </c>
      <c r="D1549" t="s">
        <v>2698</v>
      </c>
    </row>
    <row r="1550" spans="2:4" x14ac:dyDescent="0.4">
      <c r="B1550" t="s">
        <v>2690</v>
      </c>
      <c r="C1550" s="19" t="s">
        <v>862</v>
      </c>
      <c r="D1550" t="s">
        <v>2698</v>
      </c>
    </row>
    <row r="1551" spans="2:4" x14ac:dyDescent="0.4">
      <c r="B1551" t="s">
        <v>2691</v>
      </c>
      <c r="C1551" s="19" t="s">
        <v>862</v>
      </c>
      <c r="D1551" t="s">
        <v>2698</v>
      </c>
    </row>
    <row r="1552" spans="2:4" x14ac:dyDescent="0.4">
      <c r="B1552" t="s">
        <v>2704</v>
      </c>
      <c r="C1552" s="19" t="s">
        <v>862</v>
      </c>
      <c r="D1552" t="s">
        <v>2697</v>
      </c>
    </row>
    <row r="1553" spans="2:4" x14ac:dyDescent="0.4">
      <c r="B1553" t="s">
        <v>2704</v>
      </c>
      <c r="C1553" s="19" t="s">
        <v>862</v>
      </c>
      <c r="D1553" t="s">
        <v>2698</v>
      </c>
    </row>
    <row r="1554" spans="2:4" x14ac:dyDescent="0.4">
      <c r="B1554" t="s">
        <v>2697</v>
      </c>
      <c r="C1554" s="19" t="s">
        <v>863</v>
      </c>
      <c r="D1554" t="s">
        <v>2704</v>
      </c>
    </row>
    <row r="1555" spans="2:4" x14ac:dyDescent="0.4">
      <c r="B1555" t="s">
        <v>2698</v>
      </c>
      <c r="C1555" s="19" t="s">
        <v>863</v>
      </c>
      <c r="D1555" t="s">
        <v>2704</v>
      </c>
    </row>
    <row r="1556" spans="2:4" x14ac:dyDescent="0.4">
      <c r="B1556" t="s">
        <v>2704</v>
      </c>
      <c r="C1556" s="19" t="s">
        <v>863</v>
      </c>
      <c r="D1556" t="s">
        <v>2304</v>
      </c>
    </row>
    <row r="1557" spans="2:4" x14ac:dyDescent="0.4">
      <c r="B1557" t="s">
        <v>2704</v>
      </c>
      <c r="C1557" s="19" t="s">
        <v>863</v>
      </c>
      <c r="D1557" t="s">
        <v>517</v>
      </c>
    </row>
    <row r="1558" spans="2:4" x14ac:dyDescent="0.4">
      <c r="B1558" t="s">
        <v>2704</v>
      </c>
      <c r="C1558" s="19" t="s">
        <v>863</v>
      </c>
      <c r="D1558" t="s">
        <v>435</v>
      </c>
    </row>
    <row r="1559" spans="2:4" x14ac:dyDescent="0.4">
      <c r="B1559" t="s">
        <v>2704</v>
      </c>
      <c r="C1559" s="19" t="s">
        <v>865</v>
      </c>
      <c r="D1559" t="s">
        <v>434</v>
      </c>
    </row>
    <row r="1560" spans="2:4" x14ac:dyDescent="0.4">
      <c r="B1560" t="s">
        <v>2704</v>
      </c>
      <c r="C1560" s="19" t="s">
        <v>865</v>
      </c>
      <c r="D1560" t="s">
        <v>644</v>
      </c>
    </row>
    <row r="1561" spans="2:4" x14ac:dyDescent="0.4">
      <c r="B1561" t="s">
        <v>2704</v>
      </c>
      <c r="C1561" s="19" t="s">
        <v>865</v>
      </c>
      <c r="D1561" t="s">
        <v>2705</v>
      </c>
    </row>
    <row r="1562" spans="2:4" x14ac:dyDescent="0.4">
      <c r="B1562" t="s">
        <v>2304</v>
      </c>
      <c r="C1562" s="19" t="s">
        <v>863</v>
      </c>
      <c r="D1562" t="s">
        <v>2686</v>
      </c>
    </row>
    <row r="1563" spans="2:4" x14ac:dyDescent="0.4">
      <c r="B1563" t="s">
        <v>2304</v>
      </c>
      <c r="C1563" s="19" t="s">
        <v>863</v>
      </c>
      <c r="D1563" t="s">
        <v>2687</v>
      </c>
    </row>
    <row r="1564" spans="2:4" x14ac:dyDescent="0.4">
      <c r="B1564" t="s">
        <v>2304</v>
      </c>
      <c r="C1564" s="19" t="s">
        <v>863</v>
      </c>
      <c r="D1564" t="s">
        <v>2688</v>
      </c>
    </row>
    <row r="1565" spans="2:4" x14ac:dyDescent="0.4">
      <c r="B1565" t="s">
        <v>2304</v>
      </c>
      <c r="C1565" s="19" t="s">
        <v>863</v>
      </c>
      <c r="D1565" t="s">
        <v>2689</v>
      </c>
    </row>
    <row r="1566" spans="2:4" x14ac:dyDescent="0.4">
      <c r="B1566" t="s">
        <v>2304</v>
      </c>
      <c r="C1566" s="19" t="s">
        <v>863</v>
      </c>
      <c r="D1566" t="s">
        <v>2690</v>
      </c>
    </row>
    <row r="1567" spans="2:4" x14ac:dyDescent="0.4">
      <c r="B1567" t="s">
        <v>2304</v>
      </c>
      <c r="C1567" s="19" t="s">
        <v>863</v>
      </c>
      <c r="D1567" t="s">
        <v>2691</v>
      </c>
    </row>
    <row r="1568" spans="2:4" x14ac:dyDescent="0.4">
      <c r="B1568" t="s">
        <v>517</v>
      </c>
      <c r="C1568" s="19" t="s">
        <v>863</v>
      </c>
      <c r="D1568" t="s">
        <v>2686</v>
      </c>
    </row>
    <row r="1569" spans="2:4" x14ac:dyDescent="0.4">
      <c r="B1569" t="s">
        <v>517</v>
      </c>
      <c r="C1569" s="19" t="s">
        <v>863</v>
      </c>
      <c r="D1569" t="s">
        <v>2687</v>
      </c>
    </row>
    <row r="1570" spans="2:4" x14ac:dyDescent="0.4">
      <c r="B1570" t="s">
        <v>517</v>
      </c>
      <c r="C1570" s="19" t="s">
        <v>863</v>
      </c>
      <c r="D1570" t="s">
        <v>2688</v>
      </c>
    </row>
    <row r="1571" spans="2:4" x14ac:dyDescent="0.4">
      <c r="B1571" t="s">
        <v>517</v>
      </c>
      <c r="C1571" s="19" t="s">
        <v>863</v>
      </c>
      <c r="D1571" t="s">
        <v>2689</v>
      </c>
    </row>
    <row r="1572" spans="2:4" x14ac:dyDescent="0.4">
      <c r="B1572" t="s">
        <v>517</v>
      </c>
      <c r="C1572" s="19" t="s">
        <v>863</v>
      </c>
      <c r="D1572" t="s">
        <v>2690</v>
      </c>
    </row>
    <row r="1573" spans="2:4" x14ac:dyDescent="0.4">
      <c r="B1573" t="s">
        <v>517</v>
      </c>
      <c r="C1573" s="19" t="s">
        <v>863</v>
      </c>
      <c r="D1573" t="s">
        <v>2691</v>
      </c>
    </row>
    <row r="1574" spans="2:4" x14ac:dyDescent="0.4">
      <c r="B1574" t="s">
        <v>644</v>
      </c>
      <c r="C1574" s="19" t="s">
        <v>863</v>
      </c>
      <c r="D1574" t="s">
        <v>2686</v>
      </c>
    </row>
    <row r="1575" spans="2:4" x14ac:dyDescent="0.4">
      <c r="B1575" t="s">
        <v>644</v>
      </c>
      <c r="C1575" s="19" t="s">
        <v>863</v>
      </c>
      <c r="D1575" t="s">
        <v>2687</v>
      </c>
    </row>
    <row r="1576" spans="2:4" x14ac:dyDescent="0.4">
      <c r="B1576" t="s">
        <v>644</v>
      </c>
      <c r="C1576" s="19" t="s">
        <v>863</v>
      </c>
      <c r="D1576" t="s">
        <v>2688</v>
      </c>
    </row>
    <row r="1577" spans="2:4" x14ac:dyDescent="0.4">
      <c r="B1577" t="s">
        <v>644</v>
      </c>
      <c r="C1577" s="19" t="s">
        <v>863</v>
      </c>
      <c r="D1577" t="s">
        <v>2689</v>
      </c>
    </row>
    <row r="1578" spans="2:4" x14ac:dyDescent="0.4">
      <c r="B1578" t="s">
        <v>644</v>
      </c>
      <c r="C1578" s="19" t="s">
        <v>863</v>
      </c>
      <c r="D1578" t="s">
        <v>2690</v>
      </c>
    </row>
    <row r="1579" spans="2:4" x14ac:dyDescent="0.4">
      <c r="B1579" t="s">
        <v>644</v>
      </c>
      <c r="C1579" s="19" t="s">
        <v>863</v>
      </c>
      <c r="D1579" t="s">
        <v>2691</v>
      </c>
    </row>
    <row r="1580" spans="2:4" x14ac:dyDescent="0.4">
      <c r="B1580" t="s">
        <v>435</v>
      </c>
      <c r="C1580" s="19" t="s">
        <v>863</v>
      </c>
      <c r="D1580" t="s">
        <v>2686</v>
      </c>
    </row>
    <row r="1581" spans="2:4" x14ac:dyDescent="0.4">
      <c r="B1581" t="s">
        <v>435</v>
      </c>
      <c r="C1581" s="19" t="s">
        <v>863</v>
      </c>
      <c r="D1581" t="s">
        <v>2687</v>
      </c>
    </row>
    <row r="1582" spans="2:4" x14ac:dyDescent="0.4">
      <c r="B1582" t="s">
        <v>435</v>
      </c>
      <c r="C1582" s="19" t="s">
        <v>863</v>
      </c>
      <c r="D1582" t="s">
        <v>2688</v>
      </c>
    </row>
    <row r="1583" spans="2:4" x14ac:dyDescent="0.4">
      <c r="B1583" t="s">
        <v>435</v>
      </c>
      <c r="C1583" s="19" t="s">
        <v>863</v>
      </c>
      <c r="D1583" t="s">
        <v>2689</v>
      </c>
    </row>
    <row r="1584" spans="2:4" x14ac:dyDescent="0.4">
      <c r="B1584" t="s">
        <v>435</v>
      </c>
      <c r="C1584" s="19" t="s">
        <v>863</v>
      </c>
      <c r="D1584" t="s">
        <v>2690</v>
      </c>
    </row>
    <row r="1585" spans="2:4" x14ac:dyDescent="0.4">
      <c r="B1585" t="s">
        <v>435</v>
      </c>
      <c r="C1585" s="19" t="s">
        <v>863</v>
      </c>
      <c r="D1585" t="s">
        <v>2691</v>
      </c>
    </row>
    <row r="1586" spans="2:4" x14ac:dyDescent="0.4">
      <c r="B1586" t="s">
        <v>2710</v>
      </c>
      <c r="C1586" s="19" t="s">
        <v>862</v>
      </c>
      <c r="D1586" t="s">
        <v>434</v>
      </c>
    </row>
    <row r="1587" spans="2:4" x14ac:dyDescent="0.4">
      <c r="B1587" t="s">
        <v>2710</v>
      </c>
      <c r="C1587" s="19" t="s">
        <v>865</v>
      </c>
      <c r="D1587" t="s">
        <v>2304</v>
      </c>
    </row>
    <row r="1588" spans="2:4" x14ac:dyDescent="0.4">
      <c r="B1588" t="s">
        <v>2710</v>
      </c>
      <c r="C1588" s="19" t="s">
        <v>865</v>
      </c>
      <c r="D1588" t="s">
        <v>517</v>
      </c>
    </row>
    <row r="1589" spans="2:4" x14ac:dyDescent="0.4">
      <c r="B1589" t="s">
        <v>2710</v>
      </c>
      <c r="C1589" s="19" t="s">
        <v>865</v>
      </c>
      <c r="D1589" t="s">
        <v>644</v>
      </c>
    </row>
    <row r="1590" spans="2:4" x14ac:dyDescent="0.4">
      <c r="B1590" t="s">
        <v>2710</v>
      </c>
      <c r="C1590" s="19" t="s">
        <v>865</v>
      </c>
      <c r="D1590" t="s">
        <v>435</v>
      </c>
    </row>
    <row r="1591" spans="2:4" x14ac:dyDescent="0.4">
      <c r="B1591" t="s">
        <v>2710</v>
      </c>
      <c r="C1591" s="19" t="s">
        <v>865</v>
      </c>
      <c r="D1591" t="s">
        <v>2705</v>
      </c>
    </row>
    <row r="1592" spans="2:4" x14ac:dyDescent="0.4">
      <c r="B1592" t="s">
        <v>2711</v>
      </c>
      <c r="C1592" s="19" t="s">
        <v>862</v>
      </c>
      <c r="D1592" t="s">
        <v>435</v>
      </c>
    </row>
    <row r="1593" spans="2:4" x14ac:dyDescent="0.4">
      <c r="B1593" t="s">
        <v>2711</v>
      </c>
      <c r="C1593" s="19" t="s">
        <v>865</v>
      </c>
      <c r="D1593" t="s">
        <v>434</v>
      </c>
    </row>
    <row r="1594" spans="2:4" x14ac:dyDescent="0.4">
      <c r="B1594" t="s">
        <v>2711</v>
      </c>
      <c r="C1594" s="19" t="s">
        <v>865</v>
      </c>
      <c r="D1594" t="s">
        <v>2304</v>
      </c>
    </row>
    <row r="1595" spans="2:4" x14ac:dyDescent="0.4">
      <c r="B1595" t="s">
        <v>2711</v>
      </c>
      <c r="C1595" s="19" t="s">
        <v>865</v>
      </c>
      <c r="D1595" t="s">
        <v>517</v>
      </c>
    </row>
    <row r="1596" spans="2:4" x14ac:dyDescent="0.4">
      <c r="B1596" t="s">
        <v>2711</v>
      </c>
      <c r="C1596" s="19" t="s">
        <v>865</v>
      </c>
      <c r="D1596" t="s">
        <v>644</v>
      </c>
    </row>
    <row r="1597" spans="2:4" x14ac:dyDescent="0.4">
      <c r="B1597" t="s">
        <v>2711</v>
      </c>
      <c r="C1597" s="19" t="s">
        <v>865</v>
      </c>
      <c r="D1597" t="s">
        <v>2705</v>
      </c>
    </row>
    <row r="1598" spans="2:4" x14ac:dyDescent="0.4">
      <c r="B1598" t="s">
        <v>2699</v>
      </c>
      <c r="C1598" s="19" t="s">
        <v>862</v>
      </c>
      <c r="D1598" t="s">
        <v>2704</v>
      </c>
    </row>
    <row r="1599" spans="2:4" x14ac:dyDescent="0.4">
      <c r="B1599" t="s">
        <v>2700</v>
      </c>
      <c r="C1599" s="19" t="s">
        <v>862</v>
      </c>
      <c r="D1599" t="s">
        <v>2704</v>
      </c>
    </row>
    <row r="1600" spans="2:4" x14ac:dyDescent="0.4">
      <c r="B1600" t="s">
        <v>2701</v>
      </c>
      <c r="C1600" s="19" t="s">
        <v>862</v>
      </c>
      <c r="D1600" t="s">
        <v>2704</v>
      </c>
    </row>
    <row r="1601" spans="2:4" x14ac:dyDescent="0.4">
      <c r="B1601" t="s">
        <v>2702</v>
      </c>
      <c r="C1601" s="19" t="s">
        <v>862</v>
      </c>
      <c r="D1601" t="s">
        <v>2704</v>
      </c>
    </row>
    <row r="1602" spans="2:4" x14ac:dyDescent="0.4">
      <c r="B1602" t="s">
        <v>2719</v>
      </c>
      <c r="C1602" s="19" t="s">
        <v>862</v>
      </c>
      <c r="D1602" t="s">
        <v>2704</v>
      </c>
    </row>
    <row r="1603" spans="2:4" x14ac:dyDescent="0.4">
      <c r="B1603" t="s">
        <v>2720</v>
      </c>
      <c r="C1603" s="19" t="s">
        <v>862</v>
      </c>
      <c r="D1603" t="s">
        <v>2704</v>
      </c>
    </row>
    <row r="1604" spans="2:4" x14ac:dyDescent="0.4">
      <c r="B1604" t="s">
        <v>2721</v>
      </c>
      <c r="C1604" s="19" t="s">
        <v>862</v>
      </c>
      <c r="D1604" t="s">
        <v>2704</v>
      </c>
    </row>
    <row r="1605" spans="2:4" x14ac:dyDescent="0.4">
      <c r="B1605" t="s">
        <v>2722</v>
      </c>
      <c r="C1605" s="19" t="s">
        <v>862</v>
      </c>
      <c r="D1605" t="s">
        <v>2704</v>
      </c>
    </row>
    <row r="1606" spans="2:4" x14ac:dyDescent="0.4">
      <c r="B1606" s="4" t="s">
        <v>2713</v>
      </c>
      <c r="C1606" s="19" t="s">
        <v>862</v>
      </c>
      <c r="D1606" t="s">
        <v>2704</v>
      </c>
    </row>
    <row r="1607" spans="2:4" x14ac:dyDescent="0.4">
      <c r="B1607" t="s">
        <v>2714</v>
      </c>
      <c r="C1607" s="19" t="s">
        <v>862</v>
      </c>
      <c r="D1607" t="s">
        <v>2704</v>
      </c>
    </row>
    <row r="1608" spans="2:4" x14ac:dyDescent="0.4">
      <c r="B1608" t="s">
        <v>2715</v>
      </c>
      <c r="C1608" s="19" t="s">
        <v>862</v>
      </c>
      <c r="D1608" t="s">
        <v>2704</v>
      </c>
    </row>
    <row r="1609" spans="2:4" x14ac:dyDescent="0.4">
      <c r="B1609" t="s">
        <v>2716</v>
      </c>
      <c r="C1609" s="19" t="s">
        <v>862</v>
      </c>
      <c r="D1609" t="s">
        <v>2704</v>
      </c>
    </row>
    <row r="1610" spans="2:4" x14ac:dyDescent="0.4">
      <c r="B1610" t="s">
        <v>2717</v>
      </c>
      <c r="C1610" s="19" t="s">
        <v>862</v>
      </c>
      <c r="D1610" t="s">
        <v>2704</v>
      </c>
    </row>
    <row r="1611" spans="2:4" x14ac:dyDescent="0.4">
      <c r="B1611" t="s">
        <v>2718</v>
      </c>
      <c r="C1611" s="19" t="s">
        <v>862</v>
      </c>
      <c r="D1611" t="s">
        <v>2704</v>
      </c>
    </row>
    <row r="1612" spans="2:4" x14ac:dyDescent="0.4">
      <c r="B1612" t="s">
        <v>2723</v>
      </c>
      <c r="C1612" s="19" t="s">
        <v>862</v>
      </c>
      <c r="D1612" t="s">
        <v>2704</v>
      </c>
    </row>
    <row r="1613" spans="2:4" x14ac:dyDescent="0.4">
      <c r="B1613" t="s">
        <v>2724</v>
      </c>
      <c r="C1613" s="19" t="s">
        <v>862</v>
      </c>
      <c r="D1613" t="s">
        <v>2704</v>
      </c>
    </row>
    <row r="1614" spans="2:4" x14ac:dyDescent="0.4">
      <c r="B1614" t="s">
        <v>2725</v>
      </c>
      <c r="C1614" s="19" t="s">
        <v>862</v>
      </c>
      <c r="D1614" t="s">
        <v>2704</v>
      </c>
    </row>
    <row r="1615" spans="2:4" x14ac:dyDescent="0.4">
      <c r="B1615" t="s">
        <v>2304</v>
      </c>
      <c r="C1615" s="19" t="s">
        <v>863</v>
      </c>
      <c r="D1615" t="s">
        <v>2699</v>
      </c>
    </row>
    <row r="1616" spans="2:4" x14ac:dyDescent="0.4">
      <c r="B1616" t="s">
        <v>2304</v>
      </c>
      <c r="C1616" s="19" t="s">
        <v>863</v>
      </c>
      <c r="D1616" t="s">
        <v>2700</v>
      </c>
    </row>
    <row r="1617" spans="2:4" x14ac:dyDescent="0.4">
      <c r="B1617" t="s">
        <v>2304</v>
      </c>
      <c r="C1617" s="19" t="s">
        <v>863</v>
      </c>
      <c r="D1617" t="s">
        <v>2701</v>
      </c>
    </row>
    <row r="1618" spans="2:4" x14ac:dyDescent="0.4">
      <c r="B1618" t="s">
        <v>2304</v>
      </c>
      <c r="C1618" s="19" t="s">
        <v>863</v>
      </c>
      <c r="D1618" t="s">
        <v>2702</v>
      </c>
    </row>
    <row r="1619" spans="2:4" x14ac:dyDescent="0.4">
      <c r="B1619" t="s">
        <v>2304</v>
      </c>
      <c r="C1619" s="19" t="s">
        <v>863</v>
      </c>
      <c r="D1619" t="s">
        <v>2719</v>
      </c>
    </row>
    <row r="1620" spans="2:4" x14ac:dyDescent="0.4">
      <c r="B1620" t="s">
        <v>2304</v>
      </c>
      <c r="C1620" s="19" t="s">
        <v>863</v>
      </c>
      <c r="D1620" t="s">
        <v>2720</v>
      </c>
    </row>
    <row r="1621" spans="2:4" x14ac:dyDescent="0.4">
      <c r="B1621" t="s">
        <v>2304</v>
      </c>
      <c r="C1621" s="19" t="s">
        <v>863</v>
      </c>
      <c r="D1621" t="s">
        <v>2721</v>
      </c>
    </row>
    <row r="1622" spans="2:4" x14ac:dyDescent="0.4">
      <c r="B1622" t="s">
        <v>2304</v>
      </c>
      <c r="C1622" s="19" t="s">
        <v>863</v>
      </c>
      <c r="D1622" t="s">
        <v>2722</v>
      </c>
    </row>
    <row r="1623" spans="2:4" x14ac:dyDescent="0.4">
      <c r="B1623" t="s">
        <v>2304</v>
      </c>
      <c r="C1623" s="19" t="s">
        <v>863</v>
      </c>
      <c r="D1623" s="4" t="s">
        <v>2713</v>
      </c>
    </row>
    <row r="1624" spans="2:4" x14ac:dyDescent="0.4">
      <c r="B1624" t="s">
        <v>2304</v>
      </c>
      <c r="C1624" s="19" t="s">
        <v>863</v>
      </c>
      <c r="D1624" t="s">
        <v>2714</v>
      </c>
    </row>
    <row r="1625" spans="2:4" x14ac:dyDescent="0.4">
      <c r="B1625" t="s">
        <v>2304</v>
      </c>
      <c r="C1625" s="19" t="s">
        <v>863</v>
      </c>
      <c r="D1625" t="s">
        <v>2715</v>
      </c>
    </row>
    <row r="1626" spans="2:4" x14ac:dyDescent="0.4">
      <c r="B1626" t="s">
        <v>2304</v>
      </c>
      <c r="C1626" s="19" t="s">
        <v>863</v>
      </c>
      <c r="D1626" t="s">
        <v>2716</v>
      </c>
    </row>
    <row r="1627" spans="2:4" x14ac:dyDescent="0.4">
      <c r="B1627" t="s">
        <v>2304</v>
      </c>
      <c r="C1627" s="19" t="s">
        <v>863</v>
      </c>
      <c r="D1627" t="s">
        <v>2717</v>
      </c>
    </row>
    <row r="1628" spans="2:4" x14ac:dyDescent="0.4">
      <c r="B1628" t="s">
        <v>2304</v>
      </c>
      <c r="C1628" s="19" t="s">
        <v>863</v>
      </c>
      <c r="D1628" t="s">
        <v>2718</v>
      </c>
    </row>
    <row r="1629" spans="2:4" x14ac:dyDescent="0.4">
      <c r="B1629" t="s">
        <v>2304</v>
      </c>
      <c r="C1629" s="19" t="s">
        <v>863</v>
      </c>
      <c r="D1629" t="s">
        <v>2723</v>
      </c>
    </row>
    <row r="1630" spans="2:4" x14ac:dyDescent="0.4">
      <c r="B1630" t="s">
        <v>2304</v>
      </c>
      <c r="C1630" s="19" t="s">
        <v>863</v>
      </c>
      <c r="D1630" t="s">
        <v>2724</v>
      </c>
    </row>
    <row r="1631" spans="2:4" x14ac:dyDescent="0.4">
      <c r="B1631" t="s">
        <v>2304</v>
      </c>
      <c r="C1631" s="19" t="s">
        <v>863</v>
      </c>
      <c r="D1631" t="s">
        <v>2725</v>
      </c>
    </row>
    <row r="1632" spans="2:4" x14ac:dyDescent="0.4">
      <c r="B1632" t="s">
        <v>517</v>
      </c>
      <c r="C1632" s="19" t="s">
        <v>863</v>
      </c>
      <c r="D1632" t="s">
        <v>2699</v>
      </c>
    </row>
    <row r="1633" spans="2:4" x14ac:dyDescent="0.4">
      <c r="B1633" t="s">
        <v>517</v>
      </c>
      <c r="C1633" s="19" t="s">
        <v>863</v>
      </c>
      <c r="D1633" t="s">
        <v>2700</v>
      </c>
    </row>
    <row r="1634" spans="2:4" x14ac:dyDescent="0.4">
      <c r="B1634" t="s">
        <v>517</v>
      </c>
      <c r="C1634" s="19" t="s">
        <v>863</v>
      </c>
      <c r="D1634" t="s">
        <v>2701</v>
      </c>
    </row>
    <row r="1635" spans="2:4" x14ac:dyDescent="0.4">
      <c r="B1635" t="s">
        <v>517</v>
      </c>
      <c r="C1635" s="19" t="s">
        <v>863</v>
      </c>
      <c r="D1635" t="s">
        <v>2702</v>
      </c>
    </row>
    <row r="1636" spans="2:4" x14ac:dyDescent="0.4">
      <c r="B1636" t="s">
        <v>517</v>
      </c>
      <c r="C1636" s="19" t="s">
        <v>863</v>
      </c>
      <c r="D1636" t="s">
        <v>2719</v>
      </c>
    </row>
    <row r="1637" spans="2:4" x14ac:dyDescent="0.4">
      <c r="B1637" t="s">
        <v>517</v>
      </c>
      <c r="C1637" s="19" t="s">
        <v>863</v>
      </c>
      <c r="D1637" t="s">
        <v>2720</v>
      </c>
    </row>
    <row r="1638" spans="2:4" x14ac:dyDescent="0.4">
      <c r="B1638" t="s">
        <v>517</v>
      </c>
      <c r="C1638" s="19" t="s">
        <v>863</v>
      </c>
      <c r="D1638" t="s">
        <v>2721</v>
      </c>
    </row>
    <row r="1639" spans="2:4" x14ac:dyDescent="0.4">
      <c r="B1639" t="s">
        <v>517</v>
      </c>
      <c r="C1639" s="19" t="s">
        <v>863</v>
      </c>
      <c r="D1639" t="s">
        <v>2722</v>
      </c>
    </row>
    <row r="1640" spans="2:4" x14ac:dyDescent="0.4">
      <c r="B1640" t="s">
        <v>517</v>
      </c>
      <c r="C1640" s="19" t="s">
        <v>863</v>
      </c>
      <c r="D1640" s="4" t="s">
        <v>2713</v>
      </c>
    </row>
    <row r="1641" spans="2:4" x14ac:dyDescent="0.4">
      <c r="B1641" t="s">
        <v>517</v>
      </c>
      <c r="C1641" s="19" t="s">
        <v>863</v>
      </c>
      <c r="D1641" t="s">
        <v>2714</v>
      </c>
    </row>
    <row r="1642" spans="2:4" x14ac:dyDescent="0.4">
      <c r="B1642" t="s">
        <v>517</v>
      </c>
      <c r="C1642" s="19" t="s">
        <v>863</v>
      </c>
      <c r="D1642" t="s">
        <v>2715</v>
      </c>
    </row>
    <row r="1643" spans="2:4" x14ac:dyDescent="0.4">
      <c r="B1643" t="s">
        <v>517</v>
      </c>
      <c r="C1643" s="19" t="s">
        <v>863</v>
      </c>
      <c r="D1643" t="s">
        <v>2716</v>
      </c>
    </row>
    <row r="1644" spans="2:4" x14ac:dyDescent="0.4">
      <c r="B1644" t="s">
        <v>517</v>
      </c>
      <c r="C1644" s="19" t="s">
        <v>863</v>
      </c>
      <c r="D1644" t="s">
        <v>2717</v>
      </c>
    </row>
    <row r="1645" spans="2:4" x14ac:dyDescent="0.4">
      <c r="B1645" t="s">
        <v>517</v>
      </c>
      <c r="C1645" s="19" t="s">
        <v>863</v>
      </c>
      <c r="D1645" t="s">
        <v>2718</v>
      </c>
    </row>
    <row r="1646" spans="2:4" x14ac:dyDescent="0.4">
      <c r="B1646" t="s">
        <v>517</v>
      </c>
      <c r="C1646" s="19" t="s">
        <v>863</v>
      </c>
      <c r="D1646" t="s">
        <v>2723</v>
      </c>
    </row>
    <row r="1647" spans="2:4" x14ac:dyDescent="0.4">
      <c r="B1647" t="s">
        <v>517</v>
      </c>
      <c r="C1647" s="19" t="s">
        <v>863</v>
      </c>
      <c r="D1647" t="s">
        <v>2724</v>
      </c>
    </row>
    <row r="1648" spans="2:4" x14ac:dyDescent="0.4">
      <c r="B1648" t="s">
        <v>517</v>
      </c>
      <c r="C1648" s="19" t="s">
        <v>863</v>
      </c>
      <c r="D1648" t="s">
        <v>2725</v>
      </c>
    </row>
    <row r="1649" spans="2:4" x14ac:dyDescent="0.4">
      <c r="B1649" t="s">
        <v>644</v>
      </c>
      <c r="C1649" s="19" t="s">
        <v>863</v>
      </c>
      <c r="D1649" t="s">
        <v>2699</v>
      </c>
    </row>
    <row r="1650" spans="2:4" x14ac:dyDescent="0.4">
      <c r="B1650" t="s">
        <v>644</v>
      </c>
      <c r="C1650" s="19" t="s">
        <v>863</v>
      </c>
      <c r="D1650" t="s">
        <v>2700</v>
      </c>
    </row>
    <row r="1651" spans="2:4" x14ac:dyDescent="0.4">
      <c r="B1651" t="s">
        <v>644</v>
      </c>
      <c r="C1651" s="19" t="s">
        <v>863</v>
      </c>
      <c r="D1651" t="s">
        <v>2701</v>
      </c>
    </row>
    <row r="1652" spans="2:4" x14ac:dyDescent="0.4">
      <c r="B1652" t="s">
        <v>644</v>
      </c>
      <c r="C1652" s="19" t="s">
        <v>863</v>
      </c>
      <c r="D1652" t="s">
        <v>2702</v>
      </c>
    </row>
    <row r="1653" spans="2:4" x14ac:dyDescent="0.4">
      <c r="B1653" t="s">
        <v>644</v>
      </c>
      <c r="C1653" s="19" t="s">
        <v>863</v>
      </c>
      <c r="D1653" t="s">
        <v>2719</v>
      </c>
    </row>
    <row r="1654" spans="2:4" x14ac:dyDescent="0.4">
      <c r="B1654" t="s">
        <v>644</v>
      </c>
      <c r="C1654" s="19" t="s">
        <v>863</v>
      </c>
      <c r="D1654" t="s">
        <v>2720</v>
      </c>
    </row>
    <row r="1655" spans="2:4" x14ac:dyDescent="0.4">
      <c r="B1655" t="s">
        <v>644</v>
      </c>
      <c r="C1655" s="19" t="s">
        <v>863</v>
      </c>
      <c r="D1655" t="s">
        <v>2721</v>
      </c>
    </row>
    <row r="1656" spans="2:4" x14ac:dyDescent="0.4">
      <c r="B1656" t="s">
        <v>644</v>
      </c>
      <c r="C1656" s="19" t="s">
        <v>863</v>
      </c>
      <c r="D1656" t="s">
        <v>2722</v>
      </c>
    </row>
    <row r="1657" spans="2:4" x14ac:dyDescent="0.4">
      <c r="B1657" t="s">
        <v>644</v>
      </c>
      <c r="C1657" s="19" t="s">
        <v>863</v>
      </c>
      <c r="D1657" s="4" t="s">
        <v>2713</v>
      </c>
    </row>
    <row r="1658" spans="2:4" x14ac:dyDescent="0.4">
      <c r="B1658" t="s">
        <v>644</v>
      </c>
      <c r="C1658" s="19" t="s">
        <v>863</v>
      </c>
      <c r="D1658" t="s">
        <v>2714</v>
      </c>
    </row>
    <row r="1659" spans="2:4" x14ac:dyDescent="0.4">
      <c r="B1659" t="s">
        <v>644</v>
      </c>
      <c r="C1659" s="19" t="s">
        <v>863</v>
      </c>
      <c r="D1659" t="s">
        <v>2715</v>
      </c>
    </row>
    <row r="1660" spans="2:4" x14ac:dyDescent="0.4">
      <c r="B1660" t="s">
        <v>644</v>
      </c>
      <c r="C1660" s="19" t="s">
        <v>863</v>
      </c>
      <c r="D1660" t="s">
        <v>2716</v>
      </c>
    </row>
    <row r="1661" spans="2:4" x14ac:dyDescent="0.4">
      <c r="B1661" t="s">
        <v>644</v>
      </c>
      <c r="C1661" s="19" t="s">
        <v>863</v>
      </c>
      <c r="D1661" t="s">
        <v>2717</v>
      </c>
    </row>
    <row r="1662" spans="2:4" x14ac:dyDescent="0.4">
      <c r="B1662" t="s">
        <v>644</v>
      </c>
      <c r="C1662" s="19" t="s">
        <v>863</v>
      </c>
      <c r="D1662" t="s">
        <v>2718</v>
      </c>
    </row>
    <row r="1663" spans="2:4" x14ac:dyDescent="0.4">
      <c r="B1663" t="s">
        <v>644</v>
      </c>
      <c r="C1663" s="19" t="s">
        <v>863</v>
      </c>
      <c r="D1663" t="s">
        <v>2723</v>
      </c>
    </row>
    <row r="1664" spans="2:4" x14ac:dyDescent="0.4">
      <c r="B1664" t="s">
        <v>644</v>
      </c>
      <c r="C1664" s="19" t="s">
        <v>863</v>
      </c>
      <c r="D1664" t="s">
        <v>2724</v>
      </c>
    </row>
    <row r="1665" spans="2:4" x14ac:dyDescent="0.4">
      <c r="B1665" t="s">
        <v>644</v>
      </c>
      <c r="C1665" s="19" t="s">
        <v>863</v>
      </c>
      <c r="D1665" t="s">
        <v>2725</v>
      </c>
    </row>
    <row r="1666" spans="2:4" x14ac:dyDescent="0.4">
      <c r="B1666" t="s">
        <v>435</v>
      </c>
      <c r="C1666" s="19" t="s">
        <v>863</v>
      </c>
      <c r="D1666" t="s">
        <v>2699</v>
      </c>
    </row>
    <row r="1667" spans="2:4" x14ac:dyDescent="0.4">
      <c r="B1667" t="s">
        <v>435</v>
      </c>
      <c r="C1667" s="19" t="s">
        <v>863</v>
      </c>
      <c r="D1667" t="s">
        <v>2700</v>
      </c>
    </row>
    <row r="1668" spans="2:4" x14ac:dyDescent="0.4">
      <c r="B1668" t="s">
        <v>435</v>
      </c>
      <c r="C1668" s="19" t="s">
        <v>863</v>
      </c>
      <c r="D1668" t="s">
        <v>2701</v>
      </c>
    </row>
    <row r="1669" spans="2:4" x14ac:dyDescent="0.4">
      <c r="B1669" t="s">
        <v>435</v>
      </c>
      <c r="C1669" s="19" t="s">
        <v>863</v>
      </c>
      <c r="D1669" t="s">
        <v>2702</v>
      </c>
    </row>
    <row r="1670" spans="2:4" x14ac:dyDescent="0.4">
      <c r="B1670" t="s">
        <v>435</v>
      </c>
      <c r="C1670" s="19" t="s">
        <v>863</v>
      </c>
      <c r="D1670" t="s">
        <v>2719</v>
      </c>
    </row>
    <row r="1671" spans="2:4" x14ac:dyDescent="0.4">
      <c r="B1671" t="s">
        <v>435</v>
      </c>
      <c r="C1671" s="19" t="s">
        <v>863</v>
      </c>
      <c r="D1671" t="s">
        <v>2720</v>
      </c>
    </row>
    <row r="1672" spans="2:4" x14ac:dyDescent="0.4">
      <c r="B1672" t="s">
        <v>435</v>
      </c>
      <c r="C1672" s="19" t="s">
        <v>863</v>
      </c>
      <c r="D1672" t="s">
        <v>2721</v>
      </c>
    </row>
    <row r="1673" spans="2:4" x14ac:dyDescent="0.4">
      <c r="B1673" t="s">
        <v>435</v>
      </c>
      <c r="C1673" s="19" t="s">
        <v>863</v>
      </c>
      <c r="D1673" t="s">
        <v>2722</v>
      </c>
    </row>
    <row r="1674" spans="2:4" x14ac:dyDescent="0.4">
      <c r="B1674" t="s">
        <v>435</v>
      </c>
      <c r="C1674" s="19" t="s">
        <v>863</v>
      </c>
      <c r="D1674" s="4" t="s">
        <v>2713</v>
      </c>
    </row>
    <row r="1675" spans="2:4" x14ac:dyDescent="0.4">
      <c r="B1675" t="s">
        <v>435</v>
      </c>
      <c r="C1675" s="19" t="s">
        <v>863</v>
      </c>
      <c r="D1675" t="s">
        <v>2714</v>
      </c>
    </row>
    <row r="1676" spans="2:4" x14ac:dyDescent="0.4">
      <c r="B1676" t="s">
        <v>435</v>
      </c>
      <c r="C1676" s="19" t="s">
        <v>863</v>
      </c>
      <c r="D1676" t="s">
        <v>2715</v>
      </c>
    </row>
    <row r="1677" spans="2:4" x14ac:dyDescent="0.4">
      <c r="B1677" t="s">
        <v>435</v>
      </c>
      <c r="C1677" s="19" t="s">
        <v>863</v>
      </c>
      <c r="D1677" t="s">
        <v>2716</v>
      </c>
    </row>
    <row r="1678" spans="2:4" x14ac:dyDescent="0.4">
      <c r="B1678" t="s">
        <v>435</v>
      </c>
      <c r="C1678" s="19" t="s">
        <v>863</v>
      </c>
      <c r="D1678" t="s">
        <v>2717</v>
      </c>
    </row>
    <row r="1679" spans="2:4" x14ac:dyDescent="0.4">
      <c r="B1679" t="s">
        <v>435</v>
      </c>
      <c r="C1679" s="19" t="s">
        <v>863</v>
      </c>
      <c r="D1679" t="s">
        <v>2718</v>
      </c>
    </row>
    <row r="1680" spans="2:4" x14ac:dyDescent="0.4">
      <c r="B1680" t="s">
        <v>435</v>
      </c>
      <c r="C1680" s="19" t="s">
        <v>863</v>
      </c>
      <c r="D1680" t="s">
        <v>2723</v>
      </c>
    </row>
    <row r="1681" spans="2:4" x14ac:dyDescent="0.4">
      <c r="B1681" t="s">
        <v>435</v>
      </c>
      <c r="C1681" s="19" t="s">
        <v>863</v>
      </c>
      <c r="D1681" t="s">
        <v>2724</v>
      </c>
    </row>
    <row r="1682" spans="2:4" x14ac:dyDescent="0.4">
      <c r="B1682" t="s">
        <v>435</v>
      </c>
      <c r="C1682" s="19" t="s">
        <v>863</v>
      </c>
      <c r="D1682" t="s">
        <v>2725</v>
      </c>
    </row>
    <row r="1683" spans="2:4" x14ac:dyDescent="0.4">
      <c r="B1683" t="s">
        <v>2866</v>
      </c>
      <c r="C1683" s="19" t="s">
        <v>862</v>
      </c>
      <c r="D1683" t="s">
        <v>435</v>
      </c>
    </row>
    <row r="1684" spans="2:4" x14ac:dyDescent="0.4">
      <c r="B1684" t="s">
        <v>2866</v>
      </c>
      <c r="C1684" s="19" t="s">
        <v>864</v>
      </c>
      <c r="D1684" t="s">
        <v>434</v>
      </c>
    </row>
    <row r="1685" spans="2:4" x14ac:dyDescent="0.4">
      <c r="B1685" t="s">
        <v>2866</v>
      </c>
      <c r="C1685" s="19" t="s">
        <v>864</v>
      </c>
      <c r="D1685" t="s">
        <v>2304</v>
      </c>
    </row>
    <row r="1686" spans="2:4" x14ac:dyDescent="0.4">
      <c r="B1686" t="s">
        <v>2866</v>
      </c>
      <c r="C1686" s="19" t="s">
        <v>864</v>
      </c>
      <c r="D1686" t="s">
        <v>517</v>
      </c>
    </row>
    <row r="1687" spans="2:4" x14ac:dyDescent="0.4">
      <c r="B1687" t="s">
        <v>2866</v>
      </c>
      <c r="C1687" s="19" t="s">
        <v>864</v>
      </c>
      <c r="D1687" t="s">
        <v>644</v>
      </c>
    </row>
    <row r="1688" spans="2:4" x14ac:dyDescent="0.4">
      <c r="B1688" t="s">
        <v>2866</v>
      </c>
      <c r="C1688" s="19" t="s">
        <v>864</v>
      </c>
      <c r="D1688" t="s">
        <v>2705</v>
      </c>
    </row>
    <row r="1689" spans="2:4" x14ac:dyDescent="0.4">
      <c r="B1689" t="s">
        <v>435</v>
      </c>
      <c r="C1689" s="19" t="s">
        <v>863</v>
      </c>
      <c r="D1689" t="s">
        <v>2866</v>
      </c>
    </row>
    <row r="1690" spans="2:4" x14ac:dyDescent="0.4">
      <c r="B1690" t="s">
        <v>2326</v>
      </c>
      <c r="C1690" s="19" t="s">
        <v>863</v>
      </c>
      <c r="D1690" t="s">
        <v>2304</v>
      </c>
    </row>
    <row r="1691" spans="2:4" x14ac:dyDescent="0.4">
      <c r="B1691" t="s">
        <v>2304</v>
      </c>
      <c r="C1691" s="19" t="s">
        <v>863</v>
      </c>
      <c r="D1691" t="s">
        <v>2326</v>
      </c>
    </row>
    <row r="1692" spans="2:4" x14ac:dyDescent="0.4">
      <c r="B1692" t="s">
        <v>2326</v>
      </c>
      <c r="C1692" s="19" t="s">
        <v>865</v>
      </c>
      <c r="D1692" t="s">
        <v>435</v>
      </c>
    </row>
    <row r="1693" spans="2:4" x14ac:dyDescent="0.4">
      <c r="B1693" t="s">
        <v>2326</v>
      </c>
      <c r="C1693" s="19" t="s">
        <v>865</v>
      </c>
      <c r="D1693" t="s">
        <v>434</v>
      </c>
    </row>
    <row r="1694" spans="2:4" x14ac:dyDescent="0.4">
      <c r="B1694" t="s">
        <v>2326</v>
      </c>
      <c r="C1694" s="19" t="s">
        <v>865</v>
      </c>
      <c r="D1694" t="s">
        <v>517</v>
      </c>
    </row>
    <row r="1695" spans="2:4" x14ac:dyDescent="0.4">
      <c r="B1695" t="s">
        <v>2326</v>
      </c>
      <c r="C1695" s="19" t="s">
        <v>865</v>
      </c>
      <c r="D1695" t="s">
        <v>644</v>
      </c>
    </row>
    <row r="1696" spans="2:4" x14ac:dyDescent="0.4">
      <c r="B1696" t="s">
        <v>2326</v>
      </c>
      <c r="C1696" s="19" t="s">
        <v>865</v>
      </c>
      <c r="D1696" t="s">
        <v>2705</v>
      </c>
    </row>
    <row r="1697" spans="2:4" x14ac:dyDescent="0.4">
      <c r="B1697" t="s">
        <v>2276</v>
      </c>
      <c r="C1697" s="19" t="s">
        <v>862</v>
      </c>
      <c r="D1697" t="s">
        <v>888</v>
      </c>
    </row>
    <row r="1698" spans="2:4" x14ac:dyDescent="0.4">
      <c r="B1698" t="s">
        <v>2277</v>
      </c>
      <c r="C1698" s="19" t="s">
        <v>862</v>
      </c>
      <c r="D1698" t="s">
        <v>888</v>
      </c>
    </row>
    <row r="1699" spans="2:4" x14ac:dyDescent="0.4">
      <c r="B1699" t="s">
        <v>2737</v>
      </c>
      <c r="C1699" s="19" t="s">
        <v>863</v>
      </c>
      <c r="D1699" t="s">
        <v>2276</v>
      </c>
    </row>
    <row r="1700" spans="2:4" x14ac:dyDescent="0.4">
      <c r="B1700" t="s">
        <v>2737</v>
      </c>
      <c r="C1700" s="19" t="s">
        <v>863</v>
      </c>
      <c r="D1700" t="s">
        <v>2277</v>
      </c>
    </row>
    <row r="1701" spans="2:4" x14ac:dyDescent="0.4">
      <c r="B1701" t="s">
        <v>888</v>
      </c>
      <c r="C1701" s="19" t="s">
        <v>863</v>
      </c>
      <c r="D1701" t="s">
        <v>2705</v>
      </c>
    </row>
    <row r="1702" spans="2:4" x14ac:dyDescent="0.4">
      <c r="B1702" t="s">
        <v>947</v>
      </c>
      <c r="C1702" s="19" t="s">
        <v>863</v>
      </c>
      <c r="D1702" t="s">
        <v>2705</v>
      </c>
    </row>
    <row r="1703" spans="2:4" x14ac:dyDescent="0.4">
      <c r="B1703" t="s">
        <v>946</v>
      </c>
      <c r="C1703" s="19" t="s">
        <v>863</v>
      </c>
      <c r="D1703" t="s">
        <v>2705</v>
      </c>
    </row>
    <row r="1704" spans="2:4" x14ac:dyDescent="0.4">
      <c r="B1704" t="s">
        <v>947</v>
      </c>
      <c r="C1704" s="19" t="s">
        <v>863</v>
      </c>
      <c r="D1704" t="s">
        <v>2705</v>
      </c>
    </row>
    <row r="1705" spans="2:4" x14ac:dyDescent="0.4">
      <c r="B1705" t="s">
        <v>887</v>
      </c>
      <c r="C1705" s="19" t="s">
        <v>863</v>
      </c>
      <c r="D1705" t="s">
        <v>2705</v>
      </c>
    </row>
    <row r="1706" spans="2:4" x14ac:dyDescent="0.4">
      <c r="B1706" t="s">
        <v>1035</v>
      </c>
      <c r="C1706" s="19" t="s">
        <v>863</v>
      </c>
      <c r="D1706" t="s">
        <v>2705</v>
      </c>
    </row>
    <row r="1707" spans="2:4" x14ac:dyDescent="0.4">
      <c r="B1707" t="s">
        <v>876</v>
      </c>
      <c r="C1707" s="19" t="s">
        <v>863</v>
      </c>
      <c r="D1707" t="s">
        <v>2705</v>
      </c>
    </row>
    <row r="1708" spans="2:4" x14ac:dyDescent="0.4">
      <c r="B1708" t="s">
        <v>1083</v>
      </c>
      <c r="C1708" s="19" t="s">
        <v>863</v>
      </c>
      <c r="D1708" t="s">
        <v>2705</v>
      </c>
    </row>
    <row r="1709" spans="2:4" x14ac:dyDescent="0.4">
      <c r="B1709" t="s">
        <v>886</v>
      </c>
      <c r="C1709" s="19" t="s">
        <v>863</v>
      </c>
      <c r="D1709" t="s">
        <v>2705</v>
      </c>
    </row>
    <row r="1710" spans="2:4" x14ac:dyDescent="0.4">
      <c r="B1710" t="s">
        <v>2226</v>
      </c>
      <c r="C1710" s="19" t="s">
        <v>863</v>
      </c>
      <c r="D1710" t="s">
        <v>2705</v>
      </c>
    </row>
    <row r="1711" spans="2:4" x14ac:dyDescent="0.4">
      <c r="B1711" t="s">
        <v>2755</v>
      </c>
      <c r="C1711" s="19" t="s">
        <v>863</v>
      </c>
      <c r="D1711" t="s">
        <v>2705</v>
      </c>
    </row>
    <row r="1712" spans="2:4" x14ac:dyDescent="0.4">
      <c r="B1712" t="s">
        <v>2758</v>
      </c>
      <c r="C1712" s="19" t="s">
        <v>863</v>
      </c>
      <c r="D1712" t="s">
        <v>2705</v>
      </c>
    </row>
    <row r="1713" spans="2:4" x14ac:dyDescent="0.4">
      <c r="B1713" t="s">
        <v>2759</v>
      </c>
      <c r="C1713" s="19" t="s">
        <v>863</v>
      </c>
      <c r="D1713" t="s">
        <v>2705</v>
      </c>
    </row>
    <row r="1714" spans="2:4" x14ac:dyDescent="0.4">
      <c r="B1714" t="s">
        <v>2778</v>
      </c>
      <c r="C1714" s="19" t="s">
        <v>863</v>
      </c>
      <c r="D1714" t="s">
        <v>2705</v>
      </c>
    </row>
    <row r="1715" spans="2:4" x14ac:dyDescent="0.4">
      <c r="B1715" t="s">
        <v>2779</v>
      </c>
      <c r="C1715" s="19" t="s">
        <v>863</v>
      </c>
      <c r="D1715" t="s">
        <v>2705</v>
      </c>
    </row>
    <row r="1716" spans="2:4" x14ac:dyDescent="0.4">
      <c r="B1716" t="s">
        <v>2780</v>
      </c>
      <c r="C1716" s="19" t="s">
        <v>863</v>
      </c>
      <c r="D1716" t="s">
        <v>2705</v>
      </c>
    </row>
    <row r="1717" spans="2:4" x14ac:dyDescent="0.4">
      <c r="B1717" t="s">
        <v>2781</v>
      </c>
      <c r="C1717" s="19" t="s">
        <v>863</v>
      </c>
      <c r="D1717" t="s">
        <v>2705</v>
      </c>
    </row>
    <row r="1718" spans="2:4" x14ac:dyDescent="0.4">
      <c r="B1718" t="s">
        <v>2782</v>
      </c>
      <c r="C1718" s="19" t="s">
        <v>863</v>
      </c>
      <c r="D1718" t="s">
        <v>2705</v>
      </c>
    </row>
    <row r="1719" spans="2:4" x14ac:dyDescent="0.4">
      <c r="B1719" t="s">
        <v>2761</v>
      </c>
      <c r="C1719" s="19" t="s">
        <v>863</v>
      </c>
      <c r="D1719" t="s">
        <v>2705</v>
      </c>
    </row>
    <row r="1720" spans="2:4" x14ac:dyDescent="0.4">
      <c r="B1720" t="s">
        <v>2767</v>
      </c>
      <c r="C1720" s="19" t="s">
        <v>863</v>
      </c>
      <c r="D1720" t="s">
        <v>2705</v>
      </c>
    </row>
    <row r="1721" spans="2:4" x14ac:dyDescent="0.4">
      <c r="B1721" t="s">
        <v>2762</v>
      </c>
      <c r="C1721" s="19" t="s">
        <v>863</v>
      </c>
      <c r="D1721" t="s">
        <v>2705</v>
      </c>
    </row>
    <row r="1722" spans="2:4" x14ac:dyDescent="0.4">
      <c r="B1722" t="s">
        <v>2768</v>
      </c>
      <c r="C1722" s="19" t="s">
        <v>863</v>
      </c>
      <c r="D1722" t="s">
        <v>2705</v>
      </c>
    </row>
    <row r="1723" spans="2:4" x14ac:dyDescent="0.4">
      <c r="B1723" t="s">
        <v>2764</v>
      </c>
      <c r="C1723" s="19" t="s">
        <v>863</v>
      </c>
      <c r="D1723" t="s">
        <v>2705</v>
      </c>
    </row>
    <row r="1724" spans="2:4" x14ac:dyDescent="0.4">
      <c r="B1724" t="s">
        <v>2765</v>
      </c>
      <c r="C1724" s="19" t="s">
        <v>863</v>
      </c>
      <c r="D1724" t="s">
        <v>2705</v>
      </c>
    </row>
    <row r="1725" spans="2:4" x14ac:dyDescent="0.4">
      <c r="B1725" t="s">
        <v>2766</v>
      </c>
      <c r="C1725" s="19" t="s">
        <v>863</v>
      </c>
      <c r="D1725" t="s">
        <v>2705</v>
      </c>
    </row>
    <row r="1726" spans="2:4" x14ac:dyDescent="0.4">
      <c r="B1726" t="s">
        <v>2769</v>
      </c>
      <c r="C1726" s="19" t="s">
        <v>863</v>
      </c>
      <c r="D1726" t="s">
        <v>2705</v>
      </c>
    </row>
    <row r="1727" spans="2:4" x14ac:dyDescent="0.4">
      <c r="B1727" t="s">
        <v>2771</v>
      </c>
      <c r="C1727" s="19" t="s">
        <v>863</v>
      </c>
      <c r="D1727" t="s">
        <v>2705</v>
      </c>
    </row>
    <row r="1728" spans="2:4" x14ac:dyDescent="0.4">
      <c r="B1728" t="s">
        <v>2772</v>
      </c>
      <c r="C1728" s="19" t="s">
        <v>863</v>
      </c>
      <c r="D1728" t="s">
        <v>2705</v>
      </c>
    </row>
    <row r="1729" spans="2:4" x14ac:dyDescent="0.4">
      <c r="B1729" t="s">
        <v>2773</v>
      </c>
      <c r="C1729" s="19" t="s">
        <v>863</v>
      </c>
      <c r="D1729" t="s">
        <v>2705</v>
      </c>
    </row>
    <row r="1730" spans="2:4" x14ac:dyDescent="0.4">
      <c r="B1730" t="s">
        <v>2774</v>
      </c>
      <c r="C1730" s="19" t="s">
        <v>863</v>
      </c>
      <c r="D1730" t="s">
        <v>2705</v>
      </c>
    </row>
    <row r="1731" spans="2:4" x14ac:dyDescent="0.4">
      <c r="B1731" t="s">
        <v>2775</v>
      </c>
      <c r="C1731" s="19" t="s">
        <v>863</v>
      </c>
      <c r="D1731" t="s">
        <v>2705</v>
      </c>
    </row>
    <row r="1732" spans="2:4" x14ac:dyDescent="0.4">
      <c r="B1732" t="s">
        <v>2776</v>
      </c>
      <c r="C1732" s="19" t="s">
        <v>863</v>
      </c>
      <c r="D1732" t="s">
        <v>2705</v>
      </c>
    </row>
    <row r="1733" spans="2:4" x14ac:dyDescent="0.4">
      <c r="B1733" t="s">
        <v>2777</v>
      </c>
      <c r="C1733" s="19" t="s">
        <v>863</v>
      </c>
      <c r="D1733" t="s">
        <v>2705</v>
      </c>
    </row>
    <row r="1734" spans="2:4" x14ac:dyDescent="0.4">
      <c r="B1734" t="s">
        <v>2783</v>
      </c>
      <c r="C1734" s="19" t="s">
        <v>863</v>
      </c>
      <c r="D1734" t="s">
        <v>2705</v>
      </c>
    </row>
    <row r="1735" spans="2:4" x14ac:dyDescent="0.4">
      <c r="B1735" t="s">
        <v>2786</v>
      </c>
      <c r="C1735" s="19" t="s">
        <v>863</v>
      </c>
      <c r="D1735" t="s">
        <v>2705</v>
      </c>
    </row>
    <row r="1736" spans="2:4" x14ac:dyDescent="0.4">
      <c r="B1736" t="s">
        <v>2787</v>
      </c>
      <c r="C1736" s="19" t="s">
        <v>863</v>
      </c>
      <c r="D1736" t="s">
        <v>2705</v>
      </c>
    </row>
    <row r="1737" spans="2:4" x14ac:dyDescent="0.4">
      <c r="B1737" s="118" t="s">
        <v>1976</v>
      </c>
      <c r="C1737" s="19" t="s">
        <v>863</v>
      </c>
      <c r="D1737" t="s">
        <v>2705</v>
      </c>
    </row>
    <row r="1738" spans="2:4" x14ac:dyDescent="0.4">
      <c r="B1738" t="s">
        <v>2789</v>
      </c>
      <c r="C1738" s="19" t="s">
        <v>862</v>
      </c>
      <c r="D1738" s="118" t="s">
        <v>2790</v>
      </c>
    </row>
    <row r="1739" spans="2:4" x14ac:dyDescent="0.4">
      <c r="B1739" t="s">
        <v>1236</v>
      </c>
      <c r="C1739" s="19" t="s">
        <v>862</v>
      </c>
      <c r="D1739" s="118" t="s">
        <v>2790</v>
      </c>
    </row>
    <row r="1740" spans="2:4" x14ac:dyDescent="0.4">
      <c r="B1740" t="s">
        <v>1237</v>
      </c>
      <c r="C1740" s="19" t="s">
        <v>862</v>
      </c>
      <c r="D1740" s="118" t="s">
        <v>2790</v>
      </c>
    </row>
    <row r="1741" spans="2:4" x14ac:dyDescent="0.4">
      <c r="B1741" t="s">
        <v>1238</v>
      </c>
      <c r="C1741" s="19" t="s">
        <v>862</v>
      </c>
      <c r="D1741" s="118" t="s">
        <v>2790</v>
      </c>
    </row>
    <row r="1742" spans="2:4" x14ac:dyDescent="0.4">
      <c r="B1742" s="118" t="s">
        <v>2790</v>
      </c>
      <c r="C1742" s="19" t="s">
        <v>863</v>
      </c>
      <c r="D1742" t="s">
        <v>2705</v>
      </c>
    </row>
    <row r="1743" spans="2:4" x14ac:dyDescent="0.4">
      <c r="B1743" s="118" t="s">
        <v>2791</v>
      </c>
      <c r="C1743" s="19" t="s">
        <v>862</v>
      </c>
      <c r="D1743" s="118" t="s">
        <v>1976</v>
      </c>
    </row>
    <row r="1744" spans="2:4" x14ac:dyDescent="0.4">
      <c r="B1744" s="118" t="s">
        <v>2791</v>
      </c>
      <c r="C1744" s="19" t="s">
        <v>862</v>
      </c>
      <c r="D1744" s="118" t="s">
        <v>2790</v>
      </c>
    </row>
    <row r="1745" spans="2:4" x14ac:dyDescent="0.4">
      <c r="B1745" s="118" t="s">
        <v>1976</v>
      </c>
      <c r="C1745" s="19" t="s">
        <v>863</v>
      </c>
      <c r="D1745" s="118" t="s">
        <v>2791</v>
      </c>
    </row>
    <row r="1746" spans="2:4" x14ac:dyDescent="0.4">
      <c r="B1746" s="118" t="s">
        <v>2790</v>
      </c>
      <c r="C1746" s="19" t="s">
        <v>863</v>
      </c>
      <c r="D1746" s="118" t="s">
        <v>2791</v>
      </c>
    </row>
    <row r="1747" spans="2:4" x14ac:dyDescent="0.4">
      <c r="B1747" s="118" t="s">
        <v>2791</v>
      </c>
      <c r="C1747" s="19" t="s">
        <v>863</v>
      </c>
      <c r="D1747" t="s">
        <v>2705</v>
      </c>
    </row>
    <row r="1748" spans="2:4" x14ac:dyDescent="0.4">
      <c r="B1748" t="s">
        <v>2792</v>
      </c>
      <c r="C1748" s="19" t="s">
        <v>863</v>
      </c>
      <c r="D1748" t="s">
        <v>2705</v>
      </c>
    </row>
    <row r="1749" spans="2:4" x14ac:dyDescent="0.4">
      <c r="B1749" t="s">
        <v>2793</v>
      </c>
      <c r="C1749" s="19" t="s">
        <v>862</v>
      </c>
      <c r="D1749" t="s">
        <v>2705</v>
      </c>
    </row>
    <row r="1750" spans="2:4" x14ac:dyDescent="0.4">
      <c r="B1750" t="s">
        <v>1053</v>
      </c>
      <c r="C1750" s="19" t="s">
        <v>862</v>
      </c>
      <c r="D1750" s="118" t="s">
        <v>2795</v>
      </c>
    </row>
    <row r="1751" spans="2:4" x14ac:dyDescent="0.4">
      <c r="B1751" t="s">
        <v>1223</v>
      </c>
      <c r="C1751" s="19" t="s">
        <v>862</v>
      </c>
      <c r="D1751" s="118" t="s">
        <v>2795</v>
      </c>
    </row>
    <row r="1752" spans="2:4" x14ac:dyDescent="0.4">
      <c r="B1752" t="s">
        <v>1234</v>
      </c>
      <c r="C1752" s="19" t="s">
        <v>862</v>
      </c>
      <c r="D1752" s="118" t="s">
        <v>2795</v>
      </c>
    </row>
    <row r="1753" spans="2:4" x14ac:dyDescent="0.4">
      <c r="B1753" t="s">
        <v>1235</v>
      </c>
      <c r="C1753" s="19" t="s">
        <v>862</v>
      </c>
      <c r="D1753" s="118" t="s">
        <v>2795</v>
      </c>
    </row>
    <row r="1754" spans="2:4" x14ac:dyDescent="0.4">
      <c r="B1754" s="118" t="s">
        <v>2795</v>
      </c>
      <c r="C1754" s="19" t="s">
        <v>863</v>
      </c>
      <c r="D1754" t="s">
        <v>2705</v>
      </c>
    </row>
    <row r="1755" spans="2:4" x14ac:dyDescent="0.4">
      <c r="B1755" t="s">
        <v>2796</v>
      </c>
      <c r="C1755" s="19" t="s">
        <v>863</v>
      </c>
      <c r="D1755" t="s">
        <v>2705</v>
      </c>
    </row>
    <row r="1756" spans="2:4" x14ac:dyDescent="0.4">
      <c r="B1756" t="s">
        <v>2798</v>
      </c>
      <c r="C1756" s="19" t="s">
        <v>863</v>
      </c>
      <c r="D1756" t="s">
        <v>2705</v>
      </c>
    </row>
    <row r="1757" spans="2:4" x14ac:dyDescent="0.4">
      <c r="B1757" t="s">
        <v>2238</v>
      </c>
      <c r="C1757" s="19" t="s">
        <v>863</v>
      </c>
      <c r="D1757" t="s">
        <v>2705</v>
      </c>
    </row>
    <row r="1758" spans="2:4" x14ac:dyDescent="0.4">
      <c r="B1758" t="s">
        <v>2801</v>
      </c>
      <c r="C1758" s="19" t="s">
        <v>862</v>
      </c>
      <c r="D1758" t="s">
        <v>1420</v>
      </c>
    </row>
    <row r="1759" spans="2:4" x14ac:dyDescent="0.4">
      <c r="B1759" s="118" t="s">
        <v>1420</v>
      </c>
      <c r="C1759" s="19" t="s">
        <v>863</v>
      </c>
      <c r="D1759" t="s">
        <v>2705</v>
      </c>
    </row>
    <row r="1760" spans="2:4" x14ac:dyDescent="0.4">
      <c r="B1760" t="s">
        <v>2246</v>
      </c>
      <c r="C1760" s="19" t="s">
        <v>863</v>
      </c>
      <c r="D1760" t="s">
        <v>2705</v>
      </c>
    </row>
    <row r="1761" spans="2:4" x14ac:dyDescent="0.4">
      <c r="B1761" t="s">
        <v>1243</v>
      </c>
      <c r="C1761" s="19" t="s">
        <v>863</v>
      </c>
      <c r="D1761" t="s">
        <v>2705</v>
      </c>
    </row>
    <row r="1762" spans="2:4" x14ac:dyDescent="0.4">
      <c r="B1762" t="s">
        <v>1224</v>
      </c>
      <c r="C1762" s="19" t="s">
        <v>863</v>
      </c>
      <c r="D1762" t="s">
        <v>2705</v>
      </c>
    </row>
    <row r="1763" spans="2:4" x14ac:dyDescent="0.4">
      <c r="B1763" t="s">
        <v>1160</v>
      </c>
      <c r="C1763" s="19" t="s">
        <v>863</v>
      </c>
      <c r="D1763" t="s">
        <v>2705</v>
      </c>
    </row>
    <row r="1764" spans="2:4" x14ac:dyDescent="0.4">
      <c r="B1764" t="s">
        <v>2287</v>
      </c>
      <c r="C1764" s="19" t="s">
        <v>863</v>
      </c>
      <c r="D1764" t="s">
        <v>2705</v>
      </c>
    </row>
    <row r="1765" spans="2:4" x14ac:dyDescent="0.4">
      <c r="B1765" t="s">
        <v>1299</v>
      </c>
      <c r="C1765" s="19" t="s">
        <v>863</v>
      </c>
      <c r="D1765" t="s">
        <v>2705</v>
      </c>
    </row>
    <row r="1766" spans="2:4" x14ac:dyDescent="0.4">
      <c r="B1766" t="s">
        <v>1089</v>
      </c>
      <c r="C1766" s="19" t="s">
        <v>863</v>
      </c>
      <c r="D1766" t="s">
        <v>2705</v>
      </c>
    </row>
    <row r="1767" spans="2:4" x14ac:dyDescent="0.4">
      <c r="B1767" t="s">
        <v>2705</v>
      </c>
      <c r="C1767" s="19" t="s">
        <v>863</v>
      </c>
      <c r="D1767" t="s">
        <v>2276</v>
      </c>
    </row>
    <row r="1768" spans="2:4" x14ac:dyDescent="0.4">
      <c r="B1768" t="s">
        <v>2705</v>
      </c>
      <c r="C1768" s="19" t="s">
        <v>863</v>
      </c>
      <c r="D1768" t="s">
        <v>2277</v>
      </c>
    </row>
    <row r="1769" spans="2:4" x14ac:dyDescent="0.4">
      <c r="B1769" t="s">
        <v>2705</v>
      </c>
      <c r="C1769" s="19" t="s">
        <v>863</v>
      </c>
      <c r="D1769" t="s">
        <v>947</v>
      </c>
    </row>
    <row r="1770" spans="2:4" x14ac:dyDescent="0.4">
      <c r="B1770" t="s">
        <v>2705</v>
      </c>
      <c r="C1770" s="19" t="s">
        <v>863</v>
      </c>
      <c r="D1770" t="s">
        <v>946</v>
      </c>
    </row>
    <row r="1771" spans="2:4" x14ac:dyDescent="0.4">
      <c r="B1771" t="s">
        <v>2705</v>
      </c>
      <c r="C1771" s="19" t="s">
        <v>863</v>
      </c>
      <c r="D1771" t="s">
        <v>947</v>
      </c>
    </row>
    <row r="1772" spans="2:4" x14ac:dyDescent="0.4">
      <c r="B1772" t="s">
        <v>2705</v>
      </c>
      <c r="C1772" s="19" t="s">
        <v>863</v>
      </c>
      <c r="D1772" t="s">
        <v>887</v>
      </c>
    </row>
    <row r="1773" spans="2:4" x14ac:dyDescent="0.4">
      <c r="B1773" t="s">
        <v>2705</v>
      </c>
      <c r="C1773" s="19" t="s">
        <v>863</v>
      </c>
      <c r="D1773" t="s">
        <v>1035</v>
      </c>
    </row>
    <row r="1774" spans="2:4" x14ac:dyDescent="0.4">
      <c r="B1774" t="s">
        <v>2705</v>
      </c>
      <c r="C1774" s="19" t="s">
        <v>863</v>
      </c>
      <c r="D1774" t="s">
        <v>876</v>
      </c>
    </row>
    <row r="1775" spans="2:4" x14ac:dyDescent="0.4">
      <c r="B1775" t="s">
        <v>2705</v>
      </c>
      <c r="C1775" s="19" t="s">
        <v>863</v>
      </c>
      <c r="D1775" t="s">
        <v>1083</v>
      </c>
    </row>
    <row r="1776" spans="2:4" x14ac:dyDescent="0.4">
      <c r="B1776" t="s">
        <v>2705</v>
      </c>
      <c r="C1776" s="19" t="s">
        <v>863</v>
      </c>
      <c r="D1776" t="s">
        <v>886</v>
      </c>
    </row>
    <row r="1777" spans="2:4" x14ac:dyDescent="0.4">
      <c r="B1777" t="s">
        <v>2705</v>
      </c>
      <c r="C1777" s="19" t="s">
        <v>863</v>
      </c>
      <c r="D1777" t="s">
        <v>2226</v>
      </c>
    </row>
    <row r="1778" spans="2:4" x14ac:dyDescent="0.4">
      <c r="B1778" t="s">
        <v>2705</v>
      </c>
      <c r="C1778" s="19" t="s">
        <v>863</v>
      </c>
      <c r="D1778" t="s">
        <v>2755</v>
      </c>
    </row>
    <row r="1779" spans="2:4" x14ac:dyDescent="0.4">
      <c r="B1779" t="s">
        <v>2705</v>
      </c>
      <c r="C1779" s="19" t="s">
        <v>863</v>
      </c>
      <c r="D1779" t="s">
        <v>2758</v>
      </c>
    </row>
    <row r="1780" spans="2:4" x14ac:dyDescent="0.4">
      <c r="B1780" t="s">
        <v>2705</v>
      </c>
      <c r="C1780" s="19" t="s">
        <v>863</v>
      </c>
      <c r="D1780" t="s">
        <v>2759</v>
      </c>
    </row>
    <row r="1781" spans="2:4" x14ac:dyDescent="0.4">
      <c r="B1781" t="s">
        <v>2705</v>
      </c>
      <c r="C1781" s="19" t="s">
        <v>863</v>
      </c>
      <c r="D1781" t="s">
        <v>2778</v>
      </c>
    </row>
    <row r="1782" spans="2:4" x14ac:dyDescent="0.4">
      <c r="B1782" t="s">
        <v>2705</v>
      </c>
      <c r="C1782" s="19" t="s">
        <v>863</v>
      </c>
      <c r="D1782" t="s">
        <v>2779</v>
      </c>
    </row>
    <row r="1783" spans="2:4" x14ac:dyDescent="0.4">
      <c r="B1783" t="s">
        <v>2705</v>
      </c>
      <c r="C1783" s="19" t="s">
        <v>863</v>
      </c>
      <c r="D1783" t="s">
        <v>2780</v>
      </c>
    </row>
    <row r="1784" spans="2:4" x14ac:dyDescent="0.4">
      <c r="B1784" t="s">
        <v>2705</v>
      </c>
      <c r="C1784" s="19" t="s">
        <v>863</v>
      </c>
      <c r="D1784" t="s">
        <v>2781</v>
      </c>
    </row>
    <row r="1785" spans="2:4" x14ac:dyDescent="0.4">
      <c r="B1785" t="s">
        <v>2705</v>
      </c>
      <c r="C1785" s="19" t="s">
        <v>863</v>
      </c>
      <c r="D1785" t="s">
        <v>2782</v>
      </c>
    </row>
    <row r="1786" spans="2:4" x14ac:dyDescent="0.4">
      <c r="B1786" t="s">
        <v>2705</v>
      </c>
      <c r="C1786" s="19" t="s">
        <v>863</v>
      </c>
      <c r="D1786" t="s">
        <v>2761</v>
      </c>
    </row>
    <row r="1787" spans="2:4" x14ac:dyDescent="0.4">
      <c r="B1787" t="s">
        <v>2705</v>
      </c>
      <c r="C1787" s="19" t="s">
        <v>863</v>
      </c>
      <c r="D1787" t="s">
        <v>2767</v>
      </c>
    </row>
    <row r="1788" spans="2:4" x14ac:dyDescent="0.4">
      <c r="B1788" t="s">
        <v>2705</v>
      </c>
      <c r="C1788" s="19" t="s">
        <v>863</v>
      </c>
      <c r="D1788" t="s">
        <v>2762</v>
      </c>
    </row>
    <row r="1789" spans="2:4" x14ac:dyDescent="0.4">
      <c r="B1789" t="s">
        <v>2705</v>
      </c>
      <c r="C1789" s="19" t="s">
        <v>863</v>
      </c>
      <c r="D1789" t="s">
        <v>2768</v>
      </c>
    </row>
    <row r="1790" spans="2:4" x14ac:dyDescent="0.4">
      <c r="B1790" t="s">
        <v>2705</v>
      </c>
      <c r="C1790" s="19" t="s">
        <v>863</v>
      </c>
      <c r="D1790" t="s">
        <v>2764</v>
      </c>
    </row>
    <row r="1791" spans="2:4" x14ac:dyDescent="0.4">
      <c r="B1791" t="s">
        <v>2705</v>
      </c>
      <c r="C1791" s="19" t="s">
        <v>863</v>
      </c>
      <c r="D1791" t="s">
        <v>2765</v>
      </c>
    </row>
    <row r="1792" spans="2:4" x14ac:dyDescent="0.4">
      <c r="B1792" t="s">
        <v>2705</v>
      </c>
      <c r="C1792" s="19" t="s">
        <v>863</v>
      </c>
      <c r="D1792" t="s">
        <v>2766</v>
      </c>
    </row>
    <row r="1793" spans="2:4" x14ac:dyDescent="0.4">
      <c r="B1793" t="s">
        <v>2705</v>
      </c>
      <c r="C1793" s="19" t="s">
        <v>863</v>
      </c>
      <c r="D1793" t="s">
        <v>2769</v>
      </c>
    </row>
    <row r="1794" spans="2:4" x14ac:dyDescent="0.4">
      <c r="B1794" t="s">
        <v>2705</v>
      </c>
      <c r="C1794" s="19" t="s">
        <v>863</v>
      </c>
      <c r="D1794" t="s">
        <v>2771</v>
      </c>
    </row>
    <row r="1795" spans="2:4" x14ac:dyDescent="0.4">
      <c r="B1795" t="s">
        <v>2705</v>
      </c>
      <c r="C1795" s="19" t="s">
        <v>863</v>
      </c>
      <c r="D1795" t="s">
        <v>2772</v>
      </c>
    </row>
    <row r="1796" spans="2:4" x14ac:dyDescent="0.4">
      <c r="B1796" t="s">
        <v>2705</v>
      </c>
      <c r="C1796" s="19" t="s">
        <v>863</v>
      </c>
      <c r="D1796" t="s">
        <v>2773</v>
      </c>
    </row>
    <row r="1797" spans="2:4" x14ac:dyDescent="0.4">
      <c r="B1797" t="s">
        <v>2705</v>
      </c>
      <c r="C1797" s="19" t="s">
        <v>863</v>
      </c>
      <c r="D1797" t="s">
        <v>2774</v>
      </c>
    </row>
    <row r="1798" spans="2:4" x14ac:dyDescent="0.4">
      <c r="B1798" t="s">
        <v>2705</v>
      </c>
      <c r="C1798" s="19" t="s">
        <v>863</v>
      </c>
      <c r="D1798" t="s">
        <v>2775</v>
      </c>
    </row>
    <row r="1799" spans="2:4" x14ac:dyDescent="0.4">
      <c r="B1799" t="s">
        <v>2705</v>
      </c>
      <c r="C1799" s="19" t="s">
        <v>863</v>
      </c>
      <c r="D1799" t="s">
        <v>2776</v>
      </c>
    </row>
    <row r="1800" spans="2:4" x14ac:dyDescent="0.4">
      <c r="B1800" t="s">
        <v>2705</v>
      </c>
      <c r="C1800" s="19" t="s">
        <v>863</v>
      </c>
      <c r="D1800" t="s">
        <v>2777</v>
      </c>
    </row>
    <row r="1801" spans="2:4" x14ac:dyDescent="0.4">
      <c r="B1801" t="s">
        <v>2705</v>
      </c>
      <c r="C1801" s="19" t="s">
        <v>863</v>
      </c>
      <c r="D1801" t="s">
        <v>2783</v>
      </c>
    </row>
    <row r="1802" spans="2:4" x14ac:dyDescent="0.4">
      <c r="B1802" t="s">
        <v>2705</v>
      </c>
      <c r="C1802" s="19" t="s">
        <v>863</v>
      </c>
      <c r="D1802" t="s">
        <v>2786</v>
      </c>
    </row>
    <row r="1803" spans="2:4" x14ac:dyDescent="0.4">
      <c r="B1803" t="s">
        <v>2705</v>
      </c>
      <c r="C1803" s="19" t="s">
        <v>863</v>
      </c>
      <c r="D1803" t="s">
        <v>2787</v>
      </c>
    </row>
    <row r="1804" spans="2:4" x14ac:dyDescent="0.4">
      <c r="B1804" t="s">
        <v>2705</v>
      </c>
      <c r="C1804" s="19" t="s">
        <v>863</v>
      </c>
      <c r="D1804" t="s">
        <v>2789</v>
      </c>
    </row>
    <row r="1805" spans="2:4" x14ac:dyDescent="0.4">
      <c r="B1805" t="s">
        <v>2705</v>
      </c>
      <c r="C1805" s="19" t="s">
        <v>863</v>
      </c>
      <c r="D1805" t="s">
        <v>1236</v>
      </c>
    </row>
    <row r="1806" spans="2:4" x14ac:dyDescent="0.4">
      <c r="B1806" t="s">
        <v>2705</v>
      </c>
      <c r="C1806" s="19" t="s">
        <v>863</v>
      </c>
      <c r="D1806" t="s">
        <v>1237</v>
      </c>
    </row>
    <row r="1807" spans="2:4" x14ac:dyDescent="0.4">
      <c r="B1807" t="s">
        <v>2705</v>
      </c>
      <c r="C1807" s="19" t="s">
        <v>863</v>
      </c>
      <c r="D1807" t="s">
        <v>1238</v>
      </c>
    </row>
    <row r="1808" spans="2:4" x14ac:dyDescent="0.4">
      <c r="B1808" t="s">
        <v>2705</v>
      </c>
      <c r="C1808" s="19" t="s">
        <v>863</v>
      </c>
      <c r="D1808" t="s">
        <v>2792</v>
      </c>
    </row>
    <row r="1809" spans="2:4" x14ac:dyDescent="0.4">
      <c r="B1809" t="s">
        <v>2705</v>
      </c>
      <c r="C1809" s="19" t="s">
        <v>863</v>
      </c>
      <c r="D1809" t="s">
        <v>2793</v>
      </c>
    </row>
    <row r="1810" spans="2:4" x14ac:dyDescent="0.4">
      <c r="B1810" t="s">
        <v>2705</v>
      </c>
      <c r="C1810" s="19" t="s">
        <v>863</v>
      </c>
      <c r="D1810" t="s">
        <v>1053</v>
      </c>
    </row>
    <row r="1811" spans="2:4" x14ac:dyDescent="0.4">
      <c r="B1811" t="s">
        <v>2705</v>
      </c>
      <c r="C1811" s="19" t="s">
        <v>863</v>
      </c>
      <c r="D1811" t="s">
        <v>1223</v>
      </c>
    </row>
    <row r="1812" spans="2:4" x14ac:dyDescent="0.4">
      <c r="B1812" t="s">
        <v>2705</v>
      </c>
      <c r="C1812" s="19" t="s">
        <v>863</v>
      </c>
      <c r="D1812" t="s">
        <v>1234</v>
      </c>
    </row>
    <row r="1813" spans="2:4" x14ac:dyDescent="0.4">
      <c r="B1813" t="s">
        <v>2705</v>
      </c>
      <c r="C1813" s="19" t="s">
        <v>863</v>
      </c>
      <c r="D1813" t="s">
        <v>1235</v>
      </c>
    </row>
    <row r="1814" spans="2:4" x14ac:dyDescent="0.4">
      <c r="B1814" t="s">
        <v>2705</v>
      </c>
      <c r="C1814" s="19" t="s">
        <v>863</v>
      </c>
      <c r="D1814" t="s">
        <v>2796</v>
      </c>
    </row>
    <row r="1815" spans="2:4" x14ac:dyDescent="0.4">
      <c r="B1815" t="s">
        <v>2705</v>
      </c>
      <c r="C1815" s="19" t="s">
        <v>863</v>
      </c>
      <c r="D1815" t="s">
        <v>2798</v>
      </c>
    </row>
    <row r="1816" spans="2:4" x14ac:dyDescent="0.4">
      <c r="B1816" t="s">
        <v>2705</v>
      </c>
      <c r="C1816" s="19" t="s">
        <v>863</v>
      </c>
      <c r="D1816" t="s">
        <v>2238</v>
      </c>
    </row>
    <row r="1817" spans="2:4" x14ac:dyDescent="0.4">
      <c r="B1817" t="s">
        <v>2705</v>
      </c>
      <c r="C1817" s="19" t="s">
        <v>863</v>
      </c>
      <c r="D1817" t="s">
        <v>932</v>
      </c>
    </row>
    <row r="1818" spans="2:4" x14ac:dyDescent="0.4">
      <c r="B1818" t="s">
        <v>2705</v>
      </c>
      <c r="C1818" s="19" t="s">
        <v>863</v>
      </c>
      <c r="D1818" t="s">
        <v>1007</v>
      </c>
    </row>
    <row r="1819" spans="2:4" x14ac:dyDescent="0.4">
      <c r="B1819" t="s">
        <v>2705</v>
      </c>
      <c r="C1819" s="19" t="s">
        <v>863</v>
      </c>
      <c r="D1819" t="s">
        <v>1124</v>
      </c>
    </row>
    <row r="1820" spans="2:4" x14ac:dyDescent="0.4">
      <c r="B1820" t="s">
        <v>2705</v>
      </c>
      <c r="C1820" s="19" t="s">
        <v>863</v>
      </c>
      <c r="D1820" t="s">
        <v>2801</v>
      </c>
    </row>
    <row r="1821" spans="2:4" x14ac:dyDescent="0.4">
      <c r="B1821" t="s">
        <v>2705</v>
      </c>
      <c r="C1821" s="19" t="s">
        <v>863</v>
      </c>
      <c r="D1821" t="s">
        <v>2246</v>
      </c>
    </row>
    <row r="1822" spans="2:4" x14ac:dyDescent="0.4">
      <c r="B1822" t="s">
        <v>2705</v>
      </c>
      <c r="C1822" s="19" t="s">
        <v>863</v>
      </c>
      <c r="D1822" t="s">
        <v>1243</v>
      </c>
    </row>
    <row r="1823" spans="2:4" x14ac:dyDescent="0.4">
      <c r="B1823" t="s">
        <v>2705</v>
      </c>
      <c r="C1823" s="19" t="s">
        <v>863</v>
      </c>
      <c r="D1823" t="s">
        <v>1224</v>
      </c>
    </row>
    <row r="1824" spans="2:4" x14ac:dyDescent="0.4">
      <c r="B1824" t="s">
        <v>2705</v>
      </c>
      <c r="C1824" s="19" t="s">
        <v>863</v>
      </c>
      <c r="D1824" t="s">
        <v>1160</v>
      </c>
    </row>
    <row r="1825" spans="2:4" x14ac:dyDescent="0.4">
      <c r="B1825" t="s">
        <v>2705</v>
      </c>
      <c r="C1825" s="19" t="s">
        <v>863</v>
      </c>
      <c r="D1825" t="s">
        <v>2287</v>
      </c>
    </row>
    <row r="1826" spans="2:4" x14ac:dyDescent="0.4">
      <c r="B1826" t="s">
        <v>2705</v>
      </c>
      <c r="C1826" s="19" t="s">
        <v>863</v>
      </c>
      <c r="D1826" t="s">
        <v>1299</v>
      </c>
    </row>
    <row r="1827" spans="2:4" x14ac:dyDescent="0.4">
      <c r="B1827" t="s">
        <v>2705</v>
      </c>
      <c r="C1827" s="19" t="s">
        <v>863</v>
      </c>
      <c r="D1827" t="s">
        <v>1089</v>
      </c>
    </row>
    <row r="1828" spans="2:4" x14ac:dyDescent="0.4">
      <c r="B1828" t="s">
        <v>2705</v>
      </c>
      <c r="C1828" s="19" t="s">
        <v>863</v>
      </c>
      <c r="D1828" t="s">
        <v>892</v>
      </c>
    </row>
    <row r="1829" spans="2:4" x14ac:dyDescent="0.4">
      <c r="B1829" t="s">
        <v>2705</v>
      </c>
      <c r="C1829" s="19" t="s">
        <v>863</v>
      </c>
      <c r="D1829" t="s">
        <v>2800</v>
      </c>
    </row>
    <row r="1830" spans="2:4" x14ac:dyDescent="0.4">
      <c r="B1830" t="s">
        <v>2730</v>
      </c>
      <c r="C1830" s="19" t="s">
        <v>863</v>
      </c>
      <c r="D1830" t="s">
        <v>2737</v>
      </c>
    </row>
    <row r="1831" spans="2:4" x14ac:dyDescent="0.4">
      <c r="B1831" t="s">
        <v>2731</v>
      </c>
      <c r="C1831" s="19" t="s">
        <v>863</v>
      </c>
      <c r="D1831" t="s">
        <v>2737</v>
      </c>
    </row>
    <row r="1832" spans="2:4" x14ac:dyDescent="0.4">
      <c r="B1832" t="s">
        <v>2732</v>
      </c>
      <c r="C1832" s="19" t="s">
        <v>863</v>
      </c>
      <c r="D1832" t="s">
        <v>2737</v>
      </c>
    </row>
    <row r="1833" spans="2:4" x14ac:dyDescent="0.4">
      <c r="B1833" t="s">
        <v>2733</v>
      </c>
      <c r="C1833" s="19" t="s">
        <v>863</v>
      </c>
      <c r="D1833" t="s">
        <v>2737</v>
      </c>
    </row>
    <row r="1834" spans="2:4" x14ac:dyDescent="0.4">
      <c r="B1834" t="s">
        <v>2737</v>
      </c>
      <c r="C1834" s="19" t="s">
        <v>863</v>
      </c>
      <c r="D1834" t="s">
        <v>2730</v>
      </c>
    </row>
    <row r="1835" spans="2:4" x14ac:dyDescent="0.4">
      <c r="B1835" t="s">
        <v>2737</v>
      </c>
      <c r="C1835" s="19" t="s">
        <v>863</v>
      </c>
      <c r="D1835" t="s">
        <v>2731</v>
      </c>
    </row>
    <row r="1836" spans="2:4" x14ac:dyDescent="0.4">
      <c r="B1836" t="s">
        <v>2737</v>
      </c>
      <c r="C1836" s="19" t="s">
        <v>863</v>
      </c>
      <c r="D1836" t="s">
        <v>2732</v>
      </c>
    </row>
    <row r="1837" spans="2:4" x14ac:dyDescent="0.4">
      <c r="B1837" t="s">
        <v>2737</v>
      </c>
      <c r="C1837" s="19" t="s">
        <v>863</v>
      </c>
      <c r="D1837" t="s">
        <v>2733</v>
      </c>
    </row>
    <row r="1838" spans="2:4" x14ac:dyDescent="0.4">
      <c r="B1838" t="s">
        <v>2734</v>
      </c>
      <c r="C1838" s="19" t="s">
        <v>863</v>
      </c>
      <c r="D1838" t="s">
        <v>2738</v>
      </c>
    </row>
    <row r="1839" spans="2:4" x14ac:dyDescent="0.4">
      <c r="B1839" t="s">
        <v>1056</v>
      </c>
      <c r="C1839" s="19" t="s">
        <v>863</v>
      </c>
      <c r="D1839" t="s">
        <v>2738</v>
      </c>
    </row>
    <row r="1840" spans="2:4" x14ac:dyDescent="0.4">
      <c r="B1840" t="s">
        <v>2735</v>
      </c>
      <c r="C1840" s="19" t="s">
        <v>863</v>
      </c>
      <c r="D1840" t="s">
        <v>2738</v>
      </c>
    </row>
    <row r="1841" spans="2:4" x14ac:dyDescent="0.4">
      <c r="B1841" t="s">
        <v>2736</v>
      </c>
      <c r="C1841" s="19" t="s">
        <v>863</v>
      </c>
      <c r="D1841" t="s">
        <v>2738</v>
      </c>
    </row>
    <row r="1842" spans="2:4" x14ac:dyDescent="0.4">
      <c r="B1842" t="s">
        <v>2738</v>
      </c>
      <c r="C1842" s="19" t="s">
        <v>863</v>
      </c>
      <c r="D1842" t="s">
        <v>2734</v>
      </c>
    </row>
    <row r="1843" spans="2:4" x14ac:dyDescent="0.4">
      <c r="B1843" t="s">
        <v>2738</v>
      </c>
      <c r="C1843" s="19" t="s">
        <v>863</v>
      </c>
      <c r="D1843" t="s">
        <v>1056</v>
      </c>
    </row>
    <row r="1844" spans="2:4" x14ac:dyDescent="0.4">
      <c r="B1844" t="s">
        <v>2738</v>
      </c>
      <c r="C1844" s="19" t="s">
        <v>863</v>
      </c>
      <c r="D1844" t="s">
        <v>2735</v>
      </c>
    </row>
    <row r="1845" spans="2:4" x14ac:dyDescent="0.4">
      <c r="B1845" t="s">
        <v>2738</v>
      </c>
      <c r="C1845" s="19" t="s">
        <v>863</v>
      </c>
      <c r="D1845" t="s">
        <v>2736</v>
      </c>
    </row>
    <row r="1846" spans="2:4" x14ac:dyDescent="0.4">
      <c r="B1846" t="s">
        <v>2740</v>
      </c>
      <c r="C1846" s="19" t="s">
        <v>863</v>
      </c>
      <c r="D1846" t="s">
        <v>2739</v>
      </c>
    </row>
    <row r="1847" spans="2:4" x14ac:dyDescent="0.4">
      <c r="B1847" t="s">
        <v>902</v>
      </c>
      <c r="C1847" s="19" t="s">
        <v>862</v>
      </c>
      <c r="D1847" t="s">
        <v>2803</v>
      </c>
    </row>
    <row r="1848" spans="2:4" x14ac:dyDescent="0.4">
      <c r="B1848" t="s">
        <v>1488</v>
      </c>
      <c r="C1848" s="19" t="s">
        <v>862</v>
      </c>
      <c r="D1848" t="s">
        <v>2803</v>
      </c>
    </row>
    <row r="1849" spans="2:4" x14ac:dyDescent="0.4">
      <c r="B1849" t="s">
        <v>2741</v>
      </c>
      <c r="C1849" s="19" t="s">
        <v>862</v>
      </c>
      <c r="D1849" t="s">
        <v>2803</v>
      </c>
    </row>
    <row r="1850" spans="2:4" x14ac:dyDescent="0.4">
      <c r="B1850" t="s">
        <v>2741</v>
      </c>
      <c r="C1850" s="19" t="s">
        <v>862</v>
      </c>
      <c r="D1850" t="s">
        <v>2740</v>
      </c>
    </row>
    <row r="1851" spans="2:4" x14ac:dyDescent="0.4">
      <c r="B1851" t="s">
        <v>2803</v>
      </c>
      <c r="C1851" s="19" t="s">
        <v>863</v>
      </c>
      <c r="D1851" t="s">
        <v>2741</v>
      </c>
    </row>
    <row r="1852" spans="2:4" x14ac:dyDescent="0.4">
      <c r="B1852" t="s">
        <v>2740</v>
      </c>
      <c r="C1852" s="19" t="s">
        <v>863</v>
      </c>
      <c r="D1852" t="s">
        <v>2741</v>
      </c>
    </row>
    <row r="1853" spans="2:4" x14ac:dyDescent="0.4">
      <c r="B1853" t="s">
        <v>2741</v>
      </c>
      <c r="C1853" s="19" t="s">
        <v>862</v>
      </c>
      <c r="D1853" t="s">
        <v>2739</v>
      </c>
    </row>
    <row r="1854" spans="2:4" x14ac:dyDescent="0.4">
      <c r="B1854" t="s">
        <v>2739</v>
      </c>
      <c r="C1854" s="19" t="s">
        <v>863</v>
      </c>
      <c r="D1854" t="s">
        <v>902</v>
      </c>
    </row>
    <row r="1855" spans="2:4" x14ac:dyDescent="0.4">
      <c r="B1855" t="s">
        <v>2739</v>
      </c>
      <c r="C1855" s="19" t="s">
        <v>863</v>
      </c>
      <c r="D1855" t="s">
        <v>1488</v>
      </c>
    </row>
    <row r="1856" spans="2:4" x14ac:dyDescent="0.4">
      <c r="B1856" t="s">
        <v>2739</v>
      </c>
      <c r="C1856" s="19" t="s">
        <v>863</v>
      </c>
      <c r="D1856" t="s">
        <v>2740</v>
      </c>
    </row>
    <row r="1857" spans="2:4" x14ac:dyDescent="0.4">
      <c r="B1857" t="s">
        <v>2742</v>
      </c>
      <c r="C1857" s="19" t="s">
        <v>862</v>
      </c>
      <c r="D1857" t="s">
        <v>2763</v>
      </c>
    </row>
    <row r="1858" spans="2:4" x14ac:dyDescent="0.4">
      <c r="B1858" t="s">
        <v>2743</v>
      </c>
      <c r="C1858" s="19" t="s">
        <v>862</v>
      </c>
      <c r="D1858" t="s">
        <v>2763</v>
      </c>
    </row>
    <row r="1859" spans="2:4" x14ac:dyDescent="0.4">
      <c r="B1859" t="s">
        <v>2744</v>
      </c>
      <c r="C1859" s="19" t="s">
        <v>862</v>
      </c>
      <c r="D1859" t="s">
        <v>2763</v>
      </c>
    </row>
    <row r="1860" spans="2:4" x14ac:dyDescent="0.4">
      <c r="B1860" t="s">
        <v>2745</v>
      </c>
      <c r="C1860" s="19" t="s">
        <v>862</v>
      </c>
      <c r="D1860" t="s">
        <v>2804</v>
      </c>
    </row>
    <row r="1861" spans="2:4" x14ac:dyDescent="0.4">
      <c r="B1861" t="s">
        <v>2749</v>
      </c>
      <c r="C1861" s="19" t="s">
        <v>862</v>
      </c>
      <c r="D1861" t="s">
        <v>2804</v>
      </c>
    </row>
    <row r="1862" spans="2:4" x14ac:dyDescent="0.4">
      <c r="B1862" t="s">
        <v>2746</v>
      </c>
      <c r="C1862" s="19" t="s">
        <v>862</v>
      </c>
      <c r="D1862" t="s">
        <v>2753</v>
      </c>
    </row>
    <row r="1863" spans="2:4" x14ac:dyDescent="0.4">
      <c r="B1863" t="s">
        <v>2747</v>
      </c>
      <c r="C1863" s="19" t="s">
        <v>862</v>
      </c>
      <c r="D1863" t="s">
        <v>2753</v>
      </c>
    </row>
    <row r="1864" spans="2:4" x14ac:dyDescent="0.4">
      <c r="B1864" t="s">
        <v>2748</v>
      </c>
      <c r="C1864" s="19" t="s">
        <v>862</v>
      </c>
      <c r="D1864" t="s">
        <v>2804</v>
      </c>
    </row>
    <row r="1865" spans="2:4" x14ac:dyDescent="0.4">
      <c r="B1865" t="s">
        <v>2748</v>
      </c>
      <c r="C1865" s="19" t="s">
        <v>862</v>
      </c>
      <c r="D1865" t="s">
        <v>2753</v>
      </c>
    </row>
    <row r="1866" spans="2:4" x14ac:dyDescent="0.4">
      <c r="B1866" t="s">
        <v>2804</v>
      </c>
      <c r="C1866" s="19" t="s">
        <v>863</v>
      </c>
      <c r="D1866" t="s">
        <v>2748</v>
      </c>
    </row>
    <row r="1867" spans="2:4" x14ac:dyDescent="0.4">
      <c r="B1867" t="s">
        <v>2753</v>
      </c>
      <c r="C1867" s="19" t="s">
        <v>863</v>
      </c>
      <c r="D1867" t="s">
        <v>2748</v>
      </c>
    </row>
    <row r="1868" spans="2:4" x14ac:dyDescent="0.4">
      <c r="B1868" t="s">
        <v>2748</v>
      </c>
      <c r="C1868" s="19" t="s">
        <v>862</v>
      </c>
      <c r="D1868" t="s">
        <v>2763</v>
      </c>
    </row>
    <row r="1869" spans="2:4" x14ac:dyDescent="0.4">
      <c r="B1869" t="s">
        <v>2763</v>
      </c>
      <c r="C1869" s="19" t="s">
        <v>863</v>
      </c>
      <c r="D1869" t="s">
        <v>2742</v>
      </c>
    </row>
    <row r="1870" spans="2:4" x14ac:dyDescent="0.4">
      <c r="B1870" t="s">
        <v>2763</v>
      </c>
      <c r="C1870" s="19" t="s">
        <v>863</v>
      </c>
      <c r="D1870" t="s">
        <v>2743</v>
      </c>
    </row>
    <row r="1871" spans="2:4" x14ac:dyDescent="0.4">
      <c r="B1871" t="s">
        <v>2763</v>
      </c>
      <c r="C1871" s="19" t="s">
        <v>863</v>
      </c>
      <c r="D1871" t="s">
        <v>2744</v>
      </c>
    </row>
    <row r="1872" spans="2:4" x14ac:dyDescent="0.4">
      <c r="B1872" t="s">
        <v>2763</v>
      </c>
      <c r="C1872" s="19" t="s">
        <v>863</v>
      </c>
      <c r="D1872" t="s">
        <v>2745</v>
      </c>
    </row>
    <row r="1873" spans="2:4" x14ac:dyDescent="0.4">
      <c r="B1873" t="s">
        <v>2763</v>
      </c>
      <c r="C1873" s="19" t="s">
        <v>863</v>
      </c>
      <c r="D1873" t="s">
        <v>2749</v>
      </c>
    </row>
    <row r="1874" spans="2:4" x14ac:dyDescent="0.4">
      <c r="B1874" t="s">
        <v>2763</v>
      </c>
      <c r="C1874" s="19" t="s">
        <v>863</v>
      </c>
      <c r="D1874" t="s">
        <v>2746</v>
      </c>
    </row>
    <row r="1875" spans="2:4" x14ac:dyDescent="0.4">
      <c r="B1875" t="s">
        <v>2763</v>
      </c>
      <c r="C1875" s="19" t="s">
        <v>863</v>
      </c>
      <c r="D1875" t="s">
        <v>2747</v>
      </c>
    </row>
    <row r="1876" spans="2:4" x14ac:dyDescent="0.4">
      <c r="B1876" t="s">
        <v>2281</v>
      </c>
      <c r="C1876" s="19" t="s">
        <v>865</v>
      </c>
      <c r="D1876" t="s">
        <v>644</v>
      </c>
    </row>
    <row r="1877" spans="2:4" x14ac:dyDescent="0.4">
      <c r="B1877" t="s">
        <v>2282</v>
      </c>
      <c r="C1877" s="19" t="s">
        <v>862</v>
      </c>
      <c r="D1877" t="s">
        <v>644</v>
      </c>
    </row>
    <row r="1878" spans="2:4" x14ac:dyDescent="0.4">
      <c r="B1878" t="s">
        <v>2283</v>
      </c>
      <c r="C1878" s="19" t="s">
        <v>862</v>
      </c>
      <c r="D1878" t="s">
        <v>644</v>
      </c>
    </row>
    <row r="1879" spans="2:4" x14ac:dyDescent="0.4">
      <c r="B1879" t="s">
        <v>2284</v>
      </c>
      <c r="C1879" s="19" t="s">
        <v>862</v>
      </c>
      <c r="D1879" t="s">
        <v>644</v>
      </c>
    </row>
    <row r="1880" spans="2:4" x14ac:dyDescent="0.4">
      <c r="B1880" t="s">
        <v>2285</v>
      </c>
      <c r="C1880" s="19" t="s">
        <v>862</v>
      </c>
      <c r="D1880" t="s">
        <v>644</v>
      </c>
    </row>
    <row r="1881" spans="2:4" x14ac:dyDescent="0.4">
      <c r="B1881" t="s">
        <v>2323</v>
      </c>
      <c r="C1881" s="19" t="s">
        <v>862</v>
      </c>
      <c r="D1881" t="s">
        <v>644</v>
      </c>
    </row>
    <row r="1882" spans="2:4" x14ac:dyDescent="0.4">
      <c r="B1882" t="s">
        <v>644</v>
      </c>
      <c r="C1882" s="19" t="s">
        <v>863</v>
      </c>
      <c r="D1882" t="s">
        <v>2281</v>
      </c>
    </row>
    <row r="1883" spans="2:4" x14ac:dyDescent="0.4">
      <c r="B1883" t="s">
        <v>644</v>
      </c>
      <c r="C1883" s="19" t="s">
        <v>863</v>
      </c>
      <c r="D1883" t="s">
        <v>2282</v>
      </c>
    </row>
    <row r="1884" spans="2:4" x14ac:dyDescent="0.4">
      <c r="B1884" t="s">
        <v>644</v>
      </c>
      <c r="C1884" s="19" t="s">
        <v>863</v>
      </c>
      <c r="D1884" t="s">
        <v>2283</v>
      </c>
    </row>
    <row r="1885" spans="2:4" x14ac:dyDescent="0.4">
      <c r="B1885" t="s">
        <v>644</v>
      </c>
      <c r="C1885" s="19" t="s">
        <v>863</v>
      </c>
      <c r="D1885" t="s">
        <v>2284</v>
      </c>
    </row>
    <row r="1886" spans="2:4" x14ac:dyDescent="0.4">
      <c r="B1886" t="s">
        <v>644</v>
      </c>
      <c r="C1886" s="19" t="s">
        <v>863</v>
      </c>
      <c r="D1886" t="s">
        <v>2285</v>
      </c>
    </row>
    <row r="1887" spans="2:4" x14ac:dyDescent="0.4">
      <c r="B1887" t="s">
        <v>644</v>
      </c>
      <c r="C1887" s="19" t="s">
        <v>863</v>
      </c>
      <c r="D1887" t="s">
        <v>2323</v>
      </c>
    </row>
    <row r="1888" spans="2:4" x14ac:dyDescent="0.4">
      <c r="B1888" t="s">
        <v>2281</v>
      </c>
      <c r="C1888" s="19" t="s">
        <v>863</v>
      </c>
      <c r="D1888" t="s">
        <v>435</v>
      </c>
    </row>
    <row r="1889" spans="2:4" x14ac:dyDescent="0.4">
      <c r="B1889" t="s">
        <v>2282</v>
      </c>
      <c r="C1889" s="19" t="s">
        <v>864</v>
      </c>
      <c r="D1889" t="s">
        <v>435</v>
      </c>
    </row>
    <row r="1890" spans="2:4" x14ac:dyDescent="0.4">
      <c r="B1890" t="s">
        <v>2283</v>
      </c>
      <c r="C1890" s="19" t="s">
        <v>864</v>
      </c>
      <c r="D1890" t="s">
        <v>435</v>
      </c>
    </row>
    <row r="1891" spans="2:4" x14ac:dyDescent="0.4">
      <c r="B1891" t="s">
        <v>2284</v>
      </c>
      <c r="C1891" s="19" t="s">
        <v>864</v>
      </c>
      <c r="D1891" t="s">
        <v>435</v>
      </c>
    </row>
    <row r="1892" spans="2:4" x14ac:dyDescent="0.4">
      <c r="B1892" t="s">
        <v>2285</v>
      </c>
      <c r="C1892" s="19" t="s">
        <v>864</v>
      </c>
      <c r="D1892" t="s">
        <v>435</v>
      </c>
    </row>
    <row r="1893" spans="2:4" x14ac:dyDescent="0.4">
      <c r="B1893" t="s">
        <v>2323</v>
      </c>
      <c r="C1893" s="19" t="s">
        <v>864</v>
      </c>
      <c r="D1893" t="s">
        <v>435</v>
      </c>
    </row>
    <row r="1894" spans="2:4" x14ac:dyDescent="0.4">
      <c r="B1894" t="s">
        <v>2281</v>
      </c>
      <c r="C1894" s="19" t="s">
        <v>863</v>
      </c>
      <c r="D1894" t="s">
        <v>517</v>
      </c>
    </row>
    <row r="1895" spans="2:4" x14ac:dyDescent="0.4">
      <c r="B1895" t="s">
        <v>2282</v>
      </c>
      <c r="C1895" s="19" t="s">
        <v>864</v>
      </c>
      <c r="D1895" t="s">
        <v>517</v>
      </c>
    </row>
    <row r="1896" spans="2:4" x14ac:dyDescent="0.4">
      <c r="B1896" t="s">
        <v>2283</v>
      </c>
      <c r="C1896" s="19" t="s">
        <v>864</v>
      </c>
      <c r="D1896" t="s">
        <v>517</v>
      </c>
    </row>
    <row r="1897" spans="2:4" x14ac:dyDescent="0.4">
      <c r="B1897" t="s">
        <v>2284</v>
      </c>
      <c r="C1897" s="19" t="s">
        <v>864</v>
      </c>
      <c r="D1897" t="s">
        <v>517</v>
      </c>
    </row>
    <row r="1898" spans="2:4" x14ac:dyDescent="0.4">
      <c r="B1898" t="s">
        <v>2285</v>
      </c>
      <c r="C1898" s="19" t="s">
        <v>864</v>
      </c>
      <c r="D1898" t="s">
        <v>517</v>
      </c>
    </row>
    <row r="1899" spans="2:4" x14ac:dyDescent="0.4">
      <c r="B1899" t="s">
        <v>2323</v>
      </c>
      <c r="C1899" s="19" t="s">
        <v>864</v>
      </c>
      <c r="D1899" t="s">
        <v>517</v>
      </c>
    </row>
    <row r="1900" spans="2:4" x14ac:dyDescent="0.4">
      <c r="B1900" t="s">
        <v>2281</v>
      </c>
      <c r="C1900" s="19" t="s">
        <v>863</v>
      </c>
      <c r="D1900" t="s">
        <v>434</v>
      </c>
    </row>
    <row r="1901" spans="2:4" x14ac:dyDescent="0.4">
      <c r="B1901" t="s">
        <v>2282</v>
      </c>
      <c r="C1901" s="19" t="s">
        <v>864</v>
      </c>
      <c r="D1901" t="s">
        <v>434</v>
      </c>
    </row>
    <row r="1902" spans="2:4" x14ac:dyDescent="0.4">
      <c r="B1902" t="s">
        <v>2283</v>
      </c>
      <c r="C1902" s="19" t="s">
        <v>864</v>
      </c>
      <c r="D1902" t="s">
        <v>434</v>
      </c>
    </row>
    <row r="1903" spans="2:4" x14ac:dyDescent="0.4">
      <c r="B1903" t="s">
        <v>2284</v>
      </c>
      <c r="C1903" s="19" t="s">
        <v>864</v>
      </c>
      <c r="D1903" t="s">
        <v>434</v>
      </c>
    </row>
    <row r="1904" spans="2:4" x14ac:dyDescent="0.4">
      <c r="B1904" t="s">
        <v>2285</v>
      </c>
      <c r="C1904" s="19" t="s">
        <v>864</v>
      </c>
      <c r="D1904" t="s">
        <v>434</v>
      </c>
    </row>
    <row r="1905" spans="2:4" x14ac:dyDescent="0.4">
      <c r="B1905" t="s">
        <v>2323</v>
      </c>
      <c r="C1905" s="19" t="s">
        <v>864</v>
      </c>
      <c r="D1905" t="s">
        <v>434</v>
      </c>
    </row>
    <row r="1906" spans="2:4" x14ac:dyDescent="0.4">
      <c r="B1906" t="s">
        <v>2281</v>
      </c>
      <c r="C1906" s="19" t="s">
        <v>863</v>
      </c>
      <c r="D1906" t="s">
        <v>2304</v>
      </c>
    </row>
    <row r="1907" spans="2:4" x14ac:dyDescent="0.4">
      <c r="B1907" t="s">
        <v>2282</v>
      </c>
      <c r="C1907" s="19" t="s">
        <v>864</v>
      </c>
      <c r="D1907" t="s">
        <v>2304</v>
      </c>
    </row>
    <row r="1908" spans="2:4" x14ac:dyDescent="0.4">
      <c r="B1908" t="s">
        <v>2283</v>
      </c>
      <c r="C1908" s="19" t="s">
        <v>864</v>
      </c>
      <c r="D1908" t="s">
        <v>2304</v>
      </c>
    </row>
    <row r="1909" spans="2:4" x14ac:dyDescent="0.4">
      <c r="B1909" t="s">
        <v>2284</v>
      </c>
      <c r="C1909" s="19" t="s">
        <v>864</v>
      </c>
      <c r="D1909" t="s">
        <v>2304</v>
      </c>
    </row>
    <row r="1910" spans="2:4" x14ac:dyDescent="0.4">
      <c r="B1910" t="s">
        <v>2285</v>
      </c>
      <c r="C1910" s="19" t="s">
        <v>864</v>
      </c>
      <c r="D1910" t="s">
        <v>2304</v>
      </c>
    </row>
    <row r="1911" spans="2:4" x14ac:dyDescent="0.4">
      <c r="B1911" t="s">
        <v>2323</v>
      </c>
      <c r="C1911" s="19" t="s">
        <v>864</v>
      </c>
      <c r="D1911" t="s">
        <v>2304</v>
      </c>
    </row>
    <row r="1912" spans="2:4" x14ac:dyDescent="0.4">
      <c r="B1912" t="s">
        <v>2281</v>
      </c>
      <c r="C1912" s="19" t="s">
        <v>863</v>
      </c>
      <c r="D1912" t="s">
        <v>2705</v>
      </c>
    </row>
    <row r="1913" spans="2:4" x14ac:dyDescent="0.4">
      <c r="B1913" t="s">
        <v>2282</v>
      </c>
      <c r="C1913" s="19" t="s">
        <v>864</v>
      </c>
      <c r="D1913" t="s">
        <v>2705</v>
      </c>
    </row>
    <row r="1914" spans="2:4" x14ac:dyDescent="0.4">
      <c r="B1914" t="s">
        <v>2283</v>
      </c>
      <c r="C1914" s="19" t="s">
        <v>864</v>
      </c>
      <c r="D1914" t="s">
        <v>2705</v>
      </c>
    </row>
    <row r="1915" spans="2:4" x14ac:dyDescent="0.4">
      <c r="B1915" t="s">
        <v>2284</v>
      </c>
      <c r="C1915" s="19" t="s">
        <v>864</v>
      </c>
      <c r="D1915" t="s">
        <v>2705</v>
      </c>
    </row>
    <row r="1916" spans="2:4" x14ac:dyDescent="0.4">
      <c r="B1916" t="s">
        <v>2285</v>
      </c>
      <c r="C1916" s="19" t="s">
        <v>864</v>
      </c>
      <c r="D1916" t="s">
        <v>2705</v>
      </c>
    </row>
    <row r="1917" spans="2:4" x14ac:dyDescent="0.4">
      <c r="B1917" t="s">
        <v>2323</v>
      </c>
      <c r="C1917" s="19" t="s">
        <v>864</v>
      </c>
      <c r="D1917" t="s">
        <v>2705</v>
      </c>
    </row>
    <row r="1918" spans="2:4" x14ac:dyDescent="0.4">
      <c r="B1918" t="s">
        <v>2281</v>
      </c>
      <c r="C1918" s="19" t="s">
        <v>863</v>
      </c>
      <c r="D1918" t="s">
        <v>2737</v>
      </c>
    </row>
    <row r="1919" spans="2:4" x14ac:dyDescent="0.4">
      <c r="B1919" t="s">
        <v>2282</v>
      </c>
      <c r="C1919" s="19" t="s">
        <v>864</v>
      </c>
      <c r="D1919" t="s">
        <v>2737</v>
      </c>
    </row>
    <row r="1920" spans="2:4" x14ac:dyDescent="0.4">
      <c r="B1920" t="s">
        <v>2283</v>
      </c>
      <c r="C1920" s="19" t="s">
        <v>864</v>
      </c>
      <c r="D1920" t="s">
        <v>2737</v>
      </c>
    </row>
    <row r="1921" spans="2:4" x14ac:dyDescent="0.4">
      <c r="B1921" t="s">
        <v>2284</v>
      </c>
      <c r="C1921" s="19" t="s">
        <v>864</v>
      </c>
      <c r="D1921" t="s">
        <v>2737</v>
      </c>
    </row>
    <row r="1922" spans="2:4" x14ac:dyDescent="0.4">
      <c r="B1922" t="s">
        <v>2285</v>
      </c>
      <c r="C1922" s="19" t="s">
        <v>864</v>
      </c>
      <c r="D1922" t="s">
        <v>2737</v>
      </c>
    </row>
    <row r="1923" spans="2:4" x14ac:dyDescent="0.4">
      <c r="B1923" t="s">
        <v>2323</v>
      </c>
      <c r="C1923" s="19" t="s">
        <v>864</v>
      </c>
      <c r="D1923" t="s">
        <v>2737</v>
      </c>
    </row>
    <row r="1924" spans="2:4" x14ac:dyDescent="0.4">
      <c r="B1924" t="s">
        <v>2281</v>
      </c>
      <c r="C1924" s="19" t="s">
        <v>863</v>
      </c>
      <c r="D1924" t="s">
        <v>2739</v>
      </c>
    </row>
    <row r="1925" spans="2:4" x14ac:dyDescent="0.4">
      <c r="B1925" t="s">
        <v>2282</v>
      </c>
      <c r="C1925" s="19" t="s">
        <v>864</v>
      </c>
      <c r="D1925" t="s">
        <v>2739</v>
      </c>
    </row>
    <row r="1926" spans="2:4" x14ac:dyDescent="0.4">
      <c r="B1926" t="s">
        <v>2283</v>
      </c>
      <c r="C1926" s="19" t="s">
        <v>864</v>
      </c>
      <c r="D1926" t="s">
        <v>2739</v>
      </c>
    </row>
    <row r="1927" spans="2:4" x14ac:dyDescent="0.4">
      <c r="B1927" t="s">
        <v>2284</v>
      </c>
      <c r="C1927" s="19" t="s">
        <v>864</v>
      </c>
      <c r="D1927" t="s">
        <v>2739</v>
      </c>
    </row>
    <row r="1928" spans="2:4" x14ac:dyDescent="0.4">
      <c r="B1928" t="s">
        <v>2285</v>
      </c>
      <c r="C1928" s="19" t="s">
        <v>864</v>
      </c>
      <c r="D1928" t="s">
        <v>2739</v>
      </c>
    </row>
    <row r="1929" spans="2:4" x14ac:dyDescent="0.4">
      <c r="B1929" t="s">
        <v>2323</v>
      </c>
      <c r="C1929" s="19" t="s">
        <v>864</v>
      </c>
      <c r="D1929" t="s">
        <v>2739</v>
      </c>
    </row>
    <row r="1930" spans="2:4" x14ac:dyDescent="0.4">
      <c r="B1930" t="s">
        <v>2281</v>
      </c>
      <c r="C1930" s="19" t="s">
        <v>863</v>
      </c>
      <c r="D1930" t="s">
        <v>2763</v>
      </c>
    </row>
    <row r="1931" spans="2:4" x14ac:dyDescent="0.4">
      <c r="B1931" t="s">
        <v>2282</v>
      </c>
      <c r="C1931" s="19" t="s">
        <v>864</v>
      </c>
      <c r="D1931" t="s">
        <v>2763</v>
      </c>
    </row>
    <row r="1932" spans="2:4" x14ac:dyDescent="0.4">
      <c r="B1932" t="s">
        <v>2283</v>
      </c>
      <c r="C1932" s="19" t="s">
        <v>864</v>
      </c>
      <c r="D1932" t="s">
        <v>2763</v>
      </c>
    </row>
    <row r="1933" spans="2:4" x14ac:dyDescent="0.4">
      <c r="B1933" t="s">
        <v>2284</v>
      </c>
      <c r="C1933" s="19" t="s">
        <v>864</v>
      </c>
      <c r="D1933" t="s">
        <v>2763</v>
      </c>
    </row>
    <row r="1934" spans="2:4" x14ac:dyDescent="0.4">
      <c r="B1934" t="s">
        <v>2285</v>
      </c>
      <c r="C1934" s="19" t="s">
        <v>864</v>
      </c>
      <c r="D1934" t="s">
        <v>2763</v>
      </c>
    </row>
    <row r="1935" spans="2:4" x14ac:dyDescent="0.4">
      <c r="B1935" t="s">
        <v>2323</v>
      </c>
      <c r="C1935" s="19" t="s">
        <v>864</v>
      </c>
      <c r="D1935" t="s">
        <v>2763</v>
      </c>
    </row>
    <row r="1936" spans="2:4" x14ac:dyDescent="0.4">
      <c r="B1936" t="s">
        <v>2876</v>
      </c>
      <c r="C1936" s="19" t="s">
        <v>863</v>
      </c>
      <c r="D1936" t="s">
        <v>644</v>
      </c>
    </row>
    <row r="1937" spans="2:4" x14ac:dyDescent="0.4">
      <c r="B1937" t="s">
        <v>2882</v>
      </c>
      <c r="C1937" s="19" t="s">
        <v>863</v>
      </c>
      <c r="D1937" t="s">
        <v>434</v>
      </c>
    </row>
    <row r="1938" spans="2:4" x14ac:dyDescent="0.4">
      <c r="B1938" t="s">
        <v>2882</v>
      </c>
      <c r="C1938" s="19" t="s">
        <v>863</v>
      </c>
      <c r="D1938" t="s">
        <v>644</v>
      </c>
    </row>
    <row r="1939" spans="2:4" x14ac:dyDescent="0.4">
      <c r="B1939" t="s">
        <v>644</v>
      </c>
      <c r="C1939" s="19" t="s">
        <v>863</v>
      </c>
      <c r="D1939" t="s">
        <v>2876</v>
      </c>
    </row>
    <row r="1940" spans="2:4" x14ac:dyDescent="0.4">
      <c r="B1940" t="s">
        <v>434</v>
      </c>
      <c r="C1940" s="19" t="s">
        <v>863</v>
      </c>
      <c r="D1940" t="s">
        <v>2882</v>
      </c>
    </row>
    <row r="1941" spans="2:4" x14ac:dyDescent="0.4">
      <c r="B1941" t="s">
        <v>644</v>
      </c>
      <c r="C1941" s="19" t="s">
        <v>863</v>
      </c>
      <c r="D1941" t="s">
        <v>2882</v>
      </c>
    </row>
    <row r="1942" spans="2:4" x14ac:dyDescent="0.4">
      <c r="B1942" t="s">
        <v>3035</v>
      </c>
      <c r="C1942" s="19" t="s">
        <v>865</v>
      </c>
      <c r="D1942" t="s">
        <v>644</v>
      </c>
    </row>
    <row r="1943" spans="2:4" x14ac:dyDescent="0.4">
      <c r="B1943" t="s">
        <v>3035</v>
      </c>
      <c r="C1943" s="19" t="s">
        <v>863</v>
      </c>
      <c r="D1943" t="s">
        <v>434</v>
      </c>
    </row>
    <row r="1944" spans="2:4" x14ac:dyDescent="0.4">
      <c r="B1944" t="s">
        <v>3035</v>
      </c>
      <c r="C1944" s="19" t="s">
        <v>863</v>
      </c>
      <c r="D1944" t="s">
        <v>435</v>
      </c>
    </row>
    <row r="1945" spans="2:4" x14ac:dyDescent="0.4">
      <c r="B1945" t="s">
        <v>3035</v>
      </c>
      <c r="C1945" s="19" t="s">
        <v>863</v>
      </c>
      <c r="D1945" t="s">
        <v>517</v>
      </c>
    </row>
    <row r="1946" spans="2:4" x14ac:dyDescent="0.4">
      <c r="B1946" t="s">
        <v>3035</v>
      </c>
      <c r="C1946" s="19" t="s">
        <v>863</v>
      </c>
      <c r="D1946" t="s">
        <v>2304</v>
      </c>
    </row>
    <row r="1947" spans="2:4" x14ac:dyDescent="0.4">
      <c r="B1947" t="s">
        <v>3035</v>
      </c>
      <c r="C1947" s="19" t="s">
        <v>863</v>
      </c>
      <c r="D1947" t="s">
        <v>2705</v>
      </c>
    </row>
    <row r="1948" spans="2:4" x14ac:dyDescent="0.4">
      <c r="B1948" t="s">
        <v>3035</v>
      </c>
      <c r="C1948" s="19" t="s">
        <v>863</v>
      </c>
      <c r="D1948" t="s">
        <v>2737</v>
      </c>
    </row>
    <row r="1949" spans="2:4" x14ac:dyDescent="0.4">
      <c r="B1949" t="s">
        <v>3035</v>
      </c>
      <c r="C1949" s="19" t="s">
        <v>863</v>
      </c>
      <c r="D1949" t="s">
        <v>2739</v>
      </c>
    </row>
    <row r="1950" spans="2:4" x14ac:dyDescent="0.4">
      <c r="B1950" t="s">
        <v>434</v>
      </c>
      <c r="C1950" s="19" t="s">
        <v>863</v>
      </c>
      <c r="D1950" t="s">
        <v>3035</v>
      </c>
    </row>
    <row r="1951" spans="2:4" x14ac:dyDescent="0.4">
      <c r="B1951" t="s">
        <v>435</v>
      </c>
      <c r="C1951" s="19" t="s">
        <v>863</v>
      </c>
      <c r="D1951" t="s">
        <v>3035</v>
      </c>
    </row>
    <row r="1952" spans="2:4" x14ac:dyDescent="0.4">
      <c r="B1952" t="s">
        <v>517</v>
      </c>
      <c r="C1952" s="19" t="s">
        <v>863</v>
      </c>
      <c r="D1952" t="s">
        <v>3035</v>
      </c>
    </row>
    <row r="1953" spans="2:4" x14ac:dyDescent="0.4">
      <c r="B1953" t="s">
        <v>2304</v>
      </c>
      <c r="C1953" s="19" t="s">
        <v>863</v>
      </c>
      <c r="D1953" t="s">
        <v>3035</v>
      </c>
    </row>
    <row r="1954" spans="2:4" x14ac:dyDescent="0.4">
      <c r="B1954" t="s">
        <v>2705</v>
      </c>
      <c r="C1954" s="19" t="s">
        <v>863</v>
      </c>
      <c r="D1954" t="s">
        <v>3035</v>
      </c>
    </row>
    <row r="1955" spans="2:4" x14ac:dyDescent="0.4">
      <c r="B1955" t="s">
        <v>2737</v>
      </c>
      <c r="C1955" s="19" t="s">
        <v>863</v>
      </c>
      <c r="D1955" t="s">
        <v>3035</v>
      </c>
    </row>
    <row r="1956" spans="2:4" x14ac:dyDescent="0.4">
      <c r="B1956" t="s">
        <v>2739</v>
      </c>
      <c r="C1956" s="19" t="s">
        <v>863</v>
      </c>
      <c r="D1956" t="s">
        <v>3035</v>
      </c>
    </row>
    <row r="1957" spans="2:4" x14ac:dyDescent="0.4">
      <c r="B1957" t="s">
        <v>2324</v>
      </c>
      <c r="C1957" s="19" t="s">
        <v>863</v>
      </c>
      <c r="D1957" t="s">
        <v>517</v>
      </c>
    </row>
    <row r="1958" spans="2:4" x14ac:dyDescent="0.4">
      <c r="B1958" t="s">
        <v>2324</v>
      </c>
      <c r="C1958" s="19" t="s">
        <v>863</v>
      </c>
      <c r="D1958" t="s">
        <v>644</v>
      </c>
    </row>
    <row r="1959" spans="2:4" x14ac:dyDescent="0.4">
      <c r="B1959" t="s">
        <v>2324</v>
      </c>
      <c r="C1959" s="19" t="s">
        <v>863</v>
      </c>
      <c r="D1959" t="s">
        <v>434</v>
      </c>
    </row>
    <row r="1960" spans="2:4" x14ac:dyDescent="0.4">
      <c r="B1960" t="s">
        <v>2324</v>
      </c>
      <c r="C1960" s="19" t="s">
        <v>865</v>
      </c>
      <c r="D1960" t="s">
        <v>435</v>
      </c>
    </row>
    <row r="1961" spans="2:4" x14ac:dyDescent="0.4">
      <c r="B1961" t="s">
        <v>2324</v>
      </c>
      <c r="C1961" s="19" t="s">
        <v>865</v>
      </c>
      <c r="D1961" t="s">
        <v>2304</v>
      </c>
    </row>
    <row r="1962" spans="2:4" x14ac:dyDescent="0.4">
      <c r="B1962" t="s">
        <v>2324</v>
      </c>
      <c r="C1962" s="19" t="s">
        <v>865</v>
      </c>
      <c r="D1962" t="s">
        <v>2737</v>
      </c>
    </row>
    <row r="1963" spans="2:4" x14ac:dyDescent="0.4">
      <c r="B1963" t="s">
        <v>2324</v>
      </c>
      <c r="C1963" s="19" t="s">
        <v>865</v>
      </c>
      <c r="D1963" t="s">
        <v>2738</v>
      </c>
    </row>
    <row r="1964" spans="2:4" x14ac:dyDescent="0.4">
      <c r="B1964" t="s">
        <v>2324</v>
      </c>
      <c r="C1964" s="19" t="s">
        <v>865</v>
      </c>
      <c r="D1964" t="s">
        <v>2739</v>
      </c>
    </row>
    <row r="1965" spans="2:4" x14ac:dyDescent="0.4">
      <c r="B1965" t="s">
        <v>2324</v>
      </c>
      <c r="C1965" s="19" t="s">
        <v>865</v>
      </c>
      <c r="D1965" t="s">
        <v>2763</v>
      </c>
    </row>
    <row r="1966" spans="2:4" x14ac:dyDescent="0.4">
      <c r="B1966" t="s">
        <v>2324</v>
      </c>
      <c r="C1966" s="19" t="s">
        <v>865</v>
      </c>
      <c r="D1966" t="s">
        <v>2705</v>
      </c>
    </row>
    <row r="1967" spans="2:4" x14ac:dyDescent="0.4">
      <c r="B1967" t="s">
        <v>1135</v>
      </c>
      <c r="C1967" s="19" t="s">
        <v>862</v>
      </c>
      <c r="D1967" t="s">
        <v>3062</v>
      </c>
    </row>
    <row r="1968" spans="2:4" x14ac:dyDescent="0.4">
      <c r="B1968" t="s">
        <v>1135</v>
      </c>
      <c r="C1968" s="19" t="s">
        <v>862</v>
      </c>
      <c r="D1968" t="s">
        <v>889</v>
      </c>
    </row>
    <row r="1969" spans="2:4" x14ac:dyDescent="0.4">
      <c r="B1969" t="s">
        <v>3062</v>
      </c>
      <c r="C1969" s="19" t="s">
        <v>863</v>
      </c>
      <c r="D1969" t="s">
        <v>1135</v>
      </c>
    </row>
    <row r="1970" spans="2:4" x14ac:dyDescent="0.4">
      <c r="B1970" t="s">
        <v>889</v>
      </c>
      <c r="C1970" s="19" t="s">
        <v>863</v>
      </c>
      <c r="D1970" t="s">
        <v>1135</v>
      </c>
    </row>
    <row r="1971" spans="2:4" x14ac:dyDescent="0.4">
      <c r="B1971" t="s">
        <v>1136</v>
      </c>
      <c r="C1971" s="19" t="s">
        <v>862</v>
      </c>
      <c r="D1971" t="s">
        <v>3063</v>
      </c>
    </row>
    <row r="1972" spans="2:4" x14ac:dyDescent="0.4">
      <c r="B1972" t="s">
        <v>1136</v>
      </c>
      <c r="C1972" s="19" t="s">
        <v>862</v>
      </c>
      <c r="D1972" t="s">
        <v>1573</v>
      </c>
    </row>
    <row r="1973" spans="2:4" x14ac:dyDescent="0.4">
      <c r="B1973" t="s">
        <v>3063</v>
      </c>
      <c r="C1973" s="19" t="s">
        <v>863</v>
      </c>
      <c r="D1973" t="s">
        <v>1136</v>
      </c>
    </row>
    <row r="1974" spans="2:4" x14ac:dyDescent="0.4">
      <c r="B1974" t="s">
        <v>1573</v>
      </c>
      <c r="C1974" s="19" t="s">
        <v>863</v>
      </c>
      <c r="D1974" t="s">
        <v>1136</v>
      </c>
    </row>
    <row r="1975" spans="2:4" x14ac:dyDescent="0.4">
      <c r="B1975" t="s">
        <v>2682</v>
      </c>
      <c r="C1975" s="19" t="s">
        <v>863</v>
      </c>
      <c r="D1975" t="s">
        <v>434</v>
      </c>
    </row>
    <row r="1976" spans="2:4" x14ac:dyDescent="0.4">
      <c r="B1976" t="s">
        <v>2682</v>
      </c>
      <c r="C1976" s="19" t="s">
        <v>863</v>
      </c>
      <c r="D1976" t="s">
        <v>435</v>
      </c>
    </row>
    <row r="1977" spans="2:4" x14ac:dyDescent="0.4">
      <c r="B1977" t="s">
        <v>2682</v>
      </c>
      <c r="C1977" s="19" t="s">
        <v>863</v>
      </c>
      <c r="D1977" t="s">
        <v>3064</v>
      </c>
    </row>
    <row r="1978" spans="2:4" x14ac:dyDescent="0.4">
      <c r="B1978" t="s">
        <v>2682</v>
      </c>
      <c r="C1978" s="19" t="s">
        <v>864</v>
      </c>
      <c r="D1978" t="s">
        <v>644</v>
      </c>
    </row>
    <row r="1979" spans="2:4" x14ac:dyDescent="0.4">
      <c r="B1979" t="s">
        <v>2682</v>
      </c>
      <c r="C1979" s="19" t="s">
        <v>864</v>
      </c>
      <c r="D1979" t="s">
        <v>517</v>
      </c>
    </row>
    <row r="1980" spans="2:4" x14ac:dyDescent="0.4">
      <c r="B1980" t="s">
        <v>2682</v>
      </c>
      <c r="C1980" s="19" t="s">
        <v>864</v>
      </c>
      <c r="D1980" t="s">
        <v>2304</v>
      </c>
    </row>
    <row r="1981" spans="2:4" x14ac:dyDescent="0.4">
      <c r="B1981" t="s">
        <v>2682</v>
      </c>
      <c r="C1981" s="19" t="s">
        <v>864</v>
      </c>
      <c r="D1981" t="s">
        <v>2737</v>
      </c>
    </row>
    <row r="1982" spans="2:4" x14ac:dyDescent="0.4">
      <c r="B1982" t="s">
        <v>2682</v>
      </c>
      <c r="C1982" s="19" t="s">
        <v>864</v>
      </c>
      <c r="D1982" t="s">
        <v>2738</v>
      </c>
    </row>
    <row r="1983" spans="2:4" x14ac:dyDescent="0.4">
      <c r="B1983" t="s">
        <v>2682</v>
      </c>
      <c r="C1983" s="19" t="s">
        <v>864</v>
      </c>
      <c r="D1983" t="s">
        <v>2739</v>
      </c>
    </row>
    <row r="1984" spans="2:4" x14ac:dyDescent="0.4">
      <c r="B1984" t="s">
        <v>2682</v>
      </c>
      <c r="C1984" s="19" t="s">
        <v>864</v>
      </c>
      <c r="D1984" t="s">
        <v>2763</v>
      </c>
    </row>
    <row r="1985" spans="2:4" x14ac:dyDescent="0.4">
      <c r="B1985" t="s">
        <v>2682</v>
      </c>
      <c r="C1985" s="19" t="s">
        <v>864</v>
      </c>
      <c r="D1985" t="s">
        <v>2705</v>
      </c>
    </row>
    <row r="1986" spans="2:4" x14ac:dyDescent="0.4">
      <c r="B1986" t="s">
        <v>434</v>
      </c>
      <c r="C1986" s="19" t="s">
        <v>863</v>
      </c>
      <c r="D1986" t="s">
        <v>2682</v>
      </c>
    </row>
    <row r="1987" spans="2:4" x14ac:dyDescent="0.4">
      <c r="B1987" t="s">
        <v>435</v>
      </c>
      <c r="C1987" s="19" t="s">
        <v>863</v>
      </c>
      <c r="D1987" t="s">
        <v>2682</v>
      </c>
    </row>
    <row r="1988" spans="2:4" x14ac:dyDescent="0.4">
      <c r="B1988" t="s">
        <v>3064</v>
      </c>
      <c r="C1988" s="19" t="s">
        <v>863</v>
      </c>
      <c r="D1988" t="s">
        <v>2682</v>
      </c>
    </row>
    <row r="1989" spans="2:4" x14ac:dyDescent="0.4">
      <c r="B1989" t="s">
        <v>2728</v>
      </c>
      <c r="C1989" s="19" t="s">
        <v>863</v>
      </c>
      <c r="D1989" t="s">
        <v>644</v>
      </c>
    </row>
    <row r="1990" spans="2:4" x14ac:dyDescent="0.4">
      <c r="B1990" t="s">
        <v>2728</v>
      </c>
      <c r="C1990" s="19" t="s">
        <v>863</v>
      </c>
      <c r="D1990" t="s">
        <v>517</v>
      </c>
    </row>
    <row r="1991" spans="2:4" x14ac:dyDescent="0.4">
      <c r="B1991" t="s">
        <v>2728</v>
      </c>
      <c r="C1991" s="19" t="s">
        <v>864</v>
      </c>
      <c r="D1991" t="s">
        <v>434</v>
      </c>
    </row>
    <row r="1992" spans="2:4" x14ac:dyDescent="0.4">
      <c r="B1992" t="s">
        <v>2728</v>
      </c>
      <c r="C1992" s="19" t="s">
        <v>864</v>
      </c>
      <c r="D1992" t="s">
        <v>435</v>
      </c>
    </row>
    <row r="1993" spans="2:4" x14ac:dyDescent="0.4">
      <c r="B1993" t="s">
        <v>2728</v>
      </c>
      <c r="C1993" s="19" t="s">
        <v>864</v>
      </c>
      <c r="D1993" t="s">
        <v>3064</v>
      </c>
    </row>
    <row r="1994" spans="2:4" x14ac:dyDescent="0.4">
      <c r="B1994" t="s">
        <v>2728</v>
      </c>
      <c r="C1994" s="19" t="s">
        <v>864</v>
      </c>
      <c r="D1994" t="s">
        <v>2304</v>
      </c>
    </row>
    <row r="1995" spans="2:4" x14ac:dyDescent="0.4">
      <c r="B1995" t="s">
        <v>2728</v>
      </c>
      <c r="C1995" s="19" t="s">
        <v>864</v>
      </c>
      <c r="D1995" t="s">
        <v>2737</v>
      </c>
    </row>
    <row r="1996" spans="2:4" x14ac:dyDescent="0.4">
      <c r="B1996" t="s">
        <v>2728</v>
      </c>
      <c r="C1996" s="19" t="s">
        <v>864</v>
      </c>
      <c r="D1996" t="s">
        <v>2738</v>
      </c>
    </row>
    <row r="1997" spans="2:4" x14ac:dyDescent="0.4">
      <c r="B1997" t="s">
        <v>2728</v>
      </c>
      <c r="C1997" s="19" t="s">
        <v>864</v>
      </c>
      <c r="D1997" t="s">
        <v>2739</v>
      </c>
    </row>
    <row r="1998" spans="2:4" x14ac:dyDescent="0.4">
      <c r="B1998" t="s">
        <v>2728</v>
      </c>
      <c r="C1998" s="19" t="s">
        <v>864</v>
      </c>
      <c r="D1998" t="s">
        <v>2763</v>
      </c>
    </row>
    <row r="1999" spans="2:4" x14ac:dyDescent="0.4">
      <c r="B1999" t="s">
        <v>2728</v>
      </c>
      <c r="C1999" s="19" t="s">
        <v>864</v>
      </c>
      <c r="D1999" t="s">
        <v>2705</v>
      </c>
    </row>
    <row r="2000" spans="2:4" x14ac:dyDescent="0.4">
      <c r="B2000" t="s">
        <v>644</v>
      </c>
      <c r="C2000" s="19" t="s">
        <v>863</v>
      </c>
      <c r="D2000" t="s">
        <v>2728</v>
      </c>
    </row>
    <row r="2001" spans="2:4" x14ac:dyDescent="0.4">
      <c r="B2001" t="s">
        <v>517</v>
      </c>
      <c r="C2001" s="19" t="s">
        <v>863</v>
      </c>
      <c r="D2001" t="s">
        <v>2728</v>
      </c>
    </row>
    <row r="2002" spans="2:4" x14ac:dyDescent="0.4">
      <c r="B2002" t="s">
        <v>2683</v>
      </c>
      <c r="C2002" s="19" t="s">
        <v>863</v>
      </c>
      <c r="D2002" t="s">
        <v>435</v>
      </c>
    </row>
    <row r="2003" spans="2:4" x14ac:dyDescent="0.4">
      <c r="B2003" t="s">
        <v>2683</v>
      </c>
      <c r="C2003" s="19" t="s">
        <v>863</v>
      </c>
      <c r="D2003" t="s">
        <v>3064</v>
      </c>
    </row>
    <row r="2004" spans="2:4" x14ac:dyDescent="0.4">
      <c r="B2004" t="s">
        <v>2683</v>
      </c>
      <c r="C2004" s="19" t="s">
        <v>865</v>
      </c>
      <c r="D2004" t="s">
        <v>434</v>
      </c>
    </row>
    <row r="2005" spans="2:4" x14ac:dyDescent="0.4">
      <c r="B2005" t="s">
        <v>2683</v>
      </c>
      <c r="C2005" s="19" t="s">
        <v>865</v>
      </c>
      <c r="D2005" t="s">
        <v>644</v>
      </c>
    </row>
    <row r="2006" spans="2:4" x14ac:dyDescent="0.4">
      <c r="B2006" t="s">
        <v>2683</v>
      </c>
      <c r="C2006" s="19" t="s">
        <v>865</v>
      </c>
      <c r="D2006" t="s">
        <v>517</v>
      </c>
    </row>
    <row r="2007" spans="2:4" x14ac:dyDescent="0.4">
      <c r="B2007" t="s">
        <v>2683</v>
      </c>
      <c r="C2007" s="19" t="s">
        <v>865</v>
      </c>
      <c r="D2007" t="s">
        <v>2304</v>
      </c>
    </row>
    <row r="2008" spans="2:4" x14ac:dyDescent="0.4">
      <c r="B2008" t="s">
        <v>2683</v>
      </c>
      <c r="C2008" s="19" t="s">
        <v>865</v>
      </c>
      <c r="D2008" t="s">
        <v>2737</v>
      </c>
    </row>
    <row r="2009" spans="2:4" x14ac:dyDescent="0.4">
      <c r="B2009" t="s">
        <v>2683</v>
      </c>
      <c r="C2009" s="19" t="s">
        <v>865</v>
      </c>
      <c r="D2009" t="s">
        <v>2738</v>
      </c>
    </row>
    <row r="2010" spans="2:4" x14ac:dyDescent="0.4">
      <c r="B2010" t="s">
        <v>2683</v>
      </c>
      <c r="C2010" s="19" t="s">
        <v>865</v>
      </c>
      <c r="D2010" t="s">
        <v>2739</v>
      </c>
    </row>
    <row r="2011" spans="2:4" x14ac:dyDescent="0.4">
      <c r="B2011" t="s">
        <v>2683</v>
      </c>
      <c r="C2011" s="19" t="s">
        <v>865</v>
      </c>
      <c r="D2011" t="s">
        <v>2763</v>
      </c>
    </row>
    <row r="2012" spans="2:4" x14ac:dyDescent="0.4">
      <c r="B2012" t="s">
        <v>2683</v>
      </c>
      <c r="C2012" s="19" t="s">
        <v>865</v>
      </c>
      <c r="D2012" t="s">
        <v>2705</v>
      </c>
    </row>
    <row r="2013" spans="2:4" x14ac:dyDescent="0.4">
      <c r="B2013" t="s">
        <v>435</v>
      </c>
      <c r="C2013" s="19" t="s">
        <v>863</v>
      </c>
      <c r="D2013" t="s">
        <v>2683</v>
      </c>
    </row>
    <row r="2014" spans="2:4" x14ac:dyDescent="0.4">
      <c r="B2014" t="s">
        <v>3064</v>
      </c>
      <c r="C2014" s="19" t="s">
        <v>863</v>
      </c>
      <c r="D2014" t="s">
        <v>2683</v>
      </c>
    </row>
    <row r="2015" spans="2:4" x14ac:dyDescent="0.4">
      <c r="B2015" t="s">
        <v>2684</v>
      </c>
      <c r="C2015" s="19" t="s">
        <v>863</v>
      </c>
      <c r="D2015" t="s">
        <v>435</v>
      </c>
    </row>
    <row r="2016" spans="2:4" x14ac:dyDescent="0.4">
      <c r="B2016" t="s">
        <v>2684</v>
      </c>
      <c r="C2016" s="19" t="s">
        <v>863</v>
      </c>
      <c r="D2016" t="s">
        <v>3064</v>
      </c>
    </row>
    <row r="2017" spans="2:4" x14ac:dyDescent="0.4">
      <c r="B2017" t="s">
        <v>2684</v>
      </c>
      <c r="C2017" s="19" t="s">
        <v>865</v>
      </c>
      <c r="D2017" t="s">
        <v>434</v>
      </c>
    </row>
    <row r="2018" spans="2:4" x14ac:dyDescent="0.4">
      <c r="B2018" t="s">
        <v>2684</v>
      </c>
      <c r="C2018" s="19" t="s">
        <v>865</v>
      </c>
      <c r="D2018" t="s">
        <v>644</v>
      </c>
    </row>
    <row r="2019" spans="2:4" x14ac:dyDescent="0.4">
      <c r="B2019" t="s">
        <v>2684</v>
      </c>
      <c r="C2019" s="19" t="s">
        <v>865</v>
      </c>
      <c r="D2019" t="s">
        <v>517</v>
      </c>
    </row>
    <row r="2020" spans="2:4" x14ac:dyDescent="0.4">
      <c r="B2020" t="s">
        <v>2684</v>
      </c>
      <c r="C2020" s="19" t="s">
        <v>865</v>
      </c>
      <c r="D2020" t="s">
        <v>2304</v>
      </c>
    </row>
    <row r="2021" spans="2:4" x14ac:dyDescent="0.4">
      <c r="B2021" t="s">
        <v>2684</v>
      </c>
      <c r="C2021" s="19" t="s">
        <v>865</v>
      </c>
      <c r="D2021" t="s">
        <v>2737</v>
      </c>
    </row>
    <row r="2022" spans="2:4" x14ac:dyDescent="0.4">
      <c r="B2022" t="s">
        <v>2684</v>
      </c>
      <c r="C2022" s="19" t="s">
        <v>865</v>
      </c>
      <c r="D2022" t="s">
        <v>2738</v>
      </c>
    </row>
    <row r="2023" spans="2:4" x14ac:dyDescent="0.4">
      <c r="B2023" t="s">
        <v>2684</v>
      </c>
      <c r="C2023" s="19" t="s">
        <v>865</v>
      </c>
      <c r="D2023" t="s">
        <v>2739</v>
      </c>
    </row>
    <row r="2024" spans="2:4" x14ac:dyDescent="0.4">
      <c r="B2024" t="s">
        <v>2684</v>
      </c>
      <c r="C2024" s="19" t="s">
        <v>865</v>
      </c>
      <c r="D2024" t="s">
        <v>2763</v>
      </c>
    </row>
    <row r="2025" spans="2:4" x14ac:dyDescent="0.4">
      <c r="B2025" t="s">
        <v>2684</v>
      </c>
      <c r="C2025" s="19" t="s">
        <v>865</v>
      </c>
      <c r="D2025" t="s">
        <v>2705</v>
      </c>
    </row>
    <row r="2026" spans="2:4" x14ac:dyDescent="0.4">
      <c r="B2026" t="s">
        <v>435</v>
      </c>
      <c r="C2026" s="19" t="s">
        <v>863</v>
      </c>
      <c r="D2026" t="s">
        <v>2684</v>
      </c>
    </row>
    <row r="2027" spans="2:4" x14ac:dyDescent="0.4">
      <c r="B2027" t="s">
        <v>3064</v>
      </c>
      <c r="C2027" s="19" t="s">
        <v>863</v>
      </c>
      <c r="D2027" t="s">
        <v>2684</v>
      </c>
    </row>
    <row r="2028" spans="2:4" x14ac:dyDescent="0.4">
      <c r="B2028" t="s">
        <v>2685</v>
      </c>
      <c r="C2028" s="19" t="s">
        <v>863</v>
      </c>
      <c r="D2028" t="s">
        <v>435</v>
      </c>
    </row>
    <row r="2029" spans="2:4" x14ac:dyDescent="0.4">
      <c r="B2029" t="s">
        <v>2685</v>
      </c>
      <c r="C2029" s="19" t="s">
        <v>863</v>
      </c>
      <c r="D2029" t="s">
        <v>3064</v>
      </c>
    </row>
    <row r="2030" spans="2:4" x14ac:dyDescent="0.4">
      <c r="B2030" t="s">
        <v>2685</v>
      </c>
      <c r="C2030" s="19" t="s">
        <v>865</v>
      </c>
      <c r="D2030" t="s">
        <v>434</v>
      </c>
    </row>
    <row r="2031" spans="2:4" x14ac:dyDescent="0.4">
      <c r="B2031" t="s">
        <v>2685</v>
      </c>
      <c r="C2031" s="19" t="s">
        <v>865</v>
      </c>
      <c r="D2031" t="s">
        <v>644</v>
      </c>
    </row>
    <row r="2032" spans="2:4" x14ac:dyDescent="0.4">
      <c r="B2032" t="s">
        <v>2685</v>
      </c>
      <c r="C2032" s="19" t="s">
        <v>865</v>
      </c>
      <c r="D2032" t="s">
        <v>517</v>
      </c>
    </row>
    <row r="2033" spans="2:4" x14ac:dyDescent="0.4">
      <c r="B2033" t="s">
        <v>2685</v>
      </c>
      <c r="C2033" s="19" t="s">
        <v>865</v>
      </c>
      <c r="D2033" t="s">
        <v>2304</v>
      </c>
    </row>
    <row r="2034" spans="2:4" x14ac:dyDescent="0.4">
      <c r="B2034" t="s">
        <v>2685</v>
      </c>
      <c r="C2034" s="19" t="s">
        <v>865</v>
      </c>
      <c r="D2034" t="s">
        <v>2737</v>
      </c>
    </row>
    <row r="2035" spans="2:4" x14ac:dyDescent="0.4">
      <c r="B2035" t="s">
        <v>2685</v>
      </c>
      <c r="C2035" s="19" t="s">
        <v>865</v>
      </c>
      <c r="D2035" t="s">
        <v>2738</v>
      </c>
    </row>
    <row r="2036" spans="2:4" x14ac:dyDescent="0.4">
      <c r="B2036" t="s">
        <v>2685</v>
      </c>
      <c r="C2036" s="19" t="s">
        <v>865</v>
      </c>
      <c r="D2036" t="s">
        <v>2739</v>
      </c>
    </row>
    <row r="2037" spans="2:4" x14ac:dyDescent="0.4">
      <c r="B2037" t="s">
        <v>2685</v>
      </c>
      <c r="C2037" s="19" t="s">
        <v>865</v>
      </c>
      <c r="D2037" t="s">
        <v>2763</v>
      </c>
    </row>
    <row r="2038" spans="2:4" x14ac:dyDescent="0.4">
      <c r="B2038" t="s">
        <v>2685</v>
      </c>
      <c r="C2038" s="19" t="s">
        <v>865</v>
      </c>
      <c r="D2038" t="s">
        <v>2705</v>
      </c>
    </row>
    <row r="2039" spans="2:4" x14ac:dyDescent="0.4">
      <c r="B2039" t="s">
        <v>435</v>
      </c>
      <c r="C2039" s="19" t="s">
        <v>863</v>
      </c>
      <c r="D2039" t="s">
        <v>2685</v>
      </c>
    </row>
    <row r="2040" spans="2:4" x14ac:dyDescent="0.4">
      <c r="B2040" t="s">
        <v>3064</v>
      </c>
      <c r="C2040" s="19" t="s">
        <v>863</v>
      </c>
      <c r="D2040" t="s">
        <v>2685</v>
      </c>
    </row>
    <row r="2041" spans="2:4" x14ac:dyDescent="0.4">
      <c r="B2041" t="s">
        <v>2805</v>
      </c>
      <c r="C2041" s="19" t="s">
        <v>863</v>
      </c>
      <c r="D2041" t="s">
        <v>2737</v>
      </c>
    </row>
    <row r="2042" spans="2:4" x14ac:dyDescent="0.4">
      <c r="B2042" t="s">
        <v>2805</v>
      </c>
      <c r="C2042" s="19" t="s">
        <v>865</v>
      </c>
      <c r="D2042" t="s">
        <v>434</v>
      </c>
    </row>
    <row r="2043" spans="2:4" x14ac:dyDescent="0.4">
      <c r="B2043" t="s">
        <v>2805</v>
      </c>
      <c r="C2043" s="19" t="s">
        <v>865</v>
      </c>
      <c r="D2043" t="s">
        <v>435</v>
      </c>
    </row>
    <row r="2044" spans="2:4" x14ac:dyDescent="0.4">
      <c r="B2044" t="s">
        <v>2805</v>
      </c>
      <c r="C2044" s="19" t="s">
        <v>865</v>
      </c>
      <c r="D2044" t="s">
        <v>644</v>
      </c>
    </row>
    <row r="2045" spans="2:4" x14ac:dyDescent="0.4">
      <c r="B2045" t="s">
        <v>2805</v>
      </c>
      <c r="C2045" s="19" t="s">
        <v>865</v>
      </c>
      <c r="D2045" t="s">
        <v>517</v>
      </c>
    </row>
    <row r="2046" spans="2:4" x14ac:dyDescent="0.4">
      <c r="B2046" t="s">
        <v>2805</v>
      </c>
      <c r="C2046" s="19" t="s">
        <v>863</v>
      </c>
      <c r="D2046" t="s">
        <v>2304</v>
      </c>
    </row>
    <row r="2047" spans="2:4" x14ac:dyDescent="0.4">
      <c r="B2047" t="s">
        <v>2805</v>
      </c>
      <c r="C2047" s="19" t="s">
        <v>865</v>
      </c>
      <c r="D2047" t="s">
        <v>2738</v>
      </c>
    </row>
    <row r="2048" spans="2:4" x14ac:dyDescent="0.4">
      <c r="B2048" t="s">
        <v>2805</v>
      </c>
      <c r="C2048" s="19" t="s">
        <v>865</v>
      </c>
      <c r="D2048" t="s">
        <v>2739</v>
      </c>
    </row>
    <row r="2049" spans="2:4" x14ac:dyDescent="0.4">
      <c r="B2049" t="s">
        <v>2805</v>
      </c>
      <c r="C2049" s="19" t="s">
        <v>865</v>
      </c>
      <c r="D2049" t="s">
        <v>2763</v>
      </c>
    </row>
    <row r="2050" spans="2:4" x14ac:dyDescent="0.4">
      <c r="B2050" t="s">
        <v>2805</v>
      </c>
      <c r="C2050" s="19" t="s">
        <v>865</v>
      </c>
      <c r="D2050" t="s">
        <v>2705</v>
      </c>
    </row>
    <row r="2051" spans="2:4" x14ac:dyDescent="0.4">
      <c r="B2051" t="s">
        <v>2805</v>
      </c>
      <c r="C2051" s="19" t="s">
        <v>865</v>
      </c>
      <c r="D2051" t="s">
        <v>3064</v>
      </c>
    </row>
    <row r="2052" spans="2:4" x14ac:dyDescent="0.4">
      <c r="B2052" t="s">
        <v>2737</v>
      </c>
      <c r="C2052" s="19" t="s">
        <v>863</v>
      </c>
      <c r="D2052" t="s">
        <v>2805</v>
      </c>
    </row>
    <row r="2053" spans="2:4" x14ac:dyDescent="0.4">
      <c r="B2053" t="s">
        <v>2304</v>
      </c>
      <c r="C2053" s="19" t="s">
        <v>863</v>
      </c>
      <c r="D2053" t="s">
        <v>2805</v>
      </c>
    </row>
    <row r="2054" spans="2:4" x14ac:dyDescent="0.4">
      <c r="B2054" t="s">
        <v>886</v>
      </c>
      <c r="C2054" s="19" t="s">
        <v>862</v>
      </c>
      <c r="D2054" t="s">
        <v>3109</v>
      </c>
    </row>
    <row r="2055" spans="2:4" x14ac:dyDescent="0.4">
      <c r="B2055" t="s">
        <v>876</v>
      </c>
      <c r="C2055" s="19" t="s">
        <v>862</v>
      </c>
      <c r="D2055" t="s">
        <v>3109</v>
      </c>
    </row>
    <row r="2056" spans="2:4" x14ac:dyDescent="0.4">
      <c r="B2056" t="s">
        <v>1083</v>
      </c>
      <c r="C2056" s="19" t="s">
        <v>862</v>
      </c>
      <c r="D2056" t="s">
        <v>3109</v>
      </c>
    </row>
    <row r="2057" spans="2:4" x14ac:dyDescent="0.4">
      <c r="B2057" t="s">
        <v>3110</v>
      </c>
      <c r="C2057" s="19" t="s">
        <v>862</v>
      </c>
      <c r="D2057" t="s">
        <v>3109</v>
      </c>
    </row>
    <row r="2058" spans="2:4" x14ac:dyDescent="0.4">
      <c r="B2058" t="s">
        <v>3110</v>
      </c>
      <c r="C2058" s="19" t="s">
        <v>862</v>
      </c>
      <c r="D2058" t="s">
        <v>3066</v>
      </c>
    </row>
    <row r="2059" spans="2:4" x14ac:dyDescent="0.4">
      <c r="B2059" t="s">
        <v>3110</v>
      </c>
      <c r="C2059" s="19" t="s">
        <v>862</v>
      </c>
      <c r="D2059" t="s">
        <v>888</v>
      </c>
    </row>
    <row r="2060" spans="2:4" x14ac:dyDescent="0.4">
      <c r="B2060" t="s">
        <v>3110</v>
      </c>
      <c r="C2060" s="19" t="s">
        <v>862</v>
      </c>
      <c r="D2060" t="s">
        <v>3067</v>
      </c>
    </row>
    <row r="2061" spans="2:4" x14ac:dyDescent="0.4">
      <c r="B2061" t="s">
        <v>3109</v>
      </c>
      <c r="C2061" s="19" t="s">
        <v>863</v>
      </c>
      <c r="D2061" t="s">
        <v>3110</v>
      </c>
    </row>
    <row r="2062" spans="2:4" x14ac:dyDescent="0.4">
      <c r="B2062" t="s">
        <v>3066</v>
      </c>
      <c r="C2062" s="19" t="s">
        <v>863</v>
      </c>
      <c r="D2062" t="s">
        <v>3110</v>
      </c>
    </row>
    <row r="2063" spans="2:4" x14ac:dyDescent="0.4">
      <c r="B2063" t="s">
        <v>888</v>
      </c>
      <c r="C2063" s="19" t="s">
        <v>863</v>
      </c>
      <c r="D2063" t="s">
        <v>3110</v>
      </c>
    </row>
    <row r="2064" spans="2:4" x14ac:dyDescent="0.4">
      <c r="B2064" t="s">
        <v>3067</v>
      </c>
      <c r="C2064" s="19" t="s">
        <v>863</v>
      </c>
      <c r="D2064" t="s">
        <v>3110</v>
      </c>
    </row>
    <row r="2065" spans="2:4" x14ac:dyDescent="0.4">
      <c r="B2065" t="s">
        <v>3110</v>
      </c>
      <c r="C2065" s="19" t="s">
        <v>862</v>
      </c>
      <c r="D2065" t="s">
        <v>2737</v>
      </c>
    </row>
    <row r="2066" spans="2:4" x14ac:dyDescent="0.4">
      <c r="B2066" t="s">
        <v>3110</v>
      </c>
      <c r="C2066" s="19" t="s">
        <v>865</v>
      </c>
      <c r="D2066" t="s">
        <v>434</v>
      </c>
    </row>
    <row r="2067" spans="2:4" x14ac:dyDescent="0.4">
      <c r="B2067" t="s">
        <v>3110</v>
      </c>
      <c r="C2067" s="19" t="s">
        <v>865</v>
      </c>
      <c r="D2067" t="s">
        <v>435</v>
      </c>
    </row>
    <row r="2068" spans="2:4" x14ac:dyDescent="0.4">
      <c r="B2068" t="s">
        <v>3110</v>
      </c>
      <c r="C2068" s="19" t="s">
        <v>865</v>
      </c>
      <c r="D2068" t="s">
        <v>644</v>
      </c>
    </row>
    <row r="2069" spans="2:4" x14ac:dyDescent="0.4">
      <c r="B2069" t="s">
        <v>3110</v>
      </c>
      <c r="C2069" s="19" t="s">
        <v>865</v>
      </c>
      <c r="D2069" t="s">
        <v>517</v>
      </c>
    </row>
    <row r="2070" spans="2:4" x14ac:dyDescent="0.4">
      <c r="B2070" t="s">
        <v>3110</v>
      </c>
      <c r="C2070" s="19" t="s">
        <v>865</v>
      </c>
      <c r="D2070" t="s">
        <v>2304</v>
      </c>
    </row>
    <row r="2071" spans="2:4" x14ac:dyDescent="0.4">
      <c r="B2071" t="s">
        <v>3110</v>
      </c>
      <c r="C2071" s="19" t="s">
        <v>865</v>
      </c>
      <c r="D2071" t="s">
        <v>2738</v>
      </c>
    </row>
    <row r="2072" spans="2:4" x14ac:dyDescent="0.4">
      <c r="B2072" t="s">
        <v>3110</v>
      </c>
      <c r="C2072" s="19" t="s">
        <v>865</v>
      </c>
      <c r="D2072" t="s">
        <v>2739</v>
      </c>
    </row>
    <row r="2073" spans="2:4" x14ac:dyDescent="0.4">
      <c r="B2073" t="s">
        <v>3110</v>
      </c>
      <c r="C2073" s="19" t="s">
        <v>865</v>
      </c>
      <c r="D2073" t="s">
        <v>2763</v>
      </c>
    </row>
    <row r="2074" spans="2:4" x14ac:dyDescent="0.4">
      <c r="B2074" t="s">
        <v>3110</v>
      </c>
      <c r="C2074" s="19" t="s">
        <v>865</v>
      </c>
      <c r="D2074" t="s">
        <v>2705</v>
      </c>
    </row>
    <row r="2075" spans="2:4" x14ac:dyDescent="0.4">
      <c r="B2075" t="s">
        <v>3110</v>
      </c>
      <c r="C2075" s="19" t="s">
        <v>865</v>
      </c>
      <c r="D2075" t="s">
        <v>3064</v>
      </c>
    </row>
    <row r="2076" spans="2:4" x14ac:dyDescent="0.4">
      <c r="B2076" t="s">
        <v>3109</v>
      </c>
      <c r="C2076" s="19" t="s">
        <v>863</v>
      </c>
      <c r="D2076" t="s">
        <v>2737</v>
      </c>
    </row>
    <row r="2077" spans="2:4" x14ac:dyDescent="0.4">
      <c r="B2077" t="s">
        <v>3066</v>
      </c>
      <c r="C2077" s="19" t="s">
        <v>863</v>
      </c>
      <c r="D2077" t="s">
        <v>2737</v>
      </c>
    </row>
    <row r="2078" spans="2:4" x14ac:dyDescent="0.4">
      <c r="B2078" t="s">
        <v>888</v>
      </c>
      <c r="C2078" s="19" t="s">
        <v>863</v>
      </c>
      <c r="D2078" t="s">
        <v>2737</v>
      </c>
    </row>
    <row r="2079" spans="2:4" x14ac:dyDescent="0.4">
      <c r="B2079" t="s">
        <v>3067</v>
      </c>
      <c r="C2079" s="19" t="s">
        <v>863</v>
      </c>
      <c r="D2079" t="s">
        <v>2737</v>
      </c>
    </row>
    <row r="2080" spans="2:4" x14ac:dyDescent="0.4">
      <c r="B2080" t="s">
        <v>3066</v>
      </c>
      <c r="C2080" s="19" t="s">
        <v>865</v>
      </c>
      <c r="D2080" t="s">
        <v>434</v>
      </c>
    </row>
    <row r="2081" spans="2:4" x14ac:dyDescent="0.4">
      <c r="B2081" t="s">
        <v>3066</v>
      </c>
      <c r="C2081" s="19" t="s">
        <v>865</v>
      </c>
      <c r="D2081" t="s">
        <v>435</v>
      </c>
    </row>
    <row r="2082" spans="2:4" x14ac:dyDescent="0.4">
      <c r="B2082" t="s">
        <v>3066</v>
      </c>
      <c r="C2082" s="19" t="s">
        <v>865</v>
      </c>
      <c r="D2082" t="s">
        <v>644</v>
      </c>
    </row>
    <row r="2083" spans="2:4" x14ac:dyDescent="0.4">
      <c r="B2083" t="s">
        <v>3066</v>
      </c>
      <c r="C2083" s="19" t="s">
        <v>865</v>
      </c>
      <c r="D2083" t="s">
        <v>517</v>
      </c>
    </row>
    <row r="2084" spans="2:4" x14ac:dyDescent="0.4">
      <c r="B2084" t="s">
        <v>3066</v>
      </c>
      <c r="C2084" s="19" t="s">
        <v>865</v>
      </c>
      <c r="D2084" t="s">
        <v>2304</v>
      </c>
    </row>
    <row r="2085" spans="2:4" x14ac:dyDescent="0.4">
      <c r="B2085" t="s">
        <v>3066</v>
      </c>
      <c r="C2085" s="19" t="s">
        <v>865</v>
      </c>
      <c r="D2085" t="s">
        <v>2738</v>
      </c>
    </row>
    <row r="2086" spans="2:4" x14ac:dyDescent="0.4">
      <c r="B2086" t="s">
        <v>3066</v>
      </c>
      <c r="C2086" s="19" t="s">
        <v>865</v>
      </c>
      <c r="D2086" t="s">
        <v>2739</v>
      </c>
    </row>
    <row r="2087" spans="2:4" x14ac:dyDescent="0.4">
      <c r="B2087" t="s">
        <v>3066</v>
      </c>
      <c r="C2087" s="19" t="s">
        <v>865</v>
      </c>
      <c r="D2087" t="s">
        <v>2763</v>
      </c>
    </row>
    <row r="2088" spans="2:4" x14ac:dyDescent="0.4">
      <c r="B2088" t="s">
        <v>3066</v>
      </c>
      <c r="C2088" s="19" t="s">
        <v>865</v>
      </c>
      <c r="D2088" t="s">
        <v>2705</v>
      </c>
    </row>
    <row r="2089" spans="2:4" x14ac:dyDescent="0.4">
      <c r="B2089" t="s">
        <v>3066</v>
      </c>
      <c r="C2089" s="19" t="s">
        <v>865</v>
      </c>
      <c r="D2089" t="s">
        <v>3064</v>
      </c>
    </row>
    <row r="2090" spans="2:4" x14ac:dyDescent="0.4">
      <c r="B2090" t="s">
        <v>3080</v>
      </c>
      <c r="C2090" s="19" t="s">
        <v>862</v>
      </c>
      <c r="D2090" t="s">
        <v>2737</v>
      </c>
    </row>
    <row r="2091" spans="2:4" x14ac:dyDescent="0.4">
      <c r="B2091" t="s">
        <v>3081</v>
      </c>
      <c r="C2091" s="19" t="s">
        <v>862</v>
      </c>
      <c r="D2091" t="s">
        <v>2737</v>
      </c>
    </row>
    <row r="2092" spans="2:4" x14ac:dyDescent="0.4">
      <c r="B2092" t="s">
        <v>3082</v>
      </c>
      <c r="C2092" s="19" t="s">
        <v>862</v>
      </c>
      <c r="D2092" t="s">
        <v>2737</v>
      </c>
    </row>
    <row r="2093" spans="2:4" x14ac:dyDescent="0.4">
      <c r="B2093" t="s">
        <v>3080</v>
      </c>
      <c r="C2093" s="19" t="s">
        <v>865</v>
      </c>
      <c r="D2093" t="s">
        <v>434</v>
      </c>
    </row>
    <row r="2094" spans="2:4" x14ac:dyDescent="0.4">
      <c r="B2094" t="s">
        <v>3080</v>
      </c>
      <c r="C2094" s="19" t="s">
        <v>865</v>
      </c>
      <c r="D2094" t="s">
        <v>435</v>
      </c>
    </row>
    <row r="2095" spans="2:4" x14ac:dyDescent="0.4">
      <c r="B2095" t="s">
        <v>3080</v>
      </c>
      <c r="C2095" s="19" t="s">
        <v>865</v>
      </c>
      <c r="D2095" t="s">
        <v>644</v>
      </c>
    </row>
    <row r="2096" spans="2:4" x14ac:dyDescent="0.4">
      <c r="B2096" t="s">
        <v>3080</v>
      </c>
      <c r="C2096" s="19" t="s">
        <v>865</v>
      </c>
      <c r="D2096" t="s">
        <v>517</v>
      </c>
    </row>
    <row r="2097" spans="2:4" x14ac:dyDescent="0.4">
      <c r="B2097" t="s">
        <v>3080</v>
      </c>
      <c r="C2097" s="19" t="s">
        <v>865</v>
      </c>
      <c r="D2097" t="s">
        <v>2304</v>
      </c>
    </row>
    <row r="2098" spans="2:4" x14ac:dyDescent="0.4">
      <c r="B2098" t="s">
        <v>3080</v>
      </c>
      <c r="C2098" s="19" t="s">
        <v>865</v>
      </c>
      <c r="D2098" t="s">
        <v>2738</v>
      </c>
    </row>
    <row r="2099" spans="2:4" x14ac:dyDescent="0.4">
      <c r="B2099" t="s">
        <v>3080</v>
      </c>
      <c r="C2099" s="19" t="s">
        <v>865</v>
      </c>
      <c r="D2099" t="s">
        <v>2739</v>
      </c>
    </row>
    <row r="2100" spans="2:4" x14ac:dyDescent="0.4">
      <c r="B2100" t="s">
        <v>3080</v>
      </c>
      <c r="C2100" s="19" t="s">
        <v>865</v>
      </c>
      <c r="D2100" t="s">
        <v>2763</v>
      </c>
    </row>
    <row r="2101" spans="2:4" x14ac:dyDescent="0.4">
      <c r="B2101" t="s">
        <v>3080</v>
      </c>
      <c r="C2101" s="19" t="s">
        <v>865</v>
      </c>
      <c r="D2101" t="s">
        <v>2705</v>
      </c>
    </row>
    <row r="2102" spans="2:4" x14ac:dyDescent="0.4">
      <c r="B2102" t="s">
        <v>3080</v>
      </c>
      <c r="C2102" s="19" t="s">
        <v>865</v>
      </c>
      <c r="D2102" t="s">
        <v>3064</v>
      </c>
    </row>
    <row r="2103" spans="2:4" x14ac:dyDescent="0.4">
      <c r="B2103" t="s">
        <v>3081</v>
      </c>
      <c r="C2103" s="19" t="s">
        <v>865</v>
      </c>
      <c r="D2103" t="s">
        <v>434</v>
      </c>
    </row>
    <row r="2104" spans="2:4" x14ac:dyDescent="0.4">
      <c r="B2104" t="s">
        <v>3081</v>
      </c>
      <c r="C2104" s="19" t="s">
        <v>865</v>
      </c>
      <c r="D2104" t="s">
        <v>435</v>
      </c>
    </row>
    <row r="2105" spans="2:4" x14ac:dyDescent="0.4">
      <c r="B2105" t="s">
        <v>3081</v>
      </c>
      <c r="C2105" s="19" t="s">
        <v>865</v>
      </c>
      <c r="D2105" t="s">
        <v>644</v>
      </c>
    </row>
    <row r="2106" spans="2:4" x14ac:dyDescent="0.4">
      <c r="B2106" t="s">
        <v>3081</v>
      </c>
      <c r="C2106" s="19" t="s">
        <v>865</v>
      </c>
      <c r="D2106" t="s">
        <v>517</v>
      </c>
    </row>
    <row r="2107" spans="2:4" x14ac:dyDescent="0.4">
      <c r="B2107" t="s">
        <v>3081</v>
      </c>
      <c r="C2107" s="19" t="s">
        <v>865</v>
      </c>
      <c r="D2107" t="s">
        <v>2304</v>
      </c>
    </row>
    <row r="2108" spans="2:4" x14ac:dyDescent="0.4">
      <c r="B2108" t="s">
        <v>3081</v>
      </c>
      <c r="C2108" s="19" t="s">
        <v>865</v>
      </c>
      <c r="D2108" t="s">
        <v>2738</v>
      </c>
    </row>
    <row r="2109" spans="2:4" x14ac:dyDescent="0.4">
      <c r="B2109" t="s">
        <v>3081</v>
      </c>
      <c r="C2109" s="19" t="s">
        <v>865</v>
      </c>
      <c r="D2109" t="s">
        <v>2739</v>
      </c>
    </row>
    <row r="2110" spans="2:4" x14ac:dyDescent="0.4">
      <c r="B2110" t="s">
        <v>3081</v>
      </c>
      <c r="C2110" s="19" t="s">
        <v>865</v>
      </c>
      <c r="D2110" t="s">
        <v>2763</v>
      </c>
    </row>
    <row r="2111" spans="2:4" x14ac:dyDescent="0.4">
      <c r="B2111" t="s">
        <v>3081</v>
      </c>
      <c r="C2111" s="19" t="s">
        <v>865</v>
      </c>
      <c r="D2111" t="s">
        <v>2705</v>
      </c>
    </row>
    <row r="2112" spans="2:4" x14ac:dyDescent="0.4">
      <c r="B2112" t="s">
        <v>3081</v>
      </c>
      <c r="C2112" s="19" t="s">
        <v>865</v>
      </c>
      <c r="D2112" t="s">
        <v>3064</v>
      </c>
    </row>
    <row r="2113" spans="2:4" x14ac:dyDescent="0.4">
      <c r="B2113" t="s">
        <v>3082</v>
      </c>
      <c r="C2113" s="19" t="s">
        <v>865</v>
      </c>
      <c r="D2113" t="s">
        <v>434</v>
      </c>
    </row>
    <row r="2114" spans="2:4" x14ac:dyDescent="0.4">
      <c r="B2114" t="s">
        <v>3082</v>
      </c>
      <c r="C2114" s="19" t="s">
        <v>865</v>
      </c>
      <c r="D2114" t="s">
        <v>435</v>
      </c>
    </row>
    <row r="2115" spans="2:4" x14ac:dyDescent="0.4">
      <c r="B2115" t="s">
        <v>3082</v>
      </c>
      <c r="C2115" s="19" t="s">
        <v>865</v>
      </c>
      <c r="D2115" t="s">
        <v>644</v>
      </c>
    </row>
    <row r="2116" spans="2:4" x14ac:dyDescent="0.4">
      <c r="B2116" t="s">
        <v>3082</v>
      </c>
      <c r="C2116" s="19" t="s">
        <v>865</v>
      </c>
      <c r="D2116" t="s">
        <v>517</v>
      </c>
    </row>
    <row r="2117" spans="2:4" x14ac:dyDescent="0.4">
      <c r="B2117" t="s">
        <v>3082</v>
      </c>
      <c r="C2117" s="19" t="s">
        <v>865</v>
      </c>
      <c r="D2117" t="s">
        <v>2304</v>
      </c>
    </row>
    <row r="2118" spans="2:4" x14ac:dyDescent="0.4">
      <c r="B2118" t="s">
        <v>3082</v>
      </c>
      <c r="C2118" s="19" t="s">
        <v>865</v>
      </c>
      <c r="D2118" t="s">
        <v>2738</v>
      </c>
    </row>
    <row r="2119" spans="2:4" x14ac:dyDescent="0.4">
      <c r="B2119" t="s">
        <v>3082</v>
      </c>
      <c r="C2119" s="19" t="s">
        <v>865</v>
      </c>
      <c r="D2119" t="s">
        <v>2739</v>
      </c>
    </row>
    <row r="2120" spans="2:4" x14ac:dyDescent="0.4">
      <c r="B2120" t="s">
        <v>3082</v>
      </c>
      <c r="C2120" s="19" t="s">
        <v>865</v>
      </c>
      <c r="D2120" t="s">
        <v>2763</v>
      </c>
    </row>
    <row r="2121" spans="2:4" x14ac:dyDescent="0.4">
      <c r="B2121" t="s">
        <v>3082</v>
      </c>
      <c r="C2121" s="19" t="s">
        <v>865</v>
      </c>
      <c r="D2121" t="s">
        <v>2705</v>
      </c>
    </row>
    <row r="2122" spans="2:4" x14ac:dyDescent="0.4">
      <c r="B2122" t="s">
        <v>3082</v>
      </c>
      <c r="C2122" s="19" t="s">
        <v>865</v>
      </c>
      <c r="D2122" t="s">
        <v>3064</v>
      </c>
    </row>
    <row r="2123" spans="2:4" x14ac:dyDescent="0.4">
      <c r="B2123" t="s">
        <v>2737</v>
      </c>
      <c r="C2123" s="19" t="s">
        <v>863</v>
      </c>
      <c r="D2123" t="s">
        <v>3080</v>
      </c>
    </row>
    <row r="2124" spans="2:4" x14ac:dyDescent="0.4">
      <c r="B2124" t="s">
        <v>2737</v>
      </c>
      <c r="C2124" s="19" t="s">
        <v>863</v>
      </c>
      <c r="D2124" t="s">
        <v>3081</v>
      </c>
    </row>
    <row r="2125" spans="2:4" x14ac:dyDescent="0.4">
      <c r="B2125" t="s">
        <v>2737</v>
      </c>
      <c r="C2125" s="19" t="s">
        <v>863</v>
      </c>
      <c r="D2125" t="s">
        <v>3082</v>
      </c>
    </row>
    <row r="2126" spans="2:4" x14ac:dyDescent="0.4">
      <c r="B2126" t="s">
        <v>2737</v>
      </c>
      <c r="C2126" s="19" t="s">
        <v>863</v>
      </c>
      <c r="D2126" t="s">
        <v>3066</v>
      </c>
    </row>
    <row r="2127" spans="2:4" x14ac:dyDescent="0.4">
      <c r="B2127" t="s">
        <v>2737</v>
      </c>
      <c r="C2127" s="19" t="s">
        <v>863</v>
      </c>
      <c r="D2127" t="s">
        <v>3067</v>
      </c>
    </row>
    <row r="2128" spans="2:4" x14ac:dyDescent="0.4">
      <c r="B2128" t="s">
        <v>2737</v>
      </c>
      <c r="C2128" s="19" t="s">
        <v>863</v>
      </c>
      <c r="D2128" t="s">
        <v>886</v>
      </c>
    </row>
    <row r="2129" spans="2:4" x14ac:dyDescent="0.4">
      <c r="B2129" t="s">
        <v>2737</v>
      </c>
      <c r="C2129" s="19" t="s">
        <v>863</v>
      </c>
      <c r="D2129" t="s">
        <v>876</v>
      </c>
    </row>
    <row r="2130" spans="2:4" x14ac:dyDescent="0.4">
      <c r="B2130" t="s">
        <v>2737</v>
      </c>
      <c r="C2130" s="19" t="s">
        <v>863</v>
      </c>
      <c r="D2130" t="s">
        <v>1083</v>
      </c>
    </row>
    <row r="2131" spans="2:4" x14ac:dyDescent="0.4">
      <c r="B2131" t="s">
        <v>2737</v>
      </c>
      <c r="C2131" s="19" t="s">
        <v>863</v>
      </c>
      <c r="D2131" t="s">
        <v>2783</v>
      </c>
    </row>
    <row r="2132" spans="2:4" x14ac:dyDescent="0.4">
      <c r="B2132" t="s">
        <v>2783</v>
      </c>
      <c r="C2132" s="19" t="s">
        <v>863</v>
      </c>
      <c r="D2132" t="s">
        <v>2737</v>
      </c>
    </row>
    <row r="2133" spans="2:4" x14ac:dyDescent="0.4">
      <c r="B2133" t="s">
        <v>3068</v>
      </c>
      <c r="C2133" s="19" t="s">
        <v>863</v>
      </c>
      <c r="D2133" t="s">
        <v>2737</v>
      </c>
    </row>
    <row r="2134" spans="2:4" x14ac:dyDescent="0.4">
      <c r="B2134" t="s">
        <v>3156</v>
      </c>
      <c r="C2134" s="19" t="s">
        <v>863</v>
      </c>
      <c r="D2134" t="s">
        <v>2737</v>
      </c>
    </row>
    <row r="2135" spans="2:4" x14ac:dyDescent="0.4">
      <c r="B2135" t="s">
        <v>3116</v>
      </c>
      <c r="C2135" s="19" t="s">
        <v>863</v>
      </c>
      <c r="D2135" t="s">
        <v>2737</v>
      </c>
    </row>
    <row r="2136" spans="2:4" x14ac:dyDescent="0.4">
      <c r="B2136" t="s">
        <v>3069</v>
      </c>
      <c r="C2136" s="19" t="s">
        <v>863</v>
      </c>
      <c r="D2136" t="s">
        <v>2737</v>
      </c>
    </row>
    <row r="2137" spans="2:4" x14ac:dyDescent="0.4">
      <c r="B2137" t="s">
        <v>3070</v>
      </c>
      <c r="C2137" s="19" t="s">
        <v>863</v>
      </c>
      <c r="D2137" t="s">
        <v>2737</v>
      </c>
    </row>
    <row r="2138" spans="2:4" x14ac:dyDescent="0.4">
      <c r="B2138" t="s">
        <v>3071</v>
      </c>
      <c r="C2138" s="19" t="s">
        <v>863</v>
      </c>
      <c r="D2138" t="s">
        <v>2737</v>
      </c>
    </row>
    <row r="2139" spans="2:4" x14ac:dyDescent="0.4">
      <c r="B2139" t="s">
        <v>3072</v>
      </c>
      <c r="C2139" s="19" t="s">
        <v>863</v>
      </c>
      <c r="D2139" t="s">
        <v>2737</v>
      </c>
    </row>
    <row r="2140" spans="2:4" x14ac:dyDescent="0.4">
      <c r="B2140" t="s">
        <v>3073</v>
      </c>
      <c r="C2140" s="19" t="s">
        <v>863</v>
      </c>
      <c r="D2140" t="s">
        <v>2737</v>
      </c>
    </row>
    <row r="2141" spans="2:4" x14ac:dyDescent="0.4">
      <c r="B2141" t="s">
        <v>2737</v>
      </c>
      <c r="C2141" s="19" t="s">
        <v>863</v>
      </c>
      <c r="D2141" t="s">
        <v>3068</v>
      </c>
    </row>
    <row r="2142" spans="2:4" x14ac:dyDescent="0.4">
      <c r="B2142" t="s">
        <v>2737</v>
      </c>
      <c r="C2142" s="19" t="s">
        <v>863</v>
      </c>
      <c r="D2142" t="s">
        <v>3156</v>
      </c>
    </row>
    <row r="2143" spans="2:4" x14ac:dyDescent="0.4">
      <c r="B2143" t="s">
        <v>2737</v>
      </c>
      <c r="C2143" s="19" t="s">
        <v>863</v>
      </c>
      <c r="D2143" t="s">
        <v>3116</v>
      </c>
    </row>
    <row r="2144" spans="2:4" x14ac:dyDescent="0.4">
      <c r="B2144" t="s">
        <v>2737</v>
      </c>
      <c r="C2144" s="19" t="s">
        <v>863</v>
      </c>
      <c r="D2144" t="s">
        <v>3069</v>
      </c>
    </row>
    <row r="2145" spans="2:4" x14ac:dyDescent="0.4">
      <c r="B2145" t="s">
        <v>2737</v>
      </c>
      <c r="C2145" s="19" t="s">
        <v>863</v>
      </c>
      <c r="D2145" t="s">
        <v>3070</v>
      </c>
    </row>
    <row r="2146" spans="2:4" x14ac:dyDescent="0.4">
      <c r="B2146" t="s">
        <v>2737</v>
      </c>
      <c r="C2146" s="19" t="s">
        <v>863</v>
      </c>
      <c r="D2146" t="s">
        <v>3071</v>
      </c>
    </row>
    <row r="2147" spans="2:4" x14ac:dyDescent="0.4">
      <c r="B2147" t="s">
        <v>2737</v>
      </c>
      <c r="C2147" s="19" t="s">
        <v>863</v>
      </c>
      <c r="D2147" t="s">
        <v>3072</v>
      </c>
    </row>
    <row r="2148" spans="2:4" x14ac:dyDescent="0.4">
      <c r="B2148" t="s">
        <v>2737</v>
      </c>
      <c r="C2148" s="19" t="s">
        <v>863</v>
      </c>
      <c r="D2148" t="s">
        <v>3073</v>
      </c>
    </row>
    <row r="2149" spans="2:4" x14ac:dyDescent="0.4">
      <c r="B2149" t="s">
        <v>3074</v>
      </c>
      <c r="C2149" s="19" t="s">
        <v>865</v>
      </c>
      <c r="D2149" t="s">
        <v>2737</v>
      </c>
    </row>
    <row r="2150" spans="2:4" x14ac:dyDescent="0.4">
      <c r="B2150" t="s">
        <v>3076</v>
      </c>
      <c r="C2150" s="19" t="s">
        <v>865</v>
      </c>
      <c r="D2150" t="s">
        <v>2737</v>
      </c>
    </row>
    <row r="2151" spans="2:4" x14ac:dyDescent="0.4">
      <c r="B2151" t="s">
        <v>3111</v>
      </c>
      <c r="C2151" s="19" t="s">
        <v>863</v>
      </c>
      <c r="D2151" t="s">
        <v>2737</v>
      </c>
    </row>
    <row r="2152" spans="2:4" x14ac:dyDescent="0.4">
      <c r="B2152" t="s">
        <v>2737</v>
      </c>
      <c r="C2152" s="19" t="s">
        <v>863</v>
      </c>
      <c r="D2152" t="s">
        <v>3111</v>
      </c>
    </row>
    <row r="2153" spans="2:4" x14ac:dyDescent="0.4">
      <c r="B2153" t="s">
        <v>2257</v>
      </c>
      <c r="C2153" s="19" t="s">
        <v>862</v>
      </c>
      <c r="D2153" t="s">
        <v>3077</v>
      </c>
    </row>
    <row r="2154" spans="2:4" x14ac:dyDescent="0.4">
      <c r="B2154" t="s">
        <v>2258</v>
      </c>
      <c r="C2154" s="19" t="s">
        <v>862</v>
      </c>
      <c r="D2154" t="s">
        <v>3077</v>
      </c>
    </row>
    <row r="2155" spans="2:4" x14ac:dyDescent="0.4">
      <c r="B2155" t="s">
        <v>2259</v>
      </c>
      <c r="C2155" s="19" t="s">
        <v>862</v>
      </c>
      <c r="D2155" t="s">
        <v>3077</v>
      </c>
    </row>
    <row r="2156" spans="2:4" x14ac:dyDescent="0.4">
      <c r="B2156" t="s">
        <v>1220</v>
      </c>
      <c r="C2156" s="19" t="s">
        <v>862</v>
      </c>
      <c r="D2156" t="s">
        <v>3077</v>
      </c>
    </row>
    <row r="2157" spans="2:4" x14ac:dyDescent="0.4">
      <c r="B2157" t="s">
        <v>3077</v>
      </c>
      <c r="C2157" s="19" t="s">
        <v>865</v>
      </c>
      <c r="D2157" t="s">
        <v>2737</v>
      </c>
    </row>
    <row r="2158" spans="2:4" x14ac:dyDescent="0.4">
      <c r="B2158" t="s">
        <v>3078</v>
      </c>
      <c r="C2158" s="19" t="s">
        <v>863</v>
      </c>
      <c r="D2158" t="s">
        <v>2737</v>
      </c>
    </row>
    <row r="2159" spans="2:4" x14ac:dyDescent="0.4">
      <c r="B2159" t="s">
        <v>3078</v>
      </c>
      <c r="C2159" s="19" t="s">
        <v>865</v>
      </c>
      <c r="D2159" t="s">
        <v>434</v>
      </c>
    </row>
    <row r="2160" spans="2:4" x14ac:dyDescent="0.4">
      <c r="B2160" t="s">
        <v>3078</v>
      </c>
      <c r="C2160" s="19" t="s">
        <v>865</v>
      </c>
      <c r="D2160" t="s">
        <v>435</v>
      </c>
    </row>
    <row r="2161" spans="2:4" x14ac:dyDescent="0.4">
      <c r="B2161" t="s">
        <v>3078</v>
      </c>
      <c r="C2161" s="19" t="s">
        <v>865</v>
      </c>
      <c r="D2161" t="s">
        <v>644</v>
      </c>
    </row>
    <row r="2162" spans="2:4" x14ac:dyDescent="0.4">
      <c r="B2162" t="s">
        <v>3078</v>
      </c>
      <c r="C2162" s="19" t="s">
        <v>865</v>
      </c>
      <c r="D2162" t="s">
        <v>517</v>
      </c>
    </row>
    <row r="2163" spans="2:4" x14ac:dyDescent="0.4">
      <c r="B2163" t="s">
        <v>3078</v>
      </c>
      <c r="C2163" s="19" t="s">
        <v>865</v>
      </c>
      <c r="D2163" t="s">
        <v>2304</v>
      </c>
    </row>
    <row r="2164" spans="2:4" x14ac:dyDescent="0.4">
      <c r="B2164" t="s">
        <v>3078</v>
      </c>
      <c r="C2164" s="19" t="s">
        <v>865</v>
      </c>
      <c r="D2164" t="s">
        <v>2738</v>
      </c>
    </row>
    <row r="2165" spans="2:4" x14ac:dyDescent="0.4">
      <c r="B2165" t="s">
        <v>3078</v>
      </c>
      <c r="C2165" s="19" t="s">
        <v>865</v>
      </c>
      <c r="D2165" t="s">
        <v>2739</v>
      </c>
    </row>
    <row r="2166" spans="2:4" x14ac:dyDescent="0.4">
      <c r="B2166" t="s">
        <v>3078</v>
      </c>
      <c r="C2166" s="19" t="s">
        <v>865</v>
      </c>
      <c r="D2166" t="s">
        <v>2763</v>
      </c>
    </row>
    <row r="2167" spans="2:4" x14ac:dyDescent="0.4">
      <c r="B2167" t="s">
        <v>3078</v>
      </c>
      <c r="C2167" s="19" t="s">
        <v>865</v>
      </c>
      <c r="D2167" t="s">
        <v>2705</v>
      </c>
    </row>
    <row r="2168" spans="2:4" x14ac:dyDescent="0.4">
      <c r="B2168" t="s">
        <v>3078</v>
      </c>
      <c r="C2168" s="19" t="s">
        <v>865</v>
      </c>
      <c r="D2168" t="s">
        <v>3064</v>
      </c>
    </row>
    <row r="2169" spans="2:4" x14ac:dyDescent="0.4">
      <c r="B2169" t="s">
        <v>2737</v>
      </c>
      <c r="C2169" s="19" t="s">
        <v>863</v>
      </c>
      <c r="D2169" t="s">
        <v>3078</v>
      </c>
    </row>
    <row r="2170" spans="2:4" x14ac:dyDescent="0.4">
      <c r="B2170" t="s">
        <v>3079</v>
      </c>
      <c r="C2170" s="19" t="s">
        <v>863</v>
      </c>
      <c r="D2170" t="s">
        <v>2737</v>
      </c>
    </row>
    <row r="2171" spans="2:4" x14ac:dyDescent="0.4">
      <c r="B2171" t="s">
        <v>3079</v>
      </c>
      <c r="C2171" s="19" t="s">
        <v>865</v>
      </c>
      <c r="D2171" t="s">
        <v>434</v>
      </c>
    </row>
    <row r="2172" spans="2:4" x14ac:dyDescent="0.4">
      <c r="B2172" t="s">
        <v>3079</v>
      </c>
      <c r="C2172" s="19" t="s">
        <v>865</v>
      </c>
      <c r="D2172" t="s">
        <v>435</v>
      </c>
    </row>
    <row r="2173" spans="2:4" x14ac:dyDescent="0.4">
      <c r="B2173" t="s">
        <v>3079</v>
      </c>
      <c r="C2173" s="19" t="s">
        <v>865</v>
      </c>
      <c r="D2173" t="s">
        <v>644</v>
      </c>
    </row>
    <row r="2174" spans="2:4" x14ac:dyDescent="0.4">
      <c r="B2174" t="s">
        <v>3079</v>
      </c>
      <c r="C2174" s="19" t="s">
        <v>865</v>
      </c>
      <c r="D2174" t="s">
        <v>517</v>
      </c>
    </row>
    <row r="2175" spans="2:4" x14ac:dyDescent="0.4">
      <c r="B2175" t="s">
        <v>3079</v>
      </c>
      <c r="C2175" s="19" t="s">
        <v>865</v>
      </c>
      <c r="D2175" t="s">
        <v>2304</v>
      </c>
    </row>
    <row r="2176" spans="2:4" x14ac:dyDescent="0.4">
      <c r="B2176" t="s">
        <v>3079</v>
      </c>
      <c r="C2176" s="19" t="s">
        <v>865</v>
      </c>
      <c r="D2176" t="s">
        <v>2738</v>
      </c>
    </row>
    <row r="2177" spans="2:4" x14ac:dyDescent="0.4">
      <c r="B2177" t="s">
        <v>3079</v>
      </c>
      <c r="C2177" s="19" t="s">
        <v>865</v>
      </c>
      <c r="D2177" t="s">
        <v>2739</v>
      </c>
    </row>
    <row r="2178" spans="2:4" x14ac:dyDescent="0.4">
      <c r="B2178" t="s">
        <v>3079</v>
      </c>
      <c r="C2178" s="19" t="s">
        <v>865</v>
      </c>
      <c r="D2178" t="s">
        <v>2763</v>
      </c>
    </row>
    <row r="2179" spans="2:4" x14ac:dyDescent="0.4">
      <c r="B2179" t="s">
        <v>3079</v>
      </c>
      <c r="C2179" s="19" t="s">
        <v>865</v>
      </c>
      <c r="D2179" t="s">
        <v>2705</v>
      </c>
    </row>
    <row r="2180" spans="2:4" x14ac:dyDescent="0.4">
      <c r="B2180" t="s">
        <v>3079</v>
      </c>
      <c r="C2180" s="19" t="s">
        <v>865</v>
      </c>
      <c r="D2180" t="s">
        <v>3064</v>
      </c>
    </row>
    <row r="2181" spans="2:4" x14ac:dyDescent="0.4">
      <c r="B2181" t="s">
        <v>2737</v>
      </c>
      <c r="C2181" s="19" t="s">
        <v>863</v>
      </c>
      <c r="D2181" t="s">
        <v>3079</v>
      </c>
    </row>
    <row r="2182" spans="2:4" x14ac:dyDescent="0.4">
      <c r="B2182" t="s">
        <v>3140</v>
      </c>
      <c r="C2182" s="19" t="s">
        <v>863</v>
      </c>
      <c r="D2182" t="s">
        <v>2737</v>
      </c>
    </row>
    <row r="2183" spans="2:4" x14ac:dyDescent="0.4">
      <c r="B2183" t="s">
        <v>3140</v>
      </c>
      <c r="C2183" s="19" t="s">
        <v>865</v>
      </c>
      <c r="D2183" t="s">
        <v>434</v>
      </c>
    </row>
    <row r="2184" spans="2:4" x14ac:dyDescent="0.4">
      <c r="B2184" t="s">
        <v>3140</v>
      </c>
      <c r="C2184" s="19" t="s">
        <v>865</v>
      </c>
      <c r="D2184" t="s">
        <v>435</v>
      </c>
    </row>
    <row r="2185" spans="2:4" x14ac:dyDescent="0.4">
      <c r="B2185" t="s">
        <v>3140</v>
      </c>
      <c r="C2185" s="19" t="s">
        <v>865</v>
      </c>
      <c r="D2185" t="s">
        <v>644</v>
      </c>
    </row>
    <row r="2186" spans="2:4" x14ac:dyDescent="0.4">
      <c r="B2186" t="s">
        <v>3140</v>
      </c>
      <c r="C2186" s="19" t="s">
        <v>865</v>
      </c>
      <c r="D2186" t="s">
        <v>517</v>
      </c>
    </row>
    <row r="2187" spans="2:4" x14ac:dyDescent="0.4">
      <c r="B2187" t="s">
        <v>3140</v>
      </c>
      <c r="C2187" s="19" t="s">
        <v>865</v>
      </c>
      <c r="D2187" t="s">
        <v>2304</v>
      </c>
    </row>
    <row r="2188" spans="2:4" x14ac:dyDescent="0.4">
      <c r="B2188" t="s">
        <v>3140</v>
      </c>
      <c r="C2188" s="19" t="s">
        <v>865</v>
      </c>
      <c r="D2188" t="s">
        <v>2738</v>
      </c>
    </row>
    <row r="2189" spans="2:4" x14ac:dyDescent="0.4">
      <c r="B2189" t="s">
        <v>3140</v>
      </c>
      <c r="C2189" s="19" t="s">
        <v>865</v>
      </c>
      <c r="D2189" t="s">
        <v>2739</v>
      </c>
    </row>
    <row r="2190" spans="2:4" x14ac:dyDescent="0.4">
      <c r="B2190" t="s">
        <v>3140</v>
      </c>
      <c r="C2190" s="19" t="s">
        <v>865</v>
      </c>
      <c r="D2190" t="s">
        <v>2763</v>
      </c>
    </row>
    <row r="2191" spans="2:4" x14ac:dyDescent="0.4">
      <c r="B2191" t="s">
        <v>3140</v>
      </c>
      <c r="C2191" s="19" t="s">
        <v>865</v>
      </c>
      <c r="D2191" t="s">
        <v>2705</v>
      </c>
    </row>
    <row r="2192" spans="2:4" x14ac:dyDescent="0.4">
      <c r="B2192" t="s">
        <v>3140</v>
      </c>
      <c r="C2192" s="19" t="s">
        <v>865</v>
      </c>
      <c r="D2192" t="s">
        <v>3064</v>
      </c>
    </row>
    <row r="2193" spans="2:4" x14ac:dyDescent="0.4">
      <c r="B2193" t="s">
        <v>2737</v>
      </c>
      <c r="C2193" s="19" t="s">
        <v>863</v>
      </c>
      <c r="D2193" t="s">
        <v>3140</v>
      </c>
    </row>
    <row r="2194" spans="2:4" x14ac:dyDescent="0.4">
      <c r="B2194" t="s">
        <v>3139</v>
      </c>
      <c r="C2194" s="19" t="s">
        <v>863</v>
      </c>
      <c r="D2194" t="s">
        <v>2737</v>
      </c>
    </row>
    <row r="2195" spans="2:4" x14ac:dyDescent="0.4">
      <c r="B2195" t="s">
        <v>3139</v>
      </c>
      <c r="C2195" s="19" t="s">
        <v>865</v>
      </c>
      <c r="D2195" t="s">
        <v>434</v>
      </c>
    </row>
    <row r="2196" spans="2:4" x14ac:dyDescent="0.4">
      <c r="B2196" t="s">
        <v>3139</v>
      </c>
      <c r="C2196" s="19" t="s">
        <v>865</v>
      </c>
      <c r="D2196" t="s">
        <v>435</v>
      </c>
    </row>
    <row r="2197" spans="2:4" x14ac:dyDescent="0.4">
      <c r="B2197" t="s">
        <v>3139</v>
      </c>
      <c r="C2197" s="19" t="s">
        <v>865</v>
      </c>
      <c r="D2197" t="s">
        <v>644</v>
      </c>
    </row>
    <row r="2198" spans="2:4" x14ac:dyDescent="0.4">
      <c r="B2198" t="s">
        <v>3139</v>
      </c>
      <c r="C2198" s="19" t="s">
        <v>865</v>
      </c>
      <c r="D2198" t="s">
        <v>517</v>
      </c>
    </row>
    <row r="2199" spans="2:4" x14ac:dyDescent="0.4">
      <c r="B2199" t="s">
        <v>3139</v>
      </c>
      <c r="C2199" s="19" t="s">
        <v>865</v>
      </c>
      <c r="D2199" t="s">
        <v>2304</v>
      </c>
    </row>
    <row r="2200" spans="2:4" x14ac:dyDescent="0.4">
      <c r="B2200" t="s">
        <v>3139</v>
      </c>
      <c r="C2200" s="19" t="s">
        <v>865</v>
      </c>
      <c r="D2200" t="s">
        <v>2738</v>
      </c>
    </row>
    <row r="2201" spans="2:4" x14ac:dyDescent="0.4">
      <c r="B2201" t="s">
        <v>3139</v>
      </c>
      <c r="C2201" s="19" t="s">
        <v>865</v>
      </c>
      <c r="D2201" t="s">
        <v>2739</v>
      </c>
    </row>
    <row r="2202" spans="2:4" x14ac:dyDescent="0.4">
      <c r="B2202" t="s">
        <v>3139</v>
      </c>
      <c r="C2202" s="19" t="s">
        <v>865</v>
      </c>
      <c r="D2202" t="s">
        <v>2763</v>
      </c>
    </row>
    <row r="2203" spans="2:4" x14ac:dyDescent="0.4">
      <c r="B2203" t="s">
        <v>3139</v>
      </c>
      <c r="C2203" s="19" t="s">
        <v>865</v>
      </c>
      <c r="D2203" t="s">
        <v>2705</v>
      </c>
    </row>
    <row r="2204" spans="2:4" x14ac:dyDescent="0.4">
      <c r="B2204" t="s">
        <v>3139</v>
      </c>
      <c r="C2204" s="19" t="s">
        <v>865</v>
      </c>
      <c r="D2204" t="s">
        <v>3064</v>
      </c>
    </row>
    <row r="2205" spans="2:4" x14ac:dyDescent="0.4">
      <c r="B2205" t="s">
        <v>2737</v>
      </c>
      <c r="C2205" s="19" t="s">
        <v>863</v>
      </c>
      <c r="D2205" t="s">
        <v>3139</v>
      </c>
    </row>
    <row r="2206" spans="2:4" x14ac:dyDescent="0.4">
      <c r="B2206" t="s">
        <v>3112</v>
      </c>
      <c r="C2206" s="19" t="s">
        <v>862</v>
      </c>
      <c r="D2206" t="s">
        <v>517</v>
      </c>
    </row>
    <row r="2207" spans="2:4" x14ac:dyDescent="0.4">
      <c r="B2207" t="s">
        <v>3112</v>
      </c>
      <c r="C2207" s="19" t="s">
        <v>864</v>
      </c>
      <c r="D2207" t="s">
        <v>644</v>
      </c>
    </row>
    <row r="2208" spans="2:4" x14ac:dyDescent="0.4">
      <c r="B2208" t="s">
        <v>3112</v>
      </c>
      <c r="C2208" s="19" t="s">
        <v>864</v>
      </c>
      <c r="D2208" t="s">
        <v>2737</v>
      </c>
    </row>
    <row r="2209" spans="2:4" x14ac:dyDescent="0.4">
      <c r="B2209" t="s">
        <v>3112</v>
      </c>
      <c r="C2209" s="19" t="s">
        <v>864</v>
      </c>
      <c r="D2209" t="s">
        <v>434</v>
      </c>
    </row>
    <row r="2210" spans="2:4" x14ac:dyDescent="0.4">
      <c r="B2210" t="s">
        <v>3112</v>
      </c>
      <c r="C2210" s="19" t="s">
        <v>864</v>
      </c>
      <c r="D2210" t="s">
        <v>435</v>
      </c>
    </row>
    <row r="2211" spans="2:4" x14ac:dyDescent="0.4">
      <c r="B2211" t="s">
        <v>3112</v>
      </c>
      <c r="C2211" s="19" t="s">
        <v>864</v>
      </c>
      <c r="D2211" t="s">
        <v>2304</v>
      </c>
    </row>
    <row r="2212" spans="2:4" x14ac:dyDescent="0.4">
      <c r="B2212" t="s">
        <v>3112</v>
      </c>
      <c r="C2212" s="19" t="s">
        <v>864</v>
      </c>
      <c r="D2212" t="s">
        <v>2738</v>
      </c>
    </row>
    <row r="2213" spans="2:4" x14ac:dyDescent="0.4">
      <c r="B2213" t="s">
        <v>3112</v>
      </c>
      <c r="C2213" s="19" t="s">
        <v>864</v>
      </c>
      <c r="D2213" t="s">
        <v>2739</v>
      </c>
    </row>
    <row r="2214" spans="2:4" x14ac:dyDescent="0.4">
      <c r="B2214" t="s">
        <v>3112</v>
      </c>
      <c r="C2214" s="19" t="s">
        <v>864</v>
      </c>
      <c r="D2214" t="s">
        <v>2763</v>
      </c>
    </row>
    <row r="2215" spans="2:4" x14ac:dyDescent="0.4">
      <c r="B2215" t="s">
        <v>3112</v>
      </c>
      <c r="C2215" s="19" t="s">
        <v>864</v>
      </c>
      <c r="D2215" t="s">
        <v>2705</v>
      </c>
    </row>
    <row r="2216" spans="2:4" x14ac:dyDescent="0.4">
      <c r="B2216" t="s">
        <v>3112</v>
      </c>
      <c r="C2216" s="19" t="s">
        <v>864</v>
      </c>
      <c r="D2216" t="s">
        <v>3064</v>
      </c>
    </row>
    <row r="2217" spans="2:4" x14ac:dyDescent="0.4">
      <c r="B2217" t="s">
        <v>517</v>
      </c>
      <c r="C2217" s="19" t="s">
        <v>863</v>
      </c>
      <c r="D2217" t="s">
        <v>3112</v>
      </c>
    </row>
    <row r="2218" spans="2:4" x14ac:dyDescent="0.4">
      <c r="B2218" t="s">
        <v>644</v>
      </c>
      <c r="C2218" s="19" t="s">
        <v>863</v>
      </c>
      <c r="D2218" t="s">
        <v>3112</v>
      </c>
    </row>
    <row r="2219" spans="2:4" x14ac:dyDescent="0.4">
      <c r="B2219" t="s">
        <v>2944</v>
      </c>
      <c r="C2219" s="19" t="s">
        <v>863</v>
      </c>
      <c r="D2219" t="s">
        <v>644</v>
      </c>
    </row>
    <row r="2220" spans="2:4" x14ac:dyDescent="0.4">
      <c r="B2220" t="s">
        <v>2944</v>
      </c>
      <c r="C2220" s="19" t="s">
        <v>863</v>
      </c>
      <c r="D2220" t="s">
        <v>517</v>
      </c>
    </row>
    <row r="2221" spans="2:4" x14ac:dyDescent="0.4">
      <c r="B2221" t="s">
        <v>2944</v>
      </c>
      <c r="C2221" s="19" t="s">
        <v>863</v>
      </c>
      <c r="D2221" t="s">
        <v>2304</v>
      </c>
    </row>
    <row r="2222" spans="2:4" x14ac:dyDescent="0.4">
      <c r="B2222" t="s">
        <v>2944</v>
      </c>
      <c r="C2222" s="19" t="s">
        <v>863</v>
      </c>
      <c r="D2222" t="s">
        <v>2737</v>
      </c>
    </row>
    <row r="2223" spans="2:4" x14ac:dyDescent="0.4">
      <c r="B2223" t="s">
        <v>2944</v>
      </c>
      <c r="C2223" s="19" t="s">
        <v>865</v>
      </c>
      <c r="D2223" t="s">
        <v>2738</v>
      </c>
    </row>
    <row r="2224" spans="2:4" x14ac:dyDescent="0.4">
      <c r="B2224" t="s">
        <v>2944</v>
      </c>
      <c r="C2224" s="19" t="s">
        <v>865</v>
      </c>
      <c r="D2224" t="s">
        <v>2739</v>
      </c>
    </row>
    <row r="2225" spans="2:4" x14ac:dyDescent="0.4">
      <c r="B2225" t="s">
        <v>2944</v>
      </c>
      <c r="C2225" s="19" t="s">
        <v>865</v>
      </c>
      <c r="D2225" t="s">
        <v>2763</v>
      </c>
    </row>
    <row r="2226" spans="2:4" x14ac:dyDescent="0.4">
      <c r="B2226" t="s">
        <v>2944</v>
      </c>
      <c r="C2226" s="19" t="s">
        <v>865</v>
      </c>
      <c r="D2226" t="s">
        <v>2705</v>
      </c>
    </row>
    <row r="2227" spans="2:4" x14ac:dyDescent="0.4">
      <c r="B2227" t="s">
        <v>2944</v>
      </c>
      <c r="C2227" s="19" t="s">
        <v>865</v>
      </c>
      <c r="D2227" t="s">
        <v>3064</v>
      </c>
    </row>
    <row r="2228" spans="2:4" x14ac:dyDescent="0.4">
      <c r="B2228" t="s">
        <v>644</v>
      </c>
      <c r="C2228" s="19" t="s">
        <v>863</v>
      </c>
      <c r="D2228" t="s">
        <v>2944</v>
      </c>
    </row>
    <row r="2229" spans="2:4" x14ac:dyDescent="0.4">
      <c r="B2229" t="s">
        <v>517</v>
      </c>
      <c r="C2229" s="19" t="s">
        <v>863</v>
      </c>
      <c r="D2229" t="s">
        <v>2944</v>
      </c>
    </row>
    <row r="2230" spans="2:4" x14ac:dyDescent="0.4">
      <c r="B2230" t="s">
        <v>2304</v>
      </c>
      <c r="C2230" s="19" t="s">
        <v>863</v>
      </c>
      <c r="D2230" t="s">
        <v>2944</v>
      </c>
    </row>
    <row r="2231" spans="2:4" x14ac:dyDescent="0.4">
      <c r="B2231" t="s">
        <v>2737</v>
      </c>
      <c r="C2231" s="19" t="s">
        <v>863</v>
      </c>
      <c r="D2231" t="s">
        <v>2944</v>
      </c>
    </row>
    <row r="2232" spans="2:4" x14ac:dyDescent="0.4">
      <c r="B2232" t="s">
        <v>2947</v>
      </c>
      <c r="C2232" s="19" t="s">
        <v>863</v>
      </c>
      <c r="D2232" t="s">
        <v>644</v>
      </c>
    </row>
    <row r="2233" spans="2:4" x14ac:dyDescent="0.4">
      <c r="B2233" t="s">
        <v>2947</v>
      </c>
      <c r="C2233" s="19" t="s">
        <v>863</v>
      </c>
      <c r="D2233" t="s">
        <v>517</v>
      </c>
    </row>
    <row r="2234" spans="2:4" x14ac:dyDescent="0.4">
      <c r="B2234" t="s">
        <v>2947</v>
      </c>
      <c r="C2234" s="19" t="s">
        <v>863</v>
      </c>
      <c r="D2234" t="s">
        <v>2304</v>
      </c>
    </row>
    <row r="2235" spans="2:4" x14ac:dyDescent="0.4">
      <c r="B2235" t="s">
        <v>2947</v>
      </c>
      <c r="C2235" s="19" t="s">
        <v>863</v>
      </c>
      <c r="D2235" t="s">
        <v>2737</v>
      </c>
    </row>
    <row r="2236" spans="2:4" x14ac:dyDescent="0.4">
      <c r="B2236" t="s">
        <v>2947</v>
      </c>
      <c r="C2236" s="19" t="s">
        <v>863</v>
      </c>
      <c r="D2236" t="s">
        <v>434</v>
      </c>
    </row>
    <row r="2237" spans="2:4" x14ac:dyDescent="0.4">
      <c r="B2237" t="s">
        <v>2947</v>
      </c>
      <c r="C2237" s="19" t="s">
        <v>863</v>
      </c>
      <c r="D2237" t="s">
        <v>435</v>
      </c>
    </row>
    <row r="2238" spans="2:4" x14ac:dyDescent="0.4">
      <c r="B2238" t="s">
        <v>644</v>
      </c>
      <c r="C2238" s="19" t="s">
        <v>863</v>
      </c>
      <c r="D2238" t="s">
        <v>2947</v>
      </c>
    </row>
    <row r="2239" spans="2:4" x14ac:dyDescent="0.4">
      <c r="B2239" t="s">
        <v>517</v>
      </c>
      <c r="C2239" s="19" t="s">
        <v>863</v>
      </c>
      <c r="D2239" t="s">
        <v>2947</v>
      </c>
    </row>
    <row r="2240" spans="2:4" x14ac:dyDescent="0.4">
      <c r="B2240" t="s">
        <v>2304</v>
      </c>
      <c r="C2240" s="19" t="s">
        <v>863</v>
      </c>
      <c r="D2240" t="s">
        <v>2947</v>
      </c>
    </row>
    <row r="2241" spans="2:4" x14ac:dyDescent="0.4">
      <c r="B2241" t="s">
        <v>2737</v>
      </c>
      <c r="C2241" s="19" t="s">
        <v>863</v>
      </c>
      <c r="D2241" t="s">
        <v>2947</v>
      </c>
    </row>
    <row r="2242" spans="2:4" x14ac:dyDescent="0.4">
      <c r="B2242" t="s">
        <v>434</v>
      </c>
      <c r="C2242" s="19" t="s">
        <v>863</v>
      </c>
      <c r="D2242" t="s">
        <v>2947</v>
      </c>
    </row>
    <row r="2243" spans="2:4" x14ac:dyDescent="0.4">
      <c r="B2243" t="s">
        <v>435</v>
      </c>
      <c r="C2243" s="19" t="s">
        <v>863</v>
      </c>
      <c r="D2243" t="s">
        <v>2947</v>
      </c>
    </row>
    <row r="2244" spans="2:4" x14ac:dyDescent="0.4">
      <c r="B2244" t="s">
        <v>924</v>
      </c>
      <c r="C2244" s="19" t="s">
        <v>864</v>
      </c>
      <c r="D2244" t="s">
        <v>2737</v>
      </c>
    </row>
    <row r="2245" spans="2:4" x14ac:dyDescent="0.4">
      <c r="B2245" t="s">
        <v>924</v>
      </c>
      <c r="C2245" s="19" t="s">
        <v>864</v>
      </c>
      <c r="D2245" t="s">
        <v>2304</v>
      </c>
    </row>
    <row r="2246" spans="2:4" x14ac:dyDescent="0.4">
      <c r="B2246" t="s">
        <v>924</v>
      </c>
      <c r="C2246" s="19" t="s">
        <v>864</v>
      </c>
      <c r="D2246" t="s">
        <v>2738</v>
      </c>
    </row>
    <row r="2247" spans="2:4" x14ac:dyDescent="0.4">
      <c r="B2247" t="s">
        <v>924</v>
      </c>
      <c r="C2247" s="19" t="s">
        <v>864</v>
      </c>
      <c r="D2247" t="s">
        <v>2739</v>
      </c>
    </row>
    <row r="2248" spans="2:4" x14ac:dyDescent="0.4">
      <c r="B2248" t="s">
        <v>924</v>
      </c>
      <c r="C2248" s="19" t="s">
        <v>864</v>
      </c>
      <c r="D2248" t="s">
        <v>2763</v>
      </c>
    </row>
    <row r="2249" spans="2:4" x14ac:dyDescent="0.4">
      <c r="B2249" t="s">
        <v>924</v>
      </c>
      <c r="C2249" s="19" t="s">
        <v>864</v>
      </c>
      <c r="D2249" t="s">
        <v>2705</v>
      </c>
    </row>
    <row r="2250" spans="2:4" x14ac:dyDescent="0.4">
      <c r="B2250" t="s">
        <v>924</v>
      </c>
      <c r="C2250" s="19" t="s">
        <v>864</v>
      </c>
      <c r="D2250" t="s">
        <v>3064</v>
      </c>
    </row>
    <row r="2251" spans="2:4" x14ac:dyDescent="0.4">
      <c r="B2251" t="s">
        <v>2318</v>
      </c>
      <c r="C2251" s="19" t="s">
        <v>865</v>
      </c>
      <c r="D2251" t="s">
        <v>517</v>
      </c>
    </row>
    <row r="2252" spans="2:4" x14ac:dyDescent="0.4">
      <c r="B2252" t="s">
        <v>2318</v>
      </c>
      <c r="C2252" s="19" t="s">
        <v>865</v>
      </c>
      <c r="D2252" t="s">
        <v>644</v>
      </c>
    </row>
    <row r="2253" spans="2:4" x14ac:dyDescent="0.4">
      <c r="B2253" t="s">
        <v>2318</v>
      </c>
      <c r="C2253" s="19" t="s">
        <v>865</v>
      </c>
      <c r="D2253" t="s">
        <v>2737</v>
      </c>
    </row>
    <row r="2254" spans="2:4" x14ac:dyDescent="0.4">
      <c r="B2254" t="s">
        <v>2318</v>
      </c>
      <c r="C2254" s="19" t="s">
        <v>865</v>
      </c>
      <c r="D2254" t="s">
        <v>434</v>
      </c>
    </row>
    <row r="2255" spans="2:4" x14ac:dyDescent="0.4">
      <c r="B2255" t="s">
        <v>2318</v>
      </c>
      <c r="C2255" s="19" t="s">
        <v>865</v>
      </c>
      <c r="D2255" t="s">
        <v>435</v>
      </c>
    </row>
    <row r="2256" spans="2:4" x14ac:dyDescent="0.4">
      <c r="B2256" t="s">
        <v>2318</v>
      </c>
      <c r="C2256" s="19" t="s">
        <v>865</v>
      </c>
      <c r="D2256" t="s">
        <v>2738</v>
      </c>
    </row>
    <row r="2257" spans="2:4" x14ac:dyDescent="0.4">
      <c r="B2257" t="s">
        <v>2318</v>
      </c>
      <c r="C2257" s="19" t="s">
        <v>865</v>
      </c>
      <c r="D2257" t="s">
        <v>2739</v>
      </c>
    </row>
    <row r="2258" spans="2:4" x14ac:dyDescent="0.4">
      <c r="B2258" t="s">
        <v>2318</v>
      </c>
      <c r="C2258" s="19" t="s">
        <v>865</v>
      </c>
      <c r="D2258" t="s">
        <v>2763</v>
      </c>
    </row>
    <row r="2259" spans="2:4" x14ac:dyDescent="0.4">
      <c r="B2259" t="s">
        <v>2318</v>
      </c>
      <c r="C2259" s="19" t="s">
        <v>865</v>
      </c>
      <c r="D2259" t="s">
        <v>2705</v>
      </c>
    </row>
    <row r="2260" spans="2:4" x14ac:dyDescent="0.4">
      <c r="B2260" t="s">
        <v>2318</v>
      </c>
      <c r="C2260" s="19" t="s">
        <v>865</v>
      </c>
      <c r="D2260" t="s">
        <v>3064</v>
      </c>
    </row>
    <row r="2261" spans="2:4" x14ac:dyDescent="0.4">
      <c r="B2261" t="s">
        <v>2319</v>
      </c>
      <c r="C2261" s="19" t="s">
        <v>865</v>
      </c>
      <c r="D2261" t="s">
        <v>517</v>
      </c>
    </row>
    <row r="2262" spans="2:4" x14ac:dyDescent="0.4">
      <c r="B2262" t="s">
        <v>2319</v>
      </c>
      <c r="C2262" s="19" t="s">
        <v>865</v>
      </c>
      <c r="D2262" t="s">
        <v>644</v>
      </c>
    </row>
    <row r="2263" spans="2:4" x14ac:dyDescent="0.4">
      <c r="B2263" t="s">
        <v>2319</v>
      </c>
      <c r="C2263" s="19" t="s">
        <v>865</v>
      </c>
      <c r="D2263" t="s">
        <v>2737</v>
      </c>
    </row>
    <row r="2264" spans="2:4" x14ac:dyDescent="0.4">
      <c r="B2264" t="s">
        <v>2319</v>
      </c>
      <c r="C2264" s="19" t="s">
        <v>865</v>
      </c>
      <c r="D2264" t="s">
        <v>434</v>
      </c>
    </row>
    <row r="2265" spans="2:4" x14ac:dyDescent="0.4">
      <c r="B2265" t="s">
        <v>2319</v>
      </c>
      <c r="C2265" s="19" t="s">
        <v>865</v>
      </c>
      <c r="D2265" t="s">
        <v>435</v>
      </c>
    </row>
    <row r="2266" spans="2:4" x14ac:dyDescent="0.4">
      <c r="B2266" t="s">
        <v>2319</v>
      </c>
      <c r="C2266" s="19" t="s">
        <v>865</v>
      </c>
      <c r="D2266" t="s">
        <v>2738</v>
      </c>
    </row>
    <row r="2267" spans="2:4" x14ac:dyDescent="0.4">
      <c r="B2267" t="s">
        <v>2319</v>
      </c>
      <c r="C2267" s="19" t="s">
        <v>865</v>
      </c>
      <c r="D2267" t="s">
        <v>2739</v>
      </c>
    </row>
    <row r="2268" spans="2:4" x14ac:dyDescent="0.4">
      <c r="B2268" t="s">
        <v>2319</v>
      </c>
      <c r="C2268" s="19" t="s">
        <v>865</v>
      </c>
      <c r="D2268" t="s">
        <v>2763</v>
      </c>
    </row>
    <row r="2269" spans="2:4" x14ac:dyDescent="0.4">
      <c r="B2269" t="s">
        <v>2319</v>
      </c>
      <c r="C2269" s="19" t="s">
        <v>865</v>
      </c>
      <c r="D2269" t="s">
        <v>2705</v>
      </c>
    </row>
    <row r="2270" spans="2:4" x14ac:dyDescent="0.4">
      <c r="B2270" t="s">
        <v>2319</v>
      </c>
      <c r="C2270" s="19" t="s">
        <v>865</v>
      </c>
      <c r="D2270" t="s">
        <v>3064</v>
      </c>
    </row>
    <row r="2271" spans="2:4" x14ac:dyDescent="0.4">
      <c r="B2271" t="s">
        <v>2320</v>
      </c>
      <c r="C2271" s="19" t="s">
        <v>865</v>
      </c>
      <c r="D2271" t="s">
        <v>517</v>
      </c>
    </row>
    <row r="2272" spans="2:4" x14ac:dyDescent="0.4">
      <c r="B2272" t="s">
        <v>2320</v>
      </c>
      <c r="C2272" s="19" t="s">
        <v>865</v>
      </c>
      <c r="D2272" t="s">
        <v>644</v>
      </c>
    </row>
    <row r="2273" spans="2:4" x14ac:dyDescent="0.4">
      <c r="B2273" t="s">
        <v>2320</v>
      </c>
      <c r="C2273" s="19" t="s">
        <v>865</v>
      </c>
      <c r="D2273" t="s">
        <v>2737</v>
      </c>
    </row>
    <row r="2274" spans="2:4" x14ac:dyDescent="0.4">
      <c r="B2274" t="s">
        <v>2320</v>
      </c>
      <c r="C2274" s="19" t="s">
        <v>865</v>
      </c>
      <c r="D2274" t="s">
        <v>434</v>
      </c>
    </row>
    <row r="2275" spans="2:4" x14ac:dyDescent="0.4">
      <c r="B2275" t="s">
        <v>2320</v>
      </c>
      <c r="C2275" s="19" t="s">
        <v>865</v>
      </c>
      <c r="D2275" t="s">
        <v>435</v>
      </c>
    </row>
    <row r="2276" spans="2:4" x14ac:dyDescent="0.4">
      <c r="B2276" t="s">
        <v>2320</v>
      </c>
      <c r="C2276" s="19" t="s">
        <v>865</v>
      </c>
      <c r="D2276" t="s">
        <v>2738</v>
      </c>
    </row>
    <row r="2277" spans="2:4" x14ac:dyDescent="0.4">
      <c r="B2277" t="s">
        <v>2320</v>
      </c>
      <c r="C2277" s="19" t="s">
        <v>865</v>
      </c>
      <c r="D2277" t="s">
        <v>2739</v>
      </c>
    </row>
    <row r="2278" spans="2:4" x14ac:dyDescent="0.4">
      <c r="B2278" t="s">
        <v>2320</v>
      </c>
      <c r="C2278" s="19" t="s">
        <v>865</v>
      </c>
      <c r="D2278" t="s">
        <v>2763</v>
      </c>
    </row>
    <row r="2279" spans="2:4" x14ac:dyDescent="0.4">
      <c r="B2279" t="s">
        <v>2320</v>
      </c>
      <c r="C2279" s="19" t="s">
        <v>865</v>
      </c>
      <c r="D2279" t="s">
        <v>2705</v>
      </c>
    </row>
    <row r="2280" spans="2:4" x14ac:dyDescent="0.4">
      <c r="B2280" t="s">
        <v>2320</v>
      </c>
      <c r="C2280" s="19" t="s">
        <v>865</v>
      </c>
      <c r="D2280" t="s">
        <v>3064</v>
      </c>
    </row>
    <row r="2281" spans="2:4" x14ac:dyDescent="0.4">
      <c r="B2281" t="s">
        <v>2321</v>
      </c>
      <c r="C2281" s="19" t="s">
        <v>865</v>
      </c>
      <c r="D2281" t="s">
        <v>517</v>
      </c>
    </row>
    <row r="2282" spans="2:4" x14ac:dyDescent="0.4">
      <c r="B2282" t="s">
        <v>2321</v>
      </c>
      <c r="C2282" s="19" t="s">
        <v>865</v>
      </c>
      <c r="D2282" t="s">
        <v>644</v>
      </c>
    </row>
    <row r="2283" spans="2:4" x14ac:dyDescent="0.4">
      <c r="B2283" t="s">
        <v>2321</v>
      </c>
      <c r="C2283" s="19" t="s">
        <v>865</v>
      </c>
      <c r="D2283" t="s">
        <v>2737</v>
      </c>
    </row>
    <row r="2284" spans="2:4" x14ac:dyDescent="0.4">
      <c r="B2284" t="s">
        <v>2321</v>
      </c>
      <c r="C2284" s="19" t="s">
        <v>865</v>
      </c>
      <c r="D2284" t="s">
        <v>434</v>
      </c>
    </row>
    <row r="2285" spans="2:4" x14ac:dyDescent="0.4">
      <c r="B2285" t="s">
        <v>2321</v>
      </c>
      <c r="C2285" s="19" t="s">
        <v>865</v>
      </c>
      <c r="D2285" t="s">
        <v>435</v>
      </c>
    </row>
    <row r="2286" spans="2:4" x14ac:dyDescent="0.4">
      <c r="B2286" t="s">
        <v>2321</v>
      </c>
      <c r="C2286" s="19" t="s">
        <v>865</v>
      </c>
      <c r="D2286" t="s">
        <v>2738</v>
      </c>
    </row>
    <row r="2287" spans="2:4" x14ac:dyDescent="0.4">
      <c r="B2287" t="s">
        <v>2321</v>
      </c>
      <c r="C2287" s="19" t="s">
        <v>865</v>
      </c>
      <c r="D2287" t="s">
        <v>2739</v>
      </c>
    </row>
    <row r="2288" spans="2:4" x14ac:dyDescent="0.4">
      <c r="B2288" t="s">
        <v>2321</v>
      </c>
      <c r="C2288" s="19" t="s">
        <v>865</v>
      </c>
      <c r="D2288" t="s">
        <v>2763</v>
      </c>
    </row>
    <row r="2289" spans="2:4" x14ac:dyDescent="0.4">
      <c r="B2289" t="s">
        <v>2321</v>
      </c>
      <c r="C2289" s="19" t="s">
        <v>865</v>
      </c>
      <c r="D2289" t="s">
        <v>2705</v>
      </c>
    </row>
    <row r="2290" spans="2:4" x14ac:dyDescent="0.4">
      <c r="B2290" t="s">
        <v>2321</v>
      </c>
      <c r="C2290" s="19" t="s">
        <v>865</v>
      </c>
      <c r="D2290" t="s">
        <v>3064</v>
      </c>
    </row>
    <row r="2291" spans="2:4" x14ac:dyDescent="0.4">
      <c r="B2291" t="s">
        <v>3150</v>
      </c>
      <c r="C2291" s="19" t="s">
        <v>862</v>
      </c>
      <c r="D2291" t="s">
        <v>2749</v>
      </c>
    </row>
    <row r="2292" spans="2:4" x14ac:dyDescent="0.4">
      <c r="B2292" t="s">
        <v>3150</v>
      </c>
      <c r="C2292" s="19" t="s">
        <v>862</v>
      </c>
      <c r="D2292" t="s">
        <v>3149</v>
      </c>
    </row>
    <row r="2293" spans="2:4" x14ac:dyDescent="0.4">
      <c r="B2293" t="s">
        <v>2749</v>
      </c>
      <c r="C2293" s="19" t="s">
        <v>863</v>
      </c>
      <c r="D2293" t="s">
        <v>3150</v>
      </c>
    </row>
    <row r="2294" spans="2:4" x14ac:dyDescent="0.4">
      <c r="B2294" t="s">
        <v>3149</v>
      </c>
      <c r="C2294" s="19" t="s">
        <v>863</v>
      </c>
      <c r="D2294" t="s">
        <v>3150</v>
      </c>
    </row>
    <row r="2295" spans="2:4" x14ac:dyDescent="0.4">
      <c r="B2295" t="s">
        <v>3150</v>
      </c>
      <c r="C2295" s="19" t="s">
        <v>862</v>
      </c>
      <c r="D2295" t="s">
        <v>2304</v>
      </c>
    </row>
    <row r="2296" spans="2:4" x14ac:dyDescent="0.4">
      <c r="B2296" t="s">
        <v>3150</v>
      </c>
      <c r="C2296" s="19" t="s">
        <v>864</v>
      </c>
      <c r="D2296" t="s">
        <v>517</v>
      </c>
    </row>
    <row r="2297" spans="2:4" x14ac:dyDescent="0.4">
      <c r="B2297" t="s">
        <v>3150</v>
      </c>
      <c r="C2297" s="19" t="s">
        <v>864</v>
      </c>
      <c r="D2297" t="s">
        <v>644</v>
      </c>
    </row>
    <row r="2298" spans="2:4" x14ac:dyDescent="0.4">
      <c r="B2298" t="s">
        <v>3150</v>
      </c>
      <c r="C2298" s="19" t="s">
        <v>864</v>
      </c>
      <c r="D2298" t="s">
        <v>2737</v>
      </c>
    </row>
    <row r="2299" spans="2:4" x14ac:dyDescent="0.4">
      <c r="B2299" t="s">
        <v>3150</v>
      </c>
      <c r="C2299" s="19" t="s">
        <v>864</v>
      </c>
      <c r="D2299" t="s">
        <v>434</v>
      </c>
    </row>
    <row r="2300" spans="2:4" x14ac:dyDescent="0.4">
      <c r="B2300" t="s">
        <v>3150</v>
      </c>
      <c r="C2300" s="19" t="s">
        <v>864</v>
      </c>
      <c r="D2300" t="s">
        <v>435</v>
      </c>
    </row>
    <row r="2301" spans="2:4" x14ac:dyDescent="0.4">
      <c r="B2301" t="s">
        <v>3150</v>
      </c>
      <c r="C2301" s="19" t="s">
        <v>864</v>
      </c>
      <c r="D2301" t="s">
        <v>2738</v>
      </c>
    </row>
    <row r="2302" spans="2:4" x14ac:dyDescent="0.4">
      <c r="B2302" t="s">
        <v>3150</v>
      </c>
      <c r="C2302" s="19" t="s">
        <v>864</v>
      </c>
      <c r="D2302" t="s">
        <v>2739</v>
      </c>
    </row>
    <row r="2303" spans="2:4" x14ac:dyDescent="0.4">
      <c r="B2303" t="s">
        <v>3150</v>
      </c>
      <c r="C2303" s="19" t="s">
        <v>864</v>
      </c>
      <c r="D2303" t="s">
        <v>2763</v>
      </c>
    </row>
    <row r="2304" spans="2:4" x14ac:dyDescent="0.4">
      <c r="B2304" t="s">
        <v>3150</v>
      </c>
      <c r="C2304" s="19" t="s">
        <v>864</v>
      </c>
      <c r="D2304" t="s">
        <v>2705</v>
      </c>
    </row>
    <row r="2305" spans="2:4" x14ac:dyDescent="0.4">
      <c r="B2305" t="s">
        <v>3150</v>
      </c>
      <c r="C2305" s="19" t="s">
        <v>864</v>
      </c>
      <c r="D2305" t="s">
        <v>3064</v>
      </c>
    </row>
    <row r="2306" spans="2:4" x14ac:dyDescent="0.4">
      <c r="B2306" t="s">
        <v>3153</v>
      </c>
      <c r="C2306" s="19" t="s">
        <v>862</v>
      </c>
      <c r="D2306" t="s">
        <v>2737</v>
      </c>
    </row>
    <row r="2307" spans="2:4" x14ac:dyDescent="0.4">
      <c r="B2307" t="s">
        <v>3153</v>
      </c>
      <c r="C2307" s="19" t="s">
        <v>864</v>
      </c>
      <c r="D2307" t="s">
        <v>517</v>
      </c>
    </row>
    <row r="2308" spans="2:4" x14ac:dyDescent="0.4">
      <c r="B2308" t="s">
        <v>3153</v>
      </c>
      <c r="C2308" s="19" t="s">
        <v>864</v>
      </c>
      <c r="D2308" t="s">
        <v>644</v>
      </c>
    </row>
    <row r="2309" spans="2:4" x14ac:dyDescent="0.4">
      <c r="B2309" t="s">
        <v>3153</v>
      </c>
      <c r="C2309" s="19" t="s">
        <v>864</v>
      </c>
      <c r="D2309" t="s">
        <v>2304</v>
      </c>
    </row>
    <row r="2310" spans="2:4" x14ac:dyDescent="0.4">
      <c r="B2310" t="s">
        <v>3153</v>
      </c>
      <c r="C2310" s="19" t="s">
        <v>864</v>
      </c>
      <c r="D2310" t="s">
        <v>434</v>
      </c>
    </row>
    <row r="2311" spans="2:4" x14ac:dyDescent="0.4">
      <c r="B2311" t="s">
        <v>3153</v>
      </c>
      <c r="C2311" s="19" t="s">
        <v>864</v>
      </c>
      <c r="D2311" t="s">
        <v>435</v>
      </c>
    </row>
    <row r="2312" spans="2:4" x14ac:dyDescent="0.4">
      <c r="B2312" t="s">
        <v>3153</v>
      </c>
      <c r="C2312" s="19" t="s">
        <v>864</v>
      </c>
      <c r="D2312" t="s">
        <v>2738</v>
      </c>
    </row>
    <row r="2313" spans="2:4" x14ac:dyDescent="0.4">
      <c r="B2313" t="s">
        <v>3153</v>
      </c>
      <c r="C2313" s="19" t="s">
        <v>864</v>
      </c>
      <c r="D2313" t="s">
        <v>2739</v>
      </c>
    </row>
    <row r="2314" spans="2:4" x14ac:dyDescent="0.4">
      <c r="B2314" t="s">
        <v>3153</v>
      </c>
      <c r="C2314" s="19" t="s">
        <v>864</v>
      </c>
      <c r="D2314" t="s">
        <v>2763</v>
      </c>
    </row>
    <row r="2315" spans="2:4" x14ac:dyDescent="0.4">
      <c r="B2315" t="s">
        <v>3153</v>
      </c>
      <c r="C2315" s="19" t="s">
        <v>864</v>
      </c>
      <c r="D2315" t="s">
        <v>2705</v>
      </c>
    </row>
    <row r="2316" spans="2:4" x14ac:dyDescent="0.4">
      <c r="B2316" t="s">
        <v>3153</v>
      </c>
      <c r="C2316" s="19" t="s">
        <v>864</v>
      </c>
      <c r="D2316" t="s">
        <v>3064</v>
      </c>
    </row>
    <row r="2317" spans="2:4" x14ac:dyDescent="0.4">
      <c r="B2317" t="s">
        <v>3152</v>
      </c>
      <c r="C2317" s="19" t="s">
        <v>864</v>
      </c>
      <c r="D2317" t="s">
        <v>2737</v>
      </c>
    </row>
    <row r="2318" spans="2:4" x14ac:dyDescent="0.4">
      <c r="B2318" t="s">
        <v>3152</v>
      </c>
      <c r="C2318" s="19" t="s">
        <v>863</v>
      </c>
      <c r="D2318" t="s">
        <v>517</v>
      </c>
    </row>
    <row r="2319" spans="2:4" x14ac:dyDescent="0.4">
      <c r="B2319" t="s">
        <v>3152</v>
      </c>
      <c r="C2319" s="19" t="s">
        <v>863</v>
      </c>
      <c r="D2319" t="s">
        <v>644</v>
      </c>
    </row>
    <row r="2320" spans="2:4" x14ac:dyDescent="0.4">
      <c r="B2320" t="s">
        <v>3152</v>
      </c>
      <c r="C2320" s="19" t="s">
        <v>864</v>
      </c>
      <c r="D2320" t="s">
        <v>2304</v>
      </c>
    </row>
    <row r="2321" spans="2:4" x14ac:dyDescent="0.4">
      <c r="B2321" t="s">
        <v>3152</v>
      </c>
      <c r="C2321" s="19" t="s">
        <v>863</v>
      </c>
      <c r="D2321" t="s">
        <v>434</v>
      </c>
    </row>
    <row r="2322" spans="2:4" x14ac:dyDescent="0.4">
      <c r="B2322" t="s">
        <v>3152</v>
      </c>
      <c r="C2322" s="19" t="s">
        <v>863</v>
      </c>
      <c r="D2322" t="s">
        <v>435</v>
      </c>
    </row>
    <row r="2323" spans="2:4" x14ac:dyDescent="0.4">
      <c r="B2323" t="s">
        <v>3152</v>
      </c>
      <c r="C2323" s="19" t="s">
        <v>863</v>
      </c>
      <c r="D2323" t="s">
        <v>2738</v>
      </c>
    </row>
    <row r="2324" spans="2:4" x14ac:dyDescent="0.4">
      <c r="B2324" t="s">
        <v>3152</v>
      </c>
      <c r="C2324" s="19" t="s">
        <v>863</v>
      </c>
      <c r="D2324" t="s">
        <v>2739</v>
      </c>
    </row>
    <row r="2325" spans="2:4" x14ac:dyDescent="0.4">
      <c r="B2325" t="s">
        <v>3152</v>
      </c>
      <c r="C2325" s="19" t="s">
        <v>863</v>
      </c>
      <c r="D2325" t="s">
        <v>2763</v>
      </c>
    </row>
    <row r="2326" spans="2:4" x14ac:dyDescent="0.4">
      <c r="B2326" t="s">
        <v>3152</v>
      </c>
      <c r="C2326" s="19" t="s">
        <v>863</v>
      </c>
      <c r="D2326" t="s">
        <v>2705</v>
      </c>
    </row>
    <row r="2327" spans="2:4" x14ac:dyDescent="0.4">
      <c r="B2327" t="s">
        <v>3152</v>
      </c>
      <c r="C2327" s="19" t="s">
        <v>863</v>
      </c>
      <c r="D2327" t="s">
        <v>3064</v>
      </c>
    </row>
    <row r="2328" spans="2:4" x14ac:dyDescent="0.4">
      <c r="B2328" t="s">
        <v>891</v>
      </c>
      <c r="C2328" s="19" t="s">
        <v>864</v>
      </c>
      <c r="D2328" t="s">
        <v>2304</v>
      </c>
    </row>
    <row r="2329" spans="2:4" x14ac:dyDescent="0.4">
      <c r="B2329" t="s">
        <v>891</v>
      </c>
      <c r="C2329" s="19" t="s">
        <v>864</v>
      </c>
      <c r="D2329" t="s">
        <v>2737</v>
      </c>
    </row>
    <row r="2330" spans="2:4" x14ac:dyDescent="0.4">
      <c r="B2330" t="s">
        <v>891</v>
      </c>
      <c r="C2330" s="19" t="s">
        <v>864</v>
      </c>
      <c r="D2330" t="s">
        <v>2738</v>
      </c>
    </row>
    <row r="2331" spans="2:4" x14ac:dyDescent="0.4">
      <c r="B2331" t="s">
        <v>891</v>
      </c>
      <c r="C2331" s="19" t="s">
        <v>864</v>
      </c>
      <c r="D2331" t="s">
        <v>2739</v>
      </c>
    </row>
    <row r="2332" spans="2:4" x14ac:dyDescent="0.4">
      <c r="B2332" t="s">
        <v>891</v>
      </c>
      <c r="C2332" s="19" t="s">
        <v>864</v>
      </c>
      <c r="D2332" t="s">
        <v>2763</v>
      </c>
    </row>
    <row r="2333" spans="2:4" x14ac:dyDescent="0.4">
      <c r="B2333" t="s">
        <v>891</v>
      </c>
      <c r="C2333" s="19" t="s">
        <v>864</v>
      </c>
      <c r="D2333" t="s">
        <v>2705</v>
      </c>
    </row>
    <row r="2334" spans="2:4" x14ac:dyDescent="0.4">
      <c r="B2334" t="s">
        <v>891</v>
      </c>
      <c r="C2334" s="19" t="s">
        <v>864</v>
      </c>
      <c r="D2334" t="s">
        <v>3064</v>
      </c>
    </row>
    <row r="2335" spans="2:4" x14ac:dyDescent="0.4">
      <c r="B2335" t="s">
        <v>1495</v>
      </c>
      <c r="C2335" s="19" t="s">
        <v>864</v>
      </c>
      <c r="D2335" t="s">
        <v>2304</v>
      </c>
    </row>
    <row r="2336" spans="2:4" x14ac:dyDescent="0.4">
      <c r="B2336" t="s">
        <v>1495</v>
      </c>
      <c r="C2336" s="19" t="s">
        <v>864</v>
      </c>
      <c r="D2336" t="s">
        <v>2737</v>
      </c>
    </row>
    <row r="2337" spans="2:4" x14ac:dyDescent="0.4">
      <c r="B2337" t="s">
        <v>1495</v>
      </c>
      <c r="C2337" s="19" t="s">
        <v>864</v>
      </c>
      <c r="D2337" t="s">
        <v>2738</v>
      </c>
    </row>
    <row r="2338" spans="2:4" x14ac:dyDescent="0.4">
      <c r="B2338" t="s">
        <v>1495</v>
      </c>
      <c r="C2338" s="19" t="s">
        <v>864</v>
      </c>
      <c r="D2338" t="s">
        <v>2739</v>
      </c>
    </row>
    <row r="2339" spans="2:4" x14ac:dyDescent="0.4">
      <c r="B2339" t="s">
        <v>1495</v>
      </c>
      <c r="C2339" s="19" t="s">
        <v>864</v>
      </c>
      <c r="D2339" t="s">
        <v>2763</v>
      </c>
    </row>
    <row r="2340" spans="2:4" x14ac:dyDescent="0.4">
      <c r="B2340" t="s">
        <v>1495</v>
      </c>
      <c r="C2340" s="19" t="s">
        <v>864</v>
      </c>
      <c r="D2340" t="s">
        <v>2705</v>
      </c>
    </row>
    <row r="2341" spans="2:4" x14ac:dyDescent="0.4">
      <c r="B2341" t="s">
        <v>1495</v>
      </c>
      <c r="C2341" s="19" t="s">
        <v>864</v>
      </c>
      <c r="D2341" t="s">
        <v>3064</v>
      </c>
    </row>
    <row r="2342" spans="2:4" x14ac:dyDescent="0.4">
      <c r="B2342" t="s">
        <v>1493</v>
      </c>
      <c r="C2342" s="19" t="s">
        <v>864</v>
      </c>
      <c r="D2342" t="s">
        <v>2304</v>
      </c>
    </row>
    <row r="2343" spans="2:4" x14ac:dyDescent="0.4">
      <c r="B2343" t="s">
        <v>1493</v>
      </c>
      <c r="C2343" s="19" t="s">
        <v>864</v>
      </c>
      <c r="D2343" t="s">
        <v>2737</v>
      </c>
    </row>
    <row r="2344" spans="2:4" x14ac:dyDescent="0.4">
      <c r="B2344" t="s">
        <v>1493</v>
      </c>
      <c r="C2344" s="19" t="s">
        <v>864</v>
      </c>
      <c r="D2344" t="s">
        <v>2738</v>
      </c>
    </row>
    <row r="2345" spans="2:4" x14ac:dyDescent="0.4">
      <c r="B2345" t="s">
        <v>1493</v>
      </c>
      <c r="C2345" s="19" t="s">
        <v>864</v>
      </c>
      <c r="D2345" t="s">
        <v>2739</v>
      </c>
    </row>
    <row r="2346" spans="2:4" x14ac:dyDescent="0.4">
      <c r="B2346" t="s">
        <v>1493</v>
      </c>
      <c r="C2346" s="19" t="s">
        <v>864</v>
      </c>
      <c r="D2346" t="s">
        <v>2763</v>
      </c>
    </row>
    <row r="2347" spans="2:4" x14ac:dyDescent="0.4">
      <c r="B2347" t="s">
        <v>1493</v>
      </c>
      <c r="C2347" s="19" t="s">
        <v>864</v>
      </c>
      <c r="D2347" t="s">
        <v>2705</v>
      </c>
    </row>
    <row r="2348" spans="2:4" x14ac:dyDescent="0.4">
      <c r="B2348" t="s">
        <v>1493</v>
      </c>
      <c r="C2348" s="19" t="s">
        <v>864</v>
      </c>
      <c r="D2348" t="s">
        <v>3064</v>
      </c>
    </row>
    <row r="2349" spans="2:4" x14ac:dyDescent="0.4">
      <c r="B2349" t="s">
        <v>941</v>
      </c>
      <c r="C2349" s="19" t="s">
        <v>864</v>
      </c>
      <c r="D2349" t="s">
        <v>2304</v>
      </c>
    </row>
    <row r="2350" spans="2:4" x14ac:dyDescent="0.4">
      <c r="B2350" t="s">
        <v>941</v>
      </c>
      <c r="C2350" s="19" t="s">
        <v>864</v>
      </c>
      <c r="D2350" t="s">
        <v>2737</v>
      </c>
    </row>
    <row r="2351" spans="2:4" x14ac:dyDescent="0.4">
      <c r="B2351" t="s">
        <v>941</v>
      </c>
      <c r="C2351" s="19" t="s">
        <v>864</v>
      </c>
      <c r="D2351" t="s">
        <v>2738</v>
      </c>
    </row>
    <row r="2352" spans="2:4" x14ac:dyDescent="0.4">
      <c r="B2352" t="s">
        <v>941</v>
      </c>
      <c r="C2352" s="19" t="s">
        <v>864</v>
      </c>
      <c r="D2352" t="s">
        <v>2739</v>
      </c>
    </row>
    <row r="2353" spans="2:4" x14ac:dyDescent="0.4">
      <c r="B2353" t="s">
        <v>941</v>
      </c>
      <c r="C2353" s="19" t="s">
        <v>864</v>
      </c>
      <c r="D2353" t="s">
        <v>2763</v>
      </c>
    </row>
    <row r="2354" spans="2:4" x14ac:dyDescent="0.4">
      <c r="B2354" t="s">
        <v>941</v>
      </c>
      <c r="C2354" s="19" t="s">
        <v>864</v>
      </c>
      <c r="D2354" t="s">
        <v>2705</v>
      </c>
    </row>
    <row r="2355" spans="2:4" x14ac:dyDescent="0.4">
      <c r="B2355" t="s">
        <v>941</v>
      </c>
      <c r="C2355" s="19" t="s">
        <v>864</v>
      </c>
      <c r="D2355" t="s">
        <v>3064</v>
      </c>
    </row>
    <row r="2356" spans="2:4" x14ac:dyDescent="0.4">
      <c r="B2356" t="s">
        <v>3157</v>
      </c>
      <c r="C2356" s="19" t="s">
        <v>863</v>
      </c>
      <c r="D2356" t="s">
        <v>435</v>
      </c>
    </row>
    <row r="2357" spans="2:4" x14ac:dyDescent="0.4">
      <c r="B2357" t="s">
        <v>3157</v>
      </c>
      <c r="C2357" s="19" t="s">
        <v>865</v>
      </c>
      <c r="D2357" t="s">
        <v>2304</v>
      </c>
    </row>
    <row r="2358" spans="2:4" x14ac:dyDescent="0.4">
      <c r="B2358" t="s">
        <v>3157</v>
      </c>
      <c r="C2358" s="19" t="s">
        <v>865</v>
      </c>
      <c r="D2358" t="s">
        <v>517</v>
      </c>
    </row>
    <row r="2359" spans="2:4" x14ac:dyDescent="0.4">
      <c r="B2359" t="s">
        <v>3157</v>
      </c>
      <c r="C2359" s="19" t="s">
        <v>865</v>
      </c>
      <c r="D2359" t="s">
        <v>644</v>
      </c>
    </row>
    <row r="2360" spans="2:4" x14ac:dyDescent="0.4">
      <c r="B2360" t="s">
        <v>3157</v>
      </c>
      <c r="C2360" s="19" t="s">
        <v>865</v>
      </c>
      <c r="D2360" t="s">
        <v>2737</v>
      </c>
    </row>
    <row r="2361" spans="2:4" x14ac:dyDescent="0.4">
      <c r="B2361" t="s">
        <v>3157</v>
      </c>
      <c r="C2361" s="19" t="s">
        <v>865</v>
      </c>
      <c r="D2361" t="s">
        <v>434</v>
      </c>
    </row>
    <row r="2362" spans="2:4" x14ac:dyDescent="0.4">
      <c r="B2362" t="s">
        <v>3157</v>
      </c>
      <c r="C2362" s="19" t="s">
        <v>865</v>
      </c>
      <c r="D2362" t="s">
        <v>2738</v>
      </c>
    </row>
    <row r="2363" spans="2:4" x14ac:dyDescent="0.4">
      <c r="B2363" t="s">
        <v>3157</v>
      </c>
      <c r="C2363" s="19" t="s">
        <v>865</v>
      </c>
      <c r="D2363" t="s">
        <v>2739</v>
      </c>
    </row>
    <row r="2364" spans="2:4" x14ac:dyDescent="0.4">
      <c r="B2364" t="s">
        <v>3157</v>
      </c>
      <c r="C2364" s="19" t="s">
        <v>865</v>
      </c>
      <c r="D2364" t="s">
        <v>2763</v>
      </c>
    </row>
    <row r="2365" spans="2:4" x14ac:dyDescent="0.4">
      <c r="B2365" t="s">
        <v>3157</v>
      </c>
      <c r="C2365" s="19" t="s">
        <v>865</v>
      </c>
      <c r="D2365" t="s">
        <v>2705</v>
      </c>
    </row>
    <row r="2366" spans="2:4" x14ac:dyDescent="0.4">
      <c r="B2366" t="s">
        <v>3157</v>
      </c>
      <c r="C2366" s="19" t="s">
        <v>865</v>
      </c>
      <c r="D2366" t="s">
        <v>3064</v>
      </c>
    </row>
    <row r="2367" spans="2:4" x14ac:dyDescent="0.4">
      <c r="B2367" t="s">
        <v>3157</v>
      </c>
      <c r="C2367" s="19" t="s">
        <v>865</v>
      </c>
      <c r="D2367" t="s">
        <v>3195</v>
      </c>
    </row>
    <row r="2368" spans="2:4" x14ac:dyDescent="0.4">
      <c r="B2368" t="s">
        <v>3159</v>
      </c>
      <c r="C2368" s="19" t="s">
        <v>862</v>
      </c>
      <c r="D2368" t="s">
        <v>3195</v>
      </c>
    </row>
    <row r="2369" spans="2:4" x14ac:dyDescent="0.4">
      <c r="B2369" t="s">
        <v>3159</v>
      </c>
      <c r="C2369" s="19" t="s">
        <v>864</v>
      </c>
      <c r="D2369" t="s">
        <v>2304</v>
      </c>
    </row>
    <row r="2370" spans="2:4" x14ac:dyDescent="0.4">
      <c r="B2370" t="s">
        <v>3159</v>
      </c>
      <c r="C2370" s="19" t="s">
        <v>864</v>
      </c>
      <c r="D2370" t="s">
        <v>517</v>
      </c>
    </row>
    <row r="2371" spans="2:4" x14ac:dyDescent="0.4">
      <c r="B2371" t="s">
        <v>3159</v>
      </c>
      <c r="C2371" s="19" t="s">
        <v>864</v>
      </c>
      <c r="D2371" t="s">
        <v>644</v>
      </c>
    </row>
    <row r="2372" spans="2:4" x14ac:dyDescent="0.4">
      <c r="B2372" t="s">
        <v>3159</v>
      </c>
      <c r="C2372" s="19" t="s">
        <v>864</v>
      </c>
      <c r="D2372" t="s">
        <v>2737</v>
      </c>
    </row>
    <row r="2373" spans="2:4" x14ac:dyDescent="0.4">
      <c r="B2373" t="s">
        <v>3159</v>
      </c>
      <c r="C2373" s="19" t="s">
        <v>864</v>
      </c>
      <c r="D2373" t="s">
        <v>434</v>
      </c>
    </row>
    <row r="2374" spans="2:4" x14ac:dyDescent="0.4">
      <c r="B2374" t="s">
        <v>3159</v>
      </c>
      <c r="C2374" s="19" t="s">
        <v>864</v>
      </c>
      <c r="D2374" t="s">
        <v>2738</v>
      </c>
    </row>
    <row r="2375" spans="2:4" x14ac:dyDescent="0.4">
      <c r="B2375" t="s">
        <v>3159</v>
      </c>
      <c r="C2375" s="19" t="s">
        <v>864</v>
      </c>
      <c r="D2375" t="s">
        <v>2739</v>
      </c>
    </row>
    <row r="2376" spans="2:4" x14ac:dyDescent="0.4">
      <c r="B2376" t="s">
        <v>3159</v>
      </c>
      <c r="C2376" s="19" t="s">
        <v>864</v>
      </c>
      <c r="D2376" t="s">
        <v>2763</v>
      </c>
    </row>
    <row r="2377" spans="2:4" x14ac:dyDescent="0.4">
      <c r="B2377" t="s">
        <v>3159</v>
      </c>
      <c r="C2377" s="19" t="s">
        <v>864</v>
      </c>
      <c r="D2377" t="s">
        <v>2705</v>
      </c>
    </row>
    <row r="2378" spans="2:4" x14ac:dyDescent="0.4">
      <c r="B2378" t="s">
        <v>3159</v>
      </c>
      <c r="C2378" s="19" t="s">
        <v>864</v>
      </c>
      <c r="D2378" t="s">
        <v>3064</v>
      </c>
    </row>
    <row r="2379" spans="2:4" x14ac:dyDescent="0.4">
      <c r="B2379" t="s">
        <v>3159</v>
      </c>
      <c r="C2379" s="19" t="s">
        <v>864</v>
      </c>
      <c r="D2379" t="s">
        <v>435</v>
      </c>
    </row>
    <row r="2380" spans="2:4" x14ac:dyDescent="0.4">
      <c r="B2380" t="s">
        <v>3160</v>
      </c>
      <c r="C2380" s="19" t="s">
        <v>864</v>
      </c>
      <c r="D2380" t="s">
        <v>3195</v>
      </c>
    </row>
    <row r="2381" spans="2:4" x14ac:dyDescent="0.4">
      <c r="B2381" t="s">
        <v>3160</v>
      </c>
      <c r="C2381" s="19" t="s">
        <v>863</v>
      </c>
      <c r="D2381" t="s">
        <v>2304</v>
      </c>
    </row>
    <row r="2382" spans="2:4" x14ac:dyDescent="0.4">
      <c r="B2382" t="s">
        <v>3160</v>
      </c>
      <c r="C2382" s="19" t="s">
        <v>863</v>
      </c>
      <c r="D2382" t="s">
        <v>517</v>
      </c>
    </row>
    <row r="2383" spans="2:4" x14ac:dyDescent="0.4">
      <c r="B2383" t="s">
        <v>3160</v>
      </c>
      <c r="C2383" s="19" t="s">
        <v>863</v>
      </c>
      <c r="D2383" t="s">
        <v>644</v>
      </c>
    </row>
    <row r="2384" spans="2:4" x14ac:dyDescent="0.4">
      <c r="B2384" t="s">
        <v>3160</v>
      </c>
      <c r="C2384" s="19" t="s">
        <v>863</v>
      </c>
      <c r="D2384" t="s">
        <v>2737</v>
      </c>
    </row>
    <row r="2385" spans="2:4" x14ac:dyDescent="0.4">
      <c r="B2385" t="s">
        <v>3160</v>
      </c>
      <c r="C2385" s="19" t="s">
        <v>863</v>
      </c>
      <c r="D2385" t="s">
        <v>434</v>
      </c>
    </row>
    <row r="2386" spans="2:4" x14ac:dyDescent="0.4">
      <c r="B2386" t="s">
        <v>3160</v>
      </c>
      <c r="C2386" s="19" t="s">
        <v>863</v>
      </c>
      <c r="D2386" t="s">
        <v>2738</v>
      </c>
    </row>
    <row r="2387" spans="2:4" x14ac:dyDescent="0.4">
      <c r="B2387" t="s">
        <v>3160</v>
      </c>
      <c r="C2387" s="19" t="s">
        <v>863</v>
      </c>
      <c r="D2387" t="s">
        <v>2739</v>
      </c>
    </row>
    <row r="2388" spans="2:4" x14ac:dyDescent="0.4">
      <c r="B2388" t="s">
        <v>3160</v>
      </c>
      <c r="C2388" s="19" t="s">
        <v>863</v>
      </c>
      <c r="D2388" t="s">
        <v>2763</v>
      </c>
    </row>
    <row r="2389" spans="2:4" x14ac:dyDescent="0.4">
      <c r="B2389" t="s">
        <v>3160</v>
      </c>
      <c r="C2389" s="19" t="s">
        <v>863</v>
      </c>
      <c r="D2389" t="s">
        <v>2705</v>
      </c>
    </row>
    <row r="2390" spans="2:4" x14ac:dyDescent="0.4">
      <c r="B2390" t="s">
        <v>3160</v>
      </c>
      <c r="C2390" s="19" t="s">
        <v>863</v>
      </c>
      <c r="D2390" t="s">
        <v>3064</v>
      </c>
    </row>
    <row r="2391" spans="2:4" x14ac:dyDescent="0.4">
      <c r="B2391" t="s">
        <v>3160</v>
      </c>
      <c r="C2391" s="19" t="s">
        <v>863</v>
      </c>
      <c r="D2391" t="s">
        <v>435</v>
      </c>
    </row>
    <row r="2392" spans="2:4" x14ac:dyDescent="0.4">
      <c r="B2392" t="s">
        <v>3165</v>
      </c>
      <c r="C2392" s="19" t="s">
        <v>863</v>
      </c>
      <c r="D2392" t="s">
        <v>3195</v>
      </c>
    </row>
    <row r="2393" spans="2:4" x14ac:dyDescent="0.4">
      <c r="B2393" t="s">
        <v>3166</v>
      </c>
      <c r="C2393" s="19" t="s">
        <v>863</v>
      </c>
      <c r="D2393" t="s">
        <v>3195</v>
      </c>
    </row>
    <row r="2394" spans="2:4" x14ac:dyDescent="0.4">
      <c r="B2394" t="s">
        <v>3167</v>
      </c>
      <c r="C2394" s="19" t="s">
        <v>863</v>
      </c>
      <c r="D2394" t="s">
        <v>3195</v>
      </c>
    </row>
    <row r="2395" spans="2:4" x14ac:dyDescent="0.4">
      <c r="B2395" t="s">
        <v>3168</v>
      </c>
      <c r="C2395" s="19" t="s">
        <v>863</v>
      </c>
      <c r="D2395" t="s">
        <v>3195</v>
      </c>
    </row>
    <row r="2396" spans="2:4" x14ac:dyDescent="0.4">
      <c r="B2396" t="s">
        <v>3170</v>
      </c>
      <c r="C2396" s="19" t="s">
        <v>863</v>
      </c>
      <c r="D2396" t="s">
        <v>3195</v>
      </c>
    </row>
    <row r="2397" spans="2:4" x14ac:dyDescent="0.4">
      <c r="B2397" t="s">
        <v>3171</v>
      </c>
      <c r="C2397" s="19" t="s">
        <v>863</v>
      </c>
      <c r="D2397" t="s">
        <v>3195</v>
      </c>
    </row>
    <row r="2398" spans="2:4" x14ac:dyDescent="0.4">
      <c r="B2398" t="s">
        <v>3172</v>
      </c>
      <c r="C2398" s="19" t="s">
        <v>863</v>
      </c>
      <c r="D2398" t="s">
        <v>3195</v>
      </c>
    </row>
    <row r="2399" spans="2:4" x14ac:dyDescent="0.4">
      <c r="B2399" t="s">
        <v>3173</v>
      </c>
      <c r="C2399" s="19" t="s">
        <v>863</v>
      </c>
      <c r="D2399" t="s">
        <v>3195</v>
      </c>
    </row>
    <row r="2400" spans="2:4" x14ac:dyDescent="0.4">
      <c r="B2400" t="s">
        <v>3174</v>
      </c>
      <c r="C2400" s="19" t="s">
        <v>863</v>
      </c>
      <c r="D2400" t="s">
        <v>3195</v>
      </c>
    </row>
    <row r="2401" spans="2:4" x14ac:dyDescent="0.4">
      <c r="B2401" t="s">
        <v>3175</v>
      </c>
      <c r="C2401" s="19" t="s">
        <v>863</v>
      </c>
      <c r="D2401" t="s">
        <v>3195</v>
      </c>
    </row>
    <row r="2402" spans="2:4" x14ac:dyDescent="0.4">
      <c r="B2402" t="s">
        <v>3177</v>
      </c>
      <c r="C2402" s="19" t="s">
        <v>862</v>
      </c>
      <c r="D2402" t="s">
        <v>3195</v>
      </c>
    </row>
    <row r="2403" spans="2:4" x14ac:dyDescent="0.4">
      <c r="B2403" t="s">
        <v>3177</v>
      </c>
      <c r="C2403" s="19" t="s">
        <v>865</v>
      </c>
      <c r="D2403" t="s">
        <v>2304</v>
      </c>
    </row>
    <row r="2404" spans="2:4" x14ac:dyDescent="0.4">
      <c r="B2404" t="s">
        <v>3177</v>
      </c>
      <c r="C2404" s="19" t="s">
        <v>865</v>
      </c>
      <c r="D2404" t="s">
        <v>517</v>
      </c>
    </row>
    <row r="2405" spans="2:4" x14ac:dyDescent="0.4">
      <c r="B2405" t="s">
        <v>3177</v>
      </c>
      <c r="C2405" s="19" t="s">
        <v>865</v>
      </c>
      <c r="D2405" t="s">
        <v>644</v>
      </c>
    </row>
    <row r="2406" spans="2:4" x14ac:dyDescent="0.4">
      <c r="B2406" t="s">
        <v>3177</v>
      </c>
      <c r="C2406" s="19" t="s">
        <v>865</v>
      </c>
      <c r="D2406" t="s">
        <v>2737</v>
      </c>
    </row>
    <row r="2407" spans="2:4" x14ac:dyDescent="0.4">
      <c r="B2407" t="s">
        <v>3177</v>
      </c>
      <c r="C2407" s="19" t="s">
        <v>865</v>
      </c>
      <c r="D2407" t="s">
        <v>434</v>
      </c>
    </row>
    <row r="2408" spans="2:4" x14ac:dyDescent="0.4">
      <c r="B2408" t="s">
        <v>3177</v>
      </c>
      <c r="C2408" s="19" t="s">
        <v>865</v>
      </c>
      <c r="D2408" t="s">
        <v>2738</v>
      </c>
    </row>
    <row r="2409" spans="2:4" x14ac:dyDescent="0.4">
      <c r="B2409" t="s">
        <v>3177</v>
      </c>
      <c r="C2409" s="19" t="s">
        <v>865</v>
      </c>
      <c r="D2409" t="s">
        <v>2739</v>
      </c>
    </row>
    <row r="2410" spans="2:4" x14ac:dyDescent="0.4">
      <c r="B2410" t="s">
        <v>3177</v>
      </c>
      <c r="C2410" s="19" t="s">
        <v>865</v>
      </c>
      <c r="D2410" t="s">
        <v>2763</v>
      </c>
    </row>
    <row r="2411" spans="2:4" x14ac:dyDescent="0.4">
      <c r="B2411" t="s">
        <v>3177</v>
      </c>
      <c r="C2411" s="19" t="s">
        <v>863</v>
      </c>
      <c r="D2411" t="s">
        <v>2705</v>
      </c>
    </row>
    <row r="2412" spans="2:4" x14ac:dyDescent="0.4">
      <c r="B2412" t="s">
        <v>3177</v>
      </c>
      <c r="C2412" s="19" t="s">
        <v>865</v>
      </c>
      <c r="D2412" t="s">
        <v>3064</v>
      </c>
    </row>
    <row r="2413" spans="2:4" x14ac:dyDescent="0.4">
      <c r="B2413" t="s">
        <v>3177</v>
      </c>
      <c r="C2413" s="19" t="s">
        <v>865</v>
      </c>
      <c r="D2413" t="s">
        <v>435</v>
      </c>
    </row>
    <row r="2414" spans="2:4" x14ac:dyDescent="0.4">
      <c r="B2414" t="s">
        <v>3176</v>
      </c>
      <c r="C2414" s="19" t="s">
        <v>862</v>
      </c>
      <c r="D2414" t="s">
        <v>3195</v>
      </c>
    </row>
    <row r="2415" spans="2:4" x14ac:dyDescent="0.4">
      <c r="B2415" t="s">
        <v>3176</v>
      </c>
      <c r="C2415" s="19" t="s">
        <v>864</v>
      </c>
      <c r="D2415" t="s">
        <v>2304</v>
      </c>
    </row>
    <row r="2416" spans="2:4" x14ac:dyDescent="0.4">
      <c r="B2416" t="s">
        <v>3176</v>
      </c>
      <c r="C2416" s="19" t="s">
        <v>864</v>
      </c>
      <c r="D2416" t="s">
        <v>517</v>
      </c>
    </row>
    <row r="2417" spans="2:4" x14ac:dyDescent="0.4">
      <c r="B2417" t="s">
        <v>3176</v>
      </c>
      <c r="C2417" s="19" t="s">
        <v>864</v>
      </c>
      <c r="D2417" t="s">
        <v>644</v>
      </c>
    </row>
    <row r="2418" spans="2:4" x14ac:dyDescent="0.4">
      <c r="B2418" t="s">
        <v>3176</v>
      </c>
      <c r="C2418" s="19" t="s">
        <v>864</v>
      </c>
      <c r="D2418" t="s">
        <v>2737</v>
      </c>
    </row>
    <row r="2419" spans="2:4" x14ac:dyDescent="0.4">
      <c r="B2419" t="s">
        <v>3176</v>
      </c>
      <c r="C2419" s="19" t="s">
        <v>864</v>
      </c>
      <c r="D2419" t="s">
        <v>434</v>
      </c>
    </row>
    <row r="2420" spans="2:4" x14ac:dyDescent="0.4">
      <c r="B2420" t="s">
        <v>3176</v>
      </c>
      <c r="C2420" s="19" t="s">
        <v>864</v>
      </c>
      <c r="D2420" t="s">
        <v>2738</v>
      </c>
    </row>
    <row r="2421" spans="2:4" x14ac:dyDescent="0.4">
      <c r="B2421" t="s">
        <v>3176</v>
      </c>
      <c r="C2421" s="19" t="s">
        <v>864</v>
      </c>
      <c r="D2421" t="s">
        <v>2739</v>
      </c>
    </row>
    <row r="2422" spans="2:4" x14ac:dyDescent="0.4">
      <c r="B2422" t="s">
        <v>3176</v>
      </c>
      <c r="C2422" s="19" t="s">
        <v>864</v>
      </c>
      <c r="D2422" t="s">
        <v>2763</v>
      </c>
    </row>
    <row r="2423" spans="2:4" x14ac:dyDescent="0.4">
      <c r="B2423" t="s">
        <v>3176</v>
      </c>
      <c r="C2423" s="19" t="s">
        <v>864</v>
      </c>
      <c r="D2423" t="s">
        <v>2705</v>
      </c>
    </row>
    <row r="2424" spans="2:4" x14ac:dyDescent="0.4">
      <c r="B2424" t="s">
        <v>3176</v>
      </c>
      <c r="C2424" s="19" t="s">
        <v>864</v>
      </c>
      <c r="D2424" t="s">
        <v>3064</v>
      </c>
    </row>
    <row r="2425" spans="2:4" x14ac:dyDescent="0.4">
      <c r="B2425" t="s">
        <v>3176</v>
      </c>
      <c r="C2425" s="19" t="s">
        <v>864</v>
      </c>
      <c r="D2425" t="s">
        <v>435</v>
      </c>
    </row>
    <row r="2426" spans="2:4" x14ac:dyDescent="0.4">
      <c r="B2426" t="s">
        <v>3178</v>
      </c>
      <c r="C2426" s="19" t="s">
        <v>863</v>
      </c>
      <c r="D2426" t="s">
        <v>3195</v>
      </c>
    </row>
    <row r="2427" spans="2:4" x14ac:dyDescent="0.4">
      <c r="B2427" t="s">
        <v>3178</v>
      </c>
      <c r="C2427" s="19" t="s">
        <v>863</v>
      </c>
      <c r="D2427" t="s">
        <v>2705</v>
      </c>
    </row>
    <row r="2428" spans="2:4" x14ac:dyDescent="0.4">
      <c r="B2428" t="s">
        <v>2226</v>
      </c>
      <c r="C2428" s="19" t="s">
        <v>863</v>
      </c>
      <c r="D2428" t="s">
        <v>3195</v>
      </c>
    </row>
    <row r="2429" spans="2:4" x14ac:dyDescent="0.4">
      <c r="B2429" t="s">
        <v>2793</v>
      </c>
      <c r="C2429" s="19" t="s">
        <v>863</v>
      </c>
      <c r="D2429" t="s">
        <v>3195</v>
      </c>
    </row>
    <row r="2430" spans="2:4" x14ac:dyDescent="0.4">
      <c r="B2430" t="s">
        <v>892</v>
      </c>
      <c r="C2430" s="19" t="s">
        <v>863</v>
      </c>
      <c r="D2430" t="s">
        <v>3195</v>
      </c>
    </row>
    <row r="2431" spans="2:4" x14ac:dyDescent="0.4">
      <c r="B2431" t="s">
        <v>2313</v>
      </c>
      <c r="C2431" s="19" t="s">
        <v>863</v>
      </c>
      <c r="D2431" t="s">
        <v>3195</v>
      </c>
    </row>
    <row r="2432" spans="2:4" x14ac:dyDescent="0.4">
      <c r="B2432" t="s">
        <v>1127</v>
      </c>
      <c r="C2432" s="19" t="s">
        <v>863</v>
      </c>
      <c r="D2432" t="s">
        <v>3195</v>
      </c>
    </row>
    <row r="2433" spans="2:4" x14ac:dyDescent="0.4">
      <c r="B2433" t="s">
        <v>2314</v>
      </c>
      <c r="C2433" s="19" t="s">
        <v>863</v>
      </c>
      <c r="D2433" t="s">
        <v>3195</v>
      </c>
    </row>
    <row r="2434" spans="2:4" x14ac:dyDescent="0.4">
      <c r="B2434" t="s">
        <v>2789</v>
      </c>
      <c r="C2434" s="19" t="s">
        <v>863</v>
      </c>
      <c r="D2434" t="s">
        <v>3195</v>
      </c>
    </row>
    <row r="2435" spans="2:4" x14ac:dyDescent="0.4">
      <c r="B2435" t="s">
        <v>888</v>
      </c>
      <c r="C2435" s="19" t="s">
        <v>863</v>
      </c>
      <c r="D2435" t="s">
        <v>3195</v>
      </c>
    </row>
    <row r="2436" spans="2:4" x14ac:dyDescent="0.4">
      <c r="B2436" t="s">
        <v>3109</v>
      </c>
      <c r="C2436" s="19" t="s">
        <v>863</v>
      </c>
      <c r="D2436" t="s">
        <v>3195</v>
      </c>
    </row>
    <row r="2437" spans="2:4" x14ac:dyDescent="0.4">
      <c r="B2437" t="s">
        <v>947</v>
      </c>
      <c r="C2437" s="19" t="s">
        <v>863</v>
      </c>
      <c r="D2437" t="s">
        <v>3195</v>
      </c>
    </row>
    <row r="2438" spans="2:4" x14ac:dyDescent="0.4">
      <c r="B2438" t="s">
        <v>887</v>
      </c>
      <c r="C2438" s="19" t="s">
        <v>863</v>
      </c>
      <c r="D2438" t="s">
        <v>3195</v>
      </c>
    </row>
    <row r="2439" spans="2:4" x14ac:dyDescent="0.4">
      <c r="B2439" t="s">
        <v>2786</v>
      </c>
      <c r="C2439" s="19" t="s">
        <v>863</v>
      </c>
      <c r="D2439" t="s">
        <v>3195</v>
      </c>
    </row>
    <row r="2440" spans="2:4" x14ac:dyDescent="0.4">
      <c r="B2440" t="s">
        <v>2787</v>
      </c>
      <c r="C2440" s="19" t="s">
        <v>863</v>
      </c>
      <c r="D2440" t="s">
        <v>3195</v>
      </c>
    </row>
    <row r="2441" spans="2:4" x14ac:dyDescent="0.4">
      <c r="B2441" t="s">
        <v>2766</v>
      </c>
      <c r="C2441" s="19" t="s">
        <v>863</v>
      </c>
      <c r="D2441" t="s">
        <v>3195</v>
      </c>
    </row>
    <row r="2442" spans="2:4" x14ac:dyDescent="0.4">
      <c r="B2442" t="s">
        <v>3195</v>
      </c>
      <c r="C2442" s="19" t="s">
        <v>863</v>
      </c>
      <c r="D2442" t="s">
        <v>3159</v>
      </c>
    </row>
    <row r="2443" spans="2:4" x14ac:dyDescent="0.4">
      <c r="B2443" t="s">
        <v>3195</v>
      </c>
      <c r="C2443" s="19" t="s">
        <v>863</v>
      </c>
      <c r="D2443" t="s">
        <v>3165</v>
      </c>
    </row>
    <row r="2444" spans="2:4" x14ac:dyDescent="0.4">
      <c r="B2444" t="s">
        <v>3195</v>
      </c>
      <c r="C2444" s="19" t="s">
        <v>863</v>
      </c>
      <c r="D2444" t="s">
        <v>3166</v>
      </c>
    </row>
    <row r="2445" spans="2:4" x14ac:dyDescent="0.4">
      <c r="B2445" t="s">
        <v>3195</v>
      </c>
      <c r="C2445" s="19" t="s">
        <v>863</v>
      </c>
      <c r="D2445" t="s">
        <v>3167</v>
      </c>
    </row>
    <row r="2446" spans="2:4" x14ac:dyDescent="0.4">
      <c r="B2446" t="s">
        <v>3195</v>
      </c>
      <c r="C2446" s="19" t="s">
        <v>863</v>
      </c>
      <c r="D2446" t="s">
        <v>3168</v>
      </c>
    </row>
    <row r="2447" spans="2:4" x14ac:dyDescent="0.4">
      <c r="B2447" t="s">
        <v>3195</v>
      </c>
      <c r="C2447" s="19" t="s">
        <v>863</v>
      </c>
      <c r="D2447" t="s">
        <v>3170</v>
      </c>
    </row>
    <row r="2448" spans="2:4" x14ac:dyDescent="0.4">
      <c r="B2448" t="s">
        <v>3195</v>
      </c>
      <c r="C2448" s="19" t="s">
        <v>863</v>
      </c>
      <c r="D2448" t="s">
        <v>3171</v>
      </c>
    </row>
    <row r="2449" spans="2:4" x14ac:dyDescent="0.4">
      <c r="B2449" t="s">
        <v>3195</v>
      </c>
      <c r="C2449" s="19" t="s">
        <v>863</v>
      </c>
      <c r="D2449" t="s">
        <v>3172</v>
      </c>
    </row>
    <row r="2450" spans="2:4" x14ac:dyDescent="0.4">
      <c r="B2450" t="s">
        <v>3195</v>
      </c>
      <c r="C2450" s="19" t="s">
        <v>863</v>
      </c>
      <c r="D2450" t="s">
        <v>3173</v>
      </c>
    </row>
    <row r="2451" spans="2:4" x14ac:dyDescent="0.4">
      <c r="B2451" t="s">
        <v>3195</v>
      </c>
      <c r="C2451" s="19" t="s">
        <v>863</v>
      </c>
      <c r="D2451" t="s">
        <v>3174</v>
      </c>
    </row>
    <row r="2452" spans="2:4" x14ac:dyDescent="0.4">
      <c r="B2452" t="s">
        <v>3195</v>
      </c>
      <c r="C2452" s="19" t="s">
        <v>863</v>
      </c>
      <c r="D2452" t="s">
        <v>3175</v>
      </c>
    </row>
    <row r="2453" spans="2:4" x14ac:dyDescent="0.4">
      <c r="B2453" t="s">
        <v>3195</v>
      </c>
      <c r="C2453" s="19" t="s">
        <v>863</v>
      </c>
      <c r="D2453" t="s">
        <v>3177</v>
      </c>
    </row>
    <row r="2454" spans="2:4" x14ac:dyDescent="0.4">
      <c r="B2454" t="s">
        <v>3195</v>
      </c>
      <c r="C2454" s="19" t="s">
        <v>863</v>
      </c>
      <c r="D2454" t="s">
        <v>3176</v>
      </c>
    </row>
    <row r="2455" spans="2:4" x14ac:dyDescent="0.4">
      <c r="B2455" t="s">
        <v>3195</v>
      </c>
      <c r="C2455" s="19" t="s">
        <v>863</v>
      </c>
      <c r="D2455" t="s">
        <v>3178</v>
      </c>
    </row>
    <row r="2456" spans="2:4" x14ac:dyDescent="0.4">
      <c r="B2456" t="s">
        <v>3195</v>
      </c>
      <c r="C2456" s="19" t="s">
        <v>863</v>
      </c>
      <c r="D2456" t="s">
        <v>2226</v>
      </c>
    </row>
    <row r="2457" spans="2:4" x14ac:dyDescent="0.4">
      <c r="B2457" t="s">
        <v>3195</v>
      </c>
      <c r="C2457" s="19" t="s">
        <v>863</v>
      </c>
      <c r="D2457" t="s">
        <v>2793</v>
      </c>
    </row>
    <row r="2458" spans="2:4" x14ac:dyDescent="0.4">
      <c r="B2458" t="s">
        <v>3195</v>
      </c>
      <c r="C2458" s="19" t="s">
        <v>863</v>
      </c>
      <c r="D2458" t="s">
        <v>892</v>
      </c>
    </row>
    <row r="2459" spans="2:4" x14ac:dyDescent="0.4">
      <c r="B2459" t="s">
        <v>3195</v>
      </c>
      <c r="C2459" s="19" t="s">
        <v>863</v>
      </c>
      <c r="D2459" t="s">
        <v>1127</v>
      </c>
    </row>
    <row r="2460" spans="2:4" x14ac:dyDescent="0.4">
      <c r="B2460" t="s">
        <v>3195</v>
      </c>
      <c r="C2460" s="19" t="s">
        <v>863</v>
      </c>
      <c r="D2460" t="s">
        <v>2789</v>
      </c>
    </row>
    <row r="2461" spans="2:4" x14ac:dyDescent="0.4">
      <c r="B2461" t="s">
        <v>3195</v>
      </c>
      <c r="C2461" s="19" t="s">
        <v>863</v>
      </c>
      <c r="D2461" t="s">
        <v>888</v>
      </c>
    </row>
    <row r="2462" spans="2:4" x14ac:dyDescent="0.4">
      <c r="B2462" t="s">
        <v>3195</v>
      </c>
      <c r="C2462" s="19" t="s">
        <v>863</v>
      </c>
      <c r="D2462" t="s">
        <v>947</v>
      </c>
    </row>
    <row r="2463" spans="2:4" x14ac:dyDescent="0.4">
      <c r="B2463" t="s">
        <v>3195</v>
      </c>
      <c r="C2463" s="19" t="s">
        <v>863</v>
      </c>
      <c r="D2463" t="s">
        <v>887</v>
      </c>
    </row>
    <row r="2464" spans="2:4" x14ac:dyDescent="0.4">
      <c r="B2464" t="s">
        <v>3195</v>
      </c>
      <c r="C2464" s="19" t="s">
        <v>863</v>
      </c>
      <c r="D2464" t="s">
        <v>2786</v>
      </c>
    </row>
    <row r="2465" spans="2:4" x14ac:dyDescent="0.4">
      <c r="B2465" t="s">
        <v>3195</v>
      </c>
      <c r="C2465" s="19" t="s">
        <v>863</v>
      </c>
      <c r="D2465" t="s">
        <v>2787</v>
      </c>
    </row>
    <row r="2466" spans="2:4" x14ac:dyDescent="0.4">
      <c r="B2466" t="s">
        <v>3195</v>
      </c>
      <c r="C2466" s="19" t="s">
        <v>863</v>
      </c>
      <c r="D2466" t="s">
        <v>886</v>
      </c>
    </row>
    <row r="2467" spans="2:4" x14ac:dyDescent="0.4">
      <c r="B2467" t="s">
        <v>3195</v>
      </c>
      <c r="C2467" s="19" t="s">
        <v>863</v>
      </c>
      <c r="D2467" t="s">
        <v>876</v>
      </c>
    </row>
    <row r="2468" spans="2:4" x14ac:dyDescent="0.4">
      <c r="B2468" t="s">
        <v>3195</v>
      </c>
      <c r="C2468" s="19" t="s">
        <v>863</v>
      </c>
      <c r="D2468" t="s">
        <v>1083</v>
      </c>
    </row>
    <row r="2469" spans="2:4" x14ac:dyDescent="0.4">
      <c r="B2469" t="s">
        <v>3195</v>
      </c>
      <c r="C2469" s="19" t="s">
        <v>863</v>
      </c>
      <c r="D2469" t="s">
        <v>2290</v>
      </c>
    </row>
    <row r="2470" spans="2:4" x14ac:dyDescent="0.4">
      <c r="B2470" t="s">
        <v>3195</v>
      </c>
      <c r="C2470" s="19" t="s">
        <v>863</v>
      </c>
      <c r="D2470" t="s">
        <v>2807</v>
      </c>
    </row>
    <row r="2471" spans="2:4" x14ac:dyDescent="0.4">
      <c r="B2471" t="s">
        <v>3195</v>
      </c>
      <c r="C2471" s="19" t="s">
        <v>863</v>
      </c>
      <c r="D2471" t="s">
        <v>2766</v>
      </c>
    </row>
  </sheetData>
  <autoFilter ref="A1:F2471" xr:uid="{00000000-0009-0000-0000-000011000000}"/>
  <phoneticPr fontId="21" type="noConversion"/>
  <dataValidations count="1">
    <dataValidation type="list" allowBlank="1" showInputMessage="1" showErrorMessage="1" sqref="C1428 E2:E58 C1410:C1415 E136:E465 E65:E134 E467:E1047 C2:C941 C943:C1371" xr:uid="{00000000-0002-0000-1100-000000000000}">
      <formula1>$I$2:$I$5</formula1>
    </dataValidation>
  </dataValidation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906"/>
  <sheetViews>
    <sheetView topLeftCell="A846" zoomScale="85" zoomScaleNormal="85" workbookViewId="0">
      <selection activeCell="B869" sqref="B869"/>
    </sheetView>
  </sheetViews>
  <sheetFormatPr defaultRowHeight="14.6" x14ac:dyDescent="0.4"/>
  <cols>
    <col min="1" max="1" width="26.15234375" customWidth="1"/>
    <col min="2" max="2" width="50.3046875" customWidth="1"/>
    <col min="3" max="4" width="9" customWidth="1"/>
    <col min="5" max="5" width="16.3828125" customWidth="1"/>
    <col min="6" max="8" width="32.3828125" customWidth="1"/>
  </cols>
  <sheetData>
    <row r="1" spans="1:11" x14ac:dyDescent="0.4">
      <c r="A1" s="8" t="s">
        <v>1507</v>
      </c>
      <c r="B1" s="8" t="s">
        <v>1552</v>
      </c>
      <c r="C1" s="8"/>
      <c r="D1" s="8"/>
      <c r="E1" s="8"/>
    </row>
    <row r="2" spans="1:11" x14ac:dyDescent="0.4">
      <c r="A2" t="s">
        <v>517</v>
      </c>
      <c r="B2" s="32">
        <v>56</v>
      </c>
      <c r="C2" s="32"/>
      <c r="D2" s="32" t="s">
        <v>1674</v>
      </c>
      <c r="E2" s="32"/>
    </row>
    <row r="3" spans="1:11" x14ac:dyDescent="0.4">
      <c r="A3" t="s">
        <v>644</v>
      </c>
      <c r="B3" s="32">
        <v>25</v>
      </c>
      <c r="C3" s="32"/>
      <c r="D3" s="32"/>
      <c r="E3" s="32"/>
    </row>
    <row r="4" spans="1:11" x14ac:dyDescent="0.4">
      <c r="A4" t="s">
        <v>1515</v>
      </c>
      <c r="B4" s="32">
        <v>16</v>
      </c>
      <c r="C4" s="32"/>
      <c r="D4" s="32"/>
      <c r="E4" s="32"/>
    </row>
    <row r="5" spans="1:11" x14ac:dyDescent="0.4">
      <c r="A5" t="s">
        <v>434</v>
      </c>
      <c r="B5" s="32">
        <v>10</v>
      </c>
      <c r="C5" s="32"/>
      <c r="D5" s="32"/>
      <c r="E5" s="32"/>
    </row>
    <row r="6" spans="1:11" x14ac:dyDescent="0.4">
      <c r="A6" t="s">
        <v>1673</v>
      </c>
      <c r="B6" s="32">
        <f>SUM(B2:B5)</f>
        <v>107</v>
      </c>
      <c r="C6" s="19"/>
      <c r="D6" s="19"/>
      <c r="E6" s="19"/>
    </row>
    <row r="9" spans="1:11" s="8" customFormat="1" x14ac:dyDescent="0.4">
      <c r="A9" s="8" t="s">
        <v>1505</v>
      </c>
      <c r="B9" s="8" t="s">
        <v>1506</v>
      </c>
      <c r="F9" s="8" t="s">
        <v>1507</v>
      </c>
      <c r="G9" s="8" t="s">
        <v>4</v>
      </c>
      <c r="K9" s="8" t="s">
        <v>1523</v>
      </c>
    </row>
    <row r="10" spans="1:11" x14ac:dyDescent="0.4">
      <c r="A10" s="35" t="s">
        <v>1504</v>
      </c>
      <c r="B10" t="s">
        <v>1573</v>
      </c>
      <c r="C10">
        <f>VLOOKUP(B10,'Перечень узлов'!$B$2:$E$642,3,0)</f>
        <v>35</v>
      </c>
      <c r="D10" t="s">
        <v>1385</v>
      </c>
      <c r="E10" t="str">
        <f>VLOOKUP(B10,'Перечень узлов'!$B$2:$E$642,4,0)</f>
        <v>FEATURE_NODE</v>
      </c>
      <c r="F10" t="s">
        <v>1508</v>
      </c>
      <c r="G10" t="s">
        <v>1510</v>
      </c>
      <c r="K10" t="s">
        <v>1524</v>
      </c>
    </row>
    <row r="11" spans="1:11" x14ac:dyDescent="0.4">
      <c r="B11" t="s">
        <v>1307</v>
      </c>
      <c r="C11">
        <f>VLOOKUP(B11,'Перечень узлов'!$B$2:$E$642,3,0)</f>
        <v>327</v>
      </c>
      <c r="D11" t="s">
        <v>1385</v>
      </c>
      <c r="E11" t="str">
        <f>VLOOKUP(B11,'Перечень узлов'!$B$2:$E$642,4,0)</f>
        <v>FEATURE_NODE</v>
      </c>
    </row>
    <row r="12" spans="1:11" x14ac:dyDescent="0.4">
      <c r="B12" t="s">
        <v>1132</v>
      </c>
      <c r="C12">
        <f>VLOOKUP(B12,'Перечень узлов'!$B$2:$E$642,3,0)</f>
        <v>290</v>
      </c>
      <c r="D12" t="s">
        <v>1385</v>
      </c>
      <c r="E12" t="str">
        <f>VLOOKUP(B12,'Перечень узлов'!$B$2:$E$642,4,0)</f>
        <v>FEATURE_NODE</v>
      </c>
    </row>
    <row r="13" spans="1:11" x14ac:dyDescent="0.4">
      <c r="B13" t="s">
        <v>1358</v>
      </c>
      <c r="C13">
        <f>VLOOKUP(B13,'Перечень узлов'!$B$2:$E$642,3,0)</f>
        <v>12</v>
      </c>
      <c r="D13" t="s">
        <v>1385</v>
      </c>
      <c r="E13" t="str">
        <f>VLOOKUP(B13,'Перечень узлов'!$B$2:$E$642,4,0)</f>
        <v>FEATURE_NODE</v>
      </c>
    </row>
    <row r="14" spans="1:11" x14ac:dyDescent="0.4">
      <c r="B14" t="s">
        <v>876</v>
      </c>
      <c r="C14">
        <f>VLOOKUP(B14,'Перечень узлов'!$B$2:$E$642,3,0)</f>
        <v>9</v>
      </c>
      <c r="D14" t="s">
        <v>1385</v>
      </c>
      <c r="E14" t="str">
        <f>VLOOKUP(B14,'Перечень узлов'!$B$2:$E$642,4,0)</f>
        <v>FEATURE_NODE</v>
      </c>
    </row>
    <row r="15" spans="1:11" x14ac:dyDescent="0.4">
      <c r="B15" t="s">
        <v>2276</v>
      </c>
      <c r="C15">
        <f>VLOOKUP(B15,'Перечень узлов'!$B$2:$E$642,3,0)</f>
        <v>34</v>
      </c>
      <c r="D15" t="s">
        <v>1385</v>
      </c>
      <c r="E15" t="str">
        <f>VLOOKUP(B15,'Перечень узлов'!$B$2:$E$642,4,0)</f>
        <v>FEATURE_NODE</v>
      </c>
    </row>
    <row r="16" spans="1:11" x14ac:dyDescent="0.4">
      <c r="B16" t="s">
        <v>887</v>
      </c>
      <c r="C16">
        <f>VLOOKUP(B16,'Перечень узлов'!$B$2:$E$642,3,0)</f>
        <v>19</v>
      </c>
      <c r="D16" t="s">
        <v>1385</v>
      </c>
      <c r="E16" t="str">
        <f>VLOOKUP(B16,'Перечень узлов'!$B$2:$E$642,4,0)</f>
        <v>FEATURE_NODE</v>
      </c>
    </row>
    <row r="17" spans="2:5" x14ac:dyDescent="0.4">
      <c r="B17" t="s">
        <v>1243</v>
      </c>
      <c r="C17">
        <f>VLOOKUP(B17,'Перечень узлов'!$B$2:$E$642,3,0)</f>
        <v>62</v>
      </c>
      <c r="D17" t="s">
        <v>1385</v>
      </c>
      <c r="E17" t="str">
        <f>VLOOKUP(B17,'Перечень узлов'!$B$2:$E$642,4,0)</f>
        <v>FEATURE_NODE</v>
      </c>
    </row>
    <row r="18" spans="2:5" x14ac:dyDescent="0.4">
      <c r="B18" t="s">
        <v>895</v>
      </c>
      <c r="C18">
        <f>VLOOKUP(B18,'Перечень узлов'!$B$2:$E$642,3,0)</f>
        <v>43</v>
      </c>
      <c r="D18" t="s">
        <v>1385</v>
      </c>
      <c r="E18" t="str">
        <f>VLOOKUP(B18,'Перечень узлов'!$B$2:$E$642,4,0)</f>
        <v>FEATURE_NODE</v>
      </c>
    </row>
    <row r="19" spans="2:5" x14ac:dyDescent="0.4">
      <c r="B19" t="s">
        <v>947</v>
      </c>
      <c r="C19">
        <f>VLOOKUP(B19,'Перечень узлов'!$B$2:$E$642,3,0)</f>
        <v>60</v>
      </c>
      <c r="D19" t="s">
        <v>1385</v>
      </c>
      <c r="E19" t="str">
        <f>VLOOKUP(B19,'Перечень узлов'!$B$2:$E$642,4,0)</f>
        <v>FEATURE_NODE</v>
      </c>
    </row>
    <row r="20" spans="2:5" x14ac:dyDescent="0.4">
      <c r="B20" t="s">
        <v>2110</v>
      </c>
      <c r="C20">
        <f>VLOOKUP(B20,'Перечень узлов'!$B$2:$E$642,3,0)</f>
        <v>490</v>
      </c>
      <c r="D20" t="s">
        <v>1385</v>
      </c>
      <c r="E20" t="str">
        <f>VLOOKUP(B20,'Перечень узлов'!$B$2:$E$642,4,0)</f>
        <v>FEATURE_NODE</v>
      </c>
    </row>
    <row r="21" spans="2:5" x14ac:dyDescent="0.4">
      <c r="B21" t="s">
        <v>933</v>
      </c>
      <c r="C21">
        <f>VLOOKUP(B21,'Перечень узлов'!$B$2:$E$642,3,0)</f>
        <v>183</v>
      </c>
      <c r="D21" t="s">
        <v>1385</v>
      </c>
      <c r="E21" t="str">
        <f>VLOOKUP(B21,'Перечень узлов'!$B$2:$E$642,4,0)</f>
        <v>FEATURE_NODE</v>
      </c>
    </row>
    <row r="22" spans="2:5" x14ac:dyDescent="0.4">
      <c r="B22" t="s">
        <v>904</v>
      </c>
      <c r="C22">
        <f>VLOOKUP(B22,'Перечень узлов'!$B$2:$E$642,3,0)</f>
        <v>105</v>
      </c>
      <c r="D22" t="s">
        <v>1385</v>
      </c>
      <c r="E22" t="str">
        <f>VLOOKUP(B22,'Перечень узлов'!$B$2:$E$642,4,0)</f>
        <v>FEATURE_NODE</v>
      </c>
    </row>
    <row r="23" spans="2:5" x14ac:dyDescent="0.4">
      <c r="B23" t="s">
        <v>1487</v>
      </c>
      <c r="C23">
        <f>VLOOKUP(B23,'Перечень узлов'!$B$2:$E$642,3,0)</f>
        <v>428</v>
      </c>
      <c r="D23" t="s">
        <v>1385</v>
      </c>
      <c r="E23" t="str">
        <f>VLOOKUP(B23,'Перечень узлов'!$B$2:$E$642,4,0)</f>
        <v>FEATURE_NODE</v>
      </c>
    </row>
    <row r="24" spans="2:5" x14ac:dyDescent="0.4">
      <c r="B24" t="s">
        <v>902</v>
      </c>
      <c r="C24">
        <f>VLOOKUP(B24,'Перечень узлов'!$B$2:$E$642,3,0)</f>
        <v>76</v>
      </c>
      <c r="D24" t="s">
        <v>1385</v>
      </c>
      <c r="E24" t="str">
        <f>VLOOKUP(B24,'Перечень узлов'!$B$2:$E$642,4,0)</f>
        <v>FEATURE_NODE</v>
      </c>
    </row>
    <row r="25" spans="2:5" x14ac:dyDescent="0.4">
      <c r="B25" t="s">
        <v>249</v>
      </c>
      <c r="C25">
        <f>VLOOKUP(B25,'Перечень узлов'!$B$2:$E$642,3,0)</f>
        <v>66</v>
      </c>
      <c r="D25" t="s">
        <v>1385</v>
      </c>
      <c r="E25" t="str">
        <f>VLOOKUP(B25,'Перечень узлов'!$B$2:$E$642,4,0)</f>
        <v>FEATURE_NODE</v>
      </c>
    </row>
    <row r="26" spans="2:5" x14ac:dyDescent="0.4">
      <c r="B26" t="s">
        <v>1127</v>
      </c>
      <c r="C26">
        <f>VLOOKUP(B26,'Перечень узлов'!$B$2:$E$642,3,0)</f>
        <v>155</v>
      </c>
      <c r="D26" t="s">
        <v>1385</v>
      </c>
      <c r="E26" t="str">
        <f>VLOOKUP(B26,'Перечень узлов'!$B$2:$E$642,4,0)</f>
        <v>FEATURE_NODE</v>
      </c>
    </row>
    <row r="27" spans="2:5" x14ac:dyDescent="0.4">
      <c r="B27" t="s">
        <v>923</v>
      </c>
      <c r="C27">
        <f>VLOOKUP(B27,'Перечень узлов'!$B$2:$E$642,3,0)</f>
        <v>144</v>
      </c>
      <c r="D27" t="s">
        <v>1385</v>
      </c>
      <c r="E27" t="str">
        <f>VLOOKUP(B27,'Перечень узлов'!$B$2:$E$642,4,0)</f>
        <v>FEATURE_NODE</v>
      </c>
    </row>
    <row r="28" spans="2:5" x14ac:dyDescent="0.4">
      <c r="B28" t="s">
        <v>1362</v>
      </c>
      <c r="C28">
        <f>VLOOKUP(B28,'Перечень узлов'!$B$2:$E$642,3,0)</f>
        <v>178</v>
      </c>
      <c r="D28" t="s">
        <v>1385</v>
      </c>
      <c r="E28" t="str">
        <f>VLOOKUP(B28,'Перечень узлов'!$B$2:$E$642,4,0)</f>
        <v>FEATURE_NODE</v>
      </c>
    </row>
    <row r="29" spans="2:5" x14ac:dyDescent="0.4">
      <c r="B29" t="s">
        <v>1312</v>
      </c>
      <c r="C29">
        <f>VLOOKUP(B29,'Перечень узлов'!$B$2:$E$642,3,0)</f>
        <v>332</v>
      </c>
      <c r="D29" t="s">
        <v>1385</v>
      </c>
      <c r="E29" t="str">
        <f>VLOOKUP(B29,'Перечень узлов'!$B$2:$E$642,4,0)</f>
        <v>FEATURE_NODE</v>
      </c>
    </row>
    <row r="30" spans="2:5" x14ac:dyDescent="0.4">
      <c r="B30" t="s">
        <v>1314</v>
      </c>
      <c r="C30">
        <f>VLOOKUP(B30,'Перечень узлов'!$B$2:$E$642,3,0)</f>
        <v>334</v>
      </c>
      <c r="D30" t="s">
        <v>1385</v>
      </c>
      <c r="E30" t="str">
        <f>VLOOKUP(B30,'Перечень узлов'!$B$2:$E$642,4,0)</f>
        <v>FEATURE_NODE</v>
      </c>
    </row>
    <row r="31" spans="2:5" x14ac:dyDescent="0.4">
      <c r="B31" t="s">
        <v>984</v>
      </c>
      <c r="C31">
        <f>VLOOKUP(B31,'Перечень узлов'!$B$2:$E$642,3,0)</f>
        <v>221</v>
      </c>
      <c r="D31" t="s">
        <v>1385</v>
      </c>
      <c r="E31" t="str">
        <f>VLOOKUP(B31,'Перечень узлов'!$B$2:$E$642,4,0)</f>
        <v>FEATURE_NODE</v>
      </c>
    </row>
    <row r="32" spans="2:5" x14ac:dyDescent="0.4">
      <c r="B32" t="s">
        <v>1462</v>
      </c>
      <c r="C32">
        <f>VLOOKUP(B32,'Перечень узлов'!$B$2:$E$642,3,0)</f>
        <v>217</v>
      </c>
      <c r="D32" t="s">
        <v>1385</v>
      </c>
      <c r="E32" t="str">
        <f>VLOOKUP(B32,'Перечень узлов'!$B$2:$E$642,4,0)</f>
        <v>FEATURE_NODE</v>
      </c>
    </row>
    <row r="33" spans="1:7" x14ac:dyDescent="0.4">
      <c r="B33" t="s">
        <v>1460</v>
      </c>
      <c r="C33">
        <f>VLOOKUP(B33,'Перечень узлов'!$B$2:$E$642,3,0)</f>
        <v>214</v>
      </c>
      <c r="D33" t="s">
        <v>1385</v>
      </c>
      <c r="E33" t="str">
        <f>VLOOKUP(B33,'Перечень узлов'!$B$2:$E$642,4,0)</f>
        <v>FEATURE_NODE</v>
      </c>
    </row>
    <row r="34" spans="1:7" x14ac:dyDescent="0.4">
      <c r="B34" t="s">
        <v>1467</v>
      </c>
      <c r="C34">
        <f>VLOOKUP(B34,'Перечень узлов'!$B$2:$E$642,3,0)</f>
        <v>203</v>
      </c>
      <c r="D34" t="s">
        <v>1385</v>
      </c>
      <c r="E34" t="str">
        <f>VLOOKUP(B34,'Перечень узлов'!$B$2:$E$642,4,0)</f>
        <v>FEATURE_NODE</v>
      </c>
    </row>
    <row r="35" spans="1:7" x14ac:dyDescent="0.4">
      <c r="B35" t="s">
        <v>1335</v>
      </c>
      <c r="C35">
        <f>VLOOKUP(B35,'Перечень узлов'!$B$2:$E$642,3,0)</f>
        <v>350</v>
      </c>
      <c r="D35" t="s">
        <v>1385</v>
      </c>
      <c r="E35" t="str">
        <f>VLOOKUP(B35,'Перечень узлов'!$B$2:$E$642,4,0)</f>
        <v>FEATURE_NODE</v>
      </c>
    </row>
    <row r="36" spans="1:7" x14ac:dyDescent="0.4">
      <c r="B36" t="s">
        <v>1272</v>
      </c>
      <c r="C36">
        <f>VLOOKUP(B36,'Перечень узлов'!$B$2:$E$642,3,0)</f>
        <v>305</v>
      </c>
      <c r="D36" t="s">
        <v>1385</v>
      </c>
      <c r="E36" t="str">
        <f>VLOOKUP(B36,'Перечень узлов'!$B$2:$E$642,4,0)</f>
        <v>FEATURE_NODE</v>
      </c>
    </row>
    <row r="37" spans="1:7" x14ac:dyDescent="0.4">
      <c r="B37" t="s">
        <v>1272</v>
      </c>
      <c r="C37">
        <f>VLOOKUP(B37,'Перечень узлов'!$B$2:$E$642,3,0)</f>
        <v>305</v>
      </c>
      <c r="D37" t="s">
        <v>1385</v>
      </c>
      <c r="E37" t="str">
        <f>VLOOKUP(B37,'Перечень узлов'!$B$2:$E$642,4,0)</f>
        <v>FEATURE_NODE</v>
      </c>
    </row>
    <row r="38" spans="1:7" x14ac:dyDescent="0.4">
      <c r="B38" t="s">
        <v>1094</v>
      </c>
      <c r="C38">
        <f>VLOOKUP(B38,'Перечень узлов'!$B$2:$E$642,3,0)</f>
        <v>231</v>
      </c>
      <c r="D38" t="s">
        <v>1385</v>
      </c>
      <c r="E38" t="str">
        <f>VLOOKUP(B38,'Перечень узлов'!$B$2:$E$642,4,0)</f>
        <v>FEATURE_NODE</v>
      </c>
    </row>
    <row r="39" spans="1:7" x14ac:dyDescent="0.4">
      <c r="B39" t="s">
        <v>1143</v>
      </c>
      <c r="C39">
        <f>VLOOKUP(B39,'Перечень узлов'!$B$2:$E$642,3,0)</f>
        <v>277</v>
      </c>
      <c r="D39" t="s">
        <v>1385</v>
      </c>
      <c r="E39" t="str">
        <f>VLOOKUP(B39,'Перечень узлов'!$B$2:$E$642,4,0)</f>
        <v>FEATURE_NODE</v>
      </c>
    </row>
    <row r="40" spans="1:7" x14ac:dyDescent="0.4">
      <c r="B40" t="s">
        <v>971</v>
      </c>
      <c r="C40">
        <f>VLOOKUP(B40,'Перечень узлов'!$B$2:$E$642,3,0)</f>
        <v>168</v>
      </c>
      <c r="D40" t="s">
        <v>1385</v>
      </c>
      <c r="E40" t="str">
        <f>VLOOKUP(B40,'Перечень узлов'!$B$2:$E$642,4,0)</f>
        <v>FEATURE_NODE</v>
      </c>
    </row>
    <row r="41" spans="1:7" x14ac:dyDescent="0.4">
      <c r="B41" t="s">
        <v>972</v>
      </c>
      <c r="C41">
        <f>VLOOKUP(B41,'Перечень узлов'!$B$2:$E$642,3,0)</f>
        <v>169</v>
      </c>
      <c r="D41" t="s">
        <v>1658</v>
      </c>
      <c r="E41" t="str">
        <f>VLOOKUP(B41,'Перечень узлов'!$B$2:$E$642,4,0)</f>
        <v>FEATURE_NODE</v>
      </c>
    </row>
    <row r="42" spans="1:7" x14ac:dyDescent="0.4">
      <c r="C42" t="e">
        <f>VLOOKUP(B42,'Перечень узлов'!$B$2:$E$642,3,0)</f>
        <v>#N/A</v>
      </c>
      <c r="E42" t="e">
        <f>VLOOKUP(B42,'Перечень узлов'!$B$2:$E$642,4,0)</f>
        <v>#N/A</v>
      </c>
    </row>
    <row r="43" spans="1:7" x14ac:dyDescent="0.4">
      <c r="A43" s="35" t="s">
        <v>1509</v>
      </c>
      <c r="B43" t="s">
        <v>889</v>
      </c>
      <c r="C43">
        <f>VLOOKUP(B43,'Перечень узлов'!$B$2:$E$642,3,0)</f>
        <v>36</v>
      </c>
      <c r="D43" t="s">
        <v>1385</v>
      </c>
      <c r="E43" t="str">
        <f>VLOOKUP(B43,'Перечень узлов'!$B$2:$E$642,4,0)</f>
        <v>FEATURE_NODE</v>
      </c>
      <c r="F43" t="s">
        <v>1512</v>
      </c>
      <c r="G43" t="s">
        <v>1511</v>
      </c>
    </row>
    <row r="44" spans="1:7" x14ac:dyDescent="0.4">
      <c r="B44" t="s">
        <v>2833</v>
      </c>
      <c r="C44">
        <f>VLOOKUP(B44,'Перечень узлов'!$B$2:$E$642,3,0)</f>
        <v>74</v>
      </c>
      <c r="D44" t="s">
        <v>1385</v>
      </c>
      <c r="E44" t="str">
        <f>VLOOKUP(B44,'Перечень узлов'!$B$2:$E$642,4,0)</f>
        <v>FEATURE_NODE</v>
      </c>
    </row>
    <row r="45" spans="1:7" x14ac:dyDescent="0.4">
      <c r="B45" t="s">
        <v>1307</v>
      </c>
      <c r="C45">
        <f>VLOOKUP(B45,'Перечень узлов'!$B$2:$E$642,3,0)</f>
        <v>327</v>
      </c>
      <c r="D45" t="s">
        <v>1385</v>
      </c>
      <c r="E45" t="str">
        <f>VLOOKUP(B45,'Перечень узлов'!$B$2:$E$642,4,0)</f>
        <v>FEATURE_NODE</v>
      </c>
    </row>
    <row r="46" spans="1:7" x14ac:dyDescent="0.4">
      <c r="B46" t="s">
        <v>1132</v>
      </c>
      <c r="C46">
        <f>VLOOKUP(B46,'Перечень узлов'!$B$2:$E$642,3,0)</f>
        <v>290</v>
      </c>
      <c r="D46" t="s">
        <v>1385</v>
      </c>
      <c r="E46" t="str">
        <f>VLOOKUP(B46,'Перечень узлов'!$B$2:$E$642,4,0)</f>
        <v>FEATURE_NODE</v>
      </c>
    </row>
    <row r="47" spans="1:7" x14ac:dyDescent="0.4">
      <c r="B47" t="s">
        <v>932</v>
      </c>
      <c r="C47">
        <f>VLOOKUP(B47,'Перечень узлов'!$B$2:$E$642,3,0)</f>
        <v>171</v>
      </c>
      <c r="D47" t="s">
        <v>1385</v>
      </c>
      <c r="E47" t="str">
        <f>VLOOKUP(B47,'Перечень узлов'!$B$2:$E$642,4,0)</f>
        <v>FEATURE_NODE</v>
      </c>
    </row>
    <row r="48" spans="1:7" x14ac:dyDescent="0.4">
      <c r="B48" t="s">
        <v>876</v>
      </c>
      <c r="C48">
        <f>VLOOKUP(B48,'Перечень узлов'!$B$2:$E$642,3,0)</f>
        <v>9</v>
      </c>
      <c r="D48" t="s">
        <v>1385</v>
      </c>
      <c r="E48" t="str">
        <f>VLOOKUP(B48,'Перечень узлов'!$B$2:$E$642,4,0)</f>
        <v>FEATURE_NODE</v>
      </c>
    </row>
    <row r="49" spans="1:7" x14ac:dyDescent="0.4">
      <c r="B49" t="s">
        <v>1087</v>
      </c>
      <c r="C49">
        <f>VLOOKUP(B49,'Перечень узлов'!$B$2:$E$642,3,0)</f>
        <v>14</v>
      </c>
      <c r="D49" t="s">
        <v>1385</v>
      </c>
      <c r="E49" t="str">
        <f>VLOOKUP(B49,'Перечень узлов'!$B$2:$E$642,4,0)</f>
        <v>FEATURE_NODE</v>
      </c>
    </row>
    <row r="50" spans="1:7" x14ac:dyDescent="0.4">
      <c r="B50" t="s">
        <v>2276</v>
      </c>
      <c r="C50">
        <f>VLOOKUP(B50,'Перечень узлов'!$B$2:$E$642,3,0)</f>
        <v>34</v>
      </c>
      <c r="D50" t="s">
        <v>1385</v>
      </c>
      <c r="E50" t="str">
        <f>VLOOKUP(B50,'Перечень узлов'!$B$2:$E$642,4,0)</f>
        <v>FEATURE_NODE</v>
      </c>
    </row>
    <row r="51" spans="1:7" x14ac:dyDescent="0.4">
      <c r="B51" t="s">
        <v>887</v>
      </c>
      <c r="C51">
        <f>VLOOKUP(B51,'Перечень узлов'!$B$2:$E$642,3,0)</f>
        <v>19</v>
      </c>
      <c r="D51" t="s">
        <v>1385</v>
      </c>
      <c r="E51" t="str">
        <f>VLOOKUP(B51,'Перечень узлов'!$B$2:$E$642,4,0)</f>
        <v>FEATURE_NODE</v>
      </c>
    </row>
    <row r="52" spans="1:7" x14ac:dyDescent="0.4">
      <c r="B52" t="s">
        <v>947</v>
      </c>
      <c r="C52">
        <f>VLOOKUP(B52,'Перечень узлов'!$B$2:$E$642,3,0)</f>
        <v>60</v>
      </c>
      <c r="D52" t="s">
        <v>1385</v>
      </c>
      <c r="E52" t="str">
        <f>VLOOKUP(B52,'Перечень узлов'!$B$2:$E$642,4,0)</f>
        <v>FEATURE_NODE</v>
      </c>
    </row>
    <row r="53" spans="1:7" x14ac:dyDescent="0.4">
      <c r="B53" t="s">
        <v>946</v>
      </c>
      <c r="C53">
        <f>VLOOKUP(B53,'Перечень узлов'!$B$2:$E$642,3,0)</f>
        <v>59</v>
      </c>
      <c r="D53" t="s">
        <v>1385</v>
      </c>
      <c r="E53" t="str">
        <f>VLOOKUP(B53,'Перечень узлов'!$B$2:$E$642,4,0)</f>
        <v>FEATURE_NODE</v>
      </c>
    </row>
    <row r="54" spans="1:7" x14ac:dyDescent="0.4">
      <c r="B54" t="s">
        <v>1313</v>
      </c>
      <c r="C54">
        <f>VLOOKUP(B54,'Перечень узлов'!$B$2:$E$642,3,0)</f>
        <v>333</v>
      </c>
      <c r="D54" t="s">
        <v>1385</v>
      </c>
      <c r="E54" t="str">
        <f>VLOOKUP(B54,'Перечень узлов'!$B$2:$E$642,4,0)</f>
        <v>FEATURE_NODE</v>
      </c>
    </row>
    <row r="55" spans="1:7" x14ac:dyDescent="0.4">
      <c r="B55" t="s">
        <v>1311</v>
      </c>
      <c r="C55">
        <f>VLOOKUP(B55,'Перечень узлов'!$B$2:$E$642,3,0)</f>
        <v>331</v>
      </c>
      <c r="D55" t="s">
        <v>1385</v>
      </c>
      <c r="E55" t="str">
        <f>VLOOKUP(B55,'Перечень узлов'!$B$2:$E$642,4,0)</f>
        <v>FEATURE_NODE</v>
      </c>
    </row>
    <row r="56" spans="1:7" x14ac:dyDescent="0.4">
      <c r="B56" t="s">
        <v>1468</v>
      </c>
      <c r="C56">
        <f>VLOOKUP(B56,'Перечень узлов'!$B$2:$E$642,3,0)</f>
        <v>202</v>
      </c>
      <c r="D56" t="s">
        <v>1385</v>
      </c>
      <c r="E56" t="str">
        <f>VLOOKUP(B56,'Перечень узлов'!$B$2:$E$642,4,0)</f>
        <v>FEATURE_NODE</v>
      </c>
    </row>
    <row r="57" spans="1:7" x14ac:dyDescent="0.4">
      <c r="B57" t="s">
        <v>1727</v>
      </c>
      <c r="C57">
        <f>VLOOKUP(B57,'Перечень узлов'!$B$2:$E$642,3,0)</f>
        <v>192</v>
      </c>
      <c r="D57" t="s">
        <v>1385</v>
      </c>
      <c r="E57" t="str">
        <f>VLOOKUP(B57,'Перечень узлов'!$B$2:$E$642,4,0)</f>
        <v>FEATURE_NODE</v>
      </c>
    </row>
    <row r="58" spans="1:7" x14ac:dyDescent="0.4">
      <c r="B58" t="s">
        <v>1055</v>
      </c>
      <c r="C58">
        <f>VLOOKUP(B58,'Перечень узлов'!$B$2:$E$642,3,0)</f>
        <v>146</v>
      </c>
      <c r="D58" t="s">
        <v>1385</v>
      </c>
      <c r="E58" t="str">
        <f>VLOOKUP(B58,'Перечень узлов'!$B$2:$E$642,4,0)</f>
        <v>FEATURE_NODE</v>
      </c>
    </row>
    <row r="59" spans="1:7" x14ac:dyDescent="0.4">
      <c r="B59" t="s">
        <v>1056</v>
      </c>
      <c r="C59">
        <f>VLOOKUP(B59,'Перечень узлов'!$B$2:$E$642,3,0)</f>
        <v>177</v>
      </c>
      <c r="D59" t="s">
        <v>1385</v>
      </c>
      <c r="E59" t="str">
        <f>VLOOKUP(B59,'Перечень узлов'!$B$2:$E$642,4,0)</f>
        <v>FEATURE_NODE</v>
      </c>
    </row>
    <row r="60" spans="1:7" x14ac:dyDescent="0.4">
      <c r="B60" t="s">
        <v>1141</v>
      </c>
      <c r="C60">
        <f>VLOOKUP(B60,'Перечень узлов'!$B$2:$E$642,3,0)</f>
        <v>276</v>
      </c>
      <c r="D60" t="s">
        <v>1385</v>
      </c>
      <c r="E60" t="str">
        <f>VLOOKUP(B60,'Перечень узлов'!$B$2:$E$642,4,0)</f>
        <v>FEATURE_NODE</v>
      </c>
    </row>
    <row r="61" spans="1:7" x14ac:dyDescent="0.4">
      <c r="B61" s="33" t="s">
        <v>1466</v>
      </c>
      <c r="C61">
        <f>VLOOKUP(B61,'Перечень узлов'!$B$2:$E$642,3,0)</f>
        <v>282</v>
      </c>
      <c r="D61" t="s">
        <v>1658</v>
      </c>
      <c r="E61" t="str">
        <f>VLOOKUP(B61,'Перечень узлов'!$B$2:$E$642,4,0)</f>
        <v>FEATURE_NODE</v>
      </c>
    </row>
    <row r="62" spans="1:7" x14ac:dyDescent="0.4">
      <c r="C62" t="e">
        <f>VLOOKUP(B62,'Перечень узлов'!$B$2:$E$642,3,0)</f>
        <v>#N/A</v>
      </c>
      <c r="E62" t="e">
        <f>VLOOKUP(B62,'Перечень узлов'!$B$2:$E$642,4,0)</f>
        <v>#N/A</v>
      </c>
    </row>
    <row r="63" spans="1:7" x14ac:dyDescent="0.4">
      <c r="A63" s="35" t="s">
        <v>1513</v>
      </c>
      <c r="B63" t="s">
        <v>889</v>
      </c>
      <c r="C63">
        <f>VLOOKUP(B63,'Перечень узлов'!$B$2:$E$642,3,0)</f>
        <v>36</v>
      </c>
      <c r="D63" t="s">
        <v>1385</v>
      </c>
      <c r="E63" t="str">
        <f>VLOOKUP(B63,'Перечень узлов'!$B$2:$E$642,4,0)</f>
        <v>FEATURE_NODE</v>
      </c>
      <c r="F63" t="s">
        <v>1515</v>
      </c>
      <c r="G63" t="s">
        <v>1514</v>
      </c>
    </row>
    <row r="64" spans="1:7" x14ac:dyDescent="0.4">
      <c r="B64" t="s">
        <v>1059</v>
      </c>
      <c r="C64">
        <f>VLOOKUP(B64,'Перечень узлов'!$B$2:$E$642,3,0)</f>
        <v>75</v>
      </c>
      <c r="D64" t="s">
        <v>1385</v>
      </c>
      <c r="E64" t="str">
        <f>VLOOKUP(B64,'Перечень узлов'!$B$2:$E$642,4,0)</f>
        <v>FEATURE_NODE</v>
      </c>
    </row>
    <row r="65" spans="2:5" x14ac:dyDescent="0.4">
      <c r="B65" t="s">
        <v>1307</v>
      </c>
      <c r="C65">
        <f>VLOOKUP(B65,'Перечень узлов'!$B$2:$E$642,3,0)</f>
        <v>327</v>
      </c>
      <c r="D65" t="s">
        <v>1385</v>
      </c>
      <c r="E65" t="str">
        <f>VLOOKUP(B65,'Перечень узлов'!$B$2:$E$642,4,0)</f>
        <v>FEATURE_NODE</v>
      </c>
    </row>
    <row r="66" spans="2:5" x14ac:dyDescent="0.4">
      <c r="B66" t="s">
        <v>1132</v>
      </c>
      <c r="C66">
        <f>VLOOKUP(B66,'Перечень узлов'!$B$2:$E$642,3,0)</f>
        <v>290</v>
      </c>
      <c r="D66" t="s">
        <v>1385</v>
      </c>
      <c r="E66" t="str">
        <f>VLOOKUP(B66,'Перечень узлов'!$B$2:$E$642,4,0)</f>
        <v>FEATURE_NODE</v>
      </c>
    </row>
    <row r="67" spans="2:5" x14ac:dyDescent="0.4">
      <c r="B67" t="s">
        <v>2276</v>
      </c>
      <c r="C67">
        <f>VLOOKUP(B67,'Перечень узлов'!$B$2:$E$642,3,0)</f>
        <v>34</v>
      </c>
      <c r="D67" t="s">
        <v>1385</v>
      </c>
      <c r="E67" t="str">
        <f>VLOOKUP(B67,'Перечень узлов'!$B$2:$E$642,4,0)</f>
        <v>FEATURE_NODE</v>
      </c>
    </row>
    <row r="68" spans="2:5" x14ac:dyDescent="0.4">
      <c r="B68" t="s">
        <v>932</v>
      </c>
      <c r="C68">
        <f>VLOOKUP(B68,'Перечень узлов'!$B$2:$E$642,3,0)</f>
        <v>171</v>
      </c>
      <c r="D68" t="s">
        <v>1385</v>
      </c>
      <c r="E68" t="str">
        <f>VLOOKUP(B68,'Перечень узлов'!$B$2:$E$642,4,0)</f>
        <v>FEATURE_NODE</v>
      </c>
    </row>
    <row r="69" spans="2:5" x14ac:dyDescent="0.4">
      <c r="B69" t="s">
        <v>1241</v>
      </c>
      <c r="C69">
        <f>VLOOKUP(B69,'Перечень узлов'!$B$2:$E$642,3,0)</f>
        <v>170</v>
      </c>
      <c r="D69" t="s">
        <v>1385</v>
      </c>
      <c r="E69" t="str">
        <f>VLOOKUP(B69,'Перечень узлов'!$B$2:$E$642,4,0)</f>
        <v>FEATURE_NODE</v>
      </c>
    </row>
    <row r="70" spans="2:5" x14ac:dyDescent="0.4">
      <c r="B70" t="s">
        <v>1243</v>
      </c>
      <c r="C70">
        <f>VLOOKUP(B70,'Перечень узлов'!$B$2:$E$642,3,0)</f>
        <v>62</v>
      </c>
      <c r="D70" t="s">
        <v>1385</v>
      </c>
      <c r="E70" t="str">
        <f>VLOOKUP(B70,'Перечень узлов'!$B$2:$E$642,4,0)</f>
        <v>FEATURE_NODE</v>
      </c>
    </row>
    <row r="71" spans="2:5" x14ac:dyDescent="0.4">
      <c r="B71" t="s">
        <v>947</v>
      </c>
      <c r="C71">
        <f>VLOOKUP(B71,'Перечень узлов'!$B$2:$E$642,3,0)</f>
        <v>60</v>
      </c>
      <c r="D71" t="s">
        <v>1385</v>
      </c>
      <c r="E71" t="str">
        <f>VLOOKUP(B71,'Перечень узлов'!$B$2:$E$642,4,0)</f>
        <v>FEATURE_NODE</v>
      </c>
    </row>
    <row r="72" spans="2:5" x14ac:dyDescent="0.4">
      <c r="B72" t="s">
        <v>1087</v>
      </c>
      <c r="C72">
        <f>VLOOKUP(B72,'Перечень узлов'!$B$2:$E$642,3,0)</f>
        <v>14</v>
      </c>
      <c r="D72" t="s">
        <v>1385</v>
      </c>
      <c r="E72" t="str">
        <f>VLOOKUP(B72,'Перечень узлов'!$B$2:$E$642,4,0)</f>
        <v>FEATURE_NODE</v>
      </c>
    </row>
    <row r="73" spans="2:5" x14ac:dyDescent="0.4">
      <c r="B73" t="s">
        <v>876</v>
      </c>
      <c r="C73">
        <f>VLOOKUP(B73,'Перечень узлов'!$B$2:$E$642,3,0)</f>
        <v>9</v>
      </c>
      <c r="D73" t="s">
        <v>1385</v>
      </c>
      <c r="E73" t="str">
        <f>VLOOKUP(B73,'Перечень узлов'!$B$2:$E$642,4,0)</f>
        <v>FEATURE_NODE</v>
      </c>
    </row>
    <row r="74" spans="2:5" x14ac:dyDescent="0.4">
      <c r="B74" t="s">
        <v>1263</v>
      </c>
      <c r="C74">
        <f>VLOOKUP(B74,'Перечень узлов'!$B$2:$E$642,3,0)</f>
        <v>56</v>
      </c>
      <c r="D74" t="s">
        <v>1385</v>
      </c>
      <c r="E74" t="str">
        <f>VLOOKUP(B74,'Перечень узлов'!$B$2:$E$642,4,0)</f>
        <v>FEATURE_NODE</v>
      </c>
    </row>
    <row r="75" spans="2:5" x14ac:dyDescent="0.4">
      <c r="B75" t="s">
        <v>1127</v>
      </c>
      <c r="C75">
        <f>VLOOKUP(B75,'Перечень узлов'!$B$2:$E$642,3,0)</f>
        <v>155</v>
      </c>
      <c r="D75" t="s">
        <v>1385</v>
      </c>
      <c r="E75" t="str">
        <f>VLOOKUP(B75,'Перечень узлов'!$B$2:$E$642,4,0)</f>
        <v>FEATURE_NODE</v>
      </c>
    </row>
    <row r="76" spans="2:5" x14ac:dyDescent="0.4">
      <c r="B76" t="s">
        <v>1017</v>
      </c>
      <c r="C76">
        <f>VLOOKUP(B76,'Перечень узлов'!$B$2:$E$642,3,0)</f>
        <v>175</v>
      </c>
      <c r="D76" t="s">
        <v>1385</v>
      </c>
      <c r="E76" t="str">
        <f>VLOOKUP(B76,'Перечень узлов'!$B$2:$E$642,4,0)</f>
        <v>FEATURE_NODE</v>
      </c>
    </row>
    <row r="77" spans="2:5" x14ac:dyDescent="0.4">
      <c r="B77" t="s">
        <v>923</v>
      </c>
      <c r="C77">
        <f>VLOOKUP(B77,'Перечень узлов'!$B$2:$E$642,3,0)</f>
        <v>144</v>
      </c>
      <c r="D77" t="s">
        <v>1385</v>
      </c>
      <c r="E77" t="str">
        <f>VLOOKUP(B77,'Перечень узлов'!$B$2:$E$642,4,0)</f>
        <v>FEATURE_NODE</v>
      </c>
    </row>
    <row r="78" spans="2:5" x14ac:dyDescent="0.4">
      <c r="B78" t="s">
        <v>1362</v>
      </c>
      <c r="C78">
        <f>VLOOKUP(B78,'Перечень узлов'!$B$2:$E$642,3,0)</f>
        <v>178</v>
      </c>
      <c r="D78" t="s">
        <v>1385</v>
      </c>
      <c r="E78" t="str">
        <f>VLOOKUP(B78,'Перечень узлов'!$B$2:$E$642,4,0)</f>
        <v>FEATURE_NODE</v>
      </c>
    </row>
    <row r="79" spans="2:5" x14ac:dyDescent="0.4">
      <c r="B79" t="s">
        <v>1498</v>
      </c>
      <c r="C79">
        <f>VLOOKUP(B79,'Перечень узлов'!$B$2:$E$642,3,0)</f>
        <v>212</v>
      </c>
      <c r="D79" t="s">
        <v>1385</v>
      </c>
      <c r="E79" t="str">
        <f>VLOOKUP(B79,'Перечень узлов'!$B$2:$E$642,4,0)</f>
        <v>FEATURE_NODE</v>
      </c>
    </row>
    <row r="80" spans="2:5" x14ac:dyDescent="0.4">
      <c r="B80" t="s">
        <v>1468</v>
      </c>
      <c r="C80">
        <f>VLOOKUP(B80,'Перечень узлов'!$B$2:$E$642,3,0)</f>
        <v>202</v>
      </c>
      <c r="D80" t="s">
        <v>1385</v>
      </c>
      <c r="E80" t="str">
        <f>VLOOKUP(B80,'Перечень узлов'!$B$2:$E$642,4,0)</f>
        <v>FEATURE_NODE</v>
      </c>
    </row>
    <row r="81" spans="1:7" x14ac:dyDescent="0.4">
      <c r="B81" t="s">
        <v>1110</v>
      </c>
      <c r="C81">
        <f>VLOOKUP(B81,'Перечень узлов'!$B$2:$E$642,3,0)</f>
        <v>266</v>
      </c>
      <c r="D81" t="s">
        <v>1385</v>
      </c>
      <c r="E81" t="str">
        <f>VLOOKUP(B81,'Перечень узлов'!$B$2:$E$642,4,0)</f>
        <v>FEATURE_NODE</v>
      </c>
    </row>
    <row r="82" spans="1:7" x14ac:dyDescent="0.4">
      <c r="B82" t="s">
        <v>1142</v>
      </c>
      <c r="C82">
        <f>VLOOKUP(B82,'Перечень узлов'!$B$2:$E$642,3,0)</f>
        <v>273</v>
      </c>
      <c r="D82" t="s">
        <v>1658</v>
      </c>
      <c r="E82" t="str">
        <f>VLOOKUP(B82,'Перечень узлов'!$B$2:$E$642,4,0)</f>
        <v>FEATURE_NODE</v>
      </c>
    </row>
    <row r="83" spans="1:7" x14ac:dyDescent="0.4">
      <c r="C83" t="e">
        <f>VLOOKUP(B83,'Перечень узлов'!$B$2:$E$642,3,0)</f>
        <v>#N/A</v>
      </c>
      <c r="E83" t="e">
        <f>VLOOKUP(B83,'Перечень узлов'!$B$2:$E$642,4,0)</f>
        <v>#N/A</v>
      </c>
    </row>
    <row r="84" spans="1:7" x14ac:dyDescent="0.4">
      <c r="A84" s="35" t="s">
        <v>1521</v>
      </c>
      <c r="B84" t="s">
        <v>1307</v>
      </c>
      <c r="C84">
        <f>VLOOKUP(B84,'Перечень узлов'!$B$2:$E$642,3,0)</f>
        <v>327</v>
      </c>
      <c r="D84" t="s">
        <v>1385</v>
      </c>
      <c r="E84" t="str">
        <f>VLOOKUP(B84,'Перечень узлов'!$B$2:$E$642,4,0)</f>
        <v>FEATURE_NODE</v>
      </c>
      <c r="F84" t="s">
        <v>434</v>
      </c>
      <c r="G84" t="s">
        <v>1525</v>
      </c>
    </row>
    <row r="85" spans="1:7" x14ac:dyDescent="0.4">
      <c r="B85" t="s">
        <v>2833</v>
      </c>
      <c r="C85">
        <f>VLOOKUP(B85,'Перечень узлов'!$B$2:$E$642,3,0)</f>
        <v>74</v>
      </c>
      <c r="D85" t="s">
        <v>1385</v>
      </c>
      <c r="E85" t="str">
        <f>VLOOKUP(B85,'Перечень узлов'!$B$2:$E$642,4,0)</f>
        <v>FEATURE_NODE</v>
      </c>
    </row>
    <row r="86" spans="1:7" x14ac:dyDescent="0.4">
      <c r="B86" t="s">
        <v>1573</v>
      </c>
      <c r="C86">
        <f>VLOOKUP(B86,'Перечень узлов'!$B$2:$E$642,3,0)</f>
        <v>35</v>
      </c>
      <c r="D86" t="s">
        <v>1385</v>
      </c>
      <c r="E86" t="str">
        <f>VLOOKUP(B86,'Перечень узлов'!$B$2:$E$642,4,0)</f>
        <v>FEATURE_NODE</v>
      </c>
    </row>
    <row r="87" spans="1:7" x14ac:dyDescent="0.4">
      <c r="B87" t="s">
        <v>876</v>
      </c>
      <c r="C87">
        <f>VLOOKUP(B87,'Перечень узлов'!$B$2:$E$642,3,0)</f>
        <v>9</v>
      </c>
      <c r="D87" t="s">
        <v>1385</v>
      </c>
      <c r="E87" t="str">
        <f>VLOOKUP(B87,'Перечень узлов'!$B$2:$E$642,4,0)</f>
        <v>FEATURE_NODE</v>
      </c>
    </row>
    <row r="88" spans="1:7" x14ac:dyDescent="0.4">
      <c r="B88" t="s">
        <v>1087</v>
      </c>
      <c r="C88">
        <f>VLOOKUP(B88,'Перечень узлов'!$B$2:$E$642,3,0)</f>
        <v>14</v>
      </c>
      <c r="D88" t="s">
        <v>1385</v>
      </c>
      <c r="E88" t="str">
        <f>VLOOKUP(B88,'Перечень узлов'!$B$2:$E$642,4,0)</f>
        <v>FEATURE_NODE</v>
      </c>
    </row>
    <row r="89" spans="1:7" x14ac:dyDescent="0.4">
      <c r="B89" t="s">
        <v>911</v>
      </c>
      <c r="C89">
        <f>VLOOKUP(B89,'Перечень узлов'!$B$2:$E$642,3,0)</f>
        <v>112</v>
      </c>
      <c r="D89" t="s">
        <v>1385</v>
      </c>
      <c r="E89" t="str">
        <f>VLOOKUP(B89,'Перечень узлов'!$B$2:$E$642,4,0)</f>
        <v>FEATURE_NODE</v>
      </c>
    </row>
    <row r="90" spans="1:7" x14ac:dyDescent="0.4">
      <c r="B90" t="s">
        <v>1487</v>
      </c>
      <c r="C90">
        <f>VLOOKUP(B90,'Перечень узлов'!$B$2:$E$642,3,0)</f>
        <v>428</v>
      </c>
      <c r="D90" t="s">
        <v>1385</v>
      </c>
      <c r="E90" t="str">
        <f>VLOOKUP(B90,'Перечень узлов'!$B$2:$E$642,4,0)</f>
        <v>FEATURE_NODE</v>
      </c>
    </row>
    <row r="91" spans="1:7" x14ac:dyDescent="0.4">
      <c r="B91" t="s">
        <v>902</v>
      </c>
      <c r="C91">
        <f>VLOOKUP(B91,'Перечень узлов'!$B$2:$E$642,3,0)</f>
        <v>76</v>
      </c>
      <c r="D91" t="s">
        <v>1385</v>
      </c>
      <c r="E91" t="str">
        <f>VLOOKUP(B91,'Перечень узлов'!$B$2:$E$642,4,0)</f>
        <v>FEATURE_NODE</v>
      </c>
    </row>
    <row r="92" spans="1:7" x14ac:dyDescent="0.4">
      <c r="B92" t="s">
        <v>1337</v>
      </c>
      <c r="C92">
        <f>VLOOKUP(B92,'Перечень узлов'!$B$2:$E$642,3,0)</f>
        <v>347</v>
      </c>
      <c r="D92" t="s">
        <v>1385</v>
      </c>
      <c r="E92" t="str">
        <f>VLOOKUP(B92,'Перечень узлов'!$B$2:$E$642,4,0)</f>
        <v>FEATURE_NODE</v>
      </c>
    </row>
    <row r="93" spans="1:7" x14ac:dyDescent="0.4">
      <c r="B93" t="s">
        <v>1280</v>
      </c>
      <c r="C93">
        <f>VLOOKUP(B93,'Перечень узлов'!$B$2:$E$642,3,0)</f>
        <v>314</v>
      </c>
      <c r="D93" t="s">
        <v>1385</v>
      </c>
      <c r="E93" t="str">
        <f>VLOOKUP(B93,'Перечень узлов'!$B$2:$E$642,4,0)</f>
        <v>FEATURE_NODE</v>
      </c>
    </row>
    <row r="94" spans="1:7" x14ac:dyDescent="0.4">
      <c r="B94" t="s">
        <v>1321</v>
      </c>
      <c r="C94">
        <f>VLOOKUP(B94,'Перечень узлов'!$B$2:$E$642,3,0)</f>
        <v>240</v>
      </c>
      <c r="D94" t="s">
        <v>1385</v>
      </c>
      <c r="E94" t="str">
        <f>VLOOKUP(B94,'Перечень узлов'!$B$2:$E$642,4,0)</f>
        <v>FEATURE_NODE</v>
      </c>
    </row>
    <row r="95" spans="1:7" x14ac:dyDescent="0.4">
      <c r="B95" t="s">
        <v>990</v>
      </c>
      <c r="C95">
        <f>VLOOKUP(B95,'Перечень узлов'!$B$2:$E$642,3,0)</f>
        <v>242</v>
      </c>
      <c r="D95" t="s">
        <v>1385</v>
      </c>
      <c r="E95" t="str">
        <f>VLOOKUP(B95,'Перечень узлов'!$B$2:$E$642,4,0)</f>
        <v>FEATURE_NODE</v>
      </c>
    </row>
    <row r="96" spans="1:7" x14ac:dyDescent="0.4">
      <c r="B96" s="33" t="s">
        <v>1466</v>
      </c>
      <c r="C96">
        <f>VLOOKUP(B96,'Перечень узлов'!$B$2:$E$642,3,0)</f>
        <v>282</v>
      </c>
      <c r="D96" t="s">
        <v>1385</v>
      </c>
      <c r="E96" t="str">
        <f>VLOOKUP(B96,'Перечень узлов'!$B$2:$E$642,4,0)</f>
        <v>FEATURE_NODE</v>
      </c>
    </row>
    <row r="97" spans="1:7" x14ac:dyDescent="0.4">
      <c r="B97" t="s">
        <v>969</v>
      </c>
      <c r="C97">
        <f>VLOOKUP(B97,'Перечень узлов'!$B$2:$E$642,3,0)</f>
        <v>166</v>
      </c>
      <c r="D97" t="s">
        <v>1385</v>
      </c>
      <c r="E97" t="str">
        <f>VLOOKUP(B97,'Перечень узлов'!$B$2:$E$642,4,0)</f>
        <v>FEATURE_NODE</v>
      </c>
    </row>
    <row r="98" spans="1:7" x14ac:dyDescent="0.4">
      <c r="B98" t="s">
        <v>1136</v>
      </c>
      <c r="C98">
        <f>VLOOKUP(B98,'Перечень узлов'!$B$2:$E$642,3,0)</f>
        <v>206</v>
      </c>
      <c r="D98" t="s">
        <v>1658</v>
      </c>
      <c r="E98" t="str">
        <f>VLOOKUP(B98,'Перечень узлов'!$B$2:$E$642,4,0)</f>
        <v>FULL_ACTIVATION_SERVICE_NODE</v>
      </c>
    </row>
    <row r="99" spans="1:7" x14ac:dyDescent="0.4">
      <c r="C99" t="e">
        <f>VLOOKUP(B99,'Перечень узлов'!$B$2:$E$642,3,0)</f>
        <v>#N/A</v>
      </c>
      <c r="E99" t="e">
        <f>VLOOKUP(B99,'Перечень узлов'!$B$2:$E$642,4,0)</f>
        <v>#N/A</v>
      </c>
    </row>
    <row r="100" spans="1:7" x14ac:dyDescent="0.4">
      <c r="A100" s="35" t="s">
        <v>1522</v>
      </c>
      <c r="B100" t="s">
        <v>889</v>
      </c>
      <c r="C100">
        <f>VLOOKUP(B100,'Перечень узлов'!$B$2:$E$642,3,0)</f>
        <v>36</v>
      </c>
      <c r="D100" t="s">
        <v>1385</v>
      </c>
      <c r="E100" t="str">
        <f>VLOOKUP(B100,'Перечень узлов'!$B$2:$E$642,4,0)</f>
        <v>FEATURE_NODE</v>
      </c>
      <c r="F100" t="s">
        <v>517</v>
      </c>
      <c r="G100" t="s">
        <v>1525</v>
      </c>
    </row>
    <row r="101" spans="1:7" x14ac:dyDescent="0.4">
      <c r="B101" t="s">
        <v>886</v>
      </c>
      <c r="C101">
        <f>VLOOKUP(B101,'Перечень узлов'!$B$2:$E$642,3,0)</f>
        <v>15</v>
      </c>
      <c r="D101" t="s">
        <v>1385</v>
      </c>
      <c r="E101" t="str">
        <f>VLOOKUP(B101,'Перечень узлов'!$B$2:$E$642,4,0)</f>
        <v>FEATURE_NODE</v>
      </c>
    </row>
    <row r="102" spans="1:7" x14ac:dyDescent="0.4">
      <c r="B102" t="s">
        <v>2276</v>
      </c>
      <c r="C102">
        <f>VLOOKUP(B102,'Перечень узлов'!$B$2:$E$642,3,0)</f>
        <v>34</v>
      </c>
      <c r="D102" t="s">
        <v>1385</v>
      </c>
      <c r="E102" t="str">
        <f>VLOOKUP(B102,'Перечень узлов'!$B$2:$E$642,4,0)</f>
        <v>FEATURE_NODE</v>
      </c>
    </row>
    <row r="103" spans="1:7" x14ac:dyDescent="0.4">
      <c r="B103" t="s">
        <v>1059</v>
      </c>
      <c r="C103">
        <f>VLOOKUP(B103,'Перечень узлов'!$B$2:$E$642,3,0)</f>
        <v>75</v>
      </c>
      <c r="D103" t="s">
        <v>1385</v>
      </c>
      <c r="E103" t="str">
        <f>VLOOKUP(B103,'Перечень узлов'!$B$2:$E$642,4,0)</f>
        <v>FEATURE_NODE</v>
      </c>
    </row>
    <row r="104" spans="1:7" x14ac:dyDescent="0.4">
      <c r="B104" t="s">
        <v>1307</v>
      </c>
      <c r="C104">
        <f>VLOOKUP(B104,'Перечень узлов'!$B$2:$E$642,3,0)</f>
        <v>327</v>
      </c>
      <c r="D104" t="s">
        <v>1385</v>
      </c>
      <c r="E104" t="str">
        <f>VLOOKUP(B104,'Перечень узлов'!$B$2:$E$642,4,0)</f>
        <v>FEATURE_NODE</v>
      </c>
    </row>
    <row r="105" spans="1:7" x14ac:dyDescent="0.4">
      <c r="B105" t="s">
        <v>1007</v>
      </c>
      <c r="C105">
        <f>VLOOKUP(B105,'Перечень узлов'!$B$2:$E$642,3,0)</f>
        <v>172</v>
      </c>
      <c r="D105" t="s">
        <v>1385</v>
      </c>
      <c r="E105" t="str">
        <f>VLOOKUP(B105,'Перечень узлов'!$B$2:$E$642,4,0)</f>
        <v>FEATURE_NODE</v>
      </c>
    </row>
    <row r="106" spans="1:7" x14ac:dyDescent="0.4">
      <c r="B106" t="s">
        <v>1362</v>
      </c>
      <c r="C106">
        <f>VLOOKUP(B106,'Перечень узлов'!$B$2:$E$642,3,0)</f>
        <v>178</v>
      </c>
      <c r="D106" t="s">
        <v>1385</v>
      </c>
      <c r="E106" t="str">
        <f>VLOOKUP(B106,'Перечень узлов'!$B$2:$E$642,4,0)</f>
        <v>FEATURE_NODE</v>
      </c>
    </row>
    <row r="107" spans="1:7" x14ac:dyDescent="0.4">
      <c r="B107" t="s">
        <v>923</v>
      </c>
      <c r="C107">
        <f>VLOOKUP(B107,'Перечень узлов'!$B$2:$E$642,3,0)</f>
        <v>144</v>
      </c>
      <c r="D107" t="s">
        <v>1385</v>
      </c>
      <c r="E107" t="str">
        <f>VLOOKUP(B107,'Перечень узлов'!$B$2:$E$642,4,0)</f>
        <v>FEATURE_NODE</v>
      </c>
    </row>
    <row r="108" spans="1:7" x14ac:dyDescent="0.4">
      <c r="B108" t="s">
        <v>1091</v>
      </c>
      <c r="C108">
        <f>VLOOKUP(B108,'Перечень узлов'!$B$2:$E$642,3,0)</f>
        <v>151</v>
      </c>
      <c r="D108" t="s">
        <v>1385</v>
      </c>
      <c r="E108" t="str">
        <f>VLOOKUP(B108,'Перечень узлов'!$B$2:$E$642,4,0)</f>
        <v>FEATURE_NODE</v>
      </c>
    </row>
    <row r="109" spans="1:7" x14ac:dyDescent="0.4">
      <c r="B109" t="s">
        <v>1727</v>
      </c>
      <c r="C109">
        <f>VLOOKUP(B109,'Перечень узлов'!$B$2:$E$642,3,0)</f>
        <v>192</v>
      </c>
      <c r="D109" t="s">
        <v>1385</v>
      </c>
      <c r="E109" t="str">
        <f>VLOOKUP(B109,'Перечень узлов'!$B$2:$E$642,4,0)</f>
        <v>FEATURE_NODE</v>
      </c>
    </row>
    <row r="110" spans="1:7" x14ac:dyDescent="0.4">
      <c r="B110" t="s">
        <v>1468</v>
      </c>
      <c r="C110">
        <f>VLOOKUP(B110,'Перечень узлов'!$B$2:$E$642,3,0)</f>
        <v>202</v>
      </c>
      <c r="D110" t="s">
        <v>1385</v>
      </c>
      <c r="E110" t="str">
        <f>VLOOKUP(B110,'Перечень узлов'!$B$2:$E$642,4,0)</f>
        <v>FEATURE_NODE</v>
      </c>
    </row>
    <row r="111" spans="1:7" x14ac:dyDescent="0.4">
      <c r="B111" t="s">
        <v>1498</v>
      </c>
      <c r="C111">
        <f>VLOOKUP(B111,'Перечень узлов'!$B$2:$E$642,3,0)</f>
        <v>212</v>
      </c>
      <c r="D111" t="s">
        <v>1385</v>
      </c>
      <c r="E111" t="str">
        <f>VLOOKUP(B111,'Перечень узлов'!$B$2:$E$642,4,0)</f>
        <v>FEATURE_NODE</v>
      </c>
    </row>
    <row r="112" spans="1:7" x14ac:dyDescent="0.4">
      <c r="B112" t="s">
        <v>1097</v>
      </c>
      <c r="C112">
        <f>VLOOKUP(B112,'Перечень узлов'!$B$2:$E$642,3,0)</f>
        <v>201</v>
      </c>
      <c r="D112" t="s">
        <v>1385</v>
      </c>
      <c r="E112" t="str">
        <f>VLOOKUP(B112,'Перечень узлов'!$B$2:$E$642,4,0)</f>
        <v>FEATURE_NODE</v>
      </c>
    </row>
    <row r="113" spans="1:7" x14ac:dyDescent="0.4">
      <c r="B113" t="s">
        <v>1160</v>
      </c>
      <c r="C113">
        <f>VLOOKUP(B113,'Перечень узлов'!$B$2:$E$642,3,0)</f>
        <v>303</v>
      </c>
      <c r="D113" t="s">
        <v>1385</v>
      </c>
      <c r="E113" t="str">
        <f>VLOOKUP(B113,'Перечень узлов'!$B$2:$E$642,4,0)</f>
        <v>FEATURE_NODE</v>
      </c>
    </row>
    <row r="114" spans="1:7" x14ac:dyDescent="0.4">
      <c r="B114" t="s">
        <v>986</v>
      </c>
      <c r="C114">
        <f>VLOOKUP(B114,'Перечень узлов'!$B$2:$E$642,3,0)</f>
        <v>158</v>
      </c>
      <c r="D114" t="s">
        <v>1385</v>
      </c>
      <c r="E114" t="str">
        <f>VLOOKUP(B114,'Перечень узлов'!$B$2:$E$642,4,0)</f>
        <v>FEATURE_NODE</v>
      </c>
    </row>
    <row r="115" spans="1:7" x14ac:dyDescent="0.4">
      <c r="B115" t="s">
        <v>1268</v>
      </c>
      <c r="C115">
        <f>VLOOKUP(B115,'Перечень узлов'!$B$2:$E$642,3,0)</f>
        <v>156</v>
      </c>
      <c r="D115" t="s">
        <v>1658</v>
      </c>
      <c r="E115" t="str">
        <f>VLOOKUP(B115,'Перечень узлов'!$B$2:$E$642,4,0)</f>
        <v>FEATURE_NODE</v>
      </c>
    </row>
    <row r="116" spans="1:7" x14ac:dyDescent="0.4">
      <c r="C116" t="e">
        <f>VLOOKUP(B116,'Перечень узлов'!$B$2:$E$642,3,0)</f>
        <v>#N/A</v>
      </c>
      <c r="E116" t="e">
        <f>VLOOKUP(B116,'Перечень узлов'!$B$2:$E$642,4,0)</f>
        <v>#N/A</v>
      </c>
    </row>
    <row r="117" spans="1:7" x14ac:dyDescent="0.4">
      <c r="A117" s="35" t="s">
        <v>1526</v>
      </c>
      <c r="B117" t="s">
        <v>889</v>
      </c>
      <c r="C117">
        <f>VLOOKUP(B117,'Перечень узлов'!$B$2:$E$642,3,0)</f>
        <v>36</v>
      </c>
      <c r="D117" t="s">
        <v>1385</v>
      </c>
      <c r="E117" t="str">
        <f>VLOOKUP(B117,'Перечень узлов'!$B$2:$E$642,4,0)</f>
        <v>FEATURE_NODE</v>
      </c>
      <c r="F117" t="s">
        <v>517</v>
      </c>
      <c r="G117" t="s">
        <v>1525</v>
      </c>
    </row>
    <row r="118" spans="1:7" x14ac:dyDescent="0.4">
      <c r="B118" t="s">
        <v>1307</v>
      </c>
      <c r="C118">
        <f>VLOOKUP(B118,'Перечень узлов'!$B$2:$E$642,3,0)</f>
        <v>327</v>
      </c>
      <c r="D118" t="s">
        <v>1385</v>
      </c>
      <c r="E118" t="str">
        <f>VLOOKUP(B118,'Перечень узлов'!$B$2:$E$642,4,0)</f>
        <v>FEATURE_NODE</v>
      </c>
    </row>
    <row r="119" spans="1:7" x14ac:dyDescent="0.4">
      <c r="B119" t="s">
        <v>2833</v>
      </c>
      <c r="C119">
        <f>VLOOKUP(B119,'Перечень узлов'!$B$2:$E$642,3,0)</f>
        <v>74</v>
      </c>
      <c r="D119" t="s">
        <v>1385</v>
      </c>
      <c r="E119" t="str">
        <f>VLOOKUP(B119,'Перечень узлов'!$B$2:$E$642,4,0)</f>
        <v>FEATURE_NODE</v>
      </c>
    </row>
    <row r="120" spans="1:7" x14ac:dyDescent="0.4">
      <c r="B120" t="s">
        <v>947</v>
      </c>
      <c r="C120">
        <f>VLOOKUP(B120,'Перечень узлов'!$B$2:$E$642,3,0)</f>
        <v>60</v>
      </c>
      <c r="D120" t="s">
        <v>1385</v>
      </c>
      <c r="E120" t="str">
        <f>VLOOKUP(B120,'Перечень узлов'!$B$2:$E$642,4,0)</f>
        <v>FEATURE_NODE</v>
      </c>
    </row>
    <row r="121" spans="1:7" x14ac:dyDescent="0.4">
      <c r="B121" t="s">
        <v>876</v>
      </c>
      <c r="C121">
        <f>VLOOKUP(B121,'Перечень узлов'!$B$2:$E$642,3,0)</f>
        <v>9</v>
      </c>
      <c r="D121" t="s">
        <v>1385</v>
      </c>
      <c r="E121" t="str">
        <f>VLOOKUP(B121,'Перечень узлов'!$B$2:$E$642,4,0)</f>
        <v>FEATURE_NODE</v>
      </c>
    </row>
    <row r="122" spans="1:7" x14ac:dyDescent="0.4">
      <c r="B122" t="s">
        <v>932</v>
      </c>
      <c r="C122">
        <f>VLOOKUP(B122,'Перечень узлов'!$B$2:$E$642,3,0)</f>
        <v>171</v>
      </c>
      <c r="D122" t="s">
        <v>1385</v>
      </c>
      <c r="E122" t="str">
        <f>VLOOKUP(B122,'Перечень узлов'!$B$2:$E$642,4,0)</f>
        <v>FEATURE_NODE</v>
      </c>
    </row>
    <row r="123" spans="1:7" x14ac:dyDescent="0.4">
      <c r="B123" t="s">
        <v>1487</v>
      </c>
      <c r="C123">
        <f>VLOOKUP(B123,'Перечень узлов'!$B$2:$E$642,3,0)</f>
        <v>428</v>
      </c>
      <c r="D123" t="s">
        <v>1385</v>
      </c>
      <c r="E123" t="str">
        <f>VLOOKUP(B123,'Перечень узлов'!$B$2:$E$642,4,0)</f>
        <v>FEATURE_NODE</v>
      </c>
    </row>
    <row r="124" spans="1:7" x14ac:dyDescent="0.4">
      <c r="B124" t="s">
        <v>902</v>
      </c>
      <c r="C124">
        <f>VLOOKUP(B124,'Перечень узлов'!$B$2:$E$642,3,0)</f>
        <v>76</v>
      </c>
      <c r="D124" t="s">
        <v>1385</v>
      </c>
      <c r="E124" t="str">
        <f>VLOOKUP(B124,'Перечень узлов'!$B$2:$E$642,4,0)</f>
        <v>FEATURE_NODE</v>
      </c>
    </row>
    <row r="125" spans="1:7" x14ac:dyDescent="0.4">
      <c r="B125" t="s">
        <v>1362</v>
      </c>
      <c r="C125">
        <f>VLOOKUP(B125,'Перечень узлов'!$B$2:$E$642,3,0)</f>
        <v>178</v>
      </c>
      <c r="D125" t="s">
        <v>1385</v>
      </c>
      <c r="E125" t="str">
        <f>VLOOKUP(B125,'Перечень узлов'!$B$2:$E$642,4,0)</f>
        <v>FEATURE_NODE</v>
      </c>
    </row>
    <row r="126" spans="1:7" x14ac:dyDescent="0.4">
      <c r="B126" t="s">
        <v>1727</v>
      </c>
      <c r="C126">
        <f>VLOOKUP(B126,'Перечень узлов'!$B$2:$E$642,3,0)</f>
        <v>192</v>
      </c>
      <c r="D126" t="s">
        <v>1385</v>
      </c>
      <c r="E126" t="str">
        <f>VLOOKUP(B126,'Перечень узлов'!$B$2:$E$642,4,0)</f>
        <v>FEATURE_NODE</v>
      </c>
    </row>
    <row r="127" spans="1:7" x14ac:dyDescent="0.4">
      <c r="B127" t="s">
        <v>1468</v>
      </c>
      <c r="C127">
        <f>VLOOKUP(B127,'Перечень узлов'!$B$2:$E$642,3,0)</f>
        <v>202</v>
      </c>
      <c r="D127" t="s">
        <v>1385</v>
      </c>
      <c r="E127" t="str">
        <f>VLOOKUP(B127,'Перечень узлов'!$B$2:$E$642,4,0)</f>
        <v>FEATURE_NODE</v>
      </c>
    </row>
    <row r="128" spans="1:7" x14ac:dyDescent="0.4">
      <c r="B128" t="s">
        <v>1498</v>
      </c>
      <c r="C128">
        <f>VLOOKUP(B128,'Перечень узлов'!$B$2:$E$642,3,0)</f>
        <v>212</v>
      </c>
      <c r="D128" t="s">
        <v>1385</v>
      </c>
      <c r="E128" t="str">
        <f>VLOOKUP(B128,'Перечень узлов'!$B$2:$E$642,4,0)</f>
        <v>FEATURE_NODE</v>
      </c>
    </row>
    <row r="129" spans="1:7" x14ac:dyDescent="0.4">
      <c r="B129" t="s">
        <v>1152</v>
      </c>
      <c r="C129">
        <f>VLOOKUP(B129,'Перечень узлов'!$B$2:$E$642,3,0)</f>
        <v>236</v>
      </c>
      <c r="D129" t="s">
        <v>1385</v>
      </c>
      <c r="E129" t="str">
        <f>VLOOKUP(B129,'Перечень узлов'!$B$2:$E$642,4,0)</f>
        <v>FEATURE_NODE</v>
      </c>
    </row>
    <row r="130" spans="1:7" x14ac:dyDescent="0.4">
      <c r="B130" t="s">
        <v>1111</v>
      </c>
      <c r="C130">
        <f>VLOOKUP(B130,'Перечень узлов'!$B$2:$E$642,3,0)</f>
        <v>265</v>
      </c>
      <c r="D130" t="s">
        <v>1385</v>
      </c>
      <c r="E130" t="str">
        <f>VLOOKUP(B130,'Перечень узлов'!$B$2:$E$642,4,0)</f>
        <v>FEATURE_NODE</v>
      </c>
    </row>
    <row r="131" spans="1:7" x14ac:dyDescent="0.4">
      <c r="B131" t="s">
        <v>1044</v>
      </c>
      <c r="C131">
        <f>VLOOKUP(B131,'Перечень узлов'!$B$2:$E$642,3,0)</f>
        <v>264</v>
      </c>
      <c r="D131" t="s">
        <v>1385</v>
      </c>
      <c r="E131" t="str">
        <f>VLOOKUP(B131,'Перечень узлов'!$B$2:$E$642,4,0)</f>
        <v>FEATURE_NODE</v>
      </c>
    </row>
    <row r="132" spans="1:7" x14ac:dyDescent="0.4">
      <c r="B132" t="s">
        <v>1141</v>
      </c>
      <c r="C132">
        <f>VLOOKUP(B132,'Перечень узлов'!$B$2:$E$642,3,0)</f>
        <v>276</v>
      </c>
      <c r="D132" t="s">
        <v>1658</v>
      </c>
      <c r="E132" t="str">
        <f>VLOOKUP(B132,'Перечень узлов'!$B$2:$E$642,4,0)</f>
        <v>FEATURE_NODE</v>
      </c>
    </row>
    <row r="133" spans="1:7" x14ac:dyDescent="0.4">
      <c r="C133" t="e">
        <f>VLOOKUP(B133,'Перечень узлов'!$B$2:$E$642,3,0)</f>
        <v>#N/A</v>
      </c>
      <c r="E133" t="e">
        <f>VLOOKUP(B133,'Перечень узлов'!$B$2:$E$642,4,0)</f>
        <v>#N/A</v>
      </c>
    </row>
    <row r="134" spans="1:7" x14ac:dyDescent="0.4">
      <c r="A134" s="41" t="s">
        <v>1527</v>
      </c>
      <c r="B134" t="s">
        <v>889</v>
      </c>
      <c r="C134">
        <f>VLOOKUP(B134,'Перечень узлов'!$B$2:$E$642,3,0)</f>
        <v>36</v>
      </c>
      <c r="D134" t="s">
        <v>1385</v>
      </c>
      <c r="E134" t="str">
        <f>VLOOKUP(B134,'Перечень узлов'!$B$2:$E$642,4,0)</f>
        <v>FEATURE_NODE</v>
      </c>
      <c r="F134" t="s">
        <v>517</v>
      </c>
      <c r="G134" t="s">
        <v>1525</v>
      </c>
    </row>
    <row r="135" spans="1:7" x14ac:dyDescent="0.4">
      <c r="B135" t="s">
        <v>1307</v>
      </c>
      <c r="C135">
        <f>VLOOKUP(B135,'Перечень узлов'!$B$2:$E$642,3,0)</f>
        <v>327</v>
      </c>
      <c r="D135" t="s">
        <v>1385</v>
      </c>
      <c r="E135" t="str">
        <f>VLOOKUP(B135,'Перечень узлов'!$B$2:$E$642,4,0)</f>
        <v>FEATURE_NODE</v>
      </c>
    </row>
    <row r="136" spans="1:7" x14ac:dyDescent="0.4">
      <c r="B136" t="s">
        <v>2833</v>
      </c>
      <c r="C136">
        <f>VLOOKUP(B136,'Перечень узлов'!$B$2:$E$642,3,0)</f>
        <v>74</v>
      </c>
      <c r="D136" t="s">
        <v>1385</v>
      </c>
      <c r="E136" t="str">
        <f>VLOOKUP(B136,'Перечень узлов'!$B$2:$E$642,4,0)</f>
        <v>FEATURE_NODE</v>
      </c>
    </row>
    <row r="137" spans="1:7" x14ac:dyDescent="0.4">
      <c r="B137" t="s">
        <v>1083</v>
      </c>
      <c r="C137">
        <f>VLOOKUP(B137,'Перечень узлов'!$B$2:$E$642,3,0)</f>
        <v>17</v>
      </c>
      <c r="D137" t="s">
        <v>1385</v>
      </c>
      <c r="E137" t="str">
        <f>VLOOKUP(B137,'Перечень узлов'!$B$2:$E$642,4,0)</f>
        <v>FEATURE_NODE</v>
      </c>
    </row>
    <row r="138" spans="1:7" x14ac:dyDescent="0.4">
      <c r="B138" t="s">
        <v>894</v>
      </c>
      <c r="C138">
        <f>VLOOKUP(B138,'Перечень узлов'!$B$2:$E$642,3,0)</f>
        <v>42</v>
      </c>
      <c r="D138" t="s">
        <v>1385</v>
      </c>
      <c r="E138" t="str">
        <f>VLOOKUP(B138,'Перечень узлов'!$B$2:$E$642,4,0)</f>
        <v>FEATURE_NODE</v>
      </c>
    </row>
    <row r="139" spans="1:7" x14ac:dyDescent="0.4">
      <c r="B139" t="s">
        <v>947</v>
      </c>
      <c r="C139">
        <f>VLOOKUP(B139,'Перечень узлов'!$B$2:$E$642,3,0)</f>
        <v>60</v>
      </c>
      <c r="D139" t="s">
        <v>1385</v>
      </c>
      <c r="E139" t="str">
        <f>VLOOKUP(B139,'Перечень узлов'!$B$2:$E$642,4,0)</f>
        <v>FEATURE_NODE</v>
      </c>
    </row>
    <row r="140" spans="1:7" x14ac:dyDescent="0.4">
      <c r="B140" t="s">
        <v>887</v>
      </c>
      <c r="C140">
        <f>VLOOKUP(B140,'Перечень узлов'!$B$2:$E$642,3,0)</f>
        <v>19</v>
      </c>
      <c r="D140" t="s">
        <v>1385</v>
      </c>
      <c r="E140" t="str">
        <f>VLOOKUP(B140,'Перечень узлов'!$B$2:$E$642,4,0)</f>
        <v>FEATURE_NODE</v>
      </c>
    </row>
    <row r="141" spans="1:7" x14ac:dyDescent="0.4">
      <c r="B141" t="s">
        <v>932</v>
      </c>
      <c r="C141">
        <f>VLOOKUP(B141,'Перечень узлов'!$B$2:$E$642,3,0)</f>
        <v>171</v>
      </c>
      <c r="D141" t="s">
        <v>1385</v>
      </c>
      <c r="E141" t="str">
        <f>VLOOKUP(B141,'Перечень узлов'!$B$2:$E$642,4,0)</f>
        <v>FEATURE_NODE</v>
      </c>
    </row>
    <row r="142" spans="1:7" x14ac:dyDescent="0.4">
      <c r="B142" t="s">
        <v>1055</v>
      </c>
      <c r="C142">
        <f>VLOOKUP(B142,'Перечень узлов'!$B$2:$E$642,3,0)</f>
        <v>146</v>
      </c>
      <c r="D142" t="s">
        <v>1658</v>
      </c>
      <c r="E142" t="str">
        <f>VLOOKUP(B142,'Перечень узлов'!$B$2:$E$642,4,0)</f>
        <v>FEATURE_NODE</v>
      </c>
    </row>
    <row r="143" spans="1:7" x14ac:dyDescent="0.4">
      <c r="B143" t="s">
        <v>1528</v>
      </c>
      <c r="C143" t="e">
        <f>VLOOKUP(B143,'Перечень узлов'!$B$2:$E$642,3,0)</f>
        <v>#N/A</v>
      </c>
      <c r="E143" t="e">
        <f>VLOOKUP(B143,'Перечень узлов'!$B$2:$E$642,4,0)</f>
        <v>#N/A</v>
      </c>
    </row>
    <row r="144" spans="1:7" x14ac:dyDescent="0.4">
      <c r="C144" t="e">
        <f>VLOOKUP(B144,'Перечень узлов'!$B$2:$E$642,3,0)</f>
        <v>#N/A</v>
      </c>
      <c r="E144" t="e">
        <f>VLOOKUP(B144,'Перечень узлов'!$B$2:$E$642,4,0)</f>
        <v>#N/A</v>
      </c>
    </row>
    <row r="145" spans="1:7" x14ac:dyDescent="0.4">
      <c r="A145" s="37" t="s">
        <v>1529</v>
      </c>
      <c r="B145" t="s">
        <v>889</v>
      </c>
      <c r="C145">
        <f>VLOOKUP(B145,'Перечень узлов'!$B$2:$E$642,3,0)</f>
        <v>36</v>
      </c>
      <c r="D145" t="s">
        <v>1385</v>
      </c>
      <c r="E145" t="str">
        <f>VLOOKUP(B145,'Перечень узлов'!$B$2:$E$642,4,0)</f>
        <v>FEATURE_NODE</v>
      </c>
      <c r="F145" t="s">
        <v>517</v>
      </c>
      <c r="G145" t="s">
        <v>1525</v>
      </c>
    </row>
    <row r="146" spans="1:7" x14ac:dyDescent="0.4">
      <c r="B146" t="s">
        <v>1307</v>
      </c>
      <c r="C146">
        <f>VLOOKUP(B146,'Перечень узлов'!$B$2:$E$642,3,0)</f>
        <v>327</v>
      </c>
      <c r="D146" t="s">
        <v>1385</v>
      </c>
      <c r="E146" t="str">
        <f>VLOOKUP(B146,'Перечень узлов'!$B$2:$E$642,4,0)</f>
        <v>FEATURE_NODE</v>
      </c>
    </row>
    <row r="147" spans="1:7" x14ac:dyDescent="0.4">
      <c r="B147" t="s">
        <v>1059</v>
      </c>
      <c r="C147">
        <f>VLOOKUP(B147,'Перечень узлов'!$B$2:$E$642,3,0)</f>
        <v>75</v>
      </c>
      <c r="D147" t="s">
        <v>1385</v>
      </c>
      <c r="E147" t="str">
        <f>VLOOKUP(B147,'Перечень узлов'!$B$2:$E$642,4,0)</f>
        <v>FEATURE_NODE</v>
      </c>
    </row>
    <row r="148" spans="1:7" x14ac:dyDescent="0.4">
      <c r="B148" t="s">
        <v>932</v>
      </c>
      <c r="C148">
        <f>VLOOKUP(B148,'Перечень узлов'!$B$2:$E$642,3,0)</f>
        <v>171</v>
      </c>
      <c r="D148" t="s">
        <v>1385</v>
      </c>
      <c r="E148" t="str">
        <f>VLOOKUP(B148,'Перечень узлов'!$B$2:$E$642,4,0)</f>
        <v>FEATURE_NODE</v>
      </c>
    </row>
    <row r="149" spans="1:7" x14ac:dyDescent="0.4">
      <c r="B149" t="s">
        <v>876</v>
      </c>
      <c r="C149">
        <f>VLOOKUP(B149,'Перечень узлов'!$B$2:$E$642,3,0)</f>
        <v>9</v>
      </c>
      <c r="D149" t="s">
        <v>1385</v>
      </c>
      <c r="E149" t="str">
        <f>VLOOKUP(B149,'Перечень узлов'!$B$2:$E$642,4,0)</f>
        <v>FEATURE_NODE</v>
      </c>
    </row>
    <row r="150" spans="1:7" x14ac:dyDescent="0.4">
      <c r="B150" t="s">
        <v>1087</v>
      </c>
      <c r="C150">
        <f>VLOOKUP(B150,'Перечень узлов'!$B$2:$E$642,3,0)</f>
        <v>14</v>
      </c>
      <c r="D150" t="s">
        <v>1385</v>
      </c>
      <c r="E150" t="str">
        <f>VLOOKUP(B150,'Перечень узлов'!$B$2:$E$642,4,0)</f>
        <v>FEATURE_NODE</v>
      </c>
    </row>
    <row r="151" spans="1:7" x14ac:dyDescent="0.4">
      <c r="B151" t="s">
        <v>1017</v>
      </c>
      <c r="C151">
        <f>VLOOKUP(B151,'Перечень узлов'!$B$2:$E$642,3,0)</f>
        <v>175</v>
      </c>
      <c r="D151" t="s">
        <v>1385</v>
      </c>
      <c r="E151" t="str">
        <f>VLOOKUP(B151,'Перечень узлов'!$B$2:$E$642,4,0)</f>
        <v>FEATURE_NODE</v>
      </c>
    </row>
    <row r="152" spans="1:7" x14ac:dyDescent="0.4">
      <c r="B152" t="s">
        <v>1055</v>
      </c>
      <c r="C152">
        <f>VLOOKUP(B152,'Перечень узлов'!$B$2:$E$642,3,0)</f>
        <v>146</v>
      </c>
      <c r="D152" t="s">
        <v>1385</v>
      </c>
      <c r="E152" t="str">
        <f>VLOOKUP(B152,'Перечень узлов'!$B$2:$E$642,4,0)</f>
        <v>FEATURE_NODE</v>
      </c>
    </row>
    <row r="153" spans="1:7" x14ac:dyDescent="0.4">
      <c r="B153" t="s">
        <v>1056</v>
      </c>
      <c r="C153">
        <f>VLOOKUP(B153,'Перечень узлов'!$B$2:$E$642,3,0)</f>
        <v>177</v>
      </c>
      <c r="D153" t="s">
        <v>1385</v>
      </c>
      <c r="E153" t="str">
        <f>VLOOKUP(B153,'Перечень узлов'!$B$2:$E$642,4,0)</f>
        <v>FEATURE_NODE</v>
      </c>
    </row>
    <row r="154" spans="1:7" x14ac:dyDescent="0.4">
      <c r="B154" t="s">
        <v>1142</v>
      </c>
      <c r="C154">
        <f>VLOOKUP(B154,'Перечень узлов'!$B$2:$E$642,3,0)</f>
        <v>273</v>
      </c>
      <c r="D154" t="s">
        <v>1385</v>
      </c>
      <c r="E154" t="str">
        <f>VLOOKUP(B154,'Перечень узлов'!$B$2:$E$642,4,0)</f>
        <v>FEATURE_NODE</v>
      </c>
    </row>
    <row r="155" spans="1:7" x14ac:dyDescent="0.4">
      <c r="B155" t="s">
        <v>1753</v>
      </c>
      <c r="C155">
        <f>VLOOKUP(B155,'Перечень узлов'!$B$2:$E$642,3,0)</f>
        <v>430</v>
      </c>
      <c r="D155" t="s">
        <v>1658</v>
      </c>
      <c r="E155" t="str">
        <f>VLOOKUP(B155,'Перечень узлов'!$B$2:$E$642,4,0)</f>
        <v>FEATURE_NODE</v>
      </c>
    </row>
    <row r="156" spans="1:7" x14ac:dyDescent="0.4">
      <c r="C156" t="e">
        <f>VLOOKUP(B156,'Перечень узлов'!$B$2:$E$642,3,0)</f>
        <v>#N/A</v>
      </c>
      <c r="E156" t="e">
        <f>VLOOKUP(B156,'Перечень узлов'!$B$2:$E$642,4,0)</f>
        <v>#N/A</v>
      </c>
    </row>
    <row r="157" spans="1:7" x14ac:dyDescent="0.4">
      <c r="A157" s="37" t="s">
        <v>1530</v>
      </c>
      <c r="B157" t="s">
        <v>1573</v>
      </c>
      <c r="C157">
        <f>VLOOKUP(B157,'Перечень узлов'!$B$2:$E$642,3,0)</f>
        <v>35</v>
      </c>
      <c r="D157" t="s">
        <v>1385</v>
      </c>
      <c r="E157" t="str">
        <f>VLOOKUP(B157,'Перечень узлов'!$B$2:$E$642,4,0)</f>
        <v>FEATURE_NODE</v>
      </c>
      <c r="F157" t="s">
        <v>517</v>
      </c>
      <c r="G157" t="s">
        <v>1525</v>
      </c>
    </row>
    <row r="158" spans="1:7" x14ac:dyDescent="0.4">
      <c r="B158" t="s">
        <v>1307</v>
      </c>
      <c r="C158">
        <f>VLOOKUP(B158,'Перечень узлов'!$B$2:$E$642,3,0)</f>
        <v>327</v>
      </c>
      <c r="D158" t="s">
        <v>1385</v>
      </c>
      <c r="E158" t="str">
        <f>VLOOKUP(B158,'Перечень узлов'!$B$2:$E$642,4,0)</f>
        <v>FEATURE_NODE</v>
      </c>
    </row>
    <row r="159" spans="1:7" x14ac:dyDescent="0.4">
      <c r="B159" t="s">
        <v>1059</v>
      </c>
      <c r="C159">
        <f>VLOOKUP(B159,'Перечень узлов'!$B$2:$E$642,3,0)</f>
        <v>75</v>
      </c>
      <c r="D159" t="s">
        <v>1385</v>
      </c>
      <c r="E159" t="str">
        <f>VLOOKUP(B159,'Перечень узлов'!$B$2:$E$642,4,0)</f>
        <v>FEATURE_NODE</v>
      </c>
    </row>
    <row r="160" spans="1:7" x14ac:dyDescent="0.4">
      <c r="B160" t="s">
        <v>1083</v>
      </c>
      <c r="C160">
        <f>VLOOKUP(B160,'Перечень узлов'!$B$2:$E$642,3,0)</f>
        <v>17</v>
      </c>
      <c r="D160" t="s">
        <v>1385</v>
      </c>
      <c r="E160" t="str">
        <f>VLOOKUP(B160,'Перечень узлов'!$B$2:$E$642,4,0)</f>
        <v>FEATURE_NODE</v>
      </c>
    </row>
    <row r="161" spans="1:7" x14ac:dyDescent="0.4">
      <c r="B161" t="s">
        <v>1097</v>
      </c>
      <c r="C161">
        <f>VLOOKUP(B161,'Перечень узлов'!$B$2:$E$642,3,0)</f>
        <v>201</v>
      </c>
      <c r="D161" t="s">
        <v>1385</v>
      </c>
      <c r="E161" t="str">
        <f>VLOOKUP(B161,'Перечень узлов'!$B$2:$E$642,4,0)</f>
        <v>FEATURE_NODE</v>
      </c>
    </row>
    <row r="162" spans="1:7" x14ac:dyDescent="0.4">
      <c r="B162" t="s">
        <v>1498</v>
      </c>
      <c r="C162">
        <f>VLOOKUP(B162,'Перечень узлов'!$B$2:$E$642,3,0)</f>
        <v>212</v>
      </c>
      <c r="D162" t="s">
        <v>1385</v>
      </c>
      <c r="E162" t="str">
        <f>VLOOKUP(B162,'Перечень узлов'!$B$2:$E$642,4,0)</f>
        <v>FEATURE_NODE</v>
      </c>
    </row>
    <row r="163" spans="1:7" x14ac:dyDescent="0.4">
      <c r="B163" t="s">
        <v>886</v>
      </c>
      <c r="C163">
        <f>VLOOKUP(B163,'Перечень узлов'!$B$2:$E$642,3,0)</f>
        <v>15</v>
      </c>
      <c r="D163" t="s">
        <v>1385</v>
      </c>
      <c r="E163" t="str">
        <f>VLOOKUP(B163,'Перечень узлов'!$B$2:$E$642,4,0)</f>
        <v>FEATURE_NODE</v>
      </c>
    </row>
    <row r="164" spans="1:7" x14ac:dyDescent="0.4">
      <c r="B164" t="s">
        <v>1074</v>
      </c>
      <c r="C164">
        <f>VLOOKUP(B164,'Перечень узлов'!$B$2:$E$642,3,0)</f>
        <v>31</v>
      </c>
      <c r="D164" t="s">
        <v>1385</v>
      </c>
      <c r="E164" t="str">
        <f>VLOOKUP(B164,'Перечень узлов'!$B$2:$E$642,4,0)</f>
        <v>FEATURE_NODE</v>
      </c>
    </row>
    <row r="165" spans="1:7" x14ac:dyDescent="0.4">
      <c r="B165" t="s">
        <v>1007</v>
      </c>
      <c r="C165">
        <f>VLOOKUP(B165,'Перечень узлов'!$B$2:$E$642,3,0)</f>
        <v>172</v>
      </c>
      <c r="D165" t="s">
        <v>1385</v>
      </c>
      <c r="E165" t="str">
        <f>VLOOKUP(B165,'Перечень узлов'!$B$2:$E$642,4,0)</f>
        <v>FEATURE_NODE</v>
      </c>
    </row>
    <row r="166" spans="1:7" x14ac:dyDescent="0.4">
      <c r="B166" t="s">
        <v>1753</v>
      </c>
      <c r="C166">
        <f>VLOOKUP(B166,'Перечень узлов'!$B$2:$E$642,3,0)</f>
        <v>430</v>
      </c>
      <c r="D166" t="s">
        <v>1658</v>
      </c>
      <c r="E166" t="str">
        <f>VLOOKUP(B166,'Перечень узлов'!$B$2:$E$642,4,0)</f>
        <v>FEATURE_NODE</v>
      </c>
    </row>
    <row r="167" spans="1:7" ht="14.15" customHeight="1" x14ac:dyDescent="0.4">
      <c r="C167" t="e">
        <f>VLOOKUP(B167,'Перечень узлов'!$B$2:$E$642,3,0)</f>
        <v>#N/A</v>
      </c>
      <c r="E167" t="e">
        <f>VLOOKUP(B167,'Перечень узлов'!$B$2:$E$642,4,0)</f>
        <v>#N/A</v>
      </c>
    </row>
    <row r="168" spans="1:7" x14ac:dyDescent="0.4">
      <c r="A168" s="37" t="s">
        <v>1531</v>
      </c>
      <c r="B168" t="s">
        <v>1573</v>
      </c>
      <c r="C168">
        <f>VLOOKUP(B168,'Перечень узлов'!$B$2:$E$642,3,0)</f>
        <v>35</v>
      </c>
      <c r="D168" t="s">
        <v>1385</v>
      </c>
      <c r="E168" t="str">
        <f>VLOOKUP(B168,'Перечень узлов'!$B$2:$E$642,4,0)</f>
        <v>FEATURE_NODE</v>
      </c>
      <c r="F168" t="s">
        <v>517</v>
      </c>
      <c r="G168" t="s">
        <v>1525</v>
      </c>
    </row>
    <row r="169" spans="1:7" x14ac:dyDescent="0.4">
      <c r="B169" t="s">
        <v>2833</v>
      </c>
      <c r="C169">
        <f>VLOOKUP(B169,'Перечень узлов'!$B$2:$E$642,3,0)</f>
        <v>74</v>
      </c>
      <c r="D169" t="s">
        <v>1385</v>
      </c>
      <c r="E169" t="str">
        <f>VLOOKUP(B169,'Перечень узлов'!$B$2:$E$642,4,0)</f>
        <v>FEATURE_NODE</v>
      </c>
    </row>
    <row r="170" spans="1:7" x14ac:dyDescent="0.4">
      <c r="B170" t="s">
        <v>1083</v>
      </c>
      <c r="C170">
        <f>VLOOKUP(B170,'Перечень узлов'!$B$2:$E$642,3,0)</f>
        <v>17</v>
      </c>
      <c r="D170" t="s">
        <v>1385</v>
      </c>
      <c r="E170" t="str">
        <f>VLOOKUP(B170,'Перечень узлов'!$B$2:$E$642,4,0)</f>
        <v>FEATURE_NODE</v>
      </c>
    </row>
    <row r="171" spans="1:7" x14ac:dyDescent="0.4">
      <c r="B171" t="s">
        <v>947</v>
      </c>
      <c r="C171">
        <f>VLOOKUP(B171,'Перечень узлов'!$B$2:$E$642,3,0)</f>
        <v>60</v>
      </c>
      <c r="D171" t="s">
        <v>1385</v>
      </c>
      <c r="E171" t="str">
        <f>VLOOKUP(B171,'Перечень узлов'!$B$2:$E$642,4,0)</f>
        <v>FEATURE_NODE</v>
      </c>
    </row>
    <row r="172" spans="1:7" x14ac:dyDescent="0.4">
      <c r="B172" t="s">
        <v>932</v>
      </c>
      <c r="C172">
        <f>VLOOKUP(B172,'Перечень узлов'!$B$2:$E$642,3,0)</f>
        <v>171</v>
      </c>
      <c r="D172" t="s">
        <v>1385</v>
      </c>
      <c r="E172" t="str">
        <f>VLOOKUP(B172,'Перечень узлов'!$B$2:$E$642,4,0)</f>
        <v>FEATURE_NODE</v>
      </c>
    </row>
    <row r="173" spans="1:7" x14ac:dyDescent="0.4">
      <c r="B173" t="s">
        <v>923</v>
      </c>
      <c r="C173">
        <f>VLOOKUP(B173,'Перечень узлов'!$B$2:$E$642,3,0)</f>
        <v>144</v>
      </c>
      <c r="D173" t="s">
        <v>1385</v>
      </c>
      <c r="E173" t="str">
        <f>VLOOKUP(B173,'Перечень узлов'!$B$2:$E$642,4,0)</f>
        <v>FEATURE_NODE</v>
      </c>
    </row>
    <row r="174" spans="1:7" x14ac:dyDescent="0.4">
      <c r="B174" t="s">
        <v>1362</v>
      </c>
      <c r="C174">
        <f>VLOOKUP(B174,'Перечень узлов'!$B$2:$E$642,3,0)</f>
        <v>178</v>
      </c>
      <c r="D174" t="s">
        <v>1385</v>
      </c>
      <c r="E174" t="str">
        <f>VLOOKUP(B174,'Перечень узлов'!$B$2:$E$642,4,0)</f>
        <v>FEATURE_NODE</v>
      </c>
    </row>
    <row r="175" spans="1:7" x14ac:dyDescent="0.4">
      <c r="B175" t="s">
        <v>1020</v>
      </c>
      <c r="C175">
        <f>VLOOKUP(B175,'Перечень узлов'!$B$2:$E$642,3,0)</f>
        <v>179</v>
      </c>
      <c r="D175" t="s">
        <v>1385</v>
      </c>
      <c r="E175" t="str">
        <f>VLOOKUP(B175,'Перечень узлов'!$B$2:$E$642,4,0)</f>
        <v>FEATURE_NODE</v>
      </c>
    </row>
    <row r="176" spans="1:7" x14ac:dyDescent="0.4">
      <c r="B176" t="s">
        <v>1727</v>
      </c>
      <c r="C176">
        <f>VLOOKUP(B176,'Перечень узлов'!$B$2:$E$642,3,0)</f>
        <v>192</v>
      </c>
      <c r="D176" t="s">
        <v>1385</v>
      </c>
      <c r="E176" t="str">
        <f>VLOOKUP(B176,'Перечень узлов'!$B$2:$E$642,4,0)</f>
        <v>FEATURE_NODE</v>
      </c>
    </row>
    <row r="177" spans="1:7" x14ac:dyDescent="0.4">
      <c r="B177" t="s">
        <v>1498</v>
      </c>
      <c r="C177">
        <f>VLOOKUP(B177,'Перечень узлов'!$B$2:$E$642,3,0)</f>
        <v>212</v>
      </c>
      <c r="D177" t="s">
        <v>1385</v>
      </c>
      <c r="E177" t="str">
        <f>VLOOKUP(B177,'Перечень узлов'!$B$2:$E$642,4,0)</f>
        <v>FEATURE_NODE</v>
      </c>
    </row>
    <row r="178" spans="1:7" x14ac:dyDescent="0.4">
      <c r="B178" t="s">
        <v>1132</v>
      </c>
      <c r="C178">
        <f>VLOOKUP(B178,'Перечень узлов'!$B$2:$E$642,3,0)</f>
        <v>290</v>
      </c>
      <c r="D178" t="s">
        <v>1658</v>
      </c>
      <c r="E178" t="str">
        <f>VLOOKUP(B178,'Перечень узлов'!$B$2:$E$642,4,0)</f>
        <v>FEATURE_NODE</v>
      </c>
    </row>
    <row r="179" spans="1:7" x14ac:dyDescent="0.4">
      <c r="C179" t="e">
        <f>VLOOKUP(B179,'Перечень узлов'!$B$2:$E$642,3,0)</f>
        <v>#N/A</v>
      </c>
      <c r="E179" t="e">
        <f>VLOOKUP(B179,'Перечень узлов'!$B$2:$E$642,4,0)</f>
        <v>#N/A</v>
      </c>
    </row>
    <row r="180" spans="1:7" x14ac:dyDescent="0.4">
      <c r="A180" s="37" t="s">
        <v>1532</v>
      </c>
      <c r="B180" t="s">
        <v>1573</v>
      </c>
      <c r="C180">
        <f>VLOOKUP(B180,'Перечень узлов'!$B$2:$E$642,3,0)</f>
        <v>35</v>
      </c>
      <c r="D180" t="s">
        <v>1385</v>
      </c>
      <c r="E180" t="str">
        <f>VLOOKUP(B180,'Перечень узлов'!$B$2:$E$642,4,0)</f>
        <v>FEATURE_NODE</v>
      </c>
      <c r="F180" t="s">
        <v>517</v>
      </c>
      <c r="G180" t="s">
        <v>1525</v>
      </c>
    </row>
    <row r="181" spans="1:7" x14ac:dyDescent="0.4">
      <c r="B181" t="s">
        <v>947</v>
      </c>
      <c r="C181">
        <f>VLOOKUP(B181,'Перечень узлов'!$B$2:$E$642,3,0)</f>
        <v>60</v>
      </c>
      <c r="D181" t="s">
        <v>1385</v>
      </c>
      <c r="E181" t="str">
        <f>VLOOKUP(B181,'Перечень узлов'!$B$2:$E$642,4,0)</f>
        <v>FEATURE_NODE</v>
      </c>
    </row>
    <row r="182" spans="1:7" x14ac:dyDescent="0.4">
      <c r="B182" t="s">
        <v>1132</v>
      </c>
      <c r="C182">
        <f>VLOOKUP(B182,'Перечень узлов'!$B$2:$E$642,3,0)</f>
        <v>290</v>
      </c>
      <c r="D182" t="s">
        <v>1385</v>
      </c>
      <c r="E182" t="str">
        <f>VLOOKUP(B182,'Перечень узлов'!$B$2:$E$642,4,0)</f>
        <v>FEATURE_NODE</v>
      </c>
    </row>
    <row r="183" spans="1:7" x14ac:dyDescent="0.4">
      <c r="B183" t="s">
        <v>1307</v>
      </c>
      <c r="C183">
        <f>VLOOKUP(B183,'Перечень узлов'!$B$2:$E$642,3,0)</f>
        <v>327</v>
      </c>
      <c r="D183" t="s">
        <v>1385</v>
      </c>
      <c r="E183" t="str">
        <f>VLOOKUP(B183,'Перечень узлов'!$B$2:$E$642,4,0)</f>
        <v>FEATURE_NODE</v>
      </c>
    </row>
    <row r="184" spans="1:7" x14ac:dyDescent="0.4">
      <c r="B184" t="s">
        <v>1059</v>
      </c>
      <c r="C184">
        <f>VLOOKUP(B184,'Перечень узлов'!$B$2:$E$642,3,0)</f>
        <v>75</v>
      </c>
      <c r="D184" t="s">
        <v>1385</v>
      </c>
      <c r="E184" t="str">
        <f>VLOOKUP(B184,'Перечень узлов'!$B$2:$E$642,4,0)</f>
        <v>FEATURE_NODE</v>
      </c>
    </row>
    <row r="185" spans="1:7" x14ac:dyDescent="0.4">
      <c r="B185" t="s">
        <v>1083</v>
      </c>
      <c r="C185">
        <f>VLOOKUP(B185,'Перечень узлов'!$B$2:$E$642,3,0)</f>
        <v>17</v>
      </c>
      <c r="D185" t="s">
        <v>1385</v>
      </c>
      <c r="E185" t="str">
        <f>VLOOKUP(B185,'Перечень узлов'!$B$2:$E$642,4,0)</f>
        <v>FEATURE_NODE</v>
      </c>
    </row>
    <row r="186" spans="1:7" x14ac:dyDescent="0.4">
      <c r="B186" t="s">
        <v>1124</v>
      </c>
      <c r="C186">
        <f>VLOOKUP(B186,'Перечень узлов'!$B$2:$E$642,3,0)</f>
        <v>173</v>
      </c>
      <c r="D186" t="s">
        <v>1385</v>
      </c>
      <c r="E186" t="str">
        <f>VLOOKUP(B186,'Перечень узлов'!$B$2:$E$642,4,0)</f>
        <v>FEATURE_NODE</v>
      </c>
    </row>
    <row r="187" spans="1:7" x14ac:dyDescent="0.4">
      <c r="B187" t="s">
        <v>1753</v>
      </c>
      <c r="C187">
        <f>VLOOKUP(B187,'Перечень узлов'!$B$2:$E$642,3,0)</f>
        <v>430</v>
      </c>
      <c r="D187" t="s">
        <v>1385</v>
      </c>
      <c r="E187" t="str">
        <f>VLOOKUP(B187,'Перечень узлов'!$B$2:$E$642,4,0)</f>
        <v>FEATURE_NODE</v>
      </c>
    </row>
    <row r="188" spans="1:7" x14ac:dyDescent="0.4">
      <c r="B188" t="s">
        <v>1129</v>
      </c>
      <c r="C188">
        <f>VLOOKUP(B188,'Перечень узлов'!$B$2:$E$642,3,0)</f>
        <v>193</v>
      </c>
      <c r="D188" t="s">
        <v>1385</v>
      </c>
      <c r="E188" t="str">
        <f>VLOOKUP(B188,'Перечень узлов'!$B$2:$E$642,4,0)</f>
        <v>FEATURE_NODE</v>
      </c>
    </row>
    <row r="189" spans="1:7" x14ac:dyDescent="0.4">
      <c r="B189" t="s">
        <v>1055</v>
      </c>
      <c r="C189">
        <f>VLOOKUP(B189,'Перечень узлов'!$B$2:$E$642,3,0)</f>
        <v>146</v>
      </c>
      <c r="D189" t="s">
        <v>1385</v>
      </c>
      <c r="E189" t="str">
        <f>VLOOKUP(B189,'Перечень узлов'!$B$2:$E$642,4,0)</f>
        <v>FEATURE_NODE</v>
      </c>
    </row>
    <row r="190" spans="1:7" x14ac:dyDescent="0.4">
      <c r="B190" t="s">
        <v>1358</v>
      </c>
      <c r="C190">
        <f>VLOOKUP(B190,'Перечень узлов'!$B$2:$E$642,3,0)</f>
        <v>12</v>
      </c>
      <c r="D190" t="s">
        <v>1385</v>
      </c>
      <c r="E190" t="str">
        <f>VLOOKUP(B190,'Перечень узлов'!$B$2:$E$642,4,0)</f>
        <v>FEATURE_NODE</v>
      </c>
    </row>
    <row r="191" spans="1:7" x14ac:dyDescent="0.4">
      <c r="B191" t="s">
        <v>1498</v>
      </c>
      <c r="C191">
        <f>VLOOKUP(B191,'Перечень узлов'!$B$2:$E$642,3,0)</f>
        <v>212</v>
      </c>
      <c r="D191" t="s">
        <v>1385</v>
      </c>
      <c r="E191" t="str">
        <f>VLOOKUP(B191,'Перечень узлов'!$B$2:$E$642,4,0)</f>
        <v>FEATURE_NODE</v>
      </c>
    </row>
    <row r="192" spans="1:7" x14ac:dyDescent="0.4">
      <c r="B192" t="s">
        <v>1312</v>
      </c>
      <c r="C192">
        <f>VLOOKUP(B192,'Перечень узлов'!$B$2:$E$642,3,0)</f>
        <v>332</v>
      </c>
      <c r="D192" t="s">
        <v>1385</v>
      </c>
      <c r="E192" t="str">
        <f>VLOOKUP(B192,'Перечень узлов'!$B$2:$E$642,4,0)</f>
        <v>FEATURE_NODE</v>
      </c>
    </row>
    <row r="193" spans="1:8" x14ac:dyDescent="0.4">
      <c r="B193" t="s">
        <v>1314</v>
      </c>
      <c r="C193">
        <f>VLOOKUP(B193,'Перечень узлов'!$B$2:$E$642,3,0)</f>
        <v>334</v>
      </c>
      <c r="D193" t="s">
        <v>1385</v>
      </c>
      <c r="E193" t="str">
        <f>VLOOKUP(B193,'Перечень узлов'!$B$2:$E$642,4,0)</f>
        <v>FEATURE_NODE</v>
      </c>
    </row>
    <row r="194" spans="1:8" x14ac:dyDescent="0.4">
      <c r="B194" t="s">
        <v>1467</v>
      </c>
      <c r="C194">
        <f>VLOOKUP(B194,'Перечень узлов'!$B$2:$E$642,3,0)</f>
        <v>203</v>
      </c>
      <c r="D194" t="s">
        <v>1385</v>
      </c>
      <c r="E194" t="str">
        <f>VLOOKUP(B194,'Перечень узлов'!$B$2:$E$642,4,0)</f>
        <v>FEATURE_NODE</v>
      </c>
    </row>
    <row r="195" spans="1:8" x14ac:dyDescent="0.4">
      <c r="B195" t="s">
        <v>1753</v>
      </c>
      <c r="C195">
        <f>VLOOKUP(B195,'Перечень узлов'!$B$2:$E$642,3,0)</f>
        <v>430</v>
      </c>
      <c r="D195" t="s">
        <v>1385</v>
      </c>
      <c r="E195" t="str">
        <f>VLOOKUP(B195,'Перечень узлов'!$B$2:$E$642,4,0)</f>
        <v>FEATURE_NODE</v>
      </c>
    </row>
    <row r="196" spans="1:8" x14ac:dyDescent="0.4">
      <c r="B196" t="s">
        <v>1045</v>
      </c>
      <c r="C196">
        <f>VLOOKUP(B196,'Перечень узлов'!$B$2:$E$642,3,0)</f>
        <v>272</v>
      </c>
      <c r="D196" t="s">
        <v>1658</v>
      </c>
      <c r="E196" t="str">
        <f>VLOOKUP(B196,'Перечень узлов'!$B$2:$E$642,4,0)</f>
        <v>FEATURE_NODE</v>
      </c>
    </row>
    <row r="197" spans="1:8" x14ac:dyDescent="0.4">
      <c r="C197" t="e">
        <f>VLOOKUP(B197,'Перечень узлов'!$B$2:$E$642,3,0)</f>
        <v>#N/A</v>
      </c>
      <c r="E197" t="e">
        <f>VLOOKUP(B197,'Перечень узлов'!$B$2:$E$642,4,0)</f>
        <v>#N/A</v>
      </c>
    </row>
    <row r="198" spans="1:8" x14ac:dyDescent="0.4">
      <c r="A198" s="38" t="s">
        <v>1533</v>
      </c>
      <c r="B198" t="s">
        <v>889</v>
      </c>
      <c r="C198">
        <f>VLOOKUP(B198,'Перечень узлов'!$B$2:$E$642,3,0)</f>
        <v>36</v>
      </c>
      <c r="D198" t="s">
        <v>1385</v>
      </c>
      <c r="E198" t="str">
        <f>VLOOKUP(B198,'Перечень узлов'!$B$2:$E$642,4,0)</f>
        <v>FEATURE_NODE</v>
      </c>
      <c r="F198" t="s">
        <v>517</v>
      </c>
      <c r="G198" t="s">
        <v>1525</v>
      </c>
      <c r="H198">
        <v>2680</v>
      </c>
    </row>
    <row r="199" spans="1:8" x14ac:dyDescent="0.4">
      <c r="B199" t="s">
        <v>1307</v>
      </c>
      <c r="C199">
        <f>VLOOKUP(B199,'Перечень узлов'!$B$2:$E$642,3,0)</f>
        <v>327</v>
      </c>
      <c r="D199" t="s">
        <v>1385</v>
      </c>
      <c r="E199" t="str">
        <f>VLOOKUP(B199,'Перечень узлов'!$B$2:$E$642,4,0)</f>
        <v>FEATURE_NODE</v>
      </c>
    </row>
    <row r="200" spans="1:8" x14ac:dyDescent="0.4">
      <c r="B200" t="s">
        <v>1059</v>
      </c>
      <c r="C200">
        <f>VLOOKUP(B200,'Перечень узлов'!$B$2:$E$642,3,0)</f>
        <v>75</v>
      </c>
      <c r="D200" t="s">
        <v>1385</v>
      </c>
      <c r="E200" t="str">
        <f>VLOOKUP(B200,'Перечень узлов'!$B$2:$E$642,4,0)</f>
        <v>FEATURE_NODE</v>
      </c>
    </row>
    <row r="201" spans="1:8" x14ac:dyDescent="0.4">
      <c r="B201" t="s">
        <v>1132</v>
      </c>
      <c r="C201">
        <f>VLOOKUP(B201,'Перечень узлов'!$B$2:$E$642,3,0)</f>
        <v>290</v>
      </c>
      <c r="D201" t="s">
        <v>1385</v>
      </c>
      <c r="E201" t="str">
        <f>VLOOKUP(B201,'Перечень узлов'!$B$2:$E$642,4,0)</f>
        <v>FEATURE_NODE</v>
      </c>
    </row>
    <row r="202" spans="1:8" x14ac:dyDescent="0.4">
      <c r="B202" t="s">
        <v>886</v>
      </c>
      <c r="C202">
        <f>VLOOKUP(B202,'Перечень узлов'!$B$2:$E$642,3,0)</f>
        <v>15</v>
      </c>
      <c r="D202" t="s">
        <v>1385</v>
      </c>
      <c r="E202" t="str">
        <f>VLOOKUP(B202,'Перечень узлов'!$B$2:$E$642,4,0)</f>
        <v>FEATURE_NODE</v>
      </c>
    </row>
    <row r="203" spans="1:8" x14ac:dyDescent="0.4">
      <c r="B203" t="s">
        <v>887</v>
      </c>
      <c r="C203">
        <f>VLOOKUP(B203,'Перечень узлов'!$B$2:$E$642,3,0)</f>
        <v>19</v>
      </c>
      <c r="D203" t="s">
        <v>1385</v>
      </c>
      <c r="E203" t="str">
        <f>VLOOKUP(B203,'Перечень узлов'!$B$2:$E$642,4,0)</f>
        <v>FEATURE_NODE</v>
      </c>
    </row>
    <row r="204" spans="1:8" x14ac:dyDescent="0.4">
      <c r="B204" t="s">
        <v>947</v>
      </c>
      <c r="C204">
        <f>VLOOKUP(B204,'Перечень узлов'!$B$2:$E$642,3,0)</f>
        <v>60</v>
      </c>
      <c r="D204" t="s">
        <v>1658</v>
      </c>
      <c r="E204" t="str">
        <f>VLOOKUP(B204,'Перечень узлов'!$B$2:$E$642,4,0)</f>
        <v>FEATURE_NODE</v>
      </c>
    </row>
    <row r="205" spans="1:8" x14ac:dyDescent="0.4">
      <c r="C205" t="e">
        <f>VLOOKUP(B205,'Перечень узлов'!$B$2:$E$642,3,0)</f>
        <v>#N/A</v>
      </c>
      <c r="E205" t="e">
        <f>VLOOKUP(B205,'Перечень узлов'!$B$2:$E$642,4,0)</f>
        <v>#N/A</v>
      </c>
    </row>
    <row r="206" spans="1:8" x14ac:dyDescent="0.4">
      <c r="A206" s="37" t="s">
        <v>1534</v>
      </c>
      <c r="B206" t="s">
        <v>889</v>
      </c>
      <c r="C206">
        <f>VLOOKUP(B206,'Перечень узлов'!$B$2:$E$642,3,0)</f>
        <v>36</v>
      </c>
      <c r="D206" t="s">
        <v>1385</v>
      </c>
      <c r="E206" t="str">
        <f>VLOOKUP(B206,'Перечень узлов'!$B$2:$E$642,4,0)</f>
        <v>FEATURE_NODE</v>
      </c>
      <c r="F206" t="s">
        <v>517</v>
      </c>
      <c r="G206" t="s">
        <v>1525</v>
      </c>
    </row>
    <row r="207" spans="1:8" x14ac:dyDescent="0.4">
      <c r="B207" t="s">
        <v>1307</v>
      </c>
      <c r="C207">
        <f>VLOOKUP(B207,'Перечень узлов'!$B$2:$E$642,3,0)</f>
        <v>327</v>
      </c>
      <c r="D207" t="s">
        <v>1385</v>
      </c>
      <c r="E207" t="str">
        <f>VLOOKUP(B207,'Перечень узлов'!$B$2:$E$642,4,0)</f>
        <v>FEATURE_NODE</v>
      </c>
    </row>
    <row r="208" spans="1:8" x14ac:dyDescent="0.4">
      <c r="B208" t="s">
        <v>1059</v>
      </c>
      <c r="C208">
        <f>VLOOKUP(B208,'Перечень узлов'!$B$2:$E$642,3,0)</f>
        <v>75</v>
      </c>
      <c r="D208" t="s">
        <v>1385</v>
      </c>
      <c r="E208" t="str">
        <f>VLOOKUP(B208,'Перечень узлов'!$B$2:$E$642,4,0)</f>
        <v>FEATURE_NODE</v>
      </c>
    </row>
    <row r="209" spans="2:5" x14ac:dyDescent="0.4">
      <c r="B209" t="s">
        <v>1133</v>
      </c>
      <c r="C209">
        <f>VLOOKUP(B209,'Перечень узлов'!$B$2:$E$642,3,0)</f>
        <v>291</v>
      </c>
      <c r="D209" t="s">
        <v>1385</v>
      </c>
      <c r="E209" t="str">
        <f>VLOOKUP(B209,'Перечень узлов'!$B$2:$E$642,4,0)</f>
        <v>FEATURE_NODE</v>
      </c>
    </row>
    <row r="210" spans="2:5" x14ac:dyDescent="0.4">
      <c r="B210" t="s">
        <v>876</v>
      </c>
      <c r="C210">
        <f>VLOOKUP(B210,'Перечень узлов'!$B$2:$E$642,3,0)</f>
        <v>9</v>
      </c>
      <c r="D210" t="s">
        <v>1385</v>
      </c>
      <c r="E210" t="str">
        <f>VLOOKUP(B210,'Перечень узлов'!$B$2:$E$642,4,0)</f>
        <v>FEATURE_NODE</v>
      </c>
    </row>
    <row r="211" spans="2:5" x14ac:dyDescent="0.4">
      <c r="B211" t="s">
        <v>1219</v>
      </c>
      <c r="C211">
        <f>VLOOKUP(B211,'Перечень узлов'!$B$2:$E$642,3,0)</f>
        <v>10</v>
      </c>
      <c r="D211" t="s">
        <v>1385</v>
      </c>
      <c r="E211" t="str">
        <f>VLOOKUP(B211,'Перечень узлов'!$B$2:$E$642,4,0)</f>
        <v>FEATURE_NODE</v>
      </c>
    </row>
    <row r="212" spans="2:5" x14ac:dyDescent="0.4">
      <c r="B212" t="s">
        <v>1358</v>
      </c>
      <c r="C212">
        <f>VLOOKUP(B212,'Перечень узлов'!$B$2:$E$642,3,0)</f>
        <v>12</v>
      </c>
      <c r="D212" t="s">
        <v>1385</v>
      </c>
      <c r="E212" t="str">
        <f>VLOOKUP(B212,'Перечень узлов'!$B$2:$E$642,4,0)</f>
        <v>FEATURE_NODE</v>
      </c>
    </row>
    <row r="213" spans="2:5" x14ac:dyDescent="0.4">
      <c r="B213" t="s">
        <v>1083</v>
      </c>
      <c r="C213">
        <f>VLOOKUP(B213,'Перечень узлов'!$B$2:$E$642,3,0)</f>
        <v>17</v>
      </c>
      <c r="D213" t="s">
        <v>1385</v>
      </c>
      <c r="E213" t="str">
        <f>VLOOKUP(B213,'Перечень узлов'!$B$2:$E$642,4,0)</f>
        <v>FEATURE_NODE</v>
      </c>
    </row>
    <row r="214" spans="2:5" x14ac:dyDescent="0.4">
      <c r="B214" t="s">
        <v>894</v>
      </c>
      <c r="C214">
        <f>VLOOKUP(B214,'Перечень узлов'!$B$2:$E$642,3,0)</f>
        <v>42</v>
      </c>
      <c r="D214" t="s">
        <v>1385</v>
      </c>
      <c r="E214" t="str">
        <f>VLOOKUP(B214,'Перечень узлов'!$B$2:$E$642,4,0)</f>
        <v>FEATURE_NODE</v>
      </c>
    </row>
    <row r="215" spans="2:5" x14ac:dyDescent="0.4">
      <c r="B215" t="s">
        <v>947</v>
      </c>
      <c r="C215">
        <f>VLOOKUP(B215,'Перечень узлов'!$B$2:$E$642,3,0)</f>
        <v>60</v>
      </c>
      <c r="D215" t="s">
        <v>1385</v>
      </c>
      <c r="E215" t="str">
        <f>VLOOKUP(B215,'Перечень узлов'!$B$2:$E$642,4,0)</f>
        <v>FEATURE_NODE</v>
      </c>
    </row>
    <row r="216" spans="2:5" x14ac:dyDescent="0.4">
      <c r="B216" t="s">
        <v>932</v>
      </c>
      <c r="C216">
        <f>VLOOKUP(B216,'Перечень узлов'!$B$2:$E$642,3,0)</f>
        <v>171</v>
      </c>
      <c r="D216" t="s">
        <v>1385</v>
      </c>
      <c r="E216" t="str">
        <f>VLOOKUP(B216,'Перечень узлов'!$B$2:$E$642,4,0)</f>
        <v>FEATURE_NODE</v>
      </c>
    </row>
    <row r="217" spans="2:5" x14ac:dyDescent="0.4">
      <c r="B217" t="s">
        <v>1075</v>
      </c>
      <c r="C217">
        <f>VLOOKUP(B217,'Перечень узлов'!$B$2:$E$642,3,0)</f>
        <v>32</v>
      </c>
      <c r="D217" t="s">
        <v>1385</v>
      </c>
      <c r="E217" t="str">
        <f>VLOOKUP(B217,'Перечень узлов'!$B$2:$E$642,4,0)</f>
        <v>FEATURE_NODE</v>
      </c>
    </row>
    <row r="218" spans="2:5" x14ac:dyDescent="0.4">
      <c r="B218" t="s">
        <v>925</v>
      </c>
      <c r="C218">
        <f>VLOOKUP(B218,'Перечень узлов'!$B$2:$E$642,3,0)</f>
        <v>63</v>
      </c>
      <c r="D218" t="s">
        <v>1385</v>
      </c>
      <c r="E218" t="str">
        <f>VLOOKUP(B218,'Перечень узлов'!$B$2:$E$642,4,0)</f>
        <v>FEATURE_NODE</v>
      </c>
    </row>
    <row r="219" spans="2:5" x14ac:dyDescent="0.4">
      <c r="B219" t="s">
        <v>1754</v>
      </c>
      <c r="C219">
        <f>VLOOKUP(B219,'Перечень узлов'!$B$2:$E$642,3,0)</f>
        <v>431</v>
      </c>
      <c r="D219" t="s">
        <v>1385</v>
      </c>
      <c r="E219" t="str">
        <f>VLOOKUP(B219,'Перечень узлов'!$B$2:$E$642,4,0)</f>
        <v>FEATURE_NODE</v>
      </c>
    </row>
    <row r="220" spans="2:5" x14ac:dyDescent="0.4">
      <c r="B220" t="s">
        <v>1017</v>
      </c>
      <c r="C220">
        <f>VLOOKUP(B220,'Перечень узлов'!$B$2:$E$642,3,0)</f>
        <v>175</v>
      </c>
      <c r="D220" t="s">
        <v>1385</v>
      </c>
      <c r="E220" t="str">
        <f>VLOOKUP(B220,'Перечень узлов'!$B$2:$E$642,4,0)</f>
        <v>FEATURE_NODE</v>
      </c>
    </row>
    <row r="221" spans="2:5" x14ac:dyDescent="0.4">
      <c r="B221" t="s">
        <v>1056</v>
      </c>
      <c r="C221">
        <f>VLOOKUP(B221,'Перечень узлов'!$B$2:$E$642,3,0)</f>
        <v>177</v>
      </c>
      <c r="D221" t="s">
        <v>1385</v>
      </c>
      <c r="E221" t="str">
        <f>VLOOKUP(B221,'Перечень узлов'!$B$2:$E$642,4,0)</f>
        <v>FEATURE_NODE</v>
      </c>
    </row>
    <row r="222" spans="2:5" x14ac:dyDescent="0.4">
      <c r="B222" t="s">
        <v>1055</v>
      </c>
      <c r="C222">
        <f>VLOOKUP(B222,'Перечень узлов'!$B$2:$E$642,3,0)</f>
        <v>146</v>
      </c>
      <c r="D222" t="s">
        <v>1385</v>
      </c>
      <c r="E222" t="str">
        <f>VLOOKUP(B222,'Перечень узлов'!$B$2:$E$642,4,0)</f>
        <v>FEATURE_NODE</v>
      </c>
    </row>
    <row r="223" spans="2:5" x14ac:dyDescent="0.4">
      <c r="B223" t="s">
        <v>1362</v>
      </c>
      <c r="C223">
        <f>VLOOKUP(B223,'Перечень узлов'!$B$2:$E$642,3,0)</f>
        <v>178</v>
      </c>
      <c r="D223" t="s">
        <v>1658</v>
      </c>
      <c r="E223" t="str">
        <f>VLOOKUP(B223,'Перечень узлов'!$B$2:$E$642,4,0)</f>
        <v>FEATURE_NODE</v>
      </c>
    </row>
    <row r="224" spans="2:5" x14ac:dyDescent="0.4">
      <c r="C224" t="e">
        <f>VLOOKUP(B224,'Перечень узлов'!$B$2:$E$642,3,0)</f>
        <v>#N/A</v>
      </c>
      <c r="E224" t="e">
        <f>VLOOKUP(B224,'Перечень узлов'!$B$2:$E$642,4,0)</f>
        <v>#N/A</v>
      </c>
    </row>
    <row r="225" spans="1:7" x14ac:dyDescent="0.4">
      <c r="A225" s="37" t="s">
        <v>1535</v>
      </c>
      <c r="B225" t="s">
        <v>889</v>
      </c>
      <c r="C225">
        <f>VLOOKUP(B225,'Перечень узлов'!$B$2:$E$642,3,0)</f>
        <v>36</v>
      </c>
      <c r="D225" t="s">
        <v>1385</v>
      </c>
      <c r="E225" t="str">
        <f>VLOOKUP(B225,'Перечень узлов'!$B$2:$E$642,4,0)</f>
        <v>FEATURE_NODE</v>
      </c>
      <c r="F225" t="s">
        <v>517</v>
      </c>
      <c r="G225" t="s">
        <v>1525</v>
      </c>
    </row>
    <row r="226" spans="1:7" x14ac:dyDescent="0.4">
      <c r="B226" t="s">
        <v>1307</v>
      </c>
      <c r="C226">
        <f>VLOOKUP(B226,'Перечень узлов'!$B$2:$E$642,3,0)</f>
        <v>327</v>
      </c>
      <c r="D226" t="s">
        <v>1385</v>
      </c>
      <c r="E226" t="str">
        <f>VLOOKUP(B226,'Перечень узлов'!$B$2:$E$642,4,0)</f>
        <v>FEATURE_NODE</v>
      </c>
    </row>
    <row r="227" spans="1:7" x14ac:dyDescent="0.4">
      <c r="B227" t="s">
        <v>1059</v>
      </c>
      <c r="C227">
        <f>VLOOKUP(B227,'Перечень узлов'!$B$2:$E$642,3,0)</f>
        <v>75</v>
      </c>
      <c r="D227" t="s">
        <v>1385</v>
      </c>
      <c r="E227" t="str">
        <f>VLOOKUP(B227,'Перечень узлов'!$B$2:$E$642,4,0)</f>
        <v>FEATURE_NODE</v>
      </c>
    </row>
    <row r="228" spans="1:7" x14ac:dyDescent="0.4">
      <c r="B228" t="s">
        <v>1132</v>
      </c>
      <c r="C228">
        <f>VLOOKUP(B228,'Перечень узлов'!$B$2:$E$642,3,0)</f>
        <v>290</v>
      </c>
      <c r="D228" t="s">
        <v>1385</v>
      </c>
      <c r="E228" t="str">
        <f>VLOOKUP(B228,'Перечень узлов'!$B$2:$E$642,4,0)</f>
        <v>FEATURE_NODE</v>
      </c>
    </row>
    <row r="229" spans="1:7" x14ac:dyDescent="0.4">
      <c r="B229" t="s">
        <v>2276</v>
      </c>
      <c r="C229">
        <f>VLOOKUP(B229,'Перечень узлов'!$B$2:$E$642,3,0)</f>
        <v>34</v>
      </c>
      <c r="D229" t="s">
        <v>1385</v>
      </c>
      <c r="E229" t="str">
        <f>VLOOKUP(B229,'Перечень узлов'!$B$2:$E$642,4,0)</f>
        <v>FEATURE_NODE</v>
      </c>
    </row>
    <row r="230" spans="1:7" x14ac:dyDescent="0.4">
      <c r="B230" t="s">
        <v>947</v>
      </c>
      <c r="C230">
        <f>VLOOKUP(B230,'Перечень узлов'!$B$2:$E$642,3,0)</f>
        <v>60</v>
      </c>
      <c r="D230" t="s">
        <v>1385</v>
      </c>
      <c r="E230" t="str">
        <f>VLOOKUP(B230,'Перечень узлов'!$B$2:$E$642,4,0)</f>
        <v>FEATURE_NODE</v>
      </c>
    </row>
    <row r="231" spans="1:7" x14ac:dyDescent="0.4">
      <c r="B231" t="s">
        <v>1011</v>
      </c>
      <c r="C231">
        <f>VLOOKUP(B231,'Перечень узлов'!$B$2:$E$642,3,0)</f>
        <v>64</v>
      </c>
      <c r="D231" t="s">
        <v>1385</v>
      </c>
      <c r="E231" t="str">
        <f>VLOOKUP(B231,'Перечень узлов'!$B$2:$E$642,4,0)</f>
        <v>FEATURE_NODE</v>
      </c>
    </row>
    <row r="232" spans="1:7" x14ac:dyDescent="0.4">
      <c r="B232" t="s">
        <v>876</v>
      </c>
      <c r="C232">
        <f>VLOOKUP(B232,'Перечень узлов'!$B$2:$E$642,3,0)</f>
        <v>9</v>
      </c>
      <c r="D232" t="s">
        <v>1385</v>
      </c>
      <c r="E232" t="str">
        <f>VLOOKUP(B232,'Перечень узлов'!$B$2:$E$642,4,0)</f>
        <v>FEATURE_NODE</v>
      </c>
    </row>
    <row r="233" spans="1:7" x14ac:dyDescent="0.4">
      <c r="B233" t="s">
        <v>1267</v>
      </c>
      <c r="C233">
        <f>VLOOKUP(B233,'Перечень узлов'!$B$2:$E$642,3,0)</f>
        <v>157</v>
      </c>
      <c r="D233" t="s">
        <v>1385</v>
      </c>
      <c r="E233" t="str">
        <f>VLOOKUP(B233,'Перечень узлов'!$B$2:$E$642,4,0)</f>
        <v>FEATURE_NODE</v>
      </c>
    </row>
    <row r="234" spans="1:7" x14ac:dyDescent="0.4">
      <c r="B234" t="s">
        <v>985</v>
      </c>
      <c r="C234">
        <f>VLOOKUP(B234,'Перечень узлов'!$B$2:$E$642,3,0)</f>
        <v>125</v>
      </c>
      <c r="D234" t="s">
        <v>1385</v>
      </c>
      <c r="E234" t="str">
        <f>VLOOKUP(B234,'Перечень узлов'!$B$2:$E$642,4,0)</f>
        <v>FEATURE_NODE</v>
      </c>
    </row>
    <row r="235" spans="1:7" x14ac:dyDescent="0.4">
      <c r="B235" t="s">
        <v>923</v>
      </c>
      <c r="C235">
        <f>VLOOKUP(B235,'Перечень узлов'!$B$2:$E$642,3,0)</f>
        <v>144</v>
      </c>
      <c r="D235" t="s">
        <v>1385</v>
      </c>
      <c r="E235" t="str">
        <f>VLOOKUP(B235,'Перечень узлов'!$B$2:$E$642,4,0)</f>
        <v>FEATURE_NODE</v>
      </c>
    </row>
    <row r="236" spans="1:7" x14ac:dyDescent="0.4">
      <c r="B236" t="s">
        <v>1055</v>
      </c>
      <c r="C236">
        <f>VLOOKUP(B236,'Перечень узлов'!$B$2:$E$642,3,0)</f>
        <v>146</v>
      </c>
      <c r="D236" t="s">
        <v>1658</v>
      </c>
      <c r="E236" t="str">
        <f>VLOOKUP(B236,'Перечень узлов'!$B$2:$E$642,4,0)</f>
        <v>FEATURE_NODE</v>
      </c>
    </row>
    <row r="237" spans="1:7" x14ac:dyDescent="0.4">
      <c r="C237" t="e">
        <f>VLOOKUP(B237,'Перечень узлов'!$B$2:$E$642,3,0)</f>
        <v>#N/A</v>
      </c>
      <c r="E237" t="e">
        <f>VLOOKUP(B237,'Перечень узлов'!$B$2:$E$642,4,0)</f>
        <v>#N/A</v>
      </c>
    </row>
    <row r="238" spans="1:7" x14ac:dyDescent="0.4">
      <c r="A238" s="37" t="s">
        <v>1536</v>
      </c>
      <c r="B238" t="s">
        <v>1573</v>
      </c>
      <c r="C238">
        <f>VLOOKUP(B238,'Перечень узлов'!$B$2:$E$642,3,0)</f>
        <v>35</v>
      </c>
      <c r="D238" t="s">
        <v>1385</v>
      </c>
      <c r="E238" t="str">
        <f>VLOOKUP(B238,'Перечень узлов'!$B$2:$E$642,4,0)</f>
        <v>FEATURE_NODE</v>
      </c>
      <c r="F238" t="s">
        <v>517</v>
      </c>
      <c r="G238" t="s">
        <v>1525</v>
      </c>
    </row>
    <row r="239" spans="1:7" x14ac:dyDescent="0.4">
      <c r="B239" t="s">
        <v>1307</v>
      </c>
      <c r="C239">
        <f>VLOOKUP(B239,'Перечень узлов'!$B$2:$E$642,3,0)</f>
        <v>327</v>
      </c>
      <c r="D239" t="s">
        <v>1385</v>
      </c>
      <c r="E239" t="str">
        <f>VLOOKUP(B239,'Перечень узлов'!$B$2:$E$642,4,0)</f>
        <v>FEATURE_NODE</v>
      </c>
    </row>
    <row r="240" spans="1:7" x14ac:dyDescent="0.4">
      <c r="B240" t="s">
        <v>1059</v>
      </c>
      <c r="C240">
        <f>VLOOKUP(B240,'Перечень узлов'!$B$2:$E$642,3,0)</f>
        <v>75</v>
      </c>
      <c r="D240" t="s">
        <v>1385</v>
      </c>
      <c r="E240" t="str">
        <f>VLOOKUP(B240,'Перечень узлов'!$B$2:$E$642,4,0)</f>
        <v>FEATURE_NODE</v>
      </c>
    </row>
    <row r="241" spans="2:5" x14ac:dyDescent="0.4">
      <c r="B241" t="s">
        <v>876</v>
      </c>
      <c r="C241">
        <f>VLOOKUP(B241,'Перечень узлов'!$B$2:$E$642,3,0)</f>
        <v>9</v>
      </c>
      <c r="D241" t="s">
        <v>1385</v>
      </c>
      <c r="E241" t="str">
        <f>VLOOKUP(B241,'Перечень узлов'!$B$2:$E$642,4,0)</f>
        <v>FEATURE_NODE</v>
      </c>
    </row>
    <row r="242" spans="2:5" x14ac:dyDescent="0.4">
      <c r="B242" t="s">
        <v>1358</v>
      </c>
      <c r="C242">
        <f>VLOOKUP(B242,'Перечень узлов'!$B$2:$E$642,3,0)</f>
        <v>12</v>
      </c>
      <c r="D242" t="s">
        <v>1385</v>
      </c>
      <c r="E242" t="str">
        <f>VLOOKUP(B242,'Перечень узлов'!$B$2:$E$642,4,0)</f>
        <v>FEATURE_NODE</v>
      </c>
    </row>
    <row r="243" spans="2:5" x14ac:dyDescent="0.4">
      <c r="B243" t="s">
        <v>2276</v>
      </c>
      <c r="C243">
        <f>VLOOKUP(B243,'Перечень узлов'!$B$2:$E$642,3,0)</f>
        <v>34</v>
      </c>
      <c r="D243" t="s">
        <v>1385</v>
      </c>
      <c r="E243" t="str">
        <f>VLOOKUP(B243,'Перечень узлов'!$B$2:$E$642,4,0)</f>
        <v>FEATURE_NODE</v>
      </c>
    </row>
    <row r="244" spans="2:5" x14ac:dyDescent="0.4">
      <c r="B244" t="s">
        <v>932</v>
      </c>
      <c r="C244">
        <f>VLOOKUP(B244,'Перечень узлов'!$B$2:$E$642,3,0)</f>
        <v>171</v>
      </c>
      <c r="D244" t="s">
        <v>1385</v>
      </c>
      <c r="E244" t="str">
        <f>VLOOKUP(B244,'Перечень узлов'!$B$2:$E$642,4,0)</f>
        <v>FEATURE_NODE</v>
      </c>
    </row>
    <row r="245" spans="2:5" x14ac:dyDescent="0.4">
      <c r="B245" t="s">
        <v>1753</v>
      </c>
      <c r="C245">
        <f>VLOOKUP(B245,'Перечень узлов'!$B$2:$E$642,3,0)</f>
        <v>430</v>
      </c>
      <c r="D245" t="s">
        <v>1385</v>
      </c>
      <c r="E245" t="str">
        <f>VLOOKUP(B245,'Перечень узлов'!$B$2:$E$642,4,0)</f>
        <v>FEATURE_NODE</v>
      </c>
    </row>
    <row r="246" spans="2:5" x14ac:dyDescent="0.4">
      <c r="B246" t="s">
        <v>1362</v>
      </c>
      <c r="C246">
        <f>VLOOKUP(B246,'Перечень узлов'!$B$2:$E$642,3,0)</f>
        <v>178</v>
      </c>
      <c r="D246" t="s">
        <v>1385</v>
      </c>
      <c r="E246" t="str">
        <f>VLOOKUP(B246,'Перечень узлов'!$B$2:$E$642,4,0)</f>
        <v>FEATURE_NODE</v>
      </c>
    </row>
    <row r="247" spans="2:5" x14ac:dyDescent="0.4">
      <c r="B247" t="s">
        <v>923</v>
      </c>
      <c r="C247">
        <f>VLOOKUP(B247,'Перечень узлов'!$B$2:$E$642,3,0)</f>
        <v>144</v>
      </c>
      <c r="D247" t="s">
        <v>1385</v>
      </c>
      <c r="E247" t="str">
        <f>VLOOKUP(B247,'Перечень узлов'!$B$2:$E$642,4,0)</f>
        <v>FEATURE_NODE</v>
      </c>
    </row>
    <row r="248" spans="2:5" x14ac:dyDescent="0.4">
      <c r="B248" t="s">
        <v>1727</v>
      </c>
      <c r="C248">
        <f>VLOOKUP(B248,'Перечень узлов'!$B$2:$E$642,3,0)</f>
        <v>192</v>
      </c>
      <c r="D248" t="s">
        <v>1385</v>
      </c>
      <c r="E248" t="str">
        <f>VLOOKUP(B248,'Перечень узлов'!$B$2:$E$642,4,0)</f>
        <v>FEATURE_NODE</v>
      </c>
    </row>
    <row r="249" spans="2:5" x14ac:dyDescent="0.4">
      <c r="B249" t="s">
        <v>1467</v>
      </c>
      <c r="C249">
        <f>VLOOKUP(B249,'Перечень узлов'!$B$2:$E$642,3,0)</f>
        <v>203</v>
      </c>
      <c r="D249" t="s">
        <v>1385</v>
      </c>
      <c r="E249" t="str">
        <f>VLOOKUP(B249,'Перечень узлов'!$B$2:$E$642,4,0)</f>
        <v>FEATURE_NODE</v>
      </c>
    </row>
    <row r="250" spans="2:5" x14ac:dyDescent="0.4">
      <c r="B250" t="s">
        <v>1498</v>
      </c>
      <c r="C250">
        <f>VLOOKUP(B250,'Перечень узлов'!$B$2:$E$642,3,0)</f>
        <v>212</v>
      </c>
      <c r="D250" t="s">
        <v>1385</v>
      </c>
      <c r="E250" t="str">
        <f>VLOOKUP(B250,'Перечень узлов'!$B$2:$E$642,4,0)</f>
        <v>FEATURE_NODE</v>
      </c>
    </row>
    <row r="251" spans="2:5" x14ac:dyDescent="0.4">
      <c r="B251" t="s">
        <v>1267</v>
      </c>
      <c r="C251">
        <f>VLOOKUP(B251,'Перечень узлов'!$B$2:$E$642,3,0)</f>
        <v>157</v>
      </c>
      <c r="D251" t="s">
        <v>1385</v>
      </c>
      <c r="E251" t="str">
        <f>VLOOKUP(B251,'Перечень узлов'!$B$2:$E$642,4,0)</f>
        <v>FEATURE_NODE</v>
      </c>
    </row>
    <row r="252" spans="2:5" x14ac:dyDescent="0.4">
      <c r="B252" t="s">
        <v>1159</v>
      </c>
      <c r="C252">
        <f>VLOOKUP(B252,'Перечень узлов'!$B$2:$E$642,3,0)</f>
        <v>233</v>
      </c>
      <c r="D252" t="s">
        <v>1385</v>
      </c>
      <c r="E252" t="str">
        <f>VLOOKUP(B252,'Перечень узлов'!$B$2:$E$642,4,0)</f>
        <v>FEATURE_NODE</v>
      </c>
    </row>
    <row r="253" spans="2:5" x14ac:dyDescent="0.4">
      <c r="B253" t="s">
        <v>1138</v>
      </c>
      <c r="C253">
        <f>VLOOKUP(B253,'Перечень узлов'!$B$2:$E$642,3,0)</f>
        <v>274</v>
      </c>
      <c r="D253" t="s">
        <v>1385</v>
      </c>
      <c r="E253" t="str">
        <f>VLOOKUP(B253,'Перечень узлов'!$B$2:$E$642,4,0)</f>
        <v>FEATURE_NODE</v>
      </c>
    </row>
    <row r="254" spans="2:5" x14ac:dyDescent="0.4">
      <c r="B254" t="s">
        <v>1142</v>
      </c>
      <c r="C254">
        <f>VLOOKUP(B254,'Перечень узлов'!$B$2:$E$642,3,0)</f>
        <v>273</v>
      </c>
      <c r="D254" t="s">
        <v>1385</v>
      </c>
      <c r="E254" t="str">
        <f>VLOOKUP(B254,'Перечень узлов'!$B$2:$E$642,4,0)</f>
        <v>FEATURE_NODE</v>
      </c>
    </row>
    <row r="255" spans="2:5" x14ac:dyDescent="0.4">
      <c r="B255" t="s">
        <v>1045</v>
      </c>
      <c r="C255">
        <f>VLOOKUP(B255,'Перечень узлов'!$B$2:$E$642,3,0)</f>
        <v>272</v>
      </c>
      <c r="D255" t="s">
        <v>1385</v>
      </c>
      <c r="E255" t="str">
        <f>VLOOKUP(B255,'Перечень узлов'!$B$2:$E$642,4,0)</f>
        <v>FEATURE_NODE</v>
      </c>
    </row>
    <row r="256" spans="2:5" x14ac:dyDescent="0.4">
      <c r="B256" t="s">
        <v>1062</v>
      </c>
      <c r="C256">
        <f>VLOOKUP(B256,'Перечень узлов'!$B$2:$E$642,3,0)</f>
        <v>292</v>
      </c>
      <c r="D256" t="s">
        <v>1658</v>
      </c>
      <c r="E256" t="str">
        <f>VLOOKUP(B256,'Перечень узлов'!$B$2:$E$642,4,0)</f>
        <v>FEATURE_NODE</v>
      </c>
    </row>
    <row r="257" spans="1:7" x14ac:dyDescent="0.4">
      <c r="C257" t="e">
        <f>VLOOKUP(B257,'Перечень узлов'!$B$2:$E$642,3,0)</f>
        <v>#N/A</v>
      </c>
      <c r="E257" t="e">
        <f>VLOOKUP(B257,'Перечень узлов'!$B$2:$E$642,4,0)</f>
        <v>#N/A</v>
      </c>
    </row>
    <row r="258" spans="1:7" x14ac:dyDescent="0.4">
      <c r="A258" s="37" t="s">
        <v>1537</v>
      </c>
      <c r="B258" t="s">
        <v>1573</v>
      </c>
      <c r="C258">
        <f>VLOOKUP(B258,'Перечень узлов'!$B$2:$E$642,3,0)</f>
        <v>35</v>
      </c>
      <c r="D258" t="s">
        <v>1385</v>
      </c>
      <c r="E258" t="str">
        <f>VLOOKUP(B258,'Перечень узлов'!$B$2:$E$642,4,0)</f>
        <v>FEATURE_NODE</v>
      </c>
      <c r="F258" t="s">
        <v>517</v>
      </c>
      <c r="G258" t="s">
        <v>1525</v>
      </c>
    </row>
    <row r="259" spans="1:7" x14ac:dyDescent="0.4">
      <c r="B259" t="s">
        <v>1133</v>
      </c>
      <c r="C259">
        <f>VLOOKUP(B259,'Перечень узлов'!$B$2:$E$642,3,0)</f>
        <v>291</v>
      </c>
      <c r="D259" t="s">
        <v>1385</v>
      </c>
      <c r="E259" t="str">
        <f>VLOOKUP(B259,'Перечень узлов'!$B$2:$E$642,4,0)</f>
        <v>FEATURE_NODE</v>
      </c>
    </row>
    <row r="260" spans="1:7" x14ac:dyDescent="0.4">
      <c r="B260" t="s">
        <v>1307</v>
      </c>
      <c r="C260">
        <f>VLOOKUP(B260,'Перечень узлов'!$B$2:$E$642,3,0)</f>
        <v>327</v>
      </c>
      <c r="D260" t="s">
        <v>1385</v>
      </c>
      <c r="E260" t="str">
        <f>VLOOKUP(B260,'Перечень узлов'!$B$2:$E$642,4,0)</f>
        <v>FEATURE_NODE</v>
      </c>
    </row>
    <row r="261" spans="1:7" x14ac:dyDescent="0.4">
      <c r="B261" t="s">
        <v>1059</v>
      </c>
      <c r="C261">
        <f>VLOOKUP(B261,'Перечень узлов'!$B$2:$E$642,3,0)</f>
        <v>75</v>
      </c>
      <c r="D261" t="s">
        <v>1385</v>
      </c>
      <c r="E261" t="str">
        <f>VLOOKUP(B261,'Перечень узлов'!$B$2:$E$642,4,0)</f>
        <v>FEATURE_NODE</v>
      </c>
    </row>
    <row r="262" spans="1:7" x14ac:dyDescent="0.4">
      <c r="B262" t="s">
        <v>876</v>
      </c>
      <c r="C262">
        <f>VLOOKUP(B262,'Перечень узлов'!$B$2:$E$642,3,0)</f>
        <v>9</v>
      </c>
      <c r="D262" t="s">
        <v>1385</v>
      </c>
      <c r="E262" t="str">
        <f>VLOOKUP(B262,'Перечень узлов'!$B$2:$E$642,4,0)</f>
        <v>FEATURE_NODE</v>
      </c>
    </row>
    <row r="263" spans="1:7" x14ac:dyDescent="0.4">
      <c r="B263" t="s">
        <v>894</v>
      </c>
      <c r="C263">
        <f>VLOOKUP(B263,'Перечень узлов'!$B$2:$E$642,3,0)</f>
        <v>42</v>
      </c>
      <c r="D263" t="s">
        <v>1385</v>
      </c>
      <c r="E263" t="str">
        <f>VLOOKUP(B263,'Перечень узлов'!$B$2:$E$642,4,0)</f>
        <v>FEATURE_NODE</v>
      </c>
    </row>
    <row r="264" spans="1:7" x14ac:dyDescent="0.4">
      <c r="B264" t="s">
        <v>2276</v>
      </c>
      <c r="C264">
        <f>VLOOKUP(B264,'Перечень узлов'!$B$2:$E$642,3,0)</f>
        <v>34</v>
      </c>
      <c r="D264" t="s">
        <v>1385</v>
      </c>
      <c r="E264" t="str">
        <f>VLOOKUP(B264,'Перечень узлов'!$B$2:$E$642,4,0)</f>
        <v>FEATURE_NODE</v>
      </c>
    </row>
    <row r="265" spans="1:7" x14ac:dyDescent="0.4">
      <c r="B265" t="s">
        <v>1007</v>
      </c>
      <c r="C265">
        <f>VLOOKUP(B265,'Перечень узлов'!$B$2:$E$642,3,0)</f>
        <v>172</v>
      </c>
      <c r="D265" t="s">
        <v>1385</v>
      </c>
      <c r="E265" t="str">
        <f>VLOOKUP(B265,'Перечень узлов'!$B$2:$E$642,4,0)</f>
        <v>FEATURE_NODE</v>
      </c>
    </row>
    <row r="266" spans="1:7" x14ac:dyDescent="0.4">
      <c r="B266" t="s">
        <v>1091</v>
      </c>
      <c r="C266">
        <f>VLOOKUP(B266,'Перечень узлов'!$B$2:$E$642,3,0)</f>
        <v>151</v>
      </c>
      <c r="D266" t="s">
        <v>1385</v>
      </c>
      <c r="E266" t="str">
        <f>VLOOKUP(B266,'Перечень узлов'!$B$2:$E$642,4,0)</f>
        <v>FEATURE_NODE</v>
      </c>
    </row>
    <row r="267" spans="1:7" x14ac:dyDescent="0.4">
      <c r="B267" t="s">
        <v>1498</v>
      </c>
      <c r="C267">
        <f>VLOOKUP(B267,'Перечень узлов'!$B$2:$E$642,3,0)</f>
        <v>212</v>
      </c>
      <c r="D267" t="s">
        <v>1385</v>
      </c>
      <c r="E267" t="str">
        <f>VLOOKUP(B267,'Перечень узлов'!$B$2:$E$642,4,0)</f>
        <v>FEATURE_NODE</v>
      </c>
    </row>
    <row r="268" spans="1:7" x14ac:dyDescent="0.4">
      <c r="B268" t="s">
        <v>1358</v>
      </c>
      <c r="C268">
        <f>VLOOKUP(B268,'Перечень узлов'!$B$2:$E$642,3,0)</f>
        <v>12</v>
      </c>
      <c r="D268" t="s">
        <v>1385</v>
      </c>
      <c r="E268" t="str">
        <f>VLOOKUP(B268,'Перечень узлов'!$B$2:$E$642,4,0)</f>
        <v>FEATURE_NODE</v>
      </c>
    </row>
    <row r="269" spans="1:7" x14ac:dyDescent="0.4">
      <c r="B269" t="s">
        <v>1727</v>
      </c>
      <c r="C269">
        <f>VLOOKUP(B269,'Перечень узлов'!$B$2:$E$642,3,0)</f>
        <v>192</v>
      </c>
      <c r="D269" t="s">
        <v>1385</v>
      </c>
      <c r="E269" t="str">
        <f>VLOOKUP(B269,'Перечень узлов'!$B$2:$E$642,4,0)</f>
        <v>FEATURE_NODE</v>
      </c>
    </row>
    <row r="270" spans="1:7" x14ac:dyDescent="0.4">
      <c r="B270" t="s">
        <v>1467</v>
      </c>
      <c r="C270">
        <f>VLOOKUP(B270,'Перечень узлов'!$B$2:$E$642,3,0)</f>
        <v>203</v>
      </c>
      <c r="D270" t="s">
        <v>1385</v>
      </c>
      <c r="E270" t="str">
        <f>VLOOKUP(B270,'Перечень узлов'!$B$2:$E$642,4,0)</f>
        <v>FEATURE_NODE</v>
      </c>
    </row>
    <row r="271" spans="1:7" x14ac:dyDescent="0.4">
      <c r="B271" t="s">
        <v>1498</v>
      </c>
      <c r="C271">
        <f>VLOOKUP(B271,'Перечень узлов'!$B$2:$E$642,3,0)</f>
        <v>212</v>
      </c>
      <c r="D271" t="s">
        <v>1658</v>
      </c>
      <c r="E271" t="str">
        <f>VLOOKUP(B271,'Перечень узлов'!$B$2:$E$642,4,0)</f>
        <v>FEATURE_NODE</v>
      </c>
    </row>
    <row r="272" spans="1:7" x14ac:dyDescent="0.4">
      <c r="C272" t="e">
        <f>VLOOKUP(B272,'Перечень узлов'!$B$2:$E$642,3,0)</f>
        <v>#N/A</v>
      </c>
      <c r="E272" t="e">
        <f>VLOOKUP(B272,'Перечень узлов'!$B$2:$E$642,4,0)</f>
        <v>#N/A</v>
      </c>
    </row>
    <row r="273" spans="1:7" x14ac:dyDescent="0.4">
      <c r="A273" s="37" t="s">
        <v>1538</v>
      </c>
      <c r="B273" t="s">
        <v>1573</v>
      </c>
      <c r="C273">
        <f>VLOOKUP(B273,'Перечень узлов'!$B$2:$E$642,3,0)</f>
        <v>35</v>
      </c>
      <c r="D273" t="s">
        <v>1385</v>
      </c>
      <c r="E273" t="str">
        <f>VLOOKUP(B273,'Перечень узлов'!$B$2:$E$642,4,0)</f>
        <v>FEATURE_NODE</v>
      </c>
      <c r="F273" t="s">
        <v>517</v>
      </c>
      <c r="G273" t="s">
        <v>1525</v>
      </c>
    </row>
    <row r="274" spans="1:7" x14ac:dyDescent="0.4">
      <c r="B274" t="s">
        <v>1133</v>
      </c>
      <c r="C274">
        <f>VLOOKUP(B274,'Перечень узлов'!$B$2:$E$642,3,0)</f>
        <v>291</v>
      </c>
      <c r="D274" t="s">
        <v>1385</v>
      </c>
      <c r="E274" t="str">
        <f>VLOOKUP(B274,'Перечень узлов'!$B$2:$E$642,4,0)</f>
        <v>FEATURE_NODE</v>
      </c>
    </row>
    <row r="275" spans="1:7" x14ac:dyDescent="0.4">
      <c r="B275" t="s">
        <v>1307</v>
      </c>
      <c r="C275">
        <f>VLOOKUP(B275,'Перечень узлов'!$B$2:$E$642,3,0)</f>
        <v>327</v>
      </c>
      <c r="D275" t="s">
        <v>1385</v>
      </c>
      <c r="E275" t="str">
        <f>VLOOKUP(B275,'Перечень узлов'!$B$2:$E$642,4,0)</f>
        <v>FEATURE_NODE</v>
      </c>
    </row>
    <row r="276" spans="1:7" x14ac:dyDescent="0.4">
      <c r="B276" t="s">
        <v>1059</v>
      </c>
      <c r="C276">
        <f>VLOOKUP(B276,'Перечень узлов'!$B$2:$E$642,3,0)</f>
        <v>75</v>
      </c>
      <c r="D276" t="s">
        <v>1385</v>
      </c>
      <c r="E276" t="str">
        <f>VLOOKUP(B276,'Перечень узлов'!$B$2:$E$642,4,0)</f>
        <v>FEATURE_NODE</v>
      </c>
    </row>
    <row r="277" spans="1:7" x14ac:dyDescent="0.4">
      <c r="B277" t="s">
        <v>2276</v>
      </c>
      <c r="C277">
        <f>VLOOKUP(B277,'Перечень узлов'!$B$2:$E$642,3,0)</f>
        <v>34</v>
      </c>
      <c r="D277" t="s">
        <v>1385</v>
      </c>
      <c r="E277" t="str">
        <f>VLOOKUP(B277,'Перечень узлов'!$B$2:$E$642,4,0)</f>
        <v>FEATURE_NODE</v>
      </c>
    </row>
    <row r="278" spans="1:7" x14ac:dyDescent="0.4">
      <c r="B278" t="s">
        <v>1083</v>
      </c>
      <c r="C278">
        <f>VLOOKUP(B278,'Перечень узлов'!$B$2:$E$642,3,0)</f>
        <v>17</v>
      </c>
      <c r="D278" t="s">
        <v>1385</v>
      </c>
      <c r="E278" t="str">
        <f>VLOOKUP(B278,'Перечень узлов'!$B$2:$E$642,4,0)</f>
        <v>FEATURE_NODE</v>
      </c>
    </row>
    <row r="279" spans="1:7" x14ac:dyDescent="0.4">
      <c r="B279" t="s">
        <v>923</v>
      </c>
      <c r="C279">
        <f>VLOOKUP(B279,'Перечень узлов'!$B$2:$E$642,3,0)</f>
        <v>144</v>
      </c>
      <c r="D279" t="s">
        <v>1385</v>
      </c>
      <c r="E279" t="str">
        <f>VLOOKUP(B279,'Перечень узлов'!$B$2:$E$642,4,0)</f>
        <v>FEATURE_NODE</v>
      </c>
    </row>
    <row r="280" spans="1:7" x14ac:dyDescent="0.4">
      <c r="B280" t="s">
        <v>1268</v>
      </c>
      <c r="C280">
        <f>VLOOKUP(B280,'Перечень узлов'!$B$2:$E$642,3,0)</f>
        <v>156</v>
      </c>
      <c r="D280" t="s">
        <v>1385</v>
      </c>
      <c r="E280" t="str">
        <f>VLOOKUP(B280,'Перечень узлов'!$B$2:$E$642,4,0)</f>
        <v>FEATURE_NODE</v>
      </c>
    </row>
    <row r="281" spans="1:7" x14ac:dyDescent="0.4">
      <c r="B281" t="s">
        <v>1753</v>
      </c>
      <c r="C281">
        <f>VLOOKUP(B281,'Перечень узлов'!$B$2:$E$642,3,0)</f>
        <v>430</v>
      </c>
      <c r="D281" t="s">
        <v>1658</v>
      </c>
      <c r="E281" t="str">
        <f>VLOOKUP(B281,'Перечень узлов'!$B$2:$E$642,4,0)</f>
        <v>FEATURE_NODE</v>
      </c>
    </row>
    <row r="282" spans="1:7" x14ac:dyDescent="0.4">
      <c r="C282" t="e">
        <f>VLOOKUP(B282,'Перечень узлов'!$B$2:$E$642,3,0)</f>
        <v>#N/A</v>
      </c>
      <c r="E282" t="e">
        <f>VLOOKUP(B282,'Перечень узлов'!$B$2:$E$642,4,0)</f>
        <v>#N/A</v>
      </c>
    </row>
    <row r="283" spans="1:7" x14ac:dyDescent="0.4">
      <c r="A283" s="37" t="s">
        <v>1539</v>
      </c>
      <c r="B283" t="s">
        <v>1573</v>
      </c>
      <c r="C283">
        <f>VLOOKUP(B283,'Перечень узлов'!$B$2:$E$642,3,0)</f>
        <v>35</v>
      </c>
      <c r="D283" t="s">
        <v>1385</v>
      </c>
      <c r="E283" t="str">
        <f>VLOOKUP(B283,'Перечень узлов'!$B$2:$E$642,4,0)</f>
        <v>FEATURE_NODE</v>
      </c>
      <c r="F283" t="s">
        <v>517</v>
      </c>
      <c r="G283" t="s">
        <v>1525</v>
      </c>
    </row>
    <row r="284" spans="1:7" x14ac:dyDescent="0.4">
      <c r="B284" t="s">
        <v>1132</v>
      </c>
      <c r="C284">
        <f>VLOOKUP(B284,'Перечень узлов'!$B$2:$E$642,3,0)</f>
        <v>290</v>
      </c>
      <c r="D284" t="s">
        <v>1385</v>
      </c>
      <c r="E284" t="str">
        <f>VLOOKUP(B284,'Перечень узлов'!$B$2:$E$642,4,0)</f>
        <v>FEATURE_NODE</v>
      </c>
    </row>
    <row r="285" spans="1:7" x14ac:dyDescent="0.4">
      <c r="B285" t="s">
        <v>2833</v>
      </c>
      <c r="C285">
        <f>VLOOKUP(B285,'Перечень узлов'!$B$2:$E$642,3,0)</f>
        <v>74</v>
      </c>
      <c r="D285" t="s">
        <v>1385</v>
      </c>
      <c r="E285" t="str">
        <f>VLOOKUP(B285,'Перечень узлов'!$B$2:$E$642,4,0)</f>
        <v>FEATURE_NODE</v>
      </c>
    </row>
    <row r="286" spans="1:7" x14ac:dyDescent="0.4">
      <c r="B286" t="s">
        <v>2276</v>
      </c>
      <c r="C286">
        <f>VLOOKUP(B286,'Перечень узлов'!$B$2:$E$642,3,0)</f>
        <v>34</v>
      </c>
      <c r="D286" t="s">
        <v>1385</v>
      </c>
      <c r="E286" t="str">
        <f>VLOOKUP(B286,'Перечень узлов'!$B$2:$E$642,4,0)</f>
        <v>FEATURE_NODE</v>
      </c>
    </row>
    <row r="287" spans="1:7" x14ac:dyDescent="0.4">
      <c r="B287" t="s">
        <v>1083</v>
      </c>
      <c r="C287">
        <f>VLOOKUP(B287,'Перечень узлов'!$B$2:$E$642,3,0)</f>
        <v>17</v>
      </c>
      <c r="D287" t="s">
        <v>1385</v>
      </c>
      <c r="E287" t="str">
        <f>VLOOKUP(B287,'Перечень узлов'!$B$2:$E$642,4,0)</f>
        <v>FEATURE_NODE</v>
      </c>
    </row>
    <row r="288" spans="1:7" x14ac:dyDescent="0.4">
      <c r="B288" t="s">
        <v>876</v>
      </c>
      <c r="C288">
        <f>VLOOKUP(B288,'Перечень узлов'!$B$2:$E$642,3,0)</f>
        <v>9</v>
      </c>
      <c r="D288" t="s">
        <v>1385</v>
      </c>
      <c r="E288" t="str">
        <f>VLOOKUP(B288,'Перечень узлов'!$B$2:$E$642,4,0)</f>
        <v>FEATURE_NODE</v>
      </c>
    </row>
    <row r="289" spans="1:7" x14ac:dyDescent="0.4">
      <c r="B289" t="s">
        <v>1007</v>
      </c>
      <c r="C289">
        <f>VLOOKUP(B289,'Перечень узлов'!$B$2:$E$642,3,0)</f>
        <v>172</v>
      </c>
      <c r="D289" t="s">
        <v>1385</v>
      </c>
      <c r="E289" t="str">
        <f>VLOOKUP(B289,'Перечень узлов'!$B$2:$E$642,4,0)</f>
        <v>FEATURE_NODE</v>
      </c>
    </row>
    <row r="290" spans="1:7" x14ac:dyDescent="0.4">
      <c r="B290" t="s">
        <v>985</v>
      </c>
      <c r="C290">
        <f>VLOOKUP(B290,'Перечень узлов'!$B$2:$E$642,3,0)</f>
        <v>125</v>
      </c>
      <c r="D290" t="s">
        <v>1385</v>
      </c>
      <c r="E290" t="str">
        <f>VLOOKUP(B290,'Перечень узлов'!$B$2:$E$642,4,0)</f>
        <v>FEATURE_NODE</v>
      </c>
    </row>
    <row r="291" spans="1:7" x14ac:dyDescent="0.4">
      <c r="B291" t="s">
        <v>1267</v>
      </c>
      <c r="C291">
        <f>VLOOKUP(B291,'Перечень узлов'!$B$2:$E$642,3,0)</f>
        <v>157</v>
      </c>
      <c r="D291" t="s">
        <v>1385</v>
      </c>
      <c r="E291" t="str">
        <f>VLOOKUP(B291,'Перечень узлов'!$B$2:$E$642,4,0)</f>
        <v>FEATURE_NODE</v>
      </c>
    </row>
    <row r="292" spans="1:7" x14ac:dyDescent="0.4">
      <c r="B292" t="s">
        <v>923</v>
      </c>
      <c r="C292">
        <f>VLOOKUP(B292,'Перечень узлов'!$B$2:$E$642,3,0)</f>
        <v>144</v>
      </c>
      <c r="D292" t="s">
        <v>1385</v>
      </c>
      <c r="E292" t="str">
        <f>VLOOKUP(B292,'Перечень узлов'!$B$2:$E$642,4,0)</f>
        <v>FEATURE_NODE</v>
      </c>
    </row>
    <row r="293" spans="1:7" x14ac:dyDescent="0.4">
      <c r="B293" t="s">
        <v>1055</v>
      </c>
      <c r="C293">
        <f>VLOOKUP(B293,'Перечень узлов'!$B$2:$E$642,3,0)</f>
        <v>146</v>
      </c>
      <c r="D293" t="s">
        <v>1385</v>
      </c>
      <c r="E293" t="str">
        <f>VLOOKUP(B293,'Перечень узлов'!$B$2:$E$642,4,0)</f>
        <v>FEATURE_NODE</v>
      </c>
    </row>
    <row r="294" spans="1:7" x14ac:dyDescent="0.4">
      <c r="B294" t="s">
        <v>892</v>
      </c>
      <c r="C294">
        <f>VLOOKUP(B294,'Перечень узлов'!$B$2:$E$642,3,0)</f>
        <v>16</v>
      </c>
      <c r="D294" t="s">
        <v>1658</v>
      </c>
      <c r="E294" t="str">
        <f>VLOOKUP(B294,'Перечень узлов'!$B$2:$E$642,4,0)</f>
        <v>FEATURE_NODE</v>
      </c>
    </row>
    <row r="295" spans="1:7" x14ac:dyDescent="0.4">
      <c r="C295" t="e">
        <f>VLOOKUP(B295,'Перечень узлов'!$B$2:$E$642,3,0)</f>
        <v>#N/A</v>
      </c>
      <c r="E295" t="e">
        <f>VLOOKUP(B295,'Перечень узлов'!$B$2:$E$642,4,0)</f>
        <v>#N/A</v>
      </c>
    </row>
    <row r="296" spans="1:7" x14ac:dyDescent="0.4">
      <c r="A296" s="37" t="s">
        <v>1540</v>
      </c>
      <c r="B296" t="s">
        <v>889</v>
      </c>
      <c r="C296">
        <f>VLOOKUP(B296,'Перечень узлов'!$B$2:$E$642,3,0)</f>
        <v>36</v>
      </c>
      <c r="D296" t="s">
        <v>1385</v>
      </c>
      <c r="E296" t="str">
        <f>VLOOKUP(B296,'Перечень узлов'!$B$2:$E$642,4,0)</f>
        <v>FEATURE_NODE</v>
      </c>
      <c r="F296" t="s">
        <v>517</v>
      </c>
      <c r="G296" t="s">
        <v>1525</v>
      </c>
    </row>
    <row r="297" spans="1:7" x14ac:dyDescent="0.4">
      <c r="B297" t="s">
        <v>2833</v>
      </c>
      <c r="C297">
        <f>VLOOKUP(B297,'Перечень узлов'!$B$2:$E$642,3,0)</f>
        <v>74</v>
      </c>
      <c r="D297" t="s">
        <v>1385</v>
      </c>
      <c r="E297" t="str">
        <f>VLOOKUP(B297,'Перечень узлов'!$B$2:$E$642,4,0)</f>
        <v>FEATURE_NODE</v>
      </c>
    </row>
    <row r="298" spans="1:7" x14ac:dyDescent="0.4">
      <c r="B298" t="s">
        <v>932</v>
      </c>
      <c r="C298">
        <f>VLOOKUP(B298,'Перечень узлов'!$B$2:$E$642,3,0)</f>
        <v>171</v>
      </c>
      <c r="D298" t="s">
        <v>1385</v>
      </c>
      <c r="E298" t="str">
        <f>VLOOKUP(B298,'Перечень узлов'!$B$2:$E$642,4,0)</f>
        <v>FEATURE_NODE</v>
      </c>
    </row>
    <row r="299" spans="1:7" x14ac:dyDescent="0.4">
      <c r="B299" t="s">
        <v>947</v>
      </c>
      <c r="C299">
        <f>VLOOKUP(B299,'Перечень узлов'!$B$2:$E$642,3,0)</f>
        <v>60</v>
      </c>
      <c r="D299" t="s">
        <v>1385</v>
      </c>
      <c r="E299" t="str">
        <f>VLOOKUP(B299,'Перечень узлов'!$B$2:$E$642,4,0)</f>
        <v>FEATURE_NODE</v>
      </c>
    </row>
    <row r="300" spans="1:7" x14ac:dyDescent="0.4">
      <c r="B300" t="s">
        <v>876</v>
      </c>
      <c r="C300">
        <f>VLOOKUP(B300,'Перечень узлов'!$B$2:$E$642,3,0)</f>
        <v>9</v>
      </c>
      <c r="D300" t="s">
        <v>1385</v>
      </c>
      <c r="E300" t="str">
        <f>VLOOKUP(B300,'Перечень узлов'!$B$2:$E$642,4,0)</f>
        <v>FEATURE_NODE</v>
      </c>
    </row>
    <row r="301" spans="1:7" x14ac:dyDescent="0.4">
      <c r="B301" t="s">
        <v>1754</v>
      </c>
      <c r="C301">
        <f>VLOOKUP(B301,'Перечень узлов'!$B$2:$E$642,3,0)</f>
        <v>431</v>
      </c>
      <c r="D301" t="s">
        <v>1385</v>
      </c>
      <c r="E301" t="str">
        <f>VLOOKUP(B301,'Перечень узлов'!$B$2:$E$642,4,0)</f>
        <v>FEATURE_NODE</v>
      </c>
    </row>
    <row r="302" spans="1:7" x14ac:dyDescent="0.4">
      <c r="B302" t="s">
        <v>923</v>
      </c>
      <c r="C302">
        <f>VLOOKUP(B302,'Перечень узлов'!$B$2:$E$642,3,0)</f>
        <v>144</v>
      </c>
      <c r="D302" t="s">
        <v>1385</v>
      </c>
      <c r="E302" t="str">
        <f>VLOOKUP(B302,'Перечень узлов'!$B$2:$E$642,4,0)</f>
        <v>FEATURE_NODE</v>
      </c>
    </row>
    <row r="303" spans="1:7" x14ac:dyDescent="0.4">
      <c r="B303" t="s">
        <v>1056</v>
      </c>
      <c r="C303">
        <f>VLOOKUP(B303,'Перечень узлов'!$B$2:$E$642,3,0)</f>
        <v>177</v>
      </c>
      <c r="D303" t="s">
        <v>1658</v>
      </c>
      <c r="E303" t="str">
        <f>VLOOKUP(B303,'Перечень узлов'!$B$2:$E$642,4,0)</f>
        <v>FEATURE_NODE</v>
      </c>
    </row>
    <row r="304" spans="1:7" x14ac:dyDescent="0.4">
      <c r="C304" t="e">
        <f>VLOOKUP(B304,'Перечень узлов'!$B$2:$E$642,3,0)</f>
        <v>#N/A</v>
      </c>
      <c r="E304" t="e">
        <f>VLOOKUP(B304,'Перечень узлов'!$B$2:$E$642,4,0)</f>
        <v>#N/A</v>
      </c>
    </row>
    <row r="305" spans="1:7" x14ac:dyDescent="0.4">
      <c r="A305" s="37" t="s">
        <v>1541</v>
      </c>
      <c r="B305" t="s">
        <v>889</v>
      </c>
      <c r="C305">
        <f>VLOOKUP(B305,'Перечень узлов'!$B$2:$E$642,3,0)</f>
        <v>36</v>
      </c>
      <c r="D305" t="s">
        <v>1385</v>
      </c>
      <c r="E305" t="str">
        <f>VLOOKUP(B305,'Перечень узлов'!$B$2:$E$642,4,0)</f>
        <v>FEATURE_NODE</v>
      </c>
      <c r="F305" t="s">
        <v>517</v>
      </c>
      <c r="G305" t="s">
        <v>1525</v>
      </c>
    </row>
    <row r="306" spans="1:7" x14ac:dyDescent="0.4">
      <c r="B306" t="s">
        <v>1132</v>
      </c>
      <c r="C306">
        <f>VLOOKUP(B306,'Перечень узлов'!$B$2:$E$642,3,0)</f>
        <v>290</v>
      </c>
      <c r="D306" t="s">
        <v>1385</v>
      </c>
      <c r="E306" t="str">
        <f>VLOOKUP(B306,'Перечень узлов'!$B$2:$E$642,4,0)</f>
        <v>FEATURE_NODE</v>
      </c>
    </row>
    <row r="307" spans="1:7" x14ac:dyDescent="0.4">
      <c r="B307" t="s">
        <v>2833</v>
      </c>
      <c r="C307">
        <f>VLOOKUP(B307,'Перечень узлов'!$B$2:$E$642,3,0)</f>
        <v>74</v>
      </c>
      <c r="D307" t="s">
        <v>1385</v>
      </c>
      <c r="E307" t="str">
        <f>VLOOKUP(B307,'Перечень узлов'!$B$2:$E$642,4,0)</f>
        <v>FEATURE_NODE</v>
      </c>
    </row>
    <row r="308" spans="1:7" x14ac:dyDescent="0.4">
      <c r="B308" t="s">
        <v>947</v>
      </c>
      <c r="C308">
        <f>VLOOKUP(B308,'Перечень узлов'!$B$2:$E$642,3,0)</f>
        <v>60</v>
      </c>
      <c r="D308" t="s">
        <v>1385</v>
      </c>
      <c r="E308" t="str">
        <f>VLOOKUP(B308,'Перечень узлов'!$B$2:$E$642,4,0)</f>
        <v>FEATURE_NODE</v>
      </c>
    </row>
    <row r="309" spans="1:7" x14ac:dyDescent="0.4">
      <c r="B309" t="s">
        <v>876</v>
      </c>
      <c r="C309">
        <f>VLOOKUP(B309,'Перечень узлов'!$B$2:$E$642,3,0)</f>
        <v>9</v>
      </c>
      <c r="D309" t="s">
        <v>1385</v>
      </c>
      <c r="E309" t="str">
        <f>VLOOKUP(B309,'Перечень узлов'!$B$2:$E$642,4,0)</f>
        <v>FEATURE_NODE</v>
      </c>
    </row>
    <row r="310" spans="1:7" x14ac:dyDescent="0.4">
      <c r="B310" t="s">
        <v>894</v>
      </c>
      <c r="C310">
        <f>VLOOKUP(B310,'Перечень узлов'!$B$2:$E$642,3,0)</f>
        <v>42</v>
      </c>
      <c r="D310" t="s">
        <v>1385</v>
      </c>
      <c r="E310" t="str">
        <f>VLOOKUP(B310,'Перечень узлов'!$B$2:$E$642,4,0)</f>
        <v>FEATURE_NODE</v>
      </c>
    </row>
    <row r="311" spans="1:7" x14ac:dyDescent="0.4">
      <c r="B311" t="s">
        <v>1082</v>
      </c>
      <c r="C311">
        <f>VLOOKUP(B311,'Перечень узлов'!$B$2:$E$642,3,0)</f>
        <v>18</v>
      </c>
      <c r="D311" t="s">
        <v>1385</v>
      </c>
      <c r="E311" t="str">
        <f>VLOOKUP(B311,'Перечень узлов'!$B$2:$E$642,4,0)</f>
        <v>FEATURE_NODE</v>
      </c>
    </row>
    <row r="312" spans="1:7" x14ac:dyDescent="0.4">
      <c r="B312" t="s">
        <v>923</v>
      </c>
      <c r="C312">
        <f>VLOOKUP(B312,'Перечень узлов'!$B$2:$E$642,3,0)</f>
        <v>144</v>
      </c>
      <c r="D312" t="s">
        <v>1385</v>
      </c>
      <c r="E312" t="str">
        <f>VLOOKUP(B312,'Перечень узлов'!$B$2:$E$642,4,0)</f>
        <v>FEATURE_NODE</v>
      </c>
    </row>
    <row r="313" spans="1:7" x14ac:dyDescent="0.4">
      <c r="B313" t="s">
        <v>1055</v>
      </c>
      <c r="C313">
        <f>VLOOKUP(B313,'Перечень узлов'!$B$2:$E$642,3,0)</f>
        <v>146</v>
      </c>
      <c r="D313" t="s">
        <v>1385</v>
      </c>
      <c r="E313" t="str">
        <f>VLOOKUP(B313,'Перечень узлов'!$B$2:$E$642,4,0)</f>
        <v>FEATURE_NODE</v>
      </c>
    </row>
    <row r="314" spans="1:7" x14ac:dyDescent="0.4">
      <c r="B314" t="s">
        <v>1754</v>
      </c>
      <c r="C314">
        <f>VLOOKUP(B314,'Перечень узлов'!$B$2:$E$642,3,0)</f>
        <v>431</v>
      </c>
      <c r="D314" t="s">
        <v>1658</v>
      </c>
      <c r="E314" t="str">
        <f>VLOOKUP(B314,'Перечень узлов'!$B$2:$E$642,4,0)</f>
        <v>FEATURE_NODE</v>
      </c>
    </row>
    <row r="315" spans="1:7" x14ac:dyDescent="0.4">
      <c r="A315" s="1"/>
      <c r="C315" t="e">
        <f>VLOOKUP(B315,'Перечень узлов'!$B$2:$E$642,3,0)</f>
        <v>#N/A</v>
      </c>
      <c r="E315" t="e">
        <f>VLOOKUP(B315,'Перечень узлов'!$B$2:$E$642,4,0)</f>
        <v>#N/A</v>
      </c>
    </row>
    <row r="316" spans="1:7" x14ac:dyDescent="0.4">
      <c r="A316" s="37" t="s">
        <v>1542</v>
      </c>
      <c r="B316" t="s">
        <v>889</v>
      </c>
      <c r="C316">
        <f>VLOOKUP(B316,'Перечень узлов'!$B$2:$E$642,3,0)</f>
        <v>36</v>
      </c>
      <c r="D316" t="s">
        <v>1385</v>
      </c>
      <c r="E316" t="str">
        <f>VLOOKUP(B316,'Перечень узлов'!$B$2:$E$642,4,0)</f>
        <v>FEATURE_NODE</v>
      </c>
      <c r="F316" t="s">
        <v>517</v>
      </c>
      <c r="G316" t="s">
        <v>1525</v>
      </c>
    </row>
    <row r="317" spans="1:7" x14ac:dyDescent="0.4">
      <c r="B317" t="s">
        <v>1307</v>
      </c>
      <c r="C317">
        <f>VLOOKUP(B317,'Перечень узлов'!$B$2:$E$642,3,0)</f>
        <v>327</v>
      </c>
      <c r="D317" t="s">
        <v>1385</v>
      </c>
      <c r="E317" t="str">
        <f>VLOOKUP(B317,'Перечень узлов'!$B$2:$E$642,4,0)</f>
        <v>FEATURE_NODE</v>
      </c>
    </row>
    <row r="318" spans="1:7" x14ac:dyDescent="0.4">
      <c r="B318" t="s">
        <v>1059</v>
      </c>
      <c r="C318">
        <f>VLOOKUP(B318,'Перечень узлов'!$B$2:$E$642,3,0)</f>
        <v>75</v>
      </c>
      <c r="D318" t="s">
        <v>1385</v>
      </c>
      <c r="E318" t="str">
        <f>VLOOKUP(B318,'Перечень узлов'!$B$2:$E$642,4,0)</f>
        <v>FEATURE_NODE</v>
      </c>
    </row>
    <row r="319" spans="1:7" x14ac:dyDescent="0.4">
      <c r="B319" t="s">
        <v>2276</v>
      </c>
      <c r="C319">
        <f>VLOOKUP(B319,'Перечень узлов'!$B$2:$E$642,3,0)</f>
        <v>34</v>
      </c>
      <c r="D319" t="s">
        <v>1385</v>
      </c>
      <c r="E319" t="str">
        <f>VLOOKUP(B319,'Перечень узлов'!$B$2:$E$642,4,0)</f>
        <v>FEATURE_NODE</v>
      </c>
    </row>
    <row r="320" spans="1:7" x14ac:dyDescent="0.4">
      <c r="B320" t="s">
        <v>876</v>
      </c>
      <c r="C320">
        <f>VLOOKUP(B320,'Перечень узлов'!$B$2:$E$642,3,0)</f>
        <v>9</v>
      </c>
      <c r="D320" t="s">
        <v>1385</v>
      </c>
      <c r="E320" t="str">
        <f>VLOOKUP(B320,'Перечень узлов'!$B$2:$E$642,4,0)</f>
        <v>FEATURE_NODE</v>
      </c>
    </row>
    <row r="321" spans="1:7" x14ac:dyDescent="0.4">
      <c r="B321" t="s">
        <v>1358</v>
      </c>
      <c r="C321">
        <f>VLOOKUP(B321,'Перечень узлов'!$B$2:$E$642,3,0)</f>
        <v>12</v>
      </c>
      <c r="D321" t="s">
        <v>1385</v>
      </c>
      <c r="E321" t="str">
        <f>VLOOKUP(B321,'Перечень узлов'!$B$2:$E$642,4,0)</f>
        <v>FEATURE_NODE</v>
      </c>
    </row>
    <row r="322" spans="1:7" x14ac:dyDescent="0.4">
      <c r="B322" t="s">
        <v>892</v>
      </c>
      <c r="C322">
        <f>VLOOKUP(B322,'Перечень узлов'!$B$2:$E$642,3,0)</f>
        <v>16</v>
      </c>
      <c r="D322" t="s">
        <v>1385</v>
      </c>
      <c r="E322" t="str">
        <f>VLOOKUP(B322,'Перечень узлов'!$B$2:$E$642,4,0)</f>
        <v>FEATURE_NODE</v>
      </c>
    </row>
    <row r="323" spans="1:7" x14ac:dyDescent="0.4">
      <c r="B323" t="s">
        <v>886</v>
      </c>
      <c r="C323">
        <f>VLOOKUP(B323,'Перечень узлов'!$B$2:$E$642,3,0)</f>
        <v>15</v>
      </c>
      <c r="D323" t="s">
        <v>1385</v>
      </c>
      <c r="E323" t="str">
        <f>VLOOKUP(B323,'Перечень узлов'!$B$2:$E$642,4,0)</f>
        <v>FEATURE_NODE</v>
      </c>
    </row>
    <row r="324" spans="1:7" x14ac:dyDescent="0.4">
      <c r="B324" t="s">
        <v>1007</v>
      </c>
      <c r="C324">
        <f>VLOOKUP(B324,'Перечень узлов'!$B$2:$E$642,3,0)</f>
        <v>172</v>
      </c>
      <c r="D324" t="s">
        <v>1385</v>
      </c>
      <c r="E324" t="str">
        <f>VLOOKUP(B324,'Перечень узлов'!$B$2:$E$642,4,0)</f>
        <v>FEATURE_NODE</v>
      </c>
    </row>
    <row r="325" spans="1:7" x14ac:dyDescent="0.4">
      <c r="B325" t="s">
        <v>1362</v>
      </c>
      <c r="C325">
        <f>VLOOKUP(B325,'Перечень узлов'!$B$2:$E$642,3,0)</f>
        <v>178</v>
      </c>
      <c r="D325" t="s">
        <v>1385</v>
      </c>
      <c r="E325" t="str">
        <f>VLOOKUP(B325,'Перечень узлов'!$B$2:$E$642,4,0)</f>
        <v>FEATURE_NODE</v>
      </c>
    </row>
    <row r="326" spans="1:7" x14ac:dyDescent="0.4">
      <c r="B326" t="s">
        <v>923</v>
      </c>
      <c r="C326">
        <f>VLOOKUP(B326,'Перечень узлов'!$B$2:$E$642,3,0)</f>
        <v>144</v>
      </c>
      <c r="D326" t="s">
        <v>1658</v>
      </c>
      <c r="E326" t="str">
        <f>VLOOKUP(B326,'Перечень узлов'!$B$2:$E$642,4,0)</f>
        <v>FEATURE_NODE</v>
      </c>
    </row>
    <row r="327" spans="1:7" x14ac:dyDescent="0.4">
      <c r="C327" t="e">
        <f>VLOOKUP(B327,'Перечень узлов'!$B$2:$E$642,3,0)</f>
        <v>#N/A</v>
      </c>
      <c r="E327" t="e">
        <f>VLOOKUP(B327,'Перечень узлов'!$B$2:$E$642,4,0)</f>
        <v>#N/A</v>
      </c>
    </row>
    <row r="328" spans="1:7" x14ac:dyDescent="0.4">
      <c r="A328" s="37" t="s">
        <v>1543</v>
      </c>
      <c r="B328" t="s">
        <v>889</v>
      </c>
      <c r="C328">
        <f>VLOOKUP(B328,'Перечень узлов'!$B$2:$E$642,3,0)</f>
        <v>36</v>
      </c>
      <c r="D328" t="s">
        <v>1385</v>
      </c>
      <c r="E328" t="str">
        <f>VLOOKUP(B328,'Перечень узлов'!$B$2:$E$642,4,0)</f>
        <v>FEATURE_NODE</v>
      </c>
      <c r="F328" t="s">
        <v>517</v>
      </c>
      <c r="G328" t="s">
        <v>1525</v>
      </c>
    </row>
    <row r="329" spans="1:7" x14ac:dyDescent="0.4">
      <c r="B329" t="s">
        <v>2833</v>
      </c>
      <c r="C329">
        <f>VLOOKUP(B329,'Перечень узлов'!$B$2:$E$642,3,0)</f>
        <v>74</v>
      </c>
      <c r="D329" t="s">
        <v>1385</v>
      </c>
      <c r="E329" t="str">
        <f>VLOOKUP(B329,'Перечень узлов'!$B$2:$E$642,4,0)</f>
        <v>FEATURE_NODE</v>
      </c>
    </row>
    <row r="330" spans="1:7" x14ac:dyDescent="0.4">
      <c r="B330" t="s">
        <v>1132</v>
      </c>
      <c r="C330">
        <f>VLOOKUP(B330,'Перечень узлов'!$B$2:$E$642,3,0)</f>
        <v>290</v>
      </c>
      <c r="D330" t="s">
        <v>1385</v>
      </c>
      <c r="E330" t="str">
        <f>VLOOKUP(B330,'Перечень узлов'!$B$2:$E$642,4,0)</f>
        <v>FEATURE_NODE</v>
      </c>
    </row>
    <row r="331" spans="1:7" x14ac:dyDescent="0.4">
      <c r="B331" t="s">
        <v>1007</v>
      </c>
      <c r="C331">
        <f>VLOOKUP(B331,'Перечень узлов'!$B$2:$E$642,3,0)</f>
        <v>172</v>
      </c>
      <c r="D331" t="s">
        <v>1385</v>
      </c>
      <c r="E331" t="str">
        <f>VLOOKUP(B331,'Перечень узлов'!$B$2:$E$642,4,0)</f>
        <v>FEATURE_NODE</v>
      </c>
    </row>
    <row r="332" spans="1:7" x14ac:dyDescent="0.4">
      <c r="B332" t="s">
        <v>876</v>
      </c>
      <c r="C332">
        <f>VLOOKUP(B332,'Перечень узлов'!$B$2:$E$642,3,0)</f>
        <v>9</v>
      </c>
      <c r="D332" t="s">
        <v>1385</v>
      </c>
      <c r="E332" t="str">
        <f>VLOOKUP(B332,'Перечень узлов'!$B$2:$E$642,4,0)</f>
        <v>FEATURE_NODE</v>
      </c>
    </row>
    <row r="333" spans="1:7" x14ac:dyDescent="0.4">
      <c r="B333" t="s">
        <v>1358</v>
      </c>
      <c r="C333">
        <f>VLOOKUP(B333,'Перечень узлов'!$B$2:$E$642,3,0)</f>
        <v>12</v>
      </c>
      <c r="D333" t="s">
        <v>1385</v>
      </c>
      <c r="E333" t="str">
        <f>VLOOKUP(B333,'Перечень узлов'!$B$2:$E$642,4,0)</f>
        <v>FEATURE_NODE</v>
      </c>
    </row>
    <row r="334" spans="1:7" x14ac:dyDescent="0.4">
      <c r="B334" t="s">
        <v>1754</v>
      </c>
      <c r="C334">
        <f>VLOOKUP(B334,'Перечень узлов'!$B$2:$E$642,3,0)</f>
        <v>431</v>
      </c>
      <c r="D334" t="s">
        <v>1385</v>
      </c>
      <c r="E334" t="str">
        <f>VLOOKUP(B334,'Перечень узлов'!$B$2:$E$642,4,0)</f>
        <v>FEATURE_NODE</v>
      </c>
    </row>
    <row r="335" spans="1:7" x14ac:dyDescent="0.4">
      <c r="B335" t="s">
        <v>923</v>
      </c>
      <c r="C335">
        <f>VLOOKUP(B335,'Перечень узлов'!$B$2:$E$642,3,0)</f>
        <v>144</v>
      </c>
      <c r="D335" t="s">
        <v>1385</v>
      </c>
      <c r="E335" t="str">
        <f>VLOOKUP(B335,'Перечень узлов'!$B$2:$E$642,4,0)</f>
        <v>FEATURE_NODE</v>
      </c>
    </row>
    <row r="336" spans="1:7" x14ac:dyDescent="0.4">
      <c r="B336" t="s">
        <v>1019</v>
      </c>
      <c r="C336">
        <f>VLOOKUP(B336,'Перечень узлов'!$B$2:$E$642,3,0)</f>
        <v>176</v>
      </c>
      <c r="D336" t="s">
        <v>1385</v>
      </c>
      <c r="E336" t="str">
        <f>VLOOKUP(B336,'Перечень узлов'!$B$2:$E$642,4,0)</f>
        <v>FEATURE_NODE</v>
      </c>
    </row>
    <row r="337" spans="1:7" x14ac:dyDescent="0.4">
      <c r="B337" t="s">
        <v>1056</v>
      </c>
      <c r="C337">
        <f>VLOOKUP(B337,'Перечень узлов'!$B$2:$E$642,3,0)</f>
        <v>177</v>
      </c>
      <c r="D337" t="s">
        <v>1385</v>
      </c>
      <c r="E337" t="str">
        <f>VLOOKUP(B337,'Перечень узлов'!$B$2:$E$642,4,0)</f>
        <v>FEATURE_NODE</v>
      </c>
    </row>
    <row r="338" spans="1:7" x14ac:dyDescent="0.4">
      <c r="B338" t="s">
        <v>1362</v>
      </c>
      <c r="C338">
        <f>VLOOKUP(B338,'Перечень узлов'!$B$2:$E$642,3,0)</f>
        <v>178</v>
      </c>
      <c r="D338" t="s">
        <v>1385</v>
      </c>
      <c r="E338" t="str">
        <f>VLOOKUP(B338,'Перечень узлов'!$B$2:$E$642,4,0)</f>
        <v>FEATURE_NODE</v>
      </c>
    </row>
    <row r="339" spans="1:7" x14ac:dyDescent="0.4">
      <c r="B339" t="s">
        <v>1753</v>
      </c>
      <c r="C339">
        <f>VLOOKUP(B339,'Перечень узлов'!$B$2:$E$642,3,0)</f>
        <v>430</v>
      </c>
      <c r="D339" t="s">
        <v>1385</v>
      </c>
      <c r="E339" t="str">
        <f>VLOOKUP(B339,'Перечень узлов'!$B$2:$E$642,4,0)</f>
        <v>FEATURE_NODE</v>
      </c>
    </row>
    <row r="340" spans="1:7" x14ac:dyDescent="0.4">
      <c r="B340" t="s">
        <v>1152</v>
      </c>
      <c r="C340">
        <f>VLOOKUP(B340,'Перечень узлов'!$B$2:$E$642,3,0)</f>
        <v>236</v>
      </c>
      <c r="D340" t="s">
        <v>1658</v>
      </c>
      <c r="E340" t="str">
        <f>VLOOKUP(B340,'Перечень узлов'!$B$2:$E$642,4,0)</f>
        <v>FEATURE_NODE</v>
      </c>
    </row>
    <row r="341" spans="1:7" x14ac:dyDescent="0.4">
      <c r="C341" t="e">
        <f>VLOOKUP(B341,'Перечень узлов'!$B$2:$E$642,3,0)</f>
        <v>#N/A</v>
      </c>
      <c r="E341" t="e">
        <f>VLOOKUP(B341,'Перечень узлов'!$B$2:$E$642,4,0)</f>
        <v>#N/A</v>
      </c>
    </row>
    <row r="342" spans="1:7" x14ac:dyDescent="0.4">
      <c r="A342" s="37" t="s">
        <v>1544</v>
      </c>
      <c r="B342" t="s">
        <v>1573</v>
      </c>
      <c r="C342">
        <f>VLOOKUP(B342,'Перечень узлов'!$B$2:$E$642,3,0)</f>
        <v>35</v>
      </c>
      <c r="D342" t="s">
        <v>1385</v>
      </c>
      <c r="E342" t="str">
        <f>VLOOKUP(B342,'Перечень узлов'!$B$2:$E$642,4,0)</f>
        <v>FEATURE_NODE</v>
      </c>
      <c r="F342" t="s">
        <v>517</v>
      </c>
      <c r="G342" t="s">
        <v>1525</v>
      </c>
    </row>
    <row r="343" spans="1:7" x14ac:dyDescent="0.4">
      <c r="B343" t="s">
        <v>1059</v>
      </c>
      <c r="C343">
        <f>VLOOKUP(B343,'Перечень узлов'!$B$2:$E$642,3,0)</f>
        <v>75</v>
      </c>
      <c r="D343" t="s">
        <v>1385</v>
      </c>
      <c r="E343" t="str">
        <f>VLOOKUP(B343,'Перечень узлов'!$B$2:$E$642,4,0)</f>
        <v>FEATURE_NODE</v>
      </c>
    </row>
    <row r="344" spans="1:7" x14ac:dyDescent="0.4">
      <c r="B344" t="s">
        <v>1307</v>
      </c>
      <c r="C344">
        <f>VLOOKUP(B344,'Перечень узлов'!$B$2:$E$642,3,0)</f>
        <v>327</v>
      </c>
      <c r="D344" t="s">
        <v>1385</v>
      </c>
      <c r="E344" t="str">
        <f>VLOOKUP(B344,'Перечень узлов'!$B$2:$E$642,4,0)</f>
        <v>FEATURE_NODE</v>
      </c>
    </row>
    <row r="345" spans="1:7" x14ac:dyDescent="0.4">
      <c r="B345" t="s">
        <v>1132</v>
      </c>
      <c r="C345">
        <f>VLOOKUP(B345,'Перечень узлов'!$B$2:$E$642,3,0)</f>
        <v>290</v>
      </c>
      <c r="D345" t="s">
        <v>1385</v>
      </c>
      <c r="E345" t="str">
        <f>VLOOKUP(B345,'Перечень узлов'!$B$2:$E$642,4,0)</f>
        <v>FEATURE_NODE</v>
      </c>
    </row>
    <row r="346" spans="1:7" x14ac:dyDescent="0.4">
      <c r="B346" t="s">
        <v>2276</v>
      </c>
      <c r="C346">
        <f>VLOOKUP(B346,'Перечень узлов'!$B$2:$E$642,3,0)</f>
        <v>34</v>
      </c>
      <c r="D346" t="s">
        <v>1385</v>
      </c>
      <c r="E346" t="str">
        <f>VLOOKUP(B346,'Перечень узлов'!$B$2:$E$642,4,0)</f>
        <v>FEATURE_NODE</v>
      </c>
    </row>
    <row r="347" spans="1:7" x14ac:dyDescent="0.4">
      <c r="B347" t="s">
        <v>876</v>
      </c>
      <c r="C347">
        <f>VLOOKUP(B347,'Перечень узлов'!$B$2:$E$642,3,0)</f>
        <v>9</v>
      </c>
      <c r="D347" t="s">
        <v>1385</v>
      </c>
      <c r="E347" t="str">
        <f>VLOOKUP(B347,'Перечень узлов'!$B$2:$E$642,4,0)</f>
        <v>FEATURE_NODE</v>
      </c>
    </row>
    <row r="348" spans="1:7" x14ac:dyDescent="0.4">
      <c r="B348" t="s">
        <v>947</v>
      </c>
      <c r="C348">
        <f>VLOOKUP(B348,'Перечень узлов'!$B$2:$E$642,3,0)</f>
        <v>60</v>
      </c>
      <c r="D348" t="s">
        <v>1385</v>
      </c>
      <c r="E348" t="str">
        <f>VLOOKUP(B348,'Перечень узлов'!$B$2:$E$642,4,0)</f>
        <v>FEATURE_NODE</v>
      </c>
    </row>
    <row r="349" spans="1:7" x14ac:dyDescent="0.4">
      <c r="B349" t="s">
        <v>932</v>
      </c>
      <c r="C349">
        <f>VLOOKUP(B349,'Перечень узлов'!$B$2:$E$642,3,0)</f>
        <v>171</v>
      </c>
      <c r="D349" t="s">
        <v>1385</v>
      </c>
      <c r="E349" t="str">
        <f>VLOOKUP(B349,'Перечень узлов'!$B$2:$E$642,4,0)</f>
        <v>FEATURE_NODE</v>
      </c>
    </row>
    <row r="350" spans="1:7" x14ac:dyDescent="0.4">
      <c r="B350" t="s">
        <v>1487</v>
      </c>
      <c r="C350">
        <f>VLOOKUP(B350,'Перечень узлов'!$B$2:$E$642,3,0)</f>
        <v>428</v>
      </c>
      <c r="D350" t="s">
        <v>1385</v>
      </c>
      <c r="E350" t="str">
        <f>VLOOKUP(B350,'Перечень узлов'!$B$2:$E$642,4,0)</f>
        <v>FEATURE_NODE</v>
      </c>
    </row>
    <row r="351" spans="1:7" x14ac:dyDescent="0.4">
      <c r="B351" t="s">
        <v>902</v>
      </c>
      <c r="C351">
        <f>VLOOKUP(B351,'Перечень узлов'!$B$2:$E$642,3,0)</f>
        <v>76</v>
      </c>
      <c r="D351" t="s">
        <v>1385</v>
      </c>
      <c r="E351" t="str">
        <f>VLOOKUP(B351,'Перечень узлов'!$B$2:$E$642,4,0)</f>
        <v>FEATURE_NODE</v>
      </c>
    </row>
    <row r="352" spans="1:7" x14ac:dyDescent="0.4">
      <c r="B352" t="s">
        <v>923</v>
      </c>
      <c r="C352">
        <f>VLOOKUP(B352,'Перечень узлов'!$B$2:$E$642,3,0)</f>
        <v>144</v>
      </c>
      <c r="D352" t="s">
        <v>1385</v>
      </c>
      <c r="E352" t="str">
        <f>VLOOKUP(B352,'Перечень узлов'!$B$2:$E$642,4,0)</f>
        <v>FEATURE_NODE</v>
      </c>
    </row>
    <row r="353" spans="1:7" x14ac:dyDescent="0.4">
      <c r="B353" t="s">
        <v>1362</v>
      </c>
      <c r="C353">
        <f>VLOOKUP(B353,'Перечень узлов'!$B$2:$E$642,3,0)</f>
        <v>178</v>
      </c>
      <c r="D353" t="s">
        <v>1385</v>
      </c>
      <c r="E353" t="str">
        <f>VLOOKUP(B353,'Перечень узлов'!$B$2:$E$642,4,0)</f>
        <v>FEATURE_NODE</v>
      </c>
    </row>
    <row r="354" spans="1:7" x14ac:dyDescent="0.4">
      <c r="B354" t="s">
        <v>1152</v>
      </c>
      <c r="C354">
        <f>VLOOKUP(B354,'Перечень узлов'!$B$2:$E$642,3,0)</f>
        <v>236</v>
      </c>
      <c r="D354" t="s">
        <v>1385</v>
      </c>
      <c r="E354" t="str">
        <f>VLOOKUP(B354,'Перечень узлов'!$B$2:$E$642,4,0)</f>
        <v>FEATURE_NODE</v>
      </c>
    </row>
    <row r="355" spans="1:7" x14ac:dyDescent="0.4">
      <c r="B355" t="s">
        <v>1044</v>
      </c>
      <c r="C355">
        <f>VLOOKUP(B355,'Перечень узлов'!$B$2:$E$642,3,0)</f>
        <v>264</v>
      </c>
      <c r="D355" t="s">
        <v>1385</v>
      </c>
      <c r="E355" t="str">
        <f>VLOOKUP(B355,'Перечень узлов'!$B$2:$E$642,4,0)</f>
        <v>FEATURE_NODE</v>
      </c>
    </row>
    <row r="356" spans="1:7" x14ac:dyDescent="0.4">
      <c r="B356" t="s">
        <v>1142</v>
      </c>
      <c r="C356">
        <f>VLOOKUP(B356,'Перечень узлов'!$B$2:$E$642,3,0)</f>
        <v>273</v>
      </c>
      <c r="D356" t="s">
        <v>1658</v>
      </c>
      <c r="E356" t="str">
        <f>VLOOKUP(B356,'Перечень узлов'!$B$2:$E$642,4,0)</f>
        <v>FEATURE_NODE</v>
      </c>
    </row>
    <row r="357" spans="1:7" x14ac:dyDescent="0.4">
      <c r="C357" t="e">
        <f>VLOOKUP(B357,'Перечень узлов'!$B$2:$E$642,3,0)</f>
        <v>#N/A</v>
      </c>
      <c r="E357" t="e">
        <f>VLOOKUP(B357,'Перечень узлов'!$B$2:$E$642,4,0)</f>
        <v>#N/A</v>
      </c>
    </row>
    <row r="358" spans="1:7" x14ac:dyDescent="0.4">
      <c r="A358" s="37" t="s">
        <v>1545</v>
      </c>
      <c r="B358" t="s">
        <v>889</v>
      </c>
      <c r="C358">
        <f>VLOOKUP(B358,'Перечень узлов'!$B$2:$E$642,3,0)</f>
        <v>36</v>
      </c>
      <c r="D358" t="s">
        <v>1385</v>
      </c>
      <c r="E358" t="str">
        <f>VLOOKUP(B358,'Перечень узлов'!$B$2:$E$642,4,0)</f>
        <v>FEATURE_NODE</v>
      </c>
      <c r="F358" t="s">
        <v>517</v>
      </c>
      <c r="G358" t="s">
        <v>1525</v>
      </c>
    </row>
    <row r="359" spans="1:7" x14ac:dyDescent="0.4">
      <c r="B359" t="s">
        <v>1307</v>
      </c>
      <c r="C359">
        <f>VLOOKUP(B359,'Перечень узлов'!$B$2:$E$642,3,0)</f>
        <v>327</v>
      </c>
      <c r="D359" t="s">
        <v>1385</v>
      </c>
      <c r="E359" t="str">
        <f>VLOOKUP(B359,'Перечень узлов'!$B$2:$E$642,4,0)</f>
        <v>FEATURE_NODE</v>
      </c>
    </row>
    <row r="360" spans="1:7" x14ac:dyDescent="0.4">
      <c r="B360" t="s">
        <v>1059</v>
      </c>
      <c r="C360">
        <f>VLOOKUP(B360,'Перечень узлов'!$B$2:$E$642,3,0)</f>
        <v>75</v>
      </c>
      <c r="D360" t="s">
        <v>1385</v>
      </c>
      <c r="E360" t="str">
        <f>VLOOKUP(B360,'Перечень узлов'!$B$2:$E$642,4,0)</f>
        <v>FEATURE_NODE</v>
      </c>
    </row>
    <row r="361" spans="1:7" x14ac:dyDescent="0.4">
      <c r="B361" t="s">
        <v>1133</v>
      </c>
      <c r="C361">
        <f>VLOOKUP(B361,'Перечень узлов'!$B$2:$E$642,3,0)</f>
        <v>291</v>
      </c>
      <c r="D361" t="s">
        <v>1385</v>
      </c>
      <c r="E361" t="str">
        <f>VLOOKUP(B361,'Перечень узлов'!$B$2:$E$642,4,0)</f>
        <v>FEATURE_NODE</v>
      </c>
    </row>
    <row r="362" spans="1:7" x14ac:dyDescent="0.4">
      <c r="B362" t="s">
        <v>2276</v>
      </c>
      <c r="C362">
        <f>VLOOKUP(B362,'Перечень узлов'!$B$2:$E$642,3,0)</f>
        <v>34</v>
      </c>
      <c r="D362" t="s">
        <v>1385</v>
      </c>
      <c r="E362" t="str">
        <f>VLOOKUP(B362,'Перечень узлов'!$B$2:$E$642,4,0)</f>
        <v>FEATURE_NODE</v>
      </c>
    </row>
    <row r="363" spans="1:7" x14ac:dyDescent="0.4">
      <c r="B363" t="s">
        <v>947</v>
      </c>
      <c r="C363">
        <f>VLOOKUP(B363,'Перечень узлов'!$B$2:$E$642,3,0)</f>
        <v>60</v>
      </c>
      <c r="D363" t="s">
        <v>1385</v>
      </c>
      <c r="E363" t="str">
        <f>VLOOKUP(B363,'Перечень узлов'!$B$2:$E$642,4,0)</f>
        <v>FEATURE_NODE</v>
      </c>
    </row>
    <row r="364" spans="1:7" x14ac:dyDescent="0.4">
      <c r="B364" t="s">
        <v>1083</v>
      </c>
      <c r="C364">
        <f>VLOOKUP(B364,'Перечень узлов'!$B$2:$E$642,3,0)</f>
        <v>17</v>
      </c>
      <c r="D364" t="s">
        <v>1385</v>
      </c>
      <c r="E364" t="str">
        <f>VLOOKUP(B364,'Перечень узлов'!$B$2:$E$642,4,0)</f>
        <v>FEATURE_NODE</v>
      </c>
    </row>
    <row r="365" spans="1:7" x14ac:dyDescent="0.4">
      <c r="B365" t="s">
        <v>902</v>
      </c>
      <c r="C365">
        <f>VLOOKUP(B365,'Перечень узлов'!$B$2:$E$642,3,0)</f>
        <v>76</v>
      </c>
      <c r="D365" t="s">
        <v>1385</v>
      </c>
      <c r="E365" t="str">
        <f>VLOOKUP(B365,'Перечень узлов'!$B$2:$E$642,4,0)</f>
        <v>FEATURE_NODE</v>
      </c>
    </row>
    <row r="366" spans="1:7" x14ac:dyDescent="0.4">
      <c r="B366" t="s">
        <v>923</v>
      </c>
      <c r="C366">
        <f>VLOOKUP(B366,'Перечень узлов'!$B$2:$E$642,3,0)</f>
        <v>144</v>
      </c>
      <c r="D366" t="s">
        <v>1385</v>
      </c>
      <c r="E366" t="str">
        <f>VLOOKUP(B366,'Перечень узлов'!$B$2:$E$642,4,0)</f>
        <v>FEATURE_NODE</v>
      </c>
    </row>
    <row r="367" spans="1:7" x14ac:dyDescent="0.4">
      <c r="B367" t="s">
        <v>1362</v>
      </c>
      <c r="C367">
        <f>VLOOKUP(B367,'Перечень узлов'!$B$2:$E$642,3,0)</f>
        <v>178</v>
      </c>
      <c r="D367" t="s">
        <v>1385</v>
      </c>
      <c r="E367" t="str">
        <f>VLOOKUP(B367,'Перечень узлов'!$B$2:$E$642,4,0)</f>
        <v>FEATURE_NODE</v>
      </c>
    </row>
    <row r="368" spans="1:7" x14ac:dyDescent="0.4">
      <c r="B368" t="s">
        <v>1020</v>
      </c>
      <c r="C368">
        <f>VLOOKUP(B368,'Перечень узлов'!$B$2:$E$642,3,0)</f>
        <v>179</v>
      </c>
      <c r="D368" t="s">
        <v>1385</v>
      </c>
      <c r="E368" t="str">
        <f>VLOOKUP(B368,'Перечень узлов'!$B$2:$E$642,4,0)</f>
        <v>FEATURE_NODE</v>
      </c>
    </row>
    <row r="369" spans="1:7" x14ac:dyDescent="0.4">
      <c r="B369" t="s">
        <v>1358</v>
      </c>
      <c r="C369">
        <f>VLOOKUP(B369,'Перечень узлов'!$B$2:$E$642,3,0)</f>
        <v>12</v>
      </c>
      <c r="D369" t="s">
        <v>1385</v>
      </c>
      <c r="E369" t="str">
        <f>VLOOKUP(B369,'Перечень узлов'!$B$2:$E$642,4,0)</f>
        <v>FEATURE_NODE</v>
      </c>
    </row>
    <row r="370" spans="1:7" x14ac:dyDescent="0.4">
      <c r="B370" t="s">
        <v>1726</v>
      </c>
      <c r="C370">
        <f>VLOOKUP(B370,'Перечень узлов'!$B$2:$E$642,3,0)</f>
        <v>194</v>
      </c>
      <c r="D370" t="s">
        <v>1385</v>
      </c>
      <c r="E370" t="str">
        <f>VLOOKUP(B370,'Перечень узлов'!$B$2:$E$642,4,0)</f>
        <v>FEATURE_NODE</v>
      </c>
    </row>
    <row r="371" spans="1:7" x14ac:dyDescent="0.4">
      <c r="B371" t="s">
        <v>1498</v>
      </c>
      <c r="C371">
        <f>VLOOKUP(B371,'Перечень узлов'!$B$2:$E$642,3,0)</f>
        <v>212</v>
      </c>
      <c r="D371" t="s">
        <v>1658</v>
      </c>
      <c r="E371" t="str">
        <f>VLOOKUP(B371,'Перечень узлов'!$B$2:$E$642,4,0)</f>
        <v>FEATURE_NODE</v>
      </c>
    </row>
    <row r="372" spans="1:7" x14ac:dyDescent="0.4">
      <c r="C372" t="e">
        <f>VLOOKUP(B372,'Перечень узлов'!$B$2:$E$642,3,0)</f>
        <v>#N/A</v>
      </c>
      <c r="E372" t="e">
        <f>VLOOKUP(B372,'Перечень узлов'!$B$2:$E$642,4,0)</f>
        <v>#N/A</v>
      </c>
    </row>
    <row r="373" spans="1:7" x14ac:dyDescent="0.4">
      <c r="A373" s="37" t="s">
        <v>1546</v>
      </c>
      <c r="B373" t="s">
        <v>889</v>
      </c>
      <c r="C373">
        <f>VLOOKUP(B373,'Перечень узлов'!$B$2:$E$642,3,0)</f>
        <v>36</v>
      </c>
      <c r="D373" t="s">
        <v>1385</v>
      </c>
      <c r="E373" t="str">
        <f>VLOOKUP(B373,'Перечень узлов'!$B$2:$E$642,4,0)</f>
        <v>FEATURE_NODE</v>
      </c>
      <c r="F373" t="s">
        <v>517</v>
      </c>
      <c r="G373" t="s">
        <v>1525</v>
      </c>
    </row>
    <row r="374" spans="1:7" x14ac:dyDescent="0.4">
      <c r="B374" t="s">
        <v>1307</v>
      </c>
      <c r="C374">
        <f>VLOOKUP(B374,'Перечень узлов'!$B$2:$E$642,3,0)</f>
        <v>327</v>
      </c>
      <c r="D374" t="s">
        <v>1385</v>
      </c>
      <c r="E374" t="str">
        <f>VLOOKUP(B374,'Перечень узлов'!$B$2:$E$642,4,0)</f>
        <v>FEATURE_NODE</v>
      </c>
    </row>
    <row r="375" spans="1:7" x14ac:dyDescent="0.4">
      <c r="B375" t="s">
        <v>2276</v>
      </c>
      <c r="C375">
        <f>VLOOKUP(B375,'Перечень узлов'!$B$2:$E$642,3,0)</f>
        <v>34</v>
      </c>
      <c r="D375" t="s">
        <v>1385</v>
      </c>
      <c r="E375" t="str">
        <f>VLOOKUP(B375,'Перечень узлов'!$B$2:$E$642,4,0)</f>
        <v>FEATURE_NODE</v>
      </c>
    </row>
    <row r="376" spans="1:7" x14ac:dyDescent="0.4">
      <c r="B376" t="s">
        <v>947</v>
      </c>
      <c r="C376">
        <f>VLOOKUP(B376,'Перечень узлов'!$B$2:$E$642,3,0)</f>
        <v>60</v>
      </c>
      <c r="D376" t="s">
        <v>1385</v>
      </c>
      <c r="E376" t="str">
        <f>VLOOKUP(B376,'Перечень узлов'!$B$2:$E$642,4,0)</f>
        <v>FEATURE_NODE</v>
      </c>
    </row>
    <row r="377" spans="1:7" x14ac:dyDescent="0.4">
      <c r="B377" t="s">
        <v>894</v>
      </c>
      <c r="C377">
        <f>VLOOKUP(B377,'Перечень узлов'!$B$2:$E$642,3,0)</f>
        <v>42</v>
      </c>
      <c r="D377" t="s">
        <v>1385</v>
      </c>
      <c r="E377" t="str">
        <f>VLOOKUP(B377,'Перечень узлов'!$B$2:$E$642,4,0)</f>
        <v>FEATURE_NODE</v>
      </c>
    </row>
    <row r="378" spans="1:7" x14ac:dyDescent="0.4">
      <c r="B378" t="s">
        <v>932</v>
      </c>
      <c r="C378">
        <f>VLOOKUP(B378,'Перечень узлов'!$B$2:$E$642,3,0)</f>
        <v>171</v>
      </c>
      <c r="D378" t="s">
        <v>1385</v>
      </c>
      <c r="E378" t="str">
        <f>VLOOKUP(B378,'Перечень узлов'!$B$2:$E$642,4,0)</f>
        <v>FEATURE_NODE</v>
      </c>
    </row>
    <row r="379" spans="1:7" x14ac:dyDescent="0.4">
      <c r="B379" t="s">
        <v>1753</v>
      </c>
      <c r="C379">
        <f>VLOOKUP(B379,'Перечень узлов'!$B$2:$E$642,3,0)</f>
        <v>430</v>
      </c>
      <c r="D379" t="s">
        <v>1385</v>
      </c>
      <c r="E379" t="str">
        <f>VLOOKUP(B379,'Перечень узлов'!$B$2:$E$642,4,0)</f>
        <v>FEATURE_NODE</v>
      </c>
    </row>
    <row r="380" spans="1:7" x14ac:dyDescent="0.4">
      <c r="B380" t="s">
        <v>923</v>
      </c>
      <c r="C380">
        <f>VLOOKUP(B380,'Перечень узлов'!$B$2:$E$642,3,0)</f>
        <v>144</v>
      </c>
      <c r="D380" t="s">
        <v>1385</v>
      </c>
      <c r="E380" t="str">
        <f>VLOOKUP(B380,'Перечень узлов'!$B$2:$E$642,4,0)</f>
        <v>FEATURE_NODE</v>
      </c>
    </row>
    <row r="381" spans="1:7" x14ac:dyDescent="0.4">
      <c r="B381" t="s">
        <v>1362</v>
      </c>
      <c r="C381">
        <f>VLOOKUP(B381,'Перечень узлов'!$B$2:$E$642,3,0)</f>
        <v>178</v>
      </c>
      <c r="D381" t="s">
        <v>1385</v>
      </c>
      <c r="E381" t="str">
        <f>VLOOKUP(B381,'Перечень узлов'!$B$2:$E$642,4,0)</f>
        <v>FEATURE_NODE</v>
      </c>
    </row>
    <row r="382" spans="1:7" x14ac:dyDescent="0.4">
      <c r="B382" t="s">
        <v>1725</v>
      </c>
      <c r="C382">
        <f>VLOOKUP(B382,'Перечень узлов'!$B$2:$E$642,3,0)</f>
        <v>191</v>
      </c>
      <c r="D382" t="s">
        <v>1385</v>
      </c>
      <c r="E382" t="str">
        <f>VLOOKUP(B382,'Перечень узлов'!$B$2:$E$642,4,0)</f>
        <v>FEATURE_NODE</v>
      </c>
    </row>
    <row r="383" spans="1:7" x14ac:dyDescent="0.4">
      <c r="B383" t="s">
        <v>1498</v>
      </c>
      <c r="C383">
        <f>VLOOKUP(B383,'Перечень узлов'!$B$2:$E$642,3,0)</f>
        <v>212</v>
      </c>
      <c r="D383" t="s">
        <v>1385</v>
      </c>
      <c r="E383" t="str">
        <f>VLOOKUP(B383,'Перечень узлов'!$B$2:$E$642,4,0)</f>
        <v>FEATURE_NODE</v>
      </c>
    </row>
    <row r="384" spans="1:7" x14ac:dyDescent="0.4">
      <c r="B384" t="s">
        <v>1468</v>
      </c>
      <c r="C384">
        <f>VLOOKUP(B384,'Перечень узлов'!$B$2:$E$642,3,0)</f>
        <v>202</v>
      </c>
      <c r="D384" t="s">
        <v>1385</v>
      </c>
      <c r="E384" t="str">
        <f>VLOOKUP(B384,'Перечень узлов'!$B$2:$E$642,4,0)</f>
        <v>FEATURE_NODE</v>
      </c>
    </row>
    <row r="385" spans="1:7" x14ac:dyDescent="0.4">
      <c r="B385" t="s">
        <v>1268</v>
      </c>
      <c r="C385">
        <f>VLOOKUP(B385,'Перечень узлов'!$B$2:$E$642,3,0)</f>
        <v>156</v>
      </c>
      <c r="D385" t="s">
        <v>1658</v>
      </c>
      <c r="E385" t="str">
        <f>VLOOKUP(B385,'Перечень узлов'!$B$2:$E$642,4,0)</f>
        <v>FEATURE_NODE</v>
      </c>
    </row>
    <row r="386" spans="1:7" x14ac:dyDescent="0.4">
      <c r="C386" t="e">
        <f>VLOOKUP(B386,'Перечень узлов'!$B$2:$E$642,3,0)</f>
        <v>#N/A</v>
      </c>
      <c r="E386" t="e">
        <f>VLOOKUP(B386,'Перечень узлов'!$B$2:$E$642,4,0)</f>
        <v>#N/A</v>
      </c>
    </row>
    <row r="387" spans="1:7" x14ac:dyDescent="0.4">
      <c r="A387" s="37" t="s">
        <v>1547</v>
      </c>
      <c r="B387" t="s">
        <v>1573</v>
      </c>
      <c r="C387">
        <f>VLOOKUP(B387,'Перечень узлов'!$B$2:$E$642,3,0)</f>
        <v>35</v>
      </c>
      <c r="D387" t="s">
        <v>1385</v>
      </c>
      <c r="E387" t="str">
        <f>VLOOKUP(B387,'Перечень узлов'!$B$2:$E$642,4,0)</f>
        <v>FEATURE_NODE</v>
      </c>
      <c r="F387" t="s">
        <v>517</v>
      </c>
      <c r="G387" t="s">
        <v>1525</v>
      </c>
    </row>
    <row r="388" spans="1:7" x14ac:dyDescent="0.4">
      <c r="B388" t="s">
        <v>1307</v>
      </c>
      <c r="C388">
        <f>VLOOKUP(B388,'Перечень узлов'!$B$2:$E$642,3,0)</f>
        <v>327</v>
      </c>
      <c r="D388" t="s">
        <v>1385</v>
      </c>
      <c r="E388" t="str">
        <f>VLOOKUP(B388,'Перечень узлов'!$B$2:$E$642,4,0)</f>
        <v>FEATURE_NODE</v>
      </c>
    </row>
    <row r="389" spans="1:7" x14ac:dyDescent="0.4">
      <c r="B389" t="s">
        <v>1059</v>
      </c>
      <c r="C389">
        <f>VLOOKUP(B389,'Перечень узлов'!$B$2:$E$642,3,0)</f>
        <v>75</v>
      </c>
      <c r="D389" t="s">
        <v>1385</v>
      </c>
      <c r="E389" t="str">
        <f>VLOOKUP(B389,'Перечень узлов'!$B$2:$E$642,4,0)</f>
        <v>FEATURE_NODE</v>
      </c>
    </row>
    <row r="390" spans="1:7" x14ac:dyDescent="0.4">
      <c r="B390" t="s">
        <v>1132</v>
      </c>
      <c r="C390">
        <f>VLOOKUP(B390,'Перечень узлов'!$B$2:$E$642,3,0)</f>
        <v>290</v>
      </c>
      <c r="D390" t="s">
        <v>1385</v>
      </c>
      <c r="E390" t="str">
        <f>VLOOKUP(B390,'Перечень узлов'!$B$2:$E$642,4,0)</f>
        <v>FEATURE_NODE</v>
      </c>
    </row>
    <row r="391" spans="1:7" x14ac:dyDescent="0.4">
      <c r="B391" t="s">
        <v>947</v>
      </c>
      <c r="C391">
        <f>VLOOKUP(B391,'Перечень узлов'!$B$2:$E$642,3,0)</f>
        <v>60</v>
      </c>
      <c r="D391" t="s">
        <v>1385</v>
      </c>
      <c r="E391" t="str">
        <f>VLOOKUP(B391,'Перечень узлов'!$B$2:$E$642,4,0)</f>
        <v>FEATURE_NODE</v>
      </c>
    </row>
    <row r="392" spans="1:7" x14ac:dyDescent="0.4">
      <c r="B392" t="s">
        <v>932</v>
      </c>
      <c r="C392">
        <f>VLOOKUP(B392,'Перечень узлов'!$B$2:$E$642,3,0)</f>
        <v>171</v>
      </c>
      <c r="D392" t="s">
        <v>1385</v>
      </c>
      <c r="E392" t="str">
        <f>VLOOKUP(B392,'Перечень узлов'!$B$2:$E$642,4,0)</f>
        <v>FEATURE_NODE</v>
      </c>
    </row>
    <row r="393" spans="1:7" x14ac:dyDescent="0.4">
      <c r="B393" t="s">
        <v>876</v>
      </c>
      <c r="C393">
        <f>VLOOKUP(B393,'Перечень узлов'!$B$2:$E$642,3,0)</f>
        <v>9</v>
      </c>
      <c r="D393" t="s">
        <v>1385</v>
      </c>
      <c r="E393" t="str">
        <f>VLOOKUP(B393,'Перечень узлов'!$B$2:$E$642,4,0)</f>
        <v>FEATURE_NODE</v>
      </c>
    </row>
    <row r="394" spans="1:7" x14ac:dyDescent="0.4">
      <c r="B394" t="s">
        <v>1015</v>
      </c>
      <c r="C394">
        <f>VLOOKUP(B394,'Перечень узлов'!$B$2:$E$642,3,0)</f>
        <v>238</v>
      </c>
      <c r="D394" t="s">
        <v>1385</v>
      </c>
      <c r="E394" t="str">
        <f>VLOOKUP(B394,'Перечень узлов'!$B$2:$E$642,4,0)</f>
        <v>FEATURE_NODE</v>
      </c>
    </row>
    <row r="395" spans="1:7" x14ac:dyDescent="0.4">
      <c r="B395" t="s">
        <v>1499</v>
      </c>
      <c r="C395">
        <f>VLOOKUP(B395,'Перечень узлов'!$B$2:$E$642,3,0)</f>
        <v>239</v>
      </c>
      <c r="D395" t="s">
        <v>1385</v>
      </c>
      <c r="E395" t="str">
        <f>VLOOKUP(B395,'Перечень узлов'!$B$2:$E$642,4,0)</f>
        <v>FEATURE_NODE</v>
      </c>
    </row>
    <row r="396" spans="1:7" x14ac:dyDescent="0.4">
      <c r="B396" t="s">
        <v>1362</v>
      </c>
      <c r="C396">
        <f>VLOOKUP(B396,'Перечень узлов'!$B$2:$E$642,3,0)</f>
        <v>178</v>
      </c>
      <c r="D396" t="s">
        <v>1385</v>
      </c>
      <c r="E396" t="str">
        <f>VLOOKUP(B396,'Перечень узлов'!$B$2:$E$642,4,0)</f>
        <v>FEATURE_NODE</v>
      </c>
    </row>
    <row r="397" spans="1:7" x14ac:dyDescent="0.4">
      <c r="B397" t="s">
        <v>1055</v>
      </c>
      <c r="C397">
        <f>VLOOKUP(B397,'Перечень узлов'!$B$2:$E$642,3,0)</f>
        <v>146</v>
      </c>
      <c r="D397" t="s">
        <v>1658</v>
      </c>
      <c r="E397" t="str">
        <f>VLOOKUP(B397,'Перечень узлов'!$B$2:$E$642,4,0)</f>
        <v>FEATURE_NODE</v>
      </c>
    </row>
    <row r="398" spans="1:7" x14ac:dyDescent="0.4">
      <c r="C398" t="e">
        <f>VLOOKUP(B398,'Перечень узлов'!$B$2:$E$642,3,0)</f>
        <v>#N/A</v>
      </c>
      <c r="E398" t="e">
        <f>VLOOKUP(B398,'Перечень узлов'!$B$2:$E$642,4,0)</f>
        <v>#N/A</v>
      </c>
    </row>
    <row r="399" spans="1:7" x14ac:dyDescent="0.4">
      <c r="A399" s="37" t="s">
        <v>1548</v>
      </c>
      <c r="B399" t="s">
        <v>1573</v>
      </c>
      <c r="C399">
        <f>VLOOKUP(B399,'Перечень узлов'!$B$2:$E$642,3,0)</f>
        <v>35</v>
      </c>
      <c r="D399" t="s">
        <v>1385</v>
      </c>
      <c r="E399" t="str">
        <f>VLOOKUP(B399,'Перечень узлов'!$B$2:$E$642,4,0)</f>
        <v>FEATURE_NODE</v>
      </c>
      <c r="F399" t="s">
        <v>517</v>
      </c>
      <c r="G399" t="s">
        <v>1525</v>
      </c>
    </row>
    <row r="400" spans="1:7" x14ac:dyDescent="0.4">
      <c r="B400" t="s">
        <v>1307</v>
      </c>
      <c r="C400">
        <f>VLOOKUP(B400,'Перечень узлов'!$B$2:$E$642,3,0)</f>
        <v>327</v>
      </c>
      <c r="D400" t="s">
        <v>1385</v>
      </c>
      <c r="E400" t="str">
        <f>VLOOKUP(B400,'Перечень узлов'!$B$2:$E$642,4,0)</f>
        <v>FEATURE_NODE</v>
      </c>
    </row>
    <row r="401" spans="1:7" x14ac:dyDescent="0.4">
      <c r="B401" t="s">
        <v>2833</v>
      </c>
      <c r="C401">
        <f>VLOOKUP(B401,'Перечень узлов'!$B$2:$E$642,3,0)</f>
        <v>74</v>
      </c>
      <c r="D401" t="s">
        <v>1385</v>
      </c>
      <c r="E401" t="str">
        <f>VLOOKUP(B401,'Перечень узлов'!$B$2:$E$642,4,0)</f>
        <v>FEATURE_NODE</v>
      </c>
    </row>
    <row r="402" spans="1:7" x14ac:dyDescent="0.4">
      <c r="B402" t="s">
        <v>1083</v>
      </c>
      <c r="C402">
        <f>VLOOKUP(B402,'Перечень узлов'!$B$2:$E$642,3,0)</f>
        <v>17</v>
      </c>
      <c r="D402" t="s">
        <v>1385</v>
      </c>
      <c r="E402" t="str">
        <f>VLOOKUP(B402,'Перечень узлов'!$B$2:$E$642,4,0)</f>
        <v>FEATURE_NODE</v>
      </c>
    </row>
    <row r="403" spans="1:7" x14ac:dyDescent="0.4">
      <c r="B403" t="s">
        <v>1754</v>
      </c>
      <c r="C403">
        <f>VLOOKUP(B403,'Перечень узлов'!$B$2:$E$642,3,0)</f>
        <v>431</v>
      </c>
      <c r="D403" t="s">
        <v>1385</v>
      </c>
      <c r="E403" t="str">
        <f>VLOOKUP(B403,'Перечень узлов'!$B$2:$E$642,4,0)</f>
        <v>FEATURE_NODE</v>
      </c>
    </row>
    <row r="404" spans="1:7" x14ac:dyDescent="0.4">
      <c r="B404" t="s">
        <v>923</v>
      </c>
      <c r="C404">
        <f>VLOOKUP(B404,'Перечень узлов'!$B$2:$E$642,3,0)</f>
        <v>144</v>
      </c>
      <c r="D404" t="s">
        <v>1385</v>
      </c>
      <c r="E404" t="str">
        <f>VLOOKUP(B404,'Перечень узлов'!$B$2:$E$642,4,0)</f>
        <v>FEATURE_NODE</v>
      </c>
    </row>
    <row r="405" spans="1:7" x14ac:dyDescent="0.4">
      <c r="B405" t="s">
        <v>1362</v>
      </c>
      <c r="C405">
        <f>VLOOKUP(B405,'Перечень узлов'!$B$2:$E$642,3,0)</f>
        <v>178</v>
      </c>
      <c r="D405" t="s">
        <v>1658</v>
      </c>
      <c r="E405" t="str">
        <f>VLOOKUP(B405,'Перечень узлов'!$B$2:$E$642,4,0)</f>
        <v>FEATURE_NODE</v>
      </c>
    </row>
    <row r="406" spans="1:7" x14ac:dyDescent="0.4">
      <c r="C406" t="e">
        <f>VLOOKUP(B406,'Перечень узлов'!$B$2:$E$642,3,0)</f>
        <v>#N/A</v>
      </c>
      <c r="E406" t="e">
        <f>VLOOKUP(B406,'Перечень узлов'!$B$2:$E$642,4,0)</f>
        <v>#N/A</v>
      </c>
    </row>
    <row r="407" spans="1:7" x14ac:dyDescent="0.4">
      <c r="A407" s="37" t="s">
        <v>1549</v>
      </c>
      <c r="B407" t="s">
        <v>1573</v>
      </c>
      <c r="C407">
        <f>VLOOKUP(B407,'Перечень узлов'!$B$2:$E$642,3,0)</f>
        <v>35</v>
      </c>
      <c r="D407" t="s">
        <v>1385</v>
      </c>
      <c r="E407" t="str">
        <f>VLOOKUP(B407,'Перечень узлов'!$B$2:$E$642,4,0)</f>
        <v>FEATURE_NODE</v>
      </c>
      <c r="F407" t="s">
        <v>517</v>
      </c>
      <c r="G407" t="s">
        <v>1525</v>
      </c>
    </row>
    <row r="408" spans="1:7" x14ac:dyDescent="0.4">
      <c r="B408" t="s">
        <v>1307</v>
      </c>
      <c r="C408">
        <f>VLOOKUP(B408,'Перечень узлов'!$B$2:$E$642,3,0)</f>
        <v>327</v>
      </c>
      <c r="D408" t="s">
        <v>1385</v>
      </c>
      <c r="E408" t="str">
        <f>VLOOKUP(B408,'Перечень узлов'!$B$2:$E$642,4,0)</f>
        <v>FEATURE_NODE</v>
      </c>
    </row>
    <row r="409" spans="1:7" x14ac:dyDescent="0.4">
      <c r="B409" t="s">
        <v>1059</v>
      </c>
      <c r="C409">
        <f>VLOOKUP(B409,'Перечень узлов'!$B$2:$E$642,3,0)</f>
        <v>75</v>
      </c>
      <c r="D409" t="s">
        <v>1385</v>
      </c>
      <c r="E409" t="str">
        <f>VLOOKUP(B409,'Перечень узлов'!$B$2:$E$642,4,0)</f>
        <v>FEATURE_NODE</v>
      </c>
    </row>
    <row r="410" spans="1:7" x14ac:dyDescent="0.4">
      <c r="B410" t="s">
        <v>2276</v>
      </c>
      <c r="C410">
        <f>VLOOKUP(B410,'Перечень узлов'!$B$2:$E$642,3,0)</f>
        <v>34</v>
      </c>
      <c r="D410" t="s">
        <v>1385</v>
      </c>
      <c r="E410" t="str">
        <f>VLOOKUP(B410,'Перечень узлов'!$B$2:$E$642,4,0)</f>
        <v>FEATURE_NODE</v>
      </c>
    </row>
    <row r="411" spans="1:7" x14ac:dyDescent="0.4">
      <c r="B411" t="s">
        <v>947</v>
      </c>
      <c r="C411">
        <f>VLOOKUP(B411,'Перечень узлов'!$B$2:$E$642,3,0)</f>
        <v>60</v>
      </c>
      <c r="D411" t="s">
        <v>1385</v>
      </c>
      <c r="E411" t="str">
        <f>VLOOKUP(B411,'Перечень узлов'!$B$2:$E$642,4,0)</f>
        <v>FEATURE_NODE</v>
      </c>
    </row>
    <row r="412" spans="1:7" x14ac:dyDescent="0.4">
      <c r="B412" t="s">
        <v>1007</v>
      </c>
      <c r="C412">
        <f>VLOOKUP(B412,'Перечень узлов'!$B$2:$E$642,3,0)</f>
        <v>172</v>
      </c>
      <c r="D412" t="s">
        <v>1385</v>
      </c>
      <c r="E412" t="str">
        <f>VLOOKUP(B412,'Перечень узлов'!$B$2:$E$642,4,0)</f>
        <v>FEATURE_NODE</v>
      </c>
    </row>
    <row r="413" spans="1:7" x14ac:dyDescent="0.4">
      <c r="B413" t="s">
        <v>876</v>
      </c>
      <c r="C413">
        <f>VLOOKUP(B413,'Перечень узлов'!$B$2:$E$642,3,0)</f>
        <v>9</v>
      </c>
      <c r="D413" t="s">
        <v>1385</v>
      </c>
      <c r="E413" t="str">
        <f>VLOOKUP(B413,'Перечень узлов'!$B$2:$E$642,4,0)</f>
        <v>FEATURE_NODE</v>
      </c>
    </row>
    <row r="414" spans="1:7" x14ac:dyDescent="0.4">
      <c r="B414" t="s">
        <v>902</v>
      </c>
      <c r="C414">
        <f>VLOOKUP(B414,'Перечень узлов'!$B$2:$E$642,3,0)</f>
        <v>76</v>
      </c>
      <c r="D414" t="s">
        <v>1385</v>
      </c>
      <c r="E414" t="str">
        <f>VLOOKUP(B414,'Перечень узлов'!$B$2:$E$642,4,0)</f>
        <v>FEATURE_NODE</v>
      </c>
    </row>
    <row r="415" spans="1:7" x14ac:dyDescent="0.4">
      <c r="B415" t="s">
        <v>1488</v>
      </c>
      <c r="C415">
        <f>VLOOKUP(B415,'Перечень узлов'!$B$2:$E$642,3,0)</f>
        <v>429</v>
      </c>
      <c r="D415" t="s">
        <v>1385</v>
      </c>
      <c r="E415" t="str">
        <f>VLOOKUP(B415,'Перечень узлов'!$B$2:$E$642,4,0)</f>
        <v>FEATURE_NODE</v>
      </c>
    </row>
    <row r="416" spans="1:7" x14ac:dyDescent="0.4">
      <c r="B416" t="s">
        <v>1127</v>
      </c>
      <c r="C416">
        <f>VLOOKUP(B416,'Перечень узлов'!$B$2:$E$642,3,0)</f>
        <v>155</v>
      </c>
      <c r="D416" t="s">
        <v>1385</v>
      </c>
      <c r="E416" t="str">
        <f>VLOOKUP(B416,'Перечень узлов'!$B$2:$E$642,4,0)</f>
        <v>FEATURE_NODE</v>
      </c>
    </row>
    <row r="417" spans="1:7" x14ac:dyDescent="0.4">
      <c r="B417" t="s">
        <v>923</v>
      </c>
      <c r="C417">
        <f>VLOOKUP(B417,'Перечень узлов'!$B$2:$E$642,3,0)</f>
        <v>144</v>
      </c>
      <c r="D417" t="s">
        <v>1385</v>
      </c>
      <c r="E417" t="str">
        <f>VLOOKUP(B417,'Перечень узлов'!$B$2:$E$642,4,0)</f>
        <v>FEATURE_NODE</v>
      </c>
    </row>
    <row r="418" spans="1:7" x14ac:dyDescent="0.4">
      <c r="B418" t="s">
        <v>1362</v>
      </c>
      <c r="C418">
        <f>VLOOKUP(B418,'Перечень узлов'!$B$2:$E$642,3,0)</f>
        <v>178</v>
      </c>
      <c r="D418" t="s">
        <v>1658</v>
      </c>
      <c r="E418" t="str">
        <f>VLOOKUP(B418,'Перечень узлов'!$B$2:$E$642,4,0)</f>
        <v>FEATURE_NODE</v>
      </c>
    </row>
    <row r="419" spans="1:7" x14ac:dyDescent="0.4">
      <c r="C419" t="e">
        <f>VLOOKUP(B419,'Перечень узлов'!$B$2:$E$642,3,0)</f>
        <v>#N/A</v>
      </c>
      <c r="E419" t="e">
        <f>VLOOKUP(B419,'Перечень узлов'!$B$2:$E$642,4,0)</f>
        <v>#N/A</v>
      </c>
    </row>
    <row r="420" spans="1:7" x14ac:dyDescent="0.4">
      <c r="A420" s="37" t="s">
        <v>1550</v>
      </c>
      <c r="B420" t="s">
        <v>1573</v>
      </c>
      <c r="C420">
        <f>VLOOKUP(B420,'Перечень узлов'!$B$2:$E$642,3,0)</f>
        <v>35</v>
      </c>
      <c r="D420" t="s">
        <v>1385</v>
      </c>
      <c r="E420" t="str">
        <f>VLOOKUP(B420,'Перечень узлов'!$B$2:$E$642,4,0)</f>
        <v>FEATURE_NODE</v>
      </c>
      <c r="F420" t="s">
        <v>517</v>
      </c>
      <c r="G420" t="s">
        <v>1525</v>
      </c>
    </row>
    <row r="421" spans="1:7" x14ac:dyDescent="0.4">
      <c r="B421" t="s">
        <v>1307</v>
      </c>
      <c r="C421">
        <f>VLOOKUP(B421,'Перечень узлов'!$B$2:$E$642,3,0)</f>
        <v>327</v>
      </c>
      <c r="D421" t="s">
        <v>1385</v>
      </c>
      <c r="E421" t="str">
        <f>VLOOKUP(B421,'Перечень узлов'!$B$2:$E$642,4,0)</f>
        <v>FEATURE_NODE</v>
      </c>
    </row>
    <row r="422" spans="1:7" x14ac:dyDescent="0.4">
      <c r="B422" t="s">
        <v>1059</v>
      </c>
      <c r="C422">
        <f>VLOOKUP(B422,'Перечень узлов'!$B$2:$E$642,3,0)</f>
        <v>75</v>
      </c>
      <c r="D422" t="s">
        <v>1385</v>
      </c>
      <c r="E422" t="str">
        <f>VLOOKUP(B422,'Перечень узлов'!$B$2:$E$642,4,0)</f>
        <v>FEATURE_NODE</v>
      </c>
    </row>
    <row r="423" spans="1:7" x14ac:dyDescent="0.4">
      <c r="B423" t="s">
        <v>1133</v>
      </c>
      <c r="C423">
        <f>VLOOKUP(B423,'Перечень узлов'!$B$2:$E$642,3,0)</f>
        <v>291</v>
      </c>
      <c r="D423" t="s">
        <v>1385</v>
      </c>
      <c r="E423" t="str">
        <f>VLOOKUP(B423,'Перечень узлов'!$B$2:$E$642,4,0)</f>
        <v>FEATURE_NODE</v>
      </c>
    </row>
    <row r="424" spans="1:7" x14ac:dyDescent="0.4">
      <c r="B424" t="s">
        <v>947</v>
      </c>
      <c r="C424">
        <f>VLOOKUP(B424,'Перечень узлов'!$B$2:$E$642,3,0)</f>
        <v>60</v>
      </c>
      <c r="D424" t="s">
        <v>1385</v>
      </c>
      <c r="E424" t="str">
        <f>VLOOKUP(B424,'Перечень узлов'!$B$2:$E$642,4,0)</f>
        <v>FEATURE_NODE</v>
      </c>
    </row>
    <row r="425" spans="1:7" x14ac:dyDescent="0.4">
      <c r="B425" t="s">
        <v>2276</v>
      </c>
      <c r="C425">
        <f>VLOOKUP(B425,'Перечень узлов'!$B$2:$E$642,3,0)</f>
        <v>34</v>
      </c>
      <c r="D425" t="s">
        <v>1385</v>
      </c>
      <c r="E425" t="str">
        <f>VLOOKUP(B425,'Перечень узлов'!$B$2:$E$642,4,0)</f>
        <v>FEATURE_NODE</v>
      </c>
    </row>
    <row r="426" spans="1:7" x14ac:dyDescent="0.4">
      <c r="B426" t="s">
        <v>946</v>
      </c>
      <c r="C426">
        <f>VLOOKUP(B426,'Перечень узлов'!$B$2:$E$642,3,0)</f>
        <v>59</v>
      </c>
      <c r="D426" t="s">
        <v>1385</v>
      </c>
      <c r="E426" t="str">
        <f>VLOOKUP(B426,'Перечень узлов'!$B$2:$E$642,4,0)</f>
        <v>FEATURE_NODE</v>
      </c>
    </row>
    <row r="427" spans="1:7" x14ac:dyDescent="0.4">
      <c r="B427" t="s">
        <v>895</v>
      </c>
      <c r="C427">
        <f>VLOOKUP(B427,'Перечень узлов'!$B$2:$E$642,3,0)</f>
        <v>43</v>
      </c>
      <c r="D427" t="s">
        <v>1385</v>
      </c>
      <c r="E427" t="str">
        <f>VLOOKUP(B427,'Перечень узлов'!$B$2:$E$642,4,0)</f>
        <v>FEATURE_NODE</v>
      </c>
    </row>
    <row r="428" spans="1:7" x14ac:dyDescent="0.4">
      <c r="B428" t="s">
        <v>886</v>
      </c>
      <c r="C428">
        <f>VLOOKUP(B428,'Перечень узлов'!$B$2:$E$642,3,0)</f>
        <v>15</v>
      </c>
      <c r="D428" t="s">
        <v>1385</v>
      </c>
      <c r="E428" t="str">
        <f>VLOOKUP(B428,'Перечень узлов'!$B$2:$E$642,4,0)</f>
        <v>FEATURE_NODE</v>
      </c>
    </row>
    <row r="429" spans="1:7" x14ac:dyDescent="0.4">
      <c r="B429" t="s">
        <v>892</v>
      </c>
      <c r="C429">
        <f>VLOOKUP(B429,'Перечень узлов'!$B$2:$E$642,3,0)</f>
        <v>16</v>
      </c>
      <c r="D429" t="s">
        <v>1385</v>
      </c>
      <c r="E429" t="str">
        <f>VLOOKUP(B429,'Перечень узлов'!$B$2:$E$642,4,0)</f>
        <v>FEATURE_NODE</v>
      </c>
    </row>
    <row r="430" spans="1:7" x14ac:dyDescent="0.4">
      <c r="B430" t="s">
        <v>887</v>
      </c>
      <c r="C430">
        <f>VLOOKUP(B430,'Перечень узлов'!$B$2:$E$642,3,0)</f>
        <v>19</v>
      </c>
      <c r="D430" t="s">
        <v>1385</v>
      </c>
      <c r="E430" t="str">
        <f>VLOOKUP(B430,'Перечень узлов'!$B$2:$E$642,4,0)</f>
        <v>FEATURE_NODE</v>
      </c>
    </row>
    <row r="431" spans="1:7" x14ac:dyDescent="0.4">
      <c r="B431" t="s">
        <v>1124</v>
      </c>
      <c r="C431">
        <f>VLOOKUP(B431,'Перечень узлов'!$B$2:$E$642,3,0)</f>
        <v>173</v>
      </c>
      <c r="D431" t="s">
        <v>1385</v>
      </c>
      <c r="E431" t="str">
        <f>VLOOKUP(B431,'Перечень узлов'!$B$2:$E$642,4,0)</f>
        <v>FEATURE_NODE</v>
      </c>
    </row>
    <row r="432" spans="1:7" x14ac:dyDescent="0.4">
      <c r="B432" t="s">
        <v>1017</v>
      </c>
      <c r="C432">
        <f>VLOOKUP(B432,'Перечень узлов'!$B$2:$E$642,3,0)</f>
        <v>175</v>
      </c>
      <c r="D432" t="s">
        <v>1385</v>
      </c>
      <c r="E432" t="str">
        <f>VLOOKUP(B432,'Перечень узлов'!$B$2:$E$642,4,0)</f>
        <v>FEATURE_NODE</v>
      </c>
    </row>
    <row r="433" spans="1:7" x14ac:dyDescent="0.4">
      <c r="B433" t="s">
        <v>1055</v>
      </c>
      <c r="C433">
        <f>VLOOKUP(B433,'Перечень узлов'!$B$2:$E$642,3,0)</f>
        <v>146</v>
      </c>
      <c r="D433" t="s">
        <v>1385</v>
      </c>
      <c r="E433" t="str">
        <f>VLOOKUP(B433,'Перечень узлов'!$B$2:$E$642,4,0)</f>
        <v>FEATURE_NODE</v>
      </c>
    </row>
    <row r="434" spans="1:7" x14ac:dyDescent="0.4">
      <c r="B434" t="s">
        <v>1020</v>
      </c>
      <c r="C434">
        <f>VLOOKUP(B434,'Перечень узлов'!$B$2:$E$642,3,0)</f>
        <v>179</v>
      </c>
      <c r="D434" t="s">
        <v>1658</v>
      </c>
      <c r="E434" t="str">
        <f>VLOOKUP(B434,'Перечень узлов'!$B$2:$E$642,4,0)</f>
        <v>FEATURE_NODE</v>
      </c>
    </row>
    <row r="435" spans="1:7" x14ac:dyDescent="0.4">
      <c r="C435" t="e">
        <f>VLOOKUP(B435,'Перечень узлов'!$B$2:$E$642,3,0)</f>
        <v>#N/A</v>
      </c>
      <c r="E435" t="e">
        <f>VLOOKUP(B435,'Перечень узлов'!$B$2:$E$642,4,0)</f>
        <v>#N/A</v>
      </c>
    </row>
    <row r="436" spans="1:7" x14ac:dyDescent="0.4">
      <c r="A436" s="37" t="s">
        <v>1551</v>
      </c>
      <c r="B436" t="s">
        <v>889</v>
      </c>
      <c r="C436">
        <f>VLOOKUP(B436,'Перечень узлов'!$B$2:$E$642,3,0)</f>
        <v>36</v>
      </c>
      <c r="D436" t="s">
        <v>1385</v>
      </c>
      <c r="E436" t="str">
        <f>VLOOKUP(B436,'Перечень узлов'!$B$2:$E$642,4,0)</f>
        <v>FEATURE_NODE</v>
      </c>
      <c r="F436" t="s">
        <v>517</v>
      </c>
      <c r="G436" t="s">
        <v>1525</v>
      </c>
    </row>
    <row r="437" spans="1:7" x14ac:dyDescent="0.4">
      <c r="B437" t="s">
        <v>1132</v>
      </c>
      <c r="C437">
        <f>VLOOKUP(B437,'Перечень узлов'!$B$2:$E$642,3,0)</f>
        <v>290</v>
      </c>
      <c r="D437" t="s">
        <v>1385</v>
      </c>
      <c r="E437" t="str">
        <f>VLOOKUP(B437,'Перечень узлов'!$B$2:$E$642,4,0)</f>
        <v>FEATURE_NODE</v>
      </c>
    </row>
    <row r="438" spans="1:7" x14ac:dyDescent="0.4">
      <c r="B438" t="s">
        <v>1307</v>
      </c>
      <c r="C438">
        <f>VLOOKUP(B438,'Перечень узлов'!$B$2:$E$642,3,0)</f>
        <v>327</v>
      </c>
      <c r="D438" t="s">
        <v>1385</v>
      </c>
      <c r="E438" t="str">
        <f>VLOOKUP(B438,'Перечень узлов'!$B$2:$E$642,4,0)</f>
        <v>FEATURE_NODE</v>
      </c>
    </row>
    <row r="439" spans="1:7" x14ac:dyDescent="0.4">
      <c r="B439" t="s">
        <v>1059</v>
      </c>
      <c r="C439">
        <f>VLOOKUP(B439,'Перечень узлов'!$B$2:$E$642,3,0)</f>
        <v>75</v>
      </c>
      <c r="D439" t="s">
        <v>1385</v>
      </c>
      <c r="E439" t="str">
        <f>VLOOKUP(B439,'Перечень узлов'!$B$2:$E$642,4,0)</f>
        <v>FEATURE_NODE</v>
      </c>
    </row>
    <row r="440" spans="1:7" x14ac:dyDescent="0.4">
      <c r="B440" t="s">
        <v>1083</v>
      </c>
      <c r="C440">
        <f>VLOOKUP(B440,'Перечень узлов'!$B$2:$E$642,3,0)</f>
        <v>17</v>
      </c>
      <c r="D440" t="s">
        <v>1385</v>
      </c>
      <c r="E440" t="str">
        <f>VLOOKUP(B440,'Перечень узлов'!$B$2:$E$642,4,0)</f>
        <v>FEATURE_NODE</v>
      </c>
    </row>
    <row r="441" spans="1:7" x14ac:dyDescent="0.4">
      <c r="B441" t="s">
        <v>2276</v>
      </c>
      <c r="C441">
        <f>VLOOKUP(B441,'Перечень узлов'!$B$2:$E$642,3,0)</f>
        <v>34</v>
      </c>
      <c r="D441" t="s">
        <v>1385</v>
      </c>
      <c r="E441" t="str">
        <f>VLOOKUP(B441,'Перечень узлов'!$B$2:$E$642,4,0)</f>
        <v>FEATURE_NODE</v>
      </c>
    </row>
    <row r="442" spans="1:7" x14ac:dyDescent="0.4">
      <c r="B442" t="s">
        <v>1079</v>
      </c>
      <c r="C442">
        <f>VLOOKUP(B442,'Перечень узлов'!$B$2:$E$642,3,0)</f>
        <v>150</v>
      </c>
      <c r="D442" t="s">
        <v>1385</v>
      </c>
      <c r="E442" t="str">
        <f>VLOOKUP(B442,'Перечень узлов'!$B$2:$E$642,4,0)</f>
        <v>FEATURE_NODE</v>
      </c>
    </row>
    <row r="443" spans="1:7" x14ac:dyDescent="0.4">
      <c r="B443" t="s">
        <v>932</v>
      </c>
      <c r="C443">
        <f>VLOOKUP(B443,'Перечень узлов'!$B$2:$E$642,3,0)</f>
        <v>171</v>
      </c>
      <c r="D443" t="s">
        <v>1385</v>
      </c>
      <c r="E443" t="str">
        <f>VLOOKUP(B443,'Перечень узлов'!$B$2:$E$642,4,0)</f>
        <v>FEATURE_NODE</v>
      </c>
    </row>
    <row r="444" spans="1:7" x14ac:dyDescent="0.4">
      <c r="B444" t="s">
        <v>1074</v>
      </c>
      <c r="C444">
        <f>VLOOKUP(B444,'Перечень узлов'!$B$2:$E$642,3,0)</f>
        <v>31</v>
      </c>
      <c r="D444" t="s">
        <v>1385</v>
      </c>
      <c r="E444" t="str">
        <f>VLOOKUP(B444,'Перечень узлов'!$B$2:$E$642,4,0)</f>
        <v>FEATURE_NODE</v>
      </c>
    </row>
    <row r="445" spans="1:7" x14ac:dyDescent="0.4">
      <c r="B445" t="s">
        <v>886</v>
      </c>
      <c r="C445">
        <f>VLOOKUP(B445,'Перечень узлов'!$B$2:$E$642,3,0)</f>
        <v>15</v>
      </c>
      <c r="D445" t="s">
        <v>1385</v>
      </c>
      <c r="E445" t="str">
        <f>VLOOKUP(B445,'Перечень узлов'!$B$2:$E$642,4,0)</f>
        <v>FEATURE_NODE</v>
      </c>
    </row>
    <row r="446" spans="1:7" x14ac:dyDescent="0.4">
      <c r="B446" t="s">
        <v>923</v>
      </c>
      <c r="C446">
        <f>VLOOKUP(B446,'Перечень узлов'!$B$2:$E$642,3,0)</f>
        <v>144</v>
      </c>
      <c r="D446" t="s">
        <v>1385</v>
      </c>
      <c r="E446" t="str">
        <f>VLOOKUP(B446,'Перечень узлов'!$B$2:$E$642,4,0)</f>
        <v>FEATURE_NODE</v>
      </c>
    </row>
    <row r="447" spans="1:7" x14ac:dyDescent="0.4">
      <c r="B447" t="s">
        <v>1362</v>
      </c>
      <c r="C447">
        <f>VLOOKUP(B447,'Перечень узлов'!$B$2:$E$642,3,0)</f>
        <v>178</v>
      </c>
      <c r="D447" t="s">
        <v>1385</v>
      </c>
      <c r="E447" t="str">
        <f>VLOOKUP(B447,'Перечень узлов'!$B$2:$E$642,4,0)</f>
        <v>FEATURE_NODE</v>
      </c>
    </row>
    <row r="448" spans="1:7" x14ac:dyDescent="0.4">
      <c r="B448" t="s">
        <v>1727</v>
      </c>
      <c r="C448">
        <f>VLOOKUP(B448,'Перечень узлов'!$B$2:$E$642,3,0)</f>
        <v>192</v>
      </c>
      <c r="D448" t="s">
        <v>1385</v>
      </c>
      <c r="E448" t="str">
        <f>VLOOKUP(B448,'Перечень узлов'!$B$2:$E$642,4,0)</f>
        <v>FEATURE_NODE</v>
      </c>
    </row>
    <row r="449" spans="1:7" x14ac:dyDescent="0.4">
      <c r="B449" t="s">
        <v>1468</v>
      </c>
      <c r="C449">
        <f>VLOOKUP(B449,'Перечень узлов'!$B$2:$E$642,3,0)</f>
        <v>202</v>
      </c>
      <c r="D449" t="s">
        <v>1385</v>
      </c>
      <c r="E449" t="str">
        <f>VLOOKUP(B449,'Перечень узлов'!$B$2:$E$642,4,0)</f>
        <v>FEATURE_NODE</v>
      </c>
    </row>
    <row r="450" spans="1:7" x14ac:dyDescent="0.4">
      <c r="B450" t="s">
        <v>1498</v>
      </c>
      <c r="C450">
        <f>VLOOKUP(B450,'Перечень узлов'!$B$2:$E$642,3,0)</f>
        <v>212</v>
      </c>
      <c r="D450" t="s">
        <v>1658</v>
      </c>
      <c r="E450" t="str">
        <f>VLOOKUP(B450,'Перечень узлов'!$B$2:$E$642,4,0)</f>
        <v>FEATURE_NODE</v>
      </c>
    </row>
    <row r="451" spans="1:7" x14ac:dyDescent="0.4">
      <c r="C451" t="e">
        <f>VLOOKUP(B451,'Перечень узлов'!$B$2:$E$642,3,0)</f>
        <v>#N/A</v>
      </c>
      <c r="E451" t="e">
        <f>VLOOKUP(B451,'Перечень узлов'!$B$2:$E$642,4,0)</f>
        <v>#N/A</v>
      </c>
    </row>
    <row r="452" spans="1:7" x14ac:dyDescent="0.4">
      <c r="A452" s="37" t="s">
        <v>1553</v>
      </c>
      <c r="B452" t="s">
        <v>889</v>
      </c>
      <c r="C452">
        <f>VLOOKUP(B452,'Перечень узлов'!$B$2:$E$642,3,0)</f>
        <v>36</v>
      </c>
      <c r="D452" t="s">
        <v>1385</v>
      </c>
      <c r="E452" t="str">
        <f>VLOOKUP(B452,'Перечень узлов'!$B$2:$E$642,4,0)</f>
        <v>FEATURE_NODE</v>
      </c>
      <c r="F452" t="s">
        <v>517</v>
      </c>
      <c r="G452" t="s">
        <v>1525</v>
      </c>
    </row>
    <row r="453" spans="1:7" x14ac:dyDescent="0.4">
      <c r="B453" t="s">
        <v>1083</v>
      </c>
      <c r="C453">
        <f>VLOOKUP(B453,'Перечень узлов'!$B$2:$E$642,3,0)</f>
        <v>17</v>
      </c>
      <c r="D453" t="s">
        <v>1385</v>
      </c>
      <c r="E453" t="str">
        <f>VLOOKUP(B453,'Перечень узлов'!$B$2:$E$642,4,0)</f>
        <v>FEATURE_NODE</v>
      </c>
    </row>
    <row r="454" spans="1:7" x14ac:dyDescent="0.4">
      <c r="B454" t="s">
        <v>1307</v>
      </c>
      <c r="C454">
        <f>VLOOKUP(B454,'Перечень узлов'!$B$2:$E$642,3,0)</f>
        <v>327</v>
      </c>
      <c r="D454" t="s">
        <v>1385</v>
      </c>
      <c r="E454" t="str">
        <f>VLOOKUP(B454,'Перечень узлов'!$B$2:$E$642,4,0)</f>
        <v>FEATURE_NODE</v>
      </c>
    </row>
    <row r="455" spans="1:7" x14ac:dyDescent="0.4">
      <c r="B455" t="s">
        <v>1059</v>
      </c>
      <c r="C455">
        <f>VLOOKUP(B455,'Перечень узлов'!$B$2:$E$642,3,0)</f>
        <v>75</v>
      </c>
      <c r="D455" t="s">
        <v>1385</v>
      </c>
      <c r="E455" t="str">
        <f>VLOOKUP(B455,'Перечень узлов'!$B$2:$E$642,4,0)</f>
        <v>FEATURE_NODE</v>
      </c>
    </row>
    <row r="456" spans="1:7" x14ac:dyDescent="0.4">
      <c r="B456" t="s">
        <v>1007</v>
      </c>
      <c r="C456">
        <f>VLOOKUP(B456,'Перечень узлов'!$B$2:$E$642,3,0)</f>
        <v>172</v>
      </c>
      <c r="D456" t="s">
        <v>1385</v>
      </c>
      <c r="E456" t="str">
        <f>VLOOKUP(B456,'Перечень узлов'!$B$2:$E$642,4,0)</f>
        <v>FEATURE_NODE</v>
      </c>
    </row>
    <row r="457" spans="1:7" x14ac:dyDescent="0.4">
      <c r="B457" t="s">
        <v>1020</v>
      </c>
      <c r="C457">
        <f>VLOOKUP(B457,'Перечень узлов'!$B$2:$E$642,3,0)</f>
        <v>179</v>
      </c>
      <c r="D457" t="s">
        <v>1385</v>
      </c>
      <c r="E457" t="str">
        <f>VLOOKUP(B457,'Перечень узлов'!$B$2:$E$642,4,0)</f>
        <v>FEATURE_NODE</v>
      </c>
    </row>
    <row r="458" spans="1:7" x14ac:dyDescent="0.4">
      <c r="B458" t="s">
        <v>1129</v>
      </c>
      <c r="C458">
        <f>VLOOKUP(B458,'Перечень узлов'!$B$2:$E$642,3,0)</f>
        <v>193</v>
      </c>
      <c r="D458" t="s">
        <v>1385</v>
      </c>
      <c r="E458" t="str">
        <f>VLOOKUP(B458,'Перечень узлов'!$B$2:$E$642,4,0)</f>
        <v>FEATURE_NODE</v>
      </c>
    </row>
    <row r="459" spans="1:7" x14ac:dyDescent="0.4">
      <c r="B459" t="s">
        <v>1468</v>
      </c>
      <c r="C459">
        <f>VLOOKUP(B459,'Перечень узлов'!$B$2:$E$642,3,0)</f>
        <v>202</v>
      </c>
      <c r="D459" t="s">
        <v>1385</v>
      </c>
      <c r="E459" t="str">
        <f>VLOOKUP(B459,'Перечень узлов'!$B$2:$E$642,4,0)</f>
        <v>FEATURE_NODE</v>
      </c>
    </row>
    <row r="460" spans="1:7" x14ac:dyDescent="0.4">
      <c r="B460" t="s">
        <v>1498</v>
      </c>
      <c r="C460">
        <f>VLOOKUP(B460,'Перечень узлов'!$B$2:$E$642,3,0)</f>
        <v>212</v>
      </c>
      <c r="D460" t="s">
        <v>1385</v>
      </c>
      <c r="E460" t="str">
        <f>VLOOKUP(B460,'Перечень узлов'!$B$2:$E$642,4,0)</f>
        <v>FEATURE_NODE</v>
      </c>
    </row>
    <row r="461" spans="1:7" x14ac:dyDescent="0.4">
      <c r="B461" t="s">
        <v>1044</v>
      </c>
      <c r="C461">
        <f>VLOOKUP(B461,'Перечень узлов'!$B$2:$E$642,3,0)</f>
        <v>264</v>
      </c>
      <c r="D461" t="s">
        <v>1385</v>
      </c>
      <c r="E461" t="str">
        <f>VLOOKUP(B461,'Перечень узлов'!$B$2:$E$642,4,0)</f>
        <v>FEATURE_NODE</v>
      </c>
    </row>
    <row r="462" spans="1:7" x14ac:dyDescent="0.4">
      <c r="B462" t="s">
        <v>1753</v>
      </c>
      <c r="C462">
        <f>VLOOKUP(B462,'Перечень узлов'!$B$2:$E$642,3,0)</f>
        <v>430</v>
      </c>
      <c r="D462" t="s">
        <v>1658</v>
      </c>
      <c r="E462" t="str">
        <f>VLOOKUP(B462,'Перечень узлов'!$B$2:$E$642,4,0)</f>
        <v>FEATURE_NODE</v>
      </c>
    </row>
    <row r="463" spans="1:7" x14ac:dyDescent="0.4">
      <c r="C463" t="e">
        <f>VLOOKUP(B463,'Перечень узлов'!$B$2:$E$642,3,0)</f>
        <v>#N/A</v>
      </c>
      <c r="E463" t="e">
        <f>VLOOKUP(B463,'Перечень узлов'!$B$2:$E$642,4,0)</f>
        <v>#N/A</v>
      </c>
    </row>
    <row r="464" spans="1:7" x14ac:dyDescent="0.4">
      <c r="A464" s="37" t="s">
        <v>1554</v>
      </c>
      <c r="B464" t="s">
        <v>889</v>
      </c>
      <c r="C464">
        <f>VLOOKUP(B464,'Перечень узлов'!$B$2:$E$642,3,0)</f>
        <v>36</v>
      </c>
      <c r="D464" t="s">
        <v>1385</v>
      </c>
      <c r="E464" t="str">
        <f>VLOOKUP(B464,'Перечень узлов'!$B$2:$E$642,4,0)</f>
        <v>FEATURE_NODE</v>
      </c>
      <c r="F464" t="s">
        <v>517</v>
      </c>
      <c r="G464" t="s">
        <v>1525</v>
      </c>
    </row>
    <row r="465" spans="1:7" x14ac:dyDescent="0.4">
      <c r="B465" t="s">
        <v>947</v>
      </c>
      <c r="C465">
        <f>VLOOKUP(B465,'Перечень узлов'!$B$2:$E$642,3,0)</f>
        <v>60</v>
      </c>
      <c r="D465" t="s">
        <v>1385</v>
      </c>
      <c r="E465" t="str">
        <f>VLOOKUP(B465,'Перечень узлов'!$B$2:$E$642,4,0)</f>
        <v>FEATURE_NODE</v>
      </c>
    </row>
    <row r="466" spans="1:7" x14ac:dyDescent="0.4">
      <c r="B466" t="s">
        <v>1307</v>
      </c>
      <c r="C466">
        <f>VLOOKUP(B466,'Перечень узлов'!$B$2:$E$642,3,0)</f>
        <v>327</v>
      </c>
      <c r="D466" t="s">
        <v>1385</v>
      </c>
      <c r="E466" t="str">
        <f>VLOOKUP(B466,'Перечень узлов'!$B$2:$E$642,4,0)</f>
        <v>FEATURE_NODE</v>
      </c>
    </row>
    <row r="467" spans="1:7" x14ac:dyDescent="0.4">
      <c r="B467" t="s">
        <v>1059</v>
      </c>
      <c r="C467">
        <f>VLOOKUP(B467,'Перечень узлов'!$B$2:$E$642,3,0)</f>
        <v>75</v>
      </c>
      <c r="D467" t="s">
        <v>1385</v>
      </c>
      <c r="E467" t="str">
        <f>VLOOKUP(B467,'Перечень узлов'!$B$2:$E$642,4,0)</f>
        <v>FEATURE_NODE</v>
      </c>
    </row>
    <row r="468" spans="1:7" x14ac:dyDescent="0.4">
      <c r="B468" t="s">
        <v>876</v>
      </c>
      <c r="C468">
        <f>VLOOKUP(B468,'Перечень узлов'!$B$2:$E$642,3,0)</f>
        <v>9</v>
      </c>
      <c r="D468" t="s">
        <v>1385</v>
      </c>
      <c r="E468" t="str">
        <f>VLOOKUP(B468,'Перечень узлов'!$B$2:$E$642,4,0)</f>
        <v>FEATURE_NODE</v>
      </c>
    </row>
    <row r="469" spans="1:7" x14ac:dyDescent="0.4">
      <c r="B469" t="s">
        <v>1753</v>
      </c>
      <c r="C469">
        <f>VLOOKUP(B469,'Перечень узлов'!$B$2:$E$642,3,0)</f>
        <v>430</v>
      </c>
      <c r="D469" t="s">
        <v>1385</v>
      </c>
      <c r="E469" t="str">
        <f>VLOOKUP(B469,'Перечень узлов'!$B$2:$E$642,4,0)</f>
        <v>FEATURE_NODE</v>
      </c>
    </row>
    <row r="470" spans="1:7" x14ac:dyDescent="0.4">
      <c r="B470" t="s">
        <v>1019</v>
      </c>
      <c r="C470">
        <f>VLOOKUP(B470,'Перечень узлов'!$B$2:$E$642,3,0)</f>
        <v>176</v>
      </c>
      <c r="D470" t="s">
        <v>1385</v>
      </c>
      <c r="E470" t="str">
        <f>VLOOKUP(B470,'Перечень узлов'!$B$2:$E$642,4,0)</f>
        <v>FEATURE_NODE</v>
      </c>
    </row>
    <row r="471" spans="1:7" x14ac:dyDescent="0.4">
      <c r="B471" t="s">
        <v>1056</v>
      </c>
      <c r="C471">
        <f>VLOOKUP(B471,'Перечень узлов'!$B$2:$E$642,3,0)</f>
        <v>177</v>
      </c>
      <c r="D471" t="s">
        <v>1658</v>
      </c>
      <c r="E471" t="str">
        <f>VLOOKUP(B471,'Перечень узлов'!$B$2:$E$642,4,0)</f>
        <v>FEATURE_NODE</v>
      </c>
    </row>
    <row r="472" spans="1:7" x14ac:dyDescent="0.4">
      <c r="C472" t="e">
        <f>VLOOKUP(B472,'Перечень узлов'!$B$2:$E$642,3,0)</f>
        <v>#N/A</v>
      </c>
      <c r="E472" t="e">
        <f>VLOOKUP(B472,'Перечень узлов'!$B$2:$E$642,4,0)</f>
        <v>#N/A</v>
      </c>
    </row>
    <row r="473" spans="1:7" x14ac:dyDescent="0.4">
      <c r="A473" s="37" t="s">
        <v>1555</v>
      </c>
      <c r="B473" t="s">
        <v>1573</v>
      </c>
      <c r="C473">
        <f>VLOOKUP(B473,'Перечень узлов'!$B$2:$E$642,3,0)</f>
        <v>35</v>
      </c>
      <c r="D473" t="s">
        <v>1385</v>
      </c>
      <c r="E473" t="str">
        <f>VLOOKUP(B473,'Перечень узлов'!$B$2:$E$642,4,0)</f>
        <v>FEATURE_NODE</v>
      </c>
      <c r="F473" t="s">
        <v>517</v>
      </c>
      <c r="G473" t="s">
        <v>1525</v>
      </c>
    </row>
    <row r="474" spans="1:7" x14ac:dyDescent="0.4">
      <c r="B474" t="s">
        <v>1307</v>
      </c>
      <c r="C474">
        <f>VLOOKUP(B474,'Перечень узлов'!$B$2:$E$642,3,0)</f>
        <v>327</v>
      </c>
      <c r="D474" t="s">
        <v>1385</v>
      </c>
      <c r="E474" t="str">
        <f>VLOOKUP(B474,'Перечень узлов'!$B$2:$E$642,4,0)</f>
        <v>FEATURE_NODE</v>
      </c>
    </row>
    <row r="475" spans="1:7" x14ac:dyDescent="0.4">
      <c r="B475" t="s">
        <v>1059</v>
      </c>
      <c r="C475">
        <f>VLOOKUP(B475,'Перечень узлов'!$B$2:$E$642,3,0)</f>
        <v>75</v>
      </c>
      <c r="D475" t="s">
        <v>1385</v>
      </c>
      <c r="E475" t="str">
        <f>VLOOKUP(B475,'Перечень узлов'!$B$2:$E$642,4,0)</f>
        <v>FEATURE_NODE</v>
      </c>
    </row>
    <row r="476" spans="1:7" x14ac:dyDescent="0.4">
      <c r="B476" t="s">
        <v>876</v>
      </c>
      <c r="C476">
        <f>VLOOKUP(B476,'Перечень узлов'!$B$2:$E$642,3,0)</f>
        <v>9</v>
      </c>
      <c r="D476" t="s">
        <v>1385</v>
      </c>
      <c r="E476" t="str">
        <f>VLOOKUP(B476,'Перечень узлов'!$B$2:$E$642,4,0)</f>
        <v>FEATURE_NODE</v>
      </c>
    </row>
    <row r="477" spans="1:7" x14ac:dyDescent="0.4">
      <c r="B477" t="s">
        <v>1015</v>
      </c>
      <c r="C477">
        <f>VLOOKUP(B477,'Перечень узлов'!$B$2:$E$642,3,0)</f>
        <v>238</v>
      </c>
      <c r="D477" t="s">
        <v>1385</v>
      </c>
      <c r="E477" t="str">
        <f>VLOOKUP(B477,'Перечень узлов'!$B$2:$E$642,4,0)</f>
        <v>FEATURE_NODE</v>
      </c>
    </row>
    <row r="478" spans="1:7" x14ac:dyDescent="0.4">
      <c r="B478" t="s">
        <v>1499</v>
      </c>
      <c r="C478">
        <f>VLOOKUP(B478,'Перечень узлов'!$B$2:$E$642,3,0)</f>
        <v>239</v>
      </c>
      <c r="D478" t="s">
        <v>1385</v>
      </c>
      <c r="E478" t="str">
        <f>VLOOKUP(B478,'Перечень узлов'!$B$2:$E$642,4,0)</f>
        <v>FEATURE_NODE</v>
      </c>
    </row>
    <row r="479" spans="1:7" x14ac:dyDescent="0.4">
      <c r="B479" t="s">
        <v>923</v>
      </c>
      <c r="C479">
        <f>VLOOKUP(B479,'Перечень узлов'!$B$2:$E$642,3,0)</f>
        <v>144</v>
      </c>
      <c r="D479" t="s">
        <v>1658</v>
      </c>
      <c r="E479" t="str">
        <f>VLOOKUP(B479,'Перечень узлов'!$B$2:$E$642,4,0)</f>
        <v>FEATURE_NODE</v>
      </c>
    </row>
    <row r="480" spans="1:7" x14ac:dyDescent="0.4">
      <c r="C480" t="e">
        <f>VLOOKUP(B480,'Перечень узлов'!$B$2:$E$642,3,0)</f>
        <v>#N/A</v>
      </c>
      <c r="E480" t="e">
        <f>VLOOKUP(B480,'Перечень узлов'!$B$2:$E$642,4,0)</f>
        <v>#N/A</v>
      </c>
    </row>
    <row r="481" spans="1:7" x14ac:dyDescent="0.4">
      <c r="A481" s="37" t="s">
        <v>1556</v>
      </c>
      <c r="B481" t="s">
        <v>1573</v>
      </c>
      <c r="C481">
        <f>VLOOKUP(B481,'Перечень узлов'!$B$2:$E$642,3,0)</f>
        <v>35</v>
      </c>
      <c r="D481" t="s">
        <v>1385</v>
      </c>
      <c r="E481" t="str">
        <f>VLOOKUP(B481,'Перечень узлов'!$B$2:$E$642,4,0)</f>
        <v>FEATURE_NODE</v>
      </c>
      <c r="F481" t="s">
        <v>517</v>
      </c>
      <c r="G481" t="s">
        <v>1525</v>
      </c>
    </row>
    <row r="482" spans="1:7" x14ac:dyDescent="0.4">
      <c r="B482" t="s">
        <v>1307</v>
      </c>
      <c r="C482">
        <f>VLOOKUP(B482,'Перечень узлов'!$B$2:$E$642,3,0)</f>
        <v>327</v>
      </c>
      <c r="D482" t="s">
        <v>1385</v>
      </c>
      <c r="E482" t="str">
        <f>VLOOKUP(B482,'Перечень узлов'!$B$2:$E$642,4,0)</f>
        <v>FEATURE_NODE</v>
      </c>
    </row>
    <row r="483" spans="1:7" x14ac:dyDescent="0.4">
      <c r="B483" t="s">
        <v>1059</v>
      </c>
      <c r="C483">
        <f>VLOOKUP(B483,'Перечень узлов'!$B$2:$E$642,3,0)</f>
        <v>75</v>
      </c>
      <c r="D483" t="s">
        <v>1385</v>
      </c>
      <c r="E483" t="str">
        <f>VLOOKUP(B483,'Перечень узлов'!$B$2:$E$642,4,0)</f>
        <v>FEATURE_NODE</v>
      </c>
    </row>
    <row r="484" spans="1:7" x14ac:dyDescent="0.4">
      <c r="B484" t="s">
        <v>947</v>
      </c>
      <c r="C484">
        <f>VLOOKUP(B484,'Перечень узлов'!$B$2:$E$642,3,0)</f>
        <v>60</v>
      </c>
      <c r="D484" t="s">
        <v>1385</v>
      </c>
      <c r="E484" t="str">
        <f>VLOOKUP(B484,'Перечень узлов'!$B$2:$E$642,4,0)</f>
        <v>FEATURE_NODE</v>
      </c>
    </row>
    <row r="485" spans="1:7" x14ac:dyDescent="0.4">
      <c r="B485" t="s">
        <v>946</v>
      </c>
      <c r="C485">
        <f>VLOOKUP(B485,'Перечень узлов'!$B$2:$E$642,3,0)</f>
        <v>59</v>
      </c>
      <c r="D485" t="s">
        <v>1385</v>
      </c>
      <c r="E485" t="str">
        <f>VLOOKUP(B485,'Перечень узлов'!$B$2:$E$642,4,0)</f>
        <v>FEATURE_NODE</v>
      </c>
    </row>
    <row r="486" spans="1:7" x14ac:dyDescent="0.4">
      <c r="B486" t="s">
        <v>1083</v>
      </c>
      <c r="C486">
        <f>VLOOKUP(B486,'Перечень узлов'!$B$2:$E$642,3,0)</f>
        <v>17</v>
      </c>
      <c r="D486" t="s">
        <v>1385</v>
      </c>
      <c r="E486" t="str">
        <f>VLOOKUP(B486,'Перечень узлов'!$B$2:$E$642,4,0)</f>
        <v>FEATURE_NODE</v>
      </c>
    </row>
    <row r="487" spans="1:7" x14ac:dyDescent="0.4">
      <c r="B487" t="s">
        <v>923</v>
      </c>
      <c r="C487">
        <f>VLOOKUP(B487,'Перечень узлов'!$B$2:$E$642,3,0)</f>
        <v>144</v>
      </c>
      <c r="D487" t="s">
        <v>1385</v>
      </c>
      <c r="E487" t="str">
        <f>VLOOKUP(B487,'Перечень узлов'!$B$2:$E$642,4,0)</f>
        <v>FEATURE_NODE</v>
      </c>
    </row>
    <row r="488" spans="1:7" x14ac:dyDescent="0.4">
      <c r="B488" t="s">
        <v>1498</v>
      </c>
      <c r="C488">
        <f>VLOOKUP(B488,'Перечень узлов'!$B$2:$E$642,3,0)</f>
        <v>212</v>
      </c>
      <c r="D488" t="s">
        <v>1385</v>
      </c>
      <c r="E488" t="str">
        <f>VLOOKUP(B488,'Перечень узлов'!$B$2:$E$642,4,0)</f>
        <v>FEATURE_NODE</v>
      </c>
    </row>
    <row r="489" spans="1:7" x14ac:dyDescent="0.4">
      <c r="B489" t="s">
        <v>1268</v>
      </c>
      <c r="C489">
        <f>VLOOKUP(B489,'Перечень узлов'!$B$2:$E$642,3,0)</f>
        <v>156</v>
      </c>
      <c r="D489" t="s">
        <v>1385</v>
      </c>
      <c r="E489" t="str">
        <f>VLOOKUP(B489,'Перечень узлов'!$B$2:$E$642,4,0)</f>
        <v>FEATURE_NODE</v>
      </c>
    </row>
    <row r="490" spans="1:7" x14ac:dyDescent="0.4">
      <c r="B490" t="s">
        <v>1116</v>
      </c>
      <c r="C490">
        <f>VLOOKUP(B490,'Перечень узлов'!$B$2:$E$642,3,0)</f>
        <v>271</v>
      </c>
      <c r="D490" t="s">
        <v>1658</v>
      </c>
      <c r="E490" t="str">
        <f>VLOOKUP(B490,'Перечень узлов'!$B$2:$E$642,4,0)</f>
        <v>FEATURE_NODE</v>
      </c>
    </row>
    <row r="491" spans="1:7" x14ac:dyDescent="0.4">
      <c r="C491" t="e">
        <f>VLOOKUP(B491,'Перечень узлов'!$B$2:$E$642,3,0)</f>
        <v>#N/A</v>
      </c>
      <c r="E491" t="e">
        <f>VLOOKUP(B491,'Перечень узлов'!$B$2:$E$642,4,0)</f>
        <v>#N/A</v>
      </c>
    </row>
    <row r="492" spans="1:7" x14ac:dyDescent="0.4">
      <c r="A492" s="37" t="s">
        <v>1557</v>
      </c>
      <c r="B492" t="s">
        <v>1573</v>
      </c>
      <c r="C492">
        <f>VLOOKUP(B492,'Перечень узлов'!$B$2:$E$642,3,0)</f>
        <v>35</v>
      </c>
      <c r="D492" t="s">
        <v>1385</v>
      </c>
      <c r="E492" t="str">
        <f>VLOOKUP(B492,'Перечень узлов'!$B$2:$E$642,4,0)</f>
        <v>FEATURE_NODE</v>
      </c>
      <c r="F492" t="s">
        <v>517</v>
      </c>
      <c r="G492" t="s">
        <v>1525</v>
      </c>
    </row>
    <row r="493" spans="1:7" x14ac:dyDescent="0.4">
      <c r="B493" t="s">
        <v>1307</v>
      </c>
      <c r="C493">
        <f>VLOOKUP(B493,'Перечень узлов'!$B$2:$E$642,3,0)</f>
        <v>327</v>
      </c>
      <c r="D493" t="s">
        <v>1385</v>
      </c>
      <c r="E493" t="str">
        <f>VLOOKUP(B493,'Перечень узлов'!$B$2:$E$642,4,0)</f>
        <v>FEATURE_NODE</v>
      </c>
    </row>
    <row r="494" spans="1:7" x14ac:dyDescent="0.4">
      <c r="B494" t="s">
        <v>2833</v>
      </c>
      <c r="C494">
        <f>VLOOKUP(B494,'Перечень узлов'!$B$2:$E$642,3,0)</f>
        <v>74</v>
      </c>
      <c r="D494" t="s">
        <v>1385</v>
      </c>
      <c r="E494" t="str">
        <f>VLOOKUP(B494,'Перечень узлов'!$B$2:$E$642,4,0)</f>
        <v>FEATURE_NODE</v>
      </c>
    </row>
    <row r="495" spans="1:7" x14ac:dyDescent="0.4">
      <c r="B495" t="s">
        <v>1083</v>
      </c>
      <c r="C495">
        <f>VLOOKUP(B495,'Перечень узлов'!$B$2:$E$642,3,0)</f>
        <v>17</v>
      </c>
      <c r="D495" t="s">
        <v>1385</v>
      </c>
      <c r="E495" t="str">
        <f>VLOOKUP(B495,'Перечень узлов'!$B$2:$E$642,4,0)</f>
        <v>FEATURE_NODE</v>
      </c>
    </row>
    <row r="496" spans="1:7" x14ac:dyDescent="0.4">
      <c r="B496" t="s">
        <v>932</v>
      </c>
      <c r="C496">
        <f>VLOOKUP(B496,'Перечень узлов'!$B$2:$E$642,3,0)</f>
        <v>171</v>
      </c>
      <c r="D496" t="s">
        <v>1385</v>
      </c>
      <c r="E496" t="str">
        <f>VLOOKUP(B496,'Перечень узлов'!$B$2:$E$642,4,0)</f>
        <v>FEATURE_NODE</v>
      </c>
    </row>
    <row r="497" spans="1:7" x14ac:dyDescent="0.4">
      <c r="B497" t="s">
        <v>2276</v>
      </c>
      <c r="C497">
        <f>VLOOKUP(B497,'Перечень узлов'!$B$2:$E$642,3,0)</f>
        <v>34</v>
      </c>
      <c r="D497" t="s">
        <v>1385</v>
      </c>
      <c r="E497" t="str">
        <f>VLOOKUP(B497,'Перечень узлов'!$B$2:$E$642,4,0)</f>
        <v>FEATURE_NODE</v>
      </c>
    </row>
    <row r="498" spans="1:7" x14ac:dyDescent="0.4">
      <c r="B498" t="s">
        <v>947</v>
      </c>
      <c r="C498">
        <f>VLOOKUP(B498,'Перечень узлов'!$B$2:$E$642,3,0)</f>
        <v>60</v>
      </c>
      <c r="D498" t="s">
        <v>1385</v>
      </c>
      <c r="E498" t="str">
        <f>VLOOKUP(B498,'Перечень узлов'!$B$2:$E$642,4,0)</f>
        <v>FEATURE_NODE</v>
      </c>
    </row>
    <row r="499" spans="1:7" x14ac:dyDescent="0.4">
      <c r="B499" t="s">
        <v>894</v>
      </c>
      <c r="C499">
        <f>VLOOKUP(B499,'Перечень узлов'!$B$2:$E$642,3,0)</f>
        <v>42</v>
      </c>
      <c r="D499" t="s">
        <v>1385</v>
      </c>
      <c r="E499" t="str">
        <f>VLOOKUP(B499,'Перечень узлов'!$B$2:$E$642,4,0)</f>
        <v>FEATURE_NODE</v>
      </c>
    </row>
    <row r="500" spans="1:7" x14ac:dyDescent="0.4">
      <c r="B500" t="s">
        <v>1754</v>
      </c>
      <c r="C500">
        <f>VLOOKUP(B500,'Перечень узлов'!$B$2:$E$642,3,0)</f>
        <v>431</v>
      </c>
      <c r="D500" t="s">
        <v>1385</v>
      </c>
      <c r="E500" t="str">
        <f>VLOOKUP(B500,'Перечень узлов'!$B$2:$E$642,4,0)</f>
        <v>FEATURE_NODE</v>
      </c>
    </row>
    <row r="501" spans="1:7" x14ac:dyDescent="0.4">
      <c r="B501" t="s">
        <v>923</v>
      </c>
      <c r="C501">
        <f>VLOOKUP(B501,'Перечень узлов'!$B$2:$E$642,3,0)</f>
        <v>144</v>
      </c>
      <c r="D501" t="s">
        <v>1385</v>
      </c>
      <c r="E501" t="str">
        <f>VLOOKUP(B501,'Перечень узлов'!$B$2:$E$642,4,0)</f>
        <v>FEATURE_NODE</v>
      </c>
    </row>
    <row r="502" spans="1:7" x14ac:dyDescent="0.4">
      <c r="B502" t="s">
        <v>1055</v>
      </c>
      <c r="C502">
        <f>VLOOKUP(B502,'Перечень узлов'!$B$2:$E$642,3,0)</f>
        <v>146</v>
      </c>
      <c r="D502" t="s">
        <v>1385</v>
      </c>
      <c r="E502" t="str">
        <f>VLOOKUP(B502,'Перечень узлов'!$B$2:$E$642,4,0)</f>
        <v>FEATURE_NODE</v>
      </c>
    </row>
    <row r="503" spans="1:7" x14ac:dyDescent="0.4">
      <c r="B503" t="s">
        <v>1498</v>
      </c>
      <c r="C503">
        <f>VLOOKUP(B503,'Перечень узлов'!$B$2:$E$642,3,0)</f>
        <v>212</v>
      </c>
      <c r="D503" t="s">
        <v>1385</v>
      </c>
      <c r="E503" t="str">
        <f>VLOOKUP(B503,'Перечень узлов'!$B$2:$E$642,4,0)</f>
        <v>FEATURE_NODE</v>
      </c>
    </row>
    <row r="504" spans="1:7" x14ac:dyDescent="0.4">
      <c r="B504" t="s">
        <v>1467</v>
      </c>
      <c r="C504">
        <f>VLOOKUP(B504,'Перечень узлов'!$B$2:$E$642,3,0)</f>
        <v>203</v>
      </c>
      <c r="D504" t="s">
        <v>1658</v>
      </c>
      <c r="E504" t="str">
        <f>VLOOKUP(B504,'Перечень узлов'!$B$2:$E$642,4,0)</f>
        <v>FEATURE_NODE</v>
      </c>
    </row>
    <row r="505" spans="1:7" x14ac:dyDescent="0.4">
      <c r="C505" t="e">
        <f>VLOOKUP(B505,'Перечень узлов'!$B$2:$E$642,3,0)</f>
        <v>#N/A</v>
      </c>
      <c r="E505" t="e">
        <f>VLOOKUP(B505,'Перечень узлов'!$B$2:$E$642,4,0)</f>
        <v>#N/A</v>
      </c>
    </row>
    <row r="506" spans="1:7" x14ac:dyDescent="0.4">
      <c r="A506" s="37" t="s">
        <v>1558</v>
      </c>
      <c r="B506" t="s">
        <v>1573</v>
      </c>
      <c r="C506">
        <f>VLOOKUP(B506,'Перечень узлов'!$B$2:$E$642,3,0)</f>
        <v>35</v>
      </c>
      <c r="D506" t="s">
        <v>1385</v>
      </c>
      <c r="E506" t="str">
        <f>VLOOKUP(B506,'Перечень узлов'!$B$2:$E$642,4,0)</f>
        <v>FEATURE_NODE</v>
      </c>
      <c r="F506" t="s">
        <v>517</v>
      </c>
      <c r="G506" t="s">
        <v>1525</v>
      </c>
    </row>
    <row r="507" spans="1:7" x14ac:dyDescent="0.4">
      <c r="B507" t="s">
        <v>2833</v>
      </c>
      <c r="C507">
        <f>VLOOKUP(B507,'Перечень узлов'!$B$2:$E$642,3,0)</f>
        <v>74</v>
      </c>
      <c r="D507" t="s">
        <v>1385</v>
      </c>
      <c r="E507" t="str">
        <f>VLOOKUP(B507,'Перечень узлов'!$B$2:$E$642,4,0)</f>
        <v>FEATURE_NODE</v>
      </c>
    </row>
    <row r="508" spans="1:7" x14ac:dyDescent="0.4">
      <c r="B508" t="s">
        <v>1133</v>
      </c>
      <c r="C508">
        <f>VLOOKUP(B508,'Перечень узлов'!$B$2:$E$642,3,0)</f>
        <v>291</v>
      </c>
      <c r="D508" t="s">
        <v>1385</v>
      </c>
      <c r="E508" t="str">
        <f>VLOOKUP(B508,'Перечень узлов'!$B$2:$E$642,4,0)</f>
        <v>FEATURE_NODE</v>
      </c>
    </row>
    <row r="509" spans="1:7" x14ac:dyDescent="0.4">
      <c r="B509" t="s">
        <v>1083</v>
      </c>
      <c r="C509">
        <f>VLOOKUP(B509,'Перечень узлов'!$B$2:$E$642,3,0)</f>
        <v>17</v>
      </c>
      <c r="D509" t="s">
        <v>1385</v>
      </c>
      <c r="E509" t="str">
        <f>VLOOKUP(B509,'Перечень узлов'!$B$2:$E$642,4,0)</f>
        <v>FEATURE_NODE</v>
      </c>
    </row>
    <row r="510" spans="1:7" x14ac:dyDescent="0.4">
      <c r="B510" t="s">
        <v>947</v>
      </c>
      <c r="C510">
        <f>VLOOKUP(B510,'Перечень узлов'!$B$2:$E$642,3,0)</f>
        <v>60</v>
      </c>
      <c r="D510" t="s">
        <v>1385</v>
      </c>
      <c r="E510" t="str">
        <f>VLOOKUP(B510,'Перечень узлов'!$B$2:$E$642,4,0)</f>
        <v>FEATURE_NODE</v>
      </c>
    </row>
    <row r="511" spans="1:7" x14ac:dyDescent="0.4">
      <c r="B511" t="s">
        <v>894</v>
      </c>
      <c r="C511">
        <f>VLOOKUP(B511,'Перечень узлов'!$B$2:$E$642,3,0)</f>
        <v>42</v>
      </c>
      <c r="D511" t="s">
        <v>1385</v>
      </c>
      <c r="E511" t="str">
        <f>VLOOKUP(B511,'Перечень узлов'!$B$2:$E$642,4,0)</f>
        <v>FEATURE_NODE</v>
      </c>
    </row>
    <row r="512" spans="1:7" x14ac:dyDescent="0.4">
      <c r="B512" t="s">
        <v>932</v>
      </c>
      <c r="C512">
        <f>VLOOKUP(B512,'Перечень узлов'!$B$2:$E$642,3,0)</f>
        <v>171</v>
      </c>
      <c r="D512" t="s">
        <v>1385</v>
      </c>
      <c r="E512" t="str">
        <f>VLOOKUP(B512,'Перечень узлов'!$B$2:$E$642,4,0)</f>
        <v>FEATURE_NODE</v>
      </c>
    </row>
    <row r="513" spans="1:7" x14ac:dyDescent="0.4">
      <c r="B513" t="s">
        <v>1007</v>
      </c>
      <c r="C513">
        <f>VLOOKUP(B513,'Перечень узлов'!$B$2:$E$642,3,0)</f>
        <v>172</v>
      </c>
      <c r="D513" t="s">
        <v>1385</v>
      </c>
      <c r="E513" t="str">
        <f>VLOOKUP(B513,'Перечень узлов'!$B$2:$E$642,4,0)</f>
        <v>FEATURE_NODE</v>
      </c>
    </row>
    <row r="514" spans="1:7" x14ac:dyDescent="0.4">
      <c r="B514" t="s">
        <v>1753</v>
      </c>
      <c r="C514">
        <f>VLOOKUP(B514,'Перечень узлов'!$B$2:$E$642,3,0)</f>
        <v>430</v>
      </c>
      <c r="D514" t="s">
        <v>1385</v>
      </c>
      <c r="E514" t="str">
        <f>VLOOKUP(B514,'Перечень узлов'!$B$2:$E$642,4,0)</f>
        <v>FEATURE_NODE</v>
      </c>
    </row>
    <row r="515" spans="1:7" x14ac:dyDescent="0.4">
      <c r="B515" t="s">
        <v>1019</v>
      </c>
      <c r="C515">
        <f>VLOOKUP(B515,'Перечень узлов'!$B$2:$E$642,3,0)</f>
        <v>176</v>
      </c>
      <c r="D515" t="s">
        <v>1385</v>
      </c>
      <c r="E515" t="str">
        <f>VLOOKUP(B515,'Перечень узлов'!$B$2:$E$642,4,0)</f>
        <v>FEATURE_NODE</v>
      </c>
    </row>
    <row r="516" spans="1:7" x14ac:dyDescent="0.4">
      <c r="B516" t="s">
        <v>1056</v>
      </c>
      <c r="C516">
        <f>VLOOKUP(B516,'Перечень узлов'!$B$2:$E$642,3,0)</f>
        <v>177</v>
      </c>
      <c r="D516" t="s">
        <v>1658</v>
      </c>
      <c r="E516" t="str">
        <f>VLOOKUP(B516,'Перечень узлов'!$B$2:$E$642,4,0)</f>
        <v>FEATURE_NODE</v>
      </c>
    </row>
    <row r="517" spans="1:7" x14ac:dyDescent="0.4">
      <c r="C517" t="e">
        <f>VLOOKUP(B517,'Перечень узлов'!$B$2:$E$642,3,0)</f>
        <v>#N/A</v>
      </c>
      <c r="E517" t="e">
        <f>VLOOKUP(B517,'Перечень узлов'!$B$2:$E$642,4,0)</f>
        <v>#N/A</v>
      </c>
    </row>
    <row r="518" spans="1:7" x14ac:dyDescent="0.4">
      <c r="A518" s="37" t="s">
        <v>1559</v>
      </c>
      <c r="B518" t="s">
        <v>1573</v>
      </c>
      <c r="C518">
        <f>VLOOKUP(B518,'Перечень узлов'!$B$2:$E$642,3,0)</f>
        <v>35</v>
      </c>
      <c r="D518" t="s">
        <v>1385</v>
      </c>
      <c r="E518" t="str">
        <f>VLOOKUP(B518,'Перечень узлов'!$B$2:$E$642,4,0)</f>
        <v>FEATURE_NODE</v>
      </c>
      <c r="F518" t="s">
        <v>517</v>
      </c>
      <c r="G518" t="s">
        <v>1525</v>
      </c>
    </row>
    <row r="519" spans="1:7" x14ac:dyDescent="0.4">
      <c r="B519" t="s">
        <v>2833</v>
      </c>
      <c r="C519">
        <f>VLOOKUP(B519,'Перечень узлов'!$B$2:$E$642,3,0)</f>
        <v>74</v>
      </c>
      <c r="D519" t="s">
        <v>1385</v>
      </c>
      <c r="E519" t="str">
        <f>VLOOKUP(B519,'Перечень узлов'!$B$2:$E$642,4,0)</f>
        <v>FEATURE_NODE</v>
      </c>
    </row>
    <row r="520" spans="1:7" x14ac:dyDescent="0.4">
      <c r="B520" t="s">
        <v>1132</v>
      </c>
      <c r="C520">
        <f>VLOOKUP(B520,'Перечень узлов'!$B$2:$E$642,3,0)</f>
        <v>290</v>
      </c>
      <c r="D520" t="s">
        <v>1385</v>
      </c>
      <c r="E520" t="str">
        <f>VLOOKUP(B520,'Перечень узлов'!$B$2:$E$642,4,0)</f>
        <v>FEATURE_NODE</v>
      </c>
    </row>
    <row r="521" spans="1:7" x14ac:dyDescent="0.4">
      <c r="B521" t="s">
        <v>947</v>
      </c>
      <c r="C521">
        <f>VLOOKUP(B521,'Перечень узлов'!$B$2:$E$642,3,0)</f>
        <v>60</v>
      </c>
      <c r="D521" t="s">
        <v>1385</v>
      </c>
      <c r="E521" t="str">
        <f>VLOOKUP(B521,'Перечень узлов'!$B$2:$E$642,4,0)</f>
        <v>FEATURE_NODE</v>
      </c>
    </row>
    <row r="522" spans="1:7" x14ac:dyDescent="0.4">
      <c r="B522" t="s">
        <v>1007</v>
      </c>
      <c r="C522">
        <f>VLOOKUP(B522,'Перечень узлов'!$B$2:$E$642,3,0)</f>
        <v>172</v>
      </c>
      <c r="D522" t="s">
        <v>1385</v>
      </c>
      <c r="E522" t="str">
        <f>VLOOKUP(B522,'Перечень узлов'!$B$2:$E$642,4,0)</f>
        <v>FEATURE_NODE</v>
      </c>
    </row>
    <row r="523" spans="1:7" x14ac:dyDescent="0.4">
      <c r="B523" t="s">
        <v>876</v>
      </c>
      <c r="C523">
        <f>VLOOKUP(B523,'Перечень узлов'!$B$2:$E$642,3,0)</f>
        <v>9</v>
      </c>
      <c r="D523" t="s">
        <v>1385</v>
      </c>
      <c r="E523" t="str">
        <f>VLOOKUP(B523,'Перечень узлов'!$B$2:$E$642,4,0)</f>
        <v>FEATURE_NODE</v>
      </c>
    </row>
    <row r="524" spans="1:7" x14ac:dyDescent="0.4">
      <c r="B524" t="s">
        <v>1753</v>
      </c>
      <c r="C524">
        <f>VLOOKUP(B524,'Перечень узлов'!$B$2:$E$642,3,0)</f>
        <v>430</v>
      </c>
      <c r="D524" t="s">
        <v>1385</v>
      </c>
      <c r="E524" t="str">
        <f>VLOOKUP(B524,'Перечень узлов'!$B$2:$E$642,4,0)</f>
        <v>FEATURE_NODE</v>
      </c>
    </row>
    <row r="525" spans="1:7" x14ac:dyDescent="0.4">
      <c r="B525" t="s">
        <v>1055</v>
      </c>
      <c r="C525">
        <f>VLOOKUP(B525,'Перечень узлов'!$B$2:$E$642,3,0)</f>
        <v>146</v>
      </c>
      <c r="D525" t="s">
        <v>1385</v>
      </c>
      <c r="E525" t="str">
        <f>VLOOKUP(B525,'Перечень узлов'!$B$2:$E$642,4,0)</f>
        <v>FEATURE_NODE</v>
      </c>
    </row>
    <row r="526" spans="1:7" x14ac:dyDescent="0.4">
      <c r="B526" t="s">
        <v>1056</v>
      </c>
      <c r="C526">
        <f>VLOOKUP(B526,'Перечень узлов'!$B$2:$E$642,3,0)</f>
        <v>177</v>
      </c>
      <c r="D526" t="s">
        <v>1385</v>
      </c>
      <c r="E526" t="str">
        <f>VLOOKUP(B526,'Перечень узлов'!$B$2:$E$642,4,0)</f>
        <v>FEATURE_NODE</v>
      </c>
    </row>
    <row r="527" spans="1:7" x14ac:dyDescent="0.4">
      <c r="B527" t="s">
        <v>1725</v>
      </c>
      <c r="C527">
        <f>VLOOKUP(B527,'Перечень узлов'!$B$2:$E$642,3,0)</f>
        <v>191</v>
      </c>
      <c r="D527" t="s">
        <v>1385</v>
      </c>
      <c r="E527" t="str">
        <f>VLOOKUP(B527,'Перечень узлов'!$B$2:$E$642,4,0)</f>
        <v>FEATURE_NODE</v>
      </c>
    </row>
    <row r="528" spans="1:7" x14ac:dyDescent="0.4">
      <c r="B528" t="s">
        <v>1467</v>
      </c>
      <c r="C528">
        <f>VLOOKUP(B528,'Перечень узлов'!$B$2:$E$642,3,0)</f>
        <v>203</v>
      </c>
      <c r="D528" t="s">
        <v>1385</v>
      </c>
      <c r="E528" t="str">
        <f>VLOOKUP(B528,'Перечень узлов'!$B$2:$E$642,4,0)</f>
        <v>FEATURE_NODE</v>
      </c>
    </row>
    <row r="529" spans="1:7" x14ac:dyDescent="0.4">
      <c r="B529" t="s">
        <v>1358</v>
      </c>
      <c r="C529">
        <f>VLOOKUP(B529,'Перечень узлов'!$B$2:$E$642,3,0)</f>
        <v>12</v>
      </c>
      <c r="D529" t="s">
        <v>1658</v>
      </c>
      <c r="E529" t="str">
        <f>VLOOKUP(B529,'Перечень узлов'!$B$2:$E$642,4,0)</f>
        <v>FEATURE_NODE</v>
      </c>
    </row>
    <row r="530" spans="1:7" x14ac:dyDescent="0.4">
      <c r="C530" t="e">
        <f>VLOOKUP(B530,'Перечень узлов'!$B$2:$E$642,3,0)</f>
        <v>#N/A</v>
      </c>
      <c r="E530" t="e">
        <f>VLOOKUP(B530,'Перечень узлов'!$B$2:$E$642,4,0)</f>
        <v>#N/A</v>
      </c>
    </row>
    <row r="531" spans="1:7" x14ac:dyDescent="0.4">
      <c r="A531" s="37" t="s">
        <v>1560</v>
      </c>
      <c r="B531" t="s">
        <v>1573</v>
      </c>
      <c r="C531">
        <f>VLOOKUP(B531,'Перечень узлов'!$B$2:$E$642,3,0)</f>
        <v>35</v>
      </c>
      <c r="D531" t="s">
        <v>1385</v>
      </c>
      <c r="E531" t="str">
        <f>VLOOKUP(B531,'Перечень узлов'!$B$2:$E$642,4,0)</f>
        <v>FEATURE_NODE</v>
      </c>
      <c r="F531" t="s">
        <v>517</v>
      </c>
      <c r="G531" t="s">
        <v>1525</v>
      </c>
    </row>
    <row r="532" spans="1:7" x14ac:dyDescent="0.4">
      <c r="B532" t="s">
        <v>2833</v>
      </c>
      <c r="C532">
        <f>VLOOKUP(B532,'Перечень узлов'!$B$2:$E$642,3,0)</f>
        <v>74</v>
      </c>
      <c r="D532" t="s">
        <v>1385</v>
      </c>
      <c r="E532" t="str">
        <f>VLOOKUP(B532,'Перечень узлов'!$B$2:$E$642,4,0)</f>
        <v>FEATURE_NODE</v>
      </c>
    </row>
    <row r="533" spans="1:7" x14ac:dyDescent="0.4">
      <c r="B533" t="s">
        <v>1307</v>
      </c>
      <c r="C533">
        <f>VLOOKUP(B533,'Перечень узлов'!$B$2:$E$642,3,0)</f>
        <v>327</v>
      </c>
      <c r="D533" t="s">
        <v>1385</v>
      </c>
      <c r="E533" t="str">
        <f>VLOOKUP(B533,'Перечень узлов'!$B$2:$E$642,4,0)</f>
        <v>FEATURE_NODE</v>
      </c>
    </row>
    <row r="534" spans="1:7" x14ac:dyDescent="0.4">
      <c r="B534" t="s">
        <v>1133</v>
      </c>
      <c r="C534">
        <f>VLOOKUP(B534,'Перечень узлов'!$B$2:$E$642,3,0)</f>
        <v>291</v>
      </c>
      <c r="D534" t="s">
        <v>1385</v>
      </c>
      <c r="E534" t="str">
        <f>VLOOKUP(B534,'Перечень узлов'!$B$2:$E$642,4,0)</f>
        <v>FEATURE_NODE</v>
      </c>
    </row>
    <row r="535" spans="1:7" x14ac:dyDescent="0.4">
      <c r="B535" t="s">
        <v>947</v>
      </c>
      <c r="C535">
        <f>VLOOKUP(B535,'Перечень узлов'!$B$2:$E$642,3,0)</f>
        <v>60</v>
      </c>
      <c r="D535" t="s">
        <v>1385</v>
      </c>
      <c r="E535" t="str">
        <f>VLOOKUP(B535,'Перечень узлов'!$B$2:$E$642,4,0)</f>
        <v>FEATURE_NODE</v>
      </c>
    </row>
    <row r="536" spans="1:7" x14ac:dyDescent="0.4">
      <c r="B536" t="s">
        <v>932</v>
      </c>
      <c r="C536">
        <f>VLOOKUP(B536,'Перечень узлов'!$B$2:$E$642,3,0)</f>
        <v>171</v>
      </c>
      <c r="D536" t="s">
        <v>1385</v>
      </c>
      <c r="E536" t="str">
        <f>VLOOKUP(B536,'Перечень узлов'!$B$2:$E$642,4,0)</f>
        <v>FEATURE_NODE</v>
      </c>
    </row>
    <row r="537" spans="1:7" x14ac:dyDescent="0.4">
      <c r="B537" t="s">
        <v>1001</v>
      </c>
      <c r="C537">
        <f>VLOOKUP(B537,'Перечень узлов'!$B$2:$E$642,3,0)</f>
        <v>256</v>
      </c>
      <c r="D537" t="s">
        <v>1385</v>
      </c>
      <c r="E537" t="str">
        <f>VLOOKUP(B537,'Перечень узлов'!$B$2:$E$642,4,0)</f>
        <v>FEATURE_NODE</v>
      </c>
    </row>
    <row r="538" spans="1:7" x14ac:dyDescent="0.4">
      <c r="B538" t="s">
        <v>1100</v>
      </c>
      <c r="C538">
        <f>VLOOKUP(B538,'Перечень узлов'!$B$2:$E$642,3,0)</f>
        <v>259</v>
      </c>
      <c r="D538" t="s">
        <v>1385</v>
      </c>
      <c r="E538" t="str">
        <f>VLOOKUP(B538,'Перечень узлов'!$B$2:$E$642,4,0)</f>
        <v>FEATURE_NODE</v>
      </c>
    </row>
    <row r="539" spans="1:7" x14ac:dyDescent="0.4">
      <c r="B539" t="s">
        <v>1045</v>
      </c>
      <c r="C539">
        <f>VLOOKUP(B539,'Перечень узлов'!$B$2:$E$642,3,0)</f>
        <v>272</v>
      </c>
      <c r="D539" t="s">
        <v>1385</v>
      </c>
      <c r="E539" t="str">
        <f>VLOOKUP(B539,'Перечень узлов'!$B$2:$E$642,4,0)</f>
        <v>FEATURE_NODE</v>
      </c>
    </row>
    <row r="540" spans="1:7" x14ac:dyDescent="0.4">
      <c r="B540" t="s">
        <v>1727</v>
      </c>
      <c r="C540">
        <f>VLOOKUP(B540,'Перечень узлов'!$B$2:$E$642,3,0)</f>
        <v>192</v>
      </c>
      <c r="D540" t="s">
        <v>1385</v>
      </c>
      <c r="E540" t="str">
        <f>VLOOKUP(B540,'Перечень узлов'!$B$2:$E$642,4,0)</f>
        <v>FEATURE_NODE</v>
      </c>
    </row>
    <row r="541" spans="1:7" x14ac:dyDescent="0.4">
      <c r="B541" t="s">
        <v>1467</v>
      </c>
      <c r="C541">
        <f>VLOOKUP(B541,'Перечень узлов'!$B$2:$E$642,3,0)</f>
        <v>203</v>
      </c>
      <c r="D541" t="s">
        <v>1385</v>
      </c>
      <c r="E541" t="str">
        <f>VLOOKUP(B541,'Перечень узлов'!$B$2:$E$642,4,0)</f>
        <v>FEATURE_NODE</v>
      </c>
    </row>
    <row r="542" spans="1:7" x14ac:dyDescent="0.4">
      <c r="B542" t="s">
        <v>1019</v>
      </c>
      <c r="C542">
        <f>VLOOKUP(B542,'Перечень узлов'!$B$2:$E$642,3,0)</f>
        <v>176</v>
      </c>
      <c r="D542" t="s">
        <v>1385</v>
      </c>
      <c r="E542" t="str">
        <f>VLOOKUP(B542,'Перечень узлов'!$B$2:$E$642,4,0)</f>
        <v>FEATURE_NODE</v>
      </c>
    </row>
    <row r="543" spans="1:7" x14ac:dyDescent="0.4">
      <c r="B543" t="s">
        <v>1056</v>
      </c>
      <c r="C543">
        <f>VLOOKUP(B543,'Перечень узлов'!$B$2:$E$642,3,0)</f>
        <v>177</v>
      </c>
      <c r="D543" t="s">
        <v>1385</v>
      </c>
      <c r="E543" t="str">
        <f>VLOOKUP(B543,'Перечень узлов'!$B$2:$E$642,4,0)</f>
        <v>FEATURE_NODE</v>
      </c>
    </row>
    <row r="544" spans="1:7" x14ac:dyDescent="0.4">
      <c r="B544" t="s">
        <v>1498</v>
      </c>
      <c r="C544">
        <f>VLOOKUP(B544,'Перечень узлов'!$B$2:$E$642,3,0)</f>
        <v>212</v>
      </c>
      <c r="D544" t="s">
        <v>1385</v>
      </c>
      <c r="E544" t="str">
        <f>VLOOKUP(B544,'Перечень узлов'!$B$2:$E$642,4,0)</f>
        <v>FEATURE_NODE</v>
      </c>
    </row>
    <row r="545" spans="1:7" x14ac:dyDescent="0.4">
      <c r="B545" s="25" t="s">
        <v>1137</v>
      </c>
      <c r="C545" t="e">
        <f>VLOOKUP(B545,'Перечень узлов'!$B$2:$E$642,3,0)</f>
        <v>#N/A</v>
      </c>
      <c r="D545" t="s">
        <v>1658</v>
      </c>
      <c r="E545" t="e">
        <f>VLOOKUP(B545,'Перечень узлов'!$B$2:$E$642,4,0)</f>
        <v>#N/A</v>
      </c>
    </row>
    <row r="546" spans="1:7" x14ac:dyDescent="0.4">
      <c r="C546" t="e">
        <f>VLOOKUP(B546,'Перечень узлов'!$B$2:$E$642,3,0)</f>
        <v>#N/A</v>
      </c>
      <c r="E546" t="e">
        <f>VLOOKUP(B546,'Перечень узлов'!$B$2:$E$642,4,0)</f>
        <v>#N/A</v>
      </c>
    </row>
    <row r="547" spans="1:7" x14ac:dyDescent="0.4">
      <c r="A547" s="37" t="s">
        <v>1561</v>
      </c>
      <c r="B547" t="s">
        <v>1573</v>
      </c>
      <c r="C547">
        <f>VLOOKUP(B547,'Перечень узлов'!$B$2:$E$642,3,0)</f>
        <v>35</v>
      </c>
      <c r="D547" t="s">
        <v>1385</v>
      </c>
      <c r="E547" t="str">
        <f>VLOOKUP(B547,'Перечень узлов'!$B$2:$E$642,4,0)</f>
        <v>FEATURE_NODE</v>
      </c>
      <c r="F547" t="s">
        <v>517</v>
      </c>
      <c r="G547" t="s">
        <v>1525</v>
      </c>
    </row>
    <row r="548" spans="1:7" x14ac:dyDescent="0.4">
      <c r="B548" t="s">
        <v>2833</v>
      </c>
      <c r="C548">
        <f>VLOOKUP(B548,'Перечень узлов'!$B$2:$E$642,3,0)</f>
        <v>74</v>
      </c>
      <c r="D548" t="s">
        <v>1385</v>
      </c>
      <c r="E548" t="str">
        <f>VLOOKUP(B548,'Перечень узлов'!$B$2:$E$642,4,0)</f>
        <v>FEATURE_NODE</v>
      </c>
    </row>
    <row r="549" spans="1:7" x14ac:dyDescent="0.4">
      <c r="B549" t="s">
        <v>1307</v>
      </c>
      <c r="C549">
        <f>VLOOKUP(B549,'Перечень узлов'!$B$2:$E$642,3,0)</f>
        <v>327</v>
      </c>
      <c r="D549" t="s">
        <v>1385</v>
      </c>
      <c r="E549" t="str">
        <f>VLOOKUP(B549,'Перечень узлов'!$B$2:$E$642,4,0)</f>
        <v>FEATURE_NODE</v>
      </c>
    </row>
    <row r="550" spans="1:7" x14ac:dyDescent="0.4">
      <c r="B550" t="s">
        <v>1132</v>
      </c>
      <c r="C550">
        <f>VLOOKUP(B550,'Перечень узлов'!$B$2:$E$642,3,0)</f>
        <v>290</v>
      </c>
      <c r="D550" t="s">
        <v>1385</v>
      </c>
      <c r="E550" t="str">
        <f>VLOOKUP(B550,'Перечень узлов'!$B$2:$E$642,4,0)</f>
        <v>FEATURE_NODE</v>
      </c>
    </row>
    <row r="551" spans="1:7" x14ac:dyDescent="0.4">
      <c r="B551" t="s">
        <v>947</v>
      </c>
      <c r="C551">
        <f>VLOOKUP(B551,'Перечень узлов'!$B$2:$E$642,3,0)</f>
        <v>60</v>
      </c>
      <c r="D551" t="s">
        <v>1385</v>
      </c>
      <c r="E551" t="str">
        <f>VLOOKUP(B551,'Перечень узлов'!$B$2:$E$642,4,0)</f>
        <v>FEATURE_NODE</v>
      </c>
    </row>
    <row r="552" spans="1:7" x14ac:dyDescent="0.4">
      <c r="B552" t="s">
        <v>932</v>
      </c>
      <c r="C552">
        <f>VLOOKUP(B552,'Перечень узлов'!$B$2:$E$642,3,0)</f>
        <v>171</v>
      </c>
      <c r="D552" t="s">
        <v>1385</v>
      </c>
      <c r="E552" t="str">
        <f>VLOOKUP(B552,'Перечень узлов'!$B$2:$E$642,4,0)</f>
        <v>FEATURE_NODE</v>
      </c>
    </row>
    <row r="553" spans="1:7" x14ac:dyDescent="0.4">
      <c r="B553" t="s">
        <v>1083</v>
      </c>
      <c r="C553">
        <f>VLOOKUP(B553,'Перечень узлов'!$B$2:$E$642,3,0)</f>
        <v>17</v>
      </c>
      <c r="D553" t="s">
        <v>1385</v>
      </c>
      <c r="E553" t="str">
        <f>VLOOKUP(B553,'Перечень узлов'!$B$2:$E$642,4,0)</f>
        <v>FEATURE_NODE</v>
      </c>
    </row>
    <row r="554" spans="1:7" x14ac:dyDescent="0.4">
      <c r="B554" t="s">
        <v>1144</v>
      </c>
      <c r="C554">
        <f>VLOOKUP(B554,'Перечень узлов'!$B$2:$E$642,3,0)</f>
        <v>234</v>
      </c>
      <c r="D554" t="s">
        <v>1385</v>
      </c>
      <c r="E554" t="str">
        <f>VLOOKUP(B554,'Перечень узлов'!$B$2:$E$642,4,0)</f>
        <v>FEATURE_NODE</v>
      </c>
    </row>
    <row r="555" spans="1:7" x14ac:dyDescent="0.4">
      <c r="B555" t="s">
        <v>1116</v>
      </c>
      <c r="C555">
        <f>VLOOKUP(B555,'Перечень узлов'!$B$2:$E$642,3,0)</f>
        <v>271</v>
      </c>
      <c r="D555" t="s">
        <v>1385</v>
      </c>
      <c r="E555" t="str">
        <f>VLOOKUP(B555,'Перечень узлов'!$B$2:$E$642,4,0)</f>
        <v>FEATURE_NODE</v>
      </c>
    </row>
    <row r="556" spans="1:7" x14ac:dyDescent="0.4">
      <c r="B556" t="s">
        <v>1019</v>
      </c>
      <c r="C556">
        <f>VLOOKUP(B556,'Перечень узлов'!$B$2:$E$642,3,0)</f>
        <v>176</v>
      </c>
      <c r="D556" t="s">
        <v>1385</v>
      </c>
      <c r="E556" t="str">
        <f>VLOOKUP(B556,'Перечень узлов'!$B$2:$E$642,4,0)</f>
        <v>FEATURE_NODE</v>
      </c>
    </row>
    <row r="557" spans="1:7" x14ac:dyDescent="0.4">
      <c r="B557" t="s">
        <v>1056</v>
      </c>
      <c r="C557">
        <f>VLOOKUP(B557,'Перечень узлов'!$B$2:$E$642,3,0)</f>
        <v>177</v>
      </c>
      <c r="D557" t="s">
        <v>1385</v>
      </c>
      <c r="E557" t="str">
        <f>VLOOKUP(B557,'Перечень узлов'!$B$2:$E$642,4,0)</f>
        <v>FEATURE_NODE</v>
      </c>
    </row>
    <row r="558" spans="1:7" x14ac:dyDescent="0.4">
      <c r="B558" t="s">
        <v>923</v>
      </c>
      <c r="C558">
        <f>VLOOKUP(B558,'Перечень узлов'!$B$2:$E$642,3,0)</f>
        <v>144</v>
      </c>
      <c r="D558" t="s">
        <v>1658</v>
      </c>
      <c r="E558" t="str">
        <f>VLOOKUP(B558,'Перечень узлов'!$B$2:$E$642,4,0)</f>
        <v>FEATURE_NODE</v>
      </c>
    </row>
    <row r="559" spans="1:7" x14ac:dyDescent="0.4">
      <c r="C559" t="e">
        <f>VLOOKUP(B559,'Перечень узлов'!$B$2:$E$642,3,0)</f>
        <v>#N/A</v>
      </c>
      <c r="E559" t="e">
        <f>VLOOKUP(B559,'Перечень узлов'!$B$2:$E$642,4,0)</f>
        <v>#N/A</v>
      </c>
    </row>
    <row r="560" spans="1:7" x14ac:dyDescent="0.4">
      <c r="A560" s="37" t="s">
        <v>1562</v>
      </c>
      <c r="B560" t="s">
        <v>1573</v>
      </c>
      <c r="C560">
        <f>VLOOKUP(B560,'Перечень узлов'!$B$2:$E$642,3,0)</f>
        <v>35</v>
      </c>
      <c r="D560" t="s">
        <v>1385</v>
      </c>
      <c r="E560" t="str">
        <f>VLOOKUP(B560,'Перечень узлов'!$B$2:$E$642,4,0)</f>
        <v>FEATURE_NODE</v>
      </c>
      <c r="F560" t="s">
        <v>1515</v>
      </c>
      <c r="G560" t="s">
        <v>1525</v>
      </c>
    </row>
    <row r="561" spans="1:7" x14ac:dyDescent="0.4">
      <c r="B561" t="s">
        <v>1307</v>
      </c>
      <c r="C561">
        <f>VLOOKUP(B561,'Перечень узлов'!$B$2:$E$642,3,0)</f>
        <v>327</v>
      </c>
      <c r="D561" t="s">
        <v>1385</v>
      </c>
      <c r="E561" t="str">
        <f>VLOOKUP(B561,'Перечень узлов'!$B$2:$E$642,4,0)</f>
        <v>FEATURE_NODE</v>
      </c>
    </row>
    <row r="562" spans="1:7" x14ac:dyDescent="0.4">
      <c r="B562" t="s">
        <v>1059</v>
      </c>
      <c r="C562">
        <f>VLOOKUP(B562,'Перечень узлов'!$B$2:$E$642,3,0)</f>
        <v>75</v>
      </c>
      <c r="D562" t="s">
        <v>1385</v>
      </c>
      <c r="E562" t="str">
        <f>VLOOKUP(B562,'Перечень узлов'!$B$2:$E$642,4,0)</f>
        <v>FEATURE_NODE</v>
      </c>
    </row>
    <row r="563" spans="1:7" x14ac:dyDescent="0.4">
      <c r="B563" t="s">
        <v>1083</v>
      </c>
      <c r="C563">
        <f>VLOOKUP(B563,'Перечень узлов'!$B$2:$E$642,3,0)</f>
        <v>17</v>
      </c>
      <c r="D563" t="s">
        <v>1385</v>
      </c>
      <c r="E563" t="str">
        <f>VLOOKUP(B563,'Перечень узлов'!$B$2:$E$642,4,0)</f>
        <v>FEATURE_NODE</v>
      </c>
    </row>
    <row r="564" spans="1:7" x14ac:dyDescent="0.4">
      <c r="B564" t="s">
        <v>2276</v>
      </c>
      <c r="C564">
        <f>VLOOKUP(B564,'Перечень узлов'!$B$2:$E$642,3,0)</f>
        <v>34</v>
      </c>
      <c r="D564" t="s">
        <v>1385</v>
      </c>
      <c r="E564" t="str">
        <f>VLOOKUP(B564,'Перечень узлов'!$B$2:$E$642,4,0)</f>
        <v>FEATURE_NODE</v>
      </c>
    </row>
    <row r="565" spans="1:7" x14ac:dyDescent="0.4">
      <c r="B565" t="s">
        <v>895</v>
      </c>
      <c r="C565">
        <f>VLOOKUP(B565,'Перечень узлов'!$B$2:$E$642,3,0)</f>
        <v>43</v>
      </c>
      <c r="D565" t="s">
        <v>1385</v>
      </c>
      <c r="E565" t="str">
        <f>VLOOKUP(B565,'Перечень узлов'!$B$2:$E$642,4,0)</f>
        <v>FEATURE_NODE</v>
      </c>
    </row>
    <row r="566" spans="1:7" x14ac:dyDescent="0.4">
      <c r="B566" t="s">
        <v>902</v>
      </c>
      <c r="C566">
        <f>VLOOKUP(B566,'Перечень узлов'!$B$2:$E$642,3,0)</f>
        <v>76</v>
      </c>
      <c r="D566" t="s">
        <v>1385</v>
      </c>
      <c r="E566" t="str">
        <f>VLOOKUP(B566,'Перечень узлов'!$B$2:$E$642,4,0)</f>
        <v>FEATURE_NODE</v>
      </c>
    </row>
    <row r="567" spans="1:7" x14ac:dyDescent="0.4">
      <c r="B567" t="s">
        <v>1563</v>
      </c>
      <c r="C567">
        <f>VLOOKUP(B567,'Перечень узлов'!$B$2:$E$642,3,0)</f>
        <v>432</v>
      </c>
      <c r="D567" t="s">
        <v>1385</v>
      </c>
      <c r="E567" t="str">
        <f>VLOOKUP(B567,'Перечень узлов'!$B$2:$E$642,4,0)</f>
        <v>FEATURE_NODE</v>
      </c>
    </row>
    <row r="568" spans="1:7" x14ac:dyDescent="0.4">
      <c r="B568" t="s">
        <v>1467</v>
      </c>
      <c r="C568">
        <f>VLOOKUP(B568,'Перечень узлов'!$B$2:$E$642,3,0)</f>
        <v>203</v>
      </c>
      <c r="D568" t="s">
        <v>1385</v>
      </c>
      <c r="E568" t="str">
        <f>VLOOKUP(B568,'Перечень узлов'!$B$2:$E$642,4,0)</f>
        <v>FEATURE_NODE</v>
      </c>
    </row>
    <row r="569" spans="1:7" x14ac:dyDescent="0.4">
      <c r="B569" t="s">
        <v>923</v>
      </c>
      <c r="C569">
        <f>VLOOKUP(B569,'Перечень узлов'!$B$2:$E$642,3,0)</f>
        <v>144</v>
      </c>
      <c r="D569" t="s">
        <v>1658</v>
      </c>
      <c r="E569" t="str">
        <f>VLOOKUP(B569,'Перечень узлов'!$B$2:$E$642,4,0)</f>
        <v>FEATURE_NODE</v>
      </c>
    </row>
    <row r="570" spans="1:7" x14ac:dyDescent="0.4">
      <c r="C570" t="e">
        <f>VLOOKUP(B570,'Перечень узлов'!$B$2:$E$642,3,0)</f>
        <v>#N/A</v>
      </c>
      <c r="E570" t="e">
        <f>VLOOKUP(B570,'Перечень узлов'!$B$2:$E$642,4,0)</f>
        <v>#N/A</v>
      </c>
    </row>
    <row r="571" spans="1:7" x14ac:dyDescent="0.4">
      <c r="A571" s="37" t="s">
        <v>1564</v>
      </c>
      <c r="B571" t="s">
        <v>1573</v>
      </c>
      <c r="C571">
        <f>VLOOKUP(B571,'Перечень узлов'!$B$2:$E$642,3,0)</f>
        <v>35</v>
      </c>
      <c r="D571" t="s">
        <v>1385</v>
      </c>
      <c r="E571" t="str">
        <f>VLOOKUP(B571,'Перечень узлов'!$B$2:$E$642,4,0)</f>
        <v>FEATURE_NODE</v>
      </c>
      <c r="F571" t="s">
        <v>1515</v>
      </c>
      <c r="G571" t="s">
        <v>1525</v>
      </c>
    </row>
    <row r="572" spans="1:7" x14ac:dyDescent="0.4">
      <c r="B572" t="s">
        <v>1307</v>
      </c>
      <c r="C572">
        <f>VLOOKUP(B572,'Перечень узлов'!$B$2:$E$642,3,0)</f>
        <v>327</v>
      </c>
      <c r="D572" t="s">
        <v>1385</v>
      </c>
      <c r="E572" t="str">
        <f>VLOOKUP(B572,'Перечень узлов'!$B$2:$E$642,4,0)</f>
        <v>FEATURE_NODE</v>
      </c>
    </row>
    <row r="573" spans="1:7" x14ac:dyDescent="0.4">
      <c r="B573" t="s">
        <v>1059</v>
      </c>
      <c r="C573">
        <f>VLOOKUP(B573,'Перечень узлов'!$B$2:$E$642,3,0)</f>
        <v>75</v>
      </c>
      <c r="D573" t="s">
        <v>1385</v>
      </c>
      <c r="E573" t="str">
        <f>VLOOKUP(B573,'Перечень узлов'!$B$2:$E$642,4,0)</f>
        <v>FEATURE_NODE</v>
      </c>
    </row>
    <row r="574" spans="1:7" x14ac:dyDescent="0.4">
      <c r="B574" t="s">
        <v>1015</v>
      </c>
      <c r="C574">
        <f>VLOOKUP(B574,'Перечень узлов'!$B$2:$E$642,3,0)</f>
        <v>238</v>
      </c>
      <c r="D574" t="s">
        <v>1385</v>
      </c>
      <c r="E574" t="str">
        <f>VLOOKUP(B574,'Перечень узлов'!$B$2:$E$642,4,0)</f>
        <v>FEATURE_NODE</v>
      </c>
    </row>
    <row r="575" spans="1:7" x14ac:dyDescent="0.4">
      <c r="B575" t="s">
        <v>1321</v>
      </c>
      <c r="C575">
        <f>VLOOKUP(B575,'Перечень узлов'!$B$2:$E$642,3,0)</f>
        <v>240</v>
      </c>
      <c r="D575" t="s">
        <v>1385</v>
      </c>
      <c r="E575" t="str">
        <f>VLOOKUP(B575,'Перечень узлов'!$B$2:$E$642,4,0)</f>
        <v>FEATURE_NODE</v>
      </c>
    </row>
    <row r="576" spans="1:7" x14ac:dyDescent="0.4">
      <c r="B576" t="s">
        <v>1563</v>
      </c>
      <c r="C576">
        <f>VLOOKUP(B576,'Перечень узлов'!$B$2:$E$642,3,0)</f>
        <v>432</v>
      </c>
      <c r="D576" t="s">
        <v>1385</v>
      </c>
      <c r="E576" t="str">
        <f>VLOOKUP(B576,'Перечень узлов'!$B$2:$E$642,4,0)</f>
        <v>FEATURE_NODE</v>
      </c>
    </row>
    <row r="577" spans="1:7" x14ac:dyDescent="0.4">
      <c r="B577" t="s">
        <v>1017</v>
      </c>
      <c r="C577">
        <f>VLOOKUP(B577,'Перечень узлов'!$B$2:$E$642,3,0)</f>
        <v>175</v>
      </c>
      <c r="D577" t="s">
        <v>1385</v>
      </c>
      <c r="E577" t="str">
        <f>VLOOKUP(B577,'Перечень узлов'!$B$2:$E$642,4,0)</f>
        <v>FEATURE_NODE</v>
      </c>
    </row>
    <row r="578" spans="1:7" x14ac:dyDescent="0.4">
      <c r="B578" t="s">
        <v>1467</v>
      </c>
      <c r="C578">
        <f>VLOOKUP(B578,'Перечень узлов'!$B$2:$E$642,3,0)</f>
        <v>203</v>
      </c>
      <c r="D578" t="s">
        <v>1658</v>
      </c>
      <c r="E578" t="str">
        <f>VLOOKUP(B578,'Перечень узлов'!$B$2:$E$642,4,0)</f>
        <v>FEATURE_NODE</v>
      </c>
    </row>
    <row r="579" spans="1:7" x14ac:dyDescent="0.4">
      <c r="C579" t="e">
        <f>VLOOKUP(B579,'Перечень узлов'!$B$2:$E$642,3,0)</f>
        <v>#N/A</v>
      </c>
      <c r="E579" t="e">
        <f>VLOOKUP(B579,'Перечень узлов'!$B$2:$E$642,4,0)</f>
        <v>#N/A</v>
      </c>
    </row>
    <row r="580" spans="1:7" x14ac:dyDescent="0.4">
      <c r="A580" s="37" t="s">
        <v>1565</v>
      </c>
      <c r="B580" t="s">
        <v>1573</v>
      </c>
      <c r="C580">
        <f>VLOOKUP(B580,'Перечень узлов'!$B$2:$E$642,3,0)</f>
        <v>35</v>
      </c>
      <c r="D580" t="s">
        <v>1385</v>
      </c>
      <c r="E580" t="str">
        <f>VLOOKUP(B580,'Перечень узлов'!$B$2:$E$642,4,0)</f>
        <v>FEATURE_NODE</v>
      </c>
      <c r="F580" t="s">
        <v>1515</v>
      </c>
      <c r="G580" t="s">
        <v>1525</v>
      </c>
    </row>
    <row r="581" spans="1:7" x14ac:dyDescent="0.4">
      <c r="B581" t="s">
        <v>1307</v>
      </c>
      <c r="C581">
        <f>VLOOKUP(B581,'Перечень узлов'!$B$2:$E$642,3,0)</f>
        <v>327</v>
      </c>
      <c r="D581" t="s">
        <v>1385</v>
      </c>
      <c r="E581" t="str">
        <f>VLOOKUP(B581,'Перечень узлов'!$B$2:$E$642,4,0)</f>
        <v>FEATURE_NODE</v>
      </c>
    </row>
    <row r="582" spans="1:7" x14ac:dyDescent="0.4">
      <c r="B582" t="s">
        <v>1059</v>
      </c>
      <c r="C582">
        <f>VLOOKUP(B582,'Перечень узлов'!$B$2:$E$642,3,0)</f>
        <v>75</v>
      </c>
      <c r="D582" t="s">
        <v>1385</v>
      </c>
      <c r="E582" t="str">
        <f>VLOOKUP(B582,'Перечень узлов'!$B$2:$E$642,4,0)</f>
        <v>FEATURE_NODE</v>
      </c>
    </row>
    <row r="583" spans="1:7" x14ac:dyDescent="0.4">
      <c r="B583" t="s">
        <v>1133</v>
      </c>
      <c r="C583">
        <f>VLOOKUP(B583,'Перечень узлов'!$B$2:$E$642,3,0)</f>
        <v>291</v>
      </c>
      <c r="D583" t="s">
        <v>1385</v>
      </c>
      <c r="E583" t="str">
        <f>VLOOKUP(B583,'Перечень узлов'!$B$2:$E$642,4,0)</f>
        <v>FEATURE_NODE</v>
      </c>
    </row>
    <row r="584" spans="1:7" x14ac:dyDescent="0.4">
      <c r="B584" t="s">
        <v>1321</v>
      </c>
      <c r="C584">
        <f>VLOOKUP(B584,'Перечень узлов'!$B$2:$E$642,3,0)</f>
        <v>240</v>
      </c>
      <c r="D584" t="s">
        <v>1385</v>
      </c>
      <c r="E584" t="str">
        <f>VLOOKUP(B584,'Перечень узлов'!$B$2:$E$642,4,0)</f>
        <v>FEATURE_NODE</v>
      </c>
    </row>
    <row r="585" spans="1:7" x14ac:dyDescent="0.4">
      <c r="B585" t="s">
        <v>1563</v>
      </c>
      <c r="C585">
        <f>VLOOKUP(B585,'Перечень узлов'!$B$2:$E$642,3,0)</f>
        <v>432</v>
      </c>
      <c r="D585" t="s">
        <v>1385</v>
      </c>
      <c r="E585" t="str">
        <f>VLOOKUP(B585,'Перечень узлов'!$B$2:$E$642,4,0)</f>
        <v>FEATURE_NODE</v>
      </c>
    </row>
    <row r="586" spans="1:7" x14ac:dyDescent="0.4">
      <c r="B586" t="s">
        <v>1467</v>
      </c>
      <c r="C586">
        <f>VLOOKUP(B586,'Перечень узлов'!$B$2:$E$642,3,0)</f>
        <v>203</v>
      </c>
      <c r="D586" t="s">
        <v>1385</v>
      </c>
      <c r="E586" t="str">
        <f>VLOOKUP(B586,'Перечень узлов'!$B$2:$E$642,4,0)</f>
        <v>FEATURE_NODE</v>
      </c>
    </row>
    <row r="587" spans="1:7" x14ac:dyDescent="0.4">
      <c r="B587" t="s">
        <v>1097</v>
      </c>
      <c r="C587">
        <f>VLOOKUP(B587,'Перечень узлов'!$B$2:$E$642,3,0)</f>
        <v>201</v>
      </c>
      <c r="D587" t="s">
        <v>1385</v>
      </c>
      <c r="E587" t="str">
        <f>VLOOKUP(B587,'Перечень узлов'!$B$2:$E$642,4,0)</f>
        <v>FEATURE_NODE</v>
      </c>
    </row>
    <row r="588" spans="1:7" x14ac:dyDescent="0.4">
      <c r="B588" t="s">
        <v>887</v>
      </c>
      <c r="C588">
        <f>VLOOKUP(B588,'Перечень узлов'!$B$2:$E$642,3,0)</f>
        <v>19</v>
      </c>
      <c r="D588" t="s">
        <v>1658</v>
      </c>
      <c r="E588" t="str">
        <f>VLOOKUP(B588,'Перечень узлов'!$B$2:$E$642,4,0)</f>
        <v>FEATURE_NODE</v>
      </c>
    </row>
    <row r="589" spans="1:7" x14ac:dyDescent="0.4">
      <c r="C589" t="e">
        <f>VLOOKUP(B589,'Перечень узлов'!$B$2:$E$642,3,0)</f>
        <v>#N/A</v>
      </c>
      <c r="E589" t="e">
        <f>VLOOKUP(B589,'Перечень узлов'!$B$2:$E$642,4,0)</f>
        <v>#N/A</v>
      </c>
    </row>
    <row r="590" spans="1:7" x14ac:dyDescent="0.4">
      <c r="A590" s="37" t="s">
        <v>1566</v>
      </c>
      <c r="B590" t="s">
        <v>1573</v>
      </c>
      <c r="C590">
        <f>VLOOKUP(B590,'Перечень узлов'!$B$2:$E$642,3,0)</f>
        <v>35</v>
      </c>
      <c r="D590" t="s">
        <v>1385</v>
      </c>
      <c r="E590" t="str">
        <f>VLOOKUP(B590,'Перечень узлов'!$B$2:$E$642,4,0)</f>
        <v>FEATURE_NODE</v>
      </c>
      <c r="F590" t="s">
        <v>1515</v>
      </c>
      <c r="G590" t="s">
        <v>1525</v>
      </c>
    </row>
    <row r="591" spans="1:7" x14ac:dyDescent="0.4">
      <c r="B591" t="s">
        <v>1307</v>
      </c>
      <c r="C591">
        <f>VLOOKUP(B591,'Перечень узлов'!$B$2:$E$642,3,0)</f>
        <v>327</v>
      </c>
      <c r="D591" t="s">
        <v>1385</v>
      </c>
      <c r="E591" t="str">
        <f>VLOOKUP(B591,'Перечень узлов'!$B$2:$E$642,4,0)</f>
        <v>FEATURE_NODE</v>
      </c>
    </row>
    <row r="592" spans="1:7" x14ac:dyDescent="0.4">
      <c r="B592" t="s">
        <v>1059</v>
      </c>
      <c r="C592">
        <f>VLOOKUP(B592,'Перечень узлов'!$B$2:$E$642,3,0)</f>
        <v>75</v>
      </c>
      <c r="D592" t="s">
        <v>1385</v>
      </c>
      <c r="E592" t="str">
        <f>VLOOKUP(B592,'Перечень узлов'!$B$2:$E$642,4,0)</f>
        <v>FEATURE_NODE</v>
      </c>
    </row>
    <row r="593" spans="1:7" x14ac:dyDescent="0.4">
      <c r="B593" t="s">
        <v>1132</v>
      </c>
      <c r="C593">
        <f>VLOOKUP(B593,'Перечень узлов'!$B$2:$E$642,3,0)</f>
        <v>290</v>
      </c>
      <c r="D593" t="s">
        <v>1385</v>
      </c>
      <c r="E593" t="str">
        <f>VLOOKUP(B593,'Перечень узлов'!$B$2:$E$642,4,0)</f>
        <v>FEATURE_NODE</v>
      </c>
    </row>
    <row r="594" spans="1:7" x14ac:dyDescent="0.4">
      <c r="B594" t="s">
        <v>947</v>
      </c>
      <c r="C594">
        <f>VLOOKUP(B594,'Перечень узлов'!$B$2:$E$642,3,0)</f>
        <v>60</v>
      </c>
      <c r="D594" t="s">
        <v>1385</v>
      </c>
      <c r="E594" t="str">
        <f>VLOOKUP(B594,'Перечень узлов'!$B$2:$E$642,4,0)</f>
        <v>FEATURE_NODE</v>
      </c>
    </row>
    <row r="595" spans="1:7" x14ac:dyDescent="0.4">
      <c r="B595" t="s">
        <v>876</v>
      </c>
      <c r="C595">
        <f>VLOOKUP(B595,'Перечень узлов'!$B$2:$E$642,3,0)</f>
        <v>9</v>
      </c>
      <c r="D595" t="s">
        <v>1385</v>
      </c>
      <c r="E595" t="str">
        <f>VLOOKUP(B595,'Перечень узлов'!$B$2:$E$642,4,0)</f>
        <v>FEATURE_NODE</v>
      </c>
    </row>
    <row r="596" spans="1:7" x14ac:dyDescent="0.4">
      <c r="B596" t="s">
        <v>1087</v>
      </c>
      <c r="C596">
        <f>VLOOKUP(B596,'Перечень узлов'!$B$2:$E$642,3,0)</f>
        <v>14</v>
      </c>
      <c r="D596" t="s">
        <v>1385</v>
      </c>
      <c r="E596" t="str">
        <f>VLOOKUP(B596,'Перечень узлов'!$B$2:$E$642,4,0)</f>
        <v>FEATURE_NODE</v>
      </c>
    </row>
    <row r="597" spans="1:7" x14ac:dyDescent="0.4">
      <c r="B597" t="s">
        <v>1358</v>
      </c>
      <c r="C597">
        <f>VLOOKUP(B597,'Перечень узлов'!$B$2:$E$642,3,0)</f>
        <v>12</v>
      </c>
      <c r="D597" t="s">
        <v>1385</v>
      </c>
      <c r="E597" t="str">
        <f>VLOOKUP(B597,'Перечень узлов'!$B$2:$E$642,4,0)</f>
        <v>FEATURE_NODE</v>
      </c>
    </row>
    <row r="598" spans="1:7" x14ac:dyDescent="0.4">
      <c r="B598" t="s">
        <v>1124</v>
      </c>
      <c r="C598">
        <f>VLOOKUP(B598,'Перечень узлов'!$B$2:$E$642,3,0)</f>
        <v>173</v>
      </c>
      <c r="D598" t="s">
        <v>1385</v>
      </c>
      <c r="E598" t="str">
        <f>VLOOKUP(B598,'Перечень узлов'!$B$2:$E$642,4,0)</f>
        <v>FEATURE_NODE</v>
      </c>
    </row>
    <row r="599" spans="1:7" x14ac:dyDescent="0.4">
      <c r="B599" t="s">
        <v>925</v>
      </c>
      <c r="C599">
        <f>VLOOKUP(B599,'Перечень узлов'!$B$2:$E$642,3,0)</f>
        <v>63</v>
      </c>
      <c r="D599" t="s">
        <v>1385</v>
      </c>
      <c r="E599" t="str">
        <f>VLOOKUP(B599,'Перечень узлов'!$B$2:$E$642,4,0)</f>
        <v>FEATURE_NODE</v>
      </c>
    </row>
    <row r="600" spans="1:7" x14ac:dyDescent="0.4">
      <c r="B600" t="s">
        <v>1563</v>
      </c>
      <c r="C600">
        <f>VLOOKUP(B600,'Перечень узлов'!$B$2:$E$642,3,0)</f>
        <v>432</v>
      </c>
      <c r="D600" t="s">
        <v>1385</v>
      </c>
      <c r="E600" t="str">
        <f>VLOOKUP(B600,'Перечень узлов'!$B$2:$E$642,4,0)</f>
        <v>FEATURE_NODE</v>
      </c>
    </row>
    <row r="601" spans="1:7" x14ac:dyDescent="0.4">
      <c r="B601" t="s">
        <v>1055</v>
      </c>
      <c r="C601">
        <f>VLOOKUP(B601,'Перечень узлов'!$B$2:$E$642,3,0)</f>
        <v>146</v>
      </c>
      <c r="D601" t="s">
        <v>1385</v>
      </c>
      <c r="E601" t="str">
        <f>VLOOKUP(B601,'Перечень узлов'!$B$2:$E$642,4,0)</f>
        <v>FEATURE_NODE</v>
      </c>
    </row>
    <row r="602" spans="1:7" x14ac:dyDescent="0.4">
      <c r="B602" t="s">
        <v>1362</v>
      </c>
      <c r="C602">
        <f>VLOOKUP(B602,'Перечень узлов'!$B$2:$E$642,3,0)</f>
        <v>178</v>
      </c>
      <c r="D602" t="s">
        <v>1658</v>
      </c>
      <c r="E602" t="str">
        <f>VLOOKUP(B602,'Перечень узлов'!$B$2:$E$642,4,0)</f>
        <v>FEATURE_NODE</v>
      </c>
    </row>
    <row r="603" spans="1:7" x14ac:dyDescent="0.4">
      <c r="C603" t="e">
        <f>VLOOKUP(B603,'Перечень узлов'!$B$2:$E$642,3,0)</f>
        <v>#N/A</v>
      </c>
      <c r="E603" t="e">
        <f>VLOOKUP(B603,'Перечень узлов'!$B$2:$E$642,4,0)</f>
        <v>#N/A</v>
      </c>
    </row>
    <row r="604" spans="1:7" x14ac:dyDescent="0.4">
      <c r="A604" s="37" t="s">
        <v>1567</v>
      </c>
      <c r="B604" t="s">
        <v>1573</v>
      </c>
      <c r="C604">
        <f>VLOOKUP(B604,'Перечень узлов'!$B$2:$E$642,3,0)</f>
        <v>35</v>
      </c>
      <c r="D604" t="s">
        <v>1385</v>
      </c>
      <c r="E604" t="str">
        <f>VLOOKUP(B604,'Перечень узлов'!$B$2:$E$642,4,0)</f>
        <v>FEATURE_NODE</v>
      </c>
      <c r="F604" t="s">
        <v>1515</v>
      </c>
      <c r="G604" t="s">
        <v>1525</v>
      </c>
    </row>
    <row r="605" spans="1:7" x14ac:dyDescent="0.4">
      <c r="B605" t="s">
        <v>1307</v>
      </c>
      <c r="C605">
        <f>VLOOKUP(B605,'Перечень узлов'!$B$2:$E$642,3,0)</f>
        <v>327</v>
      </c>
      <c r="D605" t="s">
        <v>1385</v>
      </c>
      <c r="E605" t="str">
        <f>VLOOKUP(B605,'Перечень узлов'!$B$2:$E$642,4,0)</f>
        <v>FEATURE_NODE</v>
      </c>
    </row>
    <row r="606" spans="1:7" x14ac:dyDescent="0.4">
      <c r="B606" t="s">
        <v>1059</v>
      </c>
      <c r="C606">
        <f>VLOOKUP(B606,'Перечень узлов'!$B$2:$E$642,3,0)</f>
        <v>75</v>
      </c>
      <c r="D606" t="s">
        <v>1385</v>
      </c>
      <c r="E606" t="str">
        <f>VLOOKUP(B606,'Перечень узлов'!$B$2:$E$642,4,0)</f>
        <v>FEATURE_NODE</v>
      </c>
    </row>
    <row r="607" spans="1:7" x14ac:dyDescent="0.4">
      <c r="B607" t="s">
        <v>876</v>
      </c>
      <c r="C607">
        <f>VLOOKUP(B607,'Перечень узлов'!$B$2:$E$642,3,0)</f>
        <v>9</v>
      </c>
      <c r="D607" t="s">
        <v>1385</v>
      </c>
      <c r="E607" t="str">
        <f>VLOOKUP(B607,'Перечень узлов'!$B$2:$E$642,4,0)</f>
        <v>FEATURE_NODE</v>
      </c>
    </row>
    <row r="608" spans="1:7" x14ac:dyDescent="0.4">
      <c r="B608" t="s">
        <v>1358</v>
      </c>
      <c r="C608">
        <f>VLOOKUP(B608,'Перечень узлов'!$B$2:$E$642,3,0)</f>
        <v>12</v>
      </c>
      <c r="D608" t="s">
        <v>1385</v>
      </c>
      <c r="E608" t="str">
        <f>VLOOKUP(B608,'Перечень узлов'!$B$2:$E$642,4,0)</f>
        <v>FEATURE_NODE</v>
      </c>
    </row>
    <row r="609" spans="2:5" x14ac:dyDescent="0.4">
      <c r="B609" t="s">
        <v>2276</v>
      </c>
      <c r="C609">
        <f>VLOOKUP(B609,'Перечень узлов'!$B$2:$E$642,3,0)</f>
        <v>34</v>
      </c>
      <c r="D609" t="s">
        <v>1385</v>
      </c>
      <c r="E609" t="str">
        <f>VLOOKUP(B609,'Перечень узлов'!$B$2:$E$642,4,0)</f>
        <v>FEATURE_NODE</v>
      </c>
    </row>
    <row r="610" spans="2:5" x14ac:dyDescent="0.4">
      <c r="B610" t="s">
        <v>1007</v>
      </c>
      <c r="C610">
        <f>VLOOKUP(B610,'Перечень узлов'!$B$2:$E$642,3,0)</f>
        <v>172</v>
      </c>
      <c r="D610" t="s">
        <v>1385</v>
      </c>
      <c r="E610" t="str">
        <f>VLOOKUP(B610,'Перечень узлов'!$B$2:$E$642,4,0)</f>
        <v>FEATURE_NODE</v>
      </c>
    </row>
    <row r="611" spans="2:5" x14ac:dyDescent="0.4">
      <c r="B611" t="s">
        <v>1035</v>
      </c>
      <c r="C611">
        <f>VLOOKUP(B611,'Перечень узлов'!$B$2:$E$642,3,0)</f>
        <v>68</v>
      </c>
      <c r="D611" t="s">
        <v>1385</v>
      </c>
      <c r="E611" t="str">
        <f>VLOOKUP(B611,'Перечень узлов'!$B$2:$E$642,4,0)</f>
        <v>FEATURE_NODE</v>
      </c>
    </row>
    <row r="612" spans="2:5" x14ac:dyDescent="0.4">
      <c r="B612" t="s">
        <v>902</v>
      </c>
      <c r="C612">
        <f>VLOOKUP(B612,'Перечень узлов'!$B$2:$E$642,3,0)</f>
        <v>76</v>
      </c>
      <c r="D612" t="s">
        <v>1385</v>
      </c>
      <c r="E612" t="str">
        <f>VLOOKUP(B612,'Перечень узлов'!$B$2:$E$642,4,0)</f>
        <v>FEATURE_NODE</v>
      </c>
    </row>
    <row r="613" spans="2:5" x14ac:dyDescent="0.4">
      <c r="B613" t="s">
        <v>1487</v>
      </c>
      <c r="C613">
        <f>VLOOKUP(B613,'Перечень узлов'!$B$2:$E$642,3,0)</f>
        <v>428</v>
      </c>
      <c r="D613" t="s">
        <v>1385</v>
      </c>
      <c r="E613" t="str">
        <f>VLOOKUP(B613,'Перечень узлов'!$B$2:$E$642,4,0)</f>
        <v>FEATURE_NODE</v>
      </c>
    </row>
    <row r="614" spans="2:5" x14ac:dyDescent="0.4">
      <c r="B614" t="s">
        <v>1054</v>
      </c>
      <c r="C614">
        <f>VLOOKUP(B614,'Перечень узлов'!$B$2:$E$642,3,0)</f>
        <v>139</v>
      </c>
      <c r="D614" t="s">
        <v>1385</v>
      </c>
      <c r="E614" t="str">
        <f>VLOOKUP(B614,'Перечень узлов'!$B$2:$E$642,4,0)</f>
        <v>FEATURE_NODE</v>
      </c>
    </row>
    <row r="615" spans="2:5" x14ac:dyDescent="0.4">
      <c r="B615" t="s">
        <v>1017</v>
      </c>
      <c r="C615">
        <f>VLOOKUP(B615,'Перечень узлов'!$B$2:$E$642,3,0)</f>
        <v>175</v>
      </c>
      <c r="D615" t="s">
        <v>1385</v>
      </c>
      <c r="E615" t="str">
        <f>VLOOKUP(B615,'Перечень узлов'!$B$2:$E$642,4,0)</f>
        <v>FEATURE_NODE</v>
      </c>
    </row>
    <row r="616" spans="2:5" x14ac:dyDescent="0.4">
      <c r="B616" t="s">
        <v>923</v>
      </c>
      <c r="C616">
        <f>VLOOKUP(B616,'Перечень узлов'!$B$2:$E$642,3,0)</f>
        <v>144</v>
      </c>
      <c r="D616" t="s">
        <v>1385</v>
      </c>
      <c r="E616" t="str">
        <f>VLOOKUP(B616,'Перечень узлов'!$B$2:$E$642,4,0)</f>
        <v>FEATURE_NODE</v>
      </c>
    </row>
    <row r="617" spans="2:5" x14ac:dyDescent="0.4">
      <c r="B617" t="s">
        <v>1362</v>
      </c>
      <c r="C617">
        <f>VLOOKUP(B617,'Перечень узлов'!$B$2:$E$642,3,0)</f>
        <v>178</v>
      </c>
      <c r="D617" t="s">
        <v>1385</v>
      </c>
      <c r="E617" t="str">
        <f>VLOOKUP(B617,'Перечень узлов'!$B$2:$E$642,4,0)</f>
        <v>FEATURE_NODE</v>
      </c>
    </row>
    <row r="618" spans="2:5" x14ac:dyDescent="0.4">
      <c r="B618" t="s">
        <v>1083</v>
      </c>
      <c r="C618">
        <f>VLOOKUP(B618,'Перечень узлов'!$B$2:$E$642,3,0)</f>
        <v>17</v>
      </c>
      <c r="D618" t="s">
        <v>1385</v>
      </c>
      <c r="E618" t="str">
        <f>VLOOKUP(B618,'Перечень узлов'!$B$2:$E$642,4,0)</f>
        <v>FEATURE_NODE</v>
      </c>
    </row>
    <row r="619" spans="2:5" x14ac:dyDescent="0.4">
      <c r="B619" t="s">
        <v>892</v>
      </c>
      <c r="C619">
        <f>VLOOKUP(B619,'Перечень узлов'!$B$2:$E$642,3,0)</f>
        <v>16</v>
      </c>
      <c r="D619" t="s">
        <v>1385</v>
      </c>
      <c r="E619" t="str">
        <f>VLOOKUP(B619,'Перечень узлов'!$B$2:$E$642,4,0)</f>
        <v>FEATURE_NODE</v>
      </c>
    </row>
    <row r="620" spans="2:5" x14ac:dyDescent="0.4">
      <c r="B620" t="s">
        <v>2636</v>
      </c>
      <c r="C620">
        <f>VLOOKUP(B620,'Перечень узлов'!$B$2:$E$642,3,0)</f>
        <v>357</v>
      </c>
      <c r="D620" t="s">
        <v>1385</v>
      </c>
      <c r="E620" t="str">
        <f>VLOOKUP(B620,'Перечень узлов'!$B$2:$E$642,4,0)</f>
        <v>FEATURE_NODE</v>
      </c>
    </row>
    <row r="621" spans="2:5" x14ac:dyDescent="0.4">
      <c r="B621" t="s">
        <v>1467</v>
      </c>
      <c r="C621">
        <f>VLOOKUP(B621,'Перечень узлов'!$B$2:$E$642,3,0)</f>
        <v>203</v>
      </c>
      <c r="D621" t="s">
        <v>1385</v>
      </c>
      <c r="E621" t="str">
        <f>VLOOKUP(B621,'Перечень узлов'!$B$2:$E$642,4,0)</f>
        <v>FEATURE_NODE</v>
      </c>
    </row>
    <row r="622" spans="2:5" x14ac:dyDescent="0.4">
      <c r="B622" t="s">
        <v>1055</v>
      </c>
      <c r="C622">
        <f>VLOOKUP(B622,'Перечень узлов'!$B$2:$E$642,3,0)</f>
        <v>146</v>
      </c>
      <c r="D622" t="s">
        <v>1385</v>
      </c>
      <c r="E622" t="str">
        <f>VLOOKUP(B622,'Перечень узлов'!$B$2:$E$642,4,0)</f>
        <v>FEATURE_NODE</v>
      </c>
    </row>
    <row r="623" spans="2:5" x14ac:dyDescent="0.4">
      <c r="B623" t="s">
        <v>1344</v>
      </c>
      <c r="C623">
        <f>VLOOKUP(B623,'Перечень узлов'!$B$2:$E$642,3,0)</f>
        <v>356</v>
      </c>
      <c r="D623" t="s">
        <v>1658</v>
      </c>
      <c r="E623" t="str">
        <f>VLOOKUP(B623,'Перечень узлов'!$B$2:$E$642,4,0)</f>
        <v>FEATURE_NODE</v>
      </c>
    </row>
    <row r="624" spans="2:5" x14ac:dyDescent="0.4">
      <c r="C624" t="e">
        <f>VLOOKUP(B624,'Перечень узлов'!$B$2:$E$642,3,0)</f>
        <v>#N/A</v>
      </c>
      <c r="E624" t="e">
        <f>VLOOKUP(B624,'Перечень узлов'!$B$2:$E$642,4,0)</f>
        <v>#N/A</v>
      </c>
    </row>
    <row r="625" spans="1:7" x14ac:dyDescent="0.4">
      <c r="A625" s="37" t="s">
        <v>1568</v>
      </c>
      <c r="B625" t="s">
        <v>1573</v>
      </c>
      <c r="C625">
        <f>VLOOKUP(B625,'Перечень узлов'!$B$2:$E$642,3,0)</f>
        <v>35</v>
      </c>
      <c r="D625" t="s">
        <v>1385</v>
      </c>
      <c r="E625" t="str">
        <f>VLOOKUP(B625,'Перечень узлов'!$B$2:$E$642,4,0)</f>
        <v>FEATURE_NODE</v>
      </c>
      <c r="F625" t="s">
        <v>1515</v>
      </c>
      <c r="G625" t="s">
        <v>1525</v>
      </c>
    </row>
    <row r="626" spans="1:7" x14ac:dyDescent="0.4">
      <c r="B626" t="s">
        <v>1307</v>
      </c>
      <c r="C626">
        <f>VLOOKUP(B626,'Перечень узлов'!$B$2:$E$642,3,0)</f>
        <v>327</v>
      </c>
      <c r="D626" t="s">
        <v>1385</v>
      </c>
      <c r="E626" t="str">
        <f>VLOOKUP(B626,'Перечень узлов'!$B$2:$E$642,4,0)</f>
        <v>FEATURE_NODE</v>
      </c>
    </row>
    <row r="627" spans="1:7" x14ac:dyDescent="0.4">
      <c r="B627" t="s">
        <v>2833</v>
      </c>
      <c r="C627">
        <f>VLOOKUP(B627,'Перечень узлов'!$B$2:$E$642,3,0)</f>
        <v>74</v>
      </c>
      <c r="D627" t="s">
        <v>1385</v>
      </c>
      <c r="E627" t="str">
        <f>VLOOKUP(B627,'Перечень узлов'!$B$2:$E$642,4,0)</f>
        <v>FEATURE_NODE</v>
      </c>
    </row>
    <row r="628" spans="1:7" x14ac:dyDescent="0.4">
      <c r="B628" t="s">
        <v>886</v>
      </c>
      <c r="C628">
        <f>VLOOKUP(B628,'Перечень узлов'!$B$2:$E$642,3,0)</f>
        <v>15</v>
      </c>
      <c r="D628" t="s">
        <v>1385</v>
      </c>
      <c r="E628" t="str">
        <f>VLOOKUP(B628,'Перечень узлов'!$B$2:$E$642,4,0)</f>
        <v>FEATURE_NODE</v>
      </c>
    </row>
    <row r="629" spans="1:7" x14ac:dyDescent="0.4">
      <c r="B629" t="s">
        <v>1563</v>
      </c>
      <c r="C629">
        <f>VLOOKUP(B629,'Перечень узлов'!$B$2:$E$642,3,0)</f>
        <v>432</v>
      </c>
      <c r="D629" t="s">
        <v>1385</v>
      </c>
      <c r="E629" t="str">
        <f>VLOOKUP(B629,'Перечень узлов'!$B$2:$E$642,4,0)</f>
        <v>FEATURE_NODE</v>
      </c>
    </row>
    <row r="630" spans="1:7" x14ac:dyDescent="0.4">
      <c r="B630" t="s">
        <v>1015</v>
      </c>
      <c r="C630">
        <f>VLOOKUP(B630,'Перечень узлов'!$B$2:$E$642,3,0)</f>
        <v>238</v>
      </c>
      <c r="D630" t="s">
        <v>1385</v>
      </c>
      <c r="E630" t="str">
        <f>VLOOKUP(B630,'Перечень узлов'!$B$2:$E$642,4,0)</f>
        <v>FEATURE_NODE</v>
      </c>
    </row>
    <row r="631" spans="1:7" x14ac:dyDescent="0.4">
      <c r="B631" t="s">
        <v>1321</v>
      </c>
      <c r="C631">
        <f>VLOOKUP(B631,'Перечень узлов'!$B$2:$E$642,3,0)</f>
        <v>240</v>
      </c>
      <c r="D631" t="s">
        <v>1385</v>
      </c>
      <c r="E631" t="str">
        <f>VLOOKUP(B631,'Перечень узлов'!$B$2:$E$642,4,0)</f>
        <v>FEATURE_NODE</v>
      </c>
    </row>
    <row r="632" spans="1:7" x14ac:dyDescent="0.4">
      <c r="B632" t="s">
        <v>902</v>
      </c>
      <c r="C632">
        <f>VLOOKUP(B632,'Перечень узлов'!$B$2:$E$642,3,0)</f>
        <v>76</v>
      </c>
      <c r="D632" t="s">
        <v>1385</v>
      </c>
      <c r="E632" t="str">
        <f>VLOOKUP(B632,'Перечень узлов'!$B$2:$E$642,4,0)</f>
        <v>FEATURE_NODE</v>
      </c>
    </row>
    <row r="633" spans="1:7" x14ac:dyDescent="0.4">
      <c r="B633" t="s">
        <v>1467</v>
      </c>
      <c r="C633">
        <f>VLOOKUP(B633,'Перечень узлов'!$B$2:$E$642,3,0)</f>
        <v>203</v>
      </c>
      <c r="D633" t="s">
        <v>1658</v>
      </c>
      <c r="E633" t="str">
        <f>VLOOKUP(B633,'Перечень узлов'!$B$2:$E$642,4,0)</f>
        <v>FEATURE_NODE</v>
      </c>
    </row>
    <row r="634" spans="1:7" x14ac:dyDescent="0.4">
      <c r="C634" t="e">
        <f>VLOOKUP(B634,'Перечень узлов'!$B$2:$E$642,3,0)</f>
        <v>#N/A</v>
      </c>
      <c r="E634" t="e">
        <f>VLOOKUP(B634,'Перечень узлов'!$B$2:$E$642,4,0)</f>
        <v>#N/A</v>
      </c>
    </row>
    <row r="635" spans="1:7" x14ac:dyDescent="0.4">
      <c r="A635" s="37" t="s">
        <v>1569</v>
      </c>
      <c r="B635" t="s">
        <v>1573</v>
      </c>
      <c r="C635">
        <f>VLOOKUP(B635,'Перечень узлов'!$B$2:$E$642,3,0)</f>
        <v>35</v>
      </c>
      <c r="D635" t="s">
        <v>1385</v>
      </c>
      <c r="E635" t="str">
        <f>VLOOKUP(B635,'Перечень узлов'!$B$2:$E$642,4,0)</f>
        <v>FEATURE_NODE</v>
      </c>
      <c r="F635" t="s">
        <v>1515</v>
      </c>
      <c r="G635" t="s">
        <v>1525</v>
      </c>
    </row>
    <row r="636" spans="1:7" x14ac:dyDescent="0.4">
      <c r="B636" s="54" t="s">
        <v>1307</v>
      </c>
      <c r="C636">
        <f>VLOOKUP(B636,'Перечень узлов'!$B$2:$E$642,3,0)</f>
        <v>327</v>
      </c>
      <c r="D636" t="s">
        <v>1385</v>
      </c>
      <c r="E636" t="str">
        <f>VLOOKUP(B636,'Перечень узлов'!$B$2:$E$642,4,0)</f>
        <v>FEATURE_NODE</v>
      </c>
    </row>
    <row r="637" spans="1:7" x14ac:dyDescent="0.4">
      <c r="B637" s="54" t="s">
        <v>1132</v>
      </c>
      <c r="C637">
        <f>VLOOKUP(B637,'Перечень узлов'!$B$2:$E$642,3,0)</f>
        <v>290</v>
      </c>
      <c r="D637" t="s">
        <v>1385</v>
      </c>
      <c r="E637" t="str">
        <f>VLOOKUP(B637,'Перечень узлов'!$B$2:$E$642,4,0)</f>
        <v>FEATURE_NODE</v>
      </c>
    </row>
    <row r="638" spans="1:7" x14ac:dyDescent="0.4">
      <c r="B638" s="54" t="s">
        <v>1083</v>
      </c>
      <c r="C638">
        <f>VLOOKUP(B638,'Перечень узлов'!$B$2:$E$642,3,0)</f>
        <v>17</v>
      </c>
      <c r="D638" t="s">
        <v>1385</v>
      </c>
      <c r="E638" t="str">
        <f>VLOOKUP(B638,'Перечень узлов'!$B$2:$E$642,4,0)</f>
        <v>FEATURE_NODE</v>
      </c>
    </row>
    <row r="639" spans="1:7" x14ac:dyDescent="0.4">
      <c r="B639" s="54" t="s">
        <v>1015</v>
      </c>
      <c r="C639">
        <f>VLOOKUP(B639,'Перечень узлов'!$B$2:$E$642,3,0)</f>
        <v>238</v>
      </c>
      <c r="D639" t="s">
        <v>1385</v>
      </c>
      <c r="E639" t="str">
        <f>VLOOKUP(B639,'Перечень узлов'!$B$2:$E$642,4,0)</f>
        <v>FEATURE_NODE</v>
      </c>
    </row>
    <row r="640" spans="1:7" x14ac:dyDescent="0.4">
      <c r="B640" t="s">
        <v>1321</v>
      </c>
      <c r="C640">
        <f>VLOOKUP(B640,'Перечень узлов'!$B$2:$E$642,3,0)</f>
        <v>240</v>
      </c>
      <c r="D640" t="s">
        <v>1385</v>
      </c>
      <c r="E640" t="str">
        <f>VLOOKUP(B640,'Перечень узлов'!$B$2:$E$642,4,0)</f>
        <v>FEATURE_NODE</v>
      </c>
    </row>
    <row r="641" spans="1:7" x14ac:dyDescent="0.4">
      <c r="B641" s="54" t="s">
        <v>1055</v>
      </c>
      <c r="C641">
        <f>VLOOKUP(B641,'Перечень узлов'!$B$2:$E$642,3,0)</f>
        <v>146</v>
      </c>
      <c r="D641" t="s">
        <v>1385</v>
      </c>
      <c r="E641" t="str">
        <f>VLOOKUP(B641,'Перечень узлов'!$B$2:$E$642,4,0)</f>
        <v>FEATURE_NODE</v>
      </c>
    </row>
    <row r="642" spans="1:7" x14ac:dyDescent="0.4">
      <c r="B642" s="54" t="s">
        <v>1267</v>
      </c>
      <c r="C642">
        <f>VLOOKUP(B642,'Перечень узлов'!$B$2:$E$642,3,0)</f>
        <v>157</v>
      </c>
      <c r="D642" t="s">
        <v>1385</v>
      </c>
      <c r="E642" t="str">
        <f>VLOOKUP(B642,'Перечень узлов'!$B$2:$E$642,4,0)</f>
        <v>FEATURE_NODE</v>
      </c>
    </row>
    <row r="643" spans="1:7" x14ac:dyDescent="0.4">
      <c r="B643" t="s">
        <v>985</v>
      </c>
      <c r="C643">
        <f>VLOOKUP(B643,'Перечень узлов'!$B$2:$E$642,3,0)</f>
        <v>125</v>
      </c>
      <c r="D643" t="s">
        <v>1385</v>
      </c>
      <c r="E643" t="str">
        <f>VLOOKUP(B643,'Перечень узлов'!$B$2:$E$642,4,0)</f>
        <v>FEATURE_NODE</v>
      </c>
    </row>
    <row r="644" spans="1:7" x14ac:dyDescent="0.4">
      <c r="B644" t="s">
        <v>1354</v>
      </c>
      <c r="C644">
        <f>VLOOKUP(B644,'Перечень узлов'!$B$2:$E$642,3,0)</f>
        <v>365</v>
      </c>
      <c r="D644" t="s">
        <v>1658</v>
      </c>
      <c r="E644" t="str">
        <f>VLOOKUP(B644,'Перечень узлов'!$B$2:$E$642,4,0)</f>
        <v>FEATURE_NODE</v>
      </c>
    </row>
    <row r="645" spans="1:7" x14ac:dyDescent="0.4">
      <c r="C645" t="e">
        <f>VLOOKUP(B645,'Перечень узлов'!$B$2:$E$642,3,0)</f>
        <v>#N/A</v>
      </c>
      <c r="E645" t="e">
        <f>VLOOKUP(B645,'Перечень узлов'!$B$2:$E$642,4,0)</f>
        <v>#N/A</v>
      </c>
    </row>
    <row r="646" spans="1:7" x14ac:dyDescent="0.4">
      <c r="A646" s="37" t="s">
        <v>1570</v>
      </c>
      <c r="B646" t="s">
        <v>1573</v>
      </c>
      <c r="C646">
        <f>VLOOKUP(B646,'Перечень узлов'!$B$2:$E$642,3,0)</f>
        <v>35</v>
      </c>
      <c r="D646" t="s">
        <v>1385</v>
      </c>
      <c r="E646" t="str">
        <f>VLOOKUP(B646,'Перечень узлов'!$B$2:$E$642,4,0)</f>
        <v>FEATURE_NODE</v>
      </c>
      <c r="F646" t="s">
        <v>1515</v>
      </c>
      <c r="G646" t="s">
        <v>1525</v>
      </c>
    </row>
    <row r="647" spans="1:7" x14ac:dyDescent="0.4">
      <c r="B647" t="s">
        <v>1059</v>
      </c>
      <c r="C647">
        <f>VLOOKUP(B647,'Перечень узлов'!$B$2:$E$642,3,0)</f>
        <v>75</v>
      </c>
      <c r="D647" t="s">
        <v>1385</v>
      </c>
      <c r="E647" t="str">
        <f>VLOOKUP(B647,'Перечень узлов'!$B$2:$E$642,4,0)</f>
        <v>FEATURE_NODE</v>
      </c>
    </row>
    <row r="648" spans="1:7" x14ac:dyDescent="0.4">
      <c r="B648" t="s">
        <v>1307</v>
      </c>
      <c r="C648">
        <f>VLOOKUP(B648,'Перечень узлов'!$B$2:$E$642,3,0)</f>
        <v>327</v>
      </c>
      <c r="D648" t="s">
        <v>1385</v>
      </c>
      <c r="E648" t="str">
        <f>VLOOKUP(B648,'Перечень узлов'!$B$2:$E$642,4,0)</f>
        <v>FEATURE_NODE</v>
      </c>
    </row>
    <row r="649" spans="1:7" x14ac:dyDescent="0.4">
      <c r="B649" t="s">
        <v>1083</v>
      </c>
      <c r="C649">
        <f>VLOOKUP(B649,'Перечень узлов'!$B$2:$E$642,3,0)</f>
        <v>17</v>
      </c>
      <c r="D649" t="s">
        <v>1385</v>
      </c>
      <c r="E649" t="str">
        <f>VLOOKUP(B649,'Перечень узлов'!$B$2:$E$642,4,0)</f>
        <v>FEATURE_NODE</v>
      </c>
    </row>
    <row r="650" spans="1:7" x14ac:dyDescent="0.4">
      <c r="B650" t="s">
        <v>2276</v>
      </c>
      <c r="C650">
        <f>VLOOKUP(B650,'Перечень узлов'!$B$2:$E$642,3,0)</f>
        <v>34</v>
      </c>
      <c r="D650" t="s">
        <v>1385</v>
      </c>
      <c r="E650" t="str">
        <f>VLOOKUP(B650,'Перечень узлов'!$B$2:$E$642,4,0)</f>
        <v>FEATURE_NODE</v>
      </c>
    </row>
    <row r="651" spans="1:7" x14ac:dyDescent="0.4">
      <c r="B651" t="s">
        <v>895</v>
      </c>
      <c r="C651">
        <f>VLOOKUP(B651,'Перечень узлов'!$B$2:$E$642,3,0)</f>
        <v>43</v>
      </c>
      <c r="D651" t="s">
        <v>1385</v>
      </c>
      <c r="E651" t="str">
        <f>VLOOKUP(B651,'Перечень узлов'!$B$2:$E$642,4,0)</f>
        <v>FEATURE_NODE</v>
      </c>
    </row>
    <row r="652" spans="1:7" x14ac:dyDescent="0.4">
      <c r="B652" t="s">
        <v>902</v>
      </c>
      <c r="C652">
        <f>VLOOKUP(B652,'Перечень узлов'!$B$2:$E$642,3,0)</f>
        <v>76</v>
      </c>
      <c r="D652" t="s">
        <v>1385</v>
      </c>
      <c r="E652" t="str">
        <f>VLOOKUP(B652,'Перечень узлов'!$B$2:$E$642,4,0)</f>
        <v>FEATURE_NODE</v>
      </c>
    </row>
    <row r="653" spans="1:7" x14ac:dyDescent="0.4">
      <c r="B653" t="s">
        <v>1487</v>
      </c>
      <c r="C653">
        <f>VLOOKUP(B653,'Перечень узлов'!$B$2:$E$642,3,0)</f>
        <v>428</v>
      </c>
      <c r="D653" t="s">
        <v>1385</v>
      </c>
      <c r="E653" t="str">
        <f>VLOOKUP(B653,'Перечень узлов'!$B$2:$E$642,4,0)</f>
        <v>FEATURE_NODE</v>
      </c>
    </row>
    <row r="654" spans="1:7" x14ac:dyDescent="0.4">
      <c r="B654" t="s">
        <v>1268</v>
      </c>
      <c r="C654">
        <f>VLOOKUP(B654,'Перечень узлов'!$B$2:$E$642,3,0)</f>
        <v>156</v>
      </c>
      <c r="D654" t="s">
        <v>1385</v>
      </c>
      <c r="E654" t="str">
        <f>VLOOKUP(B654,'Перечень узлов'!$B$2:$E$642,4,0)</f>
        <v>FEATURE_NODE</v>
      </c>
    </row>
    <row r="655" spans="1:7" x14ac:dyDescent="0.4">
      <c r="B655" t="s">
        <v>1015</v>
      </c>
      <c r="C655">
        <f>VLOOKUP(B655,'Перечень узлов'!$B$2:$E$642,3,0)</f>
        <v>238</v>
      </c>
      <c r="D655" t="s">
        <v>1385</v>
      </c>
      <c r="E655" t="str">
        <f>VLOOKUP(B655,'Перечень узлов'!$B$2:$E$642,4,0)</f>
        <v>FEATURE_NODE</v>
      </c>
    </row>
    <row r="656" spans="1:7" x14ac:dyDescent="0.4">
      <c r="B656" t="s">
        <v>1321</v>
      </c>
      <c r="C656">
        <f>VLOOKUP(B656,'Перечень узлов'!$B$2:$E$642,3,0)</f>
        <v>240</v>
      </c>
      <c r="D656" t="s">
        <v>1385</v>
      </c>
      <c r="E656" t="str">
        <f>VLOOKUP(B656,'Перечень узлов'!$B$2:$E$642,4,0)</f>
        <v>FEATURE_NODE</v>
      </c>
    </row>
    <row r="657" spans="1:7" x14ac:dyDescent="0.4">
      <c r="B657" t="s">
        <v>1337</v>
      </c>
      <c r="C657">
        <f>VLOOKUP(B657,'Перечень узлов'!$B$2:$E$642,3,0)</f>
        <v>347</v>
      </c>
      <c r="D657" t="s">
        <v>1385</v>
      </c>
      <c r="E657" t="str">
        <f>VLOOKUP(B657,'Перечень узлов'!$B$2:$E$642,4,0)</f>
        <v>FEATURE_NODE</v>
      </c>
    </row>
    <row r="658" spans="1:7" x14ac:dyDescent="0.4">
      <c r="B658" t="s">
        <v>1338</v>
      </c>
      <c r="C658">
        <f>VLOOKUP(B658,'Перечень узлов'!$B$2:$E$642,3,0)</f>
        <v>348</v>
      </c>
      <c r="D658" t="s">
        <v>1385</v>
      </c>
      <c r="E658" t="str">
        <f>VLOOKUP(B658,'Перечень узлов'!$B$2:$E$642,4,0)</f>
        <v>FEATURE_NODE</v>
      </c>
    </row>
    <row r="659" spans="1:7" x14ac:dyDescent="0.4">
      <c r="B659" t="s">
        <v>1345</v>
      </c>
      <c r="C659" t="e">
        <f>VLOOKUP(B659,'Перечень узлов'!$B$2:$E$642,3,0)</f>
        <v>#N/A</v>
      </c>
      <c r="D659" t="s">
        <v>1658</v>
      </c>
      <c r="E659" t="e">
        <f>VLOOKUP(B659,'Перечень узлов'!$B$2:$E$642,4,0)</f>
        <v>#N/A</v>
      </c>
    </row>
    <row r="660" spans="1:7" x14ac:dyDescent="0.4">
      <c r="C660" t="e">
        <f>VLOOKUP(B660,'Перечень узлов'!$B$2:$E$642,3,0)</f>
        <v>#N/A</v>
      </c>
      <c r="E660" t="e">
        <f>VLOOKUP(B660,'Перечень узлов'!$B$2:$E$642,4,0)</f>
        <v>#N/A</v>
      </c>
    </row>
    <row r="661" spans="1:7" x14ac:dyDescent="0.4">
      <c r="A661" s="37" t="s">
        <v>1571</v>
      </c>
      <c r="B661" t="s">
        <v>1573</v>
      </c>
      <c r="C661">
        <f>VLOOKUP(B661,'Перечень узлов'!$B$2:$E$642,3,0)</f>
        <v>35</v>
      </c>
      <c r="D661" t="s">
        <v>1385</v>
      </c>
      <c r="E661" t="str">
        <f>VLOOKUP(B661,'Перечень узлов'!$B$2:$E$642,4,0)</f>
        <v>FEATURE_NODE</v>
      </c>
      <c r="F661" t="s">
        <v>1515</v>
      </c>
      <c r="G661" t="s">
        <v>1525</v>
      </c>
    </row>
    <row r="662" spans="1:7" x14ac:dyDescent="0.4">
      <c r="B662" t="s">
        <v>1059</v>
      </c>
      <c r="C662">
        <f>VLOOKUP(B662,'Перечень узлов'!$B$2:$E$642,3,0)</f>
        <v>75</v>
      </c>
      <c r="D662" t="s">
        <v>1385</v>
      </c>
      <c r="E662" t="str">
        <f>VLOOKUP(B662,'Перечень узлов'!$B$2:$E$642,4,0)</f>
        <v>FEATURE_NODE</v>
      </c>
    </row>
    <row r="663" spans="1:7" x14ac:dyDescent="0.4">
      <c r="B663" t="s">
        <v>1307</v>
      </c>
      <c r="C663">
        <f>VLOOKUP(B663,'Перечень узлов'!$B$2:$E$642,3,0)</f>
        <v>327</v>
      </c>
      <c r="D663" t="s">
        <v>1385</v>
      </c>
      <c r="E663" t="str">
        <f>VLOOKUP(B663,'Перечень узлов'!$B$2:$E$642,4,0)</f>
        <v>FEATURE_NODE</v>
      </c>
    </row>
    <row r="664" spans="1:7" x14ac:dyDescent="0.4">
      <c r="B664" t="s">
        <v>1083</v>
      </c>
      <c r="C664">
        <f>VLOOKUP(B664,'Перечень узлов'!$B$2:$E$642,3,0)</f>
        <v>17</v>
      </c>
      <c r="D664" t="s">
        <v>1385</v>
      </c>
      <c r="E664" t="str">
        <f>VLOOKUP(B664,'Перечень узлов'!$B$2:$E$642,4,0)</f>
        <v>FEATURE_NODE</v>
      </c>
    </row>
    <row r="665" spans="1:7" x14ac:dyDescent="0.4">
      <c r="B665" t="s">
        <v>2276</v>
      </c>
      <c r="C665">
        <f>VLOOKUP(B665,'Перечень узлов'!$B$2:$E$642,3,0)</f>
        <v>34</v>
      </c>
      <c r="D665" t="s">
        <v>1385</v>
      </c>
      <c r="E665" t="str">
        <f>VLOOKUP(B665,'Перечень узлов'!$B$2:$E$642,4,0)</f>
        <v>FEATURE_NODE</v>
      </c>
    </row>
    <row r="666" spans="1:7" x14ac:dyDescent="0.4">
      <c r="B666" t="s">
        <v>1344</v>
      </c>
      <c r="C666">
        <f>VLOOKUP(B666,'Перечень узлов'!$B$2:$E$642,3,0)</f>
        <v>356</v>
      </c>
      <c r="D666" t="s">
        <v>1385</v>
      </c>
      <c r="E666" t="str">
        <f>VLOOKUP(B666,'Перечень узлов'!$B$2:$E$642,4,0)</f>
        <v>FEATURE_NODE</v>
      </c>
    </row>
    <row r="667" spans="1:7" x14ac:dyDescent="0.4">
      <c r="B667" t="s">
        <v>1563</v>
      </c>
      <c r="C667">
        <f>VLOOKUP(B667,'Перечень узлов'!$B$2:$E$642,3,0)</f>
        <v>432</v>
      </c>
      <c r="D667" t="s">
        <v>1385</v>
      </c>
      <c r="E667" t="str">
        <f>VLOOKUP(B667,'Перечень узлов'!$B$2:$E$642,4,0)</f>
        <v>FEATURE_NODE</v>
      </c>
    </row>
    <row r="668" spans="1:7" x14ac:dyDescent="0.4">
      <c r="B668" t="s">
        <v>1467</v>
      </c>
      <c r="C668">
        <f>VLOOKUP(B668,'Перечень узлов'!$B$2:$E$642,3,0)</f>
        <v>203</v>
      </c>
      <c r="D668" t="s">
        <v>1658</v>
      </c>
      <c r="E668" t="str">
        <f>VLOOKUP(B668,'Перечень узлов'!$B$2:$E$642,4,0)</f>
        <v>FEATURE_NODE</v>
      </c>
    </row>
    <row r="669" spans="1:7" x14ac:dyDescent="0.4">
      <c r="C669" t="e">
        <f>VLOOKUP(B669,'Перечень узлов'!$B$2:$E$642,3,0)</f>
        <v>#N/A</v>
      </c>
      <c r="E669" t="e">
        <f>VLOOKUP(B669,'Перечень узлов'!$B$2:$E$642,4,0)</f>
        <v>#N/A</v>
      </c>
    </row>
    <row r="670" spans="1:7" x14ac:dyDescent="0.4">
      <c r="A670" s="37" t="s">
        <v>1572</v>
      </c>
      <c r="B670" t="s">
        <v>1573</v>
      </c>
      <c r="C670">
        <f>VLOOKUP(B670,'Перечень узлов'!$B$2:$E$642,3,0)</f>
        <v>35</v>
      </c>
      <c r="D670" t="s">
        <v>1385</v>
      </c>
      <c r="E670" t="str">
        <f>VLOOKUP(B670,'Перечень узлов'!$B$2:$E$642,4,0)</f>
        <v>FEATURE_NODE</v>
      </c>
      <c r="F670" t="s">
        <v>517</v>
      </c>
    </row>
    <row r="671" spans="1:7" x14ac:dyDescent="0.4">
      <c r="B671" t="s">
        <v>1059</v>
      </c>
      <c r="C671">
        <f>VLOOKUP(B671,'Перечень узлов'!$B$2:$E$642,3,0)</f>
        <v>75</v>
      </c>
      <c r="D671" t="s">
        <v>1385</v>
      </c>
      <c r="E671" t="str">
        <f>VLOOKUP(B671,'Перечень узлов'!$B$2:$E$642,4,0)</f>
        <v>FEATURE_NODE</v>
      </c>
    </row>
    <row r="672" spans="1:7" x14ac:dyDescent="0.4">
      <c r="B672" t="s">
        <v>1307</v>
      </c>
      <c r="C672">
        <f>VLOOKUP(B672,'Перечень узлов'!$B$2:$E$642,3,0)</f>
        <v>327</v>
      </c>
      <c r="D672" t="s">
        <v>1385</v>
      </c>
      <c r="E672" t="str">
        <f>VLOOKUP(B672,'Перечень узлов'!$B$2:$E$642,4,0)</f>
        <v>FEATURE_NODE</v>
      </c>
    </row>
    <row r="673" spans="1:7" x14ac:dyDescent="0.4">
      <c r="B673" t="s">
        <v>1007</v>
      </c>
      <c r="C673">
        <f>VLOOKUP(B673,'Перечень узлов'!$B$2:$E$642,3,0)</f>
        <v>172</v>
      </c>
      <c r="D673" t="s">
        <v>1385</v>
      </c>
      <c r="E673" t="str">
        <f>VLOOKUP(B673,'Перечень узлов'!$B$2:$E$642,4,0)</f>
        <v>FEATURE_NODE</v>
      </c>
    </row>
    <row r="674" spans="1:7" x14ac:dyDescent="0.4">
      <c r="B674" t="s">
        <v>1754</v>
      </c>
      <c r="C674">
        <f>VLOOKUP(B674,'Перечень узлов'!$B$2:$E$642,3,0)</f>
        <v>431</v>
      </c>
      <c r="D674" t="s">
        <v>1385</v>
      </c>
      <c r="E674" t="str">
        <f>VLOOKUP(B674,'Перечень узлов'!$B$2:$E$642,4,0)</f>
        <v>FEATURE_NODE</v>
      </c>
    </row>
    <row r="675" spans="1:7" x14ac:dyDescent="0.4">
      <c r="B675" t="s">
        <v>1727</v>
      </c>
      <c r="C675">
        <f>VLOOKUP(B675,'Перечень узлов'!$B$2:$E$642,3,0)</f>
        <v>192</v>
      </c>
      <c r="D675" t="s">
        <v>1385</v>
      </c>
      <c r="E675" t="str">
        <f>VLOOKUP(B675,'Перечень узлов'!$B$2:$E$642,4,0)</f>
        <v>FEATURE_NODE</v>
      </c>
    </row>
    <row r="676" spans="1:7" x14ac:dyDescent="0.4">
      <c r="B676" s="25" t="s">
        <v>1137</v>
      </c>
      <c r="C676" t="e">
        <f>VLOOKUP(B676,'Перечень узлов'!$B$2:$E$642,3,0)</f>
        <v>#N/A</v>
      </c>
      <c r="D676" t="s">
        <v>1385</v>
      </c>
      <c r="E676" t="e">
        <f>VLOOKUP(B676,'Перечень узлов'!$B$2:$E$642,4,0)</f>
        <v>#N/A</v>
      </c>
    </row>
    <row r="677" spans="1:7" x14ac:dyDescent="0.4">
      <c r="B677" t="s">
        <v>1467</v>
      </c>
      <c r="C677">
        <f>VLOOKUP(B677,'Перечень узлов'!$B$2:$E$642,3,0)</f>
        <v>203</v>
      </c>
      <c r="D677" t="s">
        <v>1385</v>
      </c>
      <c r="E677" t="str">
        <f>VLOOKUP(B677,'Перечень узлов'!$B$2:$E$642,4,0)</f>
        <v>FEATURE_NODE</v>
      </c>
    </row>
    <row r="678" spans="1:7" x14ac:dyDescent="0.4">
      <c r="B678" t="s">
        <v>1097</v>
      </c>
      <c r="C678">
        <f>VLOOKUP(B678,'Перечень узлов'!$B$2:$E$642,3,0)</f>
        <v>201</v>
      </c>
      <c r="D678" t="s">
        <v>1385</v>
      </c>
      <c r="E678" t="str">
        <f>VLOOKUP(B678,'Перечень узлов'!$B$2:$E$642,4,0)</f>
        <v>FEATURE_NODE</v>
      </c>
    </row>
    <row r="679" spans="1:7" x14ac:dyDescent="0.4">
      <c r="B679" t="s">
        <v>985</v>
      </c>
      <c r="C679">
        <f>VLOOKUP(B679,'Перечень узлов'!$B$2:$E$642,3,0)</f>
        <v>125</v>
      </c>
      <c r="D679" t="s">
        <v>1658</v>
      </c>
      <c r="E679" t="str">
        <f>VLOOKUP(B679,'Перечень узлов'!$B$2:$E$642,4,0)</f>
        <v>FEATURE_NODE</v>
      </c>
    </row>
    <row r="680" spans="1:7" x14ac:dyDescent="0.4">
      <c r="C680" t="e">
        <f>VLOOKUP(B680,'Перечень узлов'!$B$2:$E$642,3,0)</f>
        <v>#N/A</v>
      </c>
      <c r="E680" t="e">
        <f>VLOOKUP(B680,'Перечень узлов'!$B$2:$E$642,4,0)</f>
        <v>#N/A</v>
      </c>
    </row>
    <row r="681" spans="1:7" x14ac:dyDescent="0.4">
      <c r="A681" s="37" t="s">
        <v>1574</v>
      </c>
      <c r="B681" t="s">
        <v>1573</v>
      </c>
      <c r="C681">
        <f>VLOOKUP(B681,'Перечень узлов'!$B$2:$E$642,3,0)</f>
        <v>35</v>
      </c>
      <c r="D681" t="s">
        <v>1385</v>
      </c>
      <c r="E681" t="str">
        <f>VLOOKUP(B681,'Перечень узлов'!$B$2:$E$642,4,0)</f>
        <v>FEATURE_NODE</v>
      </c>
      <c r="F681" t="s">
        <v>1515</v>
      </c>
      <c r="G681" t="s">
        <v>1525</v>
      </c>
    </row>
    <row r="682" spans="1:7" x14ac:dyDescent="0.4">
      <c r="B682" t="s">
        <v>1059</v>
      </c>
      <c r="C682">
        <f>VLOOKUP(B682,'Перечень узлов'!$B$2:$E$642,3,0)</f>
        <v>75</v>
      </c>
      <c r="D682" t="s">
        <v>1385</v>
      </c>
      <c r="E682" t="str">
        <f>VLOOKUP(B682,'Перечень узлов'!$B$2:$E$642,4,0)</f>
        <v>FEATURE_NODE</v>
      </c>
    </row>
    <row r="683" spans="1:7" x14ac:dyDescent="0.4">
      <c r="B683" t="s">
        <v>1307</v>
      </c>
      <c r="C683">
        <f>VLOOKUP(B683,'Перечень узлов'!$B$2:$E$642,3,0)</f>
        <v>327</v>
      </c>
      <c r="D683" t="s">
        <v>1385</v>
      </c>
      <c r="E683" t="str">
        <f>VLOOKUP(B683,'Перечень узлов'!$B$2:$E$642,4,0)</f>
        <v>FEATURE_NODE</v>
      </c>
    </row>
    <row r="684" spans="1:7" x14ac:dyDescent="0.4">
      <c r="B684" t="s">
        <v>2276</v>
      </c>
      <c r="C684">
        <f>VLOOKUP(B684,'Перечень узлов'!$B$2:$E$642,3,0)</f>
        <v>34</v>
      </c>
      <c r="D684" t="s">
        <v>1385</v>
      </c>
      <c r="E684" t="str">
        <f>VLOOKUP(B684,'Перечень узлов'!$B$2:$E$642,4,0)</f>
        <v>FEATURE_NODE</v>
      </c>
    </row>
    <row r="685" spans="1:7" x14ac:dyDescent="0.4">
      <c r="B685" t="s">
        <v>946</v>
      </c>
      <c r="C685">
        <f>VLOOKUP(B685,'Перечень узлов'!$B$2:$E$642,3,0)</f>
        <v>59</v>
      </c>
      <c r="D685" t="s">
        <v>1385</v>
      </c>
      <c r="E685" t="str">
        <f>VLOOKUP(B685,'Перечень узлов'!$B$2:$E$642,4,0)</f>
        <v>FEATURE_NODE</v>
      </c>
    </row>
    <row r="686" spans="1:7" x14ac:dyDescent="0.4">
      <c r="B686" t="s">
        <v>902</v>
      </c>
      <c r="C686">
        <f>VLOOKUP(B686,'Перечень узлов'!$B$2:$E$642,3,0)</f>
        <v>76</v>
      </c>
      <c r="D686" t="s">
        <v>1385</v>
      </c>
      <c r="E686" t="str">
        <f>VLOOKUP(B686,'Перечень узлов'!$B$2:$E$642,4,0)</f>
        <v>FEATURE_NODE</v>
      </c>
    </row>
    <row r="687" spans="1:7" x14ac:dyDescent="0.4">
      <c r="B687" t="s">
        <v>1487</v>
      </c>
      <c r="C687">
        <f>VLOOKUP(B687,'Перечень узлов'!$B$2:$E$642,3,0)</f>
        <v>428</v>
      </c>
      <c r="D687" t="s">
        <v>1385</v>
      </c>
      <c r="E687" t="str">
        <f>VLOOKUP(B687,'Перечень узлов'!$B$2:$E$642,4,0)</f>
        <v>FEATURE_NODE</v>
      </c>
    </row>
    <row r="688" spans="1:7" x14ac:dyDescent="0.4">
      <c r="B688" t="s">
        <v>1563</v>
      </c>
      <c r="C688">
        <f>VLOOKUP(B688,'Перечень узлов'!$B$2:$E$642,3,0)</f>
        <v>432</v>
      </c>
      <c r="D688" t="s">
        <v>1385</v>
      </c>
      <c r="E688" t="str">
        <f>VLOOKUP(B688,'Перечень узлов'!$B$2:$E$642,4,0)</f>
        <v>FEATURE_NODE</v>
      </c>
    </row>
    <row r="689" spans="1:7" x14ac:dyDescent="0.4">
      <c r="B689" t="s">
        <v>1345</v>
      </c>
      <c r="C689" t="e">
        <f>VLOOKUP(B689,'Перечень узлов'!$B$2:$E$642,3,0)</f>
        <v>#N/A</v>
      </c>
      <c r="D689" t="s">
        <v>1385</v>
      </c>
      <c r="E689" t="e">
        <f>VLOOKUP(B689,'Перечень узлов'!$B$2:$E$642,4,0)</f>
        <v>#N/A</v>
      </c>
    </row>
    <row r="690" spans="1:7" x14ac:dyDescent="0.4">
      <c r="B690" t="s">
        <v>1467</v>
      </c>
      <c r="C690">
        <f>VLOOKUP(B690,'Перечень узлов'!$B$2:$E$642,3,0)</f>
        <v>203</v>
      </c>
      <c r="D690" t="s">
        <v>1385</v>
      </c>
      <c r="E690" t="str">
        <f>VLOOKUP(B690,'Перечень узлов'!$B$2:$E$642,4,0)</f>
        <v>FEATURE_NODE</v>
      </c>
    </row>
    <row r="691" spans="1:7" x14ac:dyDescent="0.4">
      <c r="B691" t="s">
        <v>1314</v>
      </c>
      <c r="C691">
        <f>VLOOKUP(B691,'Перечень узлов'!$B$2:$E$642,3,0)</f>
        <v>334</v>
      </c>
      <c r="D691" t="s">
        <v>1658</v>
      </c>
      <c r="E691" t="str">
        <f>VLOOKUP(B691,'Перечень узлов'!$B$2:$E$642,4,0)</f>
        <v>FEATURE_NODE</v>
      </c>
    </row>
    <row r="692" spans="1:7" x14ac:dyDescent="0.4">
      <c r="C692" t="e">
        <f>VLOOKUP(B692,'Перечень узлов'!$B$2:$E$642,3,0)</f>
        <v>#N/A</v>
      </c>
      <c r="E692" t="e">
        <f>VLOOKUP(B692,'Перечень узлов'!$B$2:$E$642,4,0)</f>
        <v>#N/A</v>
      </c>
    </row>
    <row r="693" spans="1:7" x14ac:dyDescent="0.4">
      <c r="A693" s="37" t="s">
        <v>1575</v>
      </c>
      <c r="B693" t="s">
        <v>1573</v>
      </c>
      <c r="C693">
        <f>VLOOKUP(B693,'Перечень узлов'!$B$2:$E$642,3,0)</f>
        <v>35</v>
      </c>
      <c r="D693" t="s">
        <v>1385</v>
      </c>
      <c r="E693" t="str">
        <f>VLOOKUP(B693,'Перечень узлов'!$B$2:$E$642,4,0)</f>
        <v>FEATURE_NODE</v>
      </c>
      <c r="F693" t="s">
        <v>517</v>
      </c>
      <c r="G693" t="s">
        <v>1576</v>
      </c>
    </row>
    <row r="694" spans="1:7" x14ac:dyDescent="0.4">
      <c r="B694" t="s">
        <v>2833</v>
      </c>
      <c r="C694">
        <f>VLOOKUP(B694,'Перечень узлов'!$B$2:$E$642,3,0)</f>
        <v>74</v>
      </c>
      <c r="D694" t="s">
        <v>1385</v>
      </c>
      <c r="E694" t="str">
        <f>VLOOKUP(B694,'Перечень узлов'!$B$2:$E$642,4,0)</f>
        <v>FEATURE_NODE</v>
      </c>
    </row>
    <row r="695" spans="1:7" x14ac:dyDescent="0.4">
      <c r="B695" t="s">
        <v>947</v>
      </c>
      <c r="C695">
        <f>VLOOKUP(B695,'Перечень узлов'!$B$2:$E$642,3,0)</f>
        <v>60</v>
      </c>
      <c r="D695" t="s">
        <v>1385</v>
      </c>
      <c r="E695" t="str">
        <f>VLOOKUP(B695,'Перечень узлов'!$B$2:$E$642,4,0)</f>
        <v>FEATURE_NODE</v>
      </c>
    </row>
    <row r="696" spans="1:7" x14ac:dyDescent="0.4">
      <c r="B696" t="s">
        <v>894</v>
      </c>
      <c r="C696">
        <f>VLOOKUP(B696,'Перечень узлов'!$B$2:$E$642,3,0)</f>
        <v>42</v>
      </c>
      <c r="D696" t="s">
        <v>1385</v>
      </c>
      <c r="E696" t="str">
        <f>VLOOKUP(B696,'Перечень узлов'!$B$2:$E$642,4,0)</f>
        <v>FEATURE_NODE</v>
      </c>
    </row>
    <row r="697" spans="1:7" x14ac:dyDescent="0.4">
      <c r="B697" t="s">
        <v>932</v>
      </c>
      <c r="C697">
        <f>VLOOKUP(B697,'Перечень узлов'!$B$2:$E$642,3,0)</f>
        <v>171</v>
      </c>
      <c r="D697" t="s">
        <v>1385</v>
      </c>
      <c r="E697" t="str">
        <f>VLOOKUP(B697,'Перечень узлов'!$B$2:$E$642,4,0)</f>
        <v>FEATURE_NODE</v>
      </c>
    </row>
    <row r="698" spans="1:7" x14ac:dyDescent="0.4">
      <c r="B698" t="s">
        <v>1358</v>
      </c>
      <c r="C698">
        <f>VLOOKUP(B698,'Перечень узлов'!$B$2:$E$642,3,0)</f>
        <v>12</v>
      </c>
      <c r="D698" t="s">
        <v>1385</v>
      </c>
      <c r="E698" t="str">
        <f>VLOOKUP(B698,'Перечень узлов'!$B$2:$E$642,4,0)</f>
        <v>FEATURE_NODE</v>
      </c>
    </row>
    <row r="699" spans="1:7" x14ac:dyDescent="0.4">
      <c r="B699" t="s">
        <v>1083</v>
      </c>
      <c r="C699">
        <f>VLOOKUP(B699,'Перечень узлов'!$B$2:$E$642,3,0)</f>
        <v>17</v>
      </c>
      <c r="D699" t="s">
        <v>1385</v>
      </c>
      <c r="E699" t="str">
        <f>VLOOKUP(B699,'Перечень узлов'!$B$2:$E$642,4,0)</f>
        <v>FEATURE_NODE</v>
      </c>
    </row>
    <row r="700" spans="1:7" x14ac:dyDescent="0.4">
      <c r="B700" t="s">
        <v>902</v>
      </c>
      <c r="C700">
        <f>VLOOKUP(B700,'Перечень узлов'!$B$2:$E$642,3,0)</f>
        <v>76</v>
      </c>
      <c r="D700" t="s">
        <v>1385</v>
      </c>
      <c r="E700" t="str">
        <f>VLOOKUP(B700,'Перечень узлов'!$B$2:$E$642,4,0)</f>
        <v>FEATURE_NODE</v>
      </c>
    </row>
    <row r="701" spans="1:7" x14ac:dyDescent="0.4">
      <c r="B701" t="s">
        <v>1487</v>
      </c>
      <c r="C701">
        <f>VLOOKUP(B701,'Перечень узлов'!$B$2:$E$642,3,0)</f>
        <v>428</v>
      </c>
      <c r="D701" t="s">
        <v>1385</v>
      </c>
      <c r="E701" t="str">
        <f>VLOOKUP(B701,'Перечень узлов'!$B$2:$E$642,4,0)</f>
        <v>FEATURE_NODE</v>
      </c>
    </row>
    <row r="702" spans="1:7" x14ac:dyDescent="0.4">
      <c r="B702" t="s">
        <v>923</v>
      </c>
      <c r="C702">
        <f>VLOOKUP(B702,'Перечень узлов'!$B$2:$E$642,3,0)</f>
        <v>144</v>
      </c>
      <c r="D702" t="s">
        <v>1385</v>
      </c>
      <c r="E702" t="str">
        <f>VLOOKUP(B702,'Перечень узлов'!$B$2:$E$642,4,0)</f>
        <v>FEATURE_NODE</v>
      </c>
    </row>
    <row r="703" spans="1:7" x14ac:dyDescent="0.4">
      <c r="B703" t="s">
        <v>1056</v>
      </c>
      <c r="C703">
        <f>VLOOKUP(B703,'Перечень узлов'!$B$2:$E$642,3,0)</f>
        <v>177</v>
      </c>
      <c r="D703" t="s">
        <v>1385</v>
      </c>
      <c r="E703" t="str">
        <f>VLOOKUP(B703,'Перечень узлов'!$B$2:$E$642,4,0)</f>
        <v>FEATURE_NODE</v>
      </c>
    </row>
    <row r="704" spans="1:7" x14ac:dyDescent="0.4">
      <c r="B704" t="s">
        <v>1127</v>
      </c>
      <c r="C704">
        <f>VLOOKUP(B704,'Перечень узлов'!$B$2:$E$642,3,0)</f>
        <v>155</v>
      </c>
      <c r="D704" t="s">
        <v>1385</v>
      </c>
      <c r="E704" t="str">
        <f>VLOOKUP(B704,'Перечень узлов'!$B$2:$E$642,4,0)</f>
        <v>FEATURE_NODE</v>
      </c>
    </row>
    <row r="705" spans="1:7" x14ac:dyDescent="0.4">
      <c r="B705" t="s">
        <v>1754</v>
      </c>
      <c r="C705">
        <f>VLOOKUP(B705,'Перечень узлов'!$B$2:$E$642,3,0)</f>
        <v>431</v>
      </c>
      <c r="D705" t="s">
        <v>1658</v>
      </c>
      <c r="E705" t="str">
        <f>VLOOKUP(B705,'Перечень узлов'!$B$2:$E$642,4,0)</f>
        <v>FEATURE_NODE</v>
      </c>
    </row>
    <row r="706" spans="1:7" x14ac:dyDescent="0.4">
      <c r="C706" t="e">
        <f>VLOOKUP(B706,'Перечень узлов'!$B$2:$E$642,3,0)</f>
        <v>#N/A</v>
      </c>
      <c r="E706" t="e">
        <f>VLOOKUP(B706,'Перечень узлов'!$B$2:$E$642,4,0)</f>
        <v>#N/A</v>
      </c>
    </row>
    <row r="707" spans="1:7" x14ac:dyDescent="0.4">
      <c r="A707" s="37" t="s">
        <v>1577</v>
      </c>
      <c r="B707" t="s">
        <v>889</v>
      </c>
      <c r="C707">
        <f>VLOOKUP(B707,'Перечень узлов'!$B$2:$E$642,3,0)</f>
        <v>36</v>
      </c>
      <c r="D707" t="s">
        <v>1385</v>
      </c>
      <c r="E707" t="str">
        <f>VLOOKUP(B707,'Перечень узлов'!$B$2:$E$642,4,0)</f>
        <v>FEATURE_NODE</v>
      </c>
      <c r="F707" t="s">
        <v>517</v>
      </c>
      <c r="G707" t="s">
        <v>1576</v>
      </c>
    </row>
    <row r="708" spans="1:7" x14ac:dyDescent="0.4">
      <c r="B708" t="s">
        <v>1059</v>
      </c>
      <c r="C708">
        <f>VLOOKUP(B708,'Перечень узлов'!$B$2:$E$642,3,0)</f>
        <v>75</v>
      </c>
      <c r="D708" t="s">
        <v>1385</v>
      </c>
      <c r="E708" t="str">
        <f>VLOOKUP(B708,'Перечень узлов'!$B$2:$E$642,4,0)</f>
        <v>FEATURE_NODE</v>
      </c>
    </row>
    <row r="709" spans="1:7" x14ac:dyDescent="0.4">
      <c r="B709" t="s">
        <v>1307</v>
      </c>
      <c r="C709">
        <f>VLOOKUP(B709,'Перечень узлов'!$B$2:$E$642,3,0)</f>
        <v>327</v>
      </c>
      <c r="D709" t="s">
        <v>1385</v>
      </c>
      <c r="E709" t="str">
        <f>VLOOKUP(B709,'Перечень узлов'!$B$2:$E$642,4,0)</f>
        <v>FEATURE_NODE</v>
      </c>
    </row>
    <row r="710" spans="1:7" x14ac:dyDescent="0.4">
      <c r="B710" t="s">
        <v>2276</v>
      </c>
      <c r="C710">
        <f>VLOOKUP(B710,'Перечень узлов'!$B$2:$E$642,3,0)</f>
        <v>34</v>
      </c>
      <c r="D710" t="s">
        <v>1385</v>
      </c>
      <c r="E710" t="str">
        <f>VLOOKUP(B710,'Перечень узлов'!$B$2:$E$642,4,0)</f>
        <v>FEATURE_NODE</v>
      </c>
      <c r="F710" t="s">
        <v>1578</v>
      </c>
    </row>
    <row r="711" spans="1:7" x14ac:dyDescent="0.4">
      <c r="B711" t="s">
        <v>947</v>
      </c>
      <c r="C711">
        <f>VLOOKUP(B711,'Перечень узлов'!$B$2:$E$642,3,0)</f>
        <v>60</v>
      </c>
      <c r="D711" t="s">
        <v>1385</v>
      </c>
      <c r="E711" t="str">
        <f>VLOOKUP(B711,'Перечень узлов'!$B$2:$E$642,4,0)</f>
        <v>FEATURE_NODE</v>
      </c>
      <c r="F711" t="s">
        <v>1579</v>
      </c>
    </row>
    <row r="712" spans="1:7" x14ac:dyDescent="0.4">
      <c r="B712" t="s">
        <v>887</v>
      </c>
      <c r="C712">
        <f>VLOOKUP(B712,'Перечень узлов'!$B$2:$E$642,3,0)</f>
        <v>19</v>
      </c>
      <c r="D712" t="s">
        <v>1385</v>
      </c>
      <c r="E712" t="str">
        <f>VLOOKUP(B712,'Перечень узлов'!$B$2:$E$642,4,0)</f>
        <v>FEATURE_NODE</v>
      </c>
    </row>
    <row r="713" spans="1:7" x14ac:dyDescent="0.4">
      <c r="B713" t="s">
        <v>918</v>
      </c>
      <c r="C713">
        <f>VLOOKUP(B713,'Перечень узлов'!$B$2:$E$642,3,0)</f>
        <v>119</v>
      </c>
      <c r="D713" t="s">
        <v>1385</v>
      </c>
      <c r="E713" t="str">
        <f>VLOOKUP(B713,'Перечень узлов'!$B$2:$E$642,4,0)</f>
        <v>FEATURE_NODE</v>
      </c>
    </row>
    <row r="714" spans="1:7" x14ac:dyDescent="0.4">
      <c r="B714" t="s">
        <v>1344</v>
      </c>
      <c r="C714">
        <f>VLOOKUP(B714,'Перечень узлов'!$B$2:$E$642,3,0)</f>
        <v>356</v>
      </c>
      <c r="D714" t="s">
        <v>1385</v>
      </c>
      <c r="E714" t="str">
        <f>VLOOKUP(B714,'Перечень узлов'!$B$2:$E$642,4,0)</f>
        <v>FEATURE_NODE</v>
      </c>
    </row>
    <row r="715" spans="1:7" x14ac:dyDescent="0.4">
      <c r="B715" t="s">
        <v>1127</v>
      </c>
      <c r="C715">
        <f>VLOOKUP(B715,'Перечень узлов'!$B$2:$E$642,3,0)</f>
        <v>155</v>
      </c>
      <c r="D715" t="s">
        <v>1385</v>
      </c>
      <c r="E715" t="str">
        <f>VLOOKUP(B715,'Перечень узлов'!$B$2:$E$642,4,0)</f>
        <v>FEATURE_NODE</v>
      </c>
    </row>
    <row r="716" spans="1:7" x14ac:dyDescent="0.4">
      <c r="B716" t="s">
        <v>1017</v>
      </c>
      <c r="C716">
        <f>VLOOKUP(B716,'Перечень узлов'!$B$2:$E$642,3,0)</f>
        <v>175</v>
      </c>
      <c r="D716" t="s">
        <v>1385</v>
      </c>
      <c r="E716" t="str">
        <f>VLOOKUP(B716,'Перечень узлов'!$B$2:$E$642,4,0)</f>
        <v>FEATURE_NODE</v>
      </c>
    </row>
    <row r="717" spans="1:7" x14ac:dyDescent="0.4">
      <c r="B717" t="s">
        <v>923</v>
      </c>
      <c r="C717">
        <f>VLOOKUP(B717,'Перечень узлов'!$B$2:$E$642,3,0)</f>
        <v>144</v>
      </c>
      <c r="D717" t="s">
        <v>1385</v>
      </c>
      <c r="E717" t="str">
        <f>VLOOKUP(B717,'Перечень узлов'!$B$2:$E$642,4,0)</f>
        <v>FEATURE_NODE</v>
      </c>
    </row>
    <row r="718" spans="1:7" x14ac:dyDescent="0.4">
      <c r="B718" t="s">
        <v>1362</v>
      </c>
      <c r="C718">
        <f>VLOOKUP(B718,'Перечень узлов'!$B$2:$E$642,3,0)</f>
        <v>178</v>
      </c>
      <c r="D718" t="s">
        <v>1385</v>
      </c>
      <c r="E718" t="str">
        <f>VLOOKUP(B718,'Перечень узлов'!$B$2:$E$642,4,0)</f>
        <v>FEATURE_NODE</v>
      </c>
    </row>
    <row r="719" spans="1:7" x14ac:dyDescent="0.4">
      <c r="B719" t="s">
        <v>1045</v>
      </c>
      <c r="C719">
        <f>VLOOKUP(B719,'Перечень узлов'!$B$2:$E$642,3,0)</f>
        <v>272</v>
      </c>
      <c r="D719" t="s">
        <v>1385</v>
      </c>
      <c r="E719" t="str">
        <f>VLOOKUP(B719,'Перечень узлов'!$B$2:$E$642,4,0)</f>
        <v>FEATURE_NODE</v>
      </c>
    </row>
    <row r="720" spans="1:7" x14ac:dyDescent="0.4">
      <c r="B720" t="s">
        <v>1268</v>
      </c>
      <c r="C720">
        <f>VLOOKUP(B720,'Перечень узлов'!$B$2:$E$642,3,0)</f>
        <v>156</v>
      </c>
      <c r="D720" t="s">
        <v>1385</v>
      </c>
      <c r="E720" t="str">
        <f>VLOOKUP(B720,'Перечень узлов'!$B$2:$E$642,4,0)</f>
        <v>FEATURE_NODE</v>
      </c>
    </row>
    <row r="721" spans="1:7" x14ac:dyDescent="0.4">
      <c r="B721" t="s">
        <v>1087</v>
      </c>
      <c r="C721">
        <f>VLOOKUP(B721,'Перечень узлов'!$B$2:$E$642,3,0)</f>
        <v>14</v>
      </c>
      <c r="D721" t="s">
        <v>1385</v>
      </c>
      <c r="E721" t="str">
        <f>VLOOKUP(B721,'Перечень узлов'!$B$2:$E$642,4,0)</f>
        <v>FEATURE_NODE</v>
      </c>
    </row>
    <row r="722" spans="1:7" x14ac:dyDescent="0.4">
      <c r="B722" t="s">
        <v>1727</v>
      </c>
      <c r="C722">
        <f>VLOOKUP(B722,'Перечень узлов'!$B$2:$E$642,3,0)</f>
        <v>192</v>
      </c>
      <c r="D722" t="s">
        <v>1385</v>
      </c>
      <c r="E722" t="str">
        <f>VLOOKUP(B722,'Перечень узлов'!$B$2:$E$642,4,0)</f>
        <v>FEATURE_NODE</v>
      </c>
    </row>
    <row r="723" spans="1:7" x14ac:dyDescent="0.4">
      <c r="B723" t="s">
        <v>1468</v>
      </c>
      <c r="C723">
        <f>VLOOKUP(B723,'Перечень узлов'!$B$2:$E$642,3,0)</f>
        <v>202</v>
      </c>
      <c r="D723" t="s">
        <v>1385</v>
      </c>
      <c r="E723" t="str">
        <f>VLOOKUP(B723,'Перечень узлов'!$B$2:$E$642,4,0)</f>
        <v>FEATURE_NODE</v>
      </c>
    </row>
    <row r="724" spans="1:7" x14ac:dyDescent="0.4">
      <c r="B724" t="s">
        <v>1460</v>
      </c>
      <c r="C724">
        <f>VLOOKUP(B724,'Перечень узлов'!$B$2:$E$642,3,0)</f>
        <v>214</v>
      </c>
      <c r="D724" t="s">
        <v>1385</v>
      </c>
      <c r="E724" t="str">
        <f>VLOOKUP(B724,'Перечень узлов'!$B$2:$E$642,4,0)</f>
        <v>FEATURE_NODE</v>
      </c>
    </row>
    <row r="725" spans="1:7" x14ac:dyDescent="0.4">
      <c r="B725" t="s">
        <v>1023</v>
      </c>
      <c r="C725">
        <f>VLOOKUP(B725,'Перечень узлов'!$B$2:$E$642,3,0)</f>
        <v>218</v>
      </c>
      <c r="D725" t="s">
        <v>1658</v>
      </c>
      <c r="E725" t="str">
        <f>VLOOKUP(B725,'Перечень узлов'!$B$2:$E$642,4,0)</f>
        <v>FEATURE_NODE</v>
      </c>
    </row>
    <row r="726" spans="1:7" x14ac:dyDescent="0.4">
      <c r="C726" t="e">
        <f>VLOOKUP(B726,'Перечень узлов'!$B$2:$E$642,3,0)</f>
        <v>#N/A</v>
      </c>
      <c r="E726" t="e">
        <f>VLOOKUP(B726,'Перечень узлов'!$B$2:$E$642,4,0)</f>
        <v>#N/A</v>
      </c>
    </row>
    <row r="727" spans="1:7" x14ac:dyDescent="0.4">
      <c r="A727" s="37" t="s">
        <v>1580</v>
      </c>
      <c r="B727" t="s">
        <v>889</v>
      </c>
      <c r="C727">
        <f>VLOOKUP(B727,'Перечень узлов'!$B$2:$E$642,3,0)</f>
        <v>36</v>
      </c>
      <c r="D727" t="s">
        <v>1385</v>
      </c>
      <c r="E727" t="str">
        <f>VLOOKUP(B727,'Перечень узлов'!$B$2:$E$642,4,0)</f>
        <v>FEATURE_NODE</v>
      </c>
      <c r="F727" t="s">
        <v>517</v>
      </c>
      <c r="G727" t="s">
        <v>1576</v>
      </c>
    </row>
    <row r="728" spans="1:7" x14ac:dyDescent="0.4">
      <c r="B728" t="s">
        <v>1059</v>
      </c>
      <c r="C728">
        <f>VLOOKUP(B728,'Перечень узлов'!$B$2:$E$642,3,0)</f>
        <v>75</v>
      </c>
      <c r="D728" t="s">
        <v>1385</v>
      </c>
      <c r="E728" t="str">
        <f>VLOOKUP(B728,'Перечень узлов'!$B$2:$E$642,4,0)</f>
        <v>FEATURE_NODE</v>
      </c>
    </row>
    <row r="729" spans="1:7" x14ac:dyDescent="0.4">
      <c r="B729" t="s">
        <v>1307</v>
      </c>
      <c r="C729">
        <f>VLOOKUP(B729,'Перечень узлов'!$B$2:$E$642,3,0)</f>
        <v>327</v>
      </c>
      <c r="D729" t="s">
        <v>1385</v>
      </c>
      <c r="E729" t="str">
        <f>VLOOKUP(B729,'Перечень узлов'!$B$2:$E$642,4,0)</f>
        <v>FEATURE_NODE</v>
      </c>
    </row>
    <row r="730" spans="1:7" x14ac:dyDescent="0.4">
      <c r="B730" t="s">
        <v>2276</v>
      </c>
      <c r="C730">
        <f>VLOOKUP(B730,'Перечень узлов'!$B$2:$E$642,3,0)</f>
        <v>34</v>
      </c>
      <c r="D730" t="s">
        <v>1385</v>
      </c>
      <c r="E730" t="str">
        <f>VLOOKUP(B730,'Перечень узлов'!$B$2:$E$642,4,0)</f>
        <v>FEATURE_NODE</v>
      </c>
    </row>
    <row r="731" spans="1:7" x14ac:dyDescent="0.4">
      <c r="B731" t="s">
        <v>947</v>
      </c>
      <c r="C731">
        <f>VLOOKUP(B731,'Перечень узлов'!$B$2:$E$642,3,0)</f>
        <v>60</v>
      </c>
      <c r="D731" t="s">
        <v>1385</v>
      </c>
      <c r="E731" t="str">
        <f>VLOOKUP(B731,'Перечень узлов'!$B$2:$E$642,4,0)</f>
        <v>FEATURE_NODE</v>
      </c>
    </row>
    <row r="732" spans="1:7" x14ac:dyDescent="0.4">
      <c r="B732" t="s">
        <v>876</v>
      </c>
      <c r="C732">
        <f>VLOOKUP(B732,'Перечень узлов'!$B$2:$E$642,3,0)</f>
        <v>9</v>
      </c>
      <c r="D732" t="s">
        <v>1385</v>
      </c>
      <c r="E732" t="str">
        <f>VLOOKUP(B732,'Перечень узлов'!$B$2:$E$642,4,0)</f>
        <v>FEATURE_NODE</v>
      </c>
    </row>
    <row r="733" spans="1:7" x14ac:dyDescent="0.4">
      <c r="B733" t="s">
        <v>932</v>
      </c>
      <c r="C733">
        <f>VLOOKUP(B733,'Перечень узлов'!$B$2:$E$642,3,0)</f>
        <v>171</v>
      </c>
      <c r="D733" t="s">
        <v>1385</v>
      </c>
      <c r="E733" t="str">
        <f>VLOOKUP(B733,'Перечень узлов'!$B$2:$E$642,4,0)</f>
        <v>FEATURE_NODE</v>
      </c>
    </row>
    <row r="734" spans="1:7" x14ac:dyDescent="0.4">
      <c r="B734" t="s">
        <v>1127</v>
      </c>
      <c r="C734">
        <f>VLOOKUP(B734,'Перечень узлов'!$B$2:$E$642,3,0)</f>
        <v>155</v>
      </c>
      <c r="D734" t="s">
        <v>1385</v>
      </c>
      <c r="E734" t="str">
        <f>VLOOKUP(B734,'Перечень узлов'!$B$2:$E$642,4,0)</f>
        <v>FEATURE_NODE</v>
      </c>
    </row>
    <row r="735" spans="1:7" x14ac:dyDescent="0.4">
      <c r="B735" t="s">
        <v>1362</v>
      </c>
      <c r="C735">
        <f>VLOOKUP(B735,'Перечень узлов'!$B$2:$E$642,3,0)</f>
        <v>178</v>
      </c>
      <c r="D735" t="s">
        <v>1385</v>
      </c>
      <c r="E735" t="str">
        <f>VLOOKUP(B735,'Перечень узлов'!$B$2:$E$642,4,0)</f>
        <v>FEATURE_NODE</v>
      </c>
    </row>
    <row r="736" spans="1:7" x14ac:dyDescent="0.4">
      <c r="B736" t="s">
        <v>1020</v>
      </c>
      <c r="C736">
        <f>VLOOKUP(B736,'Перечень узлов'!$B$2:$E$642,3,0)</f>
        <v>179</v>
      </c>
      <c r="D736" t="s">
        <v>1385</v>
      </c>
      <c r="E736" t="str">
        <f>VLOOKUP(B736,'Перечень узлов'!$B$2:$E$642,4,0)</f>
        <v>FEATURE_NODE</v>
      </c>
    </row>
    <row r="737" spans="1:7" x14ac:dyDescent="0.4">
      <c r="B737" t="s">
        <v>1267</v>
      </c>
      <c r="C737">
        <f>VLOOKUP(B737,'Перечень узлов'!$B$2:$E$642,3,0)</f>
        <v>157</v>
      </c>
      <c r="D737" t="s">
        <v>1385</v>
      </c>
      <c r="E737" t="str">
        <f>VLOOKUP(B737,'Перечень узлов'!$B$2:$E$642,4,0)</f>
        <v>FEATURE_NODE</v>
      </c>
    </row>
    <row r="738" spans="1:7" x14ac:dyDescent="0.4">
      <c r="B738" t="s">
        <v>1725</v>
      </c>
      <c r="C738">
        <f>VLOOKUP(B738,'Перечень узлов'!$B$2:$E$642,3,0)</f>
        <v>191</v>
      </c>
      <c r="D738" t="s">
        <v>1385</v>
      </c>
      <c r="E738" t="str">
        <f>VLOOKUP(B738,'Перечень узлов'!$B$2:$E$642,4,0)</f>
        <v>FEATURE_NODE</v>
      </c>
    </row>
    <row r="739" spans="1:7" x14ac:dyDescent="0.4">
      <c r="B739" t="s">
        <v>1498</v>
      </c>
      <c r="C739">
        <f>VLOOKUP(B739,'Перечень узлов'!$B$2:$E$642,3,0)</f>
        <v>212</v>
      </c>
      <c r="D739" t="s">
        <v>1658</v>
      </c>
      <c r="E739" t="str">
        <f>VLOOKUP(B739,'Перечень узлов'!$B$2:$E$642,4,0)</f>
        <v>FEATURE_NODE</v>
      </c>
    </row>
    <row r="740" spans="1:7" x14ac:dyDescent="0.4">
      <c r="C740" t="e">
        <f>VLOOKUP(B740,'Перечень узлов'!$B$2:$E$642,3,0)</f>
        <v>#N/A</v>
      </c>
      <c r="E740" t="e">
        <f>VLOOKUP(B740,'Перечень узлов'!$B$2:$E$642,4,0)</f>
        <v>#N/A</v>
      </c>
    </row>
    <row r="741" spans="1:7" x14ac:dyDescent="0.4">
      <c r="A741" s="37" t="s">
        <v>1582</v>
      </c>
      <c r="B741" t="s">
        <v>889</v>
      </c>
      <c r="C741">
        <f>VLOOKUP(B741,'Перечень узлов'!$B$2:$E$642,3,0)</f>
        <v>36</v>
      </c>
      <c r="D741" t="s">
        <v>1385</v>
      </c>
      <c r="E741" t="str">
        <f>VLOOKUP(B741,'Перечень узлов'!$B$2:$E$642,4,0)</f>
        <v>FEATURE_NODE</v>
      </c>
      <c r="F741" t="s">
        <v>517</v>
      </c>
      <c r="G741" t="s">
        <v>1576</v>
      </c>
    </row>
    <row r="742" spans="1:7" x14ac:dyDescent="0.4">
      <c r="B742" t="s">
        <v>1059</v>
      </c>
      <c r="C742">
        <f>VLOOKUP(B742,'Перечень узлов'!$B$2:$E$642,3,0)</f>
        <v>75</v>
      </c>
      <c r="D742" t="s">
        <v>1385</v>
      </c>
      <c r="E742" t="str">
        <f>VLOOKUP(B742,'Перечень узлов'!$B$2:$E$642,4,0)</f>
        <v>FEATURE_NODE</v>
      </c>
    </row>
    <row r="743" spans="1:7" x14ac:dyDescent="0.4">
      <c r="B743" t="s">
        <v>1307</v>
      </c>
      <c r="C743">
        <f>VLOOKUP(B743,'Перечень узлов'!$B$2:$E$642,3,0)</f>
        <v>327</v>
      </c>
      <c r="D743" t="s">
        <v>1385</v>
      </c>
      <c r="E743" t="str">
        <f>VLOOKUP(B743,'Перечень узлов'!$B$2:$E$642,4,0)</f>
        <v>FEATURE_NODE</v>
      </c>
    </row>
    <row r="744" spans="1:7" x14ac:dyDescent="0.4">
      <c r="B744" t="s">
        <v>876</v>
      </c>
      <c r="C744">
        <f>VLOOKUP(B744,'Перечень узлов'!$B$2:$E$642,3,0)</f>
        <v>9</v>
      </c>
      <c r="D744" t="s">
        <v>1385</v>
      </c>
      <c r="E744" t="str">
        <f>VLOOKUP(B744,'Перечень узлов'!$B$2:$E$642,4,0)</f>
        <v>FEATURE_NODE</v>
      </c>
    </row>
    <row r="745" spans="1:7" x14ac:dyDescent="0.4">
      <c r="B745" t="s">
        <v>1358</v>
      </c>
      <c r="C745">
        <f>VLOOKUP(B745,'Перечень узлов'!$B$2:$E$642,3,0)</f>
        <v>12</v>
      </c>
      <c r="D745" t="s">
        <v>1385</v>
      </c>
      <c r="E745" t="str">
        <f>VLOOKUP(B745,'Перечень узлов'!$B$2:$E$642,4,0)</f>
        <v>FEATURE_NODE</v>
      </c>
    </row>
    <row r="746" spans="1:7" x14ac:dyDescent="0.4">
      <c r="B746" t="s">
        <v>2276</v>
      </c>
      <c r="C746">
        <f>VLOOKUP(B746,'Перечень узлов'!$B$2:$E$642,3,0)</f>
        <v>34</v>
      </c>
      <c r="D746" t="s">
        <v>1385</v>
      </c>
      <c r="E746" t="str">
        <f>VLOOKUP(B746,'Перечень узлов'!$B$2:$E$642,4,0)</f>
        <v>FEATURE_NODE</v>
      </c>
    </row>
    <row r="747" spans="1:7" x14ac:dyDescent="0.4">
      <c r="B747" t="s">
        <v>947</v>
      </c>
      <c r="C747">
        <f>VLOOKUP(B747,'Перечень узлов'!$B$2:$E$642,3,0)</f>
        <v>60</v>
      </c>
      <c r="D747" t="s">
        <v>1385</v>
      </c>
      <c r="E747" t="str">
        <f>VLOOKUP(B747,'Перечень узлов'!$B$2:$E$642,4,0)</f>
        <v>FEATURE_NODE</v>
      </c>
    </row>
    <row r="748" spans="1:7" x14ac:dyDescent="0.4">
      <c r="B748" t="s">
        <v>894</v>
      </c>
      <c r="C748">
        <f>VLOOKUP(B748,'Перечень узлов'!$B$2:$E$642,3,0)</f>
        <v>42</v>
      </c>
      <c r="D748" t="s">
        <v>1385</v>
      </c>
      <c r="E748" t="str">
        <f>VLOOKUP(B748,'Перечень узлов'!$B$2:$E$642,4,0)</f>
        <v>FEATURE_NODE</v>
      </c>
    </row>
    <row r="749" spans="1:7" x14ac:dyDescent="0.4">
      <c r="B749" t="s">
        <v>1007</v>
      </c>
      <c r="C749">
        <f>VLOOKUP(B749,'Перечень узлов'!$B$2:$E$642,3,0)</f>
        <v>172</v>
      </c>
      <c r="D749" t="s">
        <v>1385</v>
      </c>
      <c r="E749" t="str">
        <f>VLOOKUP(B749,'Перечень узлов'!$B$2:$E$642,4,0)</f>
        <v>FEATURE_NODE</v>
      </c>
    </row>
    <row r="750" spans="1:7" x14ac:dyDescent="0.4">
      <c r="B750" t="s">
        <v>915</v>
      </c>
      <c r="C750">
        <f>VLOOKUP(B750,'Перечень узлов'!$B$2:$E$642,3,0)</f>
        <v>116</v>
      </c>
      <c r="D750" t="s">
        <v>1385</v>
      </c>
      <c r="E750" t="str">
        <f>VLOOKUP(B750,'Перечень узлов'!$B$2:$E$642,4,0)</f>
        <v>FEATURE_NODE</v>
      </c>
    </row>
    <row r="751" spans="1:7" x14ac:dyDescent="0.4">
      <c r="B751" t="s">
        <v>923</v>
      </c>
      <c r="C751">
        <f>VLOOKUP(B751,'Перечень узлов'!$B$2:$E$642,3,0)</f>
        <v>144</v>
      </c>
      <c r="D751" t="s">
        <v>1385</v>
      </c>
      <c r="E751" t="str">
        <f>VLOOKUP(B751,'Перечень узлов'!$B$2:$E$642,4,0)</f>
        <v>FEATURE_NODE</v>
      </c>
    </row>
    <row r="752" spans="1:7" x14ac:dyDescent="0.4">
      <c r="B752" t="s">
        <v>1056</v>
      </c>
      <c r="C752">
        <f>VLOOKUP(B752,'Перечень узлов'!$B$2:$E$642,3,0)</f>
        <v>177</v>
      </c>
      <c r="D752" t="s">
        <v>1385</v>
      </c>
      <c r="E752" t="str">
        <f>VLOOKUP(B752,'Перечень узлов'!$B$2:$E$642,4,0)</f>
        <v>FEATURE_NODE</v>
      </c>
    </row>
    <row r="753" spans="1:7" x14ac:dyDescent="0.4">
      <c r="B753" t="s">
        <v>1127</v>
      </c>
      <c r="C753">
        <f>VLOOKUP(B753,'Перечень узлов'!$B$2:$E$642,3,0)</f>
        <v>155</v>
      </c>
      <c r="D753" t="s">
        <v>1385</v>
      </c>
      <c r="E753" t="str">
        <f>VLOOKUP(B753,'Перечень узлов'!$B$2:$E$642,4,0)</f>
        <v>FEATURE_NODE</v>
      </c>
    </row>
    <row r="754" spans="1:7" x14ac:dyDescent="0.4">
      <c r="B754" t="s">
        <v>1753</v>
      </c>
      <c r="C754">
        <f>VLOOKUP(B754,'Перечень узлов'!$B$2:$E$642,3,0)</f>
        <v>430</v>
      </c>
      <c r="D754" t="s">
        <v>1385</v>
      </c>
      <c r="E754" t="str">
        <f>VLOOKUP(B754,'Перечень узлов'!$B$2:$E$642,4,0)</f>
        <v>FEATURE_NODE</v>
      </c>
    </row>
    <row r="755" spans="1:7" x14ac:dyDescent="0.4">
      <c r="B755" t="s">
        <v>1129</v>
      </c>
      <c r="C755">
        <f>VLOOKUP(B755,'Перечень узлов'!$B$2:$E$642,3,0)</f>
        <v>193</v>
      </c>
      <c r="D755" t="s">
        <v>1658</v>
      </c>
      <c r="E755" t="str">
        <f>VLOOKUP(B755,'Перечень узлов'!$B$2:$E$642,4,0)</f>
        <v>FEATURE_NODE</v>
      </c>
    </row>
    <row r="756" spans="1:7" x14ac:dyDescent="0.4">
      <c r="C756" t="e">
        <f>VLOOKUP(B756,'Перечень узлов'!$B$2:$E$642,3,0)</f>
        <v>#N/A</v>
      </c>
      <c r="E756" t="e">
        <f>VLOOKUP(B756,'Перечень узлов'!$B$2:$E$642,4,0)</f>
        <v>#N/A</v>
      </c>
    </row>
    <row r="757" spans="1:7" x14ac:dyDescent="0.4">
      <c r="A757" s="37" t="s">
        <v>1583</v>
      </c>
      <c r="B757" t="s">
        <v>889</v>
      </c>
      <c r="C757">
        <f>VLOOKUP(B757,'Перечень узлов'!$B$2:$E$642,3,0)</f>
        <v>36</v>
      </c>
      <c r="D757" t="s">
        <v>1385</v>
      </c>
      <c r="E757" t="str">
        <f>VLOOKUP(B757,'Перечень узлов'!$B$2:$E$642,4,0)</f>
        <v>FEATURE_NODE</v>
      </c>
      <c r="F757" t="s">
        <v>517</v>
      </c>
      <c r="G757" t="s">
        <v>1576</v>
      </c>
    </row>
    <row r="758" spans="1:7" x14ac:dyDescent="0.4">
      <c r="B758" t="s">
        <v>1307</v>
      </c>
      <c r="C758">
        <f>VLOOKUP(B758,'Перечень узлов'!$B$2:$E$642,3,0)</f>
        <v>327</v>
      </c>
      <c r="D758" t="s">
        <v>1385</v>
      </c>
      <c r="E758" t="str">
        <f>VLOOKUP(B758,'Перечень узлов'!$B$2:$E$642,4,0)</f>
        <v>FEATURE_NODE</v>
      </c>
    </row>
    <row r="759" spans="1:7" x14ac:dyDescent="0.4">
      <c r="B759" t="s">
        <v>900</v>
      </c>
      <c r="C759">
        <f>VLOOKUP(B759,'Перечень узлов'!$B$2:$E$642,3,0)</f>
        <v>73</v>
      </c>
      <c r="D759" t="s">
        <v>1385</v>
      </c>
      <c r="E759" t="str">
        <f>VLOOKUP(B759,'Перечень узлов'!$B$2:$E$642,4,0)</f>
        <v>FEATURE_NODE</v>
      </c>
    </row>
    <row r="760" spans="1:7" x14ac:dyDescent="0.4">
      <c r="B760" t="s">
        <v>1753</v>
      </c>
      <c r="C760">
        <f>VLOOKUP(B760,'Перечень узлов'!$B$2:$E$642,3,0)</f>
        <v>430</v>
      </c>
      <c r="D760" t="s">
        <v>1385</v>
      </c>
      <c r="E760" t="str">
        <f>VLOOKUP(B760,'Перечень узлов'!$B$2:$E$642,4,0)</f>
        <v>FEATURE_NODE</v>
      </c>
    </row>
    <row r="761" spans="1:7" x14ac:dyDescent="0.4">
      <c r="B761" t="s">
        <v>1152</v>
      </c>
      <c r="C761">
        <f>VLOOKUP(B761,'Перечень узлов'!$B$2:$E$642,3,0)</f>
        <v>236</v>
      </c>
      <c r="D761" t="s">
        <v>1385</v>
      </c>
      <c r="E761" t="str">
        <f>VLOOKUP(B761,'Перечень узлов'!$B$2:$E$642,4,0)</f>
        <v>FEATURE_NODE</v>
      </c>
    </row>
    <row r="762" spans="1:7" x14ac:dyDescent="0.4">
      <c r="B762" t="s">
        <v>1043</v>
      </c>
      <c r="C762">
        <f>VLOOKUP(B762,'Перечень узлов'!$B$2:$E$642,3,0)</f>
        <v>263</v>
      </c>
      <c r="D762" t="s">
        <v>1385</v>
      </c>
      <c r="E762" t="str">
        <f>VLOOKUP(B762,'Перечень узлов'!$B$2:$E$642,4,0)</f>
        <v>FEATURE_NODE</v>
      </c>
    </row>
    <row r="763" spans="1:7" x14ac:dyDescent="0.4">
      <c r="B763" t="s">
        <v>1044</v>
      </c>
      <c r="C763">
        <f>VLOOKUP(B763,'Перечень узлов'!$B$2:$E$642,3,0)</f>
        <v>264</v>
      </c>
      <c r="D763" t="s">
        <v>1385</v>
      </c>
      <c r="E763" t="str">
        <f>VLOOKUP(B763,'Перечень узлов'!$B$2:$E$642,4,0)</f>
        <v>FEATURE_NODE</v>
      </c>
    </row>
    <row r="764" spans="1:7" x14ac:dyDescent="0.4">
      <c r="B764" t="s">
        <v>903</v>
      </c>
      <c r="C764">
        <f>VLOOKUP(B764,'Перечень узлов'!$B$2:$E$642,3,0)</f>
        <v>77</v>
      </c>
      <c r="D764" t="s">
        <v>1385</v>
      </c>
      <c r="E764" t="str">
        <f>VLOOKUP(B764,'Перечень узлов'!$B$2:$E$642,4,0)</f>
        <v>FEATURE_NODE</v>
      </c>
    </row>
    <row r="765" spans="1:7" x14ac:dyDescent="0.4">
      <c r="B765" t="s">
        <v>1468</v>
      </c>
      <c r="C765">
        <f>VLOOKUP(B765,'Перечень узлов'!$B$2:$E$642,3,0)</f>
        <v>202</v>
      </c>
      <c r="D765" t="s">
        <v>1658</v>
      </c>
      <c r="E765" t="str">
        <f>VLOOKUP(B765,'Перечень узлов'!$B$2:$E$642,4,0)</f>
        <v>FEATURE_NODE</v>
      </c>
    </row>
    <row r="766" spans="1:7" x14ac:dyDescent="0.4">
      <c r="C766" t="e">
        <f>VLOOKUP(B766,'Перечень узлов'!$B$2:$E$642,3,0)</f>
        <v>#N/A</v>
      </c>
      <c r="E766" t="e">
        <f>VLOOKUP(B766,'Перечень узлов'!$B$2:$E$642,4,0)</f>
        <v>#N/A</v>
      </c>
    </row>
    <row r="767" spans="1:7" x14ac:dyDescent="0.4">
      <c r="C767" t="e">
        <f>VLOOKUP(B767,'Перечень узлов'!$B$2:$E$642,3,0)</f>
        <v>#N/A</v>
      </c>
      <c r="E767" t="e">
        <f>VLOOKUP(B767,'Перечень узлов'!$B$2:$E$642,4,0)</f>
        <v>#N/A</v>
      </c>
    </row>
    <row r="768" spans="1:7" x14ac:dyDescent="0.4">
      <c r="A768" s="37" t="s">
        <v>1584</v>
      </c>
      <c r="B768" t="s">
        <v>889</v>
      </c>
      <c r="C768">
        <f>VLOOKUP(B768,'Перечень узлов'!$B$2:$E$642,3,0)</f>
        <v>36</v>
      </c>
      <c r="D768" t="s">
        <v>1385</v>
      </c>
      <c r="E768" t="str">
        <f>VLOOKUP(B768,'Перечень узлов'!$B$2:$E$642,4,0)</f>
        <v>FEATURE_NODE</v>
      </c>
      <c r="F768" t="s">
        <v>517</v>
      </c>
      <c r="G768" t="s">
        <v>1576</v>
      </c>
    </row>
    <row r="769" spans="1:7" x14ac:dyDescent="0.4">
      <c r="B769" t="s">
        <v>2833</v>
      </c>
      <c r="C769">
        <f>VLOOKUP(B769,'Перечень узлов'!$B$2:$E$642,3,0)</f>
        <v>74</v>
      </c>
      <c r="D769" t="s">
        <v>1385</v>
      </c>
      <c r="E769" t="str">
        <f>VLOOKUP(B769,'Перечень узлов'!$B$2:$E$642,4,0)</f>
        <v>FEATURE_NODE</v>
      </c>
    </row>
    <row r="770" spans="1:7" x14ac:dyDescent="0.4">
      <c r="B770" t="s">
        <v>947</v>
      </c>
      <c r="C770">
        <f>VLOOKUP(B770,'Перечень узлов'!$B$2:$E$642,3,0)</f>
        <v>60</v>
      </c>
      <c r="D770" t="s">
        <v>1385</v>
      </c>
      <c r="E770" t="str">
        <f>VLOOKUP(B770,'Перечень узлов'!$B$2:$E$642,4,0)</f>
        <v>FEATURE_NODE</v>
      </c>
    </row>
    <row r="771" spans="1:7" x14ac:dyDescent="0.4">
      <c r="B771" t="s">
        <v>887</v>
      </c>
      <c r="C771">
        <f>VLOOKUP(B771,'Перечень узлов'!$B$2:$E$642,3,0)</f>
        <v>19</v>
      </c>
      <c r="D771" t="s">
        <v>1385</v>
      </c>
      <c r="E771" t="str">
        <f>VLOOKUP(B771,'Перечень узлов'!$B$2:$E$642,4,0)</f>
        <v>FEATURE_NODE</v>
      </c>
    </row>
    <row r="772" spans="1:7" x14ac:dyDescent="0.4">
      <c r="B772" t="s">
        <v>932</v>
      </c>
      <c r="C772">
        <f>VLOOKUP(B772,'Перечень узлов'!$B$2:$E$642,3,0)</f>
        <v>171</v>
      </c>
      <c r="D772" t="s">
        <v>1385</v>
      </c>
      <c r="E772" t="str">
        <f>VLOOKUP(B772,'Перечень узлов'!$B$2:$E$642,4,0)</f>
        <v>FEATURE_NODE</v>
      </c>
    </row>
    <row r="773" spans="1:7" x14ac:dyDescent="0.4">
      <c r="B773" t="s">
        <v>887</v>
      </c>
      <c r="C773">
        <f>VLOOKUP(B773,'Перечень узлов'!$B$2:$E$642,3,0)</f>
        <v>19</v>
      </c>
      <c r="D773" t="s">
        <v>1385</v>
      </c>
      <c r="E773" t="str">
        <f>VLOOKUP(B773,'Перечень узлов'!$B$2:$E$642,4,0)</f>
        <v>FEATURE_NODE</v>
      </c>
    </row>
    <row r="774" spans="1:7" x14ac:dyDescent="0.4">
      <c r="B774" t="s">
        <v>1754</v>
      </c>
      <c r="C774">
        <f>VLOOKUP(B774,'Перечень узлов'!$B$2:$E$642,3,0)</f>
        <v>431</v>
      </c>
      <c r="D774" t="s">
        <v>1385</v>
      </c>
      <c r="E774" t="str">
        <f>VLOOKUP(B774,'Перечень узлов'!$B$2:$E$642,4,0)</f>
        <v>FEATURE_NODE</v>
      </c>
    </row>
    <row r="775" spans="1:7" x14ac:dyDescent="0.4">
      <c r="B775" t="s">
        <v>1299</v>
      </c>
      <c r="C775">
        <f>VLOOKUP(B775,'Перечень узлов'!$B$2:$E$642,3,0)</f>
        <v>20</v>
      </c>
      <c r="D775" t="s">
        <v>1385</v>
      </c>
      <c r="E775" t="str">
        <f>VLOOKUP(B775,'Перечень узлов'!$B$2:$E$642,4,0)</f>
        <v>FEATURE_NODE</v>
      </c>
    </row>
    <row r="776" spans="1:7" x14ac:dyDescent="0.4">
      <c r="B776" t="s">
        <v>923</v>
      </c>
      <c r="C776">
        <f>VLOOKUP(B776,'Перечень узлов'!$B$2:$E$642,3,0)</f>
        <v>144</v>
      </c>
      <c r="D776" t="s">
        <v>1385</v>
      </c>
      <c r="E776" t="str">
        <f>VLOOKUP(B776,'Перечень узлов'!$B$2:$E$642,4,0)</f>
        <v>FEATURE_NODE</v>
      </c>
    </row>
    <row r="777" spans="1:7" x14ac:dyDescent="0.4">
      <c r="B777" t="s">
        <v>1362</v>
      </c>
      <c r="C777">
        <f>VLOOKUP(B777,'Перечень узлов'!$B$2:$E$642,3,0)</f>
        <v>178</v>
      </c>
      <c r="D777" t="s">
        <v>1385</v>
      </c>
      <c r="E777" t="str">
        <f>VLOOKUP(B777,'Перечень узлов'!$B$2:$E$642,4,0)</f>
        <v>FEATURE_NODE</v>
      </c>
    </row>
    <row r="778" spans="1:7" x14ac:dyDescent="0.4">
      <c r="B778" t="s">
        <v>1358</v>
      </c>
      <c r="C778">
        <f>VLOOKUP(B778,'Перечень узлов'!$B$2:$E$642,3,0)</f>
        <v>12</v>
      </c>
      <c r="D778" t="s">
        <v>1385</v>
      </c>
      <c r="E778" t="str">
        <f>VLOOKUP(B778,'Перечень узлов'!$B$2:$E$642,4,0)</f>
        <v>FEATURE_NODE</v>
      </c>
    </row>
    <row r="779" spans="1:7" x14ac:dyDescent="0.4">
      <c r="B779" t="s">
        <v>1725</v>
      </c>
      <c r="C779">
        <f>VLOOKUP(B779,'Перечень узлов'!$B$2:$E$642,3,0)</f>
        <v>191</v>
      </c>
      <c r="D779" t="s">
        <v>1385</v>
      </c>
      <c r="E779" t="str">
        <f>VLOOKUP(B779,'Перечень узлов'!$B$2:$E$642,4,0)</f>
        <v>FEATURE_NODE</v>
      </c>
    </row>
    <row r="780" spans="1:7" x14ac:dyDescent="0.4">
      <c r="B780" t="s">
        <v>1468</v>
      </c>
      <c r="C780">
        <f>VLOOKUP(B780,'Перечень узлов'!$B$2:$E$642,3,0)</f>
        <v>202</v>
      </c>
      <c r="D780" t="s">
        <v>1385</v>
      </c>
      <c r="E780" t="str">
        <f>VLOOKUP(B780,'Перечень узлов'!$B$2:$E$642,4,0)</f>
        <v>FEATURE_NODE</v>
      </c>
    </row>
    <row r="781" spans="1:7" x14ac:dyDescent="0.4">
      <c r="B781" t="s">
        <v>1313</v>
      </c>
      <c r="C781">
        <f>VLOOKUP(B781,'Перечень узлов'!$B$2:$E$642,3,0)</f>
        <v>333</v>
      </c>
      <c r="D781" t="s">
        <v>1658</v>
      </c>
      <c r="E781" t="str">
        <f>VLOOKUP(B781,'Перечень узлов'!$B$2:$E$642,4,0)</f>
        <v>FEATURE_NODE</v>
      </c>
    </row>
    <row r="782" spans="1:7" x14ac:dyDescent="0.4">
      <c r="C782" t="e">
        <f>VLOOKUP(B782,'Перечень узлов'!$B$2:$E$642,3,0)</f>
        <v>#N/A</v>
      </c>
      <c r="E782" t="e">
        <f>VLOOKUP(B782,'Перечень узлов'!$B$2:$E$642,4,0)</f>
        <v>#N/A</v>
      </c>
    </row>
    <row r="783" spans="1:7" x14ac:dyDescent="0.4">
      <c r="A783" s="37" t="s">
        <v>1585</v>
      </c>
      <c r="B783" t="s">
        <v>1573</v>
      </c>
      <c r="C783">
        <f>VLOOKUP(B783,'Перечень узлов'!$B$2:$E$642,3,0)</f>
        <v>35</v>
      </c>
      <c r="D783" t="s">
        <v>1385</v>
      </c>
      <c r="E783" t="str">
        <f>VLOOKUP(B783,'Перечень узлов'!$B$2:$E$642,4,0)</f>
        <v>FEATURE_NODE</v>
      </c>
      <c r="F783" t="s">
        <v>517</v>
      </c>
      <c r="G783" t="s">
        <v>1576</v>
      </c>
    </row>
    <row r="784" spans="1:7" x14ac:dyDescent="0.4">
      <c r="B784" t="s">
        <v>2833</v>
      </c>
      <c r="C784">
        <f>VLOOKUP(B784,'Перечень узлов'!$B$2:$E$642,3,0)</f>
        <v>74</v>
      </c>
      <c r="D784" t="s">
        <v>1385</v>
      </c>
      <c r="E784" t="str">
        <f>VLOOKUP(B784,'Перечень узлов'!$B$2:$E$642,4,0)</f>
        <v>FEATURE_NODE</v>
      </c>
    </row>
    <row r="785" spans="1:7" x14ac:dyDescent="0.4">
      <c r="B785" t="s">
        <v>887</v>
      </c>
      <c r="C785">
        <f>VLOOKUP(B785,'Перечень узлов'!$B$2:$E$642,3,0)</f>
        <v>19</v>
      </c>
      <c r="D785" t="s">
        <v>1385</v>
      </c>
      <c r="E785" t="str">
        <f>VLOOKUP(B785,'Перечень узлов'!$B$2:$E$642,4,0)</f>
        <v>FEATURE_NODE</v>
      </c>
    </row>
    <row r="786" spans="1:7" x14ac:dyDescent="0.4">
      <c r="B786" t="s">
        <v>2276</v>
      </c>
      <c r="C786">
        <f>VLOOKUP(B786,'Перечень узлов'!$B$2:$E$642,3,0)</f>
        <v>34</v>
      </c>
      <c r="D786" t="s">
        <v>1385</v>
      </c>
      <c r="E786" t="str">
        <f>VLOOKUP(B786,'Перечень узлов'!$B$2:$E$642,4,0)</f>
        <v>FEATURE_NODE</v>
      </c>
    </row>
    <row r="787" spans="1:7" x14ac:dyDescent="0.4">
      <c r="B787" t="s">
        <v>947</v>
      </c>
      <c r="C787">
        <f>VLOOKUP(B787,'Перечень узлов'!$B$2:$E$642,3,0)</f>
        <v>60</v>
      </c>
      <c r="D787" t="s">
        <v>1385</v>
      </c>
      <c r="E787" t="str">
        <f>VLOOKUP(B787,'Перечень узлов'!$B$2:$E$642,4,0)</f>
        <v>FEATURE_NODE</v>
      </c>
    </row>
    <row r="788" spans="1:7" x14ac:dyDescent="0.4">
      <c r="B788" t="s">
        <v>1083</v>
      </c>
      <c r="C788">
        <f>VLOOKUP(B788,'Перечень узлов'!$B$2:$E$642,3,0)</f>
        <v>17</v>
      </c>
      <c r="D788" t="s">
        <v>1385</v>
      </c>
      <c r="E788" t="str">
        <f>VLOOKUP(B788,'Перечень узлов'!$B$2:$E$642,4,0)</f>
        <v>FEATURE_NODE</v>
      </c>
    </row>
    <row r="789" spans="1:7" x14ac:dyDescent="0.4">
      <c r="B789" t="s">
        <v>892</v>
      </c>
      <c r="C789">
        <f>VLOOKUP(B789,'Перечень узлов'!$B$2:$E$642,3,0)</f>
        <v>16</v>
      </c>
      <c r="D789" t="s">
        <v>1385</v>
      </c>
      <c r="E789" t="str">
        <f>VLOOKUP(B789,'Перечень узлов'!$B$2:$E$642,4,0)</f>
        <v>FEATURE_NODE</v>
      </c>
    </row>
    <row r="790" spans="1:7" x14ac:dyDescent="0.4">
      <c r="B790" t="s">
        <v>1753</v>
      </c>
      <c r="C790">
        <f>VLOOKUP(B790,'Перечень узлов'!$B$2:$E$642,3,0)</f>
        <v>430</v>
      </c>
      <c r="D790" t="s">
        <v>1385</v>
      </c>
      <c r="E790" t="str">
        <f>VLOOKUP(B790,'Перечень узлов'!$B$2:$E$642,4,0)</f>
        <v>FEATURE_NODE</v>
      </c>
    </row>
    <row r="791" spans="1:7" x14ac:dyDescent="0.4">
      <c r="B791" t="s">
        <v>923</v>
      </c>
      <c r="C791">
        <f>VLOOKUP(B791,'Перечень узлов'!$B$2:$E$642,3,0)</f>
        <v>144</v>
      </c>
      <c r="D791" t="s">
        <v>1385</v>
      </c>
      <c r="E791" t="str">
        <f>VLOOKUP(B791,'Перечень узлов'!$B$2:$E$642,4,0)</f>
        <v>FEATURE_NODE</v>
      </c>
    </row>
    <row r="792" spans="1:7" x14ac:dyDescent="0.4">
      <c r="B792" t="s">
        <v>1056</v>
      </c>
      <c r="C792">
        <f>VLOOKUP(B792,'Перечень узлов'!$B$2:$E$642,3,0)</f>
        <v>177</v>
      </c>
      <c r="D792" t="s">
        <v>1385</v>
      </c>
      <c r="E792" t="str">
        <f>VLOOKUP(B792,'Перечень узлов'!$B$2:$E$642,4,0)</f>
        <v>FEATURE_NODE</v>
      </c>
    </row>
    <row r="793" spans="1:7" x14ac:dyDescent="0.4">
      <c r="B793" t="s">
        <v>1344</v>
      </c>
      <c r="C793">
        <f>VLOOKUP(B793,'Перечень узлов'!$B$2:$E$642,3,0)</f>
        <v>356</v>
      </c>
      <c r="D793" t="s">
        <v>1385</v>
      </c>
      <c r="E793" t="str">
        <f>VLOOKUP(B793,'Перечень узлов'!$B$2:$E$642,4,0)</f>
        <v>FEATURE_NODE</v>
      </c>
    </row>
    <row r="794" spans="1:7" x14ac:dyDescent="0.4">
      <c r="B794" t="s">
        <v>1727</v>
      </c>
      <c r="C794">
        <f>VLOOKUP(B794,'Перечень узлов'!$B$2:$E$642,3,0)</f>
        <v>192</v>
      </c>
      <c r="D794" t="s">
        <v>1658</v>
      </c>
      <c r="E794" t="str">
        <f>VLOOKUP(B794,'Перечень узлов'!$B$2:$E$642,4,0)</f>
        <v>FEATURE_NODE</v>
      </c>
    </row>
    <row r="795" spans="1:7" x14ac:dyDescent="0.4">
      <c r="C795" t="e">
        <f>VLOOKUP(B795,'Перечень узлов'!$B$2:$E$642,3,0)</f>
        <v>#N/A</v>
      </c>
      <c r="E795" t="e">
        <f>VLOOKUP(B795,'Перечень узлов'!$B$2:$E$642,4,0)</f>
        <v>#N/A</v>
      </c>
    </row>
    <row r="796" spans="1:7" x14ac:dyDescent="0.4">
      <c r="A796" s="37" t="s">
        <v>1586</v>
      </c>
      <c r="B796" t="s">
        <v>889</v>
      </c>
      <c r="C796">
        <f>VLOOKUP(B796,'Перечень узлов'!$B$2:$E$642,3,0)</f>
        <v>36</v>
      </c>
      <c r="D796" t="s">
        <v>1385</v>
      </c>
      <c r="E796" t="str">
        <f>VLOOKUP(B796,'Перечень узлов'!$B$2:$E$642,4,0)</f>
        <v>FEATURE_NODE</v>
      </c>
      <c r="F796" t="s">
        <v>517</v>
      </c>
      <c r="G796" t="s">
        <v>1576</v>
      </c>
    </row>
    <row r="797" spans="1:7" x14ac:dyDescent="0.4">
      <c r="B797" t="s">
        <v>2833</v>
      </c>
      <c r="C797">
        <f>VLOOKUP(B797,'Перечень узлов'!$B$2:$E$642,3,0)</f>
        <v>74</v>
      </c>
      <c r="D797" t="s">
        <v>1385</v>
      </c>
      <c r="E797" t="str">
        <f>VLOOKUP(B797,'Перечень узлов'!$B$2:$E$642,4,0)</f>
        <v>FEATURE_NODE</v>
      </c>
    </row>
    <row r="798" spans="1:7" x14ac:dyDescent="0.4">
      <c r="B798" t="s">
        <v>1307</v>
      </c>
      <c r="C798">
        <f>VLOOKUP(B798,'Перечень узлов'!$B$2:$E$642,3,0)</f>
        <v>327</v>
      </c>
      <c r="D798" t="s">
        <v>1385</v>
      </c>
      <c r="E798" t="str">
        <f>VLOOKUP(B798,'Перечень узлов'!$B$2:$E$642,4,0)</f>
        <v>FEATURE_NODE</v>
      </c>
    </row>
    <row r="799" spans="1:7" x14ac:dyDescent="0.4">
      <c r="B799" t="s">
        <v>1487</v>
      </c>
      <c r="C799">
        <f>VLOOKUP(B799,'Перечень узлов'!$B$2:$E$642,3,0)</f>
        <v>428</v>
      </c>
      <c r="D799" t="s">
        <v>1385</v>
      </c>
      <c r="E799" t="str">
        <f>VLOOKUP(B799,'Перечень узлов'!$B$2:$E$642,4,0)</f>
        <v>FEATURE_NODE</v>
      </c>
    </row>
    <row r="800" spans="1:7" x14ac:dyDescent="0.4">
      <c r="B800" t="s">
        <v>902</v>
      </c>
      <c r="C800">
        <f>VLOOKUP(B800,'Перечень узлов'!$B$2:$E$642,3,0)</f>
        <v>76</v>
      </c>
      <c r="D800" t="s">
        <v>1385</v>
      </c>
      <c r="E800" t="str">
        <f>VLOOKUP(B800,'Перечень узлов'!$B$2:$E$642,4,0)</f>
        <v>FEATURE_NODE</v>
      </c>
    </row>
    <row r="801" spans="1:7" x14ac:dyDescent="0.4">
      <c r="B801" t="s">
        <v>2276</v>
      </c>
      <c r="C801">
        <f>VLOOKUP(B801,'Перечень узлов'!$B$2:$E$642,3,0)</f>
        <v>34</v>
      </c>
      <c r="D801" t="s">
        <v>1385</v>
      </c>
      <c r="E801" t="str">
        <f>VLOOKUP(B801,'Перечень узлов'!$B$2:$E$642,4,0)</f>
        <v>FEATURE_NODE</v>
      </c>
    </row>
    <row r="802" spans="1:7" x14ac:dyDescent="0.4">
      <c r="B802" t="s">
        <v>876</v>
      </c>
      <c r="C802">
        <f>VLOOKUP(B802,'Перечень узлов'!$B$2:$E$642,3,0)</f>
        <v>9</v>
      </c>
      <c r="D802" t="s">
        <v>1385</v>
      </c>
      <c r="E802" t="str">
        <f>VLOOKUP(B802,'Перечень узлов'!$B$2:$E$642,4,0)</f>
        <v>FEATURE_NODE</v>
      </c>
    </row>
    <row r="803" spans="1:7" x14ac:dyDescent="0.4">
      <c r="B803" t="s">
        <v>892</v>
      </c>
      <c r="C803">
        <f>VLOOKUP(B803,'Перечень узлов'!$B$2:$E$642,3,0)</f>
        <v>16</v>
      </c>
      <c r="D803" t="s">
        <v>1385</v>
      </c>
      <c r="E803" t="str">
        <f>VLOOKUP(B803,'Перечень узлов'!$B$2:$E$642,4,0)</f>
        <v>FEATURE_NODE</v>
      </c>
    </row>
    <row r="804" spans="1:7" x14ac:dyDescent="0.4">
      <c r="B804" t="s">
        <v>932</v>
      </c>
      <c r="C804">
        <f>VLOOKUP(B804,'Перечень узлов'!$B$2:$E$642,3,0)</f>
        <v>171</v>
      </c>
      <c r="D804" t="s">
        <v>1385</v>
      </c>
      <c r="E804" t="str">
        <f>VLOOKUP(B804,'Перечень узлов'!$B$2:$E$642,4,0)</f>
        <v>FEATURE_NODE</v>
      </c>
    </row>
    <row r="805" spans="1:7" x14ac:dyDescent="0.4">
      <c r="B805" t="s">
        <v>923</v>
      </c>
      <c r="C805">
        <f>VLOOKUP(B805,'Перечень узлов'!$B$2:$E$642,3,0)</f>
        <v>144</v>
      </c>
      <c r="D805" t="s">
        <v>1385</v>
      </c>
      <c r="E805" t="str">
        <f>VLOOKUP(B805,'Перечень узлов'!$B$2:$E$642,4,0)</f>
        <v>FEATURE_NODE</v>
      </c>
    </row>
    <row r="806" spans="1:7" x14ac:dyDescent="0.4">
      <c r="B806" t="s">
        <v>1020</v>
      </c>
      <c r="C806">
        <f>VLOOKUP(B806,'Перечень узлов'!$B$2:$E$642,3,0)</f>
        <v>179</v>
      </c>
      <c r="D806" t="s">
        <v>1385</v>
      </c>
      <c r="E806" t="str">
        <f>VLOOKUP(B806,'Перечень узлов'!$B$2:$E$642,4,0)</f>
        <v>FEATURE_NODE</v>
      </c>
    </row>
    <row r="807" spans="1:7" x14ac:dyDescent="0.4">
      <c r="B807" t="s">
        <v>1127</v>
      </c>
      <c r="C807">
        <f>VLOOKUP(B807,'Перечень узлов'!$B$2:$E$642,3,0)</f>
        <v>155</v>
      </c>
      <c r="D807" t="s">
        <v>1385</v>
      </c>
      <c r="E807" t="str">
        <f>VLOOKUP(B807,'Перечень узлов'!$B$2:$E$642,4,0)</f>
        <v>FEATURE_NODE</v>
      </c>
    </row>
    <row r="808" spans="1:7" x14ac:dyDescent="0.4">
      <c r="B808" t="s">
        <v>1052</v>
      </c>
      <c r="C808">
        <f>VLOOKUP(B808,'Перечень узлов'!$B$2:$E$642,3,0)</f>
        <v>210</v>
      </c>
      <c r="D808" t="s">
        <v>1385</v>
      </c>
      <c r="E808" t="str">
        <f>VLOOKUP(B808,'Перечень узлов'!$B$2:$E$642,4,0)</f>
        <v>FEATURE_NODE</v>
      </c>
    </row>
    <row r="809" spans="1:7" x14ac:dyDescent="0.4">
      <c r="B809" t="s">
        <v>1460</v>
      </c>
      <c r="C809">
        <f>VLOOKUP(B809,'Перечень узлов'!$B$2:$E$642,3,0)</f>
        <v>214</v>
      </c>
      <c r="D809" t="s">
        <v>1385</v>
      </c>
      <c r="E809" t="str">
        <f>VLOOKUP(B809,'Перечень узлов'!$B$2:$E$642,4,0)</f>
        <v>FEATURE_NODE</v>
      </c>
    </row>
    <row r="810" spans="1:7" x14ac:dyDescent="0.4">
      <c r="B810" t="s">
        <v>1129</v>
      </c>
      <c r="C810">
        <f>VLOOKUP(B810,'Перечень узлов'!$B$2:$E$642,3,0)</f>
        <v>193</v>
      </c>
      <c r="D810" t="s">
        <v>1658</v>
      </c>
      <c r="E810" t="str">
        <f>VLOOKUP(B810,'Перечень узлов'!$B$2:$E$642,4,0)</f>
        <v>FEATURE_NODE</v>
      </c>
    </row>
    <row r="811" spans="1:7" x14ac:dyDescent="0.4">
      <c r="C811" t="e">
        <f>VLOOKUP(B811,'Перечень узлов'!$B$2:$E$642,3,0)</f>
        <v>#N/A</v>
      </c>
      <c r="E811" t="e">
        <f>VLOOKUP(B811,'Перечень узлов'!$B$2:$E$642,4,0)</f>
        <v>#N/A</v>
      </c>
    </row>
    <row r="812" spans="1:7" x14ac:dyDescent="0.4">
      <c r="A812" s="37" t="s">
        <v>1587</v>
      </c>
      <c r="B812" s="54" t="s">
        <v>889</v>
      </c>
      <c r="C812">
        <f>VLOOKUP(B812,'Перечень узлов'!$B$2:$E$642,3,0)</f>
        <v>36</v>
      </c>
      <c r="D812" t="s">
        <v>1385</v>
      </c>
      <c r="E812" t="str">
        <f>VLOOKUP(B812,'Перечень узлов'!$B$2:$E$642,4,0)</f>
        <v>FEATURE_NODE</v>
      </c>
      <c r="F812" t="s">
        <v>517</v>
      </c>
      <c r="G812" t="s">
        <v>1576</v>
      </c>
    </row>
    <row r="813" spans="1:7" x14ac:dyDescent="0.4">
      <c r="B813" s="54" t="s">
        <v>1059</v>
      </c>
      <c r="C813">
        <f>VLOOKUP(B813,'Перечень узлов'!$B$2:$E$642,3,0)</f>
        <v>75</v>
      </c>
      <c r="D813" t="s">
        <v>1385</v>
      </c>
      <c r="E813" t="str">
        <f>VLOOKUP(B813,'Перечень узлов'!$B$2:$E$642,4,0)</f>
        <v>FEATURE_NODE</v>
      </c>
    </row>
    <row r="814" spans="1:7" x14ac:dyDescent="0.4">
      <c r="B814" s="54" t="s">
        <v>1307</v>
      </c>
      <c r="C814">
        <f>VLOOKUP(B814,'Перечень узлов'!$B$2:$E$642,3,0)</f>
        <v>327</v>
      </c>
      <c r="D814" t="s">
        <v>1385</v>
      </c>
      <c r="E814" t="str">
        <f>VLOOKUP(B814,'Перечень узлов'!$B$2:$E$642,4,0)</f>
        <v>FEATURE_NODE</v>
      </c>
    </row>
    <row r="815" spans="1:7" x14ac:dyDescent="0.4">
      <c r="B815" t="s">
        <v>932</v>
      </c>
      <c r="C815">
        <f>VLOOKUP(B815,'Перечень узлов'!$B$2:$E$642,3,0)</f>
        <v>171</v>
      </c>
      <c r="D815" t="s">
        <v>1385</v>
      </c>
      <c r="E815" t="str">
        <f>VLOOKUP(B815,'Перечень узлов'!$B$2:$E$642,4,0)</f>
        <v>FEATURE_NODE</v>
      </c>
    </row>
    <row r="816" spans="1:7" x14ac:dyDescent="0.4">
      <c r="B816" t="s">
        <v>2276</v>
      </c>
      <c r="C816">
        <f>VLOOKUP(B816,'Перечень узлов'!$B$2:$E$642,3,0)</f>
        <v>34</v>
      </c>
      <c r="D816" t="s">
        <v>1385</v>
      </c>
      <c r="E816" t="str">
        <f>VLOOKUP(B816,'Перечень узлов'!$B$2:$E$642,4,0)</f>
        <v>FEATURE_NODE</v>
      </c>
    </row>
    <row r="817" spans="2:5" x14ac:dyDescent="0.4">
      <c r="B817" t="s">
        <v>947</v>
      </c>
      <c r="C817">
        <f>VLOOKUP(B817,'Перечень узлов'!$B$2:$E$642,3,0)</f>
        <v>60</v>
      </c>
      <c r="D817" t="s">
        <v>1385</v>
      </c>
      <c r="E817" t="str">
        <f>VLOOKUP(B817,'Перечень узлов'!$B$2:$E$642,4,0)</f>
        <v>FEATURE_NODE</v>
      </c>
    </row>
    <row r="818" spans="2:5" x14ac:dyDescent="0.4">
      <c r="B818" t="s">
        <v>1299</v>
      </c>
      <c r="C818">
        <f>VLOOKUP(B818,'Перечень узлов'!$B$2:$E$642,3,0)</f>
        <v>20</v>
      </c>
      <c r="D818" t="s">
        <v>1385</v>
      </c>
      <c r="E818" t="str">
        <f>VLOOKUP(B818,'Перечень узлов'!$B$2:$E$642,4,0)</f>
        <v>FEATURE_NODE</v>
      </c>
    </row>
    <row r="819" spans="2:5" x14ac:dyDescent="0.4">
      <c r="B819" t="s">
        <v>1243</v>
      </c>
      <c r="C819">
        <f>VLOOKUP(B819,'Перечень узлов'!$B$2:$E$642,3,0)</f>
        <v>62</v>
      </c>
      <c r="D819" t="s">
        <v>1385</v>
      </c>
      <c r="E819" t="str">
        <f>VLOOKUP(B819,'Перечень узлов'!$B$2:$E$642,4,0)</f>
        <v>FEATURE_NODE</v>
      </c>
    </row>
    <row r="820" spans="2:5" x14ac:dyDescent="0.4">
      <c r="B820" t="s">
        <v>1126</v>
      </c>
      <c r="C820">
        <f>VLOOKUP(B820,'Перечень узлов'!$B$2:$E$642,3,0)</f>
        <v>21</v>
      </c>
      <c r="D820" t="s">
        <v>1385</v>
      </c>
      <c r="E820" t="str">
        <f>VLOOKUP(B820,'Перечень узлов'!$B$2:$E$642,4,0)</f>
        <v>FEATURE_NODE</v>
      </c>
    </row>
    <row r="821" spans="2:5" x14ac:dyDescent="0.4">
      <c r="B821" t="s">
        <v>897</v>
      </c>
      <c r="C821">
        <f>VLOOKUP(B821,'Перечень узлов'!$B$2:$E$642,3,0)</f>
        <v>25</v>
      </c>
      <c r="D821" t="s">
        <v>1385</v>
      </c>
      <c r="E821" t="str">
        <f>VLOOKUP(B821,'Перечень узлов'!$B$2:$E$642,4,0)</f>
        <v>FEATURE_NODE</v>
      </c>
    </row>
    <row r="822" spans="2:5" x14ac:dyDescent="0.4">
      <c r="B822" t="s">
        <v>887</v>
      </c>
      <c r="C822">
        <f>VLOOKUP(B822,'Перечень узлов'!$B$2:$E$642,3,0)</f>
        <v>19</v>
      </c>
      <c r="D822" t="s">
        <v>1385</v>
      </c>
      <c r="E822" t="str">
        <f>VLOOKUP(B822,'Перечень узлов'!$B$2:$E$642,4,0)</f>
        <v>FEATURE_NODE</v>
      </c>
    </row>
    <row r="823" spans="2:5" x14ac:dyDescent="0.4">
      <c r="B823" t="s">
        <v>902</v>
      </c>
      <c r="C823">
        <f>VLOOKUP(B823,'Перечень узлов'!$B$2:$E$642,3,0)</f>
        <v>76</v>
      </c>
      <c r="D823" t="s">
        <v>1385</v>
      </c>
      <c r="E823" t="str">
        <f>VLOOKUP(B823,'Перечень узлов'!$B$2:$E$642,4,0)</f>
        <v>FEATURE_NODE</v>
      </c>
    </row>
    <row r="824" spans="2:5" x14ac:dyDescent="0.4">
      <c r="B824" t="s">
        <v>1488</v>
      </c>
      <c r="C824">
        <f>VLOOKUP(B824,'Перечень узлов'!$B$2:$E$642,3,0)</f>
        <v>429</v>
      </c>
      <c r="D824" t="s">
        <v>1385</v>
      </c>
      <c r="E824" t="str">
        <f>VLOOKUP(B824,'Перечень узлов'!$B$2:$E$642,4,0)</f>
        <v>FEATURE_NODE</v>
      </c>
    </row>
    <row r="825" spans="2:5" x14ac:dyDescent="0.4">
      <c r="B825" t="s">
        <v>1091</v>
      </c>
      <c r="C825">
        <f>VLOOKUP(B825,'Перечень узлов'!$B$2:$E$642,3,0)</f>
        <v>151</v>
      </c>
      <c r="D825" t="s">
        <v>1385</v>
      </c>
      <c r="E825" t="str">
        <f>VLOOKUP(B825,'Перечень узлов'!$B$2:$E$642,4,0)</f>
        <v>FEATURE_NODE</v>
      </c>
    </row>
    <row r="826" spans="2:5" x14ac:dyDescent="0.4">
      <c r="B826" t="s">
        <v>1020</v>
      </c>
      <c r="C826">
        <f>VLOOKUP(B826,'Перечень узлов'!$B$2:$E$642,3,0)</f>
        <v>179</v>
      </c>
      <c r="D826" t="s">
        <v>1385</v>
      </c>
      <c r="E826" t="str">
        <f>VLOOKUP(B826,'Перечень узлов'!$B$2:$E$642,4,0)</f>
        <v>FEATURE_NODE</v>
      </c>
    </row>
    <row r="827" spans="2:5" x14ac:dyDescent="0.4">
      <c r="B827" t="s">
        <v>1127</v>
      </c>
      <c r="C827">
        <f>VLOOKUP(B827,'Перечень узлов'!$B$2:$E$642,3,0)</f>
        <v>155</v>
      </c>
      <c r="D827" t="s">
        <v>1385</v>
      </c>
      <c r="E827" t="str">
        <f>VLOOKUP(B827,'Перечень узлов'!$B$2:$E$642,4,0)</f>
        <v>FEATURE_NODE</v>
      </c>
    </row>
    <row r="828" spans="2:5" x14ac:dyDescent="0.4">
      <c r="B828" t="s">
        <v>1017</v>
      </c>
      <c r="C828">
        <f>VLOOKUP(B828,'Перечень узлов'!$B$2:$E$642,3,0)</f>
        <v>175</v>
      </c>
      <c r="D828" t="s">
        <v>1385</v>
      </c>
      <c r="E828" t="str">
        <f>VLOOKUP(B828,'Перечень узлов'!$B$2:$E$642,4,0)</f>
        <v>FEATURE_NODE</v>
      </c>
    </row>
    <row r="829" spans="2:5" x14ac:dyDescent="0.4">
      <c r="B829" t="s">
        <v>1268</v>
      </c>
      <c r="C829">
        <f>VLOOKUP(B829,'Перечень узлов'!$B$2:$E$642,3,0)</f>
        <v>156</v>
      </c>
      <c r="D829" t="s">
        <v>1385</v>
      </c>
      <c r="E829" t="str">
        <f>VLOOKUP(B829,'Перечень узлов'!$B$2:$E$642,4,0)</f>
        <v>FEATURE_NODE</v>
      </c>
    </row>
    <row r="830" spans="2:5" x14ac:dyDescent="0.4">
      <c r="B830" t="s">
        <v>1044</v>
      </c>
      <c r="C830">
        <f>VLOOKUP(B830,'Перечень узлов'!$B$2:$E$642,3,0)</f>
        <v>264</v>
      </c>
      <c r="D830" t="s">
        <v>1385</v>
      </c>
      <c r="E830" t="str">
        <f>VLOOKUP(B830,'Перечень узлов'!$B$2:$E$642,4,0)</f>
        <v>FEATURE_NODE</v>
      </c>
    </row>
    <row r="831" spans="2:5" x14ac:dyDescent="0.4">
      <c r="B831" t="s">
        <v>1468</v>
      </c>
      <c r="C831">
        <f>VLOOKUP(B831,'Перечень узлов'!$B$2:$E$642,3,0)</f>
        <v>202</v>
      </c>
      <c r="D831" t="s">
        <v>1385</v>
      </c>
      <c r="E831" t="str">
        <f>VLOOKUP(B831,'Перечень узлов'!$B$2:$E$642,4,0)</f>
        <v>FEATURE_NODE</v>
      </c>
    </row>
    <row r="832" spans="2:5" x14ac:dyDescent="0.4">
      <c r="B832" t="s">
        <v>1727</v>
      </c>
      <c r="C832">
        <f>VLOOKUP(B832,'Перечень узлов'!$B$2:$E$642,3,0)</f>
        <v>192</v>
      </c>
      <c r="D832" t="s">
        <v>1385</v>
      </c>
      <c r="E832" t="str">
        <f>VLOOKUP(B832,'Перечень узлов'!$B$2:$E$642,4,0)</f>
        <v>FEATURE_NODE</v>
      </c>
    </row>
    <row r="833" spans="1:7" x14ac:dyDescent="0.4">
      <c r="B833" t="s">
        <v>1189</v>
      </c>
      <c r="C833">
        <f>VLOOKUP(B833,'Перечень узлов'!$B$2:$E$642,3,0)</f>
        <v>226</v>
      </c>
      <c r="D833" t="s">
        <v>1658</v>
      </c>
      <c r="E833" t="str">
        <f>VLOOKUP(B833,'Перечень узлов'!$B$2:$E$642,4,0)</f>
        <v>FEATURE_NODE</v>
      </c>
    </row>
    <row r="834" spans="1:7" x14ac:dyDescent="0.4">
      <c r="C834" t="e">
        <f>VLOOKUP(B834,'Перечень узлов'!$B$2:$E$642,3,0)</f>
        <v>#N/A</v>
      </c>
      <c r="E834" t="e">
        <f>VLOOKUP(B834,'Перечень узлов'!$B$2:$E$642,4,0)</f>
        <v>#N/A</v>
      </c>
    </row>
    <row r="835" spans="1:7" x14ac:dyDescent="0.4">
      <c r="A835" s="37" t="s">
        <v>1588</v>
      </c>
      <c r="B835" t="s">
        <v>889</v>
      </c>
      <c r="C835">
        <f>VLOOKUP(B835,'Перечень узлов'!$B$2:$E$642,3,0)</f>
        <v>36</v>
      </c>
      <c r="D835" t="s">
        <v>1385</v>
      </c>
      <c r="E835" t="str">
        <f>VLOOKUP(B835,'Перечень узлов'!$B$2:$E$642,4,0)</f>
        <v>FEATURE_NODE</v>
      </c>
      <c r="F835" t="s">
        <v>517</v>
      </c>
      <c r="G835" t="s">
        <v>1576</v>
      </c>
    </row>
    <row r="836" spans="1:7" x14ac:dyDescent="0.4">
      <c r="B836" t="s">
        <v>2833</v>
      </c>
      <c r="C836">
        <f>VLOOKUP(B836,'Перечень узлов'!$B$2:$E$642,3,0)</f>
        <v>74</v>
      </c>
      <c r="D836" t="s">
        <v>1385</v>
      </c>
      <c r="E836" t="str">
        <f>VLOOKUP(B836,'Перечень узлов'!$B$2:$E$642,4,0)</f>
        <v>FEATURE_NODE</v>
      </c>
    </row>
    <row r="837" spans="1:7" x14ac:dyDescent="0.4">
      <c r="B837" t="s">
        <v>886</v>
      </c>
      <c r="C837">
        <f>VLOOKUP(B837,'Перечень узлов'!$B$2:$E$642,3,0)</f>
        <v>15</v>
      </c>
      <c r="D837" t="s">
        <v>1385</v>
      </c>
      <c r="E837" t="str">
        <f>VLOOKUP(B837,'Перечень узлов'!$B$2:$E$642,4,0)</f>
        <v>FEATURE_NODE</v>
      </c>
    </row>
    <row r="838" spans="1:7" x14ac:dyDescent="0.4">
      <c r="B838" t="s">
        <v>1083</v>
      </c>
      <c r="C838">
        <f>VLOOKUP(B838,'Перечень узлов'!$B$2:$E$642,3,0)</f>
        <v>17</v>
      </c>
      <c r="D838" t="s">
        <v>1385</v>
      </c>
      <c r="E838" t="str">
        <f>VLOOKUP(B838,'Перечень узлов'!$B$2:$E$642,4,0)</f>
        <v>FEATURE_NODE</v>
      </c>
    </row>
    <row r="839" spans="1:7" x14ac:dyDescent="0.4">
      <c r="B839" t="s">
        <v>923</v>
      </c>
      <c r="C839">
        <f>VLOOKUP(B839,'Перечень узлов'!$B$2:$E$642,3,0)</f>
        <v>144</v>
      </c>
      <c r="D839" t="s">
        <v>1385</v>
      </c>
      <c r="E839" t="str">
        <f>VLOOKUP(B839,'Перечень узлов'!$B$2:$E$642,4,0)</f>
        <v>FEATURE_NODE</v>
      </c>
    </row>
    <row r="840" spans="1:7" x14ac:dyDescent="0.4">
      <c r="B840" t="s">
        <v>1056</v>
      </c>
      <c r="C840">
        <f>VLOOKUP(B840,'Перечень узлов'!$B$2:$E$642,3,0)</f>
        <v>177</v>
      </c>
      <c r="D840" t="s">
        <v>1385</v>
      </c>
      <c r="E840" t="str">
        <f>VLOOKUP(B840,'Перечень узлов'!$B$2:$E$642,4,0)</f>
        <v>FEATURE_NODE</v>
      </c>
    </row>
    <row r="841" spans="1:7" x14ac:dyDescent="0.4">
      <c r="B841" t="s">
        <v>1727</v>
      </c>
      <c r="C841">
        <f>VLOOKUP(B841,'Перечень узлов'!$B$2:$E$642,3,0)</f>
        <v>192</v>
      </c>
      <c r="D841" t="s">
        <v>1658</v>
      </c>
      <c r="E841" t="str">
        <f>VLOOKUP(B841,'Перечень узлов'!$B$2:$E$642,4,0)</f>
        <v>FEATURE_NODE</v>
      </c>
    </row>
    <row r="842" spans="1:7" x14ac:dyDescent="0.4">
      <c r="C842" t="e">
        <f>VLOOKUP(B842,'Перечень узлов'!$B$2:$E$642,3,0)</f>
        <v>#N/A</v>
      </c>
      <c r="E842" t="e">
        <f>VLOOKUP(B842,'Перечень узлов'!$B$2:$E$642,4,0)</f>
        <v>#N/A</v>
      </c>
    </row>
    <row r="843" spans="1:7" x14ac:dyDescent="0.4">
      <c r="A843" s="37" t="s">
        <v>1589</v>
      </c>
      <c r="B843" t="s">
        <v>1573</v>
      </c>
      <c r="C843">
        <f>VLOOKUP(B843,'Перечень узлов'!$B$2:$E$642,3,0)</f>
        <v>35</v>
      </c>
      <c r="D843" t="s">
        <v>1385</v>
      </c>
      <c r="E843" t="str">
        <f>VLOOKUP(B843,'Перечень узлов'!$B$2:$E$642,4,0)</f>
        <v>FEATURE_NODE</v>
      </c>
      <c r="F843" t="s">
        <v>517</v>
      </c>
      <c r="G843" t="s">
        <v>1576</v>
      </c>
    </row>
    <row r="844" spans="1:7" x14ac:dyDescent="0.4">
      <c r="B844" t="s">
        <v>2833</v>
      </c>
      <c r="C844">
        <f>VLOOKUP(B844,'Перечень узлов'!$B$2:$E$642,3,0)</f>
        <v>74</v>
      </c>
      <c r="D844" t="s">
        <v>1385</v>
      </c>
      <c r="E844" t="str">
        <f>VLOOKUP(B844,'Перечень узлов'!$B$2:$E$642,4,0)</f>
        <v>FEATURE_NODE</v>
      </c>
    </row>
    <row r="845" spans="1:7" x14ac:dyDescent="0.4">
      <c r="B845" t="s">
        <v>1307</v>
      </c>
      <c r="C845">
        <f>VLOOKUP(B845,'Перечень узлов'!$B$2:$E$642,3,0)</f>
        <v>327</v>
      </c>
      <c r="D845" t="s">
        <v>1385</v>
      </c>
      <c r="E845" t="str">
        <f>VLOOKUP(B845,'Перечень узлов'!$B$2:$E$642,4,0)</f>
        <v>FEATURE_NODE</v>
      </c>
    </row>
    <row r="846" spans="1:7" x14ac:dyDescent="0.4">
      <c r="B846" t="s">
        <v>876</v>
      </c>
      <c r="C846">
        <f>VLOOKUP(B846,'Перечень узлов'!$B$2:$E$642,3,0)</f>
        <v>9</v>
      </c>
      <c r="D846" t="s">
        <v>1385</v>
      </c>
      <c r="E846" t="str">
        <f>VLOOKUP(B846,'Перечень узлов'!$B$2:$E$642,4,0)</f>
        <v>FEATURE_NODE</v>
      </c>
    </row>
    <row r="847" spans="1:7" x14ac:dyDescent="0.4">
      <c r="B847" t="s">
        <v>1358</v>
      </c>
      <c r="C847">
        <f>VLOOKUP(B847,'Перечень узлов'!$B$2:$E$642,3,0)</f>
        <v>12</v>
      </c>
      <c r="D847" t="s">
        <v>1385</v>
      </c>
      <c r="E847" t="str">
        <f>VLOOKUP(B847,'Перечень узлов'!$B$2:$E$642,4,0)</f>
        <v>FEATURE_NODE</v>
      </c>
    </row>
    <row r="848" spans="1:7" x14ac:dyDescent="0.4">
      <c r="B848" t="s">
        <v>2276</v>
      </c>
      <c r="C848">
        <f>VLOOKUP(B848,'Перечень узлов'!$B$2:$E$642,3,0)</f>
        <v>34</v>
      </c>
      <c r="D848" t="s">
        <v>1385</v>
      </c>
      <c r="E848" t="str">
        <f>VLOOKUP(B848,'Перечень узлов'!$B$2:$E$642,4,0)</f>
        <v>FEATURE_NODE</v>
      </c>
    </row>
    <row r="849" spans="2:5" x14ac:dyDescent="0.4">
      <c r="B849" t="s">
        <v>894</v>
      </c>
      <c r="C849">
        <f>VLOOKUP(B849,'Перечень узлов'!$B$2:$E$642,3,0)</f>
        <v>42</v>
      </c>
      <c r="D849" t="s">
        <v>1385</v>
      </c>
      <c r="E849" t="str">
        <f>VLOOKUP(B849,'Перечень узлов'!$B$2:$E$642,4,0)</f>
        <v>FEATURE_NODE</v>
      </c>
    </row>
    <row r="850" spans="2:5" x14ac:dyDescent="0.4">
      <c r="B850" t="s">
        <v>895</v>
      </c>
      <c r="C850">
        <f>VLOOKUP(B850,'Перечень узлов'!$B$2:$E$642,3,0)</f>
        <v>43</v>
      </c>
      <c r="D850" t="s">
        <v>1385</v>
      </c>
      <c r="E850" t="str">
        <f>VLOOKUP(B850,'Перечень узлов'!$B$2:$E$642,4,0)</f>
        <v>FEATURE_NODE</v>
      </c>
    </row>
    <row r="851" spans="2:5" x14ac:dyDescent="0.4">
      <c r="B851" t="s">
        <v>932</v>
      </c>
      <c r="C851">
        <f>VLOOKUP(B851,'Перечень узлов'!$B$2:$E$642,3,0)</f>
        <v>171</v>
      </c>
      <c r="D851" t="s">
        <v>1385</v>
      </c>
      <c r="E851" t="str">
        <f>VLOOKUP(B851,'Перечень узлов'!$B$2:$E$642,4,0)</f>
        <v>FEATURE_NODE</v>
      </c>
    </row>
    <row r="852" spans="2:5" x14ac:dyDescent="0.4">
      <c r="B852" t="s">
        <v>902</v>
      </c>
      <c r="C852">
        <f>VLOOKUP(B852,'Перечень узлов'!$B$2:$E$642,3,0)</f>
        <v>76</v>
      </c>
      <c r="D852" t="s">
        <v>1385</v>
      </c>
      <c r="E852" t="str">
        <f>VLOOKUP(B852,'Перечень узлов'!$B$2:$E$642,4,0)</f>
        <v>FEATURE_NODE</v>
      </c>
    </row>
    <row r="853" spans="2:5" x14ac:dyDescent="0.4">
      <c r="B853" t="s">
        <v>1487</v>
      </c>
      <c r="C853">
        <f>VLOOKUP(B853,'Перечень узлов'!$B$2:$E$642,3,0)</f>
        <v>428</v>
      </c>
      <c r="D853" t="s">
        <v>1385</v>
      </c>
      <c r="E853" t="str">
        <f>VLOOKUP(B853,'Перечень узлов'!$B$2:$E$642,4,0)</f>
        <v>FEATURE_NODE</v>
      </c>
    </row>
    <row r="854" spans="2:5" x14ac:dyDescent="0.4">
      <c r="B854" t="s">
        <v>947</v>
      </c>
      <c r="C854">
        <f>VLOOKUP(B854,'Перечень узлов'!$B$2:$E$642,3,0)</f>
        <v>60</v>
      </c>
      <c r="D854" t="s">
        <v>1385</v>
      </c>
      <c r="E854" t="str">
        <f>VLOOKUP(B854,'Перечень узлов'!$B$2:$E$642,4,0)</f>
        <v>FEATURE_NODE</v>
      </c>
    </row>
    <row r="855" spans="2:5" x14ac:dyDescent="0.4">
      <c r="B855" t="s">
        <v>1242</v>
      </c>
      <c r="C855">
        <f>VLOOKUP(B855,'Перечень узлов'!$B$2:$E$642,3,0)</f>
        <v>61</v>
      </c>
      <c r="D855" t="s">
        <v>1385</v>
      </c>
      <c r="E855" t="str">
        <f>VLOOKUP(B855,'Перечень узлов'!$B$2:$E$642,4,0)</f>
        <v>FEATURE_NODE</v>
      </c>
    </row>
    <row r="856" spans="2:5" x14ac:dyDescent="0.4">
      <c r="B856" t="s">
        <v>1344</v>
      </c>
      <c r="C856">
        <f>VLOOKUP(B856,'Перечень узлов'!$B$2:$E$642,3,0)</f>
        <v>356</v>
      </c>
      <c r="D856" t="s">
        <v>1385</v>
      </c>
      <c r="E856" t="str">
        <f>VLOOKUP(B856,'Перечень узлов'!$B$2:$E$642,4,0)</f>
        <v>FEATURE_NODE</v>
      </c>
    </row>
    <row r="857" spans="2:5" x14ac:dyDescent="0.4">
      <c r="B857" t="s">
        <v>1268</v>
      </c>
      <c r="C857">
        <f>VLOOKUP(B857,'Перечень узлов'!$B$2:$E$642,3,0)</f>
        <v>156</v>
      </c>
      <c r="D857" t="s">
        <v>1385</v>
      </c>
      <c r="E857" t="str">
        <f>VLOOKUP(B857,'Перечень узлов'!$B$2:$E$642,4,0)</f>
        <v>FEATURE_NODE</v>
      </c>
    </row>
    <row r="858" spans="2:5" x14ac:dyDescent="0.4">
      <c r="B858" t="s">
        <v>937</v>
      </c>
      <c r="C858">
        <f>VLOOKUP(B858,'Перечень узлов'!$B$2:$E$642,3,0)</f>
        <v>187</v>
      </c>
      <c r="D858" t="s">
        <v>1385</v>
      </c>
      <c r="E858" t="str">
        <f>VLOOKUP(B858,'Перечень узлов'!$B$2:$E$642,4,0)</f>
        <v>FEATURE_NODE</v>
      </c>
    </row>
    <row r="859" spans="2:5" x14ac:dyDescent="0.4">
      <c r="B859" t="s">
        <v>923</v>
      </c>
      <c r="C859">
        <f>VLOOKUP(B859,'Перечень узлов'!$B$2:$E$642,3,0)</f>
        <v>144</v>
      </c>
      <c r="D859" t="s">
        <v>1385</v>
      </c>
      <c r="E859" t="str">
        <f>VLOOKUP(B859,'Перечень узлов'!$B$2:$E$642,4,0)</f>
        <v>FEATURE_NODE</v>
      </c>
    </row>
    <row r="860" spans="2:5" x14ac:dyDescent="0.4">
      <c r="B860" t="s">
        <v>1127</v>
      </c>
      <c r="C860">
        <f>VLOOKUP(B860,'Перечень узлов'!$B$2:$E$642,3,0)</f>
        <v>155</v>
      </c>
      <c r="D860" t="s">
        <v>1385</v>
      </c>
      <c r="E860" t="str">
        <f>VLOOKUP(B860,'Перечень узлов'!$B$2:$E$642,4,0)</f>
        <v>FEATURE_NODE</v>
      </c>
    </row>
    <row r="861" spans="2:5" x14ac:dyDescent="0.4">
      <c r="B861" t="s">
        <v>1055</v>
      </c>
      <c r="C861">
        <f>VLOOKUP(B861,'Перечень узлов'!$B$2:$E$642,3,0)</f>
        <v>146</v>
      </c>
      <c r="D861" t="s">
        <v>1385</v>
      </c>
      <c r="E861" t="str">
        <f>VLOOKUP(B861,'Перечень узлов'!$B$2:$E$642,4,0)</f>
        <v>FEATURE_NODE</v>
      </c>
    </row>
    <row r="862" spans="2:5" x14ac:dyDescent="0.4">
      <c r="B862" t="s">
        <v>1056</v>
      </c>
      <c r="C862">
        <f>VLOOKUP(B862,'Перечень узлов'!$B$2:$E$642,3,0)</f>
        <v>177</v>
      </c>
      <c r="D862" t="s">
        <v>1385</v>
      </c>
      <c r="E862" t="str">
        <f>VLOOKUP(B862,'Перечень узлов'!$B$2:$E$642,4,0)</f>
        <v>FEATURE_NODE</v>
      </c>
    </row>
    <row r="863" spans="2:5" x14ac:dyDescent="0.4">
      <c r="B863" t="s">
        <v>1243</v>
      </c>
      <c r="C863">
        <f>VLOOKUP(B863,'Перечень узлов'!$B$2:$E$642,3,0)</f>
        <v>62</v>
      </c>
      <c r="D863" t="s">
        <v>1385</v>
      </c>
      <c r="E863" t="str">
        <f>VLOOKUP(B863,'Перечень узлов'!$B$2:$E$642,4,0)</f>
        <v>FEATURE_NODE</v>
      </c>
    </row>
    <row r="864" spans="2:5" x14ac:dyDescent="0.4">
      <c r="B864" t="s">
        <v>1267</v>
      </c>
      <c r="C864">
        <f>VLOOKUP(B864,'Перечень узлов'!$B$2:$E$642,3,0)</f>
        <v>157</v>
      </c>
      <c r="D864" t="s">
        <v>1385</v>
      </c>
      <c r="E864" t="str">
        <f>VLOOKUP(B864,'Перечень узлов'!$B$2:$E$642,4,0)</f>
        <v>FEATURE_NODE</v>
      </c>
    </row>
    <row r="865" spans="1:7" x14ac:dyDescent="0.4">
      <c r="B865" t="s">
        <v>1045</v>
      </c>
      <c r="C865">
        <f>VLOOKUP(B865,'Перечень узлов'!$B$2:$E$642,3,0)</f>
        <v>272</v>
      </c>
      <c r="D865" t="s">
        <v>1385</v>
      </c>
      <c r="E865" t="str">
        <f>VLOOKUP(B865,'Перечень узлов'!$B$2:$E$642,4,0)</f>
        <v>FEATURE_NODE</v>
      </c>
    </row>
    <row r="866" spans="1:7" x14ac:dyDescent="0.4">
      <c r="B866" t="s">
        <v>1050</v>
      </c>
      <c r="C866">
        <f>VLOOKUP(B866,'Перечень узлов'!$B$2:$E$642,3,0)</f>
        <v>278</v>
      </c>
      <c r="D866" t="s">
        <v>1385</v>
      </c>
      <c r="E866" t="str">
        <f>VLOOKUP(B866,'Перечень узлов'!$B$2:$E$642,4,0)</f>
        <v>FEATURE_NODE</v>
      </c>
    </row>
    <row r="867" spans="1:7" x14ac:dyDescent="0.4">
      <c r="B867" t="s">
        <v>1727</v>
      </c>
      <c r="C867">
        <f>VLOOKUP(B867,'Перечень узлов'!$B$2:$E$642,3,0)</f>
        <v>192</v>
      </c>
      <c r="D867" t="s">
        <v>1385</v>
      </c>
      <c r="E867" t="str">
        <f>VLOOKUP(B867,'Перечень узлов'!$B$2:$E$642,4,0)</f>
        <v>FEATURE_NODE</v>
      </c>
    </row>
    <row r="868" spans="1:7" x14ac:dyDescent="0.4">
      <c r="B868" t="s">
        <v>1467</v>
      </c>
      <c r="C868">
        <f>VLOOKUP(B868,'Перечень узлов'!$B$2:$E$642,3,0)</f>
        <v>203</v>
      </c>
      <c r="D868" t="s">
        <v>1385</v>
      </c>
      <c r="E868" t="str">
        <f>VLOOKUP(B868,'Перечень узлов'!$B$2:$E$642,4,0)</f>
        <v>FEATURE_NODE</v>
      </c>
    </row>
    <row r="869" spans="1:7" x14ac:dyDescent="0.4">
      <c r="B869" t="s">
        <v>1097</v>
      </c>
      <c r="C869">
        <f>VLOOKUP(B869,'Перечень узлов'!$B$2:$E$642,3,0)</f>
        <v>201</v>
      </c>
      <c r="D869" t="s">
        <v>1385</v>
      </c>
      <c r="E869" t="str">
        <f>VLOOKUP(B869,'Перечень узлов'!$B$2:$E$642,4,0)</f>
        <v>FEATURE_NODE</v>
      </c>
    </row>
    <row r="870" spans="1:7" x14ac:dyDescent="0.4">
      <c r="B870" t="s">
        <v>1358</v>
      </c>
      <c r="C870">
        <f>VLOOKUP(B870,'Перечень узлов'!$B$2:$E$642,3,0)</f>
        <v>12</v>
      </c>
      <c r="D870" t="s">
        <v>1658</v>
      </c>
      <c r="E870" t="str">
        <f>VLOOKUP(B870,'Перечень узлов'!$B$2:$E$642,4,0)</f>
        <v>FEATURE_NODE</v>
      </c>
    </row>
    <row r="871" spans="1:7" x14ac:dyDescent="0.4">
      <c r="C871" t="e">
        <f>VLOOKUP(B871,'Перечень узлов'!$B$2:$E$642,3,0)</f>
        <v>#N/A</v>
      </c>
      <c r="E871" t="e">
        <f>VLOOKUP(B871,'Перечень узлов'!$B$2:$E$642,4,0)</f>
        <v>#N/A</v>
      </c>
    </row>
    <row r="872" spans="1:7" x14ac:dyDescent="0.4">
      <c r="A872" s="37" t="s">
        <v>1590</v>
      </c>
      <c r="B872" t="s">
        <v>889</v>
      </c>
      <c r="C872">
        <f>VLOOKUP(B872,'Перечень узлов'!$B$2:$E$642,3,0)</f>
        <v>36</v>
      </c>
      <c r="D872" t="s">
        <v>1385</v>
      </c>
      <c r="E872" t="str">
        <f>VLOOKUP(B872,'Перечень узлов'!$B$2:$E$642,4,0)</f>
        <v>FEATURE_NODE</v>
      </c>
      <c r="F872" t="s">
        <v>517</v>
      </c>
      <c r="G872" t="s">
        <v>1576</v>
      </c>
    </row>
    <row r="873" spans="1:7" x14ac:dyDescent="0.4">
      <c r="B873" t="s">
        <v>1059</v>
      </c>
      <c r="C873">
        <f>VLOOKUP(B873,'Перечень узлов'!$B$2:$E$642,3,0)</f>
        <v>75</v>
      </c>
      <c r="D873" t="s">
        <v>1385</v>
      </c>
      <c r="E873" t="str">
        <f>VLOOKUP(B873,'Перечень узлов'!$B$2:$E$642,4,0)</f>
        <v>FEATURE_NODE</v>
      </c>
    </row>
    <row r="874" spans="1:7" x14ac:dyDescent="0.4">
      <c r="B874" t="s">
        <v>1307</v>
      </c>
      <c r="C874">
        <f>VLOOKUP(B874,'Перечень узлов'!$B$2:$E$642,3,0)</f>
        <v>327</v>
      </c>
      <c r="D874" t="s">
        <v>1385</v>
      </c>
      <c r="E874" t="str">
        <f>VLOOKUP(B874,'Перечень узлов'!$B$2:$E$642,4,0)</f>
        <v>FEATURE_NODE</v>
      </c>
    </row>
    <row r="875" spans="1:7" x14ac:dyDescent="0.4">
      <c r="B875" t="s">
        <v>2276</v>
      </c>
      <c r="C875">
        <f>VLOOKUP(B875,'Перечень узлов'!$B$2:$E$642,3,0)</f>
        <v>34</v>
      </c>
      <c r="D875" t="s">
        <v>1385</v>
      </c>
      <c r="E875" t="str">
        <f>VLOOKUP(B875,'Перечень узлов'!$B$2:$E$642,4,0)</f>
        <v>FEATURE_NODE</v>
      </c>
    </row>
    <row r="876" spans="1:7" x14ac:dyDescent="0.4">
      <c r="B876" t="s">
        <v>947</v>
      </c>
      <c r="C876">
        <f>VLOOKUP(B876,'Перечень узлов'!$B$2:$E$642,3,0)</f>
        <v>60</v>
      </c>
      <c r="D876" t="s">
        <v>1385</v>
      </c>
      <c r="E876" t="str">
        <f>VLOOKUP(B876,'Перечень узлов'!$B$2:$E$642,4,0)</f>
        <v>FEATURE_NODE</v>
      </c>
    </row>
    <row r="877" spans="1:7" x14ac:dyDescent="0.4">
      <c r="B877" t="s">
        <v>1238</v>
      </c>
      <c r="C877">
        <f>VLOOKUP(B877,'Перечень узлов'!$B$2:$E$642,3,0)</f>
        <v>136</v>
      </c>
      <c r="D877" t="s">
        <v>1385</v>
      </c>
      <c r="E877" t="str">
        <f>VLOOKUP(B877,'Перечень узлов'!$B$2:$E$642,4,0)</f>
        <v>FEATURE_NODE</v>
      </c>
    </row>
    <row r="878" spans="1:7" x14ac:dyDescent="0.4">
      <c r="B878" t="s">
        <v>1268</v>
      </c>
      <c r="C878">
        <f>VLOOKUP(B878,'Перечень узлов'!$B$2:$E$642,3,0)</f>
        <v>156</v>
      </c>
      <c r="D878" t="s">
        <v>1385</v>
      </c>
      <c r="E878" t="str">
        <f>VLOOKUP(B878,'Перечень узлов'!$B$2:$E$642,4,0)</f>
        <v>FEATURE_NODE</v>
      </c>
    </row>
    <row r="879" spans="1:7" x14ac:dyDescent="0.4">
      <c r="B879" t="s">
        <v>1044</v>
      </c>
      <c r="C879">
        <f>VLOOKUP(B879,'Перечень узлов'!$B$2:$E$642,3,0)</f>
        <v>264</v>
      </c>
      <c r="D879" t="s">
        <v>1385</v>
      </c>
      <c r="E879" t="str">
        <f>VLOOKUP(B879,'Перечень узлов'!$B$2:$E$642,4,0)</f>
        <v>FEATURE_NODE</v>
      </c>
    </row>
    <row r="880" spans="1:7" x14ac:dyDescent="0.4">
      <c r="B880" t="s">
        <v>1110</v>
      </c>
      <c r="C880">
        <f>VLOOKUP(B880,'Перечень узлов'!$B$2:$E$642,3,0)</f>
        <v>266</v>
      </c>
      <c r="D880" t="s">
        <v>1385</v>
      </c>
      <c r="E880" t="str">
        <f>VLOOKUP(B880,'Перечень узлов'!$B$2:$E$642,4,0)</f>
        <v>FEATURE_NODE</v>
      </c>
    </row>
    <row r="881" spans="1:7" x14ac:dyDescent="0.4">
      <c r="B881" t="s">
        <v>1313</v>
      </c>
      <c r="C881">
        <f>VLOOKUP(B881,'Перечень узлов'!$B$2:$E$642,3,0)</f>
        <v>333</v>
      </c>
      <c r="D881" t="s">
        <v>1385</v>
      </c>
      <c r="E881" t="str">
        <f>VLOOKUP(B881,'Перечень узлов'!$B$2:$E$642,4,0)</f>
        <v>FEATURE_NODE</v>
      </c>
    </row>
    <row r="882" spans="1:7" x14ac:dyDescent="0.4">
      <c r="B882" t="s">
        <v>1468</v>
      </c>
      <c r="C882">
        <f>VLOOKUP(B882,'Перечень узлов'!$B$2:$E$642,3,0)</f>
        <v>202</v>
      </c>
      <c r="D882" t="s">
        <v>1385</v>
      </c>
      <c r="E882" t="str">
        <f>VLOOKUP(B882,'Перечень узлов'!$B$2:$E$642,4,0)</f>
        <v>FEATURE_NODE</v>
      </c>
    </row>
    <row r="883" spans="1:7" x14ac:dyDescent="0.4">
      <c r="B883" t="s">
        <v>1753</v>
      </c>
      <c r="C883">
        <f>VLOOKUP(B883,'Перечень узлов'!$B$2:$E$642,3,0)</f>
        <v>430</v>
      </c>
      <c r="D883" t="s">
        <v>1385</v>
      </c>
      <c r="E883" t="str">
        <f>VLOOKUP(B883,'Перечень узлов'!$B$2:$E$642,4,0)</f>
        <v>FEATURE_NODE</v>
      </c>
    </row>
    <row r="884" spans="1:7" x14ac:dyDescent="0.4">
      <c r="B884" t="s">
        <v>1017</v>
      </c>
      <c r="C884">
        <f>VLOOKUP(B884,'Перечень узлов'!$B$2:$E$642,3,0)</f>
        <v>175</v>
      </c>
      <c r="D884" t="s">
        <v>1385</v>
      </c>
      <c r="E884" t="str">
        <f>VLOOKUP(B884,'Перечень узлов'!$B$2:$E$642,4,0)</f>
        <v>FEATURE_NODE</v>
      </c>
    </row>
    <row r="885" spans="1:7" x14ac:dyDescent="0.4">
      <c r="B885" t="s">
        <v>1020</v>
      </c>
      <c r="C885">
        <f>VLOOKUP(B885,'Перечень узлов'!$B$2:$E$642,3,0)</f>
        <v>179</v>
      </c>
      <c r="D885" t="s">
        <v>1658</v>
      </c>
      <c r="E885" t="str">
        <f>VLOOKUP(B885,'Перечень узлов'!$B$2:$E$642,4,0)</f>
        <v>FEATURE_NODE</v>
      </c>
    </row>
    <row r="886" spans="1:7" x14ac:dyDescent="0.4">
      <c r="C886" t="e">
        <f>VLOOKUP(B886,'Перечень узлов'!$B$2:$E$642,3,0)</f>
        <v>#N/A</v>
      </c>
      <c r="E886" t="e">
        <f>VLOOKUP(B886,'Перечень узлов'!$B$2:$E$642,4,0)</f>
        <v>#N/A</v>
      </c>
    </row>
    <row r="887" spans="1:7" x14ac:dyDescent="0.4">
      <c r="A887" s="37" t="s">
        <v>1591</v>
      </c>
      <c r="B887" t="s">
        <v>1573</v>
      </c>
      <c r="C887">
        <f>VLOOKUP(B887,'Перечень узлов'!$B$2:$E$642,3,0)</f>
        <v>35</v>
      </c>
      <c r="D887" t="s">
        <v>1385</v>
      </c>
      <c r="E887" t="str">
        <f>VLOOKUP(B887,'Перечень узлов'!$B$2:$E$642,4,0)</f>
        <v>FEATURE_NODE</v>
      </c>
      <c r="F887" t="s">
        <v>517</v>
      </c>
      <c r="G887" t="s">
        <v>1576</v>
      </c>
    </row>
    <row r="888" spans="1:7" x14ac:dyDescent="0.4">
      <c r="B888" t="s">
        <v>2833</v>
      </c>
      <c r="C888">
        <f>VLOOKUP(B888,'Перечень узлов'!$B$2:$E$642,3,0)</f>
        <v>74</v>
      </c>
      <c r="D888" t="s">
        <v>1385</v>
      </c>
      <c r="E888" t="str">
        <f>VLOOKUP(B888,'Перечень узлов'!$B$2:$E$642,4,0)</f>
        <v>FEATURE_NODE</v>
      </c>
    </row>
    <row r="889" spans="1:7" x14ac:dyDescent="0.4">
      <c r="B889" t="s">
        <v>932</v>
      </c>
      <c r="C889">
        <f>VLOOKUP(B889,'Перечень узлов'!$B$2:$E$642,3,0)</f>
        <v>171</v>
      </c>
      <c r="D889" t="s">
        <v>1385</v>
      </c>
      <c r="E889" t="str">
        <f>VLOOKUP(B889,'Перечень узлов'!$B$2:$E$642,4,0)</f>
        <v>FEATURE_NODE</v>
      </c>
    </row>
    <row r="890" spans="1:7" x14ac:dyDescent="0.4">
      <c r="B890" t="s">
        <v>887</v>
      </c>
      <c r="C890">
        <f>VLOOKUP(B890,'Перечень узлов'!$B$2:$E$642,3,0)</f>
        <v>19</v>
      </c>
      <c r="D890" t="s">
        <v>1385</v>
      </c>
      <c r="E890" t="str">
        <f>VLOOKUP(B890,'Перечень узлов'!$B$2:$E$642,4,0)</f>
        <v>FEATURE_NODE</v>
      </c>
    </row>
    <row r="891" spans="1:7" x14ac:dyDescent="0.4">
      <c r="B891" t="s">
        <v>902</v>
      </c>
      <c r="C891">
        <f>VLOOKUP(B891,'Перечень узлов'!$B$2:$E$642,3,0)</f>
        <v>76</v>
      </c>
      <c r="D891" t="s">
        <v>1385</v>
      </c>
      <c r="E891" t="str">
        <f>VLOOKUP(B891,'Перечень узлов'!$B$2:$E$642,4,0)</f>
        <v>FEATURE_NODE</v>
      </c>
    </row>
    <row r="892" spans="1:7" x14ac:dyDescent="0.4">
      <c r="B892" t="s">
        <v>1487</v>
      </c>
      <c r="C892">
        <f>VLOOKUP(B892,'Перечень узлов'!$B$2:$E$642,3,0)</f>
        <v>428</v>
      </c>
      <c r="D892" t="s">
        <v>1385</v>
      </c>
      <c r="E892" t="str">
        <f>VLOOKUP(B892,'Перечень узлов'!$B$2:$E$642,4,0)</f>
        <v>FEATURE_NODE</v>
      </c>
    </row>
    <row r="893" spans="1:7" x14ac:dyDescent="0.4">
      <c r="B893" t="s">
        <v>2276</v>
      </c>
      <c r="C893">
        <f>VLOOKUP(B893,'Перечень узлов'!$B$2:$E$642,3,0)</f>
        <v>34</v>
      </c>
      <c r="D893" t="s">
        <v>1385</v>
      </c>
      <c r="E893" t="str">
        <f>VLOOKUP(B893,'Перечень узлов'!$B$2:$E$642,4,0)</f>
        <v>FEATURE_NODE</v>
      </c>
    </row>
    <row r="894" spans="1:7" x14ac:dyDescent="0.4">
      <c r="B894" t="s">
        <v>1017</v>
      </c>
      <c r="C894">
        <f>VLOOKUP(B894,'Перечень узлов'!$B$2:$E$642,3,0)</f>
        <v>175</v>
      </c>
      <c r="D894" t="s">
        <v>1385</v>
      </c>
      <c r="E894" t="str">
        <f>VLOOKUP(B894,'Перечень узлов'!$B$2:$E$642,4,0)</f>
        <v>FEATURE_NODE</v>
      </c>
    </row>
    <row r="895" spans="1:7" x14ac:dyDescent="0.4">
      <c r="B895" t="s">
        <v>1055</v>
      </c>
      <c r="C895">
        <f>VLOOKUP(B895,'Перечень узлов'!$B$2:$E$642,3,0)</f>
        <v>146</v>
      </c>
      <c r="D895" t="s">
        <v>1385</v>
      </c>
      <c r="E895" t="str">
        <f>VLOOKUP(B895,'Перечень узлов'!$B$2:$E$642,4,0)</f>
        <v>FEATURE_NODE</v>
      </c>
    </row>
    <row r="896" spans="1:7" x14ac:dyDescent="0.4">
      <c r="B896" t="s">
        <v>923</v>
      </c>
      <c r="C896">
        <f>VLOOKUP(B896,'Перечень узлов'!$B$2:$E$642,3,0)</f>
        <v>144</v>
      </c>
      <c r="D896" t="s">
        <v>1385</v>
      </c>
      <c r="E896" t="str">
        <f>VLOOKUP(B896,'Перечень узлов'!$B$2:$E$642,4,0)</f>
        <v>FEATURE_NODE</v>
      </c>
    </row>
    <row r="897" spans="1:7" x14ac:dyDescent="0.4">
      <c r="B897" t="s">
        <v>1127</v>
      </c>
      <c r="C897">
        <f>VLOOKUP(B897,'Перечень узлов'!$B$2:$E$642,3,0)</f>
        <v>155</v>
      </c>
      <c r="D897" t="s">
        <v>1385</v>
      </c>
      <c r="E897" t="str">
        <f>VLOOKUP(B897,'Перечень узлов'!$B$2:$E$642,4,0)</f>
        <v>FEATURE_NODE</v>
      </c>
    </row>
    <row r="898" spans="1:7" x14ac:dyDescent="0.4">
      <c r="B898" t="s">
        <v>1753</v>
      </c>
      <c r="C898">
        <f>VLOOKUP(B898,'Перечень узлов'!$B$2:$E$642,3,0)</f>
        <v>430</v>
      </c>
      <c r="D898" t="s">
        <v>1385</v>
      </c>
      <c r="E898" t="str">
        <f>VLOOKUP(B898,'Перечень узлов'!$B$2:$E$642,4,0)</f>
        <v>FEATURE_NODE</v>
      </c>
    </row>
    <row r="899" spans="1:7" x14ac:dyDescent="0.4">
      <c r="B899" t="s">
        <v>1268</v>
      </c>
      <c r="C899">
        <f>VLOOKUP(B899,'Перечень узлов'!$B$2:$E$642,3,0)</f>
        <v>156</v>
      </c>
      <c r="D899" t="s">
        <v>1385</v>
      </c>
      <c r="E899" t="str">
        <f>VLOOKUP(B899,'Перечень узлов'!$B$2:$E$642,4,0)</f>
        <v>FEATURE_NODE</v>
      </c>
    </row>
    <row r="900" spans="1:7" x14ac:dyDescent="0.4">
      <c r="B900" t="s">
        <v>1726</v>
      </c>
      <c r="C900">
        <f>VLOOKUP(B900,'Перечень узлов'!$B$2:$E$642,3,0)</f>
        <v>194</v>
      </c>
      <c r="D900" t="s">
        <v>1385</v>
      </c>
      <c r="E900" t="str">
        <f>VLOOKUP(B900,'Перечень узлов'!$B$2:$E$642,4,0)</f>
        <v>FEATURE_NODE</v>
      </c>
    </row>
    <row r="901" spans="1:7" x14ac:dyDescent="0.4">
      <c r="B901" t="s">
        <v>1314</v>
      </c>
      <c r="C901">
        <f>VLOOKUP(B901,'Перечень узлов'!$B$2:$E$642,3,0)</f>
        <v>334</v>
      </c>
      <c r="D901" t="s">
        <v>1385</v>
      </c>
      <c r="E901" t="str">
        <f>VLOOKUP(B901,'Перечень узлов'!$B$2:$E$642,4,0)</f>
        <v>FEATURE_NODE</v>
      </c>
    </row>
    <row r="902" spans="1:7" x14ac:dyDescent="0.4">
      <c r="B902" t="s">
        <v>1052</v>
      </c>
      <c r="C902">
        <f>VLOOKUP(B902,'Перечень узлов'!$B$2:$E$642,3,0)</f>
        <v>210</v>
      </c>
      <c r="D902" t="s">
        <v>1658</v>
      </c>
      <c r="E902" t="str">
        <f>VLOOKUP(B902,'Перечень узлов'!$B$2:$E$642,4,0)</f>
        <v>FEATURE_NODE</v>
      </c>
    </row>
    <row r="903" spans="1:7" x14ac:dyDescent="0.4">
      <c r="C903" t="e">
        <f>VLOOKUP(B903,'Перечень узлов'!$B$2:$E$642,3,0)</f>
        <v>#N/A</v>
      </c>
      <c r="E903" t="e">
        <f>VLOOKUP(B903,'Перечень узлов'!$B$2:$E$642,4,0)</f>
        <v>#N/A</v>
      </c>
    </row>
    <row r="904" spans="1:7" x14ac:dyDescent="0.4">
      <c r="A904" s="37" t="s">
        <v>1592</v>
      </c>
      <c r="B904" t="s">
        <v>1573</v>
      </c>
      <c r="C904">
        <f>VLOOKUP(B904,'Перечень узлов'!$B$2:$E$642,3,0)</f>
        <v>35</v>
      </c>
      <c r="D904" t="s">
        <v>1385</v>
      </c>
      <c r="E904" t="str">
        <f>VLOOKUP(B904,'Перечень узлов'!$B$2:$E$642,4,0)</f>
        <v>FEATURE_NODE</v>
      </c>
      <c r="F904" t="s">
        <v>517</v>
      </c>
      <c r="G904" t="s">
        <v>1576</v>
      </c>
    </row>
    <row r="905" spans="1:7" x14ac:dyDescent="0.4">
      <c r="B905" t="s">
        <v>2833</v>
      </c>
      <c r="C905">
        <f>VLOOKUP(B905,'Перечень узлов'!$B$2:$E$642,3,0)</f>
        <v>74</v>
      </c>
      <c r="D905" t="s">
        <v>1385</v>
      </c>
      <c r="E905" t="str">
        <f>VLOOKUP(B905,'Перечень узлов'!$B$2:$E$642,4,0)</f>
        <v>FEATURE_NODE</v>
      </c>
    </row>
    <row r="906" spans="1:7" x14ac:dyDescent="0.4">
      <c r="B906" t="s">
        <v>892</v>
      </c>
      <c r="C906">
        <f>VLOOKUP(B906,'Перечень узлов'!$B$2:$E$642,3,0)</f>
        <v>16</v>
      </c>
      <c r="D906" t="s">
        <v>1385</v>
      </c>
      <c r="E906" t="str">
        <f>VLOOKUP(B906,'Перечень узлов'!$B$2:$E$642,4,0)</f>
        <v>FEATURE_NODE</v>
      </c>
    </row>
    <row r="907" spans="1:7" x14ac:dyDescent="0.4">
      <c r="B907" t="s">
        <v>894</v>
      </c>
      <c r="C907">
        <f>VLOOKUP(B907,'Перечень узлов'!$B$2:$E$642,3,0)</f>
        <v>42</v>
      </c>
      <c r="D907" t="s">
        <v>1385</v>
      </c>
      <c r="E907" t="str">
        <f>VLOOKUP(B907,'Перечень узлов'!$B$2:$E$642,4,0)</f>
        <v>FEATURE_NODE</v>
      </c>
    </row>
    <row r="908" spans="1:7" x14ac:dyDescent="0.4">
      <c r="B908" t="s">
        <v>947</v>
      </c>
      <c r="C908">
        <f>VLOOKUP(B908,'Перечень узлов'!$B$2:$E$642,3,0)</f>
        <v>60</v>
      </c>
      <c r="D908" t="s">
        <v>1385</v>
      </c>
      <c r="E908" t="str">
        <f>VLOOKUP(B908,'Перечень узлов'!$B$2:$E$642,4,0)</f>
        <v>FEATURE_NODE</v>
      </c>
    </row>
    <row r="909" spans="1:7" x14ac:dyDescent="0.4">
      <c r="B909" t="s">
        <v>902</v>
      </c>
      <c r="C909">
        <f>VLOOKUP(B909,'Перечень узлов'!$B$2:$E$642,3,0)</f>
        <v>76</v>
      </c>
      <c r="D909" t="s">
        <v>1385</v>
      </c>
      <c r="E909" t="str">
        <f>VLOOKUP(B909,'Перечень узлов'!$B$2:$E$642,4,0)</f>
        <v>FEATURE_NODE</v>
      </c>
    </row>
    <row r="910" spans="1:7" x14ac:dyDescent="0.4">
      <c r="B910" t="s">
        <v>1487</v>
      </c>
      <c r="C910">
        <f>VLOOKUP(B910,'Перечень узлов'!$B$2:$E$642,3,0)</f>
        <v>428</v>
      </c>
      <c r="D910" t="s">
        <v>1385</v>
      </c>
      <c r="E910" t="str">
        <f>VLOOKUP(B910,'Перечень узлов'!$B$2:$E$642,4,0)</f>
        <v>FEATURE_NODE</v>
      </c>
    </row>
    <row r="911" spans="1:7" x14ac:dyDescent="0.4">
      <c r="B911" t="s">
        <v>876</v>
      </c>
      <c r="C911">
        <f>VLOOKUP(B911,'Перечень узлов'!$B$2:$E$642,3,0)</f>
        <v>9</v>
      </c>
      <c r="D911" t="s">
        <v>1385</v>
      </c>
      <c r="E911" t="str">
        <f>VLOOKUP(B911,'Перечень узлов'!$B$2:$E$642,4,0)</f>
        <v>FEATURE_NODE</v>
      </c>
    </row>
    <row r="912" spans="1:7" x14ac:dyDescent="0.4">
      <c r="B912" t="s">
        <v>1124</v>
      </c>
      <c r="C912">
        <f>VLOOKUP(B912,'Перечень узлов'!$B$2:$E$642,3,0)</f>
        <v>173</v>
      </c>
      <c r="D912" t="s">
        <v>1385</v>
      </c>
      <c r="E912" t="str">
        <f>VLOOKUP(B912,'Перечень узлов'!$B$2:$E$642,4,0)</f>
        <v>FEATURE_NODE</v>
      </c>
    </row>
    <row r="913" spans="1:7" x14ac:dyDescent="0.4">
      <c r="B913" t="s">
        <v>1127</v>
      </c>
      <c r="C913">
        <f>VLOOKUP(B913,'Перечень узлов'!$B$2:$E$642,3,0)</f>
        <v>155</v>
      </c>
      <c r="D913" t="s">
        <v>1385</v>
      </c>
      <c r="E913" t="str">
        <f>VLOOKUP(B913,'Перечень узлов'!$B$2:$E$642,4,0)</f>
        <v>FEATURE_NODE</v>
      </c>
    </row>
    <row r="914" spans="1:7" x14ac:dyDescent="0.4">
      <c r="B914" t="s">
        <v>1364</v>
      </c>
      <c r="C914">
        <f>VLOOKUP(B914,'Перечень узлов'!$B$2:$E$642,3,0)</f>
        <v>366</v>
      </c>
      <c r="D914" t="s">
        <v>1385</v>
      </c>
      <c r="E914" t="str">
        <f>VLOOKUP(B914,'Перечень узлов'!$B$2:$E$642,4,0)</f>
        <v>FEATURE_NODE</v>
      </c>
    </row>
    <row r="915" spans="1:7" x14ac:dyDescent="0.4">
      <c r="B915" t="s">
        <v>1753</v>
      </c>
      <c r="C915">
        <f>VLOOKUP(B915,'Перечень узлов'!$B$2:$E$642,3,0)</f>
        <v>430</v>
      </c>
      <c r="D915" t="s">
        <v>1385</v>
      </c>
      <c r="E915" t="str">
        <f>VLOOKUP(B915,'Перечень узлов'!$B$2:$E$642,4,0)</f>
        <v>FEATURE_NODE</v>
      </c>
    </row>
    <row r="916" spans="1:7" x14ac:dyDescent="0.4">
      <c r="B916" t="s">
        <v>1044</v>
      </c>
      <c r="C916">
        <f>VLOOKUP(B916,'Перечень узлов'!$B$2:$E$642,3,0)</f>
        <v>264</v>
      </c>
      <c r="D916" t="s">
        <v>1385</v>
      </c>
      <c r="E916" t="str">
        <f>VLOOKUP(B916,'Перечень узлов'!$B$2:$E$642,4,0)</f>
        <v>FEATURE_NODE</v>
      </c>
    </row>
    <row r="917" spans="1:7" x14ac:dyDescent="0.4">
      <c r="B917" t="s">
        <v>1333</v>
      </c>
      <c r="C917">
        <f>VLOOKUP(B917,'Перечень узлов'!$B$2:$E$642,3,0)</f>
        <v>346</v>
      </c>
      <c r="D917" t="s">
        <v>1385</v>
      </c>
      <c r="E917" t="str">
        <f>VLOOKUP(B917,'Перечень узлов'!$B$2:$E$642,4,0)</f>
        <v>FEATURE_NODE</v>
      </c>
    </row>
    <row r="918" spans="1:7" x14ac:dyDescent="0.4">
      <c r="B918" t="s">
        <v>1152</v>
      </c>
      <c r="C918">
        <f>VLOOKUP(B918,'Перечень узлов'!$B$2:$E$642,3,0)</f>
        <v>236</v>
      </c>
      <c r="D918" t="s">
        <v>1385</v>
      </c>
      <c r="E918" t="str">
        <f>VLOOKUP(B918,'Перечень узлов'!$B$2:$E$642,4,0)</f>
        <v>FEATURE_NODE</v>
      </c>
    </row>
    <row r="919" spans="1:7" x14ac:dyDescent="0.4">
      <c r="B919" t="s">
        <v>1727</v>
      </c>
      <c r="C919">
        <f>VLOOKUP(B919,'Перечень узлов'!$B$2:$E$642,3,0)</f>
        <v>192</v>
      </c>
      <c r="D919" t="s">
        <v>1385</v>
      </c>
      <c r="E919" t="str">
        <f>VLOOKUP(B919,'Перечень узлов'!$B$2:$E$642,4,0)</f>
        <v>FEATURE_NODE</v>
      </c>
    </row>
    <row r="920" spans="1:7" x14ac:dyDescent="0.4">
      <c r="B920" t="s">
        <v>1087</v>
      </c>
      <c r="C920">
        <f>VLOOKUP(B920,'Перечень узлов'!$B$2:$E$642,3,0)</f>
        <v>14</v>
      </c>
      <c r="D920" t="s">
        <v>1658</v>
      </c>
      <c r="E920" t="str">
        <f>VLOOKUP(B920,'Перечень узлов'!$B$2:$E$642,4,0)</f>
        <v>FEATURE_NODE</v>
      </c>
    </row>
    <row r="921" spans="1:7" x14ac:dyDescent="0.4">
      <c r="C921" t="e">
        <f>VLOOKUP(B921,'Перечень узлов'!$B$2:$E$642,3,0)</f>
        <v>#N/A</v>
      </c>
      <c r="E921" t="e">
        <f>VLOOKUP(B921,'Перечень узлов'!$B$2:$E$642,4,0)</f>
        <v>#N/A</v>
      </c>
    </row>
    <row r="922" spans="1:7" x14ac:dyDescent="0.4">
      <c r="A922" s="37" t="s">
        <v>1593</v>
      </c>
      <c r="B922" t="s">
        <v>889</v>
      </c>
      <c r="C922">
        <f>VLOOKUP(B922,'Перечень узлов'!$B$2:$E$642,3,0)</f>
        <v>36</v>
      </c>
      <c r="D922" t="s">
        <v>1385</v>
      </c>
      <c r="E922" t="str">
        <f>VLOOKUP(B922,'Перечень узлов'!$B$2:$E$642,4,0)</f>
        <v>FEATURE_NODE</v>
      </c>
      <c r="F922" t="s">
        <v>517</v>
      </c>
      <c r="G922" t="s">
        <v>1576</v>
      </c>
    </row>
    <row r="923" spans="1:7" x14ac:dyDescent="0.4">
      <c r="B923" t="s">
        <v>2833</v>
      </c>
      <c r="C923">
        <f>VLOOKUP(B923,'Перечень узлов'!$B$2:$E$642,3,0)</f>
        <v>74</v>
      </c>
      <c r="D923" t="s">
        <v>1385</v>
      </c>
      <c r="E923" t="str">
        <f>VLOOKUP(B923,'Перечень узлов'!$B$2:$E$642,4,0)</f>
        <v>FEATURE_NODE</v>
      </c>
    </row>
    <row r="924" spans="1:7" x14ac:dyDescent="0.4">
      <c r="B924" t="s">
        <v>1083</v>
      </c>
      <c r="C924">
        <f>VLOOKUP(B924,'Перечень узлов'!$B$2:$E$642,3,0)</f>
        <v>17</v>
      </c>
      <c r="D924" t="s">
        <v>1385</v>
      </c>
      <c r="E924" t="str">
        <f>VLOOKUP(B924,'Перечень узлов'!$B$2:$E$642,4,0)</f>
        <v>FEATURE_NODE</v>
      </c>
    </row>
    <row r="925" spans="1:7" x14ac:dyDescent="0.4">
      <c r="B925" t="s">
        <v>947</v>
      </c>
      <c r="C925">
        <f>VLOOKUP(B925,'Перечень узлов'!$B$2:$E$642,3,0)</f>
        <v>60</v>
      </c>
      <c r="D925" t="s">
        <v>1385</v>
      </c>
      <c r="E925" t="str">
        <f>VLOOKUP(B925,'Перечень узлов'!$B$2:$E$642,4,0)</f>
        <v>FEATURE_NODE</v>
      </c>
    </row>
    <row r="926" spans="1:7" x14ac:dyDescent="0.4">
      <c r="B926" t="s">
        <v>1035</v>
      </c>
      <c r="C926">
        <f>VLOOKUP(B926,'Перечень узлов'!$B$2:$E$642,3,0)</f>
        <v>68</v>
      </c>
      <c r="D926" t="s">
        <v>1385</v>
      </c>
      <c r="E926" t="str">
        <f>VLOOKUP(B926,'Перечень узлов'!$B$2:$E$642,4,0)</f>
        <v>FEATURE_NODE</v>
      </c>
    </row>
    <row r="927" spans="1:7" x14ac:dyDescent="0.4">
      <c r="B927" t="s">
        <v>892</v>
      </c>
      <c r="C927">
        <f>VLOOKUP(B927,'Перечень узлов'!$B$2:$E$642,3,0)</f>
        <v>16</v>
      </c>
      <c r="D927" t="s">
        <v>1385</v>
      </c>
      <c r="E927" t="str">
        <f>VLOOKUP(B927,'Перечень узлов'!$B$2:$E$642,4,0)</f>
        <v>FEATURE_NODE</v>
      </c>
    </row>
    <row r="928" spans="1:7" x14ac:dyDescent="0.4">
      <c r="B928" t="s">
        <v>1753</v>
      </c>
      <c r="C928">
        <f>VLOOKUP(B928,'Перечень узлов'!$B$2:$E$642,3,0)</f>
        <v>430</v>
      </c>
      <c r="D928" t="s">
        <v>1385</v>
      </c>
      <c r="E928" t="str">
        <f>VLOOKUP(B928,'Перечень узлов'!$B$2:$E$642,4,0)</f>
        <v>FEATURE_NODE</v>
      </c>
    </row>
    <row r="929" spans="1:7" x14ac:dyDescent="0.4">
      <c r="B929" t="s">
        <v>1017</v>
      </c>
      <c r="C929">
        <f>VLOOKUP(B929,'Перечень узлов'!$B$2:$E$642,3,0)</f>
        <v>175</v>
      </c>
      <c r="D929" t="s">
        <v>1385</v>
      </c>
      <c r="E929" t="str">
        <f>VLOOKUP(B929,'Перечень узлов'!$B$2:$E$642,4,0)</f>
        <v>FEATURE_NODE</v>
      </c>
    </row>
    <row r="930" spans="1:7" x14ac:dyDescent="0.4">
      <c r="B930" t="s">
        <v>1055</v>
      </c>
      <c r="C930">
        <f>VLOOKUP(B930,'Перечень узлов'!$B$2:$E$642,3,0)</f>
        <v>146</v>
      </c>
      <c r="D930" t="s">
        <v>1385</v>
      </c>
      <c r="E930" t="str">
        <f>VLOOKUP(B930,'Перечень узлов'!$B$2:$E$642,4,0)</f>
        <v>FEATURE_NODE</v>
      </c>
    </row>
    <row r="931" spans="1:7" x14ac:dyDescent="0.4">
      <c r="B931" t="s">
        <v>1019</v>
      </c>
      <c r="C931">
        <f>VLOOKUP(B931,'Перечень узлов'!$B$2:$E$642,3,0)</f>
        <v>176</v>
      </c>
      <c r="D931" t="s">
        <v>1385</v>
      </c>
      <c r="E931" t="str">
        <f>VLOOKUP(B931,'Перечень узлов'!$B$2:$E$642,4,0)</f>
        <v>FEATURE_NODE</v>
      </c>
    </row>
    <row r="932" spans="1:7" x14ac:dyDescent="0.4">
      <c r="B932" t="s">
        <v>1056</v>
      </c>
      <c r="C932">
        <f>VLOOKUP(B932,'Перечень узлов'!$B$2:$E$642,3,0)</f>
        <v>177</v>
      </c>
      <c r="D932" t="s">
        <v>1385</v>
      </c>
      <c r="E932" t="str">
        <f>VLOOKUP(B932,'Перечень узлов'!$B$2:$E$642,4,0)</f>
        <v>FEATURE_NODE</v>
      </c>
    </row>
    <row r="933" spans="1:7" x14ac:dyDescent="0.4">
      <c r="B933" t="s">
        <v>1725</v>
      </c>
      <c r="C933">
        <f>VLOOKUP(B933,'Перечень узлов'!$B$2:$E$642,3,0)</f>
        <v>191</v>
      </c>
      <c r="D933" t="s">
        <v>1658</v>
      </c>
      <c r="E933" t="str">
        <f>VLOOKUP(B933,'Перечень узлов'!$B$2:$E$642,4,0)</f>
        <v>FEATURE_NODE</v>
      </c>
    </row>
    <row r="934" spans="1:7" x14ac:dyDescent="0.4">
      <c r="C934" t="e">
        <f>VLOOKUP(B934,'Перечень узлов'!$B$2:$E$642,3,0)</f>
        <v>#N/A</v>
      </c>
      <c r="E934" t="e">
        <f>VLOOKUP(B934,'Перечень узлов'!$B$2:$E$642,4,0)</f>
        <v>#N/A</v>
      </c>
    </row>
    <row r="935" spans="1:7" x14ac:dyDescent="0.4">
      <c r="A935" s="37" t="s">
        <v>1594</v>
      </c>
      <c r="B935" t="s">
        <v>889</v>
      </c>
      <c r="C935">
        <f>VLOOKUP(B935,'Перечень узлов'!$B$2:$E$642,3,0)</f>
        <v>36</v>
      </c>
      <c r="D935" t="s">
        <v>1385</v>
      </c>
      <c r="E935" t="str">
        <f>VLOOKUP(B935,'Перечень узлов'!$B$2:$E$642,4,0)</f>
        <v>FEATURE_NODE</v>
      </c>
      <c r="F935" t="s">
        <v>517</v>
      </c>
      <c r="G935" t="s">
        <v>1576</v>
      </c>
    </row>
    <row r="936" spans="1:7" x14ac:dyDescent="0.4">
      <c r="B936" t="s">
        <v>2833</v>
      </c>
      <c r="C936">
        <f>VLOOKUP(B936,'Перечень узлов'!$B$2:$E$642,3,0)</f>
        <v>74</v>
      </c>
      <c r="D936" t="s">
        <v>1385</v>
      </c>
      <c r="E936" t="str">
        <f>VLOOKUP(B936,'Перечень узлов'!$B$2:$E$642,4,0)</f>
        <v>FEATURE_NODE</v>
      </c>
    </row>
    <row r="937" spans="1:7" x14ac:dyDescent="0.4">
      <c r="B937" t="s">
        <v>2276</v>
      </c>
      <c r="C937">
        <f>VLOOKUP(B937,'Перечень узлов'!$B$2:$E$642,3,0)</f>
        <v>34</v>
      </c>
      <c r="D937" t="s">
        <v>1385</v>
      </c>
      <c r="E937" t="str">
        <f>VLOOKUP(B937,'Перечень узлов'!$B$2:$E$642,4,0)</f>
        <v>FEATURE_NODE</v>
      </c>
    </row>
    <row r="938" spans="1:7" x14ac:dyDescent="0.4">
      <c r="B938" t="s">
        <v>932</v>
      </c>
      <c r="C938">
        <f>VLOOKUP(B938,'Перечень узлов'!$B$2:$E$642,3,0)</f>
        <v>171</v>
      </c>
      <c r="D938" t="s">
        <v>1385</v>
      </c>
      <c r="E938" t="str">
        <f>VLOOKUP(B938,'Перечень узлов'!$B$2:$E$642,4,0)</f>
        <v>FEATURE_NODE</v>
      </c>
    </row>
    <row r="939" spans="1:7" x14ac:dyDescent="0.4">
      <c r="B939" t="s">
        <v>876</v>
      </c>
      <c r="C939">
        <f>VLOOKUP(B939,'Перечень узлов'!$B$2:$E$642,3,0)</f>
        <v>9</v>
      </c>
      <c r="D939" t="s">
        <v>1385</v>
      </c>
      <c r="E939" t="str">
        <f>VLOOKUP(B939,'Перечень узлов'!$B$2:$E$642,4,0)</f>
        <v>FEATURE_NODE</v>
      </c>
    </row>
    <row r="940" spans="1:7" x14ac:dyDescent="0.4">
      <c r="B940" t="s">
        <v>1087</v>
      </c>
      <c r="C940">
        <f>VLOOKUP(B940,'Перечень узлов'!$B$2:$E$642,3,0)</f>
        <v>14</v>
      </c>
      <c r="D940" t="s">
        <v>1385</v>
      </c>
      <c r="E940" t="str">
        <f>VLOOKUP(B940,'Перечень узлов'!$B$2:$E$642,4,0)</f>
        <v>FEATURE_NODE</v>
      </c>
    </row>
    <row r="941" spans="1:7" x14ac:dyDescent="0.4">
      <c r="B941" t="s">
        <v>1083</v>
      </c>
      <c r="C941">
        <f>VLOOKUP(B941,'Перечень узлов'!$B$2:$E$642,3,0)</f>
        <v>17</v>
      </c>
      <c r="D941" t="s">
        <v>1385</v>
      </c>
      <c r="E941" t="str">
        <f>VLOOKUP(B941,'Перечень узлов'!$B$2:$E$642,4,0)</f>
        <v>FEATURE_NODE</v>
      </c>
    </row>
    <row r="942" spans="1:7" x14ac:dyDescent="0.4">
      <c r="B942" t="s">
        <v>923</v>
      </c>
      <c r="C942">
        <f>VLOOKUP(B942,'Перечень узлов'!$B$2:$E$642,3,0)</f>
        <v>144</v>
      </c>
      <c r="D942" t="s">
        <v>1385</v>
      </c>
      <c r="E942" t="str">
        <f>VLOOKUP(B942,'Перечень узлов'!$B$2:$E$642,4,0)</f>
        <v>FEATURE_NODE</v>
      </c>
    </row>
    <row r="943" spans="1:7" x14ac:dyDescent="0.4">
      <c r="B943" t="s">
        <v>1362</v>
      </c>
      <c r="C943">
        <f>VLOOKUP(B943,'Перечень узлов'!$B$2:$E$642,3,0)</f>
        <v>178</v>
      </c>
      <c r="D943" t="s">
        <v>1385</v>
      </c>
      <c r="E943" t="str">
        <f>VLOOKUP(B943,'Перечень узлов'!$B$2:$E$642,4,0)</f>
        <v>FEATURE_NODE</v>
      </c>
    </row>
    <row r="944" spans="1:7" x14ac:dyDescent="0.4">
      <c r="B944" t="s">
        <v>1020</v>
      </c>
      <c r="C944">
        <f>VLOOKUP(B944,'Перечень узлов'!$B$2:$E$642,3,0)</f>
        <v>179</v>
      </c>
      <c r="D944" t="s">
        <v>1385</v>
      </c>
      <c r="E944" t="str">
        <f>VLOOKUP(B944,'Перечень узлов'!$B$2:$E$642,4,0)</f>
        <v>FEATURE_NODE</v>
      </c>
    </row>
    <row r="945" spans="1:7" x14ac:dyDescent="0.4">
      <c r="B945" t="s">
        <v>1127</v>
      </c>
      <c r="C945">
        <f>VLOOKUP(B945,'Перечень узлов'!$B$2:$E$642,3,0)</f>
        <v>155</v>
      </c>
      <c r="D945" t="s">
        <v>1385</v>
      </c>
      <c r="E945" t="str">
        <f>VLOOKUP(B945,'Перечень узлов'!$B$2:$E$642,4,0)</f>
        <v>FEATURE_NODE</v>
      </c>
    </row>
    <row r="946" spans="1:7" x14ac:dyDescent="0.4">
      <c r="B946" t="s">
        <v>1015</v>
      </c>
      <c r="C946">
        <f>VLOOKUP(B946,'Перечень узлов'!$B$2:$E$642,3,0)</f>
        <v>238</v>
      </c>
      <c r="D946" t="s">
        <v>1385</v>
      </c>
      <c r="E946" t="str">
        <f>VLOOKUP(B946,'Перечень узлов'!$B$2:$E$642,4,0)</f>
        <v>FEATURE_NODE</v>
      </c>
    </row>
    <row r="947" spans="1:7" x14ac:dyDescent="0.4">
      <c r="B947" t="s">
        <v>999</v>
      </c>
      <c r="C947">
        <f>VLOOKUP(B947,'Перечень узлов'!$B$2:$E$642,3,0)</f>
        <v>254</v>
      </c>
      <c r="D947" t="s">
        <v>1385</v>
      </c>
      <c r="E947" t="str">
        <f>VLOOKUP(B947,'Перечень узлов'!$B$2:$E$642,4,0)</f>
        <v>FEATURE_NODE</v>
      </c>
    </row>
    <row r="948" spans="1:7" x14ac:dyDescent="0.4">
      <c r="B948" t="s">
        <v>1754</v>
      </c>
      <c r="C948">
        <f>VLOOKUP(B948,'Перечень узлов'!$B$2:$E$642,3,0)</f>
        <v>431</v>
      </c>
      <c r="D948" t="s">
        <v>1385</v>
      </c>
      <c r="E948" t="str">
        <f>VLOOKUP(B948,'Перечень узлов'!$B$2:$E$642,4,0)</f>
        <v>FEATURE_NODE</v>
      </c>
    </row>
    <row r="949" spans="1:7" x14ac:dyDescent="0.4">
      <c r="B949" t="s">
        <v>1129</v>
      </c>
      <c r="C949">
        <f>VLOOKUP(B949,'Перечень узлов'!$B$2:$E$642,3,0)</f>
        <v>193</v>
      </c>
      <c r="D949" t="s">
        <v>1385</v>
      </c>
      <c r="E949" t="str">
        <f>VLOOKUP(B949,'Перечень узлов'!$B$2:$E$642,4,0)</f>
        <v>FEATURE_NODE</v>
      </c>
    </row>
    <row r="950" spans="1:7" x14ac:dyDescent="0.4">
      <c r="B950" t="s">
        <v>1468</v>
      </c>
      <c r="C950">
        <f>VLOOKUP(B950,'Перечень узлов'!$B$2:$E$642,3,0)</f>
        <v>202</v>
      </c>
      <c r="D950" t="s">
        <v>1658</v>
      </c>
      <c r="E950" t="str">
        <f>VLOOKUP(B950,'Перечень узлов'!$B$2:$E$642,4,0)</f>
        <v>FEATURE_NODE</v>
      </c>
    </row>
    <row r="951" spans="1:7" x14ac:dyDescent="0.4">
      <c r="C951" t="e">
        <f>VLOOKUP(B951,'Перечень узлов'!$B$2:$E$642,3,0)</f>
        <v>#N/A</v>
      </c>
      <c r="E951" t="e">
        <f>VLOOKUP(B951,'Перечень узлов'!$B$2:$E$642,4,0)</f>
        <v>#N/A</v>
      </c>
    </row>
    <row r="952" spans="1:7" x14ac:dyDescent="0.4">
      <c r="A952" s="37" t="s">
        <v>1595</v>
      </c>
      <c r="B952" t="s">
        <v>1573</v>
      </c>
      <c r="C952">
        <f>VLOOKUP(B952,'Перечень узлов'!$B$2:$E$642,3,0)</f>
        <v>35</v>
      </c>
      <c r="D952" t="s">
        <v>1385</v>
      </c>
      <c r="E952" t="str">
        <f>VLOOKUP(B952,'Перечень узлов'!$B$2:$E$642,4,0)</f>
        <v>FEATURE_NODE</v>
      </c>
      <c r="F952" t="s">
        <v>517</v>
      </c>
      <c r="G952" t="s">
        <v>1576</v>
      </c>
    </row>
    <row r="953" spans="1:7" x14ac:dyDescent="0.4">
      <c r="B953" t="s">
        <v>2833</v>
      </c>
      <c r="C953">
        <f>VLOOKUP(B953,'Перечень узлов'!$B$2:$E$642,3,0)</f>
        <v>74</v>
      </c>
      <c r="D953" t="s">
        <v>1385</v>
      </c>
      <c r="E953" t="str">
        <f>VLOOKUP(B953,'Перечень узлов'!$B$2:$E$642,4,0)</f>
        <v>FEATURE_NODE</v>
      </c>
    </row>
    <row r="954" spans="1:7" x14ac:dyDescent="0.4">
      <c r="B954" t="s">
        <v>2276</v>
      </c>
      <c r="C954">
        <f>VLOOKUP(B954,'Перечень узлов'!$B$2:$E$642,3,0)</f>
        <v>34</v>
      </c>
      <c r="D954" t="s">
        <v>1385</v>
      </c>
      <c r="E954" t="str">
        <f>VLOOKUP(B954,'Перечень узлов'!$B$2:$E$642,4,0)</f>
        <v>FEATURE_NODE</v>
      </c>
    </row>
    <row r="955" spans="1:7" x14ac:dyDescent="0.4">
      <c r="B955" t="s">
        <v>946</v>
      </c>
      <c r="C955">
        <f>VLOOKUP(B955,'Перечень узлов'!$B$2:$E$642,3,0)</f>
        <v>59</v>
      </c>
      <c r="D955" t="s">
        <v>1385</v>
      </c>
      <c r="E955" t="str">
        <f>VLOOKUP(B955,'Перечень узлов'!$B$2:$E$642,4,0)</f>
        <v>FEATURE_NODE</v>
      </c>
    </row>
    <row r="956" spans="1:7" x14ac:dyDescent="0.4">
      <c r="B956" t="s">
        <v>947</v>
      </c>
      <c r="C956">
        <f>VLOOKUP(B956,'Перечень узлов'!$B$2:$E$642,3,0)</f>
        <v>60</v>
      </c>
      <c r="D956" t="s">
        <v>1385</v>
      </c>
      <c r="E956" t="str">
        <f>VLOOKUP(B956,'Перечень узлов'!$B$2:$E$642,4,0)</f>
        <v>FEATURE_NODE</v>
      </c>
    </row>
    <row r="957" spans="1:7" x14ac:dyDescent="0.4">
      <c r="B957" t="s">
        <v>902</v>
      </c>
      <c r="C957">
        <f>VLOOKUP(B957,'Перечень узлов'!$B$2:$E$642,3,0)</f>
        <v>76</v>
      </c>
      <c r="D957" t="s">
        <v>1385</v>
      </c>
      <c r="E957" t="str">
        <f>VLOOKUP(B957,'Перечень узлов'!$B$2:$E$642,4,0)</f>
        <v>FEATURE_NODE</v>
      </c>
    </row>
    <row r="958" spans="1:7" x14ac:dyDescent="0.4">
      <c r="B958" t="s">
        <v>1487</v>
      </c>
      <c r="C958">
        <f>VLOOKUP(B958,'Перечень узлов'!$B$2:$E$642,3,0)</f>
        <v>428</v>
      </c>
      <c r="D958" t="s">
        <v>1385</v>
      </c>
      <c r="E958" t="str">
        <f>VLOOKUP(B958,'Перечень узлов'!$B$2:$E$642,4,0)</f>
        <v>FEATURE_NODE</v>
      </c>
    </row>
    <row r="959" spans="1:7" x14ac:dyDescent="0.4">
      <c r="B959" t="s">
        <v>1127</v>
      </c>
      <c r="C959">
        <f>VLOOKUP(B959,'Перечень узлов'!$B$2:$E$642,3,0)</f>
        <v>155</v>
      </c>
      <c r="D959" t="s">
        <v>1385</v>
      </c>
      <c r="E959" t="str">
        <f>VLOOKUP(B959,'Перечень узлов'!$B$2:$E$642,4,0)</f>
        <v>FEATURE_NODE</v>
      </c>
    </row>
    <row r="960" spans="1:7" x14ac:dyDescent="0.4">
      <c r="B960" t="s">
        <v>1263</v>
      </c>
      <c r="C960">
        <f>VLOOKUP(B960,'Перечень узлов'!$B$2:$E$642,3,0)</f>
        <v>56</v>
      </c>
      <c r="D960" t="s">
        <v>1385</v>
      </c>
      <c r="E960" t="str">
        <f>VLOOKUP(B960,'Перечень узлов'!$B$2:$E$642,4,0)</f>
        <v>FEATURE_NODE</v>
      </c>
    </row>
    <row r="961" spans="1:7" x14ac:dyDescent="0.4">
      <c r="B961" t="s">
        <v>1007</v>
      </c>
      <c r="C961">
        <f>VLOOKUP(B961,'Перечень узлов'!$B$2:$E$642,3,0)</f>
        <v>172</v>
      </c>
      <c r="D961" t="s">
        <v>1385</v>
      </c>
      <c r="E961" t="str">
        <f>VLOOKUP(B961,'Перечень узлов'!$B$2:$E$642,4,0)</f>
        <v>FEATURE_NODE</v>
      </c>
    </row>
    <row r="962" spans="1:7" x14ac:dyDescent="0.4">
      <c r="B962" t="s">
        <v>1020</v>
      </c>
      <c r="C962">
        <f>VLOOKUP(B962,'Перечень узлов'!$B$2:$E$642,3,0)</f>
        <v>179</v>
      </c>
      <c r="D962" t="s">
        <v>1385</v>
      </c>
      <c r="E962" t="str">
        <f>VLOOKUP(B962,'Перечень узлов'!$B$2:$E$642,4,0)</f>
        <v>FEATURE_NODE</v>
      </c>
    </row>
    <row r="963" spans="1:7" x14ac:dyDescent="0.4">
      <c r="B963" t="s">
        <v>1055</v>
      </c>
      <c r="C963">
        <f>VLOOKUP(B963,'Перечень узлов'!$B$2:$E$642,3,0)</f>
        <v>146</v>
      </c>
      <c r="D963" t="s">
        <v>1385</v>
      </c>
      <c r="E963" t="str">
        <f>VLOOKUP(B963,'Перечень узлов'!$B$2:$E$642,4,0)</f>
        <v>FEATURE_NODE</v>
      </c>
    </row>
    <row r="964" spans="1:7" x14ac:dyDescent="0.4">
      <c r="B964" t="s">
        <v>1753</v>
      </c>
      <c r="C964">
        <f>VLOOKUP(B964,'Перечень узлов'!$B$2:$E$642,3,0)</f>
        <v>430</v>
      </c>
      <c r="D964" t="s">
        <v>1385</v>
      </c>
      <c r="E964" t="str">
        <f>VLOOKUP(B964,'Перечень узлов'!$B$2:$E$642,4,0)</f>
        <v>FEATURE_NODE</v>
      </c>
    </row>
    <row r="965" spans="1:7" x14ac:dyDescent="0.4">
      <c r="B965" t="s">
        <v>1467</v>
      </c>
      <c r="C965">
        <f>VLOOKUP(B965,'Перечень узлов'!$B$2:$E$642,3,0)</f>
        <v>203</v>
      </c>
      <c r="D965" t="s">
        <v>1385</v>
      </c>
      <c r="E965" t="str">
        <f>VLOOKUP(B965,'Перечень узлов'!$B$2:$E$642,4,0)</f>
        <v>FEATURE_NODE</v>
      </c>
    </row>
    <row r="966" spans="1:7" x14ac:dyDescent="0.4">
      <c r="B966" t="s">
        <v>1129</v>
      </c>
      <c r="C966">
        <f>VLOOKUP(B966,'Перечень узлов'!$B$2:$E$642,3,0)</f>
        <v>193</v>
      </c>
      <c r="D966" t="s">
        <v>1658</v>
      </c>
      <c r="E966" t="str">
        <f>VLOOKUP(B966,'Перечень узлов'!$B$2:$E$642,4,0)</f>
        <v>FEATURE_NODE</v>
      </c>
    </row>
    <row r="967" spans="1:7" x14ac:dyDescent="0.4">
      <c r="C967" t="e">
        <f>VLOOKUP(B967,'Перечень узлов'!$B$2:$E$642,3,0)</f>
        <v>#N/A</v>
      </c>
      <c r="E967" t="e">
        <f>VLOOKUP(B967,'Перечень узлов'!$B$2:$E$642,4,0)</f>
        <v>#N/A</v>
      </c>
    </row>
    <row r="968" spans="1:7" x14ac:dyDescent="0.4">
      <c r="A968" s="37" t="s">
        <v>1596</v>
      </c>
      <c r="B968" t="s">
        <v>1573</v>
      </c>
      <c r="C968">
        <f>VLOOKUP(B968,'Перечень узлов'!$B$2:$E$642,3,0)</f>
        <v>35</v>
      </c>
      <c r="D968" t="s">
        <v>1385</v>
      </c>
      <c r="E968" t="str">
        <f>VLOOKUP(B968,'Перечень узлов'!$B$2:$E$642,4,0)</f>
        <v>FEATURE_NODE</v>
      </c>
      <c r="F968" t="s">
        <v>517</v>
      </c>
      <c r="G968" t="s">
        <v>1576</v>
      </c>
    </row>
    <row r="969" spans="1:7" x14ac:dyDescent="0.4">
      <c r="B969" t="s">
        <v>1059</v>
      </c>
      <c r="C969">
        <f>VLOOKUP(B969,'Перечень узлов'!$B$2:$E$642,3,0)</f>
        <v>75</v>
      </c>
      <c r="D969" t="s">
        <v>1385</v>
      </c>
      <c r="E969" t="str">
        <f>VLOOKUP(B969,'Перечень узлов'!$B$2:$E$642,4,0)</f>
        <v>FEATURE_NODE</v>
      </c>
    </row>
    <row r="970" spans="1:7" x14ac:dyDescent="0.4">
      <c r="B970" t="s">
        <v>1307</v>
      </c>
      <c r="C970">
        <f>VLOOKUP(B970,'Перечень узлов'!$B$2:$E$642,3,0)</f>
        <v>327</v>
      </c>
      <c r="D970" t="s">
        <v>1385</v>
      </c>
      <c r="E970" t="str">
        <f>VLOOKUP(B970,'Перечень узлов'!$B$2:$E$642,4,0)</f>
        <v>FEATURE_NODE</v>
      </c>
    </row>
    <row r="971" spans="1:7" x14ac:dyDescent="0.4">
      <c r="B971" t="s">
        <v>897</v>
      </c>
      <c r="C971">
        <f>VLOOKUP(B971,'Перечень узлов'!$B$2:$E$642,3,0)</f>
        <v>25</v>
      </c>
      <c r="D971" t="s">
        <v>1385</v>
      </c>
      <c r="E971" t="str">
        <f>VLOOKUP(B971,'Перечень узлов'!$B$2:$E$642,4,0)</f>
        <v>FEATURE_NODE</v>
      </c>
    </row>
    <row r="972" spans="1:7" x14ac:dyDescent="0.4">
      <c r="B972" t="s">
        <v>1035</v>
      </c>
      <c r="C972">
        <f>VLOOKUP(B972,'Перечень узлов'!$B$2:$E$642,3,0)</f>
        <v>68</v>
      </c>
      <c r="D972" t="s">
        <v>1385</v>
      </c>
      <c r="E972" t="str">
        <f>VLOOKUP(B972,'Перечень узлов'!$B$2:$E$642,4,0)</f>
        <v>FEATURE_NODE</v>
      </c>
    </row>
    <row r="973" spans="1:7" x14ac:dyDescent="0.4">
      <c r="B973" t="s">
        <v>947</v>
      </c>
      <c r="C973">
        <f>VLOOKUP(B973,'Перечень узлов'!$B$2:$E$642,3,0)</f>
        <v>60</v>
      </c>
      <c r="D973" t="s">
        <v>1385</v>
      </c>
      <c r="E973" t="str">
        <f>VLOOKUP(B973,'Перечень узлов'!$B$2:$E$642,4,0)</f>
        <v>FEATURE_NODE</v>
      </c>
    </row>
    <row r="974" spans="1:7" x14ac:dyDescent="0.4">
      <c r="B974" t="s">
        <v>2276</v>
      </c>
      <c r="C974">
        <f>VLOOKUP(B974,'Перечень узлов'!$B$2:$E$642,3,0)</f>
        <v>34</v>
      </c>
      <c r="D974" t="s">
        <v>1385</v>
      </c>
      <c r="E974" t="str">
        <f>VLOOKUP(B974,'Перечень узлов'!$B$2:$E$642,4,0)</f>
        <v>FEATURE_NODE</v>
      </c>
    </row>
    <row r="975" spans="1:7" x14ac:dyDescent="0.4">
      <c r="B975" t="s">
        <v>247</v>
      </c>
      <c r="C975">
        <f>VLOOKUP(B975,'Перечень узлов'!$B$2:$E$642,3,0)</f>
        <v>71</v>
      </c>
      <c r="D975" t="s">
        <v>1385</v>
      </c>
      <c r="E975" t="str">
        <f>VLOOKUP(B975,'Перечень узлов'!$B$2:$E$642,4,0)</f>
        <v>FEATURE_NODE</v>
      </c>
    </row>
    <row r="976" spans="1:7" x14ac:dyDescent="0.4">
      <c r="B976" t="s">
        <v>902</v>
      </c>
      <c r="C976">
        <f>VLOOKUP(B976,'Перечень узлов'!$B$2:$E$642,3,0)</f>
        <v>76</v>
      </c>
      <c r="D976" t="s">
        <v>1385</v>
      </c>
      <c r="E976" t="str">
        <f>VLOOKUP(B976,'Перечень узлов'!$B$2:$E$642,4,0)</f>
        <v>FEATURE_NODE</v>
      </c>
    </row>
    <row r="977" spans="1:7" x14ac:dyDescent="0.4">
      <c r="B977" t="s">
        <v>1487</v>
      </c>
      <c r="C977">
        <f>VLOOKUP(B977,'Перечень узлов'!$B$2:$E$642,3,0)</f>
        <v>428</v>
      </c>
      <c r="D977" t="s">
        <v>1385</v>
      </c>
      <c r="E977" t="str">
        <f>VLOOKUP(B977,'Перечень узлов'!$B$2:$E$642,4,0)</f>
        <v>FEATURE_NODE</v>
      </c>
    </row>
    <row r="978" spans="1:7" x14ac:dyDescent="0.4">
      <c r="B978" t="s">
        <v>1127</v>
      </c>
      <c r="C978">
        <f>VLOOKUP(B978,'Перечень узлов'!$B$2:$E$642,3,0)</f>
        <v>155</v>
      </c>
      <c r="D978" t="s">
        <v>1385</v>
      </c>
      <c r="E978" t="str">
        <f>VLOOKUP(B978,'Перечень узлов'!$B$2:$E$642,4,0)</f>
        <v>FEATURE_NODE</v>
      </c>
    </row>
    <row r="979" spans="1:7" x14ac:dyDescent="0.4">
      <c r="B979" t="s">
        <v>932</v>
      </c>
      <c r="C979">
        <f>VLOOKUP(B979,'Перечень узлов'!$B$2:$E$642,3,0)</f>
        <v>171</v>
      </c>
      <c r="D979" t="s">
        <v>1385</v>
      </c>
      <c r="E979" t="str">
        <f>VLOOKUP(B979,'Перечень узлов'!$B$2:$E$642,4,0)</f>
        <v>FEATURE_NODE</v>
      </c>
    </row>
    <row r="980" spans="1:7" x14ac:dyDescent="0.4">
      <c r="B980" t="s">
        <v>1055</v>
      </c>
      <c r="C980">
        <f>VLOOKUP(B980,'Перечень узлов'!$B$2:$E$642,3,0)</f>
        <v>146</v>
      </c>
      <c r="D980" t="s">
        <v>1385</v>
      </c>
      <c r="E980" t="str">
        <f>VLOOKUP(B980,'Перечень узлов'!$B$2:$E$642,4,0)</f>
        <v>FEATURE_NODE</v>
      </c>
    </row>
    <row r="981" spans="1:7" x14ac:dyDescent="0.4">
      <c r="B981" t="s">
        <v>1091</v>
      </c>
      <c r="C981">
        <f>VLOOKUP(B981,'Перечень узлов'!$B$2:$E$642,3,0)</f>
        <v>151</v>
      </c>
      <c r="D981" t="s">
        <v>1385</v>
      </c>
      <c r="E981" t="str">
        <f>VLOOKUP(B981,'Перечень узлов'!$B$2:$E$642,4,0)</f>
        <v>FEATURE_NODE</v>
      </c>
    </row>
    <row r="982" spans="1:7" x14ac:dyDescent="0.4">
      <c r="B982" t="s">
        <v>1753</v>
      </c>
      <c r="C982">
        <f>VLOOKUP(B982,'Перечень узлов'!$B$2:$E$642,3,0)</f>
        <v>430</v>
      </c>
      <c r="D982" t="s">
        <v>1385</v>
      </c>
      <c r="E982" t="str">
        <f>VLOOKUP(B982,'Перечень узлов'!$B$2:$E$642,4,0)</f>
        <v>FEATURE_NODE</v>
      </c>
    </row>
    <row r="983" spans="1:7" x14ac:dyDescent="0.4">
      <c r="B983" t="s">
        <v>1267</v>
      </c>
      <c r="C983">
        <f>VLOOKUP(B983,'Перечень узлов'!$B$2:$E$642,3,0)</f>
        <v>157</v>
      </c>
      <c r="D983" t="s">
        <v>1385</v>
      </c>
      <c r="E983" t="str">
        <f>VLOOKUP(B983,'Перечень узлов'!$B$2:$E$642,4,0)</f>
        <v>FEATURE_NODE</v>
      </c>
    </row>
    <row r="984" spans="1:7" x14ac:dyDescent="0.4">
      <c r="B984" t="s">
        <v>1725</v>
      </c>
      <c r="C984">
        <f>VLOOKUP(B984,'Перечень узлов'!$B$2:$E$642,3,0)</f>
        <v>191</v>
      </c>
      <c r="D984" t="s">
        <v>1658</v>
      </c>
      <c r="E984" t="str">
        <f>VLOOKUP(B984,'Перечень узлов'!$B$2:$E$642,4,0)</f>
        <v>FEATURE_NODE</v>
      </c>
    </row>
    <row r="985" spans="1:7" x14ac:dyDescent="0.4">
      <c r="C985" t="e">
        <f>VLOOKUP(B985,'Перечень узлов'!$B$2:$E$642,3,0)</f>
        <v>#N/A</v>
      </c>
      <c r="E985" t="e">
        <f>VLOOKUP(B985,'Перечень узлов'!$B$2:$E$642,4,0)</f>
        <v>#N/A</v>
      </c>
    </row>
    <row r="986" spans="1:7" x14ac:dyDescent="0.4">
      <c r="A986" s="37" t="s">
        <v>1600</v>
      </c>
      <c r="B986" t="s">
        <v>1573</v>
      </c>
      <c r="C986">
        <f>VLOOKUP(B986,'Перечень узлов'!$B$2:$E$642,3,0)</f>
        <v>35</v>
      </c>
      <c r="D986" t="s">
        <v>1385</v>
      </c>
      <c r="E986" t="str">
        <f>VLOOKUP(B986,'Перечень узлов'!$B$2:$E$642,4,0)</f>
        <v>FEATURE_NODE</v>
      </c>
      <c r="F986" t="s">
        <v>517</v>
      </c>
      <c r="G986" t="s">
        <v>1576</v>
      </c>
    </row>
    <row r="987" spans="1:7" x14ac:dyDescent="0.4">
      <c r="B987" t="s">
        <v>2833</v>
      </c>
      <c r="C987">
        <f>VLOOKUP(B987,'Перечень узлов'!$B$2:$E$642,3,0)</f>
        <v>74</v>
      </c>
      <c r="D987" t="s">
        <v>1385</v>
      </c>
      <c r="E987" t="str">
        <f>VLOOKUP(B987,'Перечень узлов'!$B$2:$E$642,4,0)</f>
        <v>FEATURE_NODE</v>
      </c>
    </row>
    <row r="988" spans="1:7" x14ac:dyDescent="0.4">
      <c r="B988" t="s">
        <v>1307</v>
      </c>
      <c r="C988">
        <f>VLOOKUP(B988,'Перечень узлов'!$B$2:$E$642,3,0)</f>
        <v>327</v>
      </c>
      <c r="D988" t="s">
        <v>1385</v>
      </c>
      <c r="E988" t="str">
        <f>VLOOKUP(B988,'Перечень узлов'!$B$2:$E$642,4,0)</f>
        <v>FEATURE_NODE</v>
      </c>
    </row>
    <row r="989" spans="1:7" x14ac:dyDescent="0.4">
      <c r="B989" t="s">
        <v>1035</v>
      </c>
      <c r="C989">
        <f>VLOOKUP(B989,'Перечень узлов'!$B$2:$E$642,3,0)</f>
        <v>68</v>
      </c>
      <c r="D989" t="s">
        <v>1385</v>
      </c>
      <c r="E989" t="str">
        <f>VLOOKUP(B989,'Перечень узлов'!$B$2:$E$642,4,0)</f>
        <v>FEATURE_NODE</v>
      </c>
    </row>
    <row r="990" spans="1:7" x14ac:dyDescent="0.4">
      <c r="B990" t="s">
        <v>947</v>
      </c>
      <c r="C990">
        <f>VLOOKUP(B990,'Перечень узлов'!$B$2:$E$642,3,0)</f>
        <v>60</v>
      </c>
      <c r="D990" t="s">
        <v>1385</v>
      </c>
      <c r="E990" t="str">
        <f>VLOOKUP(B990,'Перечень узлов'!$B$2:$E$642,4,0)</f>
        <v>FEATURE_NODE</v>
      </c>
    </row>
    <row r="991" spans="1:7" x14ac:dyDescent="0.4">
      <c r="B991" t="s">
        <v>2276</v>
      </c>
      <c r="C991">
        <f>VLOOKUP(B991,'Перечень узлов'!$B$2:$E$642,3,0)</f>
        <v>34</v>
      </c>
      <c r="D991" t="s">
        <v>1385</v>
      </c>
      <c r="E991" t="str">
        <f>VLOOKUP(B991,'Перечень узлов'!$B$2:$E$642,4,0)</f>
        <v>FEATURE_NODE</v>
      </c>
    </row>
    <row r="992" spans="1:7" x14ac:dyDescent="0.4">
      <c r="B992" t="s">
        <v>894</v>
      </c>
      <c r="C992">
        <f>VLOOKUP(B992,'Перечень узлов'!$B$2:$E$642,3,0)</f>
        <v>42</v>
      </c>
      <c r="D992" t="s">
        <v>1385</v>
      </c>
      <c r="E992" t="str">
        <f>VLOOKUP(B992,'Перечень узлов'!$B$2:$E$642,4,0)</f>
        <v>FEATURE_NODE</v>
      </c>
    </row>
    <row r="993" spans="2:5" x14ac:dyDescent="0.4">
      <c r="B993" t="s">
        <v>1087</v>
      </c>
      <c r="C993">
        <f>VLOOKUP(B993,'Перечень узлов'!$B$2:$E$642,3,0)</f>
        <v>14</v>
      </c>
      <c r="D993" t="s">
        <v>1385</v>
      </c>
      <c r="E993" t="str">
        <f>VLOOKUP(B993,'Перечень узлов'!$B$2:$E$642,4,0)</f>
        <v>FEATURE_NODE</v>
      </c>
    </row>
    <row r="994" spans="2:5" x14ac:dyDescent="0.4">
      <c r="B994" t="s">
        <v>1083</v>
      </c>
      <c r="C994">
        <f>VLOOKUP(B994,'Перечень узлов'!$B$2:$E$642,3,0)</f>
        <v>17</v>
      </c>
      <c r="D994" t="s">
        <v>1385</v>
      </c>
      <c r="E994" t="str">
        <f>VLOOKUP(B994,'Перечень узлов'!$B$2:$E$642,4,0)</f>
        <v>FEATURE_NODE</v>
      </c>
    </row>
    <row r="995" spans="2:5" x14ac:dyDescent="0.4">
      <c r="B995" t="s">
        <v>1127</v>
      </c>
      <c r="C995">
        <f>VLOOKUP(B995,'Перечень узлов'!$B$2:$E$642,3,0)</f>
        <v>155</v>
      </c>
      <c r="D995" t="s">
        <v>1385</v>
      </c>
      <c r="E995" t="str">
        <f>VLOOKUP(B995,'Перечень узлов'!$B$2:$E$642,4,0)</f>
        <v>FEATURE_NODE</v>
      </c>
    </row>
    <row r="996" spans="2:5" x14ac:dyDescent="0.4">
      <c r="B996" t="s">
        <v>902</v>
      </c>
      <c r="C996">
        <f>VLOOKUP(B996,'Перечень узлов'!$B$2:$E$642,3,0)</f>
        <v>76</v>
      </c>
      <c r="D996" t="s">
        <v>1385</v>
      </c>
      <c r="E996" t="str">
        <f>VLOOKUP(B996,'Перечень узлов'!$B$2:$E$642,4,0)</f>
        <v>FEATURE_NODE</v>
      </c>
    </row>
    <row r="997" spans="2:5" x14ac:dyDescent="0.4">
      <c r="B997" t="s">
        <v>1487</v>
      </c>
      <c r="C997">
        <f>VLOOKUP(B997,'Перечень узлов'!$B$2:$E$642,3,0)</f>
        <v>428</v>
      </c>
      <c r="D997" t="s">
        <v>1385</v>
      </c>
      <c r="E997" t="str">
        <f>VLOOKUP(B997,'Перечень узлов'!$B$2:$E$642,4,0)</f>
        <v>FEATURE_NODE</v>
      </c>
    </row>
    <row r="998" spans="2:5" x14ac:dyDescent="0.4">
      <c r="B998" t="s">
        <v>1020</v>
      </c>
      <c r="C998">
        <f>VLOOKUP(B998,'Перечень узлов'!$B$2:$E$642,3,0)</f>
        <v>179</v>
      </c>
      <c r="D998" t="s">
        <v>1385</v>
      </c>
      <c r="E998" t="str">
        <f>VLOOKUP(B998,'Перечень узлов'!$B$2:$E$642,4,0)</f>
        <v>FEATURE_NODE</v>
      </c>
    </row>
    <row r="999" spans="2:5" x14ac:dyDescent="0.4">
      <c r="B999" t="s">
        <v>1055</v>
      </c>
      <c r="C999">
        <f>VLOOKUP(B999,'Перечень узлов'!$B$2:$E$642,3,0)</f>
        <v>146</v>
      </c>
      <c r="D999" t="s">
        <v>1385</v>
      </c>
      <c r="E999" t="str">
        <f>VLOOKUP(B999,'Перечень узлов'!$B$2:$E$642,4,0)</f>
        <v>FEATURE_NODE</v>
      </c>
    </row>
    <row r="1000" spans="2:5" x14ac:dyDescent="0.4">
      <c r="B1000" t="s">
        <v>1017</v>
      </c>
      <c r="C1000">
        <f>VLOOKUP(B1000,'Перечень узлов'!$B$2:$E$642,3,0)</f>
        <v>175</v>
      </c>
      <c r="D1000" t="s">
        <v>1385</v>
      </c>
      <c r="E1000" t="str">
        <f>VLOOKUP(B1000,'Перечень узлов'!$B$2:$E$642,4,0)</f>
        <v>FEATURE_NODE</v>
      </c>
    </row>
    <row r="1001" spans="2:5" x14ac:dyDescent="0.4">
      <c r="B1001" t="s">
        <v>1725</v>
      </c>
      <c r="C1001">
        <f>VLOOKUP(B1001,'Перечень узлов'!$B$2:$E$642,3,0)</f>
        <v>191</v>
      </c>
      <c r="D1001" t="s">
        <v>1385</v>
      </c>
      <c r="E1001" t="str">
        <f>VLOOKUP(B1001,'Перечень узлов'!$B$2:$E$642,4,0)</f>
        <v>FEATURE_NODE</v>
      </c>
    </row>
    <row r="1002" spans="2:5" x14ac:dyDescent="0.4">
      <c r="B1002" t="s">
        <v>1314</v>
      </c>
      <c r="C1002">
        <f>VLOOKUP(B1002,'Перечень узлов'!$B$2:$E$642,3,0)</f>
        <v>334</v>
      </c>
      <c r="D1002" t="s">
        <v>1385</v>
      </c>
      <c r="E1002" t="str">
        <f>VLOOKUP(B1002,'Перечень узлов'!$B$2:$E$642,4,0)</f>
        <v>FEATURE_NODE</v>
      </c>
    </row>
    <row r="1003" spans="2:5" x14ac:dyDescent="0.4">
      <c r="B1003" t="s">
        <v>1467</v>
      </c>
      <c r="C1003">
        <f>VLOOKUP(B1003,'Перечень узлов'!$B$2:$E$642,3,0)</f>
        <v>203</v>
      </c>
      <c r="D1003" t="s">
        <v>1385</v>
      </c>
      <c r="E1003" t="str">
        <f>VLOOKUP(B1003,'Перечень узлов'!$B$2:$E$642,4,0)</f>
        <v>FEATURE_NODE</v>
      </c>
    </row>
    <row r="1004" spans="2:5" x14ac:dyDescent="0.4">
      <c r="B1004" t="s">
        <v>1184</v>
      </c>
      <c r="C1004">
        <f>VLOOKUP(B1004,'Перечень узлов'!$B$2:$E$642,3,0)</f>
        <v>219</v>
      </c>
      <c r="D1004" t="s">
        <v>1385</v>
      </c>
      <c r="E1004" t="str">
        <f>VLOOKUP(B1004,'Перечень узлов'!$B$2:$E$642,4,0)</f>
        <v>FEATURE_NODE</v>
      </c>
    </row>
    <row r="1005" spans="2:5" x14ac:dyDescent="0.4">
      <c r="B1005" t="s">
        <v>1097</v>
      </c>
      <c r="C1005">
        <f>VLOOKUP(B1005,'Перечень узлов'!$B$2:$E$642,3,0)</f>
        <v>201</v>
      </c>
      <c r="D1005" t="s">
        <v>1385</v>
      </c>
      <c r="E1005" t="str">
        <f>VLOOKUP(B1005,'Перечень узлов'!$B$2:$E$642,4,0)</f>
        <v>FEATURE_NODE</v>
      </c>
    </row>
    <row r="1006" spans="2:5" x14ac:dyDescent="0.4">
      <c r="B1006" t="s">
        <v>1267</v>
      </c>
      <c r="C1006">
        <f>VLOOKUP(B1006,'Перечень узлов'!$B$2:$E$642,3,0)</f>
        <v>157</v>
      </c>
      <c r="D1006" t="s">
        <v>1385</v>
      </c>
      <c r="E1006" t="str">
        <f>VLOOKUP(B1006,'Перечень узлов'!$B$2:$E$642,4,0)</f>
        <v>FEATURE_NODE</v>
      </c>
    </row>
    <row r="1007" spans="2:5" x14ac:dyDescent="0.4">
      <c r="B1007" t="s">
        <v>1364</v>
      </c>
      <c r="C1007">
        <f>VLOOKUP(B1007,'Перечень узлов'!$B$2:$E$642,3,0)</f>
        <v>366</v>
      </c>
      <c r="D1007" t="s">
        <v>1385</v>
      </c>
      <c r="E1007" t="str">
        <f>VLOOKUP(B1007,'Перечень узлов'!$B$2:$E$642,4,0)</f>
        <v>FEATURE_NODE</v>
      </c>
    </row>
    <row r="1008" spans="2:5" x14ac:dyDescent="0.4">
      <c r="B1008" t="s">
        <v>1151</v>
      </c>
      <c r="C1008">
        <f>VLOOKUP(B1008,'Перечень узлов'!$B$2:$E$642,3,0)</f>
        <v>235</v>
      </c>
      <c r="D1008" t="s">
        <v>1385</v>
      </c>
      <c r="E1008" t="str">
        <f>VLOOKUP(B1008,'Перечень узлов'!$B$2:$E$642,4,0)</f>
        <v>FEATURE_NODE</v>
      </c>
    </row>
    <row r="1009" spans="1:7" x14ac:dyDescent="0.4">
      <c r="B1009" t="s">
        <v>1159</v>
      </c>
      <c r="C1009">
        <f>VLOOKUP(B1009,'Перечень узлов'!$B$2:$E$642,3,0)</f>
        <v>233</v>
      </c>
      <c r="D1009" t="s">
        <v>1385</v>
      </c>
      <c r="E1009" t="str">
        <f>VLOOKUP(B1009,'Перечень узлов'!$B$2:$E$642,4,0)</f>
        <v>FEATURE_NODE</v>
      </c>
    </row>
    <row r="1010" spans="1:7" x14ac:dyDescent="0.4">
      <c r="B1010" t="s">
        <v>1152</v>
      </c>
      <c r="C1010">
        <f>VLOOKUP(B1010,'Перечень узлов'!$B$2:$E$642,3,0)</f>
        <v>236</v>
      </c>
      <c r="D1010" t="s">
        <v>1385</v>
      </c>
      <c r="E1010" t="str">
        <f>VLOOKUP(B1010,'Перечень узлов'!$B$2:$E$642,4,0)</f>
        <v>FEATURE_NODE</v>
      </c>
    </row>
    <row r="1011" spans="1:7" x14ac:dyDescent="0.4">
      <c r="B1011" t="s">
        <v>1044</v>
      </c>
      <c r="C1011">
        <f>VLOOKUP(B1011,'Перечень узлов'!$B$2:$E$642,3,0)</f>
        <v>264</v>
      </c>
      <c r="D1011" t="s">
        <v>1385</v>
      </c>
      <c r="E1011" t="str">
        <f>VLOOKUP(B1011,'Перечень узлов'!$B$2:$E$642,4,0)</f>
        <v>FEATURE_NODE</v>
      </c>
    </row>
    <row r="1012" spans="1:7" x14ac:dyDescent="0.4">
      <c r="B1012" t="s">
        <v>1111</v>
      </c>
      <c r="C1012">
        <f>VLOOKUP(B1012,'Перечень узлов'!$B$2:$E$642,3,0)</f>
        <v>265</v>
      </c>
      <c r="D1012" t="s">
        <v>1658</v>
      </c>
      <c r="E1012" t="str">
        <f>VLOOKUP(B1012,'Перечень узлов'!$B$2:$E$642,4,0)</f>
        <v>FEATURE_NODE</v>
      </c>
    </row>
    <row r="1013" spans="1:7" x14ac:dyDescent="0.4">
      <c r="C1013" t="e">
        <f>VLOOKUP(B1013,'Перечень узлов'!$B$2:$E$642,3,0)</f>
        <v>#N/A</v>
      </c>
      <c r="E1013" t="e">
        <f>VLOOKUP(B1013,'Перечень узлов'!$B$2:$E$642,4,0)</f>
        <v>#N/A</v>
      </c>
    </row>
    <row r="1014" spans="1:7" x14ac:dyDescent="0.4">
      <c r="A1014" s="37" t="s">
        <v>1601</v>
      </c>
      <c r="B1014" t="s">
        <v>889</v>
      </c>
      <c r="C1014">
        <f>VLOOKUP(B1014,'Перечень узлов'!$B$2:$E$642,3,0)</f>
        <v>36</v>
      </c>
      <c r="D1014" t="s">
        <v>1385</v>
      </c>
      <c r="E1014" t="str">
        <f>VLOOKUP(B1014,'Перечень узлов'!$B$2:$E$642,4,0)</f>
        <v>FEATURE_NODE</v>
      </c>
      <c r="F1014" t="s">
        <v>517</v>
      </c>
      <c r="G1014" t="s">
        <v>1576</v>
      </c>
    </row>
    <row r="1015" spans="1:7" x14ac:dyDescent="0.4">
      <c r="B1015" t="s">
        <v>2833</v>
      </c>
      <c r="C1015">
        <f>VLOOKUP(B1015,'Перечень узлов'!$B$2:$E$642,3,0)</f>
        <v>74</v>
      </c>
      <c r="D1015" t="s">
        <v>1385</v>
      </c>
      <c r="E1015" t="str">
        <f>VLOOKUP(B1015,'Перечень узлов'!$B$2:$E$642,4,0)</f>
        <v>FEATURE_NODE</v>
      </c>
    </row>
    <row r="1016" spans="1:7" x14ac:dyDescent="0.4">
      <c r="B1016" t="s">
        <v>1307</v>
      </c>
      <c r="C1016">
        <f>VLOOKUP(B1016,'Перечень узлов'!$B$2:$E$642,3,0)</f>
        <v>327</v>
      </c>
      <c r="D1016" t="s">
        <v>1385</v>
      </c>
      <c r="E1016" t="str">
        <f>VLOOKUP(B1016,'Перечень узлов'!$B$2:$E$642,4,0)</f>
        <v>FEATURE_NODE</v>
      </c>
    </row>
    <row r="1017" spans="1:7" x14ac:dyDescent="0.4">
      <c r="B1017" t="s">
        <v>947</v>
      </c>
      <c r="C1017">
        <f>VLOOKUP(B1017,'Перечень узлов'!$B$2:$E$642,3,0)</f>
        <v>60</v>
      </c>
      <c r="D1017" t="s">
        <v>1385</v>
      </c>
      <c r="E1017" t="str">
        <f>VLOOKUP(B1017,'Перечень узлов'!$B$2:$E$642,4,0)</f>
        <v>FEATURE_NODE</v>
      </c>
    </row>
    <row r="1018" spans="1:7" x14ac:dyDescent="0.4">
      <c r="B1018" t="s">
        <v>1007</v>
      </c>
      <c r="C1018">
        <f>VLOOKUP(B1018,'Перечень узлов'!$B$2:$E$642,3,0)</f>
        <v>172</v>
      </c>
      <c r="D1018" t="s">
        <v>1385</v>
      </c>
      <c r="E1018" t="str">
        <f>VLOOKUP(B1018,'Перечень узлов'!$B$2:$E$642,4,0)</f>
        <v>FEATURE_NODE</v>
      </c>
    </row>
    <row r="1019" spans="1:7" x14ac:dyDescent="0.4">
      <c r="B1019" t="s">
        <v>1055</v>
      </c>
      <c r="C1019">
        <f>VLOOKUP(B1019,'Перечень узлов'!$B$2:$E$642,3,0)</f>
        <v>146</v>
      </c>
      <c r="D1019" t="s">
        <v>1385</v>
      </c>
      <c r="E1019" t="str">
        <f>VLOOKUP(B1019,'Перечень узлов'!$B$2:$E$642,4,0)</f>
        <v>FEATURE_NODE</v>
      </c>
    </row>
    <row r="1020" spans="1:7" x14ac:dyDescent="0.4">
      <c r="B1020" t="s">
        <v>923</v>
      </c>
      <c r="C1020">
        <f>VLOOKUP(B1020,'Перечень узлов'!$B$2:$E$642,3,0)</f>
        <v>144</v>
      </c>
      <c r="D1020" t="s">
        <v>1385</v>
      </c>
      <c r="E1020" t="str">
        <f>VLOOKUP(B1020,'Перечень узлов'!$B$2:$E$642,4,0)</f>
        <v>FEATURE_NODE</v>
      </c>
    </row>
    <row r="1021" spans="1:7" x14ac:dyDescent="0.4">
      <c r="B1021" t="s">
        <v>1243</v>
      </c>
      <c r="C1021">
        <f>VLOOKUP(B1021,'Перечень узлов'!$B$2:$E$642,3,0)</f>
        <v>62</v>
      </c>
      <c r="D1021" t="s">
        <v>1385</v>
      </c>
      <c r="E1021" t="str">
        <f>VLOOKUP(B1021,'Перечень узлов'!$B$2:$E$642,4,0)</f>
        <v>FEATURE_NODE</v>
      </c>
    </row>
    <row r="1022" spans="1:7" x14ac:dyDescent="0.4">
      <c r="B1022" t="s">
        <v>1727</v>
      </c>
      <c r="C1022">
        <f>VLOOKUP(B1022,'Перечень узлов'!$B$2:$E$642,3,0)</f>
        <v>192</v>
      </c>
      <c r="D1022" t="s">
        <v>1385</v>
      </c>
      <c r="E1022" t="str">
        <f>VLOOKUP(B1022,'Перечень узлов'!$B$2:$E$642,4,0)</f>
        <v>FEATURE_NODE</v>
      </c>
    </row>
    <row r="1023" spans="1:7" x14ac:dyDescent="0.4">
      <c r="B1023" t="s">
        <v>1468</v>
      </c>
      <c r="C1023">
        <f>VLOOKUP(B1023,'Перечень узлов'!$B$2:$E$642,3,0)</f>
        <v>202</v>
      </c>
      <c r="D1023" t="s">
        <v>1385</v>
      </c>
      <c r="E1023" t="str">
        <f>VLOOKUP(B1023,'Перечень узлов'!$B$2:$E$642,4,0)</f>
        <v>FEATURE_NODE</v>
      </c>
    </row>
    <row r="1024" spans="1:7" x14ac:dyDescent="0.4">
      <c r="B1024" t="s">
        <v>1753</v>
      </c>
      <c r="C1024">
        <f>VLOOKUP(B1024,'Перечень узлов'!$B$2:$E$642,3,0)</f>
        <v>430</v>
      </c>
      <c r="D1024" t="s">
        <v>1385</v>
      </c>
      <c r="E1024" t="str">
        <f>VLOOKUP(B1024,'Перечень узлов'!$B$2:$E$642,4,0)</f>
        <v>FEATURE_NODE</v>
      </c>
    </row>
    <row r="1025" spans="1:7" x14ac:dyDescent="0.4">
      <c r="B1025" t="s">
        <v>1343</v>
      </c>
      <c r="C1025">
        <f>VLOOKUP(B1025,'Перечень узлов'!$B$2:$E$642,3,0)</f>
        <v>355</v>
      </c>
      <c r="D1025" t="s">
        <v>1658</v>
      </c>
      <c r="E1025" t="str">
        <f>VLOOKUP(B1025,'Перечень узлов'!$B$2:$E$642,4,0)</f>
        <v>FEATURE_NODE</v>
      </c>
    </row>
    <row r="1026" spans="1:7" x14ac:dyDescent="0.4">
      <c r="C1026" t="e">
        <f>VLOOKUP(B1026,'Перечень узлов'!$B$2:$E$642,3,0)</f>
        <v>#N/A</v>
      </c>
      <c r="E1026" t="e">
        <f>VLOOKUP(B1026,'Перечень узлов'!$B$2:$E$642,4,0)</f>
        <v>#N/A</v>
      </c>
    </row>
    <row r="1027" spans="1:7" x14ac:dyDescent="0.4">
      <c r="A1027" s="37" t="s">
        <v>1602</v>
      </c>
      <c r="B1027" t="s">
        <v>889</v>
      </c>
      <c r="C1027">
        <f>VLOOKUP(B1027,'Перечень узлов'!$B$2:$E$642,3,0)</f>
        <v>36</v>
      </c>
      <c r="D1027" t="s">
        <v>1385</v>
      </c>
      <c r="E1027" t="str">
        <f>VLOOKUP(B1027,'Перечень узлов'!$B$2:$E$642,4,0)</f>
        <v>FEATURE_NODE</v>
      </c>
      <c r="F1027" t="s">
        <v>517</v>
      </c>
      <c r="G1027" t="s">
        <v>1576</v>
      </c>
    </row>
    <row r="1028" spans="1:7" x14ac:dyDescent="0.4">
      <c r="B1028" t="s">
        <v>1307</v>
      </c>
      <c r="C1028">
        <f>VLOOKUP(B1028,'Перечень узлов'!$B$2:$E$642,3,0)</f>
        <v>327</v>
      </c>
      <c r="D1028" t="s">
        <v>1385</v>
      </c>
      <c r="E1028" t="str">
        <f>VLOOKUP(B1028,'Перечень узлов'!$B$2:$E$642,4,0)</f>
        <v>FEATURE_NODE</v>
      </c>
    </row>
    <row r="1029" spans="1:7" x14ac:dyDescent="0.4">
      <c r="B1029" t="s">
        <v>1059</v>
      </c>
      <c r="C1029">
        <f>VLOOKUP(B1029,'Перечень узлов'!$B$2:$E$642,3,0)</f>
        <v>75</v>
      </c>
      <c r="D1029" t="s">
        <v>1385</v>
      </c>
      <c r="E1029" t="str">
        <f>VLOOKUP(B1029,'Перечень узлов'!$B$2:$E$642,4,0)</f>
        <v>FEATURE_NODE</v>
      </c>
    </row>
    <row r="1030" spans="1:7" x14ac:dyDescent="0.4">
      <c r="B1030" t="s">
        <v>2276</v>
      </c>
      <c r="C1030">
        <f>VLOOKUP(B1030,'Перечень узлов'!$B$2:$E$642,3,0)</f>
        <v>34</v>
      </c>
      <c r="D1030" t="s">
        <v>1385</v>
      </c>
      <c r="E1030" t="str">
        <f>VLOOKUP(B1030,'Перечень узлов'!$B$2:$E$642,4,0)</f>
        <v>FEATURE_NODE</v>
      </c>
    </row>
    <row r="1031" spans="1:7" x14ac:dyDescent="0.4">
      <c r="B1031" t="s">
        <v>876</v>
      </c>
      <c r="C1031">
        <f>VLOOKUP(B1031,'Перечень узлов'!$B$2:$E$642,3,0)</f>
        <v>9</v>
      </c>
      <c r="D1031" t="s">
        <v>1385</v>
      </c>
      <c r="E1031" t="str">
        <f>VLOOKUP(B1031,'Перечень узлов'!$B$2:$E$642,4,0)</f>
        <v>FEATURE_NODE</v>
      </c>
    </row>
    <row r="1032" spans="1:7" x14ac:dyDescent="0.4">
      <c r="B1032" t="s">
        <v>1087</v>
      </c>
      <c r="C1032">
        <f>VLOOKUP(B1032,'Перечень узлов'!$B$2:$E$642,3,0)</f>
        <v>14</v>
      </c>
      <c r="D1032" t="s">
        <v>1385</v>
      </c>
      <c r="E1032" t="str">
        <f>VLOOKUP(B1032,'Перечень узлов'!$B$2:$E$642,4,0)</f>
        <v>FEATURE_NODE</v>
      </c>
    </row>
    <row r="1033" spans="1:7" x14ac:dyDescent="0.4">
      <c r="B1033" t="s">
        <v>892</v>
      </c>
      <c r="C1033">
        <f>VLOOKUP(B1033,'Перечень узлов'!$B$2:$E$642,3,0)</f>
        <v>16</v>
      </c>
      <c r="D1033" t="s">
        <v>1385</v>
      </c>
      <c r="E1033" t="str">
        <f>VLOOKUP(B1033,'Перечень узлов'!$B$2:$E$642,4,0)</f>
        <v>FEATURE_NODE</v>
      </c>
    </row>
    <row r="1034" spans="1:7" x14ac:dyDescent="0.4">
      <c r="B1034" t="s">
        <v>1222</v>
      </c>
      <c r="C1034">
        <f>VLOOKUP(B1034,'Перечень узлов'!$B$2:$E$642,3,0)</f>
        <v>143</v>
      </c>
      <c r="D1034" t="s">
        <v>1385</v>
      </c>
      <c r="E1034" t="str">
        <f>VLOOKUP(B1034,'Перечень узлов'!$B$2:$E$642,4,0)</f>
        <v>FEATURE_NODE</v>
      </c>
    </row>
    <row r="1035" spans="1:7" x14ac:dyDescent="0.4">
      <c r="B1035" t="s">
        <v>1127</v>
      </c>
      <c r="C1035">
        <f>VLOOKUP(B1035,'Перечень узлов'!$B$2:$E$642,3,0)</f>
        <v>155</v>
      </c>
      <c r="D1035" t="s">
        <v>1385</v>
      </c>
      <c r="E1035" t="str">
        <f>VLOOKUP(B1035,'Перечень узлов'!$B$2:$E$642,4,0)</f>
        <v>FEATURE_NODE</v>
      </c>
    </row>
    <row r="1036" spans="1:7" x14ac:dyDescent="0.4">
      <c r="B1036" t="s">
        <v>1753</v>
      </c>
      <c r="C1036">
        <f>VLOOKUP(B1036,'Перечень узлов'!$B$2:$E$642,3,0)</f>
        <v>430</v>
      </c>
      <c r="D1036" t="s">
        <v>1385</v>
      </c>
      <c r="E1036" t="str">
        <f>VLOOKUP(B1036,'Перечень узлов'!$B$2:$E$642,4,0)</f>
        <v>FEATURE_NODE</v>
      </c>
    </row>
    <row r="1037" spans="1:7" x14ac:dyDescent="0.4">
      <c r="B1037" t="s">
        <v>1754</v>
      </c>
      <c r="C1037">
        <f>VLOOKUP(B1037,'Перечень узлов'!$B$2:$E$642,3,0)</f>
        <v>431</v>
      </c>
      <c r="D1037" t="s">
        <v>1385</v>
      </c>
      <c r="E1037" t="str">
        <f>VLOOKUP(B1037,'Перечень узлов'!$B$2:$E$642,4,0)</f>
        <v>FEATURE_NODE</v>
      </c>
    </row>
    <row r="1038" spans="1:7" x14ac:dyDescent="0.4">
      <c r="B1038" t="s">
        <v>1343</v>
      </c>
      <c r="C1038">
        <f>VLOOKUP(B1038,'Перечень узлов'!$B$2:$E$642,3,0)</f>
        <v>355</v>
      </c>
      <c r="D1038" t="s">
        <v>1385</v>
      </c>
      <c r="E1038" t="str">
        <f>VLOOKUP(B1038,'Перечень узлов'!$B$2:$E$642,4,0)</f>
        <v>FEATURE_NODE</v>
      </c>
    </row>
    <row r="1039" spans="1:7" x14ac:dyDescent="0.4">
      <c r="B1039" t="s">
        <v>1097</v>
      </c>
      <c r="C1039">
        <f>VLOOKUP(B1039,'Перечень узлов'!$B$2:$E$642,3,0)</f>
        <v>201</v>
      </c>
      <c r="D1039" t="s">
        <v>1385</v>
      </c>
      <c r="E1039" t="str">
        <f>VLOOKUP(B1039,'Перечень узлов'!$B$2:$E$642,4,0)</f>
        <v>FEATURE_NODE</v>
      </c>
    </row>
    <row r="1040" spans="1:7" x14ac:dyDescent="0.4">
      <c r="B1040" t="s">
        <v>1727</v>
      </c>
      <c r="C1040">
        <f>VLOOKUP(B1040,'Перечень узлов'!$B$2:$E$642,3,0)</f>
        <v>192</v>
      </c>
      <c r="D1040" t="s">
        <v>1385</v>
      </c>
      <c r="E1040" t="str">
        <f>VLOOKUP(B1040,'Перечень узлов'!$B$2:$E$642,4,0)</f>
        <v>FEATURE_NODE</v>
      </c>
    </row>
    <row r="1041" spans="1:7" x14ac:dyDescent="0.4">
      <c r="B1041" t="s">
        <v>1159</v>
      </c>
      <c r="C1041">
        <f>VLOOKUP(B1041,'Перечень узлов'!$B$2:$E$642,3,0)</f>
        <v>233</v>
      </c>
      <c r="D1041" t="s">
        <v>1385</v>
      </c>
      <c r="E1041" t="str">
        <f>VLOOKUP(B1041,'Перечень узлов'!$B$2:$E$642,4,0)</f>
        <v>FEATURE_NODE</v>
      </c>
    </row>
    <row r="1042" spans="1:7" x14ac:dyDescent="0.4">
      <c r="B1042" t="s">
        <v>1015</v>
      </c>
      <c r="C1042">
        <f>VLOOKUP(B1042,'Перечень узлов'!$B$2:$E$642,3,0)</f>
        <v>238</v>
      </c>
      <c r="D1042" t="s">
        <v>1385</v>
      </c>
      <c r="E1042" t="str">
        <f>VLOOKUP(B1042,'Перечень узлов'!$B$2:$E$642,4,0)</f>
        <v>FEATURE_NODE</v>
      </c>
    </row>
    <row r="1043" spans="1:7" x14ac:dyDescent="0.4">
      <c r="B1043" t="s">
        <v>1499</v>
      </c>
      <c r="C1043">
        <f>VLOOKUP(B1043,'Перечень узлов'!$B$2:$E$642,3,0)</f>
        <v>239</v>
      </c>
      <c r="D1043" t="s">
        <v>1385</v>
      </c>
      <c r="E1043" t="str">
        <f>VLOOKUP(B1043,'Перечень узлов'!$B$2:$E$642,4,0)</f>
        <v>FEATURE_NODE</v>
      </c>
    </row>
    <row r="1044" spans="1:7" x14ac:dyDescent="0.4">
      <c r="B1044" t="s">
        <v>1100</v>
      </c>
      <c r="C1044">
        <f>VLOOKUP(B1044,'Перечень узлов'!$B$2:$E$642,3,0)</f>
        <v>259</v>
      </c>
      <c r="D1044" t="s">
        <v>1385</v>
      </c>
      <c r="E1044" t="str">
        <f>VLOOKUP(B1044,'Перечень узлов'!$B$2:$E$642,4,0)</f>
        <v>FEATURE_NODE</v>
      </c>
    </row>
    <row r="1045" spans="1:7" x14ac:dyDescent="0.4">
      <c r="B1045" t="s">
        <v>1044</v>
      </c>
      <c r="C1045">
        <f>VLOOKUP(B1045,'Перечень узлов'!$B$2:$E$642,3,0)</f>
        <v>264</v>
      </c>
      <c r="D1045" t="s">
        <v>1658</v>
      </c>
      <c r="E1045" t="str">
        <f>VLOOKUP(B1045,'Перечень узлов'!$B$2:$E$642,4,0)</f>
        <v>FEATURE_NODE</v>
      </c>
    </row>
    <row r="1046" spans="1:7" x14ac:dyDescent="0.4">
      <c r="C1046" t="e">
        <f>VLOOKUP(B1046,'Перечень узлов'!$B$2:$E$642,3,0)</f>
        <v>#N/A</v>
      </c>
      <c r="E1046" t="e">
        <f>VLOOKUP(B1046,'Перечень узлов'!$B$2:$E$642,4,0)</f>
        <v>#N/A</v>
      </c>
    </row>
    <row r="1047" spans="1:7" x14ac:dyDescent="0.4">
      <c r="A1047" s="37" t="s">
        <v>1603</v>
      </c>
      <c r="B1047" t="s">
        <v>1573</v>
      </c>
      <c r="C1047">
        <f>VLOOKUP(B1047,'Перечень узлов'!$B$2:$E$642,3,0)</f>
        <v>35</v>
      </c>
      <c r="D1047" t="s">
        <v>1385</v>
      </c>
      <c r="E1047" t="str">
        <f>VLOOKUP(B1047,'Перечень узлов'!$B$2:$E$642,4,0)</f>
        <v>FEATURE_NODE</v>
      </c>
      <c r="F1047" t="s">
        <v>517</v>
      </c>
      <c r="G1047" t="s">
        <v>1576</v>
      </c>
    </row>
    <row r="1048" spans="1:7" x14ac:dyDescent="0.4">
      <c r="B1048" t="s">
        <v>2833</v>
      </c>
      <c r="C1048">
        <f>VLOOKUP(B1048,'Перечень узлов'!$B$2:$E$642,3,0)</f>
        <v>74</v>
      </c>
      <c r="D1048" t="s">
        <v>1385</v>
      </c>
      <c r="E1048" t="str">
        <f>VLOOKUP(B1048,'Перечень узлов'!$B$2:$E$642,4,0)</f>
        <v>FEATURE_NODE</v>
      </c>
    </row>
    <row r="1049" spans="1:7" x14ac:dyDescent="0.4">
      <c r="B1049" t="s">
        <v>1307</v>
      </c>
      <c r="C1049">
        <f>VLOOKUP(B1049,'Перечень узлов'!$B$2:$E$642,3,0)</f>
        <v>327</v>
      </c>
      <c r="D1049" t="s">
        <v>1385</v>
      </c>
      <c r="E1049" t="str">
        <f>VLOOKUP(B1049,'Перечень узлов'!$B$2:$E$642,4,0)</f>
        <v>FEATURE_NODE</v>
      </c>
    </row>
    <row r="1050" spans="1:7" x14ac:dyDescent="0.4">
      <c r="B1050" t="s">
        <v>1007</v>
      </c>
      <c r="C1050">
        <f>VLOOKUP(B1050,'Перечень узлов'!$B$2:$E$642,3,0)</f>
        <v>172</v>
      </c>
      <c r="D1050" t="s">
        <v>1385</v>
      </c>
      <c r="E1050" t="str">
        <f>VLOOKUP(B1050,'Перечень узлов'!$B$2:$E$642,4,0)</f>
        <v>FEATURE_NODE</v>
      </c>
    </row>
    <row r="1051" spans="1:7" x14ac:dyDescent="0.4">
      <c r="B1051" t="s">
        <v>876</v>
      </c>
      <c r="C1051">
        <f>VLOOKUP(B1051,'Перечень узлов'!$B$2:$E$642,3,0)</f>
        <v>9</v>
      </c>
      <c r="D1051" t="s">
        <v>1385</v>
      </c>
      <c r="E1051" t="str">
        <f>VLOOKUP(B1051,'Перечень узлов'!$B$2:$E$642,4,0)</f>
        <v>FEATURE_NODE</v>
      </c>
    </row>
    <row r="1052" spans="1:7" x14ac:dyDescent="0.4">
      <c r="B1052" t="s">
        <v>2276</v>
      </c>
      <c r="C1052">
        <f>VLOOKUP(B1052,'Перечень узлов'!$B$2:$E$642,3,0)</f>
        <v>34</v>
      </c>
      <c r="D1052" t="s">
        <v>1385</v>
      </c>
      <c r="E1052" t="str">
        <f>VLOOKUP(B1052,'Перечень узлов'!$B$2:$E$642,4,0)</f>
        <v>FEATURE_NODE</v>
      </c>
    </row>
    <row r="1053" spans="1:7" x14ac:dyDescent="0.4">
      <c r="B1053" t="s">
        <v>1127</v>
      </c>
      <c r="C1053">
        <f>VLOOKUP(B1053,'Перечень узлов'!$B$2:$E$642,3,0)</f>
        <v>155</v>
      </c>
      <c r="D1053" t="s">
        <v>1385</v>
      </c>
      <c r="E1053" t="str">
        <f>VLOOKUP(B1053,'Перечень узлов'!$B$2:$E$642,4,0)</f>
        <v>FEATURE_NODE</v>
      </c>
    </row>
    <row r="1054" spans="1:7" x14ac:dyDescent="0.4">
      <c r="B1054" s="25" t="s">
        <v>1137</v>
      </c>
      <c r="C1054" t="e">
        <f>VLOOKUP(B1054,'Перечень узлов'!$B$2:$E$642,3,0)</f>
        <v>#N/A</v>
      </c>
      <c r="D1054" t="s">
        <v>1385</v>
      </c>
      <c r="E1054" t="e">
        <f>VLOOKUP(B1054,'Перечень узлов'!$B$2:$E$642,4,0)</f>
        <v>#N/A</v>
      </c>
    </row>
    <row r="1055" spans="1:7" x14ac:dyDescent="0.4">
      <c r="B1055" t="s">
        <v>1129</v>
      </c>
      <c r="C1055">
        <f>VLOOKUP(B1055,'Перечень узлов'!$B$2:$E$642,3,0)</f>
        <v>193</v>
      </c>
      <c r="D1055" t="s">
        <v>1385</v>
      </c>
      <c r="E1055" t="str">
        <f>VLOOKUP(B1055,'Перечень узлов'!$B$2:$E$642,4,0)</f>
        <v>FEATURE_NODE</v>
      </c>
    </row>
    <row r="1056" spans="1:7" x14ac:dyDescent="0.4">
      <c r="B1056" t="s">
        <v>1023</v>
      </c>
      <c r="C1056">
        <f>VLOOKUP(B1056,'Перечень узлов'!$B$2:$E$642,3,0)</f>
        <v>218</v>
      </c>
      <c r="D1056" t="s">
        <v>1385</v>
      </c>
      <c r="E1056" t="str">
        <f>VLOOKUP(B1056,'Перечень узлов'!$B$2:$E$642,4,0)</f>
        <v>FEATURE_NODE</v>
      </c>
    </row>
    <row r="1057" spans="1:7" x14ac:dyDescent="0.4">
      <c r="B1057" t="s">
        <v>1467</v>
      </c>
      <c r="C1057">
        <f>VLOOKUP(B1057,'Перечень узлов'!$B$2:$E$642,3,0)</f>
        <v>203</v>
      </c>
      <c r="D1057" t="s">
        <v>1385</v>
      </c>
      <c r="E1057" t="str">
        <f>VLOOKUP(B1057,'Перечень узлов'!$B$2:$E$642,4,0)</f>
        <v>FEATURE_NODE</v>
      </c>
    </row>
    <row r="1058" spans="1:7" x14ac:dyDescent="0.4">
      <c r="B1058" t="s">
        <v>1267</v>
      </c>
      <c r="C1058">
        <f>VLOOKUP(B1058,'Перечень узлов'!$B$2:$E$642,3,0)</f>
        <v>157</v>
      </c>
      <c r="D1058" t="s">
        <v>1385</v>
      </c>
      <c r="E1058" t="str">
        <f>VLOOKUP(B1058,'Перечень узлов'!$B$2:$E$642,4,0)</f>
        <v>FEATURE_NODE</v>
      </c>
    </row>
    <row r="1059" spans="1:7" x14ac:dyDescent="0.4">
      <c r="B1059" t="s">
        <v>1753</v>
      </c>
      <c r="C1059">
        <f>VLOOKUP(B1059,'Перечень узлов'!$B$2:$E$642,3,0)</f>
        <v>430</v>
      </c>
      <c r="D1059" t="s">
        <v>1385</v>
      </c>
      <c r="E1059" t="str">
        <f>VLOOKUP(B1059,'Перечень узлов'!$B$2:$E$642,4,0)</f>
        <v>FEATURE_NODE</v>
      </c>
    </row>
    <row r="1060" spans="1:7" x14ac:dyDescent="0.4">
      <c r="B1060" t="s">
        <v>902</v>
      </c>
      <c r="C1060">
        <f>VLOOKUP(B1060,'Перечень узлов'!$B$2:$E$642,3,0)</f>
        <v>76</v>
      </c>
      <c r="D1060" t="s">
        <v>1385</v>
      </c>
      <c r="E1060" t="str">
        <f>VLOOKUP(B1060,'Перечень узлов'!$B$2:$E$642,4,0)</f>
        <v>FEATURE_NODE</v>
      </c>
    </row>
    <row r="1061" spans="1:7" x14ac:dyDescent="0.4">
      <c r="B1061" t="s">
        <v>1487</v>
      </c>
      <c r="C1061">
        <f>VLOOKUP(B1061,'Перечень узлов'!$B$2:$E$642,3,0)</f>
        <v>428</v>
      </c>
      <c r="D1061" t="s">
        <v>1658</v>
      </c>
      <c r="E1061" t="str">
        <f>VLOOKUP(B1061,'Перечень узлов'!$B$2:$E$642,4,0)</f>
        <v>FEATURE_NODE</v>
      </c>
    </row>
    <row r="1062" spans="1:7" x14ac:dyDescent="0.4">
      <c r="C1062" t="e">
        <f>VLOOKUP(B1062,'Перечень узлов'!$B$2:$E$642,3,0)</f>
        <v>#N/A</v>
      </c>
      <c r="E1062" t="e">
        <f>VLOOKUP(B1062,'Перечень узлов'!$B$2:$E$642,4,0)</f>
        <v>#N/A</v>
      </c>
    </row>
    <row r="1063" spans="1:7" x14ac:dyDescent="0.4">
      <c r="A1063" s="37" t="s">
        <v>1604</v>
      </c>
      <c r="B1063" t="s">
        <v>1573</v>
      </c>
      <c r="C1063">
        <f>VLOOKUP(B1063,'Перечень узлов'!$B$2:$E$642,3,0)</f>
        <v>35</v>
      </c>
      <c r="D1063" t="s">
        <v>1385</v>
      </c>
      <c r="E1063" t="str">
        <f>VLOOKUP(B1063,'Перечень узлов'!$B$2:$E$642,4,0)</f>
        <v>FEATURE_NODE</v>
      </c>
      <c r="F1063" t="s">
        <v>644</v>
      </c>
      <c r="G1063" t="s">
        <v>1576</v>
      </c>
    </row>
    <row r="1064" spans="1:7" x14ac:dyDescent="0.4">
      <c r="B1064" t="s">
        <v>1307</v>
      </c>
      <c r="C1064">
        <f>VLOOKUP(B1064,'Перечень узлов'!$B$2:$E$642,3,0)</f>
        <v>327</v>
      </c>
      <c r="D1064" t="s">
        <v>1385</v>
      </c>
      <c r="E1064" t="str">
        <f>VLOOKUP(B1064,'Перечень узлов'!$B$2:$E$642,4,0)</f>
        <v>FEATURE_NODE</v>
      </c>
    </row>
    <row r="1065" spans="1:7" x14ac:dyDescent="0.4">
      <c r="B1065" t="s">
        <v>2276</v>
      </c>
      <c r="C1065">
        <f>VLOOKUP(B1065,'Перечень узлов'!$B$2:$E$642,3,0)</f>
        <v>34</v>
      </c>
      <c r="D1065" t="s">
        <v>1385</v>
      </c>
      <c r="E1065" t="str">
        <f>VLOOKUP(B1065,'Перечень узлов'!$B$2:$E$642,4,0)</f>
        <v>FEATURE_NODE</v>
      </c>
    </row>
    <row r="1066" spans="1:7" x14ac:dyDescent="0.4">
      <c r="B1066" t="s">
        <v>932</v>
      </c>
      <c r="C1066">
        <f>VLOOKUP(B1066,'Перечень узлов'!$B$2:$E$642,3,0)</f>
        <v>171</v>
      </c>
      <c r="D1066" t="s">
        <v>1385</v>
      </c>
      <c r="E1066" t="str">
        <f>VLOOKUP(B1066,'Перечень узлов'!$B$2:$E$642,4,0)</f>
        <v>FEATURE_NODE</v>
      </c>
    </row>
    <row r="1067" spans="1:7" x14ac:dyDescent="0.4">
      <c r="B1067" t="s">
        <v>886</v>
      </c>
      <c r="C1067">
        <f>VLOOKUP(B1067,'Перечень узлов'!$B$2:$E$642,3,0)</f>
        <v>15</v>
      </c>
      <c r="D1067" t="s">
        <v>1385</v>
      </c>
      <c r="E1067" t="str">
        <f>VLOOKUP(B1067,'Перечень узлов'!$B$2:$E$642,4,0)</f>
        <v>FEATURE_NODE</v>
      </c>
    </row>
    <row r="1068" spans="1:7" x14ac:dyDescent="0.4">
      <c r="B1068" t="s">
        <v>1243</v>
      </c>
      <c r="C1068">
        <f>VLOOKUP(B1068,'Перечень узлов'!$B$2:$E$642,3,0)</f>
        <v>62</v>
      </c>
      <c r="D1068" t="s">
        <v>1385</v>
      </c>
      <c r="E1068" t="str">
        <f>VLOOKUP(B1068,'Перечень узлов'!$B$2:$E$642,4,0)</f>
        <v>FEATURE_NODE</v>
      </c>
    </row>
    <row r="1069" spans="1:7" x14ac:dyDescent="0.4">
      <c r="B1069" t="s">
        <v>1597</v>
      </c>
      <c r="C1069">
        <f>VLOOKUP(B1069,'Перечень узлов'!$B$2:$E$642,3,0)</f>
        <v>433</v>
      </c>
      <c r="D1069" t="s">
        <v>1385</v>
      </c>
      <c r="E1069" t="str">
        <f>VLOOKUP(B1069,'Перечень узлов'!$B$2:$E$642,4,0)</f>
        <v>FEATURE_NODE</v>
      </c>
    </row>
    <row r="1070" spans="1:7" x14ac:dyDescent="0.4">
      <c r="B1070" t="s">
        <v>1088</v>
      </c>
      <c r="C1070">
        <f>VLOOKUP(B1070,'Перечень узлов'!$B$2:$E$642,3,0)</f>
        <v>127</v>
      </c>
      <c r="D1070" t="s">
        <v>1385</v>
      </c>
      <c r="E1070" t="str">
        <f>VLOOKUP(B1070,'Перечень узлов'!$B$2:$E$642,4,0)</f>
        <v>FEATURE_NODE</v>
      </c>
    </row>
    <row r="1071" spans="1:7" x14ac:dyDescent="0.4">
      <c r="B1071" t="s">
        <v>1460</v>
      </c>
      <c r="C1071">
        <f>VLOOKUP(B1071,'Перечень узлов'!$B$2:$E$642,3,0)</f>
        <v>214</v>
      </c>
      <c r="D1071" t="s">
        <v>1385</v>
      </c>
      <c r="E1071" t="str">
        <f>VLOOKUP(B1071,'Перечень узлов'!$B$2:$E$642,4,0)</f>
        <v>FEATURE_NODE</v>
      </c>
    </row>
    <row r="1072" spans="1:7" x14ac:dyDescent="0.4">
      <c r="B1072" t="s">
        <v>1725</v>
      </c>
      <c r="C1072">
        <f>VLOOKUP(B1072,'Перечень узлов'!$B$2:$E$642,3,0)</f>
        <v>191</v>
      </c>
      <c r="D1072" t="s">
        <v>1385</v>
      </c>
      <c r="E1072" t="str">
        <f>VLOOKUP(B1072,'Перечень узлов'!$B$2:$E$642,4,0)</f>
        <v>FEATURE_NODE</v>
      </c>
    </row>
    <row r="1073" spans="1:8" x14ac:dyDescent="0.4">
      <c r="B1073" t="s">
        <v>1190</v>
      </c>
      <c r="C1073">
        <f>VLOOKUP(B1073,'Перечень узлов'!$B$2:$E$642,3,0)</f>
        <v>227</v>
      </c>
      <c r="D1073" t="s">
        <v>1385</v>
      </c>
      <c r="E1073" t="str">
        <f>VLOOKUP(B1073,'Перечень узлов'!$B$2:$E$642,4,0)</f>
        <v>FEATURE_NODE</v>
      </c>
    </row>
    <row r="1074" spans="1:8" x14ac:dyDescent="0.4">
      <c r="B1074" s="25" t="s">
        <v>1137</v>
      </c>
      <c r="C1074" t="e">
        <f>VLOOKUP(B1074,'Перечень узлов'!$B$2:$E$642,3,0)</f>
        <v>#N/A</v>
      </c>
      <c r="D1074" t="s">
        <v>1385</v>
      </c>
      <c r="E1074" t="e">
        <f>VLOOKUP(B1074,'Перечень узлов'!$B$2:$E$642,4,0)</f>
        <v>#N/A</v>
      </c>
    </row>
    <row r="1075" spans="1:8" x14ac:dyDescent="0.4">
      <c r="B1075" t="s">
        <v>1136</v>
      </c>
      <c r="C1075">
        <f>VLOOKUP(B1075,'Перечень узлов'!$B$2:$E$642,3,0)</f>
        <v>206</v>
      </c>
      <c r="D1075" t="s">
        <v>1658</v>
      </c>
      <c r="E1075" t="str">
        <f>VLOOKUP(B1075,'Перечень узлов'!$B$2:$E$642,4,0)</f>
        <v>FULL_ACTIVATION_SERVICE_NODE</v>
      </c>
    </row>
    <row r="1076" spans="1:8" x14ac:dyDescent="0.4">
      <c r="C1076" t="e">
        <f>VLOOKUP(B1076,'Перечень узлов'!$B$2:$E$642,3,0)</f>
        <v>#N/A</v>
      </c>
      <c r="E1076" t="e">
        <f>VLOOKUP(B1076,'Перечень узлов'!$B$2:$E$642,4,0)</f>
        <v>#N/A</v>
      </c>
    </row>
    <row r="1077" spans="1:8" x14ac:dyDescent="0.4">
      <c r="A1077" s="37" t="s">
        <v>1605</v>
      </c>
      <c r="B1077" t="s">
        <v>1573</v>
      </c>
      <c r="C1077">
        <f>VLOOKUP(B1077,'Перечень узлов'!$B$2:$E$642,3,0)</f>
        <v>35</v>
      </c>
      <c r="D1077" t="s">
        <v>1385</v>
      </c>
      <c r="E1077" t="str">
        <f>VLOOKUP(B1077,'Перечень узлов'!$B$2:$E$642,4,0)</f>
        <v>FEATURE_NODE</v>
      </c>
      <c r="F1077" t="s">
        <v>644</v>
      </c>
      <c r="G1077" t="s">
        <v>1576</v>
      </c>
      <c r="H1077" t="s">
        <v>1598</v>
      </c>
    </row>
    <row r="1078" spans="1:8" x14ac:dyDescent="0.4">
      <c r="B1078" t="s">
        <v>1307</v>
      </c>
      <c r="C1078">
        <f>VLOOKUP(B1078,'Перечень узлов'!$B$2:$E$642,3,0)</f>
        <v>327</v>
      </c>
      <c r="D1078" t="s">
        <v>1385</v>
      </c>
      <c r="E1078" t="str">
        <f>VLOOKUP(B1078,'Перечень узлов'!$B$2:$E$642,4,0)</f>
        <v>FEATURE_NODE</v>
      </c>
    </row>
    <row r="1079" spans="1:8" x14ac:dyDescent="0.4">
      <c r="B1079" t="s">
        <v>1059</v>
      </c>
      <c r="C1079">
        <f>VLOOKUP(B1079,'Перечень узлов'!$B$2:$E$642,3,0)</f>
        <v>75</v>
      </c>
      <c r="D1079" t="s">
        <v>1385</v>
      </c>
      <c r="E1079" t="str">
        <f>VLOOKUP(B1079,'Перечень узлов'!$B$2:$E$642,4,0)</f>
        <v>FEATURE_NODE</v>
      </c>
    </row>
    <row r="1080" spans="1:8" x14ac:dyDescent="0.4">
      <c r="B1080" t="s">
        <v>2276</v>
      </c>
      <c r="C1080">
        <f>VLOOKUP(B1080,'Перечень узлов'!$B$2:$E$642,3,0)</f>
        <v>34</v>
      </c>
      <c r="D1080" t="s">
        <v>1385</v>
      </c>
      <c r="E1080" t="str">
        <f>VLOOKUP(B1080,'Перечень узлов'!$B$2:$E$642,4,0)</f>
        <v>FEATURE_NODE</v>
      </c>
    </row>
    <row r="1081" spans="1:8" x14ac:dyDescent="0.4">
      <c r="B1081" t="s">
        <v>1083</v>
      </c>
      <c r="C1081">
        <f>VLOOKUP(B1081,'Перечень узлов'!$B$2:$E$642,3,0)</f>
        <v>17</v>
      </c>
      <c r="D1081" t="s">
        <v>1385</v>
      </c>
      <c r="E1081" t="str">
        <f>VLOOKUP(B1081,'Перечень узлов'!$B$2:$E$642,4,0)</f>
        <v>FEATURE_NODE</v>
      </c>
    </row>
    <row r="1082" spans="1:8" x14ac:dyDescent="0.4">
      <c r="B1082" t="s">
        <v>947</v>
      </c>
      <c r="C1082">
        <f>VLOOKUP(B1082,'Перечень узлов'!$B$2:$E$642,3,0)</f>
        <v>60</v>
      </c>
      <c r="D1082" t="s">
        <v>1385</v>
      </c>
      <c r="E1082" t="str">
        <f>VLOOKUP(B1082,'Перечень узлов'!$B$2:$E$642,4,0)</f>
        <v>FEATURE_NODE</v>
      </c>
    </row>
    <row r="1083" spans="1:8" x14ac:dyDescent="0.4">
      <c r="B1083" t="s">
        <v>1599</v>
      </c>
      <c r="C1083">
        <f>VLOOKUP(B1083,'Перечень узлов'!$B$2:$E$642,3,0)</f>
        <v>434</v>
      </c>
      <c r="D1083" t="s">
        <v>1385</v>
      </c>
      <c r="E1083" t="str">
        <f>VLOOKUP(B1083,'Перечень узлов'!$B$2:$E$642,4,0)</f>
        <v>FEATURE_NODE</v>
      </c>
    </row>
    <row r="1084" spans="1:8" x14ac:dyDescent="0.4">
      <c r="B1084" t="s">
        <v>1007</v>
      </c>
      <c r="C1084">
        <f>VLOOKUP(B1084,'Перечень узлов'!$B$2:$E$642,3,0)</f>
        <v>172</v>
      </c>
      <c r="D1084" t="s">
        <v>1385</v>
      </c>
      <c r="E1084" t="str">
        <f>VLOOKUP(B1084,'Перечень узлов'!$B$2:$E$642,4,0)</f>
        <v>FEATURE_NODE</v>
      </c>
    </row>
    <row r="1085" spans="1:8" x14ac:dyDescent="0.4">
      <c r="B1085" t="s">
        <v>1127</v>
      </c>
      <c r="C1085">
        <f>VLOOKUP(B1085,'Перечень узлов'!$B$2:$E$642,3,0)</f>
        <v>155</v>
      </c>
      <c r="D1085" t="s">
        <v>1385</v>
      </c>
      <c r="E1085" t="str">
        <f>VLOOKUP(B1085,'Перечень узлов'!$B$2:$E$642,4,0)</f>
        <v>FEATURE_NODE</v>
      </c>
    </row>
    <row r="1086" spans="1:8" x14ac:dyDescent="0.4">
      <c r="B1086" t="s">
        <v>1091</v>
      </c>
      <c r="C1086">
        <f>VLOOKUP(B1086,'Перечень узлов'!$B$2:$E$642,3,0)</f>
        <v>151</v>
      </c>
      <c r="D1086" t="s">
        <v>1385</v>
      </c>
      <c r="E1086" t="str">
        <f>VLOOKUP(B1086,'Перечень узлов'!$B$2:$E$642,4,0)</f>
        <v>FEATURE_NODE</v>
      </c>
    </row>
    <row r="1087" spans="1:8" x14ac:dyDescent="0.4">
      <c r="B1087" t="s">
        <v>1597</v>
      </c>
      <c r="C1087">
        <f>VLOOKUP(B1087,'Перечень узлов'!$B$2:$E$642,3,0)</f>
        <v>433</v>
      </c>
      <c r="D1087" t="s">
        <v>1385</v>
      </c>
      <c r="E1087" t="str">
        <f>VLOOKUP(B1087,'Перечень узлов'!$B$2:$E$642,4,0)</f>
        <v>FEATURE_NODE</v>
      </c>
    </row>
    <row r="1088" spans="1:8" x14ac:dyDescent="0.4">
      <c r="B1088" t="s">
        <v>1151</v>
      </c>
      <c r="C1088">
        <f>VLOOKUP(B1088,'Перечень узлов'!$B$2:$E$642,3,0)</f>
        <v>235</v>
      </c>
      <c r="D1088" t="s">
        <v>1385</v>
      </c>
      <c r="E1088" t="str">
        <f>VLOOKUP(B1088,'Перечень узлов'!$B$2:$E$642,4,0)</f>
        <v>FEATURE_NODE</v>
      </c>
    </row>
    <row r="1089" spans="1:7" x14ac:dyDescent="0.4">
      <c r="B1089" t="s">
        <v>1152</v>
      </c>
      <c r="C1089">
        <f>VLOOKUP(B1089,'Перечень узлов'!$B$2:$E$642,3,0)</f>
        <v>236</v>
      </c>
      <c r="D1089" t="s">
        <v>1385</v>
      </c>
      <c r="E1089" t="str">
        <f>VLOOKUP(B1089,'Перечень узлов'!$B$2:$E$642,4,0)</f>
        <v>FEATURE_NODE</v>
      </c>
    </row>
    <row r="1090" spans="1:7" x14ac:dyDescent="0.4">
      <c r="B1090" t="s">
        <v>1044</v>
      </c>
      <c r="C1090">
        <f>VLOOKUP(B1090,'Перечень узлов'!$B$2:$E$642,3,0)</f>
        <v>264</v>
      </c>
      <c r="D1090" t="s">
        <v>1385</v>
      </c>
      <c r="E1090" t="str">
        <f>VLOOKUP(B1090,'Перечень узлов'!$B$2:$E$642,4,0)</f>
        <v>FEATURE_NODE</v>
      </c>
    </row>
    <row r="1091" spans="1:7" x14ac:dyDescent="0.4">
      <c r="B1091" t="s">
        <v>1088</v>
      </c>
      <c r="C1091">
        <f>VLOOKUP(B1091,'Перечень узлов'!$B$2:$E$642,3,0)</f>
        <v>127</v>
      </c>
      <c r="D1091" t="s">
        <v>1385</v>
      </c>
      <c r="E1091" t="str">
        <f>VLOOKUP(B1091,'Перечень узлов'!$B$2:$E$642,4,0)</f>
        <v>FEATURE_NODE</v>
      </c>
    </row>
    <row r="1092" spans="1:7" x14ac:dyDescent="0.4">
      <c r="B1092" t="s">
        <v>1023</v>
      </c>
      <c r="C1092">
        <f>VLOOKUP(B1092,'Перечень узлов'!$B$2:$E$642,3,0)</f>
        <v>218</v>
      </c>
      <c r="D1092" t="s">
        <v>1385</v>
      </c>
      <c r="E1092" t="str">
        <f>VLOOKUP(B1092,'Перечень узлов'!$B$2:$E$642,4,0)</f>
        <v>FEATURE_NODE</v>
      </c>
    </row>
    <row r="1093" spans="1:7" x14ac:dyDescent="0.4">
      <c r="B1093" t="s">
        <v>1129</v>
      </c>
      <c r="C1093">
        <f>VLOOKUP(B1093,'Перечень узлов'!$B$2:$E$642,3,0)</f>
        <v>193</v>
      </c>
      <c r="D1093" t="s">
        <v>1385</v>
      </c>
      <c r="E1093" t="str">
        <f>VLOOKUP(B1093,'Перечень узлов'!$B$2:$E$642,4,0)</f>
        <v>FEATURE_NODE</v>
      </c>
    </row>
    <row r="1094" spans="1:7" x14ac:dyDescent="0.4">
      <c r="B1094" t="s">
        <v>1190</v>
      </c>
      <c r="C1094">
        <f>VLOOKUP(B1094,'Перечень узлов'!$B$2:$E$642,3,0)</f>
        <v>227</v>
      </c>
      <c r="D1094" t="s">
        <v>1385</v>
      </c>
      <c r="E1094" t="str">
        <f>VLOOKUP(B1094,'Перечень узлов'!$B$2:$E$642,4,0)</f>
        <v>FEATURE_NODE</v>
      </c>
    </row>
    <row r="1095" spans="1:7" x14ac:dyDescent="0.4">
      <c r="B1095" t="s">
        <v>1136</v>
      </c>
      <c r="C1095">
        <f>VLOOKUP(B1095,'Перечень узлов'!$B$2:$E$642,3,0)</f>
        <v>206</v>
      </c>
      <c r="D1095" t="s">
        <v>1658</v>
      </c>
      <c r="E1095" t="str">
        <f>VLOOKUP(B1095,'Перечень узлов'!$B$2:$E$642,4,0)</f>
        <v>FULL_ACTIVATION_SERVICE_NODE</v>
      </c>
    </row>
    <row r="1096" spans="1:7" x14ac:dyDescent="0.4">
      <c r="C1096" t="e">
        <f>VLOOKUP(B1096,'Перечень узлов'!$B$2:$E$642,3,0)</f>
        <v>#N/A</v>
      </c>
      <c r="E1096" t="e">
        <f>VLOOKUP(B1096,'Перечень узлов'!$B$2:$E$642,4,0)</f>
        <v>#N/A</v>
      </c>
    </row>
    <row r="1097" spans="1:7" x14ac:dyDescent="0.4">
      <c r="A1097" s="37" t="s">
        <v>1606</v>
      </c>
      <c r="B1097" t="s">
        <v>1573</v>
      </c>
      <c r="C1097">
        <f>VLOOKUP(B1097,'Перечень узлов'!$B$2:$E$642,3,0)</f>
        <v>35</v>
      </c>
      <c r="D1097" t="s">
        <v>1385</v>
      </c>
      <c r="E1097" t="str">
        <f>VLOOKUP(B1097,'Перечень узлов'!$B$2:$E$642,4,0)</f>
        <v>FEATURE_NODE</v>
      </c>
      <c r="F1097" t="s">
        <v>644</v>
      </c>
      <c r="G1097" t="s">
        <v>1576</v>
      </c>
    </row>
    <row r="1098" spans="1:7" x14ac:dyDescent="0.4">
      <c r="B1098" t="s">
        <v>1307</v>
      </c>
      <c r="C1098">
        <f>VLOOKUP(B1098,'Перечень узлов'!$B$2:$E$642,3,0)</f>
        <v>327</v>
      </c>
      <c r="D1098" t="s">
        <v>1385</v>
      </c>
      <c r="E1098" t="str">
        <f>VLOOKUP(B1098,'Перечень узлов'!$B$2:$E$642,4,0)</f>
        <v>FEATURE_NODE</v>
      </c>
    </row>
    <row r="1099" spans="1:7" x14ac:dyDescent="0.4">
      <c r="B1099" t="s">
        <v>1059</v>
      </c>
      <c r="C1099">
        <f>VLOOKUP(B1099,'Перечень узлов'!$B$2:$E$642,3,0)</f>
        <v>75</v>
      </c>
      <c r="D1099" t="s">
        <v>1385</v>
      </c>
      <c r="E1099" t="str">
        <f>VLOOKUP(B1099,'Перечень узлов'!$B$2:$E$642,4,0)</f>
        <v>FEATURE_NODE</v>
      </c>
    </row>
    <row r="1100" spans="1:7" x14ac:dyDescent="0.4">
      <c r="B1100" t="s">
        <v>2276</v>
      </c>
      <c r="C1100">
        <f>VLOOKUP(B1100,'Перечень узлов'!$B$2:$E$642,3,0)</f>
        <v>34</v>
      </c>
      <c r="D1100" t="s">
        <v>1385</v>
      </c>
      <c r="E1100" t="str">
        <f>VLOOKUP(B1100,'Перечень узлов'!$B$2:$E$642,4,0)</f>
        <v>FEATURE_NODE</v>
      </c>
    </row>
    <row r="1101" spans="1:7" x14ac:dyDescent="0.4">
      <c r="B1101" t="s">
        <v>947</v>
      </c>
      <c r="C1101">
        <f>VLOOKUP(B1101,'Перечень узлов'!$B$2:$E$642,3,0)</f>
        <v>60</v>
      </c>
      <c r="D1101" t="s">
        <v>1385</v>
      </c>
      <c r="E1101" t="str">
        <f>VLOOKUP(B1101,'Перечень узлов'!$B$2:$E$642,4,0)</f>
        <v>FEATURE_NODE</v>
      </c>
    </row>
    <row r="1102" spans="1:7" x14ac:dyDescent="0.4">
      <c r="B1102" t="s">
        <v>1007</v>
      </c>
      <c r="C1102">
        <f>VLOOKUP(B1102,'Перечень узлов'!$B$2:$E$642,3,0)</f>
        <v>172</v>
      </c>
      <c r="D1102" t="s">
        <v>1385</v>
      </c>
      <c r="E1102" t="str">
        <f>VLOOKUP(B1102,'Перечень узлов'!$B$2:$E$642,4,0)</f>
        <v>FEATURE_NODE</v>
      </c>
    </row>
    <row r="1103" spans="1:7" x14ac:dyDescent="0.4">
      <c r="B1103" t="s">
        <v>925</v>
      </c>
      <c r="C1103">
        <f>VLOOKUP(B1103,'Перечень узлов'!$B$2:$E$642,3,0)</f>
        <v>63</v>
      </c>
      <c r="D1103" t="s">
        <v>1385</v>
      </c>
      <c r="E1103" t="str">
        <f>VLOOKUP(B1103,'Перечень узлов'!$B$2:$E$642,4,0)</f>
        <v>FEATURE_NODE</v>
      </c>
    </row>
    <row r="1104" spans="1:7" x14ac:dyDescent="0.4">
      <c r="B1104" t="s">
        <v>923</v>
      </c>
      <c r="C1104">
        <f>VLOOKUP(B1104,'Перечень узлов'!$B$2:$E$642,3,0)</f>
        <v>144</v>
      </c>
      <c r="D1104" t="s">
        <v>1385</v>
      </c>
      <c r="E1104" t="str">
        <f>VLOOKUP(B1104,'Перечень узлов'!$B$2:$E$642,4,0)</f>
        <v>FEATURE_NODE</v>
      </c>
    </row>
    <row r="1105" spans="1:7" x14ac:dyDescent="0.4">
      <c r="B1105" t="s">
        <v>1055</v>
      </c>
      <c r="C1105">
        <f>VLOOKUP(B1105,'Перечень узлов'!$B$2:$E$642,3,0)</f>
        <v>146</v>
      </c>
      <c r="D1105" t="s">
        <v>1385</v>
      </c>
      <c r="E1105" t="str">
        <f>VLOOKUP(B1105,'Перечень узлов'!$B$2:$E$642,4,0)</f>
        <v>FEATURE_NODE</v>
      </c>
    </row>
    <row r="1106" spans="1:7" x14ac:dyDescent="0.4">
      <c r="B1106" t="s">
        <v>1091</v>
      </c>
      <c r="C1106">
        <f>VLOOKUP(B1106,'Перечень узлов'!$B$2:$E$642,3,0)</f>
        <v>151</v>
      </c>
      <c r="D1106" t="s">
        <v>1385</v>
      </c>
      <c r="E1106" t="str">
        <f>VLOOKUP(B1106,'Перечень узлов'!$B$2:$E$642,4,0)</f>
        <v>FEATURE_NODE</v>
      </c>
    </row>
    <row r="1107" spans="1:7" x14ac:dyDescent="0.4">
      <c r="B1107" t="s">
        <v>1127</v>
      </c>
      <c r="C1107">
        <f>VLOOKUP(B1107,'Перечень узлов'!$B$2:$E$642,3,0)</f>
        <v>155</v>
      </c>
      <c r="D1107" t="s">
        <v>1385</v>
      </c>
      <c r="E1107" t="str">
        <f>VLOOKUP(B1107,'Перечень узлов'!$B$2:$E$642,4,0)</f>
        <v>FEATURE_NODE</v>
      </c>
    </row>
    <row r="1108" spans="1:7" x14ac:dyDescent="0.4">
      <c r="B1108" t="s">
        <v>1597</v>
      </c>
      <c r="C1108">
        <f>VLOOKUP(B1108,'Перечень узлов'!$B$2:$E$642,3,0)</f>
        <v>433</v>
      </c>
      <c r="D1108" t="s">
        <v>1385</v>
      </c>
      <c r="E1108" t="str">
        <f>VLOOKUP(B1108,'Перечень узлов'!$B$2:$E$642,4,0)</f>
        <v>FEATURE_NODE</v>
      </c>
    </row>
    <row r="1109" spans="1:7" x14ac:dyDescent="0.4">
      <c r="B1109" t="s">
        <v>1088</v>
      </c>
      <c r="C1109">
        <f>VLOOKUP(B1109,'Перечень узлов'!$B$2:$E$642,3,0)</f>
        <v>127</v>
      </c>
      <c r="D1109" t="s">
        <v>1385</v>
      </c>
      <c r="E1109" t="str">
        <f>VLOOKUP(B1109,'Перечень узлов'!$B$2:$E$642,4,0)</f>
        <v>FEATURE_NODE</v>
      </c>
    </row>
    <row r="1110" spans="1:7" x14ac:dyDescent="0.4">
      <c r="B1110" t="s">
        <v>1023</v>
      </c>
      <c r="C1110">
        <f>VLOOKUP(B1110,'Перечень узлов'!$B$2:$E$642,3,0)</f>
        <v>218</v>
      </c>
      <c r="D1110" t="s">
        <v>1385</v>
      </c>
      <c r="E1110" t="str">
        <f>VLOOKUP(B1110,'Перечень узлов'!$B$2:$E$642,4,0)</f>
        <v>FEATURE_NODE</v>
      </c>
    </row>
    <row r="1111" spans="1:7" x14ac:dyDescent="0.4">
      <c r="B1111" t="s">
        <v>1129</v>
      </c>
      <c r="C1111">
        <f>VLOOKUP(B1111,'Перечень узлов'!$B$2:$E$642,3,0)</f>
        <v>193</v>
      </c>
      <c r="D1111" t="s">
        <v>1385</v>
      </c>
      <c r="E1111" t="str">
        <f>VLOOKUP(B1111,'Перечень узлов'!$B$2:$E$642,4,0)</f>
        <v>FEATURE_NODE</v>
      </c>
    </row>
    <row r="1112" spans="1:7" x14ac:dyDescent="0.4">
      <c r="B1112" t="s">
        <v>1190</v>
      </c>
      <c r="C1112">
        <f>VLOOKUP(B1112,'Перечень узлов'!$B$2:$E$642,3,0)</f>
        <v>227</v>
      </c>
      <c r="D1112" t="s">
        <v>1385</v>
      </c>
      <c r="E1112" t="str">
        <f>VLOOKUP(B1112,'Перечень узлов'!$B$2:$E$642,4,0)</f>
        <v>FEATURE_NODE</v>
      </c>
    </row>
    <row r="1113" spans="1:7" x14ac:dyDescent="0.4">
      <c r="B1113" t="s">
        <v>1136</v>
      </c>
      <c r="C1113">
        <f>VLOOKUP(B1113,'Перечень узлов'!$B$2:$E$642,3,0)</f>
        <v>206</v>
      </c>
      <c r="D1113" t="s">
        <v>1658</v>
      </c>
      <c r="E1113" t="str">
        <f>VLOOKUP(B1113,'Перечень узлов'!$B$2:$E$642,4,0)</f>
        <v>FULL_ACTIVATION_SERVICE_NODE</v>
      </c>
    </row>
    <row r="1114" spans="1:7" x14ac:dyDescent="0.4">
      <c r="C1114" t="e">
        <f>VLOOKUP(B1114,'Перечень узлов'!$B$2:$E$642,3,0)</f>
        <v>#N/A</v>
      </c>
      <c r="E1114" t="e">
        <f>VLOOKUP(B1114,'Перечень узлов'!$B$2:$E$642,4,0)</f>
        <v>#N/A</v>
      </c>
    </row>
    <row r="1115" spans="1:7" x14ac:dyDescent="0.4">
      <c r="A1115" s="37" t="s">
        <v>1607</v>
      </c>
      <c r="B1115" t="s">
        <v>889</v>
      </c>
      <c r="C1115">
        <f>VLOOKUP(B1115,'Перечень узлов'!$B$2:$E$642,3,0)</f>
        <v>36</v>
      </c>
      <c r="D1115" t="s">
        <v>1385</v>
      </c>
      <c r="E1115" t="str">
        <f>VLOOKUP(B1115,'Перечень узлов'!$B$2:$E$642,4,0)</f>
        <v>FEATURE_NODE</v>
      </c>
      <c r="F1115" t="s">
        <v>644</v>
      </c>
      <c r="G1115" t="s">
        <v>1576</v>
      </c>
    </row>
    <row r="1116" spans="1:7" x14ac:dyDescent="0.4">
      <c r="B1116" t="s">
        <v>1307</v>
      </c>
      <c r="C1116">
        <f>VLOOKUP(B1116,'Перечень узлов'!$B$2:$E$642,3,0)</f>
        <v>327</v>
      </c>
      <c r="D1116" t="s">
        <v>1385</v>
      </c>
      <c r="E1116" t="str">
        <f>VLOOKUP(B1116,'Перечень узлов'!$B$2:$E$642,4,0)</f>
        <v>FEATURE_NODE</v>
      </c>
    </row>
    <row r="1117" spans="1:7" x14ac:dyDescent="0.4">
      <c r="B1117" t="s">
        <v>1059</v>
      </c>
      <c r="C1117">
        <f>VLOOKUP(B1117,'Перечень узлов'!$B$2:$E$642,3,0)</f>
        <v>75</v>
      </c>
      <c r="D1117" t="s">
        <v>1385</v>
      </c>
      <c r="E1117" t="str">
        <f>VLOOKUP(B1117,'Перечень узлов'!$B$2:$E$642,4,0)</f>
        <v>FEATURE_NODE</v>
      </c>
    </row>
    <row r="1118" spans="1:7" x14ac:dyDescent="0.4">
      <c r="B1118" t="s">
        <v>1007</v>
      </c>
      <c r="C1118">
        <f>VLOOKUP(B1118,'Перечень узлов'!$B$2:$E$642,3,0)</f>
        <v>172</v>
      </c>
      <c r="D1118" t="s">
        <v>1385</v>
      </c>
      <c r="E1118" t="str">
        <f>VLOOKUP(B1118,'Перечень узлов'!$B$2:$E$642,4,0)</f>
        <v>FEATURE_NODE</v>
      </c>
    </row>
    <row r="1119" spans="1:7" x14ac:dyDescent="0.4">
      <c r="B1119" t="s">
        <v>886</v>
      </c>
      <c r="C1119">
        <f>VLOOKUP(B1119,'Перечень узлов'!$B$2:$E$642,3,0)</f>
        <v>15</v>
      </c>
      <c r="D1119" t="s">
        <v>1385</v>
      </c>
      <c r="E1119" t="str">
        <f>VLOOKUP(B1119,'Перечень узлов'!$B$2:$E$642,4,0)</f>
        <v>FEATURE_NODE</v>
      </c>
    </row>
    <row r="1120" spans="1:7" x14ac:dyDescent="0.4">
      <c r="B1120" t="s">
        <v>2276</v>
      </c>
      <c r="C1120">
        <f>VLOOKUP(B1120,'Перечень узлов'!$B$2:$E$642,3,0)</f>
        <v>34</v>
      </c>
      <c r="D1120" t="s">
        <v>1385</v>
      </c>
      <c r="E1120" t="str">
        <f>VLOOKUP(B1120,'Перечень узлов'!$B$2:$E$642,4,0)</f>
        <v>FEATURE_NODE</v>
      </c>
    </row>
    <row r="1121" spans="1:7" x14ac:dyDescent="0.4">
      <c r="B1121" t="s">
        <v>947</v>
      </c>
      <c r="C1121">
        <f>VLOOKUP(B1121,'Перечень узлов'!$B$2:$E$642,3,0)</f>
        <v>60</v>
      </c>
      <c r="D1121" t="s">
        <v>1385</v>
      </c>
      <c r="E1121" t="str">
        <f>VLOOKUP(B1121,'Перечень узлов'!$B$2:$E$642,4,0)</f>
        <v>FEATURE_NODE</v>
      </c>
    </row>
    <row r="1122" spans="1:7" x14ac:dyDescent="0.4">
      <c r="B1122" t="s">
        <v>1091</v>
      </c>
      <c r="C1122">
        <f>VLOOKUP(B1122,'Перечень узлов'!$B$2:$E$642,3,0)</f>
        <v>151</v>
      </c>
      <c r="D1122" t="s">
        <v>1385</v>
      </c>
      <c r="E1122" t="str">
        <f>VLOOKUP(B1122,'Перечень узлов'!$B$2:$E$642,4,0)</f>
        <v>FEATURE_NODE</v>
      </c>
    </row>
    <row r="1123" spans="1:7" x14ac:dyDescent="0.4">
      <c r="B1123" t="s">
        <v>1055</v>
      </c>
      <c r="C1123">
        <f>VLOOKUP(B1123,'Перечень узлов'!$B$2:$E$642,3,0)</f>
        <v>146</v>
      </c>
      <c r="D1123" t="s">
        <v>1385</v>
      </c>
      <c r="E1123" t="str">
        <f>VLOOKUP(B1123,'Перечень узлов'!$B$2:$E$642,4,0)</f>
        <v>FEATURE_NODE</v>
      </c>
    </row>
    <row r="1124" spans="1:7" x14ac:dyDescent="0.4">
      <c r="B1124" t="s">
        <v>1468</v>
      </c>
      <c r="C1124">
        <f>VLOOKUP(B1124,'Перечень узлов'!$B$2:$E$642,3,0)</f>
        <v>202</v>
      </c>
      <c r="D1124" t="s">
        <v>1385</v>
      </c>
      <c r="E1124" t="str">
        <f>VLOOKUP(B1124,'Перечень узлов'!$B$2:$E$642,4,0)</f>
        <v>FEATURE_NODE</v>
      </c>
    </row>
    <row r="1125" spans="1:7" x14ac:dyDescent="0.4">
      <c r="B1125" t="s">
        <v>1129</v>
      </c>
      <c r="C1125">
        <f>VLOOKUP(B1125,'Перечень узлов'!$B$2:$E$642,3,0)</f>
        <v>193</v>
      </c>
      <c r="D1125" t="s">
        <v>1385</v>
      </c>
      <c r="E1125" t="str">
        <f>VLOOKUP(B1125,'Перечень узлов'!$B$2:$E$642,4,0)</f>
        <v>FEATURE_NODE</v>
      </c>
    </row>
    <row r="1126" spans="1:7" x14ac:dyDescent="0.4">
      <c r="B1126" t="s">
        <v>1189</v>
      </c>
      <c r="C1126">
        <f>VLOOKUP(B1126,'Перечень узлов'!$B$2:$E$642,3,0)</f>
        <v>226</v>
      </c>
      <c r="D1126" t="s">
        <v>1385</v>
      </c>
      <c r="E1126" t="str">
        <f>VLOOKUP(B1126,'Перечень узлов'!$B$2:$E$642,4,0)</f>
        <v>FEATURE_NODE</v>
      </c>
    </row>
    <row r="1127" spans="1:7" x14ac:dyDescent="0.4">
      <c r="B1127" t="s">
        <v>1088</v>
      </c>
      <c r="C1127">
        <f>VLOOKUP(B1127,'Перечень узлов'!$B$2:$E$642,3,0)</f>
        <v>127</v>
      </c>
      <c r="D1127" t="s">
        <v>1658</v>
      </c>
      <c r="E1127" t="str">
        <f>VLOOKUP(B1127,'Перечень узлов'!$B$2:$E$642,4,0)</f>
        <v>FEATURE_NODE</v>
      </c>
    </row>
    <row r="1128" spans="1:7" x14ac:dyDescent="0.4">
      <c r="C1128" t="e">
        <f>VLOOKUP(B1128,'Перечень узлов'!$B$2:$E$642,3,0)</f>
        <v>#N/A</v>
      </c>
      <c r="E1128" t="e">
        <f>VLOOKUP(B1128,'Перечень узлов'!$B$2:$E$642,4,0)</f>
        <v>#N/A</v>
      </c>
    </row>
    <row r="1129" spans="1:7" x14ac:dyDescent="0.4">
      <c r="A1129" s="37" t="s">
        <v>1608</v>
      </c>
      <c r="B1129" t="s">
        <v>1573</v>
      </c>
      <c r="C1129">
        <f>VLOOKUP(B1129,'Перечень узлов'!$B$2:$E$642,3,0)</f>
        <v>35</v>
      </c>
      <c r="D1129" t="s">
        <v>1385</v>
      </c>
      <c r="E1129" t="str">
        <f>VLOOKUP(B1129,'Перечень узлов'!$B$2:$E$642,4,0)</f>
        <v>FEATURE_NODE</v>
      </c>
      <c r="F1129" t="s">
        <v>644</v>
      </c>
      <c r="G1129" t="s">
        <v>1576</v>
      </c>
    </row>
    <row r="1130" spans="1:7" x14ac:dyDescent="0.4">
      <c r="B1130" t="s">
        <v>1307</v>
      </c>
      <c r="C1130">
        <f>VLOOKUP(B1130,'Перечень узлов'!$B$2:$E$642,3,0)</f>
        <v>327</v>
      </c>
      <c r="D1130" t="s">
        <v>1385</v>
      </c>
      <c r="E1130" t="str">
        <f>VLOOKUP(B1130,'Перечень узлов'!$B$2:$E$642,4,0)</f>
        <v>FEATURE_NODE</v>
      </c>
    </row>
    <row r="1131" spans="1:7" x14ac:dyDescent="0.4">
      <c r="B1131" t="s">
        <v>1059</v>
      </c>
      <c r="C1131">
        <f>VLOOKUP(B1131,'Перечень узлов'!$B$2:$E$642,3,0)</f>
        <v>75</v>
      </c>
      <c r="D1131" t="s">
        <v>1385</v>
      </c>
      <c r="E1131" t="str">
        <f>VLOOKUP(B1131,'Перечень узлов'!$B$2:$E$642,4,0)</f>
        <v>FEATURE_NODE</v>
      </c>
    </row>
    <row r="1132" spans="1:7" x14ac:dyDescent="0.4">
      <c r="B1132" t="s">
        <v>886</v>
      </c>
      <c r="C1132">
        <f>VLOOKUP(B1132,'Перечень узлов'!$B$2:$E$642,3,0)</f>
        <v>15</v>
      </c>
      <c r="D1132" t="s">
        <v>1385</v>
      </c>
      <c r="E1132" t="str">
        <f>VLOOKUP(B1132,'Перечень узлов'!$B$2:$E$642,4,0)</f>
        <v>FEATURE_NODE</v>
      </c>
    </row>
    <row r="1133" spans="1:7" x14ac:dyDescent="0.4">
      <c r="B1133" t="s">
        <v>1243</v>
      </c>
      <c r="C1133">
        <f>VLOOKUP(B1133,'Перечень узлов'!$B$2:$E$642,3,0)</f>
        <v>62</v>
      </c>
      <c r="D1133" t="s">
        <v>1385</v>
      </c>
      <c r="E1133" t="str">
        <f>VLOOKUP(B1133,'Перечень узлов'!$B$2:$E$642,4,0)</f>
        <v>FEATURE_NODE</v>
      </c>
    </row>
    <row r="1134" spans="1:7" x14ac:dyDescent="0.4">
      <c r="B1134" t="s">
        <v>1124</v>
      </c>
      <c r="C1134">
        <f>VLOOKUP(B1134,'Перечень узлов'!$B$2:$E$642,3,0)</f>
        <v>173</v>
      </c>
      <c r="D1134" t="s">
        <v>1385</v>
      </c>
      <c r="E1134" t="str">
        <f>VLOOKUP(B1134,'Перечень узлов'!$B$2:$E$642,4,0)</f>
        <v>FEATURE_NODE</v>
      </c>
    </row>
    <row r="1135" spans="1:7" x14ac:dyDescent="0.4">
      <c r="B1135" t="s">
        <v>894</v>
      </c>
      <c r="C1135">
        <f>VLOOKUP(B1135,'Перечень узлов'!$B$2:$E$642,3,0)</f>
        <v>42</v>
      </c>
      <c r="D1135" t="s">
        <v>1385</v>
      </c>
      <c r="E1135" t="str">
        <f>VLOOKUP(B1135,'Перечень узлов'!$B$2:$E$642,4,0)</f>
        <v>FEATURE_NODE</v>
      </c>
    </row>
    <row r="1136" spans="1:7" x14ac:dyDescent="0.4">
      <c r="B1136" t="s">
        <v>925</v>
      </c>
      <c r="C1136">
        <f>VLOOKUP(B1136,'Перечень узлов'!$B$2:$E$642,3,0)</f>
        <v>63</v>
      </c>
      <c r="D1136" t="s">
        <v>1385</v>
      </c>
      <c r="E1136" t="str">
        <f>VLOOKUP(B1136,'Перечень узлов'!$B$2:$E$642,4,0)</f>
        <v>FEATURE_NODE</v>
      </c>
    </row>
    <row r="1137" spans="1:7" x14ac:dyDescent="0.4">
      <c r="B1137" t="s">
        <v>2276</v>
      </c>
      <c r="C1137">
        <f>VLOOKUP(B1137,'Перечень узлов'!$B$2:$E$642,3,0)</f>
        <v>34</v>
      </c>
      <c r="D1137" t="s">
        <v>1385</v>
      </c>
      <c r="E1137" t="str">
        <f>VLOOKUP(B1137,'Перечень узлов'!$B$2:$E$642,4,0)</f>
        <v>FEATURE_NODE</v>
      </c>
    </row>
    <row r="1138" spans="1:7" x14ac:dyDescent="0.4">
      <c r="B1138" t="s">
        <v>947</v>
      </c>
      <c r="C1138">
        <f>VLOOKUP(B1138,'Перечень узлов'!$B$2:$E$642,3,0)</f>
        <v>60</v>
      </c>
      <c r="D1138" t="s">
        <v>1385</v>
      </c>
      <c r="E1138" t="str">
        <f>VLOOKUP(B1138,'Перечень узлов'!$B$2:$E$642,4,0)</f>
        <v>FEATURE_NODE</v>
      </c>
    </row>
    <row r="1139" spans="1:7" x14ac:dyDescent="0.4">
      <c r="B1139" t="s">
        <v>1127</v>
      </c>
      <c r="C1139">
        <f>VLOOKUP(B1139,'Перечень узлов'!$B$2:$E$642,3,0)</f>
        <v>155</v>
      </c>
      <c r="D1139" t="s">
        <v>1385</v>
      </c>
      <c r="E1139" t="str">
        <f>VLOOKUP(B1139,'Перечень узлов'!$B$2:$E$642,4,0)</f>
        <v>FEATURE_NODE</v>
      </c>
    </row>
    <row r="1140" spans="1:7" x14ac:dyDescent="0.4">
      <c r="B1140" t="s">
        <v>1091</v>
      </c>
      <c r="C1140">
        <f>VLOOKUP(B1140,'Перечень узлов'!$B$2:$E$642,3,0)</f>
        <v>151</v>
      </c>
      <c r="D1140" t="s">
        <v>1385</v>
      </c>
      <c r="E1140" t="str">
        <f>VLOOKUP(B1140,'Перечень узлов'!$B$2:$E$642,4,0)</f>
        <v>FEATURE_NODE</v>
      </c>
    </row>
    <row r="1141" spans="1:7" x14ac:dyDescent="0.4">
      <c r="B1141" t="s">
        <v>1055</v>
      </c>
      <c r="C1141">
        <f>VLOOKUP(B1141,'Перечень узлов'!$B$2:$E$642,3,0)</f>
        <v>146</v>
      </c>
      <c r="D1141" t="s">
        <v>1385</v>
      </c>
      <c r="E1141" t="str">
        <f>VLOOKUP(B1141,'Перечень узлов'!$B$2:$E$642,4,0)</f>
        <v>FEATURE_NODE</v>
      </c>
    </row>
    <row r="1142" spans="1:7" x14ac:dyDescent="0.4">
      <c r="B1142" t="s">
        <v>1597</v>
      </c>
      <c r="C1142">
        <f>VLOOKUP(B1142,'Перечень узлов'!$B$2:$E$642,3,0)</f>
        <v>433</v>
      </c>
      <c r="D1142" t="s">
        <v>1385</v>
      </c>
      <c r="E1142" t="str">
        <f>VLOOKUP(B1142,'Перечень узлов'!$B$2:$E$642,4,0)</f>
        <v>FEATURE_NODE</v>
      </c>
    </row>
    <row r="1143" spans="1:7" x14ac:dyDescent="0.4">
      <c r="B1143" t="s">
        <v>1467</v>
      </c>
      <c r="C1143">
        <f>VLOOKUP(B1143,'Перечень узлов'!$B$2:$E$642,3,0)</f>
        <v>203</v>
      </c>
      <c r="D1143" t="s">
        <v>1385</v>
      </c>
      <c r="E1143" t="str">
        <f>VLOOKUP(B1143,'Перечень узлов'!$B$2:$E$642,4,0)</f>
        <v>FEATURE_NODE</v>
      </c>
    </row>
    <row r="1144" spans="1:7" x14ac:dyDescent="0.4">
      <c r="B1144" t="s">
        <v>1726</v>
      </c>
      <c r="C1144">
        <f>VLOOKUP(B1144,'Перечень узлов'!$B$2:$E$642,3,0)</f>
        <v>194</v>
      </c>
      <c r="D1144" t="s">
        <v>1385</v>
      </c>
      <c r="E1144" t="str">
        <f>VLOOKUP(B1144,'Перечень узлов'!$B$2:$E$642,4,0)</f>
        <v>FEATURE_NODE</v>
      </c>
    </row>
    <row r="1145" spans="1:7" x14ac:dyDescent="0.4">
      <c r="B1145" t="s">
        <v>1190</v>
      </c>
      <c r="C1145">
        <f>VLOOKUP(B1145,'Перечень узлов'!$B$2:$E$642,3,0)</f>
        <v>227</v>
      </c>
      <c r="D1145" t="s">
        <v>1385</v>
      </c>
      <c r="E1145" t="str">
        <f>VLOOKUP(B1145,'Перечень узлов'!$B$2:$E$642,4,0)</f>
        <v>FEATURE_NODE</v>
      </c>
    </row>
    <row r="1146" spans="1:7" x14ac:dyDescent="0.4">
      <c r="B1146" t="s">
        <v>1088</v>
      </c>
      <c r="C1146">
        <f>VLOOKUP(B1146,'Перечень узлов'!$B$2:$E$642,3,0)</f>
        <v>127</v>
      </c>
      <c r="D1146" t="s">
        <v>1658</v>
      </c>
      <c r="E1146" t="str">
        <f>VLOOKUP(B1146,'Перечень узлов'!$B$2:$E$642,4,0)</f>
        <v>FEATURE_NODE</v>
      </c>
    </row>
    <row r="1147" spans="1:7" x14ac:dyDescent="0.4">
      <c r="C1147" t="e">
        <f>VLOOKUP(B1147,'Перечень узлов'!$B$2:$E$642,3,0)</f>
        <v>#N/A</v>
      </c>
      <c r="E1147" t="e">
        <f>VLOOKUP(B1147,'Перечень узлов'!$B$2:$E$642,4,0)</f>
        <v>#N/A</v>
      </c>
    </row>
    <row r="1148" spans="1:7" x14ac:dyDescent="0.4">
      <c r="A1148" s="37" t="s">
        <v>1609</v>
      </c>
      <c r="B1148" t="s">
        <v>1573</v>
      </c>
      <c r="C1148">
        <f>VLOOKUP(B1148,'Перечень узлов'!$B$2:$E$642,3,0)</f>
        <v>35</v>
      </c>
      <c r="D1148" t="s">
        <v>1385</v>
      </c>
      <c r="E1148" t="str">
        <f>VLOOKUP(B1148,'Перечень узлов'!$B$2:$E$642,4,0)</f>
        <v>FEATURE_NODE</v>
      </c>
      <c r="F1148" t="s">
        <v>644</v>
      </c>
      <c r="G1148" t="s">
        <v>1576</v>
      </c>
    </row>
    <row r="1149" spans="1:7" x14ac:dyDescent="0.4">
      <c r="B1149" t="s">
        <v>2833</v>
      </c>
      <c r="C1149">
        <f>VLOOKUP(B1149,'Перечень узлов'!$B$2:$E$642,3,0)</f>
        <v>74</v>
      </c>
      <c r="D1149" t="s">
        <v>1385</v>
      </c>
      <c r="E1149" t="str">
        <f>VLOOKUP(B1149,'Перечень узлов'!$B$2:$E$642,4,0)</f>
        <v>FEATURE_NODE</v>
      </c>
    </row>
    <row r="1150" spans="1:7" x14ac:dyDescent="0.4">
      <c r="B1150" t="s">
        <v>886</v>
      </c>
      <c r="C1150">
        <f>VLOOKUP(B1150,'Перечень узлов'!$B$2:$E$642,3,0)</f>
        <v>15</v>
      </c>
      <c r="D1150" t="s">
        <v>1385</v>
      </c>
      <c r="E1150" t="str">
        <f>VLOOKUP(B1150,'Перечень узлов'!$B$2:$E$642,4,0)</f>
        <v>FEATURE_NODE</v>
      </c>
    </row>
    <row r="1151" spans="1:7" x14ac:dyDescent="0.4">
      <c r="B1151" t="s">
        <v>2276</v>
      </c>
      <c r="C1151">
        <f>VLOOKUP(B1151,'Перечень узлов'!$B$2:$E$642,3,0)</f>
        <v>34</v>
      </c>
      <c r="D1151" t="s">
        <v>1385</v>
      </c>
      <c r="E1151" t="str">
        <f>VLOOKUP(B1151,'Перечень узлов'!$B$2:$E$642,4,0)</f>
        <v>FEATURE_NODE</v>
      </c>
    </row>
    <row r="1152" spans="1:7" x14ac:dyDescent="0.4">
      <c r="B1152" t="s">
        <v>947</v>
      </c>
      <c r="C1152">
        <f>VLOOKUP(B1152,'Перечень узлов'!$B$2:$E$642,3,0)</f>
        <v>60</v>
      </c>
      <c r="D1152" t="s">
        <v>1385</v>
      </c>
      <c r="E1152" t="str">
        <f>VLOOKUP(B1152,'Перечень узлов'!$B$2:$E$642,4,0)</f>
        <v>FEATURE_NODE</v>
      </c>
    </row>
    <row r="1153" spans="1:7" x14ac:dyDescent="0.4">
      <c r="B1153" t="s">
        <v>1014</v>
      </c>
      <c r="C1153">
        <f>VLOOKUP(B1153,'Перечень узлов'!$B$2:$E$642,3,0)</f>
        <v>72</v>
      </c>
      <c r="D1153" t="s">
        <v>1385</v>
      </c>
      <c r="E1153" t="str">
        <f>VLOOKUP(B1153,'Перечень узлов'!$B$2:$E$642,4,0)</f>
        <v>FEATURE_NODE</v>
      </c>
    </row>
    <row r="1154" spans="1:7" x14ac:dyDescent="0.4">
      <c r="B1154" t="s">
        <v>1124</v>
      </c>
      <c r="C1154">
        <f>VLOOKUP(B1154,'Перечень узлов'!$B$2:$E$642,3,0)</f>
        <v>173</v>
      </c>
      <c r="D1154" t="s">
        <v>1385</v>
      </c>
      <c r="E1154" t="str">
        <f>VLOOKUP(B1154,'Перечень узлов'!$B$2:$E$642,4,0)</f>
        <v>FEATURE_NODE</v>
      </c>
    </row>
    <row r="1155" spans="1:7" x14ac:dyDescent="0.4">
      <c r="B1155" t="s">
        <v>932</v>
      </c>
      <c r="C1155">
        <f>VLOOKUP(B1155,'Перечень узлов'!$B$2:$E$642,3,0)</f>
        <v>171</v>
      </c>
      <c r="D1155" t="s">
        <v>1385</v>
      </c>
      <c r="E1155" t="str">
        <f>VLOOKUP(B1155,'Перечень узлов'!$B$2:$E$642,4,0)</f>
        <v>FEATURE_NODE</v>
      </c>
    </row>
    <row r="1156" spans="1:7" x14ac:dyDescent="0.4">
      <c r="B1156" t="s">
        <v>1091</v>
      </c>
      <c r="C1156">
        <f>VLOOKUP(B1156,'Перечень узлов'!$B$2:$E$642,3,0)</f>
        <v>151</v>
      </c>
      <c r="D1156" t="s">
        <v>1385</v>
      </c>
      <c r="E1156" t="str">
        <f>VLOOKUP(B1156,'Перечень узлов'!$B$2:$E$642,4,0)</f>
        <v>FEATURE_NODE</v>
      </c>
    </row>
    <row r="1157" spans="1:7" x14ac:dyDescent="0.4">
      <c r="B1157" t="s">
        <v>1020</v>
      </c>
      <c r="C1157">
        <f>VLOOKUP(B1157,'Перечень узлов'!$B$2:$E$642,3,0)</f>
        <v>179</v>
      </c>
      <c r="D1157" t="s">
        <v>1385</v>
      </c>
      <c r="E1157" t="str">
        <f>VLOOKUP(B1157,'Перечень узлов'!$B$2:$E$642,4,0)</f>
        <v>FEATURE_NODE</v>
      </c>
    </row>
    <row r="1158" spans="1:7" x14ac:dyDescent="0.4">
      <c r="B1158" t="s">
        <v>1017</v>
      </c>
      <c r="C1158">
        <f>VLOOKUP(B1158,'Перечень узлов'!$B$2:$E$642,3,0)</f>
        <v>175</v>
      </c>
      <c r="D1158" t="s">
        <v>1385</v>
      </c>
      <c r="E1158" t="str">
        <f>VLOOKUP(B1158,'Перечень узлов'!$B$2:$E$642,4,0)</f>
        <v>FEATURE_NODE</v>
      </c>
    </row>
    <row r="1159" spans="1:7" x14ac:dyDescent="0.4">
      <c r="B1159" t="s">
        <v>1243</v>
      </c>
      <c r="C1159">
        <f>VLOOKUP(B1159,'Перечень узлов'!$B$2:$E$642,3,0)</f>
        <v>62</v>
      </c>
      <c r="D1159" t="s">
        <v>1385</v>
      </c>
      <c r="E1159" t="str">
        <f>VLOOKUP(B1159,'Перечень узлов'!$B$2:$E$642,4,0)</f>
        <v>FEATURE_NODE</v>
      </c>
    </row>
    <row r="1160" spans="1:7" x14ac:dyDescent="0.4">
      <c r="B1160" t="s">
        <v>1597</v>
      </c>
      <c r="C1160">
        <f>VLOOKUP(B1160,'Перечень узлов'!$B$2:$E$642,3,0)</f>
        <v>433</v>
      </c>
      <c r="D1160" t="s">
        <v>1385</v>
      </c>
      <c r="E1160" t="str">
        <f>VLOOKUP(B1160,'Перечень узлов'!$B$2:$E$642,4,0)</f>
        <v>FEATURE_NODE</v>
      </c>
    </row>
    <row r="1161" spans="1:7" x14ac:dyDescent="0.4">
      <c r="B1161" t="s">
        <v>1088</v>
      </c>
      <c r="C1161">
        <f>VLOOKUP(B1161,'Перечень узлов'!$B$2:$E$642,3,0)</f>
        <v>127</v>
      </c>
      <c r="D1161" t="s">
        <v>1385</v>
      </c>
      <c r="E1161" t="str">
        <f>VLOOKUP(B1161,'Перечень узлов'!$B$2:$E$642,4,0)</f>
        <v>FEATURE_NODE</v>
      </c>
    </row>
    <row r="1162" spans="1:7" x14ac:dyDescent="0.4">
      <c r="B1162" t="s">
        <v>1497</v>
      </c>
      <c r="C1162">
        <f>VLOOKUP(B1162,'Перечень узлов'!$B$2:$E$642,3,0)</f>
        <v>199</v>
      </c>
      <c r="D1162" t="s">
        <v>1385</v>
      </c>
      <c r="E1162" t="str">
        <f>VLOOKUP(B1162,'Перечень узлов'!$B$2:$E$642,4,0)</f>
        <v>FEATURE_NODE</v>
      </c>
    </row>
    <row r="1163" spans="1:7" x14ac:dyDescent="0.4">
      <c r="B1163" t="s">
        <v>1727</v>
      </c>
      <c r="C1163">
        <f>VLOOKUP(B1163,'Перечень узлов'!$B$2:$E$642,3,0)</f>
        <v>192</v>
      </c>
      <c r="D1163" t="s">
        <v>1385</v>
      </c>
      <c r="E1163" t="str">
        <f>VLOOKUP(B1163,'Перечень узлов'!$B$2:$E$642,4,0)</f>
        <v>FEATURE_NODE</v>
      </c>
    </row>
    <row r="1164" spans="1:7" x14ac:dyDescent="0.4">
      <c r="B1164" t="s">
        <v>1467</v>
      </c>
      <c r="C1164">
        <f>VLOOKUP(B1164,'Перечень узлов'!$B$2:$E$642,3,0)</f>
        <v>203</v>
      </c>
      <c r="D1164" t="s">
        <v>1658</v>
      </c>
      <c r="E1164" t="str">
        <f>VLOOKUP(B1164,'Перечень узлов'!$B$2:$E$642,4,0)</f>
        <v>FEATURE_NODE</v>
      </c>
    </row>
    <row r="1165" spans="1:7" x14ac:dyDescent="0.4">
      <c r="C1165" t="e">
        <f>VLOOKUP(B1165,'Перечень узлов'!$B$2:$E$642,3,0)</f>
        <v>#N/A</v>
      </c>
      <c r="E1165" t="e">
        <f>VLOOKUP(B1165,'Перечень узлов'!$B$2:$E$642,4,0)</f>
        <v>#N/A</v>
      </c>
    </row>
    <row r="1166" spans="1:7" x14ac:dyDescent="0.4">
      <c r="A1166" s="37" t="s">
        <v>1610</v>
      </c>
      <c r="B1166" t="s">
        <v>1573</v>
      </c>
      <c r="C1166">
        <f>VLOOKUP(B1166,'Перечень узлов'!$B$2:$E$642,3,0)</f>
        <v>35</v>
      </c>
      <c r="D1166" t="s">
        <v>1385</v>
      </c>
      <c r="E1166" t="str">
        <f>VLOOKUP(B1166,'Перечень узлов'!$B$2:$E$642,4,0)</f>
        <v>FEATURE_NODE</v>
      </c>
      <c r="F1166" t="s">
        <v>644</v>
      </c>
      <c r="G1166" t="s">
        <v>1576</v>
      </c>
    </row>
    <row r="1167" spans="1:7" x14ac:dyDescent="0.4">
      <c r="B1167" t="s">
        <v>1307</v>
      </c>
      <c r="C1167">
        <f>VLOOKUP(B1167,'Перечень узлов'!$B$2:$E$642,3,0)</f>
        <v>327</v>
      </c>
      <c r="D1167" t="s">
        <v>1385</v>
      </c>
      <c r="E1167" t="str">
        <f>VLOOKUP(B1167,'Перечень узлов'!$B$2:$E$642,4,0)</f>
        <v>FEATURE_NODE</v>
      </c>
    </row>
    <row r="1168" spans="1:7" x14ac:dyDescent="0.4">
      <c r="B1168" t="s">
        <v>1059</v>
      </c>
      <c r="C1168">
        <f>VLOOKUP(B1168,'Перечень узлов'!$B$2:$E$642,3,0)</f>
        <v>75</v>
      </c>
      <c r="D1168" t="s">
        <v>1385</v>
      </c>
      <c r="E1168" t="str">
        <f>VLOOKUP(B1168,'Перечень узлов'!$B$2:$E$642,4,0)</f>
        <v>FEATURE_NODE</v>
      </c>
    </row>
    <row r="1169" spans="1:7" x14ac:dyDescent="0.4">
      <c r="B1169" t="s">
        <v>947</v>
      </c>
      <c r="C1169">
        <f>VLOOKUP(B1169,'Перечень узлов'!$B$2:$E$642,3,0)</f>
        <v>60</v>
      </c>
      <c r="D1169" t="s">
        <v>1385</v>
      </c>
      <c r="E1169" t="str">
        <f>VLOOKUP(B1169,'Перечень узлов'!$B$2:$E$642,4,0)</f>
        <v>FEATURE_NODE</v>
      </c>
    </row>
    <row r="1170" spans="1:7" x14ac:dyDescent="0.4">
      <c r="B1170" t="s">
        <v>1007</v>
      </c>
      <c r="C1170">
        <f>VLOOKUP(B1170,'Перечень узлов'!$B$2:$E$642,3,0)</f>
        <v>172</v>
      </c>
      <c r="D1170" t="s">
        <v>1385</v>
      </c>
      <c r="E1170" t="str">
        <f>VLOOKUP(B1170,'Перечень узлов'!$B$2:$E$642,4,0)</f>
        <v>FEATURE_NODE</v>
      </c>
    </row>
    <row r="1171" spans="1:7" x14ac:dyDescent="0.4">
      <c r="B1171" t="s">
        <v>1127</v>
      </c>
      <c r="C1171">
        <f>VLOOKUP(B1171,'Перечень узлов'!$B$2:$E$642,3,0)</f>
        <v>155</v>
      </c>
      <c r="D1171" t="s">
        <v>1385</v>
      </c>
      <c r="E1171" t="str">
        <f>VLOOKUP(B1171,'Перечень узлов'!$B$2:$E$642,4,0)</f>
        <v>FEATURE_NODE</v>
      </c>
    </row>
    <row r="1172" spans="1:7" x14ac:dyDescent="0.4">
      <c r="B1172" t="s">
        <v>1597</v>
      </c>
      <c r="C1172">
        <f>VLOOKUP(B1172,'Перечень узлов'!$B$2:$E$642,3,0)</f>
        <v>433</v>
      </c>
      <c r="D1172" t="s">
        <v>1385</v>
      </c>
      <c r="E1172" t="str">
        <f>VLOOKUP(B1172,'Перечень узлов'!$B$2:$E$642,4,0)</f>
        <v>FEATURE_NODE</v>
      </c>
    </row>
    <row r="1173" spans="1:7" x14ac:dyDescent="0.4">
      <c r="B1173" t="s">
        <v>1088</v>
      </c>
      <c r="C1173">
        <f>VLOOKUP(B1173,'Перечень узлов'!$B$2:$E$642,3,0)</f>
        <v>127</v>
      </c>
      <c r="D1173" t="s">
        <v>1385</v>
      </c>
      <c r="E1173" t="str">
        <f>VLOOKUP(B1173,'Перечень узлов'!$B$2:$E$642,4,0)</f>
        <v>FEATURE_NODE</v>
      </c>
    </row>
    <row r="1174" spans="1:7" x14ac:dyDescent="0.4">
      <c r="B1174" t="s">
        <v>1727</v>
      </c>
      <c r="C1174">
        <f>VLOOKUP(B1174,'Перечень узлов'!$B$2:$E$642,3,0)</f>
        <v>192</v>
      </c>
      <c r="D1174" t="s">
        <v>1385</v>
      </c>
      <c r="E1174" t="str">
        <f>VLOOKUP(B1174,'Перечень узлов'!$B$2:$E$642,4,0)</f>
        <v>FEATURE_NODE</v>
      </c>
    </row>
    <row r="1175" spans="1:7" x14ac:dyDescent="0.4">
      <c r="B1175" t="s">
        <v>1097</v>
      </c>
      <c r="C1175">
        <f>VLOOKUP(B1175,'Перечень узлов'!$B$2:$E$642,3,0)</f>
        <v>201</v>
      </c>
      <c r="D1175" t="s">
        <v>1385</v>
      </c>
      <c r="E1175" t="str">
        <f>VLOOKUP(B1175,'Перечень узлов'!$B$2:$E$642,4,0)</f>
        <v>FEATURE_NODE</v>
      </c>
    </row>
    <row r="1176" spans="1:7" x14ac:dyDescent="0.4">
      <c r="B1176" t="s">
        <v>1467</v>
      </c>
      <c r="C1176">
        <f>VLOOKUP(B1176,'Перечень узлов'!$B$2:$E$642,3,0)</f>
        <v>203</v>
      </c>
      <c r="D1176" t="s">
        <v>1658</v>
      </c>
      <c r="E1176" t="str">
        <f>VLOOKUP(B1176,'Перечень узлов'!$B$2:$E$642,4,0)</f>
        <v>FEATURE_NODE</v>
      </c>
    </row>
    <row r="1177" spans="1:7" x14ac:dyDescent="0.4">
      <c r="C1177" t="e">
        <f>VLOOKUP(B1177,'Перечень узлов'!$B$2:$E$642,3,0)</f>
        <v>#N/A</v>
      </c>
      <c r="E1177" t="e">
        <f>VLOOKUP(B1177,'Перечень узлов'!$B$2:$E$642,4,0)</f>
        <v>#N/A</v>
      </c>
    </row>
    <row r="1178" spans="1:7" x14ac:dyDescent="0.4">
      <c r="A1178" s="37" t="s">
        <v>1611</v>
      </c>
      <c r="B1178" t="s">
        <v>1573</v>
      </c>
      <c r="C1178">
        <f>VLOOKUP(B1178,'Перечень узлов'!$B$2:$E$642,3,0)</f>
        <v>35</v>
      </c>
      <c r="D1178" t="s">
        <v>1385</v>
      </c>
      <c r="E1178" t="str">
        <f>VLOOKUP(B1178,'Перечень узлов'!$B$2:$E$642,4,0)</f>
        <v>FEATURE_NODE</v>
      </c>
      <c r="F1178" t="s">
        <v>644</v>
      </c>
      <c r="G1178" t="s">
        <v>1576</v>
      </c>
    </row>
    <row r="1179" spans="1:7" x14ac:dyDescent="0.4">
      <c r="B1179" t="s">
        <v>1307</v>
      </c>
      <c r="C1179">
        <f>VLOOKUP(B1179,'Перечень узлов'!$B$2:$E$642,3,0)</f>
        <v>327</v>
      </c>
      <c r="D1179" t="s">
        <v>1385</v>
      </c>
      <c r="E1179" t="str">
        <f>VLOOKUP(B1179,'Перечень узлов'!$B$2:$E$642,4,0)</f>
        <v>FEATURE_NODE</v>
      </c>
    </row>
    <row r="1180" spans="1:7" x14ac:dyDescent="0.4">
      <c r="B1180" t="s">
        <v>947</v>
      </c>
      <c r="C1180">
        <f>VLOOKUP(B1180,'Перечень узлов'!$B$2:$E$642,3,0)</f>
        <v>60</v>
      </c>
      <c r="D1180" t="s">
        <v>1385</v>
      </c>
      <c r="E1180" t="str">
        <f>VLOOKUP(B1180,'Перечень узлов'!$B$2:$E$642,4,0)</f>
        <v>FEATURE_NODE</v>
      </c>
    </row>
    <row r="1181" spans="1:7" x14ac:dyDescent="0.4">
      <c r="B1181" t="s">
        <v>1007</v>
      </c>
      <c r="C1181">
        <f>VLOOKUP(B1181,'Перечень узлов'!$B$2:$E$642,3,0)</f>
        <v>172</v>
      </c>
      <c r="D1181" t="s">
        <v>1385</v>
      </c>
      <c r="E1181" t="str">
        <f>VLOOKUP(B1181,'Перечень узлов'!$B$2:$E$642,4,0)</f>
        <v>FEATURE_NODE</v>
      </c>
    </row>
    <row r="1182" spans="1:7" x14ac:dyDescent="0.4">
      <c r="B1182" t="s">
        <v>925</v>
      </c>
      <c r="C1182">
        <f>VLOOKUP(B1182,'Перечень узлов'!$B$2:$E$642,3,0)</f>
        <v>63</v>
      </c>
      <c r="D1182" t="s">
        <v>1385</v>
      </c>
      <c r="E1182" t="str">
        <f>VLOOKUP(B1182,'Перечень узлов'!$B$2:$E$642,4,0)</f>
        <v>FEATURE_NODE</v>
      </c>
    </row>
    <row r="1183" spans="1:7" x14ac:dyDescent="0.4">
      <c r="B1183" t="s">
        <v>2276</v>
      </c>
      <c r="C1183">
        <f>VLOOKUP(B1183,'Перечень узлов'!$B$2:$E$642,3,0)</f>
        <v>34</v>
      </c>
      <c r="D1183" t="s">
        <v>1385</v>
      </c>
      <c r="E1183" t="str">
        <f>VLOOKUP(B1183,'Перечень узлов'!$B$2:$E$642,4,0)</f>
        <v>FEATURE_NODE</v>
      </c>
    </row>
    <row r="1184" spans="1:7" x14ac:dyDescent="0.4">
      <c r="B1184" t="s">
        <v>1083</v>
      </c>
      <c r="C1184">
        <f>VLOOKUP(B1184,'Перечень узлов'!$B$2:$E$642,3,0)</f>
        <v>17</v>
      </c>
      <c r="D1184" t="s">
        <v>1385</v>
      </c>
      <c r="E1184" t="str">
        <f>VLOOKUP(B1184,'Перечень узлов'!$B$2:$E$642,4,0)</f>
        <v>FEATURE_NODE</v>
      </c>
    </row>
    <row r="1185" spans="2:5" x14ac:dyDescent="0.4">
      <c r="B1185" t="s">
        <v>1079</v>
      </c>
      <c r="C1185">
        <f>VLOOKUP(B1185,'Перечень узлов'!$B$2:$E$642,3,0)</f>
        <v>150</v>
      </c>
      <c r="D1185" t="s">
        <v>1385</v>
      </c>
      <c r="E1185" t="str">
        <f>VLOOKUP(B1185,'Перечень узлов'!$B$2:$E$642,4,0)</f>
        <v>FEATURE_NODE</v>
      </c>
    </row>
    <row r="1186" spans="2:5" x14ac:dyDescent="0.4">
      <c r="B1186" t="s">
        <v>1243</v>
      </c>
      <c r="C1186">
        <f>VLOOKUP(B1186,'Перечень узлов'!$B$2:$E$642,3,0)</f>
        <v>62</v>
      </c>
      <c r="D1186" t="s">
        <v>1385</v>
      </c>
      <c r="E1186" t="str">
        <f>VLOOKUP(B1186,'Перечень узлов'!$B$2:$E$642,4,0)</f>
        <v>FEATURE_NODE</v>
      </c>
    </row>
    <row r="1187" spans="2:5" x14ac:dyDescent="0.4">
      <c r="B1187" t="s">
        <v>894</v>
      </c>
      <c r="C1187">
        <f>VLOOKUP(B1187,'Перечень узлов'!$B$2:$E$642,3,0)</f>
        <v>42</v>
      </c>
      <c r="D1187" t="s">
        <v>1385</v>
      </c>
      <c r="E1187" t="str">
        <f>VLOOKUP(B1187,'Перечень узлов'!$B$2:$E$642,4,0)</f>
        <v>FEATURE_NODE</v>
      </c>
    </row>
    <row r="1188" spans="2:5" x14ac:dyDescent="0.4">
      <c r="B1188" t="s">
        <v>246</v>
      </c>
      <c r="C1188">
        <f>VLOOKUP(B1188,'Перечень узлов'!$B$2:$E$642,3,0)</f>
        <v>70</v>
      </c>
      <c r="D1188" t="s">
        <v>1385</v>
      </c>
      <c r="E1188" t="str">
        <f>VLOOKUP(B1188,'Перечень узлов'!$B$2:$E$642,4,0)</f>
        <v>FEATURE_NODE</v>
      </c>
    </row>
    <row r="1189" spans="2:5" x14ac:dyDescent="0.4">
      <c r="B1189" t="s">
        <v>1014</v>
      </c>
      <c r="C1189">
        <f>VLOOKUP(B1189,'Перечень узлов'!$B$2:$E$642,3,0)</f>
        <v>72</v>
      </c>
      <c r="D1189" t="s">
        <v>1385</v>
      </c>
      <c r="E1189" t="str">
        <f>VLOOKUP(B1189,'Перечень узлов'!$B$2:$E$642,4,0)</f>
        <v>FEATURE_NODE</v>
      </c>
    </row>
    <row r="1190" spans="2:5" x14ac:dyDescent="0.4">
      <c r="B1190" t="s">
        <v>897</v>
      </c>
      <c r="C1190">
        <f>VLOOKUP(B1190,'Перечень узлов'!$B$2:$E$642,3,0)</f>
        <v>25</v>
      </c>
      <c r="D1190" t="s">
        <v>1385</v>
      </c>
      <c r="E1190" t="str">
        <f>VLOOKUP(B1190,'Перечень узлов'!$B$2:$E$642,4,0)</f>
        <v>FEATURE_NODE</v>
      </c>
    </row>
    <row r="1191" spans="2:5" x14ac:dyDescent="0.4">
      <c r="B1191" t="s">
        <v>1035</v>
      </c>
      <c r="C1191">
        <f>VLOOKUP(B1191,'Перечень узлов'!$B$2:$E$642,3,0)</f>
        <v>68</v>
      </c>
      <c r="D1191" t="s">
        <v>1385</v>
      </c>
      <c r="E1191" t="str">
        <f>VLOOKUP(B1191,'Перечень узлов'!$B$2:$E$642,4,0)</f>
        <v>FEATURE_NODE</v>
      </c>
    </row>
    <row r="1192" spans="2:5" x14ac:dyDescent="0.4">
      <c r="B1192" t="s">
        <v>902</v>
      </c>
      <c r="C1192">
        <f>VLOOKUP(B1192,'Перечень узлов'!$B$2:$E$642,3,0)</f>
        <v>76</v>
      </c>
      <c r="D1192" t="s">
        <v>1385</v>
      </c>
      <c r="E1192" t="str">
        <f>VLOOKUP(B1192,'Перечень узлов'!$B$2:$E$642,4,0)</f>
        <v>FEATURE_NODE</v>
      </c>
    </row>
    <row r="1193" spans="2:5" x14ac:dyDescent="0.4">
      <c r="B1193" t="s">
        <v>1487</v>
      </c>
      <c r="C1193">
        <f>VLOOKUP(B1193,'Перечень узлов'!$B$2:$E$642,3,0)</f>
        <v>428</v>
      </c>
      <c r="D1193" t="s">
        <v>1385</v>
      </c>
      <c r="E1193" t="str">
        <f>VLOOKUP(B1193,'Перечень узлов'!$B$2:$E$642,4,0)</f>
        <v>FEATURE_NODE</v>
      </c>
    </row>
    <row r="1194" spans="2:5" x14ac:dyDescent="0.4">
      <c r="B1194" t="s">
        <v>1091</v>
      </c>
      <c r="C1194">
        <f>VLOOKUP(B1194,'Перечень узлов'!$B$2:$E$642,3,0)</f>
        <v>151</v>
      </c>
      <c r="D1194" t="s">
        <v>1385</v>
      </c>
      <c r="E1194" t="str">
        <f>VLOOKUP(B1194,'Перечень узлов'!$B$2:$E$642,4,0)</f>
        <v>FEATURE_NODE</v>
      </c>
    </row>
    <row r="1195" spans="2:5" x14ac:dyDescent="0.4">
      <c r="B1195" t="s">
        <v>1127</v>
      </c>
      <c r="C1195">
        <f>VLOOKUP(B1195,'Перечень узлов'!$B$2:$E$642,3,0)</f>
        <v>155</v>
      </c>
      <c r="D1195" t="s">
        <v>1385</v>
      </c>
      <c r="E1195" t="str">
        <f>VLOOKUP(B1195,'Перечень узлов'!$B$2:$E$642,4,0)</f>
        <v>FEATURE_NODE</v>
      </c>
    </row>
    <row r="1196" spans="2:5" x14ac:dyDescent="0.4">
      <c r="B1196" t="s">
        <v>1017</v>
      </c>
      <c r="C1196">
        <f>VLOOKUP(B1196,'Перечень узлов'!$B$2:$E$642,3,0)</f>
        <v>175</v>
      </c>
      <c r="D1196" t="s">
        <v>1385</v>
      </c>
      <c r="E1196" t="str">
        <f>VLOOKUP(B1196,'Перечень узлов'!$B$2:$E$642,4,0)</f>
        <v>FEATURE_NODE</v>
      </c>
    </row>
    <row r="1197" spans="2:5" x14ac:dyDescent="0.4">
      <c r="B1197" t="s">
        <v>1152</v>
      </c>
      <c r="C1197">
        <f>VLOOKUP(B1197,'Перечень узлов'!$B$2:$E$642,3,0)</f>
        <v>236</v>
      </c>
      <c r="D1197" t="s">
        <v>1385</v>
      </c>
      <c r="E1197" t="str">
        <f>VLOOKUP(B1197,'Перечень узлов'!$B$2:$E$642,4,0)</f>
        <v>FEATURE_NODE</v>
      </c>
    </row>
    <row r="1198" spans="2:5" x14ac:dyDescent="0.4">
      <c r="B1198" t="s">
        <v>1327</v>
      </c>
      <c r="C1198">
        <f>VLOOKUP(B1198,'Перечень узлов'!$B$2:$E$642,3,0)</f>
        <v>237</v>
      </c>
      <c r="D1198" t="s">
        <v>1385</v>
      </c>
      <c r="E1198" t="str">
        <f>VLOOKUP(B1198,'Перечень узлов'!$B$2:$E$642,4,0)</f>
        <v>FEATURE_NODE</v>
      </c>
    </row>
    <row r="1199" spans="2:5" x14ac:dyDescent="0.4">
      <c r="B1199" t="s">
        <v>1044</v>
      </c>
      <c r="C1199">
        <f>VLOOKUP(B1199,'Перечень узлов'!$B$2:$E$642,3,0)</f>
        <v>264</v>
      </c>
      <c r="D1199" t="s">
        <v>1385</v>
      </c>
      <c r="E1199" t="str">
        <f>VLOOKUP(B1199,'Перечень узлов'!$B$2:$E$642,4,0)</f>
        <v>FEATURE_NODE</v>
      </c>
    </row>
    <row r="1200" spans="2:5" x14ac:dyDescent="0.4">
      <c r="B1200" t="s">
        <v>1597</v>
      </c>
      <c r="C1200">
        <f>VLOOKUP(B1200,'Перечень узлов'!$B$2:$E$642,3,0)</f>
        <v>433</v>
      </c>
      <c r="D1200" t="s">
        <v>1385</v>
      </c>
      <c r="E1200" t="str">
        <f>VLOOKUP(B1200,'Перечень узлов'!$B$2:$E$642,4,0)</f>
        <v>FEATURE_NODE</v>
      </c>
    </row>
    <row r="1201" spans="1:7" x14ac:dyDescent="0.4">
      <c r="B1201" t="s">
        <v>1467</v>
      </c>
      <c r="C1201">
        <f>VLOOKUP(B1201,'Перечень узлов'!$B$2:$E$642,3,0)</f>
        <v>203</v>
      </c>
      <c r="D1201" t="s">
        <v>1385</v>
      </c>
      <c r="E1201" t="str">
        <f>VLOOKUP(B1201,'Перечень узлов'!$B$2:$E$642,4,0)</f>
        <v>FEATURE_NODE</v>
      </c>
    </row>
    <row r="1202" spans="1:7" x14ac:dyDescent="0.4">
      <c r="B1202" t="s">
        <v>1129</v>
      </c>
      <c r="C1202">
        <f>VLOOKUP(B1202,'Перечень узлов'!$B$2:$E$642,3,0)</f>
        <v>193</v>
      </c>
      <c r="D1202" t="s">
        <v>1385</v>
      </c>
      <c r="E1202" t="str">
        <f>VLOOKUP(B1202,'Перечень узлов'!$B$2:$E$642,4,0)</f>
        <v>FEATURE_NODE</v>
      </c>
    </row>
    <row r="1203" spans="1:7" x14ac:dyDescent="0.4">
      <c r="B1203" t="s">
        <v>1088</v>
      </c>
      <c r="C1203">
        <f>VLOOKUP(B1203,'Перечень узлов'!$B$2:$E$642,3,0)</f>
        <v>127</v>
      </c>
      <c r="D1203" t="s">
        <v>1385</v>
      </c>
      <c r="E1203" t="str">
        <f>VLOOKUP(B1203,'Перечень узлов'!$B$2:$E$642,4,0)</f>
        <v>FEATURE_NODE</v>
      </c>
    </row>
    <row r="1204" spans="1:7" x14ac:dyDescent="0.4">
      <c r="B1204" t="s">
        <v>1497</v>
      </c>
      <c r="C1204">
        <f>VLOOKUP(B1204,'Перечень узлов'!$B$2:$E$642,3,0)</f>
        <v>199</v>
      </c>
      <c r="D1204" t="s">
        <v>1658</v>
      </c>
      <c r="E1204" t="str">
        <f>VLOOKUP(B1204,'Перечень узлов'!$B$2:$E$642,4,0)</f>
        <v>FEATURE_NODE</v>
      </c>
    </row>
    <row r="1205" spans="1:7" x14ac:dyDescent="0.4">
      <c r="C1205" t="e">
        <f>VLOOKUP(B1205,'Перечень узлов'!$B$2:$E$642,3,0)</f>
        <v>#N/A</v>
      </c>
      <c r="E1205" t="e">
        <f>VLOOKUP(B1205,'Перечень узлов'!$B$2:$E$642,4,0)</f>
        <v>#N/A</v>
      </c>
    </row>
    <row r="1206" spans="1:7" x14ac:dyDescent="0.4">
      <c r="A1206" s="37" t="s">
        <v>1612</v>
      </c>
      <c r="B1206" t="s">
        <v>1573</v>
      </c>
      <c r="C1206">
        <f>VLOOKUP(B1206,'Перечень узлов'!$B$2:$E$642,3,0)</f>
        <v>35</v>
      </c>
      <c r="D1206" t="s">
        <v>1385</v>
      </c>
      <c r="E1206" t="str">
        <f>VLOOKUP(B1206,'Перечень узлов'!$B$2:$E$642,4,0)</f>
        <v>FEATURE_NODE</v>
      </c>
      <c r="F1206" t="s">
        <v>644</v>
      </c>
      <c r="G1206" t="s">
        <v>1576</v>
      </c>
    </row>
    <row r="1207" spans="1:7" x14ac:dyDescent="0.4">
      <c r="B1207" t="s">
        <v>1307</v>
      </c>
      <c r="C1207">
        <f>VLOOKUP(B1207,'Перечень узлов'!$B$2:$E$642,3,0)</f>
        <v>327</v>
      </c>
      <c r="D1207" t="s">
        <v>1385</v>
      </c>
      <c r="E1207" t="str">
        <f>VLOOKUP(B1207,'Перечень узлов'!$B$2:$E$642,4,0)</f>
        <v>FEATURE_NODE</v>
      </c>
    </row>
    <row r="1208" spans="1:7" x14ac:dyDescent="0.4">
      <c r="B1208" t="s">
        <v>947</v>
      </c>
      <c r="C1208">
        <f>VLOOKUP(B1208,'Перечень узлов'!$B$2:$E$642,3,0)</f>
        <v>60</v>
      </c>
      <c r="D1208" t="s">
        <v>1385</v>
      </c>
      <c r="E1208" t="str">
        <f>VLOOKUP(B1208,'Перечень узлов'!$B$2:$E$642,4,0)</f>
        <v>FEATURE_NODE</v>
      </c>
    </row>
    <row r="1209" spans="1:7" x14ac:dyDescent="0.4">
      <c r="B1209" t="s">
        <v>886</v>
      </c>
      <c r="C1209">
        <f>VLOOKUP(B1209,'Перечень узлов'!$B$2:$E$642,3,0)</f>
        <v>15</v>
      </c>
      <c r="D1209" t="s">
        <v>1385</v>
      </c>
      <c r="E1209" t="str">
        <f>VLOOKUP(B1209,'Перечень узлов'!$B$2:$E$642,4,0)</f>
        <v>FEATURE_NODE</v>
      </c>
    </row>
    <row r="1210" spans="1:7" x14ac:dyDescent="0.4">
      <c r="B1210" t="s">
        <v>1007</v>
      </c>
      <c r="C1210">
        <f>VLOOKUP(B1210,'Перечень узлов'!$B$2:$E$642,3,0)</f>
        <v>172</v>
      </c>
      <c r="D1210" t="s">
        <v>1385</v>
      </c>
      <c r="E1210" t="str">
        <f>VLOOKUP(B1210,'Перечень узлов'!$B$2:$E$642,4,0)</f>
        <v>FEATURE_NODE</v>
      </c>
    </row>
    <row r="1211" spans="1:7" x14ac:dyDescent="0.4">
      <c r="B1211" t="s">
        <v>1597</v>
      </c>
      <c r="C1211">
        <f>VLOOKUP(B1211,'Перечень узлов'!$B$2:$E$642,3,0)</f>
        <v>433</v>
      </c>
      <c r="D1211" t="s">
        <v>1385</v>
      </c>
      <c r="E1211" t="str">
        <f>VLOOKUP(B1211,'Перечень узлов'!$B$2:$E$642,4,0)</f>
        <v>FEATURE_NODE</v>
      </c>
    </row>
    <row r="1212" spans="1:7" x14ac:dyDescent="0.4">
      <c r="B1212" t="s">
        <v>1127</v>
      </c>
      <c r="C1212">
        <f>VLOOKUP(B1212,'Перечень узлов'!$B$2:$E$642,3,0)</f>
        <v>155</v>
      </c>
      <c r="D1212" t="s">
        <v>1385</v>
      </c>
      <c r="E1212" t="str">
        <f>VLOOKUP(B1212,'Перечень узлов'!$B$2:$E$642,4,0)</f>
        <v>FEATURE_NODE</v>
      </c>
    </row>
    <row r="1213" spans="1:7" x14ac:dyDescent="0.4">
      <c r="B1213" t="s">
        <v>1017</v>
      </c>
      <c r="C1213">
        <f>VLOOKUP(B1213,'Перечень узлов'!$B$2:$E$642,3,0)</f>
        <v>175</v>
      </c>
      <c r="D1213" t="s">
        <v>1385</v>
      </c>
      <c r="E1213" t="str">
        <f>VLOOKUP(B1213,'Перечень узлов'!$B$2:$E$642,4,0)</f>
        <v>FEATURE_NODE</v>
      </c>
    </row>
    <row r="1214" spans="1:7" x14ac:dyDescent="0.4">
      <c r="B1214" t="s">
        <v>1243</v>
      </c>
      <c r="C1214">
        <f>VLOOKUP(B1214,'Перечень узлов'!$B$2:$E$642,3,0)</f>
        <v>62</v>
      </c>
      <c r="D1214" t="s">
        <v>1385</v>
      </c>
      <c r="E1214" t="str">
        <f>VLOOKUP(B1214,'Перечень узлов'!$B$2:$E$642,4,0)</f>
        <v>FEATURE_NODE</v>
      </c>
    </row>
    <row r="1215" spans="1:7" x14ac:dyDescent="0.4">
      <c r="B1215" t="s">
        <v>1460</v>
      </c>
      <c r="C1215">
        <f>VLOOKUP(B1215,'Перечень узлов'!$B$2:$E$642,3,0)</f>
        <v>214</v>
      </c>
      <c r="D1215" t="s">
        <v>1385</v>
      </c>
      <c r="E1215" t="str">
        <f>VLOOKUP(B1215,'Перечень узлов'!$B$2:$E$642,4,0)</f>
        <v>FEATURE_NODE</v>
      </c>
    </row>
    <row r="1216" spans="1:7" x14ac:dyDescent="0.4">
      <c r="B1216" t="s">
        <v>1023</v>
      </c>
      <c r="C1216">
        <f>VLOOKUP(B1216,'Перечень узлов'!$B$2:$E$642,3,0)</f>
        <v>218</v>
      </c>
      <c r="D1216" t="s">
        <v>1385</v>
      </c>
      <c r="E1216" t="str">
        <f>VLOOKUP(B1216,'Перечень узлов'!$B$2:$E$642,4,0)</f>
        <v>FEATURE_NODE</v>
      </c>
    </row>
    <row r="1217" spans="1:7" x14ac:dyDescent="0.4">
      <c r="B1217" t="s">
        <v>1467</v>
      </c>
      <c r="C1217">
        <f>VLOOKUP(B1217,'Перечень узлов'!$B$2:$E$642,3,0)</f>
        <v>203</v>
      </c>
      <c r="D1217" t="s">
        <v>1385</v>
      </c>
      <c r="E1217" t="str">
        <f>VLOOKUP(B1217,'Перечень узлов'!$B$2:$E$642,4,0)</f>
        <v>FEATURE_NODE</v>
      </c>
    </row>
    <row r="1218" spans="1:7" x14ac:dyDescent="0.4">
      <c r="B1218" t="s">
        <v>1129</v>
      </c>
      <c r="C1218">
        <f>VLOOKUP(B1218,'Перечень узлов'!$B$2:$E$642,3,0)</f>
        <v>193</v>
      </c>
      <c r="D1218" t="s">
        <v>1385</v>
      </c>
      <c r="E1218" t="str">
        <f>VLOOKUP(B1218,'Перечень узлов'!$B$2:$E$642,4,0)</f>
        <v>FEATURE_NODE</v>
      </c>
    </row>
    <row r="1219" spans="1:7" x14ac:dyDescent="0.4">
      <c r="B1219" t="s">
        <v>1190</v>
      </c>
      <c r="C1219">
        <f>VLOOKUP(B1219,'Перечень узлов'!$B$2:$E$642,3,0)</f>
        <v>227</v>
      </c>
      <c r="D1219" t="s">
        <v>1385</v>
      </c>
      <c r="E1219" t="str">
        <f>VLOOKUP(B1219,'Перечень узлов'!$B$2:$E$642,4,0)</f>
        <v>FEATURE_NODE</v>
      </c>
    </row>
    <row r="1220" spans="1:7" x14ac:dyDescent="0.4">
      <c r="B1220" t="s">
        <v>1088</v>
      </c>
      <c r="C1220">
        <f>VLOOKUP(B1220,'Перечень узлов'!$B$2:$E$642,3,0)</f>
        <v>127</v>
      </c>
      <c r="D1220" t="s">
        <v>1658</v>
      </c>
      <c r="E1220" t="str">
        <f>VLOOKUP(B1220,'Перечень узлов'!$B$2:$E$642,4,0)</f>
        <v>FEATURE_NODE</v>
      </c>
    </row>
    <row r="1221" spans="1:7" x14ac:dyDescent="0.4">
      <c r="C1221" t="e">
        <f>VLOOKUP(B1221,'Перечень узлов'!$B$2:$E$642,3,0)</f>
        <v>#N/A</v>
      </c>
      <c r="E1221" t="e">
        <f>VLOOKUP(B1221,'Перечень узлов'!$B$2:$E$642,4,0)</f>
        <v>#N/A</v>
      </c>
    </row>
    <row r="1222" spans="1:7" x14ac:dyDescent="0.4">
      <c r="A1222" s="37" t="s">
        <v>1613</v>
      </c>
      <c r="B1222" t="s">
        <v>889</v>
      </c>
      <c r="C1222">
        <f>VLOOKUP(B1222,'Перечень узлов'!$B$2:$E$642,3,0)</f>
        <v>36</v>
      </c>
      <c r="D1222" t="s">
        <v>1385</v>
      </c>
      <c r="E1222" t="str">
        <f>VLOOKUP(B1222,'Перечень узлов'!$B$2:$E$642,4,0)</f>
        <v>FEATURE_NODE</v>
      </c>
      <c r="F1222" t="s">
        <v>644</v>
      </c>
      <c r="G1222" t="s">
        <v>1576</v>
      </c>
    </row>
    <row r="1223" spans="1:7" x14ac:dyDescent="0.4">
      <c r="B1223" t="s">
        <v>1307</v>
      </c>
      <c r="C1223">
        <f>VLOOKUP(B1223,'Перечень узлов'!$B$2:$E$642,3,0)</f>
        <v>327</v>
      </c>
      <c r="D1223" t="s">
        <v>1385</v>
      </c>
      <c r="E1223" t="str">
        <f>VLOOKUP(B1223,'Перечень узлов'!$B$2:$E$642,4,0)</f>
        <v>FEATURE_NODE</v>
      </c>
    </row>
    <row r="1224" spans="1:7" x14ac:dyDescent="0.4">
      <c r="B1224" t="s">
        <v>1059</v>
      </c>
      <c r="C1224">
        <f>VLOOKUP(B1224,'Перечень узлов'!$B$2:$E$642,3,0)</f>
        <v>75</v>
      </c>
      <c r="D1224" t="s">
        <v>1385</v>
      </c>
      <c r="E1224" t="str">
        <f>VLOOKUP(B1224,'Перечень узлов'!$B$2:$E$642,4,0)</f>
        <v>FEATURE_NODE</v>
      </c>
    </row>
    <row r="1225" spans="1:7" x14ac:dyDescent="0.4">
      <c r="B1225" t="s">
        <v>947</v>
      </c>
      <c r="C1225">
        <f>VLOOKUP(B1225,'Перечень узлов'!$B$2:$E$642,3,0)</f>
        <v>60</v>
      </c>
      <c r="D1225" t="s">
        <v>1385</v>
      </c>
      <c r="E1225" t="str">
        <f>VLOOKUP(B1225,'Перечень узлов'!$B$2:$E$642,4,0)</f>
        <v>FEATURE_NODE</v>
      </c>
    </row>
    <row r="1226" spans="1:7" x14ac:dyDescent="0.4">
      <c r="B1226" t="s">
        <v>1079</v>
      </c>
      <c r="C1226">
        <f>VLOOKUP(B1226,'Перечень узлов'!$B$2:$E$642,3,0)</f>
        <v>150</v>
      </c>
      <c r="D1226" t="s">
        <v>1385</v>
      </c>
      <c r="E1226" t="str">
        <f>VLOOKUP(B1226,'Перечень узлов'!$B$2:$E$642,4,0)</f>
        <v>FEATURE_NODE</v>
      </c>
    </row>
    <row r="1227" spans="1:7" x14ac:dyDescent="0.4">
      <c r="B1227" t="s">
        <v>897</v>
      </c>
      <c r="C1227">
        <f>VLOOKUP(B1227,'Перечень узлов'!$B$2:$E$642,3,0)</f>
        <v>25</v>
      </c>
      <c r="D1227" t="s">
        <v>1385</v>
      </c>
      <c r="E1227" t="str">
        <f>VLOOKUP(B1227,'Перечень узлов'!$B$2:$E$642,4,0)</f>
        <v>FEATURE_NODE</v>
      </c>
    </row>
    <row r="1228" spans="1:7" x14ac:dyDescent="0.4">
      <c r="B1228" t="s">
        <v>1007</v>
      </c>
      <c r="C1228">
        <f>VLOOKUP(B1228,'Перечень узлов'!$B$2:$E$642,3,0)</f>
        <v>172</v>
      </c>
      <c r="D1228" t="s">
        <v>1385</v>
      </c>
      <c r="E1228" t="str">
        <f>VLOOKUP(B1228,'Перечень узлов'!$B$2:$E$642,4,0)</f>
        <v>FEATURE_NODE</v>
      </c>
    </row>
    <row r="1229" spans="1:7" x14ac:dyDescent="0.4">
      <c r="B1229" t="s">
        <v>886</v>
      </c>
      <c r="C1229">
        <f>VLOOKUP(B1229,'Перечень узлов'!$B$2:$E$642,3,0)</f>
        <v>15</v>
      </c>
      <c r="D1229" t="s">
        <v>1385</v>
      </c>
      <c r="E1229" t="str">
        <f>VLOOKUP(B1229,'Перечень узлов'!$B$2:$E$642,4,0)</f>
        <v>FEATURE_NODE</v>
      </c>
    </row>
    <row r="1230" spans="1:7" x14ac:dyDescent="0.4">
      <c r="B1230" t="s">
        <v>1082</v>
      </c>
      <c r="C1230">
        <f>VLOOKUP(B1230,'Перечень узлов'!$B$2:$E$642,3,0)</f>
        <v>18</v>
      </c>
      <c r="D1230" t="s">
        <v>1385</v>
      </c>
      <c r="E1230" t="str">
        <f>VLOOKUP(B1230,'Перечень узлов'!$B$2:$E$642,4,0)</f>
        <v>FEATURE_NODE</v>
      </c>
    </row>
    <row r="1231" spans="1:7" x14ac:dyDescent="0.4">
      <c r="B1231" t="s">
        <v>1597</v>
      </c>
      <c r="C1231">
        <f>VLOOKUP(B1231,'Перечень узлов'!$B$2:$E$642,3,0)</f>
        <v>433</v>
      </c>
      <c r="D1231" t="s">
        <v>1385</v>
      </c>
      <c r="E1231" t="str">
        <f>VLOOKUP(B1231,'Перечень узлов'!$B$2:$E$642,4,0)</f>
        <v>FEATURE_NODE</v>
      </c>
    </row>
    <row r="1232" spans="1:7" x14ac:dyDescent="0.4">
      <c r="B1232" t="s">
        <v>1088</v>
      </c>
      <c r="C1232">
        <f>VLOOKUP(B1232,'Перечень узлов'!$B$2:$E$642,3,0)</f>
        <v>127</v>
      </c>
      <c r="D1232" t="s">
        <v>1385</v>
      </c>
      <c r="E1232" t="str">
        <f>VLOOKUP(B1232,'Перечень узлов'!$B$2:$E$642,4,0)</f>
        <v>FEATURE_NODE</v>
      </c>
    </row>
    <row r="1233" spans="1:7" x14ac:dyDescent="0.4">
      <c r="B1233" t="s">
        <v>1152</v>
      </c>
      <c r="C1233">
        <f>VLOOKUP(B1233,'Перечень узлов'!$B$2:$E$642,3,0)</f>
        <v>236</v>
      </c>
      <c r="D1233" t="s">
        <v>1385</v>
      </c>
      <c r="E1233" t="str">
        <f>VLOOKUP(B1233,'Перечень узлов'!$B$2:$E$642,4,0)</f>
        <v>FEATURE_NODE</v>
      </c>
    </row>
    <row r="1234" spans="1:7" x14ac:dyDescent="0.4">
      <c r="B1234" t="s">
        <v>1044</v>
      </c>
      <c r="C1234">
        <f>VLOOKUP(B1234,'Перечень узлов'!$B$2:$E$642,3,0)</f>
        <v>264</v>
      </c>
      <c r="D1234" t="s">
        <v>1385</v>
      </c>
      <c r="E1234" t="str">
        <f>VLOOKUP(B1234,'Перечень узлов'!$B$2:$E$642,4,0)</f>
        <v>FEATURE_NODE</v>
      </c>
    </row>
    <row r="1235" spans="1:7" x14ac:dyDescent="0.4">
      <c r="B1235" t="s">
        <v>1091</v>
      </c>
      <c r="C1235">
        <f>VLOOKUP(B1235,'Перечень узлов'!$B$2:$E$642,3,0)</f>
        <v>151</v>
      </c>
      <c r="D1235" t="s">
        <v>1385</v>
      </c>
      <c r="E1235" t="str">
        <f>VLOOKUP(B1235,'Перечень узлов'!$B$2:$E$642,4,0)</f>
        <v>FEATURE_NODE</v>
      </c>
    </row>
    <row r="1236" spans="1:7" x14ac:dyDescent="0.4">
      <c r="B1236" t="s">
        <v>932</v>
      </c>
      <c r="C1236">
        <f>VLOOKUP(B1236,'Перечень узлов'!$B$2:$E$642,3,0)</f>
        <v>171</v>
      </c>
      <c r="D1236" t="s">
        <v>1385</v>
      </c>
      <c r="E1236" t="str">
        <f>VLOOKUP(B1236,'Перечень узлов'!$B$2:$E$642,4,0)</f>
        <v>FEATURE_NODE</v>
      </c>
    </row>
    <row r="1237" spans="1:7" x14ac:dyDescent="0.4">
      <c r="B1237" t="s">
        <v>1127</v>
      </c>
      <c r="C1237">
        <f>VLOOKUP(B1237,'Перечень узлов'!$B$2:$E$642,3,0)</f>
        <v>155</v>
      </c>
      <c r="D1237" t="s">
        <v>1385</v>
      </c>
      <c r="E1237" t="str">
        <f>VLOOKUP(B1237,'Перечень узлов'!$B$2:$E$642,4,0)</f>
        <v>FEATURE_NODE</v>
      </c>
    </row>
    <row r="1238" spans="1:7" x14ac:dyDescent="0.4">
      <c r="B1238" t="s">
        <v>1017</v>
      </c>
      <c r="C1238">
        <f>VLOOKUP(B1238,'Перечень узлов'!$B$2:$E$642,3,0)</f>
        <v>175</v>
      </c>
      <c r="D1238" t="s">
        <v>1385</v>
      </c>
      <c r="E1238" t="str">
        <f>VLOOKUP(B1238,'Перечень узлов'!$B$2:$E$642,4,0)</f>
        <v>FEATURE_NODE</v>
      </c>
    </row>
    <row r="1239" spans="1:7" x14ac:dyDescent="0.4">
      <c r="B1239" t="s">
        <v>1243</v>
      </c>
      <c r="C1239">
        <f>VLOOKUP(B1239,'Перечень узлов'!$B$2:$E$642,3,0)</f>
        <v>62</v>
      </c>
      <c r="D1239" t="s">
        <v>1385</v>
      </c>
      <c r="E1239" t="str">
        <f>VLOOKUP(B1239,'Перечень узлов'!$B$2:$E$642,4,0)</f>
        <v>FEATURE_NODE</v>
      </c>
    </row>
    <row r="1240" spans="1:7" x14ac:dyDescent="0.4">
      <c r="B1240" t="s">
        <v>1497</v>
      </c>
      <c r="C1240">
        <f>VLOOKUP(B1240,'Перечень узлов'!$B$2:$E$642,3,0)</f>
        <v>199</v>
      </c>
      <c r="D1240" t="s">
        <v>1385</v>
      </c>
      <c r="E1240" t="str">
        <f>VLOOKUP(B1240,'Перечень узлов'!$B$2:$E$642,4,0)</f>
        <v>FEATURE_NODE</v>
      </c>
    </row>
    <row r="1241" spans="1:7" x14ac:dyDescent="0.4">
      <c r="B1241" t="s">
        <v>1129</v>
      </c>
      <c r="C1241">
        <f>VLOOKUP(B1241,'Перечень узлов'!$B$2:$E$642,3,0)</f>
        <v>193</v>
      </c>
      <c r="D1241" t="s">
        <v>1385</v>
      </c>
      <c r="E1241" t="str">
        <f>VLOOKUP(B1241,'Перечень узлов'!$B$2:$E$642,4,0)</f>
        <v>FEATURE_NODE</v>
      </c>
    </row>
    <row r="1242" spans="1:7" x14ac:dyDescent="0.4">
      <c r="B1242" t="s">
        <v>1189</v>
      </c>
      <c r="C1242">
        <f>VLOOKUP(B1242,'Перечень узлов'!$B$2:$E$642,3,0)</f>
        <v>226</v>
      </c>
      <c r="D1242" t="s">
        <v>1385</v>
      </c>
      <c r="E1242" t="str">
        <f>VLOOKUP(B1242,'Перечень узлов'!$B$2:$E$642,4,0)</f>
        <v>FEATURE_NODE</v>
      </c>
    </row>
    <row r="1243" spans="1:7" x14ac:dyDescent="0.4">
      <c r="B1243" t="s">
        <v>1460</v>
      </c>
      <c r="C1243">
        <f>VLOOKUP(B1243,'Перечень узлов'!$B$2:$E$642,3,0)</f>
        <v>214</v>
      </c>
      <c r="D1243" t="s">
        <v>1385</v>
      </c>
      <c r="E1243" t="str">
        <f>VLOOKUP(B1243,'Перечень узлов'!$B$2:$E$642,4,0)</f>
        <v>FEATURE_NODE</v>
      </c>
    </row>
    <row r="1244" spans="1:7" x14ac:dyDescent="0.4">
      <c r="B1244" t="s">
        <v>1097</v>
      </c>
      <c r="C1244">
        <f>VLOOKUP(B1244,'Перечень узлов'!$B$2:$E$642,3,0)</f>
        <v>201</v>
      </c>
      <c r="D1244" t="s">
        <v>1385</v>
      </c>
      <c r="E1244" t="str">
        <f>VLOOKUP(B1244,'Перечень узлов'!$B$2:$E$642,4,0)</f>
        <v>FEATURE_NODE</v>
      </c>
    </row>
    <row r="1245" spans="1:7" x14ac:dyDescent="0.4">
      <c r="B1245" t="s">
        <v>1135</v>
      </c>
      <c r="C1245">
        <f>VLOOKUP(B1245,'Перечень узлов'!$B$2:$E$642,3,0)</f>
        <v>204</v>
      </c>
      <c r="D1245" t="s">
        <v>1658</v>
      </c>
      <c r="E1245" t="str">
        <f>VLOOKUP(B1245,'Перечень узлов'!$B$2:$E$642,4,0)</f>
        <v>FULL_ACTIVATION_SERVICE_NODE</v>
      </c>
    </row>
    <row r="1246" spans="1:7" x14ac:dyDescent="0.4">
      <c r="C1246" t="e">
        <f>VLOOKUP(B1246,'Перечень узлов'!$B$2:$E$642,3,0)</f>
        <v>#N/A</v>
      </c>
      <c r="E1246" t="e">
        <f>VLOOKUP(B1246,'Перечень узлов'!$B$2:$E$642,4,0)</f>
        <v>#N/A</v>
      </c>
    </row>
    <row r="1247" spans="1:7" x14ac:dyDescent="0.4">
      <c r="A1247" s="37" t="s">
        <v>1614</v>
      </c>
      <c r="B1247" t="s">
        <v>889</v>
      </c>
      <c r="C1247">
        <f>VLOOKUP(B1247,'Перечень узлов'!$B$2:$E$642,3,0)</f>
        <v>36</v>
      </c>
      <c r="D1247" t="s">
        <v>1385</v>
      </c>
      <c r="E1247" t="str">
        <f>VLOOKUP(B1247,'Перечень узлов'!$B$2:$E$642,4,0)</f>
        <v>FEATURE_NODE</v>
      </c>
      <c r="F1247" t="s">
        <v>644</v>
      </c>
      <c r="G1247" t="s">
        <v>1576</v>
      </c>
    </row>
    <row r="1248" spans="1:7" x14ac:dyDescent="0.4">
      <c r="B1248" t="s">
        <v>1307</v>
      </c>
      <c r="C1248">
        <f>VLOOKUP(B1248,'Перечень узлов'!$B$2:$E$642,3,0)</f>
        <v>327</v>
      </c>
      <c r="D1248" t="s">
        <v>1385</v>
      </c>
      <c r="E1248" t="str">
        <f>VLOOKUP(B1248,'Перечень узлов'!$B$2:$E$642,4,0)</f>
        <v>FEATURE_NODE</v>
      </c>
    </row>
    <row r="1249" spans="1:7" x14ac:dyDescent="0.4">
      <c r="B1249" t="s">
        <v>2833</v>
      </c>
      <c r="C1249">
        <f>VLOOKUP(B1249,'Перечень узлов'!$B$2:$E$642,3,0)</f>
        <v>74</v>
      </c>
      <c r="D1249" t="s">
        <v>1385</v>
      </c>
      <c r="E1249" t="str">
        <f>VLOOKUP(B1249,'Перечень узлов'!$B$2:$E$642,4,0)</f>
        <v>FEATURE_NODE</v>
      </c>
    </row>
    <row r="1250" spans="1:7" x14ac:dyDescent="0.4">
      <c r="B1250" t="s">
        <v>2276</v>
      </c>
      <c r="C1250">
        <f>VLOOKUP(B1250,'Перечень узлов'!$B$2:$E$642,3,0)</f>
        <v>34</v>
      </c>
      <c r="D1250" t="s">
        <v>1385</v>
      </c>
      <c r="E1250" t="str">
        <f>VLOOKUP(B1250,'Перечень узлов'!$B$2:$E$642,4,0)</f>
        <v>FEATURE_NODE</v>
      </c>
    </row>
    <row r="1251" spans="1:7" x14ac:dyDescent="0.4">
      <c r="B1251" t="s">
        <v>947</v>
      </c>
      <c r="C1251">
        <f>VLOOKUP(B1251,'Перечень узлов'!$B$2:$E$642,3,0)</f>
        <v>60</v>
      </c>
      <c r="D1251" t="s">
        <v>1385</v>
      </c>
      <c r="E1251" t="str">
        <f>VLOOKUP(B1251,'Перечень узлов'!$B$2:$E$642,4,0)</f>
        <v>FEATURE_NODE</v>
      </c>
    </row>
    <row r="1252" spans="1:7" x14ac:dyDescent="0.4">
      <c r="B1252" t="s">
        <v>886</v>
      </c>
      <c r="C1252">
        <f>VLOOKUP(B1252,'Перечень узлов'!$B$2:$E$642,3,0)</f>
        <v>15</v>
      </c>
      <c r="D1252" t="s">
        <v>1385</v>
      </c>
      <c r="E1252" t="str">
        <f>VLOOKUP(B1252,'Перечень узлов'!$B$2:$E$642,4,0)</f>
        <v>FEATURE_NODE</v>
      </c>
    </row>
    <row r="1253" spans="1:7" x14ac:dyDescent="0.4">
      <c r="B1253" t="s">
        <v>1007</v>
      </c>
      <c r="C1253">
        <f>VLOOKUP(B1253,'Перечень узлов'!$B$2:$E$642,3,0)</f>
        <v>172</v>
      </c>
      <c r="D1253" t="s">
        <v>1385</v>
      </c>
      <c r="E1253" t="str">
        <f>VLOOKUP(B1253,'Перечень узлов'!$B$2:$E$642,4,0)</f>
        <v>FEATURE_NODE</v>
      </c>
    </row>
    <row r="1254" spans="1:7" x14ac:dyDescent="0.4">
      <c r="B1254" t="s">
        <v>1053</v>
      </c>
      <c r="C1254">
        <f>VLOOKUP(B1254,'Перечень узлов'!$B$2:$E$642,3,0)</f>
        <v>130</v>
      </c>
      <c r="D1254" t="s">
        <v>1385</v>
      </c>
      <c r="E1254" t="str">
        <f>VLOOKUP(B1254,'Перечень узлов'!$B$2:$E$642,4,0)</f>
        <v>FEATURE_NODE</v>
      </c>
    </row>
    <row r="1255" spans="1:7" x14ac:dyDescent="0.4">
      <c r="B1255" t="s">
        <v>1597</v>
      </c>
      <c r="C1255">
        <f>VLOOKUP(B1255,'Перечень узлов'!$B$2:$E$642,3,0)</f>
        <v>433</v>
      </c>
      <c r="D1255" t="s">
        <v>1385</v>
      </c>
      <c r="E1255" t="str">
        <f>VLOOKUP(B1255,'Перечень узлов'!$B$2:$E$642,4,0)</f>
        <v>FEATURE_NODE</v>
      </c>
    </row>
    <row r="1256" spans="1:7" x14ac:dyDescent="0.4">
      <c r="B1256" t="s">
        <v>1127</v>
      </c>
      <c r="C1256">
        <f>VLOOKUP(B1256,'Перечень узлов'!$B$2:$E$642,3,0)</f>
        <v>155</v>
      </c>
      <c r="D1256" t="s">
        <v>1385</v>
      </c>
      <c r="E1256" t="str">
        <f>VLOOKUP(B1256,'Перечень узлов'!$B$2:$E$642,4,0)</f>
        <v>FEATURE_NODE</v>
      </c>
    </row>
    <row r="1257" spans="1:7" x14ac:dyDescent="0.4">
      <c r="B1257" t="s">
        <v>1727</v>
      </c>
      <c r="C1257">
        <f>VLOOKUP(B1257,'Перечень узлов'!$B$2:$E$642,3,0)</f>
        <v>192</v>
      </c>
      <c r="D1257" t="s">
        <v>1385</v>
      </c>
      <c r="E1257" t="str">
        <f>VLOOKUP(B1257,'Перечень узлов'!$B$2:$E$642,4,0)</f>
        <v>FEATURE_NODE</v>
      </c>
    </row>
    <row r="1258" spans="1:7" x14ac:dyDescent="0.4">
      <c r="B1258" t="s">
        <v>1189</v>
      </c>
      <c r="C1258">
        <f>VLOOKUP(B1258,'Перечень узлов'!$B$2:$E$642,3,0)</f>
        <v>226</v>
      </c>
      <c r="D1258" t="s">
        <v>1385</v>
      </c>
      <c r="E1258" t="str">
        <f>VLOOKUP(B1258,'Перечень узлов'!$B$2:$E$642,4,0)</f>
        <v>FEATURE_NODE</v>
      </c>
    </row>
    <row r="1259" spans="1:7" x14ac:dyDescent="0.4">
      <c r="B1259" t="s">
        <v>1097</v>
      </c>
      <c r="C1259">
        <f>VLOOKUP(B1259,'Перечень узлов'!$B$2:$E$642,3,0)</f>
        <v>201</v>
      </c>
      <c r="D1259" t="s">
        <v>1385</v>
      </c>
      <c r="E1259" t="str">
        <f>VLOOKUP(B1259,'Перечень узлов'!$B$2:$E$642,4,0)</f>
        <v>FEATURE_NODE</v>
      </c>
    </row>
    <row r="1260" spans="1:7" x14ac:dyDescent="0.4">
      <c r="B1260" t="s">
        <v>1468</v>
      </c>
      <c r="C1260">
        <f>VLOOKUP(B1260,'Перечень узлов'!$B$2:$E$642,3,0)</f>
        <v>202</v>
      </c>
      <c r="D1260" t="s">
        <v>1658</v>
      </c>
      <c r="E1260" t="str">
        <f>VLOOKUP(B1260,'Перечень узлов'!$B$2:$E$642,4,0)</f>
        <v>FEATURE_NODE</v>
      </c>
    </row>
    <row r="1261" spans="1:7" x14ac:dyDescent="0.4">
      <c r="C1261" t="e">
        <f>VLOOKUP(B1261,'Перечень узлов'!$B$2:$E$642,3,0)</f>
        <v>#N/A</v>
      </c>
      <c r="E1261" t="e">
        <f>VLOOKUP(B1261,'Перечень узлов'!$B$2:$E$642,4,0)</f>
        <v>#N/A</v>
      </c>
    </row>
    <row r="1262" spans="1:7" x14ac:dyDescent="0.4">
      <c r="A1262" s="37" t="s">
        <v>1615</v>
      </c>
      <c r="B1262" t="s">
        <v>1573</v>
      </c>
      <c r="C1262">
        <f>VLOOKUP(B1262,'Перечень узлов'!$B$2:$E$642,3,0)</f>
        <v>35</v>
      </c>
      <c r="D1262" t="s">
        <v>1385</v>
      </c>
      <c r="E1262" t="str">
        <f>VLOOKUP(B1262,'Перечень узлов'!$B$2:$E$642,4,0)</f>
        <v>FEATURE_NODE</v>
      </c>
      <c r="F1262" t="s">
        <v>644</v>
      </c>
      <c r="G1262" t="s">
        <v>1576</v>
      </c>
    </row>
    <row r="1263" spans="1:7" x14ac:dyDescent="0.4">
      <c r="B1263" t="s">
        <v>1307</v>
      </c>
      <c r="C1263">
        <f>VLOOKUP(B1263,'Перечень узлов'!$B$2:$E$642,3,0)</f>
        <v>327</v>
      </c>
      <c r="D1263" t="s">
        <v>1385</v>
      </c>
      <c r="E1263" t="str">
        <f>VLOOKUP(B1263,'Перечень узлов'!$B$2:$E$642,4,0)</f>
        <v>FEATURE_NODE</v>
      </c>
    </row>
    <row r="1264" spans="1:7" x14ac:dyDescent="0.4">
      <c r="B1264" t="s">
        <v>925</v>
      </c>
      <c r="C1264">
        <f>VLOOKUP(B1264,'Перечень узлов'!$B$2:$E$642,3,0)</f>
        <v>63</v>
      </c>
      <c r="D1264" t="s">
        <v>1385</v>
      </c>
      <c r="E1264" t="str">
        <f>VLOOKUP(B1264,'Перечень узлов'!$B$2:$E$642,4,0)</f>
        <v>FEATURE_NODE</v>
      </c>
    </row>
    <row r="1265" spans="1:7" x14ac:dyDescent="0.4">
      <c r="B1265" t="s">
        <v>947</v>
      </c>
      <c r="C1265">
        <f>VLOOKUP(B1265,'Перечень узлов'!$B$2:$E$642,3,0)</f>
        <v>60</v>
      </c>
      <c r="D1265" t="s">
        <v>1385</v>
      </c>
      <c r="E1265" t="str">
        <f>VLOOKUP(B1265,'Перечень узлов'!$B$2:$E$642,4,0)</f>
        <v>FEATURE_NODE</v>
      </c>
    </row>
    <row r="1266" spans="1:7" x14ac:dyDescent="0.4">
      <c r="B1266" t="s">
        <v>1124</v>
      </c>
      <c r="C1266">
        <f>VLOOKUP(B1266,'Перечень узлов'!$B$2:$E$642,3,0)</f>
        <v>173</v>
      </c>
      <c r="D1266" t="s">
        <v>1385</v>
      </c>
      <c r="E1266" t="str">
        <f>VLOOKUP(B1266,'Перечень узлов'!$B$2:$E$642,4,0)</f>
        <v>FEATURE_NODE</v>
      </c>
    </row>
    <row r="1267" spans="1:7" x14ac:dyDescent="0.4">
      <c r="B1267" t="s">
        <v>1488</v>
      </c>
      <c r="C1267">
        <f>VLOOKUP(B1267,'Перечень узлов'!$B$2:$E$642,3,0)</f>
        <v>429</v>
      </c>
      <c r="D1267" t="s">
        <v>1385</v>
      </c>
      <c r="E1267" t="str">
        <f>VLOOKUP(B1267,'Перечень узлов'!$B$2:$E$642,4,0)</f>
        <v>FEATURE_NODE</v>
      </c>
    </row>
    <row r="1268" spans="1:7" x14ac:dyDescent="0.4">
      <c r="B1268" t="s">
        <v>902</v>
      </c>
      <c r="C1268">
        <f>VLOOKUP(B1268,'Перечень узлов'!$B$2:$E$642,3,0)</f>
        <v>76</v>
      </c>
      <c r="D1268" t="s">
        <v>1385</v>
      </c>
      <c r="E1268" t="str">
        <f>VLOOKUP(B1268,'Перечень узлов'!$B$2:$E$642,4,0)</f>
        <v>FEATURE_NODE</v>
      </c>
    </row>
    <row r="1269" spans="1:7" x14ac:dyDescent="0.4">
      <c r="B1269" t="s">
        <v>1088</v>
      </c>
      <c r="C1269">
        <f>VLOOKUP(B1269,'Перечень узлов'!$B$2:$E$642,3,0)</f>
        <v>127</v>
      </c>
      <c r="D1269" t="s">
        <v>1385</v>
      </c>
      <c r="E1269" t="str">
        <f>VLOOKUP(B1269,'Перечень узлов'!$B$2:$E$642,4,0)</f>
        <v>FEATURE_NODE</v>
      </c>
    </row>
    <row r="1270" spans="1:7" x14ac:dyDescent="0.4">
      <c r="B1270" t="s">
        <v>1597</v>
      </c>
      <c r="C1270">
        <f>VLOOKUP(B1270,'Перечень узлов'!$B$2:$E$642,3,0)</f>
        <v>433</v>
      </c>
      <c r="D1270" t="s">
        <v>1385</v>
      </c>
      <c r="E1270" t="str">
        <f>VLOOKUP(B1270,'Перечень узлов'!$B$2:$E$642,4,0)</f>
        <v>FEATURE_NODE</v>
      </c>
    </row>
    <row r="1271" spans="1:7" x14ac:dyDescent="0.4">
      <c r="B1271" t="s">
        <v>1127</v>
      </c>
      <c r="C1271">
        <f>VLOOKUP(B1271,'Перечень узлов'!$B$2:$E$642,3,0)</f>
        <v>155</v>
      </c>
      <c r="D1271" t="s">
        <v>1385</v>
      </c>
      <c r="E1271" t="str">
        <f>VLOOKUP(B1271,'Перечень узлов'!$B$2:$E$642,4,0)</f>
        <v>FEATURE_NODE</v>
      </c>
    </row>
    <row r="1272" spans="1:7" x14ac:dyDescent="0.4">
      <c r="B1272" t="s">
        <v>932</v>
      </c>
      <c r="C1272">
        <f>VLOOKUP(B1272,'Перечень узлов'!$B$2:$E$642,3,0)</f>
        <v>171</v>
      </c>
      <c r="D1272" t="s">
        <v>1385</v>
      </c>
      <c r="E1272" t="str">
        <f>VLOOKUP(B1272,'Перечень узлов'!$B$2:$E$642,4,0)</f>
        <v>FEATURE_NODE</v>
      </c>
    </row>
    <row r="1273" spans="1:7" x14ac:dyDescent="0.4">
      <c r="B1273" t="s">
        <v>1017</v>
      </c>
      <c r="C1273">
        <f>VLOOKUP(B1273,'Перечень узлов'!$B$2:$E$642,3,0)</f>
        <v>175</v>
      </c>
      <c r="D1273" t="s">
        <v>1385</v>
      </c>
      <c r="E1273" t="str">
        <f>VLOOKUP(B1273,'Перечень узлов'!$B$2:$E$642,4,0)</f>
        <v>FEATURE_NODE</v>
      </c>
    </row>
    <row r="1274" spans="1:7" x14ac:dyDescent="0.4">
      <c r="B1274" t="s">
        <v>1243</v>
      </c>
      <c r="C1274">
        <f>VLOOKUP(B1274,'Перечень узлов'!$B$2:$E$642,3,0)</f>
        <v>62</v>
      </c>
      <c r="D1274" t="s">
        <v>1385</v>
      </c>
      <c r="E1274" t="str">
        <f>VLOOKUP(B1274,'Перечень узлов'!$B$2:$E$642,4,0)</f>
        <v>FEATURE_NODE</v>
      </c>
    </row>
    <row r="1275" spans="1:7" x14ac:dyDescent="0.4">
      <c r="B1275" t="s">
        <v>1726</v>
      </c>
      <c r="C1275">
        <f>VLOOKUP(B1275,'Перечень узлов'!$B$2:$E$642,3,0)</f>
        <v>194</v>
      </c>
      <c r="D1275" t="s">
        <v>1385</v>
      </c>
      <c r="E1275" t="str">
        <f>VLOOKUP(B1275,'Перечень узлов'!$B$2:$E$642,4,0)</f>
        <v>FEATURE_NODE</v>
      </c>
    </row>
    <row r="1276" spans="1:7" x14ac:dyDescent="0.4">
      <c r="B1276" t="s">
        <v>1023</v>
      </c>
      <c r="C1276">
        <f>VLOOKUP(B1276,'Перечень узлов'!$B$2:$E$642,3,0)</f>
        <v>218</v>
      </c>
      <c r="D1276" t="s">
        <v>1385</v>
      </c>
      <c r="E1276" t="str">
        <f>VLOOKUP(B1276,'Перечень узлов'!$B$2:$E$642,4,0)</f>
        <v>FEATURE_NODE</v>
      </c>
    </row>
    <row r="1277" spans="1:7" x14ac:dyDescent="0.4">
      <c r="B1277" t="s">
        <v>1467</v>
      </c>
      <c r="C1277">
        <f>VLOOKUP(B1277,'Перечень узлов'!$B$2:$E$642,3,0)</f>
        <v>203</v>
      </c>
      <c r="D1277" t="s">
        <v>1658</v>
      </c>
      <c r="E1277" t="str">
        <f>VLOOKUP(B1277,'Перечень узлов'!$B$2:$E$642,4,0)</f>
        <v>FEATURE_NODE</v>
      </c>
    </row>
    <row r="1278" spans="1:7" x14ac:dyDescent="0.4">
      <c r="C1278" t="e">
        <f>VLOOKUP(B1278,'Перечень узлов'!$B$2:$E$642,3,0)</f>
        <v>#N/A</v>
      </c>
      <c r="E1278" t="e">
        <f>VLOOKUP(B1278,'Перечень узлов'!$B$2:$E$642,4,0)</f>
        <v>#N/A</v>
      </c>
    </row>
    <row r="1279" spans="1:7" x14ac:dyDescent="0.4">
      <c r="A1279" s="37" t="s">
        <v>1616</v>
      </c>
      <c r="B1279" t="s">
        <v>1573</v>
      </c>
      <c r="C1279">
        <f>VLOOKUP(B1279,'Перечень узлов'!$B$2:$E$642,3,0)</f>
        <v>35</v>
      </c>
      <c r="D1279" t="s">
        <v>1385</v>
      </c>
      <c r="E1279" t="str">
        <f>VLOOKUP(B1279,'Перечень узлов'!$B$2:$E$642,4,0)</f>
        <v>FEATURE_NODE</v>
      </c>
      <c r="F1279" t="s">
        <v>644</v>
      </c>
      <c r="G1279" t="s">
        <v>1576</v>
      </c>
    </row>
    <row r="1280" spans="1:7" x14ac:dyDescent="0.4">
      <c r="B1280" t="s">
        <v>1307</v>
      </c>
      <c r="C1280">
        <f>VLOOKUP(B1280,'Перечень узлов'!$B$2:$E$642,3,0)</f>
        <v>327</v>
      </c>
      <c r="D1280" t="s">
        <v>1385</v>
      </c>
      <c r="E1280" t="str">
        <f>VLOOKUP(B1280,'Перечень узлов'!$B$2:$E$642,4,0)</f>
        <v>FEATURE_NODE</v>
      </c>
    </row>
    <row r="1281" spans="1:7" x14ac:dyDescent="0.4">
      <c r="B1281" t="s">
        <v>1059</v>
      </c>
      <c r="C1281">
        <f>VLOOKUP(B1281,'Перечень узлов'!$B$2:$E$642,3,0)</f>
        <v>75</v>
      </c>
      <c r="D1281" t="s">
        <v>1385</v>
      </c>
      <c r="E1281" t="str">
        <f>VLOOKUP(B1281,'Перечень узлов'!$B$2:$E$642,4,0)</f>
        <v>FEATURE_NODE</v>
      </c>
    </row>
    <row r="1282" spans="1:7" x14ac:dyDescent="0.4">
      <c r="B1282" t="s">
        <v>947</v>
      </c>
      <c r="C1282">
        <f>VLOOKUP(B1282,'Перечень узлов'!$B$2:$E$642,3,0)</f>
        <v>60</v>
      </c>
      <c r="D1282" t="s">
        <v>1385</v>
      </c>
      <c r="E1282" t="str">
        <f>VLOOKUP(B1282,'Перечень узлов'!$B$2:$E$642,4,0)</f>
        <v>FEATURE_NODE</v>
      </c>
    </row>
    <row r="1283" spans="1:7" x14ac:dyDescent="0.4">
      <c r="B1283" t="s">
        <v>1007</v>
      </c>
      <c r="C1283">
        <f>VLOOKUP(B1283,'Перечень узлов'!$B$2:$E$642,3,0)</f>
        <v>172</v>
      </c>
      <c r="D1283" t="s">
        <v>1385</v>
      </c>
      <c r="E1283" t="str">
        <f>VLOOKUP(B1283,'Перечень узлов'!$B$2:$E$642,4,0)</f>
        <v>FEATURE_NODE</v>
      </c>
    </row>
    <row r="1284" spans="1:7" x14ac:dyDescent="0.4">
      <c r="B1284" t="s">
        <v>1597</v>
      </c>
      <c r="C1284">
        <f>VLOOKUP(B1284,'Перечень узлов'!$B$2:$E$642,3,0)</f>
        <v>433</v>
      </c>
      <c r="D1284" t="s">
        <v>1385</v>
      </c>
      <c r="E1284" t="str">
        <f>VLOOKUP(B1284,'Перечень узлов'!$B$2:$E$642,4,0)</f>
        <v>FEATURE_NODE</v>
      </c>
    </row>
    <row r="1285" spans="1:7" x14ac:dyDescent="0.4">
      <c r="B1285" t="s">
        <v>1243</v>
      </c>
      <c r="C1285">
        <f>VLOOKUP(B1285,'Перечень узлов'!$B$2:$E$642,3,0)</f>
        <v>62</v>
      </c>
      <c r="D1285" t="s">
        <v>1385</v>
      </c>
      <c r="E1285" t="str">
        <f>VLOOKUP(B1285,'Перечень узлов'!$B$2:$E$642,4,0)</f>
        <v>FEATURE_NODE</v>
      </c>
    </row>
    <row r="1286" spans="1:7" x14ac:dyDescent="0.4">
      <c r="B1286" t="s">
        <v>1129</v>
      </c>
      <c r="C1286">
        <f>VLOOKUP(B1286,'Перечень узлов'!$B$2:$E$642,3,0)</f>
        <v>193</v>
      </c>
      <c r="D1286" t="s">
        <v>1385</v>
      </c>
      <c r="E1286" t="str">
        <f>VLOOKUP(B1286,'Перечень узлов'!$B$2:$E$642,4,0)</f>
        <v>FEATURE_NODE</v>
      </c>
    </row>
    <row r="1287" spans="1:7" x14ac:dyDescent="0.4">
      <c r="B1287" t="s">
        <v>1460</v>
      </c>
      <c r="C1287">
        <f>VLOOKUP(B1287,'Перечень узлов'!$B$2:$E$642,3,0)</f>
        <v>214</v>
      </c>
      <c r="D1287" t="s">
        <v>1385</v>
      </c>
      <c r="E1287" t="str">
        <f>VLOOKUP(B1287,'Перечень узлов'!$B$2:$E$642,4,0)</f>
        <v>FEATURE_NODE</v>
      </c>
    </row>
    <row r="1288" spans="1:7" x14ac:dyDescent="0.4">
      <c r="B1288" s="25" t="s">
        <v>1137</v>
      </c>
      <c r="C1288" t="e">
        <f>VLOOKUP(B1288,'Перечень узлов'!$B$2:$E$642,3,0)</f>
        <v>#N/A</v>
      </c>
      <c r="D1288" t="s">
        <v>1385</v>
      </c>
      <c r="E1288" t="e">
        <f>VLOOKUP(B1288,'Перечень узлов'!$B$2:$E$642,4,0)</f>
        <v>#N/A</v>
      </c>
    </row>
    <row r="1289" spans="1:7" x14ac:dyDescent="0.4">
      <c r="B1289" t="s">
        <v>1136</v>
      </c>
      <c r="C1289">
        <f>VLOOKUP(B1289,'Перечень узлов'!$B$2:$E$642,3,0)</f>
        <v>206</v>
      </c>
      <c r="D1289" t="s">
        <v>1658</v>
      </c>
      <c r="E1289" t="str">
        <f>VLOOKUP(B1289,'Перечень узлов'!$B$2:$E$642,4,0)</f>
        <v>FULL_ACTIVATION_SERVICE_NODE</v>
      </c>
    </row>
    <row r="1290" spans="1:7" x14ac:dyDescent="0.4">
      <c r="C1290" t="e">
        <f>VLOOKUP(B1290,'Перечень узлов'!$B$2:$E$642,3,0)</f>
        <v>#N/A</v>
      </c>
      <c r="E1290" t="e">
        <f>VLOOKUP(B1290,'Перечень узлов'!$B$2:$E$642,4,0)</f>
        <v>#N/A</v>
      </c>
    </row>
    <row r="1291" spans="1:7" x14ac:dyDescent="0.4">
      <c r="A1291" s="37" t="s">
        <v>1617</v>
      </c>
      <c r="B1291" t="s">
        <v>889</v>
      </c>
      <c r="C1291">
        <f>VLOOKUP(B1291,'Перечень узлов'!$B$2:$E$642,3,0)</f>
        <v>36</v>
      </c>
      <c r="D1291" t="s">
        <v>1385</v>
      </c>
      <c r="E1291" t="str">
        <f>VLOOKUP(B1291,'Перечень узлов'!$B$2:$E$642,4,0)</f>
        <v>FEATURE_NODE</v>
      </c>
      <c r="F1291" t="s">
        <v>644</v>
      </c>
      <c r="G1291" t="s">
        <v>1576</v>
      </c>
    </row>
    <row r="1292" spans="1:7" x14ac:dyDescent="0.4">
      <c r="B1292" t="s">
        <v>1307</v>
      </c>
      <c r="C1292">
        <f>VLOOKUP(B1292,'Перечень узлов'!$B$2:$E$642,3,0)</f>
        <v>327</v>
      </c>
      <c r="D1292" t="s">
        <v>1385</v>
      </c>
      <c r="E1292" t="str">
        <f>VLOOKUP(B1292,'Перечень узлов'!$B$2:$E$642,4,0)</f>
        <v>FEATURE_NODE</v>
      </c>
    </row>
    <row r="1293" spans="1:7" x14ac:dyDescent="0.4">
      <c r="B1293" t="s">
        <v>1059</v>
      </c>
      <c r="C1293">
        <f>VLOOKUP(B1293,'Перечень узлов'!$B$2:$E$642,3,0)</f>
        <v>75</v>
      </c>
      <c r="D1293" t="s">
        <v>1385</v>
      </c>
      <c r="E1293" t="str">
        <f>VLOOKUP(B1293,'Перечень узлов'!$B$2:$E$642,4,0)</f>
        <v>FEATURE_NODE</v>
      </c>
    </row>
    <row r="1294" spans="1:7" x14ac:dyDescent="0.4">
      <c r="B1294" t="s">
        <v>2276</v>
      </c>
      <c r="C1294">
        <f>VLOOKUP(B1294,'Перечень узлов'!$B$2:$E$642,3,0)</f>
        <v>34</v>
      </c>
      <c r="D1294" t="s">
        <v>1385</v>
      </c>
      <c r="E1294" t="str">
        <f>VLOOKUP(B1294,'Перечень узлов'!$B$2:$E$642,4,0)</f>
        <v>FEATURE_NODE</v>
      </c>
    </row>
    <row r="1295" spans="1:7" x14ac:dyDescent="0.4">
      <c r="B1295" t="s">
        <v>947</v>
      </c>
      <c r="C1295">
        <f>VLOOKUP(B1295,'Перечень узлов'!$B$2:$E$642,3,0)</f>
        <v>60</v>
      </c>
      <c r="D1295" t="s">
        <v>1385</v>
      </c>
      <c r="E1295" t="str">
        <f>VLOOKUP(B1295,'Перечень узлов'!$B$2:$E$642,4,0)</f>
        <v>FEATURE_NODE</v>
      </c>
    </row>
    <row r="1296" spans="1:7" x14ac:dyDescent="0.4">
      <c r="B1296" t="s">
        <v>886</v>
      </c>
      <c r="C1296">
        <f>VLOOKUP(B1296,'Перечень узлов'!$B$2:$E$642,3,0)</f>
        <v>15</v>
      </c>
      <c r="D1296" t="s">
        <v>1385</v>
      </c>
      <c r="E1296" t="str">
        <f>VLOOKUP(B1296,'Перечень узлов'!$B$2:$E$642,4,0)</f>
        <v>FEATURE_NODE</v>
      </c>
    </row>
    <row r="1297" spans="1:7" x14ac:dyDescent="0.4">
      <c r="B1297" t="s">
        <v>1007</v>
      </c>
      <c r="C1297">
        <f>VLOOKUP(B1297,'Перечень узлов'!$B$2:$E$642,3,0)</f>
        <v>172</v>
      </c>
      <c r="D1297" t="s">
        <v>1385</v>
      </c>
      <c r="E1297" t="str">
        <f>VLOOKUP(B1297,'Перечень узлов'!$B$2:$E$642,4,0)</f>
        <v>FEATURE_NODE</v>
      </c>
    </row>
    <row r="1298" spans="1:7" x14ac:dyDescent="0.4">
      <c r="B1298" t="s">
        <v>932</v>
      </c>
      <c r="C1298">
        <f>VLOOKUP(B1298,'Перечень узлов'!$B$2:$E$642,3,0)</f>
        <v>171</v>
      </c>
      <c r="D1298" t="s">
        <v>1385</v>
      </c>
      <c r="E1298" t="str">
        <f>VLOOKUP(B1298,'Перечень узлов'!$B$2:$E$642,4,0)</f>
        <v>FEATURE_NODE</v>
      </c>
    </row>
    <row r="1299" spans="1:7" x14ac:dyDescent="0.4">
      <c r="B1299" t="s">
        <v>1091</v>
      </c>
      <c r="C1299">
        <f>VLOOKUP(B1299,'Перечень узлов'!$B$2:$E$642,3,0)</f>
        <v>151</v>
      </c>
      <c r="D1299" t="s">
        <v>1385</v>
      </c>
      <c r="E1299" t="str">
        <f>VLOOKUP(B1299,'Перечень узлов'!$B$2:$E$642,4,0)</f>
        <v>FEATURE_NODE</v>
      </c>
    </row>
    <row r="1300" spans="1:7" x14ac:dyDescent="0.4">
      <c r="B1300" t="s">
        <v>1017</v>
      </c>
      <c r="C1300">
        <f>VLOOKUP(B1300,'Перечень узлов'!$B$2:$E$642,3,0)</f>
        <v>175</v>
      </c>
      <c r="D1300" t="s">
        <v>1385</v>
      </c>
      <c r="E1300" t="str">
        <f>VLOOKUP(B1300,'Перечень узлов'!$B$2:$E$642,4,0)</f>
        <v>FEATURE_NODE</v>
      </c>
    </row>
    <row r="1301" spans="1:7" x14ac:dyDescent="0.4">
      <c r="B1301" t="s">
        <v>1127</v>
      </c>
      <c r="C1301">
        <f>VLOOKUP(B1301,'Перечень узлов'!$B$2:$E$642,3,0)</f>
        <v>155</v>
      </c>
      <c r="D1301" t="s">
        <v>1385</v>
      </c>
      <c r="E1301" t="str">
        <f>VLOOKUP(B1301,'Перечень узлов'!$B$2:$E$642,4,0)</f>
        <v>FEATURE_NODE</v>
      </c>
    </row>
    <row r="1302" spans="1:7" x14ac:dyDescent="0.4">
      <c r="B1302" t="s">
        <v>1243</v>
      </c>
      <c r="C1302">
        <f>VLOOKUP(B1302,'Перечень узлов'!$B$2:$E$642,3,0)</f>
        <v>62</v>
      </c>
      <c r="D1302" t="s">
        <v>1385</v>
      </c>
      <c r="E1302" t="str">
        <f>VLOOKUP(B1302,'Перечень узлов'!$B$2:$E$642,4,0)</f>
        <v>FEATURE_NODE</v>
      </c>
    </row>
    <row r="1303" spans="1:7" x14ac:dyDescent="0.4">
      <c r="B1303" t="s">
        <v>1597</v>
      </c>
      <c r="C1303">
        <f>VLOOKUP(B1303,'Перечень узлов'!$B$2:$E$642,3,0)</f>
        <v>433</v>
      </c>
      <c r="D1303" t="s">
        <v>1385</v>
      </c>
      <c r="E1303" t="str">
        <f>VLOOKUP(B1303,'Перечень узлов'!$B$2:$E$642,4,0)</f>
        <v>FEATURE_NODE</v>
      </c>
    </row>
    <row r="1304" spans="1:7" x14ac:dyDescent="0.4">
      <c r="B1304" t="s">
        <v>1088</v>
      </c>
      <c r="C1304">
        <f>VLOOKUP(B1304,'Перечень узлов'!$B$2:$E$642,3,0)</f>
        <v>127</v>
      </c>
      <c r="D1304" t="s">
        <v>1385</v>
      </c>
      <c r="E1304" t="str">
        <f>VLOOKUP(B1304,'Перечень узлов'!$B$2:$E$642,4,0)</f>
        <v>FEATURE_NODE</v>
      </c>
    </row>
    <row r="1305" spans="1:7" x14ac:dyDescent="0.4">
      <c r="B1305" t="s">
        <v>1129</v>
      </c>
      <c r="C1305">
        <f>VLOOKUP(B1305,'Перечень узлов'!$B$2:$E$642,3,0)</f>
        <v>193</v>
      </c>
      <c r="D1305" t="s">
        <v>1385</v>
      </c>
      <c r="E1305" t="str">
        <f>VLOOKUP(B1305,'Перечень узлов'!$B$2:$E$642,4,0)</f>
        <v>FEATURE_NODE</v>
      </c>
    </row>
    <row r="1306" spans="1:7" x14ac:dyDescent="0.4">
      <c r="B1306" t="s">
        <v>1189</v>
      </c>
      <c r="C1306">
        <f>VLOOKUP(B1306,'Перечень узлов'!$B$2:$E$642,3,0)</f>
        <v>226</v>
      </c>
      <c r="D1306" t="s">
        <v>1385</v>
      </c>
      <c r="E1306" t="str">
        <f>VLOOKUP(B1306,'Перечень узлов'!$B$2:$E$642,4,0)</f>
        <v>FEATURE_NODE</v>
      </c>
    </row>
    <row r="1307" spans="1:7" x14ac:dyDescent="0.4">
      <c r="B1307" t="s">
        <v>1468</v>
      </c>
      <c r="C1307">
        <f>VLOOKUP(B1307,'Перечень узлов'!$B$2:$E$642,3,0)</f>
        <v>202</v>
      </c>
      <c r="D1307" t="s">
        <v>1658</v>
      </c>
      <c r="E1307" t="str">
        <f>VLOOKUP(B1307,'Перечень узлов'!$B$2:$E$642,4,0)</f>
        <v>FEATURE_NODE</v>
      </c>
    </row>
    <row r="1308" spans="1:7" x14ac:dyDescent="0.4">
      <c r="C1308" t="e">
        <f>VLOOKUP(B1308,'Перечень узлов'!$B$2:$E$642,3,0)</f>
        <v>#N/A</v>
      </c>
      <c r="E1308" t="e">
        <f>VLOOKUP(B1308,'Перечень узлов'!$B$2:$E$642,4,0)</f>
        <v>#N/A</v>
      </c>
    </row>
    <row r="1309" spans="1:7" x14ac:dyDescent="0.4">
      <c r="A1309" s="37" t="s">
        <v>1618</v>
      </c>
      <c r="B1309" t="s">
        <v>889</v>
      </c>
      <c r="C1309">
        <f>VLOOKUP(B1309,'Перечень узлов'!$B$2:$E$642,3,0)</f>
        <v>36</v>
      </c>
      <c r="D1309" t="s">
        <v>1385</v>
      </c>
      <c r="E1309" t="str">
        <f>VLOOKUP(B1309,'Перечень узлов'!$B$2:$E$642,4,0)</f>
        <v>FEATURE_NODE</v>
      </c>
      <c r="F1309" t="s">
        <v>644</v>
      </c>
      <c r="G1309" t="s">
        <v>1576</v>
      </c>
    </row>
    <row r="1310" spans="1:7" x14ac:dyDescent="0.4">
      <c r="B1310" t="s">
        <v>1307</v>
      </c>
      <c r="C1310">
        <f>VLOOKUP(B1310,'Перечень узлов'!$B$2:$E$642,3,0)</f>
        <v>327</v>
      </c>
      <c r="D1310" t="s">
        <v>1385</v>
      </c>
      <c r="E1310" t="str">
        <f>VLOOKUP(B1310,'Перечень узлов'!$B$2:$E$642,4,0)</f>
        <v>FEATURE_NODE</v>
      </c>
    </row>
    <row r="1311" spans="1:7" x14ac:dyDescent="0.4">
      <c r="B1311" t="s">
        <v>2276</v>
      </c>
      <c r="C1311">
        <f>VLOOKUP(B1311,'Перечень узлов'!$B$2:$E$642,3,0)</f>
        <v>34</v>
      </c>
      <c r="D1311" t="s">
        <v>1385</v>
      </c>
      <c r="E1311" t="str">
        <f>VLOOKUP(B1311,'Перечень узлов'!$B$2:$E$642,4,0)</f>
        <v>FEATURE_NODE</v>
      </c>
    </row>
    <row r="1312" spans="1:7" x14ac:dyDescent="0.4">
      <c r="B1312" t="s">
        <v>947</v>
      </c>
      <c r="C1312">
        <f>VLOOKUP(B1312,'Перечень узлов'!$B$2:$E$642,3,0)</f>
        <v>60</v>
      </c>
      <c r="D1312" t="s">
        <v>1385</v>
      </c>
      <c r="E1312" t="str">
        <f>VLOOKUP(B1312,'Перечень узлов'!$B$2:$E$642,4,0)</f>
        <v>FEATURE_NODE</v>
      </c>
    </row>
    <row r="1313" spans="1:7" x14ac:dyDescent="0.4">
      <c r="B1313" t="s">
        <v>1007</v>
      </c>
      <c r="C1313">
        <f>VLOOKUP(B1313,'Перечень узлов'!$B$2:$E$642,3,0)</f>
        <v>172</v>
      </c>
      <c r="D1313" t="s">
        <v>1385</v>
      </c>
      <c r="E1313" t="str">
        <f>VLOOKUP(B1313,'Перечень узлов'!$B$2:$E$642,4,0)</f>
        <v>FEATURE_NODE</v>
      </c>
    </row>
    <row r="1314" spans="1:7" x14ac:dyDescent="0.4">
      <c r="B1314" t="s">
        <v>1083</v>
      </c>
      <c r="C1314">
        <f>VLOOKUP(B1314,'Перечень узлов'!$B$2:$E$642,3,0)</f>
        <v>17</v>
      </c>
      <c r="D1314" t="s">
        <v>1385</v>
      </c>
      <c r="E1314" t="str">
        <f>VLOOKUP(B1314,'Перечень узлов'!$B$2:$E$642,4,0)</f>
        <v>FEATURE_NODE</v>
      </c>
    </row>
    <row r="1315" spans="1:7" x14ac:dyDescent="0.4">
      <c r="B1315" t="s">
        <v>932</v>
      </c>
      <c r="C1315">
        <f>VLOOKUP(B1315,'Перечень узлов'!$B$2:$E$642,3,0)</f>
        <v>171</v>
      </c>
      <c r="D1315" t="s">
        <v>1385</v>
      </c>
      <c r="E1315" t="str">
        <f>VLOOKUP(B1315,'Перечень узлов'!$B$2:$E$642,4,0)</f>
        <v>FEATURE_NODE</v>
      </c>
    </row>
    <row r="1316" spans="1:7" x14ac:dyDescent="0.4">
      <c r="B1316" t="s">
        <v>1597</v>
      </c>
      <c r="C1316">
        <f>VLOOKUP(B1316,'Перечень узлов'!$B$2:$E$642,3,0)</f>
        <v>433</v>
      </c>
      <c r="D1316" t="s">
        <v>1385</v>
      </c>
      <c r="E1316" t="str">
        <f>VLOOKUP(B1316,'Перечень узлов'!$B$2:$E$642,4,0)</f>
        <v>FEATURE_NODE</v>
      </c>
    </row>
    <row r="1317" spans="1:7" x14ac:dyDescent="0.4">
      <c r="B1317" t="s">
        <v>1468</v>
      </c>
      <c r="C1317">
        <f>VLOOKUP(B1317,'Перечень узлов'!$B$2:$E$642,3,0)</f>
        <v>202</v>
      </c>
      <c r="D1317" t="s">
        <v>1385</v>
      </c>
      <c r="E1317" t="str">
        <f>VLOOKUP(B1317,'Перечень узлов'!$B$2:$E$642,4,0)</f>
        <v>FEATURE_NODE</v>
      </c>
    </row>
    <row r="1318" spans="1:7" x14ac:dyDescent="0.4">
      <c r="B1318" t="s">
        <v>1189</v>
      </c>
      <c r="C1318">
        <f>VLOOKUP(B1318,'Перечень узлов'!$B$2:$E$642,3,0)</f>
        <v>226</v>
      </c>
      <c r="D1318" t="s">
        <v>1385</v>
      </c>
      <c r="E1318" t="str">
        <f>VLOOKUP(B1318,'Перечень узлов'!$B$2:$E$642,4,0)</f>
        <v>FEATURE_NODE</v>
      </c>
    </row>
    <row r="1319" spans="1:7" x14ac:dyDescent="0.4">
      <c r="B1319" t="s">
        <v>1088</v>
      </c>
      <c r="C1319">
        <f>VLOOKUP(B1319,'Перечень узлов'!$B$2:$E$642,3,0)</f>
        <v>127</v>
      </c>
      <c r="D1319" t="s">
        <v>1658</v>
      </c>
      <c r="E1319" t="str">
        <f>VLOOKUP(B1319,'Перечень узлов'!$B$2:$E$642,4,0)</f>
        <v>FEATURE_NODE</v>
      </c>
    </row>
    <row r="1320" spans="1:7" x14ac:dyDescent="0.4">
      <c r="C1320" t="e">
        <f>VLOOKUP(B1320,'Перечень узлов'!$B$2:$E$642,3,0)</f>
        <v>#N/A</v>
      </c>
      <c r="E1320" t="e">
        <f>VLOOKUP(B1320,'Перечень узлов'!$B$2:$E$642,4,0)</f>
        <v>#N/A</v>
      </c>
    </row>
    <row r="1321" spans="1:7" x14ac:dyDescent="0.4">
      <c r="A1321" s="37" t="s">
        <v>1619</v>
      </c>
      <c r="B1321" t="s">
        <v>889</v>
      </c>
      <c r="C1321">
        <f>VLOOKUP(B1321,'Перечень узлов'!$B$2:$E$642,3,0)</f>
        <v>36</v>
      </c>
      <c r="D1321" t="s">
        <v>1385</v>
      </c>
      <c r="E1321" t="str">
        <f>VLOOKUP(B1321,'Перечень узлов'!$B$2:$E$642,4,0)</f>
        <v>FEATURE_NODE</v>
      </c>
      <c r="F1321" t="s">
        <v>644</v>
      </c>
      <c r="G1321" t="s">
        <v>1576</v>
      </c>
    </row>
    <row r="1322" spans="1:7" x14ac:dyDescent="0.4">
      <c r="B1322" t="s">
        <v>1307</v>
      </c>
      <c r="C1322">
        <f>VLOOKUP(B1322,'Перечень узлов'!$B$2:$E$642,3,0)</f>
        <v>327</v>
      </c>
      <c r="D1322" t="s">
        <v>1385</v>
      </c>
      <c r="E1322" t="str">
        <f>VLOOKUP(B1322,'Перечень узлов'!$B$2:$E$642,4,0)</f>
        <v>FEATURE_NODE</v>
      </c>
    </row>
    <row r="1323" spans="1:7" x14ac:dyDescent="0.4">
      <c r="B1323" t="s">
        <v>2833</v>
      </c>
      <c r="C1323">
        <f>VLOOKUP(B1323,'Перечень узлов'!$B$2:$E$642,3,0)</f>
        <v>74</v>
      </c>
      <c r="D1323" t="s">
        <v>1385</v>
      </c>
      <c r="E1323" t="str">
        <f>VLOOKUP(B1323,'Перечень узлов'!$B$2:$E$642,4,0)</f>
        <v>FEATURE_NODE</v>
      </c>
    </row>
    <row r="1324" spans="1:7" x14ac:dyDescent="0.4">
      <c r="B1324" t="s">
        <v>886</v>
      </c>
      <c r="C1324">
        <f>VLOOKUP(B1324,'Перечень узлов'!$B$2:$E$642,3,0)</f>
        <v>15</v>
      </c>
      <c r="D1324" t="s">
        <v>1385</v>
      </c>
      <c r="E1324" t="str">
        <f>VLOOKUP(B1324,'Перечень узлов'!$B$2:$E$642,4,0)</f>
        <v>FEATURE_NODE</v>
      </c>
    </row>
    <row r="1325" spans="1:7" x14ac:dyDescent="0.4">
      <c r="B1325" t="s">
        <v>2276</v>
      </c>
      <c r="C1325">
        <f>VLOOKUP(B1325,'Перечень узлов'!$B$2:$E$642,3,0)</f>
        <v>34</v>
      </c>
      <c r="D1325" t="s">
        <v>1385</v>
      </c>
      <c r="E1325" t="str">
        <f>VLOOKUP(B1325,'Перечень узлов'!$B$2:$E$642,4,0)</f>
        <v>FEATURE_NODE</v>
      </c>
    </row>
    <row r="1326" spans="1:7" x14ac:dyDescent="0.4">
      <c r="B1326" t="s">
        <v>947</v>
      </c>
      <c r="C1326">
        <f>VLOOKUP(B1326,'Перечень узлов'!$B$2:$E$642,3,0)</f>
        <v>60</v>
      </c>
      <c r="D1326" t="s">
        <v>1385</v>
      </c>
      <c r="E1326" t="str">
        <f>VLOOKUP(B1326,'Перечень узлов'!$B$2:$E$642,4,0)</f>
        <v>FEATURE_NODE</v>
      </c>
    </row>
    <row r="1327" spans="1:7" x14ac:dyDescent="0.4">
      <c r="B1327" t="s">
        <v>1126</v>
      </c>
      <c r="C1327">
        <f>VLOOKUP(B1327,'Перечень узлов'!$B$2:$E$642,3,0)</f>
        <v>21</v>
      </c>
      <c r="D1327" t="s">
        <v>1385</v>
      </c>
      <c r="E1327" t="str">
        <f>VLOOKUP(B1327,'Перечень узлов'!$B$2:$E$642,4,0)</f>
        <v>FEATURE_NODE</v>
      </c>
    </row>
    <row r="1328" spans="1:7" x14ac:dyDescent="0.4">
      <c r="B1328" t="s">
        <v>1124</v>
      </c>
      <c r="C1328">
        <f>VLOOKUP(B1328,'Перечень узлов'!$B$2:$E$642,3,0)</f>
        <v>173</v>
      </c>
      <c r="D1328" t="s">
        <v>1385</v>
      </c>
      <c r="E1328" t="str">
        <f>VLOOKUP(B1328,'Перечень узлов'!$B$2:$E$642,4,0)</f>
        <v>FEATURE_NODE</v>
      </c>
    </row>
    <row r="1329" spans="1:7" x14ac:dyDescent="0.4">
      <c r="B1329" t="s">
        <v>1597</v>
      </c>
      <c r="C1329">
        <f>VLOOKUP(B1329,'Перечень узлов'!$B$2:$E$642,3,0)</f>
        <v>433</v>
      </c>
      <c r="D1329" t="s">
        <v>1385</v>
      </c>
      <c r="E1329" t="str">
        <f>VLOOKUP(B1329,'Перечень узлов'!$B$2:$E$642,4,0)</f>
        <v>FEATURE_NODE</v>
      </c>
    </row>
    <row r="1330" spans="1:7" x14ac:dyDescent="0.4">
      <c r="B1330" t="s">
        <v>932</v>
      </c>
      <c r="C1330">
        <f>VLOOKUP(B1330,'Перечень узлов'!$B$2:$E$642,3,0)</f>
        <v>171</v>
      </c>
      <c r="D1330" t="s">
        <v>1385</v>
      </c>
      <c r="E1330" t="str">
        <f>VLOOKUP(B1330,'Перечень узлов'!$B$2:$E$642,4,0)</f>
        <v>FEATURE_NODE</v>
      </c>
    </row>
    <row r="1331" spans="1:7" x14ac:dyDescent="0.4">
      <c r="B1331" t="s">
        <v>1127</v>
      </c>
      <c r="C1331">
        <f>VLOOKUP(B1331,'Перечень узлов'!$B$2:$E$642,3,0)</f>
        <v>155</v>
      </c>
      <c r="D1331" t="s">
        <v>1385</v>
      </c>
      <c r="E1331" t="str">
        <f>VLOOKUP(B1331,'Перечень узлов'!$B$2:$E$642,4,0)</f>
        <v>FEATURE_NODE</v>
      </c>
    </row>
    <row r="1332" spans="1:7" x14ac:dyDescent="0.4">
      <c r="B1332" t="s">
        <v>923</v>
      </c>
      <c r="C1332">
        <f>VLOOKUP(B1332,'Перечень узлов'!$B$2:$E$642,3,0)</f>
        <v>144</v>
      </c>
      <c r="D1332" t="s">
        <v>1385</v>
      </c>
      <c r="E1332" t="str">
        <f>VLOOKUP(B1332,'Перечень узлов'!$B$2:$E$642,4,0)</f>
        <v>FEATURE_NODE</v>
      </c>
    </row>
    <row r="1333" spans="1:7" x14ac:dyDescent="0.4">
      <c r="B1333" t="s">
        <v>1460</v>
      </c>
      <c r="C1333">
        <f>VLOOKUP(B1333,'Перечень узлов'!$B$2:$E$642,3,0)</f>
        <v>214</v>
      </c>
      <c r="D1333" t="s">
        <v>1385</v>
      </c>
      <c r="E1333" t="str">
        <f>VLOOKUP(B1333,'Перечень узлов'!$B$2:$E$642,4,0)</f>
        <v>FEATURE_NODE</v>
      </c>
    </row>
    <row r="1334" spans="1:7" x14ac:dyDescent="0.4">
      <c r="B1334" t="s">
        <v>1023</v>
      </c>
      <c r="C1334">
        <f>VLOOKUP(B1334,'Перечень узлов'!$B$2:$E$642,3,0)</f>
        <v>218</v>
      </c>
      <c r="D1334" t="s">
        <v>1385</v>
      </c>
      <c r="E1334" t="str">
        <f>VLOOKUP(B1334,'Перечень узлов'!$B$2:$E$642,4,0)</f>
        <v>FEATURE_NODE</v>
      </c>
    </row>
    <row r="1335" spans="1:7" x14ac:dyDescent="0.4">
      <c r="B1335" t="s">
        <v>1189</v>
      </c>
      <c r="C1335">
        <f>VLOOKUP(B1335,'Перечень узлов'!$B$2:$E$642,3,0)</f>
        <v>226</v>
      </c>
      <c r="D1335" t="s">
        <v>1385</v>
      </c>
      <c r="E1335" t="str">
        <f>VLOOKUP(B1335,'Перечень узлов'!$B$2:$E$642,4,0)</f>
        <v>FEATURE_NODE</v>
      </c>
    </row>
    <row r="1336" spans="1:7" x14ac:dyDescent="0.4">
      <c r="B1336" t="s">
        <v>1088</v>
      </c>
      <c r="C1336">
        <f>VLOOKUP(B1336,'Перечень узлов'!$B$2:$E$642,3,0)</f>
        <v>127</v>
      </c>
      <c r="D1336" t="s">
        <v>1385</v>
      </c>
      <c r="E1336" t="str">
        <f>VLOOKUP(B1336,'Перечень узлов'!$B$2:$E$642,4,0)</f>
        <v>FEATURE_NODE</v>
      </c>
    </row>
    <row r="1337" spans="1:7" x14ac:dyDescent="0.4">
      <c r="B1337" t="s">
        <v>1129</v>
      </c>
      <c r="C1337">
        <f>VLOOKUP(B1337,'Перечень узлов'!$B$2:$E$642,3,0)</f>
        <v>193</v>
      </c>
      <c r="D1337" t="s">
        <v>1385</v>
      </c>
      <c r="E1337" t="str">
        <f>VLOOKUP(B1337,'Перечень узлов'!$B$2:$E$642,4,0)</f>
        <v>FEATURE_NODE</v>
      </c>
    </row>
    <row r="1338" spans="1:7" x14ac:dyDescent="0.4">
      <c r="B1338" t="s">
        <v>1127</v>
      </c>
      <c r="C1338">
        <f>VLOOKUP(B1338,'Перечень узлов'!$B$2:$E$642,3,0)</f>
        <v>155</v>
      </c>
      <c r="D1338" t="s">
        <v>1385</v>
      </c>
      <c r="E1338" t="str">
        <f>VLOOKUP(B1338,'Перечень узлов'!$B$2:$E$642,4,0)</f>
        <v>FEATURE_NODE</v>
      </c>
    </row>
    <row r="1339" spans="1:7" x14ac:dyDescent="0.4">
      <c r="B1339" t="s">
        <v>1135</v>
      </c>
      <c r="C1339">
        <f>VLOOKUP(B1339,'Перечень узлов'!$B$2:$E$642,3,0)</f>
        <v>204</v>
      </c>
      <c r="D1339" t="s">
        <v>1658</v>
      </c>
      <c r="E1339" t="str">
        <f>VLOOKUP(B1339,'Перечень узлов'!$B$2:$E$642,4,0)</f>
        <v>FULL_ACTIVATION_SERVICE_NODE</v>
      </c>
    </row>
    <row r="1340" spans="1:7" x14ac:dyDescent="0.4">
      <c r="C1340" t="e">
        <f>VLOOKUP(B1340,'Перечень узлов'!$B$2:$E$642,3,0)</f>
        <v>#N/A</v>
      </c>
      <c r="E1340" t="e">
        <f>VLOOKUP(B1340,'Перечень узлов'!$B$2:$E$642,4,0)</f>
        <v>#N/A</v>
      </c>
    </row>
    <row r="1341" spans="1:7" x14ac:dyDescent="0.4">
      <c r="A1341" s="37" t="s">
        <v>1620</v>
      </c>
      <c r="B1341" t="s">
        <v>1573</v>
      </c>
      <c r="C1341">
        <f>VLOOKUP(B1341,'Перечень узлов'!$B$2:$E$642,3,0)</f>
        <v>35</v>
      </c>
      <c r="D1341" t="s">
        <v>1385</v>
      </c>
      <c r="E1341" t="str">
        <f>VLOOKUP(B1341,'Перечень узлов'!$B$2:$E$642,4,0)</f>
        <v>FEATURE_NODE</v>
      </c>
      <c r="F1341" t="s">
        <v>644</v>
      </c>
      <c r="G1341" t="s">
        <v>1576</v>
      </c>
    </row>
    <row r="1342" spans="1:7" x14ac:dyDescent="0.4">
      <c r="B1342" t="s">
        <v>1307</v>
      </c>
      <c r="C1342">
        <f>VLOOKUP(B1342,'Перечень узлов'!$B$2:$E$642,3,0)</f>
        <v>327</v>
      </c>
      <c r="D1342" t="s">
        <v>1385</v>
      </c>
      <c r="E1342" t="str">
        <f>VLOOKUP(B1342,'Перечень узлов'!$B$2:$E$642,4,0)</f>
        <v>FEATURE_NODE</v>
      </c>
    </row>
    <row r="1343" spans="1:7" x14ac:dyDescent="0.4">
      <c r="B1343" t="s">
        <v>1083</v>
      </c>
      <c r="C1343">
        <f>VLOOKUP(B1343,'Перечень узлов'!$B$2:$E$642,3,0)</f>
        <v>17</v>
      </c>
      <c r="D1343" t="s">
        <v>1385</v>
      </c>
      <c r="E1343" t="str">
        <f>VLOOKUP(B1343,'Перечень узлов'!$B$2:$E$642,4,0)</f>
        <v>FEATURE_NODE</v>
      </c>
    </row>
    <row r="1344" spans="1:7" x14ac:dyDescent="0.4">
      <c r="B1344" t="s">
        <v>1124</v>
      </c>
      <c r="C1344">
        <f>VLOOKUP(B1344,'Перечень узлов'!$B$2:$E$642,3,0)</f>
        <v>173</v>
      </c>
      <c r="D1344" t="s">
        <v>1385</v>
      </c>
      <c r="E1344" t="str">
        <f>VLOOKUP(B1344,'Перечень узлов'!$B$2:$E$642,4,0)</f>
        <v>FEATURE_NODE</v>
      </c>
    </row>
    <row r="1345" spans="1:7" x14ac:dyDescent="0.4">
      <c r="B1345" t="s">
        <v>2276</v>
      </c>
      <c r="C1345">
        <f>VLOOKUP(B1345,'Перечень узлов'!$B$2:$E$642,3,0)</f>
        <v>34</v>
      </c>
      <c r="D1345" t="s">
        <v>1385</v>
      </c>
      <c r="E1345" t="str">
        <f>VLOOKUP(B1345,'Перечень узлов'!$B$2:$E$642,4,0)</f>
        <v>FEATURE_NODE</v>
      </c>
    </row>
    <row r="1346" spans="1:7" x14ac:dyDescent="0.4">
      <c r="B1346" t="s">
        <v>947</v>
      </c>
      <c r="C1346">
        <f>VLOOKUP(B1346,'Перечень узлов'!$B$2:$E$642,3,0)</f>
        <v>60</v>
      </c>
      <c r="D1346" t="s">
        <v>1385</v>
      </c>
      <c r="E1346" t="str">
        <f>VLOOKUP(B1346,'Перечень узлов'!$B$2:$E$642,4,0)</f>
        <v>FEATURE_NODE</v>
      </c>
    </row>
    <row r="1347" spans="1:7" x14ac:dyDescent="0.4">
      <c r="B1347" t="s">
        <v>932</v>
      </c>
      <c r="C1347">
        <f>VLOOKUP(B1347,'Перечень узлов'!$B$2:$E$642,3,0)</f>
        <v>171</v>
      </c>
      <c r="D1347" t="s">
        <v>1385</v>
      </c>
      <c r="E1347" t="str">
        <f>VLOOKUP(B1347,'Перечень узлов'!$B$2:$E$642,4,0)</f>
        <v>FEATURE_NODE</v>
      </c>
    </row>
    <row r="1348" spans="1:7" x14ac:dyDescent="0.4">
      <c r="B1348" t="s">
        <v>923</v>
      </c>
      <c r="C1348">
        <f>VLOOKUP(B1348,'Перечень узлов'!$B$2:$E$642,3,0)</f>
        <v>144</v>
      </c>
      <c r="D1348" t="s">
        <v>1385</v>
      </c>
      <c r="E1348" t="str">
        <f>VLOOKUP(B1348,'Перечень узлов'!$B$2:$E$642,4,0)</f>
        <v>FEATURE_NODE</v>
      </c>
    </row>
    <row r="1349" spans="1:7" x14ac:dyDescent="0.4">
      <c r="B1349" t="s">
        <v>1056</v>
      </c>
      <c r="C1349">
        <f>VLOOKUP(B1349,'Перечень узлов'!$B$2:$E$642,3,0)</f>
        <v>177</v>
      </c>
      <c r="D1349" t="s">
        <v>1385</v>
      </c>
      <c r="E1349" t="str">
        <f>VLOOKUP(B1349,'Перечень узлов'!$B$2:$E$642,4,0)</f>
        <v>FEATURE_NODE</v>
      </c>
    </row>
    <row r="1350" spans="1:7" x14ac:dyDescent="0.4">
      <c r="B1350" t="s">
        <v>1597</v>
      </c>
      <c r="C1350">
        <f>VLOOKUP(B1350,'Перечень узлов'!$B$2:$E$642,3,0)</f>
        <v>433</v>
      </c>
      <c r="D1350" t="s">
        <v>1385</v>
      </c>
      <c r="E1350" t="str">
        <f>VLOOKUP(B1350,'Перечень узлов'!$B$2:$E$642,4,0)</f>
        <v>FEATURE_NODE</v>
      </c>
    </row>
    <row r="1351" spans="1:7" x14ac:dyDescent="0.4">
      <c r="B1351" t="s">
        <v>1091</v>
      </c>
      <c r="C1351">
        <f>VLOOKUP(B1351,'Перечень узлов'!$B$2:$E$642,3,0)</f>
        <v>151</v>
      </c>
      <c r="D1351" t="s">
        <v>1385</v>
      </c>
      <c r="E1351" t="str">
        <f>VLOOKUP(B1351,'Перечень узлов'!$B$2:$E$642,4,0)</f>
        <v>FEATURE_NODE</v>
      </c>
    </row>
    <row r="1352" spans="1:7" x14ac:dyDescent="0.4">
      <c r="B1352" t="s">
        <v>1127</v>
      </c>
      <c r="C1352">
        <f>VLOOKUP(B1352,'Перечень узлов'!$B$2:$E$642,3,0)</f>
        <v>155</v>
      </c>
      <c r="D1352" t="s">
        <v>1385</v>
      </c>
      <c r="E1352" t="str">
        <f>VLOOKUP(B1352,'Перечень узлов'!$B$2:$E$642,4,0)</f>
        <v>FEATURE_NODE</v>
      </c>
    </row>
    <row r="1353" spans="1:7" x14ac:dyDescent="0.4">
      <c r="B1353" t="s">
        <v>1727</v>
      </c>
      <c r="C1353">
        <f>VLOOKUP(B1353,'Перечень узлов'!$B$2:$E$642,3,0)</f>
        <v>192</v>
      </c>
      <c r="D1353" t="s">
        <v>1385</v>
      </c>
      <c r="E1353" t="str">
        <f>VLOOKUP(B1353,'Перечень узлов'!$B$2:$E$642,4,0)</f>
        <v>FEATURE_NODE</v>
      </c>
    </row>
    <row r="1354" spans="1:7" x14ac:dyDescent="0.4">
      <c r="B1354" t="s">
        <v>1190</v>
      </c>
      <c r="C1354">
        <f>VLOOKUP(B1354,'Перечень узлов'!$B$2:$E$642,3,0)</f>
        <v>227</v>
      </c>
      <c r="D1354" t="s">
        <v>1385</v>
      </c>
      <c r="E1354" t="str">
        <f>VLOOKUP(B1354,'Перечень узлов'!$B$2:$E$642,4,0)</f>
        <v>FEATURE_NODE</v>
      </c>
    </row>
    <row r="1355" spans="1:7" x14ac:dyDescent="0.4">
      <c r="B1355" t="s">
        <v>1467</v>
      </c>
      <c r="C1355">
        <f>VLOOKUP(B1355,'Перечень узлов'!$B$2:$E$642,3,0)</f>
        <v>203</v>
      </c>
      <c r="D1355" t="s">
        <v>1385</v>
      </c>
      <c r="E1355" t="str">
        <f>VLOOKUP(B1355,'Перечень узлов'!$B$2:$E$642,4,0)</f>
        <v>FEATURE_NODE</v>
      </c>
    </row>
    <row r="1356" spans="1:7" x14ac:dyDescent="0.4">
      <c r="B1356" t="s">
        <v>1314</v>
      </c>
      <c r="C1356">
        <f>VLOOKUP(B1356,'Перечень узлов'!$B$2:$E$642,3,0)</f>
        <v>334</v>
      </c>
      <c r="D1356" t="s">
        <v>1385</v>
      </c>
      <c r="E1356" t="str">
        <f>VLOOKUP(B1356,'Перечень узлов'!$B$2:$E$642,4,0)</f>
        <v>FEATURE_NODE</v>
      </c>
    </row>
    <row r="1357" spans="1:7" x14ac:dyDescent="0.4">
      <c r="B1357" t="s">
        <v>1088</v>
      </c>
      <c r="C1357">
        <f>VLOOKUP(B1357,'Перечень узлов'!$B$2:$E$642,3,0)</f>
        <v>127</v>
      </c>
      <c r="D1357" t="s">
        <v>1658</v>
      </c>
      <c r="E1357" t="str">
        <f>VLOOKUP(B1357,'Перечень узлов'!$B$2:$E$642,4,0)</f>
        <v>FEATURE_NODE</v>
      </c>
    </row>
    <row r="1358" spans="1:7" x14ac:dyDescent="0.4">
      <c r="C1358" t="e">
        <f>VLOOKUP(B1358,'Перечень узлов'!$B$2:$E$642,3,0)</f>
        <v>#N/A</v>
      </c>
      <c r="E1358" t="e">
        <f>VLOOKUP(B1358,'Перечень узлов'!$B$2:$E$642,4,0)</f>
        <v>#N/A</v>
      </c>
    </row>
    <row r="1359" spans="1:7" x14ac:dyDescent="0.4">
      <c r="A1359" s="37" t="s">
        <v>1621</v>
      </c>
      <c r="B1359" t="s">
        <v>1573</v>
      </c>
      <c r="C1359">
        <f>VLOOKUP(B1359,'Перечень узлов'!$B$2:$E$642,3,0)</f>
        <v>35</v>
      </c>
      <c r="D1359" t="s">
        <v>1385</v>
      </c>
      <c r="E1359" t="str">
        <f>VLOOKUP(B1359,'Перечень узлов'!$B$2:$E$642,4,0)</f>
        <v>FEATURE_NODE</v>
      </c>
      <c r="F1359" t="s">
        <v>644</v>
      </c>
      <c r="G1359" t="s">
        <v>1576</v>
      </c>
    </row>
    <row r="1360" spans="1:7" x14ac:dyDescent="0.4">
      <c r="B1360" t="s">
        <v>1307</v>
      </c>
      <c r="C1360">
        <f>VLOOKUP(B1360,'Перечень узлов'!$B$2:$E$642,3,0)</f>
        <v>327</v>
      </c>
      <c r="D1360" t="s">
        <v>1385</v>
      </c>
      <c r="E1360" t="str">
        <f>VLOOKUP(B1360,'Перечень узлов'!$B$2:$E$642,4,0)</f>
        <v>FEATURE_NODE</v>
      </c>
    </row>
    <row r="1361" spans="1:7" x14ac:dyDescent="0.4">
      <c r="B1361" t="s">
        <v>1059</v>
      </c>
      <c r="C1361">
        <f>VLOOKUP(B1361,'Перечень узлов'!$B$2:$E$642,3,0)</f>
        <v>75</v>
      </c>
      <c r="D1361" t="s">
        <v>1385</v>
      </c>
      <c r="E1361" t="str">
        <f>VLOOKUP(B1361,'Перечень узлов'!$B$2:$E$642,4,0)</f>
        <v>FEATURE_NODE</v>
      </c>
    </row>
    <row r="1362" spans="1:7" x14ac:dyDescent="0.4">
      <c r="B1362" t="s">
        <v>1083</v>
      </c>
      <c r="C1362">
        <f>VLOOKUP(B1362,'Перечень узлов'!$B$2:$E$642,3,0)</f>
        <v>17</v>
      </c>
      <c r="D1362" t="s">
        <v>1385</v>
      </c>
      <c r="E1362" t="str">
        <f>VLOOKUP(B1362,'Перечень узлов'!$B$2:$E$642,4,0)</f>
        <v>FEATURE_NODE</v>
      </c>
    </row>
    <row r="1363" spans="1:7" x14ac:dyDescent="0.4">
      <c r="B1363" t="s">
        <v>2276</v>
      </c>
      <c r="C1363">
        <f>VLOOKUP(B1363,'Перечень узлов'!$B$2:$E$642,3,0)</f>
        <v>34</v>
      </c>
      <c r="D1363" t="s">
        <v>1385</v>
      </c>
      <c r="E1363" t="str">
        <f>VLOOKUP(B1363,'Перечень узлов'!$B$2:$E$642,4,0)</f>
        <v>FEATURE_NODE</v>
      </c>
    </row>
    <row r="1364" spans="1:7" x14ac:dyDescent="0.4">
      <c r="B1364" t="s">
        <v>947</v>
      </c>
      <c r="C1364">
        <f>VLOOKUP(B1364,'Перечень узлов'!$B$2:$E$642,3,0)</f>
        <v>60</v>
      </c>
      <c r="D1364" t="s">
        <v>1385</v>
      </c>
      <c r="E1364" t="str">
        <f>VLOOKUP(B1364,'Перечень узлов'!$B$2:$E$642,4,0)</f>
        <v>FEATURE_NODE</v>
      </c>
    </row>
    <row r="1365" spans="1:7" x14ac:dyDescent="0.4">
      <c r="B1365" t="s">
        <v>1007</v>
      </c>
      <c r="C1365">
        <f>VLOOKUP(B1365,'Перечень узлов'!$B$2:$E$642,3,0)</f>
        <v>172</v>
      </c>
      <c r="D1365" t="s">
        <v>1385</v>
      </c>
      <c r="E1365" t="str">
        <f>VLOOKUP(B1365,'Перечень узлов'!$B$2:$E$642,4,0)</f>
        <v>FEATURE_NODE</v>
      </c>
    </row>
    <row r="1366" spans="1:7" x14ac:dyDescent="0.4">
      <c r="B1366" t="s">
        <v>1597</v>
      </c>
      <c r="C1366">
        <f>VLOOKUP(B1366,'Перечень узлов'!$B$2:$E$642,3,0)</f>
        <v>433</v>
      </c>
      <c r="D1366" t="s">
        <v>1385</v>
      </c>
      <c r="E1366" t="str">
        <f>VLOOKUP(B1366,'Перечень узлов'!$B$2:$E$642,4,0)</f>
        <v>FEATURE_NODE</v>
      </c>
    </row>
    <row r="1367" spans="1:7" x14ac:dyDescent="0.4">
      <c r="B1367" t="s">
        <v>1088</v>
      </c>
      <c r="C1367">
        <f>VLOOKUP(B1367,'Перечень узлов'!$B$2:$E$642,3,0)</f>
        <v>127</v>
      </c>
      <c r="D1367" t="s">
        <v>1385</v>
      </c>
      <c r="E1367" t="str">
        <f>VLOOKUP(B1367,'Перечень узлов'!$B$2:$E$642,4,0)</f>
        <v>FEATURE_NODE</v>
      </c>
    </row>
    <row r="1368" spans="1:7" x14ac:dyDescent="0.4">
      <c r="B1368" t="s">
        <v>932</v>
      </c>
      <c r="C1368">
        <f>VLOOKUP(B1368,'Перечень узлов'!$B$2:$E$642,3,0)</f>
        <v>171</v>
      </c>
      <c r="D1368" t="s">
        <v>1385</v>
      </c>
      <c r="E1368" t="str">
        <f>VLOOKUP(B1368,'Перечень узлов'!$B$2:$E$642,4,0)</f>
        <v>FEATURE_NODE</v>
      </c>
    </row>
    <row r="1369" spans="1:7" x14ac:dyDescent="0.4">
      <c r="B1369" t="s">
        <v>1127</v>
      </c>
      <c r="C1369">
        <f>VLOOKUP(B1369,'Перечень узлов'!$B$2:$E$642,3,0)</f>
        <v>155</v>
      </c>
      <c r="D1369" t="s">
        <v>1385</v>
      </c>
      <c r="E1369" t="str">
        <f>VLOOKUP(B1369,'Перечень узлов'!$B$2:$E$642,4,0)</f>
        <v>FEATURE_NODE</v>
      </c>
    </row>
    <row r="1370" spans="1:7" x14ac:dyDescent="0.4">
      <c r="B1370" t="s">
        <v>1460</v>
      </c>
      <c r="C1370">
        <f>VLOOKUP(B1370,'Перечень узлов'!$B$2:$E$642,3,0)</f>
        <v>214</v>
      </c>
      <c r="D1370" t="s">
        <v>1385</v>
      </c>
      <c r="E1370" t="str">
        <f>VLOOKUP(B1370,'Перечень узлов'!$B$2:$E$642,4,0)</f>
        <v>FEATURE_NODE</v>
      </c>
    </row>
    <row r="1371" spans="1:7" x14ac:dyDescent="0.4">
      <c r="B1371" t="s">
        <v>1184</v>
      </c>
      <c r="C1371">
        <f>VLOOKUP(B1371,'Перечень узлов'!$B$2:$E$642,3,0)</f>
        <v>219</v>
      </c>
      <c r="D1371" t="s">
        <v>1385</v>
      </c>
      <c r="E1371" t="str">
        <f>VLOOKUP(B1371,'Перечень узлов'!$B$2:$E$642,4,0)</f>
        <v>FEATURE_NODE</v>
      </c>
    </row>
    <row r="1372" spans="1:7" x14ac:dyDescent="0.4">
      <c r="B1372" t="s">
        <v>1727</v>
      </c>
      <c r="C1372">
        <f>VLOOKUP(B1372,'Перечень узлов'!$B$2:$E$642,3,0)</f>
        <v>192</v>
      </c>
      <c r="D1372" t="s">
        <v>1385</v>
      </c>
      <c r="E1372" t="str">
        <f>VLOOKUP(B1372,'Перечень узлов'!$B$2:$E$642,4,0)</f>
        <v>FEATURE_NODE</v>
      </c>
    </row>
    <row r="1373" spans="1:7" x14ac:dyDescent="0.4">
      <c r="B1373" t="s">
        <v>1190</v>
      </c>
      <c r="C1373">
        <f>VLOOKUP(B1373,'Перечень узлов'!$B$2:$E$642,3,0)</f>
        <v>227</v>
      </c>
      <c r="D1373" t="s">
        <v>1385</v>
      </c>
      <c r="E1373" t="str">
        <f>VLOOKUP(B1373,'Перечень узлов'!$B$2:$E$642,4,0)</f>
        <v>FEATURE_NODE</v>
      </c>
    </row>
    <row r="1374" spans="1:7" x14ac:dyDescent="0.4">
      <c r="B1374" t="s">
        <v>1136</v>
      </c>
      <c r="C1374">
        <f>VLOOKUP(B1374,'Перечень узлов'!$B$2:$E$642,3,0)</f>
        <v>206</v>
      </c>
      <c r="D1374" t="s">
        <v>1658</v>
      </c>
      <c r="E1374" t="str">
        <f>VLOOKUP(B1374,'Перечень узлов'!$B$2:$E$642,4,0)</f>
        <v>FULL_ACTIVATION_SERVICE_NODE</v>
      </c>
    </row>
    <row r="1375" spans="1:7" x14ac:dyDescent="0.4">
      <c r="C1375" t="e">
        <f>VLOOKUP(B1375,'Перечень узлов'!$B$2:$E$642,3,0)</f>
        <v>#N/A</v>
      </c>
      <c r="E1375" t="e">
        <f>VLOOKUP(B1375,'Перечень узлов'!$B$2:$E$642,4,0)</f>
        <v>#N/A</v>
      </c>
    </row>
    <row r="1376" spans="1:7" x14ac:dyDescent="0.4">
      <c r="A1376" s="37" t="s">
        <v>1622</v>
      </c>
      <c r="B1376" t="s">
        <v>889</v>
      </c>
      <c r="C1376">
        <f>VLOOKUP(B1376,'Перечень узлов'!$B$2:$E$642,3,0)</f>
        <v>36</v>
      </c>
      <c r="D1376" t="s">
        <v>1385</v>
      </c>
      <c r="E1376" t="str">
        <f>VLOOKUP(B1376,'Перечень узлов'!$B$2:$E$642,4,0)</f>
        <v>FEATURE_NODE</v>
      </c>
      <c r="F1376" t="s">
        <v>644</v>
      </c>
      <c r="G1376" t="s">
        <v>1576</v>
      </c>
    </row>
    <row r="1377" spans="1:7" x14ac:dyDescent="0.4">
      <c r="B1377" t="s">
        <v>2833</v>
      </c>
      <c r="C1377">
        <f>VLOOKUP(B1377,'Перечень узлов'!$B$2:$E$642,3,0)</f>
        <v>74</v>
      </c>
      <c r="D1377" t="s">
        <v>1385</v>
      </c>
      <c r="E1377" t="str">
        <f>VLOOKUP(B1377,'Перечень узлов'!$B$2:$E$642,4,0)</f>
        <v>FEATURE_NODE</v>
      </c>
    </row>
    <row r="1378" spans="1:7" x14ac:dyDescent="0.4">
      <c r="B1378" t="s">
        <v>1083</v>
      </c>
      <c r="C1378">
        <f>VLOOKUP(B1378,'Перечень узлов'!$B$2:$E$642,3,0)</f>
        <v>17</v>
      </c>
      <c r="D1378" t="s">
        <v>1385</v>
      </c>
      <c r="E1378" t="str">
        <f>VLOOKUP(B1378,'Перечень узлов'!$B$2:$E$642,4,0)</f>
        <v>FEATURE_NODE</v>
      </c>
    </row>
    <row r="1379" spans="1:7" x14ac:dyDescent="0.4">
      <c r="B1379" t="s">
        <v>947</v>
      </c>
      <c r="C1379">
        <f>VLOOKUP(B1379,'Перечень узлов'!$B$2:$E$642,3,0)</f>
        <v>60</v>
      </c>
      <c r="D1379" t="s">
        <v>1385</v>
      </c>
      <c r="E1379" t="str">
        <f>VLOOKUP(B1379,'Перечень узлов'!$B$2:$E$642,4,0)</f>
        <v>FEATURE_NODE</v>
      </c>
    </row>
    <row r="1380" spans="1:7" x14ac:dyDescent="0.4">
      <c r="B1380" t="s">
        <v>1124</v>
      </c>
      <c r="C1380">
        <f>VLOOKUP(B1380,'Перечень узлов'!$B$2:$E$642,3,0)</f>
        <v>173</v>
      </c>
      <c r="D1380" t="s">
        <v>1385</v>
      </c>
      <c r="E1380" t="str">
        <f>VLOOKUP(B1380,'Перечень узлов'!$B$2:$E$642,4,0)</f>
        <v>FEATURE_NODE</v>
      </c>
    </row>
    <row r="1381" spans="1:7" x14ac:dyDescent="0.4">
      <c r="B1381" t="s">
        <v>897</v>
      </c>
      <c r="C1381">
        <f>VLOOKUP(B1381,'Перечень узлов'!$B$2:$E$642,3,0)</f>
        <v>25</v>
      </c>
      <c r="D1381" t="s">
        <v>1385</v>
      </c>
      <c r="E1381" t="str">
        <f>VLOOKUP(B1381,'Перечень узлов'!$B$2:$E$642,4,0)</f>
        <v>FEATURE_NODE</v>
      </c>
    </row>
    <row r="1382" spans="1:7" x14ac:dyDescent="0.4">
      <c r="B1382" t="s">
        <v>902</v>
      </c>
      <c r="C1382">
        <f>VLOOKUP(B1382,'Перечень узлов'!$B$2:$E$642,3,0)</f>
        <v>76</v>
      </c>
      <c r="D1382" t="s">
        <v>1385</v>
      </c>
      <c r="E1382" t="str">
        <f>VLOOKUP(B1382,'Перечень узлов'!$B$2:$E$642,4,0)</f>
        <v>FEATURE_NODE</v>
      </c>
    </row>
    <row r="1383" spans="1:7" x14ac:dyDescent="0.4">
      <c r="B1383" t="s">
        <v>1487</v>
      </c>
      <c r="C1383">
        <f>VLOOKUP(B1383,'Перечень узлов'!$B$2:$E$642,3,0)</f>
        <v>428</v>
      </c>
      <c r="D1383" t="s">
        <v>1385</v>
      </c>
      <c r="E1383" t="str">
        <f>VLOOKUP(B1383,'Перечень узлов'!$B$2:$E$642,4,0)</f>
        <v>FEATURE_NODE</v>
      </c>
    </row>
    <row r="1384" spans="1:7" x14ac:dyDescent="0.4">
      <c r="B1384" t="s">
        <v>1127</v>
      </c>
      <c r="C1384">
        <f>VLOOKUP(B1384,'Перечень узлов'!$B$2:$E$642,3,0)</f>
        <v>155</v>
      </c>
      <c r="D1384" t="s">
        <v>1385</v>
      </c>
      <c r="E1384" t="str">
        <f>VLOOKUP(B1384,'Перечень узлов'!$B$2:$E$642,4,0)</f>
        <v>FEATURE_NODE</v>
      </c>
    </row>
    <row r="1385" spans="1:7" x14ac:dyDescent="0.4">
      <c r="B1385" t="s">
        <v>1088</v>
      </c>
      <c r="C1385">
        <f>VLOOKUP(B1385,'Перечень узлов'!$B$2:$E$642,3,0)</f>
        <v>127</v>
      </c>
      <c r="D1385" t="s">
        <v>1385</v>
      </c>
      <c r="E1385" t="str">
        <f>VLOOKUP(B1385,'Перечень узлов'!$B$2:$E$642,4,0)</f>
        <v>FEATURE_NODE</v>
      </c>
    </row>
    <row r="1386" spans="1:7" x14ac:dyDescent="0.4">
      <c r="B1386" t="s">
        <v>1129</v>
      </c>
      <c r="C1386">
        <f>VLOOKUP(B1386,'Перечень узлов'!$B$2:$E$642,3,0)</f>
        <v>193</v>
      </c>
      <c r="D1386" t="s">
        <v>1385</v>
      </c>
      <c r="E1386" t="str">
        <f>VLOOKUP(B1386,'Перечень узлов'!$B$2:$E$642,4,0)</f>
        <v>FEATURE_NODE</v>
      </c>
    </row>
    <row r="1387" spans="1:7" x14ac:dyDescent="0.4">
      <c r="B1387" t="s">
        <v>1189</v>
      </c>
      <c r="C1387">
        <f>VLOOKUP(B1387,'Перечень узлов'!$B$2:$E$642,3,0)</f>
        <v>226</v>
      </c>
      <c r="D1387" t="s">
        <v>1385</v>
      </c>
      <c r="E1387" t="str">
        <f>VLOOKUP(B1387,'Перечень узлов'!$B$2:$E$642,4,0)</f>
        <v>FEATURE_NODE</v>
      </c>
    </row>
    <row r="1388" spans="1:7" x14ac:dyDescent="0.4">
      <c r="B1388" t="s">
        <v>1460</v>
      </c>
      <c r="C1388">
        <f>VLOOKUP(B1388,'Перечень узлов'!$B$2:$E$642,3,0)</f>
        <v>214</v>
      </c>
      <c r="D1388" t="s">
        <v>1385</v>
      </c>
      <c r="E1388" t="str">
        <f>VLOOKUP(B1388,'Перечень узлов'!$B$2:$E$642,4,0)</f>
        <v>FEATURE_NODE</v>
      </c>
    </row>
    <row r="1389" spans="1:7" x14ac:dyDescent="0.4">
      <c r="B1389" t="s">
        <v>1023</v>
      </c>
      <c r="C1389">
        <f>VLOOKUP(B1389,'Перечень узлов'!$B$2:$E$642,3,0)</f>
        <v>218</v>
      </c>
      <c r="D1389" t="s">
        <v>1385</v>
      </c>
      <c r="E1389" t="str">
        <f>VLOOKUP(B1389,'Перечень узлов'!$B$2:$E$642,4,0)</f>
        <v>FEATURE_NODE</v>
      </c>
    </row>
    <row r="1390" spans="1:7" x14ac:dyDescent="0.4">
      <c r="B1390" t="s">
        <v>1468</v>
      </c>
      <c r="C1390">
        <f>VLOOKUP(B1390,'Перечень узлов'!$B$2:$E$642,3,0)</f>
        <v>202</v>
      </c>
      <c r="D1390" t="s">
        <v>1658</v>
      </c>
      <c r="E1390" t="str">
        <f>VLOOKUP(B1390,'Перечень узлов'!$B$2:$E$642,4,0)</f>
        <v>FEATURE_NODE</v>
      </c>
    </row>
    <row r="1391" spans="1:7" x14ac:dyDescent="0.4">
      <c r="C1391" t="e">
        <f>VLOOKUP(B1391,'Перечень узлов'!$B$2:$E$642,3,0)</f>
        <v>#N/A</v>
      </c>
      <c r="E1391" t="e">
        <f>VLOOKUP(B1391,'Перечень узлов'!$B$2:$E$642,4,0)</f>
        <v>#N/A</v>
      </c>
    </row>
    <row r="1392" spans="1:7" x14ac:dyDescent="0.4">
      <c r="A1392" s="37" t="s">
        <v>1623</v>
      </c>
      <c r="B1392" t="s">
        <v>889</v>
      </c>
      <c r="C1392">
        <f>VLOOKUP(B1392,'Перечень узлов'!$B$2:$E$642,3,0)</f>
        <v>36</v>
      </c>
      <c r="D1392" t="s">
        <v>1385</v>
      </c>
      <c r="E1392" t="str">
        <f>VLOOKUP(B1392,'Перечень узлов'!$B$2:$E$642,4,0)</f>
        <v>FEATURE_NODE</v>
      </c>
      <c r="F1392" t="s">
        <v>644</v>
      </c>
      <c r="G1392" t="s">
        <v>1576</v>
      </c>
    </row>
    <row r="1393" spans="2:5" x14ac:dyDescent="0.4">
      <c r="B1393" t="s">
        <v>1307</v>
      </c>
      <c r="C1393">
        <f>VLOOKUP(B1393,'Перечень узлов'!$B$2:$E$642,3,0)</f>
        <v>327</v>
      </c>
      <c r="D1393" t="s">
        <v>1385</v>
      </c>
      <c r="E1393" t="str">
        <f>VLOOKUP(B1393,'Перечень узлов'!$B$2:$E$642,4,0)</f>
        <v>FEATURE_NODE</v>
      </c>
    </row>
    <row r="1394" spans="2:5" x14ac:dyDescent="0.4">
      <c r="B1394" t="s">
        <v>1059</v>
      </c>
      <c r="C1394">
        <f>VLOOKUP(B1394,'Перечень узлов'!$B$2:$E$642,3,0)</f>
        <v>75</v>
      </c>
      <c r="D1394" t="s">
        <v>1385</v>
      </c>
      <c r="E1394" t="str">
        <f>VLOOKUP(B1394,'Перечень узлов'!$B$2:$E$642,4,0)</f>
        <v>FEATURE_NODE</v>
      </c>
    </row>
    <row r="1395" spans="2:5" x14ac:dyDescent="0.4">
      <c r="B1395" t="s">
        <v>932</v>
      </c>
      <c r="C1395">
        <f>VLOOKUP(B1395,'Перечень узлов'!$B$2:$E$642,3,0)</f>
        <v>171</v>
      </c>
      <c r="D1395" t="s">
        <v>1385</v>
      </c>
      <c r="E1395" t="str">
        <f>VLOOKUP(B1395,'Перечень узлов'!$B$2:$E$642,4,0)</f>
        <v>FEATURE_NODE</v>
      </c>
    </row>
    <row r="1396" spans="2:5" x14ac:dyDescent="0.4">
      <c r="B1396" t="s">
        <v>947</v>
      </c>
      <c r="C1396">
        <f>VLOOKUP(B1396,'Перечень узлов'!$B$2:$E$642,3,0)</f>
        <v>60</v>
      </c>
      <c r="D1396" t="s">
        <v>1385</v>
      </c>
      <c r="E1396" t="str">
        <f>VLOOKUP(B1396,'Перечень узлов'!$B$2:$E$642,4,0)</f>
        <v>FEATURE_NODE</v>
      </c>
    </row>
    <row r="1397" spans="2:5" x14ac:dyDescent="0.4">
      <c r="B1397" t="s">
        <v>1299</v>
      </c>
      <c r="C1397">
        <f>VLOOKUP(B1397,'Перечень узлов'!$B$2:$E$642,3,0)</f>
        <v>20</v>
      </c>
      <c r="D1397" t="s">
        <v>1385</v>
      </c>
      <c r="E1397" t="str">
        <f>VLOOKUP(B1397,'Перечень узлов'!$B$2:$E$642,4,0)</f>
        <v>FEATURE_NODE</v>
      </c>
    </row>
    <row r="1398" spans="2:5" x14ac:dyDescent="0.4">
      <c r="B1398" t="s">
        <v>1126</v>
      </c>
      <c r="C1398">
        <f>VLOOKUP(B1398,'Перечень узлов'!$B$2:$E$642,3,0)</f>
        <v>21</v>
      </c>
      <c r="D1398" t="s">
        <v>1385</v>
      </c>
      <c r="E1398" t="str">
        <f>VLOOKUP(B1398,'Перечень узлов'!$B$2:$E$642,4,0)</f>
        <v>FEATURE_NODE</v>
      </c>
    </row>
    <row r="1399" spans="2:5" x14ac:dyDescent="0.4">
      <c r="B1399" t="s">
        <v>1219</v>
      </c>
      <c r="C1399">
        <f>VLOOKUP(B1399,'Перечень узлов'!$B$2:$E$642,3,0)</f>
        <v>10</v>
      </c>
      <c r="D1399" t="s">
        <v>1385</v>
      </c>
      <c r="E1399" t="str">
        <f>VLOOKUP(B1399,'Перечень узлов'!$B$2:$E$642,4,0)</f>
        <v>FEATURE_NODE</v>
      </c>
    </row>
    <row r="1400" spans="2:5" x14ac:dyDescent="0.4">
      <c r="B1400" t="s">
        <v>886</v>
      </c>
      <c r="C1400">
        <f>VLOOKUP(B1400,'Перечень узлов'!$B$2:$E$642,3,0)</f>
        <v>15</v>
      </c>
      <c r="D1400" t="s">
        <v>1385</v>
      </c>
      <c r="E1400" t="str">
        <f>VLOOKUP(B1400,'Перечень узлов'!$B$2:$E$642,4,0)</f>
        <v>FEATURE_NODE</v>
      </c>
    </row>
    <row r="1401" spans="2:5" x14ac:dyDescent="0.4">
      <c r="B1401" t="s">
        <v>1088</v>
      </c>
      <c r="C1401">
        <f>VLOOKUP(B1401,'Перечень узлов'!$B$2:$E$642,3,0)</f>
        <v>127</v>
      </c>
      <c r="D1401" t="s">
        <v>1385</v>
      </c>
      <c r="E1401" t="str">
        <f>VLOOKUP(B1401,'Перечень узлов'!$B$2:$E$642,4,0)</f>
        <v>FEATURE_NODE</v>
      </c>
    </row>
    <row r="1402" spans="2:5" x14ac:dyDescent="0.4">
      <c r="B1402" t="s">
        <v>1127</v>
      </c>
      <c r="C1402">
        <f>VLOOKUP(B1402,'Перечень узлов'!$B$2:$E$642,3,0)</f>
        <v>155</v>
      </c>
      <c r="D1402" t="s">
        <v>1385</v>
      </c>
      <c r="E1402" t="str">
        <f>VLOOKUP(B1402,'Перечень узлов'!$B$2:$E$642,4,0)</f>
        <v>FEATURE_NODE</v>
      </c>
    </row>
    <row r="1403" spans="2:5" x14ac:dyDescent="0.4">
      <c r="B1403" t="s">
        <v>1055</v>
      </c>
      <c r="C1403">
        <f>VLOOKUP(B1403,'Перечень узлов'!$B$2:$E$642,3,0)</f>
        <v>146</v>
      </c>
      <c r="D1403" t="s">
        <v>1385</v>
      </c>
      <c r="E1403" t="str">
        <f>VLOOKUP(B1403,'Перечень узлов'!$B$2:$E$642,4,0)</f>
        <v>FEATURE_NODE</v>
      </c>
    </row>
    <row r="1404" spans="2:5" x14ac:dyDescent="0.4">
      <c r="B1404" t="s">
        <v>1020</v>
      </c>
      <c r="C1404">
        <f>VLOOKUP(B1404,'Перечень узлов'!$B$2:$E$642,3,0)</f>
        <v>179</v>
      </c>
      <c r="D1404" t="s">
        <v>1385</v>
      </c>
      <c r="E1404" t="str">
        <f>VLOOKUP(B1404,'Перечень узлов'!$B$2:$E$642,4,0)</f>
        <v>FEATURE_NODE</v>
      </c>
    </row>
    <row r="1405" spans="2:5" x14ac:dyDescent="0.4">
      <c r="B1405" t="s">
        <v>1597</v>
      </c>
      <c r="C1405">
        <f>VLOOKUP(B1405,'Перечень узлов'!$B$2:$E$642,3,0)</f>
        <v>433</v>
      </c>
      <c r="D1405" t="s">
        <v>1385</v>
      </c>
      <c r="E1405" t="str">
        <f>VLOOKUP(B1405,'Перечень узлов'!$B$2:$E$642,4,0)</f>
        <v>FEATURE_NODE</v>
      </c>
    </row>
    <row r="1406" spans="2:5" x14ac:dyDescent="0.4">
      <c r="B1406" t="s">
        <v>1129</v>
      </c>
      <c r="C1406">
        <f>VLOOKUP(B1406,'Перечень узлов'!$B$2:$E$642,3,0)</f>
        <v>193</v>
      </c>
      <c r="D1406" t="s">
        <v>1385</v>
      </c>
      <c r="E1406" t="str">
        <f>VLOOKUP(B1406,'Перечень узлов'!$B$2:$E$642,4,0)</f>
        <v>FEATURE_NODE</v>
      </c>
    </row>
    <row r="1407" spans="2:5" x14ac:dyDescent="0.4">
      <c r="B1407" t="s">
        <v>1189</v>
      </c>
      <c r="C1407">
        <f>VLOOKUP(B1407,'Перечень узлов'!$B$2:$E$642,3,0)</f>
        <v>226</v>
      </c>
      <c r="D1407" t="s">
        <v>1385</v>
      </c>
      <c r="E1407" t="str">
        <f>VLOOKUP(B1407,'Перечень узлов'!$B$2:$E$642,4,0)</f>
        <v>FEATURE_NODE</v>
      </c>
    </row>
    <row r="1408" spans="2:5" x14ac:dyDescent="0.4">
      <c r="B1408" t="s">
        <v>1468</v>
      </c>
      <c r="C1408">
        <f>VLOOKUP(B1408,'Перечень узлов'!$B$2:$E$642,3,0)</f>
        <v>202</v>
      </c>
      <c r="D1408" t="s">
        <v>1658</v>
      </c>
      <c r="E1408" t="str">
        <f>VLOOKUP(B1408,'Перечень узлов'!$B$2:$E$642,4,0)</f>
        <v>FEATURE_NODE</v>
      </c>
    </row>
    <row r="1409" spans="1:7" x14ac:dyDescent="0.4">
      <c r="C1409" t="e">
        <f>VLOOKUP(B1409,'Перечень узлов'!$B$2:$E$642,3,0)</f>
        <v>#N/A</v>
      </c>
      <c r="E1409" t="e">
        <f>VLOOKUP(B1409,'Перечень узлов'!$B$2:$E$642,4,0)</f>
        <v>#N/A</v>
      </c>
    </row>
    <row r="1410" spans="1:7" x14ac:dyDescent="0.4">
      <c r="A1410" s="37" t="s">
        <v>1624</v>
      </c>
      <c r="B1410" t="s">
        <v>889</v>
      </c>
      <c r="C1410">
        <f>VLOOKUP(B1410,'Перечень узлов'!$B$2:$E$642,3,0)</f>
        <v>36</v>
      </c>
      <c r="D1410" t="s">
        <v>1385</v>
      </c>
      <c r="E1410" t="str">
        <f>VLOOKUP(B1410,'Перечень узлов'!$B$2:$E$642,4,0)</f>
        <v>FEATURE_NODE</v>
      </c>
      <c r="F1410" t="s">
        <v>644</v>
      </c>
      <c r="G1410" t="s">
        <v>1576</v>
      </c>
    </row>
    <row r="1411" spans="1:7" x14ac:dyDescent="0.4">
      <c r="B1411" t="s">
        <v>1307</v>
      </c>
      <c r="C1411">
        <f>VLOOKUP(B1411,'Перечень узлов'!$B$2:$E$642,3,0)</f>
        <v>327</v>
      </c>
      <c r="D1411" t="s">
        <v>1385</v>
      </c>
      <c r="E1411" t="str">
        <f>VLOOKUP(B1411,'Перечень узлов'!$B$2:$E$642,4,0)</f>
        <v>FEATURE_NODE</v>
      </c>
    </row>
    <row r="1412" spans="1:7" x14ac:dyDescent="0.4">
      <c r="B1412" t="s">
        <v>1059</v>
      </c>
      <c r="C1412">
        <f>VLOOKUP(B1412,'Перечень узлов'!$B$2:$E$642,3,0)</f>
        <v>75</v>
      </c>
      <c r="D1412" t="s">
        <v>1385</v>
      </c>
      <c r="E1412" t="str">
        <f>VLOOKUP(B1412,'Перечень узлов'!$B$2:$E$642,4,0)</f>
        <v>FEATURE_NODE</v>
      </c>
    </row>
    <row r="1413" spans="1:7" x14ac:dyDescent="0.4">
      <c r="B1413" t="s">
        <v>1007</v>
      </c>
      <c r="C1413">
        <f>VLOOKUP(B1413,'Перечень узлов'!$B$2:$E$642,3,0)</f>
        <v>172</v>
      </c>
      <c r="D1413" t="s">
        <v>1385</v>
      </c>
      <c r="E1413" t="str">
        <f>VLOOKUP(B1413,'Перечень узлов'!$B$2:$E$642,4,0)</f>
        <v>FEATURE_NODE</v>
      </c>
    </row>
    <row r="1414" spans="1:7" x14ac:dyDescent="0.4">
      <c r="B1414" t="s">
        <v>1091</v>
      </c>
      <c r="C1414">
        <f>VLOOKUP(B1414,'Перечень узлов'!$B$2:$E$642,3,0)</f>
        <v>151</v>
      </c>
      <c r="D1414" t="s">
        <v>1385</v>
      </c>
      <c r="E1414" t="str">
        <f>VLOOKUP(B1414,'Перечень узлов'!$B$2:$E$642,4,0)</f>
        <v>FEATURE_NODE</v>
      </c>
    </row>
    <row r="1415" spans="1:7" x14ac:dyDescent="0.4">
      <c r="B1415" t="s">
        <v>2276</v>
      </c>
      <c r="C1415">
        <f>VLOOKUP(B1415,'Перечень узлов'!$B$2:$E$642,3,0)</f>
        <v>34</v>
      </c>
      <c r="D1415" t="s">
        <v>1385</v>
      </c>
      <c r="E1415" t="str">
        <f>VLOOKUP(B1415,'Перечень узлов'!$B$2:$E$642,4,0)</f>
        <v>FEATURE_NODE</v>
      </c>
    </row>
    <row r="1416" spans="1:7" x14ac:dyDescent="0.4">
      <c r="B1416" t="s">
        <v>947</v>
      </c>
      <c r="C1416">
        <f>VLOOKUP(B1416,'Перечень узлов'!$B$2:$E$642,3,0)</f>
        <v>60</v>
      </c>
      <c r="D1416" t="s">
        <v>1385</v>
      </c>
      <c r="E1416" t="str">
        <f>VLOOKUP(B1416,'Перечень узлов'!$B$2:$E$642,4,0)</f>
        <v>FEATURE_NODE</v>
      </c>
    </row>
    <row r="1417" spans="1:7" x14ac:dyDescent="0.4">
      <c r="B1417" t="s">
        <v>886</v>
      </c>
      <c r="C1417">
        <f>VLOOKUP(B1417,'Перечень узлов'!$B$2:$E$642,3,0)</f>
        <v>15</v>
      </c>
      <c r="D1417" t="s">
        <v>1385</v>
      </c>
      <c r="E1417" t="str">
        <f>VLOOKUP(B1417,'Перечень узлов'!$B$2:$E$642,4,0)</f>
        <v>FEATURE_NODE</v>
      </c>
    </row>
    <row r="1418" spans="1:7" x14ac:dyDescent="0.4">
      <c r="B1418" t="s">
        <v>1088</v>
      </c>
      <c r="C1418">
        <f>VLOOKUP(B1418,'Перечень узлов'!$B$2:$E$642,3,0)</f>
        <v>127</v>
      </c>
      <c r="D1418" t="s">
        <v>1385</v>
      </c>
      <c r="E1418" t="str">
        <f>VLOOKUP(B1418,'Перечень узлов'!$B$2:$E$642,4,0)</f>
        <v>FEATURE_NODE</v>
      </c>
    </row>
    <row r="1419" spans="1:7" x14ac:dyDescent="0.4">
      <c r="B1419" t="s">
        <v>1127</v>
      </c>
      <c r="C1419">
        <f>VLOOKUP(B1419,'Перечень узлов'!$B$2:$E$642,3,0)</f>
        <v>155</v>
      </c>
      <c r="D1419" t="s">
        <v>1385</v>
      </c>
      <c r="E1419" t="str">
        <f>VLOOKUP(B1419,'Перечень узлов'!$B$2:$E$642,4,0)</f>
        <v>FEATURE_NODE</v>
      </c>
    </row>
    <row r="1420" spans="1:7" x14ac:dyDescent="0.4">
      <c r="B1420" t="s">
        <v>923</v>
      </c>
      <c r="C1420">
        <f>VLOOKUP(B1420,'Перечень узлов'!$B$2:$E$642,3,0)</f>
        <v>144</v>
      </c>
      <c r="D1420" t="s">
        <v>1385</v>
      </c>
      <c r="E1420" t="str">
        <f>VLOOKUP(B1420,'Перечень узлов'!$B$2:$E$642,4,0)</f>
        <v>FEATURE_NODE</v>
      </c>
    </row>
    <row r="1421" spans="1:7" x14ac:dyDescent="0.4">
      <c r="B1421" t="s">
        <v>1020</v>
      </c>
      <c r="C1421">
        <f>VLOOKUP(B1421,'Перечень узлов'!$B$2:$E$642,3,0)</f>
        <v>179</v>
      </c>
      <c r="D1421" t="s">
        <v>1385</v>
      </c>
      <c r="E1421" t="str">
        <f>VLOOKUP(B1421,'Перечень узлов'!$B$2:$E$642,4,0)</f>
        <v>FEATURE_NODE</v>
      </c>
    </row>
    <row r="1422" spans="1:7" x14ac:dyDescent="0.4">
      <c r="B1422" t="s">
        <v>1597</v>
      </c>
      <c r="C1422">
        <f>VLOOKUP(B1422,'Перечень узлов'!$B$2:$E$642,3,0)</f>
        <v>433</v>
      </c>
      <c r="D1422" t="s">
        <v>1385</v>
      </c>
      <c r="E1422" t="str">
        <f>VLOOKUP(B1422,'Перечень узлов'!$B$2:$E$642,4,0)</f>
        <v>FEATURE_NODE</v>
      </c>
    </row>
    <row r="1423" spans="1:7" x14ac:dyDescent="0.4">
      <c r="B1423" t="s">
        <v>1313</v>
      </c>
      <c r="C1423">
        <f>VLOOKUP(B1423,'Перечень узлов'!$B$2:$E$642,3,0)</f>
        <v>333</v>
      </c>
      <c r="D1423" t="s">
        <v>1385</v>
      </c>
      <c r="E1423" t="str">
        <f>VLOOKUP(B1423,'Перечень узлов'!$B$2:$E$642,4,0)</f>
        <v>FEATURE_NODE</v>
      </c>
    </row>
    <row r="1424" spans="1:7" x14ac:dyDescent="0.4">
      <c r="B1424" t="s">
        <v>1189</v>
      </c>
      <c r="C1424">
        <f>VLOOKUP(B1424,'Перечень узлов'!$B$2:$E$642,3,0)</f>
        <v>226</v>
      </c>
      <c r="D1424" t="s">
        <v>1385</v>
      </c>
      <c r="E1424" t="str">
        <f>VLOOKUP(B1424,'Перечень узлов'!$B$2:$E$642,4,0)</f>
        <v>FEATURE_NODE</v>
      </c>
    </row>
    <row r="1425" spans="1:7" x14ac:dyDescent="0.4">
      <c r="B1425" t="s">
        <v>1468</v>
      </c>
      <c r="C1425">
        <f>VLOOKUP(B1425,'Перечень узлов'!$B$2:$E$642,3,0)</f>
        <v>202</v>
      </c>
      <c r="D1425" t="s">
        <v>1385</v>
      </c>
      <c r="E1425" t="str">
        <f>VLOOKUP(B1425,'Перечень узлов'!$B$2:$E$642,4,0)</f>
        <v>FEATURE_NODE</v>
      </c>
    </row>
    <row r="1426" spans="1:7" x14ac:dyDescent="0.4">
      <c r="B1426" t="s">
        <v>1727</v>
      </c>
      <c r="C1426">
        <f>VLOOKUP(B1426,'Перечень узлов'!$B$2:$E$642,3,0)</f>
        <v>192</v>
      </c>
      <c r="D1426" t="s">
        <v>1385</v>
      </c>
      <c r="E1426" t="str">
        <f>VLOOKUP(B1426,'Перечень узлов'!$B$2:$E$642,4,0)</f>
        <v>FEATURE_NODE</v>
      </c>
    </row>
    <row r="1427" spans="1:7" x14ac:dyDescent="0.4">
      <c r="B1427" t="s">
        <v>1189</v>
      </c>
      <c r="C1427">
        <f>VLOOKUP(B1427,'Перечень узлов'!$B$2:$E$642,3,0)</f>
        <v>226</v>
      </c>
      <c r="D1427" t="s">
        <v>1385</v>
      </c>
      <c r="E1427" t="str">
        <f>VLOOKUP(B1427,'Перечень узлов'!$B$2:$E$642,4,0)</f>
        <v>FEATURE_NODE</v>
      </c>
    </row>
    <row r="1428" spans="1:7" x14ac:dyDescent="0.4">
      <c r="B1428" t="s">
        <v>1023</v>
      </c>
      <c r="C1428">
        <f>VLOOKUP(B1428,'Перечень узлов'!$B$2:$E$642,3,0)</f>
        <v>218</v>
      </c>
      <c r="D1428" t="s">
        <v>1385</v>
      </c>
      <c r="E1428" t="str">
        <f>VLOOKUP(B1428,'Перечень узлов'!$B$2:$E$642,4,0)</f>
        <v>FEATURE_NODE</v>
      </c>
    </row>
    <row r="1429" spans="1:7" x14ac:dyDescent="0.4">
      <c r="B1429" t="s">
        <v>1460</v>
      </c>
      <c r="C1429">
        <f>VLOOKUP(B1429,'Перечень узлов'!$B$2:$E$642,3,0)</f>
        <v>214</v>
      </c>
      <c r="D1429" t="s">
        <v>1658</v>
      </c>
      <c r="E1429" t="str">
        <f>VLOOKUP(B1429,'Перечень узлов'!$B$2:$E$642,4,0)</f>
        <v>FEATURE_NODE</v>
      </c>
    </row>
    <row r="1430" spans="1:7" x14ac:dyDescent="0.4">
      <c r="C1430" t="e">
        <f>VLOOKUP(B1430,'Перечень узлов'!$B$2:$E$642,3,0)</f>
        <v>#N/A</v>
      </c>
      <c r="E1430" t="e">
        <f>VLOOKUP(B1430,'Перечень узлов'!$B$2:$E$642,4,0)</f>
        <v>#N/A</v>
      </c>
    </row>
    <row r="1431" spans="1:7" x14ac:dyDescent="0.4">
      <c r="A1431" s="37" t="s">
        <v>1625</v>
      </c>
      <c r="B1431" t="s">
        <v>1573</v>
      </c>
      <c r="C1431">
        <f>VLOOKUP(B1431,'Перечень узлов'!$B$2:$E$642,3,0)</f>
        <v>35</v>
      </c>
      <c r="D1431" t="s">
        <v>1385</v>
      </c>
      <c r="E1431" t="str">
        <f>VLOOKUP(B1431,'Перечень узлов'!$B$2:$E$642,4,0)</f>
        <v>FEATURE_NODE</v>
      </c>
      <c r="F1431" t="s">
        <v>644</v>
      </c>
      <c r="G1431" t="s">
        <v>1576</v>
      </c>
    </row>
    <row r="1432" spans="1:7" x14ac:dyDescent="0.4">
      <c r="B1432" t="s">
        <v>2833</v>
      </c>
      <c r="C1432">
        <f>VLOOKUP(B1432,'Перечень узлов'!$B$2:$E$642,3,0)</f>
        <v>74</v>
      </c>
      <c r="D1432" t="s">
        <v>1385</v>
      </c>
      <c r="E1432" t="str">
        <f>VLOOKUP(B1432,'Перечень узлов'!$B$2:$E$642,4,0)</f>
        <v>FEATURE_NODE</v>
      </c>
    </row>
    <row r="1433" spans="1:7" x14ac:dyDescent="0.4">
      <c r="B1433" t="s">
        <v>2276</v>
      </c>
      <c r="C1433">
        <f>VLOOKUP(B1433,'Перечень узлов'!$B$2:$E$642,3,0)</f>
        <v>34</v>
      </c>
      <c r="D1433" t="s">
        <v>1385</v>
      </c>
      <c r="E1433" t="str">
        <f>VLOOKUP(B1433,'Перечень узлов'!$B$2:$E$642,4,0)</f>
        <v>FEATURE_NODE</v>
      </c>
    </row>
    <row r="1434" spans="1:7" x14ac:dyDescent="0.4">
      <c r="B1434" t="s">
        <v>1124</v>
      </c>
      <c r="C1434">
        <f>VLOOKUP(B1434,'Перечень узлов'!$B$2:$E$642,3,0)</f>
        <v>173</v>
      </c>
      <c r="D1434" t="s">
        <v>1385</v>
      </c>
      <c r="E1434" t="str">
        <f>VLOOKUP(B1434,'Перечень узлов'!$B$2:$E$642,4,0)</f>
        <v>FEATURE_NODE</v>
      </c>
    </row>
    <row r="1435" spans="1:7" x14ac:dyDescent="0.4">
      <c r="B1435" t="s">
        <v>1597</v>
      </c>
      <c r="C1435">
        <f>VLOOKUP(B1435,'Перечень узлов'!$B$2:$E$642,3,0)</f>
        <v>433</v>
      </c>
      <c r="D1435" t="s">
        <v>1385</v>
      </c>
      <c r="E1435" t="str">
        <f>VLOOKUP(B1435,'Перечень узлов'!$B$2:$E$642,4,0)</f>
        <v>FEATURE_NODE</v>
      </c>
    </row>
    <row r="1436" spans="1:7" x14ac:dyDescent="0.4">
      <c r="B1436" t="s">
        <v>923</v>
      </c>
      <c r="C1436">
        <f>VLOOKUP(B1436,'Перечень узлов'!$B$2:$E$642,3,0)</f>
        <v>144</v>
      </c>
      <c r="D1436" t="s">
        <v>1385</v>
      </c>
      <c r="E1436" t="str">
        <f>VLOOKUP(B1436,'Перечень узлов'!$B$2:$E$642,4,0)</f>
        <v>FEATURE_NODE</v>
      </c>
    </row>
    <row r="1437" spans="1:7" x14ac:dyDescent="0.4">
      <c r="B1437" t="s">
        <v>1055</v>
      </c>
      <c r="C1437">
        <f>VLOOKUP(B1437,'Перечень узлов'!$B$2:$E$642,3,0)</f>
        <v>146</v>
      </c>
      <c r="D1437" t="s">
        <v>1385</v>
      </c>
      <c r="E1437" t="str">
        <f>VLOOKUP(B1437,'Перечень узлов'!$B$2:$E$642,4,0)</f>
        <v>FEATURE_NODE</v>
      </c>
    </row>
    <row r="1438" spans="1:7" x14ac:dyDescent="0.4">
      <c r="B1438" t="s">
        <v>1019</v>
      </c>
      <c r="C1438">
        <f>VLOOKUP(B1438,'Перечень узлов'!$B$2:$E$642,3,0)</f>
        <v>176</v>
      </c>
      <c r="D1438" t="s">
        <v>1385</v>
      </c>
      <c r="E1438" t="str">
        <f>VLOOKUP(B1438,'Перечень узлов'!$B$2:$E$642,4,0)</f>
        <v>FEATURE_NODE</v>
      </c>
    </row>
    <row r="1439" spans="1:7" x14ac:dyDescent="0.4">
      <c r="B1439" t="s">
        <v>1056</v>
      </c>
      <c r="C1439">
        <f>VLOOKUP(B1439,'Перечень узлов'!$B$2:$E$642,3,0)</f>
        <v>177</v>
      </c>
      <c r="D1439" t="s">
        <v>1385</v>
      </c>
      <c r="E1439" t="str">
        <f>VLOOKUP(B1439,'Перечень узлов'!$B$2:$E$642,4,0)</f>
        <v>FEATURE_NODE</v>
      </c>
    </row>
    <row r="1440" spans="1:7" x14ac:dyDescent="0.4">
      <c r="B1440" t="s">
        <v>1127</v>
      </c>
      <c r="C1440">
        <f>VLOOKUP(B1440,'Перечень узлов'!$B$2:$E$642,3,0)</f>
        <v>155</v>
      </c>
      <c r="D1440" t="s">
        <v>1385</v>
      </c>
      <c r="E1440" t="str">
        <f>VLOOKUP(B1440,'Перечень узлов'!$B$2:$E$642,4,0)</f>
        <v>FEATURE_NODE</v>
      </c>
    </row>
    <row r="1441" spans="1:7" x14ac:dyDescent="0.4">
      <c r="B1441" t="s">
        <v>1088</v>
      </c>
      <c r="C1441">
        <f>VLOOKUP(B1441,'Перечень узлов'!$B$2:$E$642,3,0)</f>
        <v>127</v>
      </c>
      <c r="D1441" t="s">
        <v>1385</v>
      </c>
      <c r="E1441" t="str">
        <f>VLOOKUP(B1441,'Перечень узлов'!$B$2:$E$642,4,0)</f>
        <v>FEATURE_NODE</v>
      </c>
    </row>
    <row r="1442" spans="1:7" x14ac:dyDescent="0.4">
      <c r="B1442" t="s">
        <v>1190</v>
      </c>
      <c r="C1442">
        <f>VLOOKUP(B1442,'Перечень узлов'!$B$2:$E$642,3,0)</f>
        <v>227</v>
      </c>
      <c r="D1442" t="s">
        <v>1385</v>
      </c>
      <c r="E1442" t="str">
        <f>VLOOKUP(B1442,'Перечень узлов'!$B$2:$E$642,4,0)</f>
        <v>FEATURE_NODE</v>
      </c>
    </row>
    <row r="1443" spans="1:7" x14ac:dyDescent="0.4">
      <c r="B1443" t="s">
        <v>1726</v>
      </c>
      <c r="C1443">
        <f>VLOOKUP(B1443,'Перечень узлов'!$B$2:$E$642,3,0)</f>
        <v>194</v>
      </c>
      <c r="D1443" t="s">
        <v>1385</v>
      </c>
      <c r="E1443" t="str">
        <f>VLOOKUP(B1443,'Перечень узлов'!$B$2:$E$642,4,0)</f>
        <v>FEATURE_NODE</v>
      </c>
    </row>
    <row r="1444" spans="1:7" x14ac:dyDescent="0.4">
      <c r="B1444" t="s">
        <v>1023</v>
      </c>
      <c r="C1444">
        <f>VLOOKUP(B1444,'Перечень узлов'!$B$2:$E$642,3,0)</f>
        <v>218</v>
      </c>
      <c r="D1444" t="s">
        <v>1385</v>
      </c>
      <c r="E1444" t="str">
        <f>VLOOKUP(B1444,'Перечень узлов'!$B$2:$E$642,4,0)</f>
        <v>FEATURE_NODE</v>
      </c>
    </row>
    <row r="1445" spans="1:7" x14ac:dyDescent="0.4">
      <c r="B1445" t="s">
        <v>1460</v>
      </c>
      <c r="C1445">
        <f>VLOOKUP(B1445,'Перечень узлов'!$B$2:$E$642,3,0)</f>
        <v>214</v>
      </c>
      <c r="D1445" t="s">
        <v>1385</v>
      </c>
      <c r="E1445" t="str">
        <f>VLOOKUP(B1445,'Перечень узлов'!$B$2:$E$642,4,0)</f>
        <v>FEATURE_NODE</v>
      </c>
    </row>
    <row r="1446" spans="1:7" x14ac:dyDescent="0.4">
      <c r="B1446" t="s">
        <v>1467</v>
      </c>
      <c r="C1446">
        <f>VLOOKUP(B1446,'Перечень узлов'!$B$2:$E$642,3,0)</f>
        <v>203</v>
      </c>
      <c r="D1446" t="s">
        <v>1658</v>
      </c>
      <c r="E1446" t="str">
        <f>VLOOKUP(B1446,'Перечень узлов'!$B$2:$E$642,4,0)</f>
        <v>FEATURE_NODE</v>
      </c>
    </row>
    <row r="1447" spans="1:7" x14ac:dyDescent="0.4">
      <c r="C1447" t="e">
        <f>VLOOKUP(B1447,'Перечень узлов'!$B$2:$E$642,3,0)</f>
        <v>#N/A</v>
      </c>
      <c r="E1447" t="e">
        <f>VLOOKUP(B1447,'Перечень узлов'!$B$2:$E$642,4,0)</f>
        <v>#N/A</v>
      </c>
    </row>
    <row r="1448" spans="1:7" x14ac:dyDescent="0.4">
      <c r="A1448" s="37" t="s">
        <v>1626</v>
      </c>
      <c r="B1448" t="s">
        <v>889</v>
      </c>
      <c r="C1448">
        <f>VLOOKUP(B1448,'Перечень узлов'!$B$2:$E$642,3,0)</f>
        <v>36</v>
      </c>
      <c r="D1448" t="s">
        <v>1385</v>
      </c>
      <c r="E1448" t="str">
        <f>VLOOKUP(B1448,'Перечень узлов'!$B$2:$E$642,4,0)</f>
        <v>FEATURE_NODE</v>
      </c>
      <c r="F1448" t="s">
        <v>644</v>
      </c>
      <c r="G1448" t="s">
        <v>1576</v>
      </c>
    </row>
    <row r="1449" spans="1:7" x14ac:dyDescent="0.4">
      <c r="B1449" t="s">
        <v>1307</v>
      </c>
      <c r="C1449">
        <f>VLOOKUP(B1449,'Перечень узлов'!$B$2:$E$642,3,0)</f>
        <v>327</v>
      </c>
      <c r="D1449" t="s">
        <v>1385</v>
      </c>
      <c r="E1449" t="str">
        <f>VLOOKUP(B1449,'Перечень узлов'!$B$2:$E$642,4,0)</f>
        <v>FEATURE_NODE</v>
      </c>
    </row>
    <row r="1450" spans="1:7" x14ac:dyDescent="0.4">
      <c r="B1450" t="s">
        <v>1059</v>
      </c>
      <c r="C1450">
        <f>VLOOKUP(B1450,'Перечень узлов'!$B$2:$E$642,3,0)</f>
        <v>75</v>
      </c>
      <c r="D1450" t="s">
        <v>1385</v>
      </c>
      <c r="E1450" t="str">
        <f>VLOOKUP(B1450,'Перечень узлов'!$B$2:$E$642,4,0)</f>
        <v>FEATURE_NODE</v>
      </c>
    </row>
    <row r="1451" spans="1:7" x14ac:dyDescent="0.4">
      <c r="B1451" t="s">
        <v>947</v>
      </c>
      <c r="C1451">
        <f>VLOOKUP(B1451,'Перечень узлов'!$B$2:$E$642,3,0)</f>
        <v>60</v>
      </c>
      <c r="D1451" t="s">
        <v>1385</v>
      </c>
      <c r="E1451" t="str">
        <f>VLOOKUP(B1451,'Перечень узлов'!$B$2:$E$642,4,0)</f>
        <v>FEATURE_NODE</v>
      </c>
    </row>
    <row r="1452" spans="1:7" x14ac:dyDescent="0.4">
      <c r="B1452" t="s">
        <v>2276</v>
      </c>
      <c r="C1452">
        <f>VLOOKUP(B1452,'Перечень узлов'!$B$2:$E$642,3,0)</f>
        <v>34</v>
      </c>
      <c r="D1452" t="s">
        <v>1385</v>
      </c>
      <c r="E1452" t="str">
        <f>VLOOKUP(B1452,'Перечень узлов'!$B$2:$E$642,4,0)</f>
        <v>FEATURE_NODE</v>
      </c>
    </row>
    <row r="1453" spans="1:7" x14ac:dyDescent="0.4">
      <c r="B1453" t="s">
        <v>1124</v>
      </c>
      <c r="C1453">
        <f>VLOOKUP(B1453,'Перечень узлов'!$B$2:$E$642,3,0)</f>
        <v>173</v>
      </c>
      <c r="D1453" t="s">
        <v>1385</v>
      </c>
      <c r="E1453" t="str">
        <f>VLOOKUP(B1453,'Перечень узлов'!$B$2:$E$642,4,0)</f>
        <v>FEATURE_NODE</v>
      </c>
    </row>
    <row r="1454" spans="1:7" x14ac:dyDescent="0.4">
      <c r="B1454" t="s">
        <v>1219</v>
      </c>
      <c r="C1454">
        <f>VLOOKUP(B1454,'Перечень узлов'!$B$2:$E$642,3,0)</f>
        <v>10</v>
      </c>
      <c r="D1454" t="s">
        <v>1385</v>
      </c>
      <c r="E1454" t="str">
        <f>VLOOKUP(B1454,'Перечень узлов'!$B$2:$E$642,4,0)</f>
        <v>FEATURE_NODE</v>
      </c>
    </row>
    <row r="1455" spans="1:7" x14ac:dyDescent="0.4">
      <c r="B1455" t="s">
        <v>1083</v>
      </c>
      <c r="C1455">
        <f>VLOOKUP(B1455,'Перечень узлов'!$B$2:$E$642,3,0)</f>
        <v>17</v>
      </c>
      <c r="D1455" t="s">
        <v>1385</v>
      </c>
      <c r="E1455" t="str">
        <f>VLOOKUP(B1455,'Перечень узлов'!$B$2:$E$642,4,0)</f>
        <v>FEATURE_NODE</v>
      </c>
    </row>
    <row r="1456" spans="1:7" x14ac:dyDescent="0.4">
      <c r="B1456" t="s">
        <v>894</v>
      </c>
      <c r="C1456">
        <f>VLOOKUP(B1456,'Перечень узлов'!$B$2:$E$642,3,0)</f>
        <v>42</v>
      </c>
      <c r="D1456" t="s">
        <v>1385</v>
      </c>
      <c r="E1456" t="str">
        <f>VLOOKUP(B1456,'Перечень узлов'!$B$2:$E$642,4,0)</f>
        <v>FEATURE_NODE</v>
      </c>
    </row>
    <row r="1457" spans="1:7" x14ac:dyDescent="0.4">
      <c r="B1457" t="s">
        <v>1243</v>
      </c>
      <c r="C1457">
        <f>VLOOKUP(B1457,'Перечень узлов'!$B$2:$E$642,3,0)</f>
        <v>62</v>
      </c>
      <c r="D1457" t="s">
        <v>1385</v>
      </c>
      <c r="E1457" t="str">
        <f>VLOOKUP(B1457,'Перечень узлов'!$B$2:$E$642,4,0)</f>
        <v>FEATURE_NODE</v>
      </c>
    </row>
    <row r="1458" spans="1:7" x14ac:dyDescent="0.4">
      <c r="B1458" t="s">
        <v>1079</v>
      </c>
      <c r="C1458">
        <f>VLOOKUP(B1458,'Перечень узлов'!$B$2:$E$642,3,0)</f>
        <v>150</v>
      </c>
      <c r="D1458" t="s">
        <v>1385</v>
      </c>
      <c r="E1458" t="str">
        <f>VLOOKUP(B1458,'Перечень узлов'!$B$2:$E$642,4,0)</f>
        <v>FEATURE_NODE</v>
      </c>
    </row>
    <row r="1459" spans="1:7" x14ac:dyDescent="0.4">
      <c r="B1459" t="s">
        <v>1597</v>
      </c>
      <c r="C1459">
        <f>VLOOKUP(B1459,'Перечень узлов'!$B$2:$E$642,3,0)</f>
        <v>433</v>
      </c>
      <c r="D1459" t="s">
        <v>1385</v>
      </c>
      <c r="E1459" t="str">
        <f>VLOOKUP(B1459,'Перечень узлов'!$B$2:$E$642,4,0)</f>
        <v>FEATURE_NODE</v>
      </c>
    </row>
    <row r="1460" spans="1:7" x14ac:dyDescent="0.4">
      <c r="B1460" t="s">
        <v>1091</v>
      </c>
      <c r="C1460">
        <f>VLOOKUP(B1460,'Перечень узлов'!$B$2:$E$642,3,0)</f>
        <v>151</v>
      </c>
      <c r="D1460" t="s">
        <v>1385</v>
      </c>
      <c r="E1460" t="str">
        <f>VLOOKUP(B1460,'Перечень узлов'!$B$2:$E$642,4,0)</f>
        <v>FEATURE_NODE</v>
      </c>
    </row>
    <row r="1461" spans="1:7" x14ac:dyDescent="0.4">
      <c r="B1461" t="s">
        <v>932</v>
      </c>
      <c r="C1461">
        <f>VLOOKUP(B1461,'Перечень узлов'!$B$2:$E$642,3,0)</f>
        <v>171</v>
      </c>
      <c r="D1461" t="s">
        <v>1385</v>
      </c>
      <c r="E1461" t="str">
        <f>VLOOKUP(B1461,'Перечень узлов'!$B$2:$E$642,4,0)</f>
        <v>FEATURE_NODE</v>
      </c>
    </row>
    <row r="1462" spans="1:7" x14ac:dyDescent="0.4">
      <c r="B1462" t="s">
        <v>1020</v>
      </c>
      <c r="C1462">
        <f>VLOOKUP(B1462,'Перечень узлов'!$B$2:$E$642,3,0)</f>
        <v>179</v>
      </c>
      <c r="D1462" t="s">
        <v>1385</v>
      </c>
      <c r="E1462" t="str">
        <f>VLOOKUP(B1462,'Перечень узлов'!$B$2:$E$642,4,0)</f>
        <v>FEATURE_NODE</v>
      </c>
    </row>
    <row r="1463" spans="1:7" x14ac:dyDescent="0.4">
      <c r="B1463" t="s">
        <v>1017</v>
      </c>
      <c r="C1463">
        <f>VLOOKUP(B1463,'Перечень узлов'!$B$2:$E$642,3,0)</f>
        <v>175</v>
      </c>
      <c r="D1463" t="s">
        <v>1385</v>
      </c>
      <c r="E1463" t="str">
        <f>VLOOKUP(B1463,'Перечень узлов'!$B$2:$E$642,4,0)</f>
        <v>FEATURE_NODE</v>
      </c>
    </row>
    <row r="1464" spans="1:7" x14ac:dyDescent="0.4">
      <c r="B1464" t="s">
        <v>1127</v>
      </c>
      <c r="C1464">
        <f>VLOOKUP(B1464,'Перечень узлов'!$B$2:$E$642,3,0)</f>
        <v>155</v>
      </c>
      <c r="D1464" t="s">
        <v>1385</v>
      </c>
      <c r="E1464" t="str">
        <f>VLOOKUP(B1464,'Перечень узлов'!$B$2:$E$642,4,0)</f>
        <v>FEATURE_NODE</v>
      </c>
    </row>
    <row r="1465" spans="1:7" x14ac:dyDescent="0.4">
      <c r="B1465" t="s">
        <v>1727</v>
      </c>
      <c r="C1465">
        <f>VLOOKUP(B1465,'Перечень узлов'!$B$2:$E$642,3,0)</f>
        <v>192</v>
      </c>
      <c r="D1465" t="s">
        <v>1385</v>
      </c>
      <c r="E1465" t="str">
        <f>VLOOKUP(B1465,'Перечень узлов'!$B$2:$E$642,4,0)</f>
        <v>FEATURE_NODE</v>
      </c>
    </row>
    <row r="1466" spans="1:7" x14ac:dyDescent="0.4">
      <c r="B1466" t="s">
        <v>1189</v>
      </c>
      <c r="C1466">
        <f>VLOOKUP(B1466,'Перечень узлов'!$B$2:$E$642,3,0)</f>
        <v>226</v>
      </c>
      <c r="D1466" t="s">
        <v>1385</v>
      </c>
      <c r="E1466" t="str">
        <f>VLOOKUP(B1466,'Перечень узлов'!$B$2:$E$642,4,0)</f>
        <v>FEATURE_NODE</v>
      </c>
    </row>
    <row r="1467" spans="1:7" x14ac:dyDescent="0.4">
      <c r="B1467" t="s">
        <v>1468</v>
      </c>
      <c r="C1467">
        <f>VLOOKUP(B1467,'Перечень узлов'!$B$2:$E$642,3,0)</f>
        <v>202</v>
      </c>
      <c r="D1467" t="s">
        <v>1385</v>
      </c>
      <c r="E1467" t="str">
        <f>VLOOKUP(B1467,'Перечень узлов'!$B$2:$E$642,4,0)</f>
        <v>FEATURE_NODE</v>
      </c>
    </row>
    <row r="1468" spans="1:7" x14ac:dyDescent="0.4">
      <c r="B1468" t="s">
        <v>1023</v>
      </c>
      <c r="C1468">
        <f>VLOOKUP(B1468,'Перечень узлов'!$B$2:$E$642,3,0)</f>
        <v>218</v>
      </c>
      <c r="D1468" t="s">
        <v>1385</v>
      </c>
      <c r="E1468" t="str">
        <f>VLOOKUP(B1468,'Перечень узлов'!$B$2:$E$642,4,0)</f>
        <v>FEATURE_NODE</v>
      </c>
    </row>
    <row r="1469" spans="1:7" x14ac:dyDescent="0.4">
      <c r="B1469" t="s">
        <v>1460</v>
      </c>
      <c r="C1469">
        <f>VLOOKUP(B1469,'Перечень узлов'!$B$2:$E$642,3,0)</f>
        <v>214</v>
      </c>
      <c r="D1469" t="s">
        <v>1658</v>
      </c>
      <c r="E1469" t="str">
        <f>VLOOKUP(B1469,'Перечень узлов'!$B$2:$E$642,4,0)</f>
        <v>FEATURE_NODE</v>
      </c>
    </row>
    <row r="1470" spans="1:7" x14ac:dyDescent="0.4">
      <c r="C1470" t="e">
        <f>VLOOKUP(B1470,'Перечень узлов'!$B$2:$E$642,3,0)</f>
        <v>#N/A</v>
      </c>
      <c r="E1470" t="e">
        <f>VLOOKUP(B1470,'Перечень узлов'!$B$2:$E$642,4,0)</f>
        <v>#N/A</v>
      </c>
    </row>
    <row r="1471" spans="1:7" x14ac:dyDescent="0.4">
      <c r="A1471" s="37" t="s">
        <v>1627</v>
      </c>
      <c r="B1471" t="s">
        <v>889</v>
      </c>
      <c r="C1471">
        <f>VLOOKUP(B1471,'Перечень узлов'!$B$2:$E$642,3,0)</f>
        <v>36</v>
      </c>
      <c r="D1471" t="s">
        <v>1385</v>
      </c>
      <c r="E1471" t="str">
        <f>VLOOKUP(B1471,'Перечень узлов'!$B$2:$E$642,4,0)</f>
        <v>FEATURE_NODE</v>
      </c>
      <c r="F1471" t="s">
        <v>644</v>
      </c>
      <c r="G1471" t="s">
        <v>1576</v>
      </c>
    </row>
    <row r="1472" spans="1:7" x14ac:dyDescent="0.4">
      <c r="B1472" t="s">
        <v>1307</v>
      </c>
      <c r="C1472">
        <f>VLOOKUP(B1472,'Перечень узлов'!$B$2:$E$642,3,0)</f>
        <v>327</v>
      </c>
      <c r="D1472" t="s">
        <v>1385</v>
      </c>
      <c r="E1472" t="str">
        <f>VLOOKUP(B1472,'Перечень узлов'!$B$2:$E$642,4,0)</f>
        <v>FEATURE_NODE</v>
      </c>
    </row>
    <row r="1473" spans="1:7" x14ac:dyDescent="0.4">
      <c r="B1473" t="s">
        <v>2833</v>
      </c>
      <c r="C1473">
        <f>VLOOKUP(B1473,'Перечень узлов'!$B$2:$E$642,3,0)</f>
        <v>74</v>
      </c>
      <c r="D1473" t="s">
        <v>1385</v>
      </c>
      <c r="E1473" t="str">
        <f>VLOOKUP(B1473,'Перечень узлов'!$B$2:$E$642,4,0)</f>
        <v>FEATURE_NODE</v>
      </c>
    </row>
    <row r="1474" spans="1:7" x14ac:dyDescent="0.4">
      <c r="B1474" t="s">
        <v>947</v>
      </c>
      <c r="C1474">
        <f>VLOOKUP(B1474,'Перечень узлов'!$B$2:$E$642,3,0)</f>
        <v>60</v>
      </c>
      <c r="D1474" t="s">
        <v>1385</v>
      </c>
      <c r="E1474" t="str">
        <f>VLOOKUP(B1474,'Перечень узлов'!$B$2:$E$642,4,0)</f>
        <v>FEATURE_NODE</v>
      </c>
    </row>
    <row r="1475" spans="1:7" x14ac:dyDescent="0.4">
      <c r="B1475" t="s">
        <v>932</v>
      </c>
      <c r="C1475">
        <f>VLOOKUP(B1475,'Перечень узлов'!$B$2:$E$642,3,0)</f>
        <v>171</v>
      </c>
      <c r="D1475" t="s">
        <v>1385</v>
      </c>
      <c r="E1475" t="str">
        <f>VLOOKUP(B1475,'Перечень узлов'!$B$2:$E$642,4,0)</f>
        <v>FEATURE_NODE</v>
      </c>
    </row>
    <row r="1476" spans="1:7" x14ac:dyDescent="0.4">
      <c r="B1476" t="s">
        <v>923</v>
      </c>
      <c r="C1476">
        <f>VLOOKUP(B1476,'Перечень узлов'!$B$2:$E$642,3,0)</f>
        <v>144</v>
      </c>
      <c r="D1476" t="s">
        <v>1385</v>
      </c>
      <c r="E1476" t="str">
        <f>VLOOKUP(B1476,'Перечень узлов'!$B$2:$E$642,4,0)</f>
        <v>FEATURE_NODE</v>
      </c>
    </row>
    <row r="1477" spans="1:7" x14ac:dyDescent="0.4">
      <c r="B1477" t="s">
        <v>1362</v>
      </c>
      <c r="C1477">
        <f>VLOOKUP(B1477,'Перечень узлов'!$B$2:$E$642,3,0)</f>
        <v>178</v>
      </c>
      <c r="D1477" t="s">
        <v>1385</v>
      </c>
      <c r="E1477" t="str">
        <f>VLOOKUP(B1477,'Перечень узлов'!$B$2:$E$642,4,0)</f>
        <v>FEATURE_NODE</v>
      </c>
    </row>
    <row r="1478" spans="1:7" x14ac:dyDescent="0.4">
      <c r="B1478" t="s">
        <v>1597</v>
      </c>
      <c r="C1478">
        <f>VLOOKUP(B1478,'Перечень узлов'!$B$2:$E$642,3,0)</f>
        <v>433</v>
      </c>
      <c r="D1478" t="s">
        <v>1385</v>
      </c>
      <c r="E1478" t="str">
        <f>VLOOKUP(B1478,'Перечень узлов'!$B$2:$E$642,4,0)</f>
        <v>FEATURE_NODE</v>
      </c>
    </row>
    <row r="1479" spans="1:7" x14ac:dyDescent="0.4">
      <c r="B1479" t="s">
        <v>1468</v>
      </c>
      <c r="C1479">
        <f>VLOOKUP(B1479,'Перечень узлов'!$B$2:$E$642,3,0)</f>
        <v>202</v>
      </c>
      <c r="D1479" t="s">
        <v>1385</v>
      </c>
      <c r="E1479" t="str">
        <f>VLOOKUP(B1479,'Перечень узлов'!$B$2:$E$642,4,0)</f>
        <v>FEATURE_NODE</v>
      </c>
    </row>
    <row r="1480" spans="1:7" x14ac:dyDescent="0.4">
      <c r="B1480" t="s">
        <v>1023</v>
      </c>
      <c r="C1480">
        <f>VLOOKUP(B1480,'Перечень узлов'!$B$2:$E$642,3,0)</f>
        <v>218</v>
      </c>
      <c r="D1480" t="s">
        <v>1385</v>
      </c>
      <c r="E1480" t="str">
        <f>VLOOKUP(B1480,'Перечень узлов'!$B$2:$E$642,4,0)</f>
        <v>FEATURE_NODE</v>
      </c>
    </row>
    <row r="1481" spans="1:7" x14ac:dyDescent="0.4">
      <c r="B1481" t="s">
        <v>1460</v>
      </c>
      <c r="C1481">
        <f>VLOOKUP(B1481,'Перечень узлов'!$B$2:$E$642,3,0)</f>
        <v>214</v>
      </c>
      <c r="D1481" t="s">
        <v>1385</v>
      </c>
      <c r="E1481" t="str">
        <f>VLOOKUP(B1481,'Перечень узлов'!$B$2:$E$642,4,0)</f>
        <v>FEATURE_NODE</v>
      </c>
    </row>
    <row r="1482" spans="1:7" x14ac:dyDescent="0.4">
      <c r="B1482" t="s">
        <v>1727</v>
      </c>
      <c r="C1482">
        <f>VLOOKUP(B1482,'Перечень узлов'!$B$2:$E$642,3,0)</f>
        <v>192</v>
      </c>
      <c r="D1482" t="s">
        <v>1385</v>
      </c>
      <c r="E1482" t="str">
        <f>VLOOKUP(B1482,'Перечень узлов'!$B$2:$E$642,4,0)</f>
        <v>FEATURE_NODE</v>
      </c>
    </row>
    <row r="1483" spans="1:7" x14ac:dyDescent="0.4">
      <c r="B1483" t="s">
        <v>1088</v>
      </c>
      <c r="C1483">
        <f>VLOOKUP(B1483,'Перечень узлов'!$B$2:$E$642,3,0)</f>
        <v>127</v>
      </c>
      <c r="D1483" t="s">
        <v>1658</v>
      </c>
      <c r="E1483" t="str">
        <f>VLOOKUP(B1483,'Перечень узлов'!$B$2:$E$642,4,0)</f>
        <v>FEATURE_NODE</v>
      </c>
    </row>
    <row r="1484" spans="1:7" x14ac:dyDescent="0.4">
      <c r="C1484" t="e">
        <f>VLOOKUP(B1484,'Перечень узлов'!$B$2:$E$642,3,0)</f>
        <v>#N/A</v>
      </c>
      <c r="E1484" t="e">
        <f>VLOOKUP(B1484,'Перечень узлов'!$B$2:$E$642,4,0)</f>
        <v>#N/A</v>
      </c>
    </row>
    <row r="1485" spans="1:7" x14ac:dyDescent="0.4">
      <c r="A1485" s="37" t="s">
        <v>1628</v>
      </c>
      <c r="B1485" t="s">
        <v>1573</v>
      </c>
      <c r="C1485">
        <f>VLOOKUP(B1485,'Перечень узлов'!$B$2:$E$642,3,0)</f>
        <v>35</v>
      </c>
      <c r="D1485" t="s">
        <v>1385</v>
      </c>
      <c r="E1485" t="str">
        <f>VLOOKUP(B1485,'Перечень узлов'!$B$2:$E$642,4,0)</f>
        <v>FEATURE_NODE</v>
      </c>
      <c r="F1485" t="s">
        <v>644</v>
      </c>
      <c r="G1485" t="s">
        <v>1576</v>
      </c>
    </row>
    <row r="1486" spans="1:7" x14ac:dyDescent="0.4">
      <c r="B1486" t="s">
        <v>1307</v>
      </c>
      <c r="C1486">
        <f>VLOOKUP(B1486,'Перечень узлов'!$B$2:$E$642,3,0)</f>
        <v>327</v>
      </c>
      <c r="D1486" t="s">
        <v>1385</v>
      </c>
      <c r="E1486" t="str">
        <f>VLOOKUP(B1486,'Перечень узлов'!$B$2:$E$642,4,0)</f>
        <v>FEATURE_NODE</v>
      </c>
    </row>
    <row r="1487" spans="1:7" x14ac:dyDescent="0.4">
      <c r="B1487" t="s">
        <v>1059</v>
      </c>
      <c r="C1487">
        <f>VLOOKUP(B1487,'Перечень узлов'!$B$2:$E$642,3,0)</f>
        <v>75</v>
      </c>
      <c r="D1487" t="s">
        <v>1385</v>
      </c>
      <c r="E1487" t="str">
        <f>VLOOKUP(B1487,'Перечень узлов'!$B$2:$E$642,4,0)</f>
        <v>FEATURE_NODE</v>
      </c>
    </row>
    <row r="1488" spans="1:7" x14ac:dyDescent="0.4">
      <c r="B1488" t="s">
        <v>947</v>
      </c>
      <c r="C1488">
        <f>VLOOKUP(B1488,'Перечень узлов'!$B$2:$E$642,3,0)</f>
        <v>60</v>
      </c>
      <c r="D1488" t="s">
        <v>1385</v>
      </c>
      <c r="E1488" t="str">
        <f>VLOOKUP(B1488,'Перечень узлов'!$B$2:$E$642,4,0)</f>
        <v>FEATURE_NODE</v>
      </c>
    </row>
    <row r="1489" spans="1:7" x14ac:dyDescent="0.4">
      <c r="B1489" t="s">
        <v>2276</v>
      </c>
      <c r="C1489">
        <f>VLOOKUP(B1489,'Перечень узлов'!$B$2:$E$642,3,0)</f>
        <v>34</v>
      </c>
      <c r="D1489" t="s">
        <v>1385</v>
      </c>
      <c r="E1489" t="str">
        <f>VLOOKUP(B1489,'Перечень узлов'!$B$2:$E$642,4,0)</f>
        <v>FEATURE_NODE</v>
      </c>
    </row>
    <row r="1490" spans="1:7" x14ac:dyDescent="0.4">
      <c r="B1490" t="s">
        <v>1007</v>
      </c>
      <c r="C1490">
        <f>VLOOKUP(B1490,'Перечень узлов'!$B$2:$E$642,3,0)</f>
        <v>172</v>
      </c>
      <c r="D1490" t="s">
        <v>1385</v>
      </c>
      <c r="E1490" t="str">
        <f>VLOOKUP(B1490,'Перечень узлов'!$B$2:$E$642,4,0)</f>
        <v>FEATURE_NODE</v>
      </c>
    </row>
    <row r="1491" spans="1:7" x14ac:dyDescent="0.4">
      <c r="B1491" t="s">
        <v>1088</v>
      </c>
      <c r="C1491">
        <f>VLOOKUP(B1491,'Перечень узлов'!$B$2:$E$642,3,0)</f>
        <v>127</v>
      </c>
      <c r="D1491" t="s">
        <v>1385</v>
      </c>
      <c r="E1491" t="str">
        <f>VLOOKUP(B1491,'Перечень узлов'!$B$2:$E$642,4,0)</f>
        <v>FEATURE_NODE</v>
      </c>
    </row>
    <row r="1492" spans="1:7" x14ac:dyDescent="0.4">
      <c r="B1492" t="s">
        <v>923</v>
      </c>
      <c r="C1492">
        <f>VLOOKUP(B1492,'Перечень узлов'!$B$2:$E$642,3,0)</f>
        <v>144</v>
      </c>
      <c r="D1492" t="s">
        <v>1385</v>
      </c>
      <c r="E1492" t="str">
        <f>VLOOKUP(B1492,'Перечень узлов'!$B$2:$E$642,4,0)</f>
        <v>FEATURE_NODE</v>
      </c>
    </row>
    <row r="1493" spans="1:7" x14ac:dyDescent="0.4">
      <c r="B1493" t="s">
        <v>1056</v>
      </c>
      <c r="C1493">
        <f>VLOOKUP(B1493,'Перечень узлов'!$B$2:$E$642,3,0)</f>
        <v>177</v>
      </c>
      <c r="D1493" t="s">
        <v>1385</v>
      </c>
      <c r="E1493" t="str">
        <f>VLOOKUP(B1493,'Перечень узлов'!$B$2:$E$642,4,0)</f>
        <v>FEATURE_NODE</v>
      </c>
    </row>
    <row r="1494" spans="1:7" x14ac:dyDescent="0.4">
      <c r="B1494" t="s">
        <v>1127</v>
      </c>
      <c r="C1494">
        <f>VLOOKUP(B1494,'Перечень узлов'!$B$2:$E$642,3,0)</f>
        <v>155</v>
      </c>
      <c r="D1494" t="s">
        <v>1385</v>
      </c>
      <c r="E1494" t="str">
        <f>VLOOKUP(B1494,'Перечень узлов'!$B$2:$E$642,4,0)</f>
        <v>FEATURE_NODE</v>
      </c>
    </row>
    <row r="1495" spans="1:7" x14ac:dyDescent="0.4">
      <c r="B1495" t="s">
        <v>1023</v>
      </c>
      <c r="C1495">
        <f>VLOOKUP(B1495,'Перечень узлов'!$B$2:$E$642,3,0)</f>
        <v>218</v>
      </c>
      <c r="D1495" t="s">
        <v>1385</v>
      </c>
      <c r="E1495" t="str">
        <f>VLOOKUP(B1495,'Перечень узлов'!$B$2:$E$642,4,0)</f>
        <v>FEATURE_NODE</v>
      </c>
    </row>
    <row r="1496" spans="1:7" x14ac:dyDescent="0.4">
      <c r="B1496" t="s">
        <v>1460</v>
      </c>
      <c r="C1496">
        <f>VLOOKUP(B1496,'Перечень узлов'!$B$2:$E$642,3,0)</f>
        <v>214</v>
      </c>
      <c r="D1496" t="s">
        <v>1385</v>
      </c>
      <c r="E1496" t="str">
        <f>VLOOKUP(B1496,'Перечень узлов'!$B$2:$E$642,4,0)</f>
        <v>FEATURE_NODE</v>
      </c>
    </row>
    <row r="1497" spans="1:7" x14ac:dyDescent="0.4">
      <c r="B1497" t="s">
        <v>1467</v>
      </c>
      <c r="C1497">
        <f>VLOOKUP(B1497,'Перечень узлов'!$B$2:$E$642,3,0)</f>
        <v>203</v>
      </c>
      <c r="D1497" t="s">
        <v>1385</v>
      </c>
      <c r="E1497" t="str">
        <f>VLOOKUP(B1497,'Перечень узлов'!$B$2:$E$642,4,0)</f>
        <v>FEATURE_NODE</v>
      </c>
    </row>
    <row r="1498" spans="1:7" x14ac:dyDescent="0.4">
      <c r="B1498" t="s">
        <v>1727</v>
      </c>
      <c r="C1498">
        <f>VLOOKUP(B1498,'Перечень узлов'!$B$2:$E$642,3,0)</f>
        <v>192</v>
      </c>
      <c r="D1498" t="s">
        <v>1385</v>
      </c>
      <c r="E1498" t="str">
        <f>VLOOKUP(B1498,'Перечень узлов'!$B$2:$E$642,4,0)</f>
        <v>FEATURE_NODE</v>
      </c>
    </row>
    <row r="1499" spans="1:7" x14ac:dyDescent="0.4">
      <c r="B1499" t="s">
        <v>1190</v>
      </c>
      <c r="C1499">
        <f>VLOOKUP(B1499,'Перечень узлов'!$B$2:$E$642,3,0)</f>
        <v>227</v>
      </c>
      <c r="D1499" t="s">
        <v>1658</v>
      </c>
      <c r="E1499" t="str">
        <f>VLOOKUP(B1499,'Перечень узлов'!$B$2:$E$642,4,0)</f>
        <v>FEATURE_NODE</v>
      </c>
    </row>
    <row r="1500" spans="1:7" x14ac:dyDescent="0.4">
      <c r="C1500" t="e">
        <f>VLOOKUP(B1500,'Перечень узлов'!$B$2:$E$642,3,0)</f>
        <v>#N/A</v>
      </c>
      <c r="E1500" t="e">
        <f>VLOOKUP(B1500,'Перечень узлов'!$B$2:$E$642,4,0)</f>
        <v>#N/A</v>
      </c>
    </row>
    <row r="1501" spans="1:7" x14ac:dyDescent="0.4">
      <c r="A1501" s="40" t="s">
        <v>1629</v>
      </c>
      <c r="B1501" t="s">
        <v>1573</v>
      </c>
      <c r="C1501">
        <f>VLOOKUP(B1501,'Перечень узлов'!$B$2:$E$642,3,0)</f>
        <v>35</v>
      </c>
      <c r="D1501" t="s">
        <v>1385</v>
      </c>
      <c r="E1501" t="str">
        <f>VLOOKUP(B1501,'Перечень узлов'!$B$2:$E$642,4,0)</f>
        <v>FEATURE_NODE</v>
      </c>
      <c r="F1501" t="s">
        <v>435</v>
      </c>
      <c r="G1501" t="s">
        <v>1576</v>
      </c>
    </row>
    <row r="1502" spans="1:7" x14ac:dyDescent="0.4">
      <c r="B1502" t="s">
        <v>2833</v>
      </c>
      <c r="C1502">
        <f>VLOOKUP(B1502,'Перечень узлов'!$B$2:$E$642,3,0)</f>
        <v>74</v>
      </c>
      <c r="D1502" t="s">
        <v>1385</v>
      </c>
      <c r="E1502" t="str">
        <f>VLOOKUP(B1502,'Перечень узлов'!$B$2:$E$642,4,0)</f>
        <v>FEATURE_NODE</v>
      </c>
    </row>
    <row r="1503" spans="1:7" x14ac:dyDescent="0.4">
      <c r="B1503" t="s">
        <v>1007</v>
      </c>
      <c r="C1503">
        <f>VLOOKUP(B1503,'Перечень узлов'!$B$2:$E$642,3,0)</f>
        <v>172</v>
      </c>
      <c r="D1503" t="s">
        <v>1385</v>
      </c>
      <c r="E1503" t="str">
        <f>VLOOKUP(B1503,'Перечень узлов'!$B$2:$E$642,4,0)</f>
        <v>FEATURE_NODE</v>
      </c>
    </row>
    <row r="1504" spans="1:7" x14ac:dyDescent="0.4">
      <c r="B1504" t="s">
        <v>1124</v>
      </c>
      <c r="C1504">
        <f>VLOOKUP(B1504,'Перечень узлов'!$B$2:$E$642,3,0)</f>
        <v>173</v>
      </c>
      <c r="D1504" t="s">
        <v>1385</v>
      </c>
      <c r="E1504" t="str">
        <f>VLOOKUP(B1504,'Перечень узлов'!$B$2:$E$642,4,0)</f>
        <v>FEATURE_NODE</v>
      </c>
    </row>
    <row r="1505" spans="2:5" x14ac:dyDescent="0.4">
      <c r="B1505" t="s">
        <v>947</v>
      </c>
      <c r="C1505">
        <f>VLOOKUP(B1505,'Перечень узлов'!$B$2:$E$642,3,0)</f>
        <v>60</v>
      </c>
      <c r="D1505" t="s">
        <v>1385</v>
      </c>
      <c r="E1505" t="str">
        <f>VLOOKUP(B1505,'Перечень узлов'!$B$2:$E$642,4,0)</f>
        <v>FEATURE_NODE</v>
      </c>
    </row>
    <row r="1506" spans="2:5" x14ac:dyDescent="0.4">
      <c r="B1506" t="s">
        <v>2276</v>
      </c>
      <c r="C1506">
        <f>VLOOKUP(B1506,'Перечень узлов'!$B$2:$E$642,3,0)</f>
        <v>34</v>
      </c>
      <c r="D1506" t="s">
        <v>1385</v>
      </c>
      <c r="E1506" t="str">
        <f>VLOOKUP(B1506,'Перечень узлов'!$B$2:$E$642,4,0)</f>
        <v>FEATURE_NODE</v>
      </c>
    </row>
    <row r="1507" spans="2:5" x14ac:dyDescent="0.4">
      <c r="B1507" t="s">
        <v>876</v>
      </c>
      <c r="C1507">
        <f>VLOOKUP(B1507,'Перечень узлов'!$B$2:$E$642,3,0)</f>
        <v>9</v>
      </c>
      <c r="D1507" t="s">
        <v>1385</v>
      </c>
      <c r="E1507" t="str">
        <f>VLOOKUP(B1507,'Перечень узлов'!$B$2:$E$642,4,0)</f>
        <v>FEATURE_NODE</v>
      </c>
    </row>
    <row r="1508" spans="2:5" x14ac:dyDescent="0.4">
      <c r="B1508" t="s">
        <v>1360</v>
      </c>
      <c r="C1508">
        <f>VLOOKUP(B1508,'Перечень узлов'!$B$2:$E$642,3,0)</f>
        <v>11</v>
      </c>
      <c r="D1508" t="s">
        <v>1385</v>
      </c>
      <c r="E1508" t="str">
        <f>VLOOKUP(B1508,'Перечень узлов'!$B$2:$E$642,4,0)</f>
        <v>FEATURE_NODE</v>
      </c>
    </row>
    <row r="1509" spans="2:5" x14ac:dyDescent="0.4">
      <c r="B1509" t="s">
        <v>1031</v>
      </c>
      <c r="C1509">
        <f>VLOOKUP(B1509,'Перечень узлов'!$B$2:$E$642,3,0)</f>
        <v>45</v>
      </c>
      <c r="D1509" t="s">
        <v>1385</v>
      </c>
      <c r="E1509" t="str">
        <f>VLOOKUP(B1509,'Перечень узлов'!$B$2:$E$642,4,0)</f>
        <v>FEATURE_NODE</v>
      </c>
    </row>
    <row r="1510" spans="2:5" x14ac:dyDescent="0.4">
      <c r="B1510" t="s">
        <v>1344</v>
      </c>
      <c r="C1510">
        <f>VLOOKUP(B1510,'Перечень узлов'!$B$2:$E$642,3,0)</f>
        <v>356</v>
      </c>
      <c r="D1510" t="s">
        <v>1385</v>
      </c>
      <c r="E1510" t="str">
        <f>VLOOKUP(B1510,'Перечень узлов'!$B$2:$E$642,4,0)</f>
        <v>FEATURE_NODE</v>
      </c>
    </row>
    <row r="1511" spans="2:5" x14ac:dyDescent="0.4">
      <c r="B1511" t="s">
        <v>1487</v>
      </c>
      <c r="C1511">
        <f>VLOOKUP(B1511,'Перечень узлов'!$B$2:$E$642,3,0)</f>
        <v>428</v>
      </c>
      <c r="D1511" t="s">
        <v>1385</v>
      </c>
      <c r="E1511" t="str">
        <f>VLOOKUP(B1511,'Перечень узлов'!$B$2:$E$642,4,0)</f>
        <v>FEATURE_NODE</v>
      </c>
    </row>
    <row r="1512" spans="2:5" x14ac:dyDescent="0.4">
      <c r="B1512" t="s">
        <v>902</v>
      </c>
      <c r="C1512">
        <f>VLOOKUP(B1512,'Перечень узлов'!$B$2:$E$642,3,0)</f>
        <v>76</v>
      </c>
      <c r="D1512" t="s">
        <v>1385</v>
      </c>
      <c r="E1512" t="str">
        <f>VLOOKUP(B1512,'Перечень узлов'!$B$2:$E$642,4,0)</f>
        <v>FEATURE_NODE</v>
      </c>
    </row>
    <row r="1513" spans="2:5" x14ac:dyDescent="0.4">
      <c r="B1513" t="s">
        <v>1091</v>
      </c>
      <c r="C1513">
        <f>VLOOKUP(B1513,'Перечень узлов'!$B$2:$E$642,3,0)</f>
        <v>151</v>
      </c>
      <c r="D1513" t="s">
        <v>1385</v>
      </c>
      <c r="E1513" t="str">
        <f>VLOOKUP(B1513,'Перечень узлов'!$B$2:$E$642,4,0)</f>
        <v>FEATURE_NODE</v>
      </c>
    </row>
    <row r="1514" spans="2:5" x14ac:dyDescent="0.4">
      <c r="B1514" t="s">
        <v>1127</v>
      </c>
      <c r="C1514">
        <f>VLOOKUP(B1514,'Перечень узлов'!$B$2:$E$642,3,0)</f>
        <v>155</v>
      </c>
      <c r="D1514" t="s">
        <v>1385</v>
      </c>
      <c r="E1514" t="str">
        <f>VLOOKUP(B1514,'Перечень узлов'!$B$2:$E$642,4,0)</f>
        <v>FEATURE_NODE</v>
      </c>
    </row>
    <row r="1515" spans="2:5" x14ac:dyDescent="0.4">
      <c r="B1515" t="s">
        <v>1017</v>
      </c>
      <c r="C1515">
        <f>VLOOKUP(B1515,'Перечень узлов'!$B$2:$E$642,3,0)</f>
        <v>175</v>
      </c>
      <c r="D1515" t="s">
        <v>1385</v>
      </c>
      <c r="E1515" t="str">
        <f>VLOOKUP(B1515,'Перечень узлов'!$B$2:$E$642,4,0)</f>
        <v>FEATURE_NODE</v>
      </c>
    </row>
    <row r="1516" spans="2:5" x14ac:dyDescent="0.4">
      <c r="B1516" t="s">
        <v>1055</v>
      </c>
      <c r="C1516">
        <f>VLOOKUP(B1516,'Перечень узлов'!$B$2:$E$642,3,0)</f>
        <v>146</v>
      </c>
      <c r="D1516" t="s">
        <v>1385</v>
      </c>
      <c r="E1516" t="str">
        <f>VLOOKUP(B1516,'Перечень узлов'!$B$2:$E$642,4,0)</f>
        <v>FEATURE_NODE</v>
      </c>
    </row>
    <row r="1517" spans="2:5" x14ac:dyDescent="0.4">
      <c r="B1517" t="s">
        <v>1243</v>
      </c>
      <c r="C1517">
        <f>VLOOKUP(B1517,'Перечень узлов'!$B$2:$E$642,3,0)</f>
        <v>62</v>
      </c>
      <c r="D1517" t="s">
        <v>1385</v>
      </c>
      <c r="E1517" t="str">
        <f>VLOOKUP(B1517,'Перечень узлов'!$B$2:$E$642,4,0)</f>
        <v>FEATURE_NODE</v>
      </c>
    </row>
    <row r="1518" spans="2:5" x14ac:dyDescent="0.4">
      <c r="B1518" t="s">
        <v>1142</v>
      </c>
      <c r="C1518">
        <f>VLOOKUP(B1518,'Перечень узлов'!$B$2:$E$642,3,0)</f>
        <v>273</v>
      </c>
      <c r="D1518" t="s">
        <v>1385</v>
      </c>
      <c r="E1518" t="str">
        <f>VLOOKUP(B1518,'Перечень узлов'!$B$2:$E$642,4,0)</f>
        <v>FEATURE_NODE</v>
      </c>
    </row>
    <row r="1519" spans="2:5" x14ac:dyDescent="0.4">
      <c r="B1519" t="s">
        <v>1151</v>
      </c>
      <c r="C1519">
        <f>VLOOKUP(B1519,'Перечень узлов'!$B$2:$E$642,3,0)</f>
        <v>235</v>
      </c>
      <c r="D1519" t="s">
        <v>1385</v>
      </c>
      <c r="E1519" t="str">
        <f>VLOOKUP(B1519,'Перечень узлов'!$B$2:$E$642,4,0)</f>
        <v>FEATURE_NODE</v>
      </c>
    </row>
    <row r="1520" spans="2:5" x14ac:dyDescent="0.4">
      <c r="B1520" t="s">
        <v>1460</v>
      </c>
      <c r="C1520">
        <f>VLOOKUP(B1520,'Перечень узлов'!$B$2:$E$642,3,0)</f>
        <v>214</v>
      </c>
      <c r="D1520" t="s">
        <v>1385</v>
      </c>
      <c r="E1520" t="str">
        <f>VLOOKUP(B1520,'Перечень узлов'!$B$2:$E$642,4,0)</f>
        <v>FEATURE_NODE</v>
      </c>
    </row>
    <row r="1521" spans="1:7" x14ac:dyDescent="0.4">
      <c r="B1521" t="s">
        <v>1467</v>
      </c>
      <c r="C1521">
        <f>VLOOKUP(B1521,'Перечень узлов'!$B$2:$E$642,3,0)</f>
        <v>203</v>
      </c>
      <c r="D1521" t="s">
        <v>1385</v>
      </c>
      <c r="E1521" t="str">
        <f>VLOOKUP(B1521,'Перечень узлов'!$B$2:$E$642,4,0)</f>
        <v>FEATURE_NODE</v>
      </c>
    </row>
    <row r="1522" spans="1:7" x14ac:dyDescent="0.4">
      <c r="B1522" t="s">
        <v>1023</v>
      </c>
      <c r="C1522">
        <f>VLOOKUP(B1522,'Перечень узлов'!$B$2:$E$642,3,0)</f>
        <v>218</v>
      </c>
      <c r="D1522" t="s">
        <v>1385</v>
      </c>
      <c r="E1522" t="str">
        <f>VLOOKUP(B1522,'Перечень узлов'!$B$2:$E$642,4,0)</f>
        <v>FEATURE_NODE</v>
      </c>
    </row>
    <row r="1523" spans="1:7" x14ac:dyDescent="0.4">
      <c r="B1523" t="s">
        <v>1462</v>
      </c>
      <c r="C1523">
        <f>VLOOKUP(B1523,'Перечень узлов'!$B$2:$E$642,3,0)</f>
        <v>217</v>
      </c>
      <c r="D1523" t="s">
        <v>1385</v>
      </c>
      <c r="E1523" t="str">
        <f>VLOOKUP(B1523,'Перечень узлов'!$B$2:$E$642,4,0)</f>
        <v>FEATURE_NODE</v>
      </c>
    </row>
    <row r="1524" spans="1:7" x14ac:dyDescent="0.4">
      <c r="B1524" t="s">
        <v>1497</v>
      </c>
      <c r="C1524">
        <f>VLOOKUP(B1524,'Перечень узлов'!$B$2:$E$642,3,0)</f>
        <v>199</v>
      </c>
      <c r="D1524" t="s">
        <v>1385</v>
      </c>
      <c r="E1524" t="str">
        <f>VLOOKUP(B1524,'Перечень узлов'!$B$2:$E$642,4,0)</f>
        <v>FEATURE_NODE</v>
      </c>
    </row>
    <row r="1525" spans="1:7" x14ac:dyDescent="0.4">
      <c r="B1525" t="s">
        <v>1129</v>
      </c>
      <c r="C1525">
        <f>VLOOKUP(B1525,'Перечень узлов'!$B$2:$E$642,3,0)</f>
        <v>193</v>
      </c>
      <c r="D1525" t="s">
        <v>1385</v>
      </c>
      <c r="E1525" t="str">
        <f>VLOOKUP(B1525,'Перечень узлов'!$B$2:$E$642,4,0)</f>
        <v>FEATURE_NODE</v>
      </c>
    </row>
    <row r="1526" spans="1:7" x14ac:dyDescent="0.4">
      <c r="B1526" s="25" t="s">
        <v>1137</v>
      </c>
      <c r="C1526" t="e">
        <f>VLOOKUP(B1526,'Перечень узлов'!$B$2:$E$642,3,0)</f>
        <v>#N/A</v>
      </c>
      <c r="D1526" t="s">
        <v>1658</v>
      </c>
      <c r="E1526" t="e">
        <f>VLOOKUP(B1526,'Перечень узлов'!$B$2:$E$642,4,0)</f>
        <v>#N/A</v>
      </c>
    </row>
    <row r="1527" spans="1:7" x14ac:dyDescent="0.4">
      <c r="C1527" t="e">
        <f>VLOOKUP(B1527,'Перечень узлов'!$B$2:$E$642,3,0)</f>
        <v>#N/A</v>
      </c>
      <c r="E1527" t="e">
        <f>VLOOKUP(B1527,'Перечень узлов'!$B$2:$E$642,4,0)</f>
        <v>#N/A</v>
      </c>
    </row>
    <row r="1528" spans="1:7" x14ac:dyDescent="0.4">
      <c r="A1528" s="40" t="s">
        <v>1630</v>
      </c>
      <c r="B1528" t="s">
        <v>889</v>
      </c>
      <c r="C1528">
        <f>VLOOKUP(B1528,'Перечень узлов'!$B$2:$E$642,3,0)</f>
        <v>36</v>
      </c>
      <c r="D1528" t="s">
        <v>1385</v>
      </c>
      <c r="E1528" t="str">
        <f>VLOOKUP(B1528,'Перечень узлов'!$B$2:$E$642,4,0)</f>
        <v>FEATURE_NODE</v>
      </c>
      <c r="F1528" t="s">
        <v>435</v>
      </c>
      <c r="G1528" t="s">
        <v>1576</v>
      </c>
    </row>
    <row r="1529" spans="1:7" x14ac:dyDescent="0.4">
      <c r="B1529" t="s">
        <v>1307</v>
      </c>
      <c r="C1529">
        <f>VLOOKUP(B1529,'Перечень узлов'!$B$2:$E$642,3,0)</f>
        <v>327</v>
      </c>
      <c r="D1529" t="s">
        <v>1385</v>
      </c>
      <c r="E1529" t="str">
        <f>VLOOKUP(B1529,'Перечень узлов'!$B$2:$E$642,4,0)</f>
        <v>FEATURE_NODE</v>
      </c>
    </row>
    <row r="1530" spans="1:7" x14ac:dyDescent="0.4">
      <c r="B1530" t="s">
        <v>1059</v>
      </c>
      <c r="C1530">
        <f>VLOOKUP(B1530,'Перечень узлов'!$B$2:$E$642,3,0)</f>
        <v>75</v>
      </c>
      <c r="D1530" t="s">
        <v>1385</v>
      </c>
      <c r="E1530" t="str">
        <f>VLOOKUP(B1530,'Перечень узлов'!$B$2:$E$642,4,0)</f>
        <v>FEATURE_NODE</v>
      </c>
    </row>
    <row r="1531" spans="1:7" x14ac:dyDescent="0.4">
      <c r="B1531" t="s">
        <v>876</v>
      </c>
      <c r="C1531">
        <f>VLOOKUP(B1531,'Перечень узлов'!$B$2:$E$642,3,0)</f>
        <v>9</v>
      </c>
      <c r="D1531" t="s">
        <v>1385</v>
      </c>
      <c r="E1531" t="str">
        <f>VLOOKUP(B1531,'Перечень узлов'!$B$2:$E$642,4,0)</f>
        <v>FEATURE_NODE</v>
      </c>
    </row>
    <row r="1532" spans="1:7" x14ac:dyDescent="0.4">
      <c r="B1532" t="s">
        <v>1219</v>
      </c>
      <c r="C1532">
        <f>VLOOKUP(B1532,'Перечень узлов'!$B$2:$E$642,3,0)</f>
        <v>10</v>
      </c>
      <c r="D1532" t="s">
        <v>1385</v>
      </c>
      <c r="E1532" t="str">
        <f>VLOOKUP(B1532,'Перечень узлов'!$B$2:$E$642,4,0)</f>
        <v>FEATURE_NODE</v>
      </c>
    </row>
    <row r="1533" spans="1:7" x14ac:dyDescent="0.4">
      <c r="B1533" t="s">
        <v>1487</v>
      </c>
      <c r="C1533">
        <f>VLOOKUP(B1533,'Перечень узлов'!$B$2:$E$642,3,0)</f>
        <v>428</v>
      </c>
      <c r="D1533" t="s">
        <v>1385</v>
      </c>
      <c r="E1533" t="str">
        <f>VLOOKUP(B1533,'Перечень узлов'!$B$2:$E$642,4,0)</f>
        <v>FEATURE_NODE</v>
      </c>
    </row>
    <row r="1534" spans="1:7" x14ac:dyDescent="0.4">
      <c r="B1534" t="s">
        <v>902</v>
      </c>
      <c r="C1534">
        <f>VLOOKUP(B1534,'Перечень узлов'!$B$2:$E$642,3,0)</f>
        <v>76</v>
      </c>
      <c r="D1534" t="s">
        <v>1385</v>
      </c>
      <c r="E1534" t="str">
        <f>VLOOKUP(B1534,'Перечень узлов'!$B$2:$E$642,4,0)</f>
        <v>FEATURE_NODE</v>
      </c>
    </row>
    <row r="1535" spans="1:7" x14ac:dyDescent="0.4">
      <c r="B1535" t="s">
        <v>1327</v>
      </c>
      <c r="C1535">
        <f>VLOOKUP(B1535,'Перечень узлов'!$B$2:$E$642,3,0)</f>
        <v>237</v>
      </c>
      <c r="D1535" t="s">
        <v>1385</v>
      </c>
      <c r="E1535" t="str">
        <f>VLOOKUP(B1535,'Перечень узлов'!$B$2:$E$642,4,0)</f>
        <v>FEATURE_NODE</v>
      </c>
    </row>
    <row r="1536" spans="1:7" x14ac:dyDescent="0.4">
      <c r="B1536" t="s">
        <v>1017</v>
      </c>
      <c r="C1536">
        <f>VLOOKUP(B1536,'Перечень узлов'!$B$2:$E$642,3,0)</f>
        <v>175</v>
      </c>
      <c r="D1536" t="s">
        <v>1385</v>
      </c>
      <c r="E1536" t="str">
        <f>VLOOKUP(B1536,'Перечень узлов'!$B$2:$E$642,4,0)</f>
        <v>FEATURE_NODE</v>
      </c>
    </row>
    <row r="1537" spans="1:7" x14ac:dyDescent="0.4">
      <c r="B1537" t="s">
        <v>923</v>
      </c>
      <c r="C1537">
        <f>VLOOKUP(B1537,'Перечень узлов'!$B$2:$E$642,3,0)</f>
        <v>144</v>
      </c>
      <c r="D1537" t="s">
        <v>1385</v>
      </c>
      <c r="E1537" t="str">
        <f>VLOOKUP(B1537,'Перечень узлов'!$B$2:$E$642,4,0)</f>
        <v>FEATURE_NODE</v>
      </c>
    </row>
    <row r="1538" spans="1:7" x14ac:dyDescent="0.4">
      <c r="B1538" t="s">
        <v>1056</v>
      </c>
      <c r="C1538">
        <f>VLOOKUP(B1538,'Перечень узлов'!$B$2:$E$642,3,0)</f>
        <v>177</v>
      </c>
      <c r="D1538" t="s">
        <v>1385</v>
      </c>
      <c r="E1538" t="str">
        <f>VLOOKUP(B1538,'Перечень узлов'!$B$2:$E$642,4,0)</f>
        <v>FEATURE_NODE</v>
      </c>
    </row>
    <row r="1539" spans="1:7" x14ac:dyDescent="0.4">
      <c r="B1539" t="s">
        <v>1362</v>
      </c>
      <c r="C1539">
        <f>VLOOKUP(B1539,'Перечень узлов'!$B$2:$E$642,3,0)</f>
        <v>178</v>
      </c>
      <c r="D1539" t="s">
        <v>1385</v>
      </c>
      <c r="E1539" t="str">
        <f>VLOOKUP(B1539,'Перечень узлов'!$B$2:$E$642,4,0)</f>
        <v>FEATURE_NODE</v>
      </c>
    </row>
    <row r="1540" spans="1:7" x14ac:dyDescent="0.4">
      <c r="B1540" t="s">
        <v>1127</v>
      </c>
      <c r="C1540">
        <f>VLOOKUP(B1540,'Перечень узлов'!$B$2:$E$642,3,0)</f>
        <v>155</v>
      </c>
      <c r="D1540" t="s">
        <v>1385</v>
      </c>
      <c r="E1540" t="str">
        <f>VLOOKUP(B1540,'Перечень узлов'!$B$2:$E$642,4,0)</f>
        <v>FEATURE_NODE</v>
      </c>
    </row>
    <row r="1541" spans="1:7" x14ac:dyDescent="0.4">
      <c r="B1541" t="s">
        <v>1151</v>
      </c>
      <c r="C1541">
        <f>VLOOKUP(B1541,'Перечень узлов'!$B$2:$E$642,3,0)</f>
        <v>235</v>
      </c>
      <c r="D1541" t="s">
        <v>1385</v>
      </c>
      <c r="E1541" t="str">
        <f>VLOOKUP(B1541,'Перечень узлов'!$B$2:$E$642,4,0)</f>
        <v>FEATURE_NODE</v>
      </c>
    </row>
    <row r="1542" spans="1:7" x14ac:dyDescent="0.4">
      <c r="B1542" t="s">
        <v>985</v>
      </c>
      <c r="C1542">
        <f>VLOOKUP(B1542,'Перечень узлов'!$B$2:$E$642,3,0)</f>
        <v>125</v>
      </c>
      <c r="D1542" t="s">
        <v>1385</v>
      </c>
      <c r="E1542" t="str">
        <f>VLOOKUP(B1542,'Перечень узлов'!$B$2:$E$642,4,0)</f>
        <v>FEATURE_NODE</v>
      </c>
    </row>
    <row r="1543" spans="1:7" x14ac:dyDescent="0.4">
      <c r="B1543" t="s">
        <v>1725</v>
      </c>
      <c r="C1543">
        <f>VLOOKUP(B1543,'Перечень узлов'!$B$2:$E$642,3,0)</f>
        <v>191</v>
      </c>
      <c r="D1543" t="s">
        <v>1385</v>
      </c>
      <c r="E1543" t="str">
        <f>VLOOKUP(B1543,'Перечень узлов'!$B$2:$E$642,4,0)</f>
        <v>FEATURE_NODE</v>
      </c>
    </row>
    <row r="1544" spans="1:7" x14ac:dyDescent="0.4">
      <c r="B1544" t="s">
        <v>1468</v>
      </c>
      <c r="C1544">
        <f>VLOOKUP(B1544,'Перечень узлов'!$B$2:$E$642,3,0)</f>
        <v>202</v>
      </c>
      <c r="D1544" t="s">
        <v>1658</v>
      </c>
      <c r="E1544" t="str">
        <f>VLOOKUP(B1544,'Перечень узлов'!$B$2:$E$642,4,0)</f>
        <v>FEATURE_NODE</v>
      </c>
    </row>
    <row r="1545" spans="1:7" x14ac:dyDescent="0.4">
      <c r="C1545" t="e">
        <f>VLOOKUP(B1545,'Перечень узлов'!$B$2:$E$642,3,0)</f>
        <v>#N/A</v>
      </c>
      <c r="E1545" t="e">
        <f>VLOOKUP(B1545,'Перечень узлов'!$B$2:$E$642,4,0)</f>
        <v>#N/A</v>
      </c>
    </row>
    <row r="1546" spans="1:7" x14ac:dyDescent="0.4">
      <c r="A1546" s="40" t="s">
        <v>1632</v>
      </c>
      <c r="B1546" t="s">
        <v>889</v>
      </c>
      <c r="C1546">
        <f>VLOOKUP(B1546,'Перечень узлов'!$B$2:$E$642,3,0)</f>
        <v>36</v>
      </c>
      <c r="D1546" t="s">
        <v>1385</v>
      </c>
      <c r="E1546" t="str">
        <f>VLOOKUP(B1546,'Перечень узлов'!$B$2:$E$642,4,0)</f>
        <v>FEATURE_NODE</v>
      </c>
      <c r="F1546" t="s">
        <v>435</v>
      </c>
      <c r="G1546" t="s">
        <v>1576</v>
      </c>
    </row>
    <row r="1547" spans="1:7" x14ac:dyDescent="0.4">
      <c r="B1547" t="s">
        <v>1307</v>
      </c>
      <c r="C1547">
        <f>VLOOKUP(B1547,'Перечень узлов'!$B$2:$E$642,3,0)</f>
        <v>327</v>
      </c>
      <c r="D1547" t="s">
        <v>1385</v>
      </c>
      <c r="E1547" t="str">
        <f>VLOOKUP(B1547,'Перечень узлов'!$B$2:$E$642,4,0)</f>
        <v>FEATURE_NODE</v>
      </c>
    </row>
    <row r="1548" spans="1:7" x14ac:dyDescent="0.4">
      <c r="B1548" t="s">
        <v>1059</v>
      </c>
      <c r="C1548">
        <f>VLOOKUP(B1548,'Перечень узлов'!$B$2:$E$642,3,0)</f>
        <v>75</v>
      </c>
      <c r="D1548" t="s">
        <v>1385</v>
      </c>
      <c r="E1548" t="str">
        <f>VLOOKUP(B1548,'Перечень узлов'!$B$2:$E$642,4,0)</f>
        <v>FEATURE_NODE</v>
      </c>
    </row>
    <row r="1549" spans="1:7" x14ac:dyDescent="0.4">
      <c r="B1549" t="s">
        <v>1219</v>
      </c>
      <c r="C1549">
        <f>VLOOKUP(B1549,'Перечень узлов'!$B$2:$E$642,3,0)</f>
        <v>10</v>
      </c>
      <c r="D1549" t="s">
        <v>1385</v>
      </c>
      <c r="E1549" t="str">
        <f>VLOOKUP(B1549,'Перечень узлов'!$B$2:$E$642,4,0)</f>
        <v>FEATURE_NODE</v>
      </c>
    </row>
    <row r="1550" spans="1:7" x14ac:dyDescent="0.4">
      <c r="B1550" t="s">
        <v>886</v>
      </c>
      <c r="C1550">
        <f>VLOOKUP(B1550,'Перечень узлов'!$B$2:$E$642,3,0)</f>
        <v>15</v>
      </c>
      <c r="D1550" t="s">
        <v>1385</v>
      </c>
      <c r="E1550" t="str">
        <f>VLOOKUP(B1550,'Перечень узлов'!$B$2:$E$642,4,0)</f>
        <v>FEATURE_NODE</v>
      </c>
    </row>
    <row r="1551" spans="1:7" x14ac:dyDescent="0.4">
      <c r="B1551" t="s">
        <v>1007</v>
      </c>
      <c r="C1551">
        <f>VLOOKUP(B1551,'Перечень узлов'!$B$2:$E$642,3,0)</f>
        <v>172</v>
      </c>
      <c r="D1551" t="s">
        <v>1385</v>
      </c>
      <c r="E1551" t="str">
        <f>VLOOKUP(B1551,'Перечень узлов'!$B$2:$E$642,4,0)</f>
        <v>FEATURE_NODE</v>
      </c>
    </row>
    <row r="1552" spans="1:7" x14ac:dyDescent="0.4">
      <c r="B1552" t="s">
        <v>887</v>
      </c>
      <c r="C1552">
        <f>VLOOKUP(B1552,'Перечень узлов'!$B$2:$E$642,3,0)</f>
        <v>19</v>
      </c>
      <c r="D1552" t="s">
        <v>1385</v>
      </c>
      <c r="E1552" t="str">
        <f>VLOOKUP(B1552,'Перечень узлов'!$B$2:$E$642,4,0)</f>
        <v>FEATURE_NODE</v>
      </c>
    </row>
    <row r="1553" spans="1:8" x14ac:dyDescent="0.4">
      <c r="B1553" t="s">
        <v>947</v>
      </c>
      <c r="C1553">
        <f>VLOOKUP(B1553,'Перечень узлов'!$B$2:$E$642,3,0)</f>
        <v>60</v>
      </c>
      <c r="D1553" t="s">
        <v>1385</v>
      </c>
      <c r="E1553" t="str">
        <f>VLOOKUP(B1553,'Перечень узлов'!$B$2:$E$642,4,0)</f>
        <v>FEATURE_NODE</v>
      </c>
    </row>
    <row r="1554" spans="1:8" x14ac:dyDescent="0.4">
      <c r="B1554" t="s">
        <v>2276</v>
      </c>
      <c r="C1554">
        <f>VLOOKUP(B1554,'Перечень узлов'!$B$2:$E$642,3,0)</f>
        <v>34</v>
      </c>
      <c r="D1554" t="s">
        <v>1385</v>
      </c>
      <c r="E1554" t="str">
        <f>VLOOKUP(B1554,'Перечень узлов'!$B$2:$E$642,4,0)</f>
        <v>FEATURE_NODE</v>
      </c>
    </row>
    <row r="1555" spans="1:8" x14ac:dyDescent="0.4">
      <c r="B1555" t="s">
        <v>1091</v>
      </c>
      <c r="C1555">
        <f>VLOOKUP(B1555,'Перечень узлов'!$B$2:$E$642,3,0)</f>
        <v>151</v>
      </c>
      <c r="D1555" t="s">
        <v>1385</v>
      </c>
      <c r="E1555" t="str">
        <f>VLOOKUP(B1555,'Перечень узлов'!$B$2:$E$642,4,0)</f>
        <v>FEATURE_NODE</v>
      </c>
    </row>
    <row r="1556" spans="1:8" x14ac:dyDescent="0.4">
      <c r="B1556" t="s">
        <v>1017</v>
      </c>
      <c r="C1556">
        <f>VLOOKUP(B1556,'Перечень узлов'!$B$2:$E$642,3,0)</f>
        <v>175</v>
      </c>
      <c r="D1556" t="s">
        <v>1385</v>
      </c>
      <c r="E1556" t="str">
        <f>VLOOKUP(B1556,'Перечень узлов'!$B$2:$E$642,4,0)</f>
        <v>FEATURE_NODE</v>
      </c>
    </row>
    <row r="1557" spans="1:8" x14ac:dyDescent="0.4">
      <c r="B1557" t="s">
        <v>923</v>
      </c>
      <c r="C1557">
        <f>VLOOKUP(B1557,'Перечень узлов'!$B$2:$E$642,3,0)</f>
        <v>144</v>
      </c>
      <c r="D1557" t="s">
        <v>1385</v>
      </c>
      <c r="E1557" t="str">
        <f>VLOOKUP(B1557,'Перечень узлов'!$B$2:$E$642,4,0)</f>
        <v>FEATURE_NODE</v>
      </c>
    </row>
    <row r="1558" spans="1:8" x14ac:dyDescent="0.4">
      <c r="B1558" t="s">
        <v>1056</v>
      </c>
      <c r="C1558">
        <f>VLOOKUP(B1558,'Перечень узлов'!$B$2:$E$642,3,0)</f>
        <v>177</v>
      </c>
      <c r="D1558" t="s">
        <v>1385</v>
      </c>
      <c r="E1558" t="str">
        <f>VLOOKUP(B1558,'Перечень узлов'!$B$2:$E$642,4,0)</f>
        <v>FEATURE_NODE</v>
      </c>
    </row>
    <row r="1559" spans="1:8" x14ac:dyDescent="0.4">
      <c r="B1559" t="s">
        <v>1055</v>
      </c>
      <c r="C1559">
        <f>VLOOKUP(B1559,'Перечень узлов'!$B$2:$E$642,3,0)</f>
        <v>146</v>
      </c>
      <c r="D1559" t="s">
        <v>1385</v>
      </c>
      <c r="E1559" t="str">
        <f>VLOOKUP(B1559,'Перечень узлов'!$B$2:$E$642,4,0)</f>
        <v>FEATURE_NODE</v>
      </c>
    </row>
    <row r="1560" spans="1:8" x14ac:dyDescent="0.4">
      <c r="B1560" t="s">
        <v>1127</v>
      </c>
      <c r="C1560">
        <f>VLOOKUP(B1560,'Перечень узлов'!$B$2:$E$642,3,0)</f>
        <v>155</v>
      </c>
      <c r="D1560" t="s">
        <v>1385</v>
      </c>
      <c r="E1560" t="str">
        <f>VLOOKUP(B1560,'Перечень узлов'!$B$2:$E$642,4,0)</f>
        <v>FEATURE_NODE</v>
      </c>
    </row>
    <row r="1561" spans="1:8" x14ac:dyDescent="0.4">
      <c r="B1561" t="s">
        <v>1243</v>
      </c>
      <c r="C1561">
        <f>VLOOKUP(B1561,'Перечень узлов'!$B$2:$E$642,3,0)</f>
        <v>62</v>
      </c>
      <c r="D1561" t="s">
        <v>1385</v>
      </c>
      <c r="E1561" t="str">
        <f>VLOOKUP(B1561,'Перечень узлов'!$B$2:$E$642,4,0)</f>
        <v>FEATURE_NODE</v>
      </c>
    </row>
    <row r="1562" spans="1:8" x14ac:dyDescent="0.4">
      <c r="B1562" t="s">
        <v>1268</v>
      </c>
      <c r="C1562">
        <f>VLOOKUP(B1562,'Перечень узлов'!$B$2:$E$642,3,0)</f>
        <v>156</v>
      </c>
      <c r="D1562" t="s">
        <v>1385</v>
      </c>
      <c r="E1562" t="str">
        <f>VLOOKUP(B1562,'Перечень узлов'!$B$2:$E$642,4,0)</f>
        <v>FEATURE_NODE</v>
      </c>
    </row>
    <row r="1563" spans="1:8" x14ac:dyDescent="0.4">
      <c r="B1563" t="s">
        <v>1062</v>
      </c>
      <c r="C1563">
        <f>VLOOKUP(B1563,'Перечень узлов'!$B$2:$E$642,3,0)</f>
        <v>292</v>
      </c>
      <c r="D1563" t="s">
        <v>1385</v>
      </c>
      <c r="E1563" t="str">
        <f>VLOOKUP(B1563,'Перечень узлов'!$B$2:$E$642,4,0)</f>
        <v>FEATURE_NODE</v>
      </c>
    </row>
    <row r="1564" spans="1:8" x14ac:dyDescent="0.4">
      <c r="B1564" t="s">
        <v>1497</v>
      </c>
      <c r="C1564">
        <f>VLOOKUP(B1564,'Перечень узлов'!$B$2:$E$642,3,0)</f>
        <v>199</v>
      </c>
      <c r="D1564" t="s">
        <v>1385</v>
      </c>
      <c r="E1564" t="str">
        <f>VLOOKUP(B1564,'Перечень узлов'!$B$2:$E$642,4,0)</f>
        <v>FEATURE_NODE</v>
      </c>
    </row>
    <row r="1565" spans="1:8" x14ac:dyDescent="0.4">
      <c r="B1565" t="s">
        <v>1313</v>
      </c>
      <c r="C1565">
        <f>VLOOKUP(B1565,'Перечень узлов'!$B$2:$E$642,3,0)</f>
        <v>333</v>
      </c>
      <c r="D1565" t="s">
        <v>1385</v>
      </c>
      <c r="E1565" t="str">
        <f>VLOOKUP(B1565,'Перечень узлов'!$B$2:$E$642,4,0)</f>
        <v>FEATURE_NODE</v>
      </c>
    </row>
    <row r="1566" spans="1:8" x14ac:dyDescent="0.4">
      <c r="B1566" t="s">
        <v>1468</v>
      </c>
      <c r="C1566">
        <f>VLOOKUP(B1566,'Перечень узлов'!$B$2:$E$642,3,0)</f>
        <v>202</v>
      </c>
      <c r="D1566" t="s">
        <v>1658</v>
      </c>
      <c r="E1566" t="str">
        <f>VLOOKUP(B1566,'Перечень узлов'!$B$2:$E$642,4,0)</f>
        <v>FEATURE_NODE</v>
      </c>
    </row>
    <row r="1567" spans="1:8" x14ac:dyDescent="0.4">
      <c r="C1567" t="e">
        <f>VLOOKUP(B1567,'Перечень узлов'!$B$2:$E$642,3,0)</f>
        <v>#N/A</v>
      </c>
      <c r="E1567" t="e">
        <f>VLOOKUP(B1567,'Перечень узлов'!$B$2:$E$642,4,0)</f>
        <v>#N/A</v>
      </c>
    </row>
    <row r="1568" spans="1:8" x14ac:dyDescent="0.4">
      <c r="A1568" s="40" t="s">
        <v>1634</v>
      </c>
      <c r="B1568" t="s">
        <v>889</v>
      </c>
      <c r="C1568">
        <f>VLOOKUP(B1568,'Перечень узлов'!$B$2:$E$642,3,0)</f>
        <v>36</v>
      </c>
      <c r="D1568" t="s">
        <v>1385</v>
      </c>
      <c r="E1568" t="str">
        <f>VLOOKUP(B1568,'Перечень узлов'!$B$2:$E$642,4,0)</f>
        <v>FEATURE_NODE</v>
      </c>
      <c r="F1568" t="s">
        <v>435</v>
      </c>
      <c r="G1568" t="s">
        <v>1576</v>
      </c>
      <c r="H1568" t="s">
        <v>1631</v>
      </c>
    </row>
    <row r="1569" spans="1:7" x14ac:dyDescent="0.4">
      <c r="B1569" t="s">
        <v>1307</v>
      </c>
      <c r="C1569">
        <f>VLOOKUP(B1569,'Перечень узлов'!$B$2:$E$642,3,0)</f>
        <v>327</v>
      </c>
      <c r="D1569" t="s">
        <v>1385</v>
      </c>
      <c r="E1569" t="str">
        <f>VLOOKUP(B1569,'Перечень узлов'!$B$2:$E$642,4,0)</f>
        <v>FEATURE_NODE</v>
      </c>
    </row>
    <row r="1570" spans="1:7" x14ac:dyDescent="0.4">
      <c r="B1570" t="s">
        <v>2833</v>
      </c>
      <c r="C1570">
        <f>VLOOKUP(B1570,'Перечень узлов'!$B$2:$E$642,3,0)</f>
        <v>74</v>
      </c>
      <c r="D1570" t="s">
        <v>1385</v>
      </c>
      <c r="E1570" t="str">
        <f>VLOOKUP(B1570,'Перечень узлов'!$B$2:$E$642,4,0)</f>
        <v>FEATURE_NODE</v>
      </c>
    </row>
    <row r="1571" spans="1:7" x14ac:dyDescent="0.4">
      <c r="B1571" t="s">
        <v>887</v>
      </c>
      <c r="C1571">
        <f>VLOOKUP(B1571,'Перечень узлов'!$B$2:$E$642,3,0)</f>
        <v>19</v>
      </c>
      <c r="D1571" t="s">
        <v>1385</v>
      </c>
      <c r="E1571" t="str">
        <f>VLOOKUP(B1571,'Перечень узлов'!$B$2:$E$642,4,0)</f>
        <v>FEATURE_NODE</v>
      </c>
    </row>
    <row r="1572" spans="1:7" x14ac:dyDescent="0.4">
      <c r="B1572" t="s">
        <v>1469</v>
      </c>
      <c r="C1572">
        <f>VLOOKUP(B1572,'Перечень узлов'!$B$2:$E$642,3,0)</f>
        <v>294</v>
      </c>
      <c r="D1572" t="s">
        <v>1385</v>
      </c>
      <c r="E1572" t="str">
        <f>VLOOKUP(B1572,'Перечень узлов'!$B$2:$E$642,4,0)</f>
        <v>FEATURE_NODE</v>
      </c>
    </row>
    <row r="1573" spans="1:7" x14ac:dyDescent="0.4">
      <c r="B1573" t="s">
        <v>1326</v>
      </c>
      <c r="C1573">
        <f>VLOOKUP(B1573,'Перечень узлов'!$B$2:$E$642,3,0)</f>
        <v>342</v>
      </c>
      <c r="D1573" t="s">
        <v>1385</v>
      </c>
      <c r="E1573" t="str">
        <f>VLOOKUP(B1573,'Перечень узлов'!$B$2:$E$642,4,0)</f>
        <v>FEATURE_NODE</v>
      </c>
    </row>
    <row r="1574" spans="1:7" x14ac:dyDescent="0.4">
      <c r="B1574" t="s">
        <v>1468</v>
      </c>
      <c r="C1574">
        <f>VLOOKUP(B1574,'Перечень узлов'!$B$2:$E$642,3,0)</f>
        <v>202</v>
      </c>
      <c r="D1574" t="s">
        <v>1658</v>
      </c>
      <c r="E1574" t="str">
        <f>VLOOKUP(B1574,'Перечень узлов'!$B$2:$E$642,4,0)</f>
        <v>FEATURE_NODE</v>
      </c>
    </row>
    <row r="1575" spans="1:7" x14ac:dyDescent="0.4">
      <c r="C1575" t="e">
        <f>VLOOKUP(B1575,'Перечень узлов'!$B$2:$E$642,3,0)</f>
        <v>#N/A</v>
      </c>
      <c r="E1575" t="e">
        <f>VLOOKUP(B1575,'Перечень узлов'!$B$2:$E$642,4,0)</f>
        <v>#N/A</v>
      </c>
    </row>
    <row r="1576" spans="1:7" x14ac:dyDescent="0.4">
      <c r="A1576" s="40" t="s">
        <v>1635</v>
      </c>
      <c r="B1576" t="s">
        <v>1573</v>
      </c>
      <c r="C1576">
        <f>VLOOKUP(B1576,'Перечень узлов'!$B$2:$E$642,3,0)</f>
        <v>35</v>
      </c>
      <c r="D1576" t="s">
        <v>1385</v>
      </c>
      <c r="E1576" t="str">
        <f>VLOOKUP(B1576,'Перечень узлов'!$B$2:$E$642,4,0)</f>
        <v>FEATURE_NODE</v>
      </c>
      <c r="F1576" t="s">
        <v>435</v>
      </c>
      <c r="G1576" t="s">
        <v>1576</v>
      </c>
    </row>
    <row r="1577" spans="1:7" x14ac:dyDescent="0.4">
      <c r="B1577" t="s">
        <v>1307</v>
      </c>
      <c r="C1577">
        <f>VLOOKUP(B1577,'Перечень узлов'!$B$2:$E$642,3,0)</f>
        <v>327</v>
      </c>
      <c r="D1577" t="s">
        <v>1385</v>
      </c>
      <c r="E1577" t="str">
        <f>VLOOKUP(B1577,'Перечень узлов'!$B$2:$E$642,4,0)</f>
        <v>FEATURE_NODE</v>
      </c>
    </row>
    <row r="1578" spans="1:7" x14ac:dyDescent="0.4">
      <c r="B1578" t="s">
        <v>1467</v>
      </c>
      <c r="C1578">
        <f>VLOOKUP(B1578,'Перечень узлов'!$B$2:$E$642,3,0)</f>
        <v>203</v>
      </c>
      <c r="D1578" t="s">
        <v>1385</v>
      </c>
      <c r="E1578" t="str">
        <f>VLOOKUP(B1578,'Перечень узлов'!$B$2:$E$642,4,0)</f>
        <v>FEATURE_NODE</v>
      </c>
    </row>
    <row r="1579" spans="1:7" x14ac:dyDescent="0.4">
      <c r="B1579" t="s">
        <v>947</v>
      </c>
      <c r="C1579">
        <f>VLOOKUP(B1579,'Перечень узлов'!$B$2:$E$642,3,0)</f>
        <v>60</v>
      </c>
      <c r="D1579" t="s">
        <v>1385</v>
      </c>
      <c r="E1579" t="str">
        <f>VLOOKUP(B1579,'Перечень узлов'!$B$2:$E$642,4,0)</f>
        <v>FEATURE_NODE</v>
      </c>
    </row>
    <row r="1580" spans="1:7" x14ac:dyDescent="0.4">
      <c r="B1580" t="s">
        <v>2276</v>
      </c>
      <c r="C1580">
        <f>VLOOKUP(B1580,'Перечень узлов'!$B$2:$E$642,3,0)</f>
        <v>34</v>
      </c>
      <c r="D1580" t="s">
        <v>1385</v>
      </c>
      <c r="E1580" t="str">
        <f>VLOOKUP(B1580,'Перечень узлов'!$B$2:$E$642,4,0)</f>
        <v>FEATURE_NODE</v>
      </c>
    </row>
    <row r="1581" spans="1:7" x14ac:dyDescent="0.4">
      <c r="B1581" t="s">
        <v>1083</v>
      </c>
      <c r="C1581">
        <f>VLOOKUP(B1581,'Перечень узлов'!$B$2:$E$642,3,0)</f>
        <v>17</v>
      </c>
      <c r="D1581" t="s">
        <v>1385</v>
      </c>
      <c r="E1581" t="str">
        <f>VLOOKUP(B1581,'Перечень узлов'!$B$2:$E$642,4,0)</f>
        <v>FEATURE_NODE</v>
      </c>
    </row>
    <row r="1582" spans="1:7" x14ac:dyDescent="0.4">
      <c r="B1582" t="s">
        <v>1487</v>
      </c>
      <c r="C1582">
        <f>VLOOKUP(B1582,'Перечень узлов'!$B$2:$E$642,3,0)</f>
        <v>428</v>
      </c>
      <c r="D1582" t="s">
        <v>1385</v>
      </c>
      <c r="E1582" t="str">
        <f>VLOOKUP(B1582,'Перечень узлов'!$B$2:$E$642,4,0)</f>
        <v>FEATURE_NODE</v>
      </c>
    </row>
    <row r="1583" spans="1:7" x14ac:dyDescent="0.4">
      <c r="B1583" t="s">
        <v>902</v>
      </c>
      <c r="C1583">
        <f>VLOOKUP(B1583,'Перечень узлов'!$B$2:$E$642,3,0)</f>
        <v>76</v>
      </c>
      <c r="D1583" t="s">
        <v>1385</v>
      </c>
      <c r="E1583" t="str">
        <f>VLOOKUP(B1583,'Перечень узлов'!$B$2:$E$642,4,0)</f>
        <v>FEATURE_NODE</v>
      </c>
    </row>
    <row r="1584" spans="1:7" x14ac:dyDescent="0.4">
      <c r="B1584" t="s">
        <v>1267</v>
      </c>
      <c r="C1584">
        <f>VLOOKUP(B1584,'Перечень узлов'!$B$2:$E$642,3,0)</f>
        <v>157</v>
      </c>
      <c r="D1584" t="s">
        <v>1385</v>
      </c>
      <c r="E1584" t="str">
        <f>VLOOKUP(B1584,'Перечень узлов'!$B$2:$E$642,4,0)</f>
        <v>FEATURE_NODE</v>
      </c>
    </row>
    <row r="1585" spans="1:7" x14ac:dyDescent="0.4">
      <c r="B1585" t="s">
        <v>1091</v>
      </c>
      <c r="C1585">
        <f>VLOOKUP(B1585,'Перечень узлов'!$B$2:$E$642,3,0)</f>
        <v>151</v>
      </c>
      <c r="D1585" t="s">
        <v>1385</v>
      </c>
      <c r="E1585" t="str">
        <f>VLOOKUP(B1585,'Перечень узлов'!$B$2:$E$642,4,0)</f>
        <v>FEATURE_NODE</v>
      </c>
    </row>
    <row r="1586" spans="1:7" x14ac:dyDescent="0.4">
      <c r="B1586" t="s">
        <v>923</v>
      </c>
      <c r="C1586">
        <f>VLOOKUP(B1586,'Перечень узлов'!$B$2:$E$642,3,0)</f>
        <v>144</v>
      </c>
      <c r="D1586" t="s">
        <v>1385</v>
      </c>
      <c r="E1586" t="str">
        <f>VLOOKUP(B1586,'Перечень узлов'!$B$2:$E$642,4,0)</f>
        <v>FEATURE_NODE</v>
      </c>
    </row>
    <row r="1587" spans="1:7" x14ac:dyDescent="0.4">
      <c r="B1587" t="s">
        <v>1362</v>
      </c>
      <c r="C1587">
        <f>VLOOKUP(B1587,'Перечень узлов'!$B$2:$E$642,3,0)</f>
        <v>178</v>
      </c>
      <c r="D1587" t="s">
        <v>1385</v>
      </c>
      <c r="E1587" t="str">
        <f>VLOOKUP(B1587,'Перечень узлов'!$B$2:$E$642,4,0)</f>
        <v>FEATURE_NODE</v>
      </c>
    </row>
    <row r="1588" spans="1:7" x14ac:dyDescent="0.4">
      <c r="B1588" t="s">
        <v>1726</v>
      </c>
      <c r="C1588">
        <f>VLOOKUP(B1588,'Перечень узлов'!$B$2:$E$642,3,0)</f>
        <v>194</v>
      </c>
      <c r="D1588" t="s">
        <v>1385</v>
      </c>
      <c r="E1588" t="str">
        <f>VLOOKUP(B1588,'Перечень узлов'!$B$2:$E$642,4,0)</f>
        <v>FEATURE_NODE</v>
      </c>
    </row>
    <row r="1589" spans="1:7" x14ac:dyDescent="0.4">
      <c r="B1589" t="s">
        <v>1490</v>
      </c>
      <c r="C1589">
        <f>VLOOKUP(B1589,'Перечень узлов'!$B$2:$E$642,3,0)</f>
        <v>321</v>
      </c>
      <c r="D1589" t="s">
        <v>1385</v>
      </c>
      <c r="E1589" t="str">
        <f>VLOOKUP(B1589,'Перечень узлов'!$B$2:$E$642,4,0)</f>
        <v>FEATURE_NODE</v>
      </c>
    </row>
    <row r="1590" spans="1:7" x14ac:dyDescent="0.4">
      <c r="B1590" t="s">
        <v>1633</v>
      </c>
      <c r="C1590">
        <f>VLOOKUP(B1590,'Перечень узлов'!$B$2:$E$642,3,0)</f>
        <v>435</v>
      </c>
      <c r="D1590" t="s">
        <v>1658</v>
      </c>
      <c r="E1590" t="str">
        <f>VLOOKUP(B1590,'Перечень узлов'!$B$2:$E$642,4,0)</f>
        <v>FEATURE_NODE</v>
      </c>
    </row>
    <row r="1591" spans="1:7" x14ac:dyDescent="0.4">
      <c r="C1591" t="e">
        <f>VLOOKUP(B1591,'Перечень узлов'!$B$2:$E$642,3,0)</f>
        <v>#N/A</v>
      </c>
      <c r="E1591" t="e">
        <f>VLOOKUP(B1591,'Перечень узлов'!$B$2:$E$642,4,0)</f>
        <v>#N/A</v>
      </c>
    </row>
    <row r="1592" spans="1:7" x14ac:dyDescent="0.4">
      <c r="A1592" s="40" t="s">
        <v>1636</v>
      </c>
      <c r="B1592" t="s">
        <v>889</v>
      </c>
      <c r="C1592">
        <f>VLOOKUP(B1592,'Перечень узлов'!$B$2:$E$642,3,0)</f>
        <v>36</v>
      </c>
      <c r="D1592" t="s">
        <v>1385</v>
      </c>
      <c r="E1592" t="str">
        <f>VLOOKUP(B1592,'Перечень узлов'!$B$2:$E$642,4,0)</f>
        <v>FEATURE_NODE</v>
      </c>
      <c r="F1592" t="s">
        <v>435</v>
      </c>
      <c r="G1592" t="s">
        <v>1576</v>
      </c>
    </row>
    <row r="1593" spans="1:7" x14ac:dyDescent="0.4">
      <c r="B1593" t="s">
        <v>2833</v>
      </c>
      <c r="C1593">
        <f>VLOOKUP(B1593,'Перечень узлов'!$B$2:$E$642,3,0)</f>
        <v>74</v>
      </c>
      <c r="D1593" t="s">
        <v>1385</v>
      </c>
      <c r="E1593" t="str">
        <f>VLOOKUP(B1593,'Перечень узлов'!$B$2:$E$642,4,0)</f>
        <v>FEATURE_NODE</v>
      </c>
    </row>
    <row r="1594" spans="1:7" x14ac:dyDescent="0.4">
      <c r="B1594" t="s">
        <v>1007</v>
      </c>
      <c r="C1594">
        <f>VLOOKUP(B1594,'Перечень узлов'!$B$2:$E$642,3,0)</f>
        <v>172</v>
      </c>
      <c r="D1594" t="s">
        <v>1385</v>
      </c>
      <c r="E1594" t="str">
        <f>VLOOKUP(B1594,'Перечень узлов'!$B$2:$E$642,4,0)</f>
        <v>FEATURE_NODE</v>
      </c>
    </row>
    <row r="1595" spans="1:7" x14ac:dyDescent="0.4">
      <c r="B1595" t="s">
        <v>887</v>
      </c>
      <c r="C1595">
        <f>VLOOKUP(B1595,'Перечень узлов'!$B$2:$E$642,3,0)</f>
        <v>19</v>
      </c>
      <c r="D1595" t="s">
        <v>1385</v>
      </c>
      <c r="E1595" t="str">
        <f>VLOOKUP(B1595,'Перечень узлов'!$B$2:$E$642,4,0)</f>
        <v>FEATURE_NODE</v>
      </c>
    </row>
    <row r="1596" spans="1:7" x14ac:dyDescent="0.4">
      <c r="B1596" t="s">
        <v>876</v>
      </c>
      <c r="C1596">
        <f>VLOOKUP(B1596,'Перечень узлов'!$B$2:$E$642,3,0)</f>
        <v>9</v>
      </c>
      <c r="D1596" t="s">
        <v>1385</v>
      </c>
      <c r="E1596" t="str">
        <f>VLOOKUP(B1596,'Перечень узлов'!$B$2:$E$642,4,0)</f>
        <v>FEATURE_NODE</v>
      </c>
    </row>
    <row r="1597" spans="1:7" x14ac:dyDescent="0.4">
      <c r="B1597" t="s">
        <v>1487</v>
      </c>
      <c r="C1597">
        <f>VLOOKUP(B1597,'Перечень узлов'!$B$2:$E$642,3,0)</f>
        <v>428</v>
      </c>
      <c r="D1597" t="s">
        <v>1385</v>
      </c>
      <c r="E1597" t="str">
        <f>VLOOKUP(B1597,'Перечень узлов'!$B$2:$E$642,4,0)</f>
        <v>FEATURE_NODE</v>
      </c>
    </row>
    <row r="1598" spans="1:7" x14ac:dyDescent="0.4">
      <c r="B1598" t="s">
        <v>902</v>
      </c>
      <c r="C1598">
        <f>VLOOKUP(B1598,'Перечень узлов'!$B$2:$E$642,3,0)</f>
        <v>76</v>
      </c>
      <c r="D1598" t="s">
        <v>1385</v>
      </c>
      <c r="E1598" t="str">
        <f>VLOOKUP(B1598,'Перечень узлов'!$B$2:$E$642,4,0)</f>
        <v>FEATURE_NODE</v>
      </c>
    </row>
    <row r="1599" spans="1:7" x14ac:dyDescent="0.4">
      <c r="B1599" t="s">
        <v>1727</v>
      </c>
      <c r="C1599">
        <f>VLOOKUP(B1599,'Перечень узлов'!$B$2:$E$642,3,0)</f>
        <v>192</v>
      </c>
      <c r="D1599" t="s">
        <v>1385</v>
      </c>
      <c r="E1599" t="str">
        <f>VLOOKUP(B1599,'Перечень узлов'!$B$2:$E$642,4,0)</f>
        <v>FEATURE_NODE</v>
      </c>
    </row>
    <row r="1600" spans="1:7" x14ac:dyDescent="0.4">
      <c r="B1600" t="s">
        <v>1052</v>
      </c>
      <c r="C1600">
        <f>VLOOKUP(B1600,'Перечень узлов'!$B$2:$E$642,3,0)</f>
        <v>210</v>
      </c>
      <c r="D1600" t="s">
        <v>1385</v>
      </c>
      <c r="E1600" t="str">
        <f>VLOOKUP(B1600,'Перечень узлов'!$B$2:$E$642,4,0)</f>
        <v>FEATURE_NODE</v>
      </c>
    </row>
    <row r="1601" spans="1:7" x14ac:dyDescent="0.4">
      <c r="B1601" t="s">
        <v>1023</v>
      </c>
      <c r="C1601">
        <f>VLOOKUP(B1601,'Перечень узлов'!$B$2:$E$642,3,0)</f>
        <v>218</v>
      </c>
      <c r="D1601" t="s">
        <v>1385</v>
      </c>
      <c r="E1601" t="str">
        <f>VLOOKUP(B1601,'Перечень узлов'!$B$2:$E$642,4,0)</f>
        <v>FEATURE_NODE</v>
      </c>
    </row>
    <row r="1602" spans="1:7" x14ac:dyDescent="0.4">
      <c r="B1602" t="s">
        <v>1753</v>
      </c>
      <c r="C1602">
        <f>VLOOKUP(B1602,'Перечень узлов'!$B$2:$E$642,3,0)</f>
        <v>430</v>
      </c>
      <c r="D1602" t="s">
        <v>1385</v>
      </c>
      <c r="E1602" t="str">
        <f>VLOOKUP(B1602,'Перечень узлов'!$B$2:$E$642,4,0)</f>
        <v>FEATURE_NODE</v>
      </c>
    </row>
    <row r="1603" spans="1:7" x14ac:dyDescent="0.4">
      <c r="B1603" t="s">
        <v>932</v>
      </c>
      <c r="C1603">
        <f>VLOOKUP(B1603,'Перечень узлов'!$B$2:$E$642,3,0)</f>
        <v>171</v>
      </c>
      <c r="D1603" t="s">
        <v>1385</v>
      </c>
      <c r="E1603" t="str">
        <f>VLOOKUP(B1603,'Перечень узлов'!$B$2:$E$642,4,0)</f>
        <v>FEATURE_NODE</v>
      </c>
    </row>
    <row r="1604" spans="1:7" x14ac:dyDescent="0.4">
      <c r="B1604" t="s">
        <v>1362</v>
      </c>
      <c r="C1604">
        <f>VLOOKUP(B1604,'Перечень узлов'!$B$2:$E$642,3,0)</f>
        <v>178</v>
      </c>
      <c r="D1604" t="s">
        <v>1385</v>
      </c>
      <c r="E1604" t="str">
        <f>VLOOKUP(B1604,'Перечень узлов'!$B$2:$E$642,4,0)</f>
        <v>FEATURE_NODE</v>
      </c>
    </row>
    <row r="1605" spans="1:7" x14ac:dyDescent="0.4">
      <c r="B1605" t="s">
        <v>1020</v>
      </c>
      <c r="C1605">
        <f>VLOOKUP(B1605,'Перечень узлов'!$B$2:$E$642,3,0)</f>
        <v>179</v>
      </c>
      <c r="D1605" t="s">
        <v>1385</v>
      </c>
      <c r="E1605" t="str">
        <f>VLOOKUP(B1605,'Перечень узлов'!$B$2:$E$642,4,0)</f>
        <v>FEATURE_NODE</v>
      </c>
    </row>
    <row r="1606" spans="1:7" x14ac:dyDescent="0.4">
      <c r="B1606" t="s">
        <v>1243</v>
      </c>
      <c r="C1606">
        <f>VLOOKUP(B1606,'Перечень узлов'!$B$2:$E$642,3,0)</f>
        <v>62</v>
      </c>
      <c r="D1606" t="s">
        <v>1385</v>
      </c>
      <c r="E1606" t="str">
        <f>VLOOKUP(B1606,'Перечень узлов'!$B$2:$E$642,4,0)</f>
        <v>FEATURE_NODE</v>
      </c>
    </row>
    <row r="1607" spans="1:7" x14ac:dyDescent="0.4">
      <c r="B1607" t="s">
        <v>1468</v>
      </c>
      <c r="C1607">
        <f>VLOOKUP(B1607,'Перечень узлов'!$B$2:$E$642,3,0)</f>
        <v>202</v>
      </c>
      <c r="D1607" t="s">
        <v>1658</v>
      </c>
      <c r="E1607" t="str">
        <f>VLOOKUP(B1607,'Перечень узлов'!$B$2:$E$642,4,0)</f>
        <v>FEATURE_NODE</v>
      </c>
    </row>
    <row r="1608" spans="1:7" x14ac:dyDescent="0.4">
      <c r="C1608" t="e">
        <f>VLOOKUP(B1608,'Перечень узлов'!$B$2:$E$642,3,0)</f>
        <v>#N/A</v>
      </c>
      <c r="E1608" t="e">
        <f>VLOOKUP(B1608,'Перечень узлов'!$B$2:$E$642,4,0)</f>
        <v>#N/A</v>
      </c>
    </row>
    <row r="1609" spans="1:7" x14ac:dyDescent="0.4">
      <c r="A1609" s="40" t="s">
        <v>1637</v>
      </c>
      <c r="B1609" t="s">
        <v>889</v>
      </c>
      <c r="C1609">
        <f>VLOOKUP(B1609,'Перечень узлов'!$B$2:$E$642,3,0)</f>
        <v>36</v>
      </c>
      <c r="D1609" t="s">
        <v>1385</v>
      </c>
      <c r="E1609" t="str">
        <f>VLOOKUP(B1609,'Перечень узлов'!$B$2:$E$642,4,0)</f>
        <v>FEATURE_NODE</v>
      </c>
      <c r="F1609" t="s">
        <v>435</v>
      </c>
      <c r="G1609" t="s">
        <v>1576</v>
      </c>
    </row>
    <row r="1610" spans="1:7" x14ac:dyDescent="0.4">
      <c r="B1610" t="s">
        <v>1307</v>
      </c>
      <c r="C1610">
        <f>VLOOKUP(B1610,'Перечень узлов'!$B$2:$E$642,3,0)</f>
        <v>327</v>
      </c>
      <c r="D1610" t="s">
        <v>1385</v>
      </c>
      <c r="E1610" t="str">
        <f>VLOOKUP(B1610,'Перечень узлов'!$B$2:$E$642,4,0)</f>
        <v>FEATURE_NODE</v>
      </c>
    </row>
    <row r="1611" spans="1:7" x14ac:dyDescent="0.4">
      <c r="B1611" t="s">
        <v>1059</v>
      </c>
      <c r="C1611">
        <f>VLOOKUP(B1611,'Перечень узлов'!$B$2:$E$642,3,0)</f>
        <v>75</v>
      </c>
      <c r="D1611" t="s">
        <v>1385</v>
      </c>
      <c r="E1611" t="str">
        <f>VLOOKUP(B1611,'Перечень узлов'!$B$2:$E$642,4,0)</f>
        <v>FEATURE_NODE</v>
      </c>
    </row>
    <row r="1612" spans="1:7" x14ac:dyDescent="0.4">
      <c r="B1612" t="s">
        <v>876</v>
      </c>
      <c r="C1612">
        <f>VLOOKUP(B1612,'Перечень узлов'!$B$2:$E$642,3,0)</f>
        <v>9</v>
      </c>
      <c r="D1612" t="s">
        <v>1385</v>
      </c>
      <c r="E1612" t="str">
        <f>VLOOKUP(B1612,'Перечень узлов'!$B$2:$E$642,4,0)</f>
        <v>FEATURE_NODE</v>
      </c>
    </row>
    <row r="1613" spans="1:7" x14ac:dyDescent="0.4">
      <c r="B1613" t="s">
        <v>892</v>
      </c>
      <c r="C1613">
        <f>VLOOKUP(B1613,'Перечень узлов'!$B$2:$E$642,3,0)</f>
        <v>16</v>
      </c>
      <c r="D1613" t="s">
        <v>1385</v>
      </c>
      <c r="E1613" t="str">
        <f>VLOOKUP(B1613,'Перечень узлов'!$B$2:$E$642,4,0)</f>
        <v>FEATURE_NODE</v>
      </c>
    </row>
    <row r="1614" spans="1:7" x14ac:dyDescent="0.4">
      <c r="B1614" t="s">
        <v>1243</v>
      </c>
      <c r="C1614">
        <f>VLOOKUP(B1614,'Перечень узлов'!$B$2:$E$642,3,0)</f>
        <v>62</v>
      </c>
      <c r="D1614" t="s">
        <v>1385</v>
      </c>
      <c r="E1614" t="str">
        <f>VLOOKUP(B1614,'Перечень узлов'!$B$2:$E$642,4,0)</f>
        <v>FEATURE_NODE</v>
      </c>
    </row>
    <row r="1615" spans="1:7" x14ac:dyDescent="0.4">
      <c r="B1615" t="s">
        <v>895</v>
      </c>
      <c r="C1615">
        <f>VLOOKUP(B1615,'Перечень узлов'!$B$2:$E$642,3,0)</f>
        <v>43</v>
      </c>
      <c r="D1615" t="s">
        <v>1385</v>
      </c>
      <c r="E1615" t="str">
        <f>VLOOKUP(B1615,'Перечень узлов'!$B$2:$E$642,4,0)</f>
        <v>FEATURE_NODE</v>
      </c>
    </row>
    <row r="1616" spans="1:7" x14ac:dyDescent="0.4">
      <c r="B1616" t="s">
        <v>1326</v>
      </c>
      <c r="C1616">
        <f>VLOOKUP(B1616,'Перечень узлов'!$B$2:$E$642,3,0)</f>
        <v>342</v>
      </c>
      <c r="D1616" t="s">
        <v>1385</v>
      </c>
      <c r="E1616" t="str">
        <f>VLOOKUP(B1616,'Перечень узлов'!$B$2:$E$642,4,0)</f>
        <v>FEATURE_NODE</v>
      </c>
    </row>
    <row r="1617" spans="1:7" x14ac:dyDescent="0.4">
      <c r="B1617" t="s">
        <v>1468</v>
      </c>
      <c r="C1617">
        <f>VLOOKUP(B1617,'Перечень узлов'!$B$2:$E$642,3,0)</f>
        <v>202</v>
      </c>
      <c r="D1617" t="s">
        <v>1658</v>
      </c>
      <c r="E1617" t="str">
        <f>VLOOKUP(B1617,'Перечень узлов'!$B$2:$E$642,4,0)</f>
        <v>FEATURE_NODE</v>
      </c>
    </row>
    <row r="1618" spans="1:7" x14ac:dyDescent="0.4">
      <c r="C1618" t="e">
        <f>VLOOKUP(B1618,'Перечень узлов'!$B$2:$E$642,3,0)</f>
        <v>#N/A</v>
      </c>
      <c r="E1618" t="e">
        <f>VLOOKUP(B1618,'Перечень узлов'!$B$2:$E$642,4,0)</f>
        <v>#N/A</v>
      </c>
    </row>
    <row r="1619" spans="1:7" x14ac:dyDescent="0.4">
      <c r="A1619" s="40" t="s">
        <v>1638</v>
      </c>
      <c r="B1619" t="s">
        <v>1573</v>
      </c>
      <c r="C1619">
        <f>VLOOKUP(B1619,'Перечень узлов'!$B$2:$E$642,3,0)</f>
        <v>35</v>
      </c>
      <c r="D1619" t="s">
        <v>1385</v>
      </c>
      <c r="E1619" t="str">
        <f>VLOOKUP(B1619,'Перечень узлов'!$B$2:$E$642,4,0)</f>
        <v>FEATURE_NODE</v>
      </c>
      <c r="F1619" t="s">
        <v>435</v>
      </c>
      <c r="G1619" t="s">
        <v>1576</v>
      </c>
    </row>
    <row r="1620" spans="1:7" x14ac:dyDescent="0.4">
      <c r="B1620" t="s">
        <v>2833</v>
      </c>
      <c r="C1620">
        <f>VLOOKUP(B1620,'Перечень узлов'!$B$2:$E$642,3,0)</f>
        <v>74</v>
      </c>
      <c r="D1620" t="s">
        <v>1385</v>
      </c>
      <c r="E1620" t="str">
        <f>VLOOKUP(B1620,'Перечень узлов'!$B$2:$E$642,4,0)</f>
        <v>FEATURE_NODE</v>
      </c>
    </row>
    <row r="1621" spans="1:7" x14ac:dyDescent="0.4">
      <c r="B1621" t="s">
        <v>1083</v>
      </c>
      <c r="C1621">
        <f>VLOOKUP(B1621,'Перечень узлов'!$B$2:$E$642,3,0)</f>
        <v>17</v>
      </c>
      <c r="D1621" t="s">
        <v>1385</v>
      </c>
      <c r="E1621" t="str">
        <f>VLOOKUP(B1621,'Перечень узлов'!$B$2:$E$642,4,0)</f>
        <v>FEATURE_NODE</v>
      </c>
    </row>
    <row r="1622" spans="1:7" x14ac:dyDescent="0.4">
      <c r="B1622" t="s">
        <v>932</v>
      </c>
      <c r="C1622">
        <f>VLOOKUP(B1622,'Перечень узлов'!$B$2:$E$642,3,0)</f>
        <v>171</v>
      </c>
      <c r="D1622" t="s">
        <v>1385</v>
      </c>
      <c r="E1622" t="str">
        <f>VLOOKUP(B1622,'Перечень узлов'!$B$2:$E$642,4,0)</f>
        <v>FEATURE_NODE</v>
      </c>
    </row>
    <row r="1623" spans="1:7" x14ac:dyDescent="0.4">
      <c r="B1623" t="s">
        <v>1017</v>
      </c>
      <c r="C1623">
        <f>VLOOKUP(B1623,'Перечень узлов'!$B$2:$E$642,3,0)</f>
        <v>175</v>
      </c>
      <c r="D1623" t="s">
        <v>1385</v>
      </c>
      <c r="E1623" t="str">
        <f>VLOOKUP(B1623,'Перечень узлов'!$B$2:$E$642,4,0)</f>
        <v>FEATURE_NODE</v>
      </c>
    </row>
    <row r="1624" spans="1:7" x14ac:dyDescent="0.4">
      <c r="B1624" t="s">
        <v>1055</v>
      </c>
      <c r="C1624">
        <f>VLOOKUP(B1624,'Перечень узлов'!$B$2:$E$642,3,0)</f>
        <v>146</v>
      </c>
      <c r="D1624" t="s">
        <v>1385</v>
      </c>
      <c r="E1624" t="str">
        <f>VLOOKUP(B1624,'Перечень узлов'!$B$2:$E$642,4,0)</f>
        <v>FEATURE_NODE</v>
      </c>
    </row>
    <row r="1625" spans="1:7" x14ac:dyDescent="0.4">
      <c r="B1625" t="s">
        <v>1354</v>
      </c>
      <c r="C1625">
        <f>VLOOKUP(B1625,'Перечень узлов'!$B$2:$E$642,3,0)</f>
        <v>365</v>
      </c>
      <c r="D1625" t="s">
        <v>1385</v>
      </c>
      <c r="E1625" t="str">
        <f>VLOOKUP(B1625,'Перечень узлов'!$B$2:$E$642,4,0)</f>
        <v>FEATURE_NODE</v>
      </c>
    </row>
    <row r="1626" spans="1:7" x14ac:dyDescent="0.4">
      <c r="B1626" t="s">
        <v>982</v>
      </c>
      <c r="C1626">
        <f>VLOOKUP(B1626,'Перечень узлов'!$B$2:$E$642,3,0)</f>
        <v>209</v>
      </c>
      <c r="D1626" t="s">
        <v>1385</v>
      </c>
      <c r="E1626" t="str">
        <f>VLOOKUP(B1626,'Перечень узлов'!$B$2:$E$642,4,0)</f>
        <v>FULL_ACTIVATION_SERVICE_NODE</v>
      </c>
    </row>
    <row r="1627" spans="1:7" x14ac:dyDescent="0.4">
      <c r="B1627" t="s">
        <v>1497</v>
      </c>
      <c r="C1627">
        <f>VLOOKUP(B1627,'Перечень узлов'!$B$2:$E$642,3,0)</f>
        <v>199</v>
      </c>
      <c r="D1627" t="s">
        <v>1385</v>
      </c>
      <c r="E1627" t="str">
        <f>VLOOKUP(B1627,'Перечень узлов'!$B$2:$E$642,4,0)</f>
        <v>FEATURE_NODE</v>
      </c>
    </row>
    <row r="1628" spans="1:7" x14ac:dyDescent="0.4">
      <c r="B1628" t="s">
        <v>1725</v>
      </c>
      <c r="C1628">
        <f>VLOOKUP(B1628,'Перечень узлов'!$B$2:$E$642,3,0)</f>
        <v>191</v>
      </c>
      <c r="D1628" t="s">
        <v>1658</v>
      </c>
      <c r="E1628" t="str">
        <f>VLOOKUP(B1628,'Перечень узлов'!$B$2:$E$642,4,0)</f>
        <v>FEATURE_NODE</v>
      </c>
    </row>
    <row r="1629" spans="1:7" x14ac:dyDescent="0.4">
      <c r="C1629" t="e">
        <f>VLOOKUP(B1629,'Перечень узлов'!$B$2:$E$642,3,0)</f>
        <v>#N/A</v>
      </c>
      <c r="E1629" t="e">
        <f>VLOOKUP(B1629,'Перечень узлов'!$B$2:$E$642,4,0)</f>
        <v>#N/A</v>
      </c>
    </row>
    <row r="1630" spans="1:7" x14ac:dyDescent="0.4">
      <c r="A1630" s="40" t="s">
        <v>1639</v>
      </c>
      <c r="B1630" t="s">
        <v>889</v>
      </c>
      <c r="C1630">
        <f>VLOOKUP(B1630,'Перечень узлов'!$B$2:$E$642,3,0)</f>
        <v>36</v>
      </c>
      <c r="D1630" t="s">
        <v>1385</v>
      </c>
      <c r="E1630" t="str">
        <f>VLOOKUP(B1630,'Перечень узлов'!$B$2:$E$642,4,0)</f>
        <v>FEATURE_NODE</v>
      </c>
      <c r="F1630" t="s">
        <v>435</v>
      </c>
      <c r="G1630" t="s">
        <v>1576</v>
      </c>
    </row>
    <row r="1631" spans="1:7" x14ac:dyDescent="0.4">
      <c r="B1631" t="s">
        <v>2833</v>
      </c>
      <c r="C1631">
        <f>VLOOKUP(B1631,'Перечень узлов'!$B$2:$E$642,3,0)</f>
        <v>74</v>
      </c>
      <c r="D1631" t="s">
        <v>1385</v>
      </c>
      <c r="E1631" t="str">
        <f>VLOOKUP(B1631,'Перечень узлов'!$B$2:$E$642,4,0)</f>
        <v>FEATURE_NODE</v>
      </c>
    </row>
    <row r="1632" spans="1:7" x14ac:dyDescent="0.4">
      <c r="B1632" t="s">
        <v>1007</v>
      </c>
      <c r="C1632">
        <f>VLOOKUP(B1632,'Перечень узлов'!$B$2:$E$642,3,0)</f>
        <v>172</v>
      </c>
      <c r="D1632" t="s">
        <v>1385</v>
      </c>
      <c r="E1632" t="str">
        <f>VLOOKUP(B1632,'Перечень узлов'!$B$2:$E$642,4,0)</f>
        <v>FEATURE_NODE</v>
      </c>
    </row>
    <row r="1633" spans="1:7" x14ac:dyDescent="0.4">
      <c r="B1633" t="s">
        <v>947</v>
      </c>
      <c r="C1633">
        <f>VLOOKUP(B1633,'Перечень узлов'!$B$2:$E$642,3,0)</f>
        <v>60</v>
      </c>
      <c r="D1633" t="s">
        <v>1385</v>
      </c>
      <c r="E1633" t="str">
        <f>VLOOKUP(B1633,'Перечень узлов'!$B$2:$E$642,4,0)</f>
        <v>FEATURE_NODE</v>
      </c>
    </row>
    <row r="1634" spans="1:7" x14ac:dyDescent="0.4">
      <c r="B1634" t="s">
        <v>2276</v>
      </c>
      <c r="C1634">
        <f>VLOOKUP(B1634,'Перечень узлов'!$B$2:$E$642,3,0)</f>
        <v>34</v>
      </c>
      <c r="D1634" t="s">
        <v>1385</v>
      </c>
      <c r="E1634" t="str">
        <f>VLOOKUP(B1634,'Перечень узлов'!$B$2:$E$642,4,0)</f>
        <v>FEATURE_NODE</v>
      </c>
    </row>
    <row r="1635" spans="1:7" x14ac:dyDescent="0.4">
      <c r="B1635" t="s">
        <v>876</v>
      </c>
      <c r="C1635">
        <f>VLOOKUP(B1635,'Перечень узлов'!$B$2:$E$642,3,0)</f>
        <v>9</v>
      </c>
      <c r="D1635" t="s">
        <v>1385</v>
      </c>
      <c r="E1635" t="str">
        <f>VLOOKUP(B1635,'Перечень узлов'!$B$2:$E$642,4,0)</f>
        <v>FEATURE_NODE</v>
      </c>
    </row>
    <row r="1636" spans="1:7" x14ac:dyDescent="0.4">
      <c r="B1636" t="s">
        <v>1219</v>
      </c>
      <c r="C1636">
        <f>VLOOKUP(B1636,'Перечень узлов'!$B$2:$E$642,3,0)</f>
        <v>10</v>
      </c>
      <c r="D1636" t="s">
        <v>1385</v>
      </c>
      <c r="E1636" t="str">
        <f>VLOOKUP(B1636,'Перечень узлов'!$B$2:$E$642,4,0)</f>
        <v>FEATURE_NODE</v>
      </c>
    </row>
    <row r="1637" spans="1:7" x14ac:dyDescent="0.4">
      <c r="B1637" t="s">
        <v>1124</v>
      </c>
      <c r="C1637">
        <f>VLOOKUP(B1637,'Перечень узлов'!$B$2:$E$642,3,0)</f>
        <v>173</v>
      </c>
      <c r="D1637" t="s">
        <v>1385</v>
      </c>
      <c r="E1637" t="str">
        <f>VLOOKUP(B1637,'Перечень узлов'!$B$2:$E$642,4,0)</f>
        <v>FEATURE_NODE</v>
      </c>
    </row>
    <row r="1638" spans="1:7" x14ac:dyDescent="0.4">
      <c r="B1638" t="s">
        <v>1299</v>
      </c>
      <c r="C1638">
        <f>VLOOKUP(B1638,'Перечень узлов'!$B$2:$E$642,3,0)</f>
        <v>20</v>
      </c>
      <c r="D1638" t="s">
        <v>1385</v>
      </c>
      <c r="E1638" t="str">
        <f>VLOOKUP(B1638,'Перечень узлов'!$B$2:$E$642,4,0)</f>
        <v>FEATURE_NODE</v>
      </c>
    </row>
    <row r="1639" spans="1:7" x14ac:dyDescent="0.4">
      <c r="B1639" t="s">
        <v>1254</v>
      </c>
      <c r="C1639">
        <f>VLOOKUP(B1639,'Перечень узлов'!$B$2:$E$642,3,0)</f>
        <v>26</v>
      </c>
      <c r="D1639" t="s">
        <v>1385</v>
      </c>
      <c r="E1639" t="str">
        <f>VLOOKUP(B1639,'Перечень узлов'!$B$2:$E$642,4,0)</f>
        <v>FEATURE_NODE</v>
      </c>
    </row>
    <row r="1640" spans="1:7" x14ac:dyDescent="0.4">
      <c r="B1640" t="s">
        <v>1262</v>
      </c>
      <c r="C1640">
        <f>VLOOKUP(B1640,'Перечень узлов'!$B$2:$E$642,3,0)</f>
        <v>55</v>
      </c>
      <c r="D1640" t="s">
        <v>1385</v>
      </c>
      <c r="E1640" t="str">
        <f>VLOOKUP(B1640,'Перечень узлов'!$B$2:$E$642,4,0)</f>
        <v>FEATURE_NODE</v>
      </c>
    </row>
    <row r="1641" spans="1:7" x14ac:dyDescent="0.4">
      <c r="B1641" t="s">
        <v>932</v>
      </c>
      <c r="C1641">
        <f>VLOOKUP(B1641,'Перечень узлов'!$B$2:$E$642,3,0)</f>
        <v>171</v>
      </c>
      <c r="D1641" t="s">
        <v>1385</v>
      </c>
      <c r="E1641" t="str">
        <f>VLOOKUP(B1641,'Перечень узлов'!$B$2:$E$642,4,0)</f>
        <v>FEATURE_NODE</v>
      </c>
    </row>
    <row r="1642" spans="1:7" x14ac:dyDescent="0.4">
      <c r="B1642" t="s">
        <v>1238</v>
      </c>
      <c r="C1642">
        <f>VLOOKUP(B1642,'Перечень узлов'!$B$2:$E$642,3,0)</f>
        <v>136</v>
      </c>
      <c r="D1642" t="s">
        <v>1385</v>
      </c>
      <c r="E1642" t="str">
        <f>VLOOKUP(B1642,'Перечень узлов'!$B$2:$E$642,4,0)</f>
        <v>FEATURE_NODE</v>
      </c>
    </row>
    <row r="1643" spans="1:7" x14ac:dyDescent="0.4">
      <c r="B1643" t="s">
        <v>923</v>
      </c>
      <c r="C1643">
        <f>VLOOKUP(B1643,'Перечень узлов'!$B$2:$E$642,3,0)</f>
        <v>144</v>
      </c>
      <c r="D1643" t="s">
        <v>1385</v>
      </c>
      <c r="E1643" t="str">
        <f>VLOOKUP(B1643,'Перечень узлов'!$B$2:$E$642,4,0)</f>
        <v>FEATURE_NODE</v>
      </c>
    </row>
    <row r="1644" spans="1:7" x14ac:dyDescent="0.4">
      <c r="B1644" t="s">
        <v>1020</v>
      </c>
      <c r="C1644">
        <f>VLOOKUP(B1644,'Перечень узлов'!$B$2:$E$642,3,0)</f>
        <v>179</v>
      </c>
      <c r="D1644" t="s">
        <v>1385</v>
      </c>
      <c r="E1644" t="str">
        <f>VLOOKUP(B1644,'Перечень узлов'!$B$2:$E$642,4,0)</f>
        <v>FEATURE_NODE</v>
      </c>
    </row>
    <row r="1645" spans="1:7" x14ac:dyDescent="0.4">
      <c r="B1645" t="s">
        <v>1127</v>
      </c>
      <c r="C1645">
        <f>VLOOKUP(B1645,'Перечень узлов'!$B$2:$E$642,3,0)</f>
        <v>155</v>
      </c>
      <c r="D1645" t="s">
        <v>1385</v>
      </c>
      <c r="E1645" t="str">
        <f>VLOOKUP(B1645,'Перечень узлов'!$B$2:$E$642,4,0)</f>
        <v>FEATURE_NODE</v>
      </c>
    </row>
    <row r="1646" spans="1:7" x14ac:dyDescent="0.4">
      <c r="B1646" t="s">
        <v>1089</v>
      </c>
      <c r="C1646">
        <f>VLOOKUP(B1646,'Перечень узлов'!$B$2:$E$642,3,0)</f>
        <v>148</v>
      </c>
      <c r="D1646" t="s">
        <v>1658</v>
      </c>
      <c r="E1646" t="str">
        <f>VLOOKUP(B1646,'Перечень узлов'!$B$2:$E$642,4,0)</f>
        <v>FEATURE_NODE</v>
      </c>
    </row>
    <row r="1647" spans="1:7" x14ac:dyDescent="0.4">
      <c r="C1647" t="e">
        <f>VLOOKUP(B1647,'Перечень узлов'!$B$2:$E$642,3,0)</f>
        <v>#N/A</v>
      </c>
      <c r="E1647" t="e">
        <f>VLOOKUP(B1647,'Перечень узлов'!$B$2:$E$642,4,0)</f>
        <v>#N/A</v>
      </c>
    </row>
    <row r="1648" spans="1:7" x14ac:dyDescent="0.4">
      <c r="A1648" s="37" t="s">
        <v>1642</v>
      </c>
      <c r="B1648" t="s">
        <v>889</v>
      </c>
      <c r="C1648">
        <f>VLOOKUP(B1648,'Перечень узлов'!$B$2:$E$642,3,0)</f>
        <v>36</v>
      </c>
      <c r="D1648" t="s">
        <v>1385</v>
      </c>
      <c r="E1648" t="str">
        <f>VLOOKUP(B1648,'Перечень узлов'!$B$2:$E$642,4,0)</f>
        <v>FEATURE_NODE</v>
      </c>
      <c r="F1648" t="s">
        <v>434</v>
      </c>
      <c r="G1648" t="s">
        <v>1576</v>
      </c>
    </row>
    <row r="1649" spans="1:7" x14ac:dyDescent="0.4">
      <c r="B1649" t="s">
        <v>2833</v>
      </c>
      <c r="C1649">
        <f>VLOOKUP(B1649,'Перечень узлов'!$B$2:$E$642,3,0)</f>
        <v>74</v>
      </c>
      <c r="D1649" t="s">
        <v>1385</v>
      </c>
      <c r="E1649" t="str">
        <f>VLOOKUP(B1649,'Перечень узлов'!$B$2:$E$642,4,0)</f>
        <v>FEATURE_NODE</v>
      </c>
    </row>
    <row r="1650" spans="1:7" x14ac:dyDescent="0.4">
      <c r="B1650" t="s">
        <v>1307</v>
      </c>
      <c r="C1650">
        <f>VLOOKUP(B1650,'Перечень узлов'!$B$2:$E$642,3,0)</f>
        <v>327</v>
      </c>
      <c r="D1650" t="s">
        <v>1385</v>
      </c>
      <c r="E1650" t="str">
        <f>VLOOKUP(B1650,'Перечень узлов'!$B$2:$E$642,4,0)</f>
        <v>FEATURE_NODE</v>
      </c>
    </row>
    <row r="1651" spans="1:7" x14ac:dyDescent="0.4">
      <c r="B1651" t="s">
        <v>1321</v>
      </c>
      <c r="C1651">
        <f>VLOOKUP(B1651,'Перечень узлов'!$B$2:$E$642,3,0)</f>
        <v>240</v>
      </c>
      <c r="D1651" t="s">
        <v>1385</v>
      </c>
      <c r="E1651" t="str">
        <f>VLOOKUP(B1651,'Перечень узлов'!$B$2:$E$642,4,0)</f>
        <v>FEATURE_NODE</v>
      </c>
    </row>
    <row r="1652" spans="1:7" x14ac:dyDescent="0.4">
      <c r="B1652" t="s">
        <v>1676</v>
      </c>
      <c r="C1652">
        <f>VLOOKUP(B1652,'Перечень узлов'!$B$2:$E$642,3,0)</f>
        <v>437</v>
      </c>
      <c r="D1652" t="s">
        <v>1385</v>
      </c>
      <c r="E1652" t="str">
        <f>VLOOKUP(B1652,'Перечень узлов'!$B$2:$E$642,4,0)</f>
        <v>FEATURE_NODE</v>
      </c>
    </row>
    <row r="1653" spans="1:7" x14ac:dyDescent="0.4">
      <c r="B1653" t="s">
        <v>1468</v>
      </c>
      <c r="C1653">
        <f>VLOOKUP(B1653,'Перечень узлов'!$B$2:$E$642,3,0)</f>
        <v>202</v>
      </c>
      <c r="D1653" t="s">
        <v>1658</v>
      </c>
      <c r="E1653" t="str">
        <f>VLOOKUP(B1653,'Перечень узлов'!$B$2:$E$642,4,0)</f>
        <v>FEATURE_NODE</v>
      </c>
    </row>
    <row r="1654" spans="1:7" x14ac:dyDescent="0.4">
      <c r="C1654" t="e">
        <f>VLOOKUP(B1654,'Перечень узлов'!$B$2:$E$642,3,0)</f>
        <v>#N/A</v>
      </c>
      <c r="E1654" t="e">
        <f>VLOOKUP(B1654,'Перечень узлов'!$B$2:$E$642,4,0)</f>
        <v>#N/A</v>
      </c>
    </row>
    <row r="1655" spans="1:7" x14ac:dyDescent="0.4">
      <c r="A1655" s="37" t="s">
        <v>1643</v>
      </c>
      <c r="B1655" t="s">
        <v>1573</v>
      </c>
      <c r="C1655">
        <f>VLOOKUP(B1655,'Перечень узлов'!$B$2:$E$642,3,0)</f>
        <v>35</v>
      </c>
      <c r="D1655" t="s">
        <v>1385</v>
      </c>
      <c r="E1655" t="str">
        <f>VLOOKUP(B1655,'Перечень узлов'!$B$2:$E$642,4,0)</f>
        <v>FEATURE_NODE</v>
      </c>
      <c r="F1655" t="s">
        <v>434</v>
      </c>
      <c r="G1655" t="s">
        <v>1576</v>
      </c>
    </row>
    <row r="1656" spans="1:7" x14ac:dyDescent="0.4">
      <c r="B1656" t="s">
        <v>2833</v>
      </c>
      <c r="C1656">
        <f>VLOOKUP(B1656,'Перечень узлов'!$B$2:$E$642,3,0)</f>
        <v>74</v>
      </c>
      <c r="D1656" t="s">
        <v>1385</v>
      </c>
      <c r="E1656" t="str">
        <f>VLOOKUP(B1656,'Перечень узлов'!$B$2:$E$642,4,0)</f>
        <v>FEATURE_NODE</v>
      </c>
    </row>
    <row r="1657" spans="1:7" x14ac:dyDescent="0.4">
      <c r="B1657" t="s">
        <v>1124</v>
      </c>
      <c r="C1657">
        <f>VLOOKUP(B1657,'Перечень узлов'!$B$2:$E$642,3,0)</f>
        <v>173</v>
      </c>
      <c r="D1657" t="s">
        <v>1385</v>
      </c>
      <c r="E1657" t="str">
        <f>VLOOKUP(B1657,'Перечень узлов'!$B$2:$E$642,4,0)</f>
        <v>FEATURE_NODE</v>
      </c>
    </row>
    <row r="1658" spans="1:7" x14ac:dyDescent="0.4">
      <c r="B1658" t="s">
        <v>924</v>
      </c>
      <c r="C1658">
        <f>VLOOKUP(B1658,'Перечень узлов'!$B$2:$E$642,3,0)</f>
        <v>46</v>
      </c>
      <c r="D1658" t="s">
        <v>1385</v>
      </c>
      <c r="E1658" t="str">
        <f>VLOOKUP(B1658,'Перечень узлов'!$B$2:$E$642,4,0)</f>
        <v>FEATURE_NODE</v>
      </c>
    </row>
    <row r="1659" spans="1:7" x14ac:dyDescent="0.4">
      <c r="B1659" t="s">
        <v>1493</v>
      </c>
      <c r="C1659">
        <f>VLOOKUP(B1659,'Перечень узлов'!$B$2:$E$642,3,0)</f>
        <v>126</v>
      </c>
      <c r="D1659" t="s">
        <v>1385</v>
      </c>
      <c r="E1659" t="str">
        <f>VLOOKUP(B1659,'Перечень узлов'!$B$2:$E$642,4,0)</f>
        <v>FEATURE_NODE</v>
      </c>
    </row>
    <row r="1660" spans="1:7" x14ac:dyDescent="0.4">
      <c r="B1660" t="s">
        <v>1061</v>
      </c>
      <c r="C1660">
        <f>VLOOKUP(B1660,'Перечень узлов'!$B$2:$E$642,3,0)</f>
        <v>241</v>
      </c>
      <c r="D1660" t="s">
        <v>1385</v>
      </c>
      <c r="E1660" t="str">
        <f>VLOOKUP(B1660,'Перечень узлов'!$B$2:$E$642,4,0)</f>
        <v>FEATURE_NODE</v>
      </c>
    </row>
    <row r="1661" spans="1:7" x14ac:dyDescent="0.4">
      <c r="B1661" t="s">
        <v>1045</v>
      </c>
      <c r="C1661">
        <f>VLOOKUP(B1661,'Перечень узлов'!$B$2:$E$642,3,0)</f>
        <v>272</v>
      </c>
      <c r="D1661" t="s">
        <v>1385</v>
      </c>
      <c r="E1661" t="str">
        <f>VLOOKUP(B1661,'Перечень узлов'!$B$2:$E$642,4,0)</f>
        <v>FEATURE_NODE</v>
      </c>
    </row>
    <row r="1662" spans="1:7" x14ac:dyDescent="0.4">
      <c r="B1662" t="s">
        <v>1326</v>
      </c>
      <c r="C1662">
        <f>VLOOKUP(B1662,'Перечень узлов'!$B$2:$E$642,3,0)</f>
        <v>342</v>
      </c>
      <c r="D1662" t="s">
        <v>1385</v>
      </c>
      <c r="E1662" t="str">
        <f>VLOOKUP(B1662,'Перечень узлов'!$B$2:$E$642,4,0)</f>
        <v>FEATURE_NODE</v>
      </c>
    </row>
    <row r="1663" spans="1:7" x14ac:dyDescent="0.4">
      <c r="B1663" t="s">
        <v>1155</v>
      </c>
      <c r="C1663">
        <f>VLOOKUP(B1663,'Перечень узлов'!$B$2:$E$642,3,0)</f>
        <v>424</v>
      </c>
      <c r="D1663" t="s">
        <v>1385</v>
      </c>
      <c r="E1663" t="str">
        <f>VLOOKUP(B1663,'Перечень узлов'!$B$2:$E$642,4,0)</f>
        <v>FEATURE_NODE</v>
      </c>
    </row>
    <row r="1664" spans="1:7" x14ac:dyDescent="0.4">
      <c r="B1664" t="s">
        <v>1156</v>
      </c>
      <c r="C1664">
        <f>VLOOKUP(B1664,'Перечень узлов'!$B$2:$E$642,3,0)</f>
        <v>425</v>
      </c>
      <c r="D1664" t="s">
        <v>1385</v>
      </c>
      <c r="E1664" t="str">
        <f>VLOOKUP(B1664,'Перечень узлов'!$B$2:$E$642,4,0)</f>
        <v>FEATURE_NODE</v>
      </c>
    </row>
    <row r="1665" spans="1:7" x14ac:dyDescent="0.4">
      <c r="B1665" t="s">
        <v>1467</v>
      </c>
      <c r="C1665">
        <f>VLOOKUP(B1665,'Перечень узлов'!$B$2:$E$642,3,0)</f>
        <v>203</v>
      </c>
      <c r="D1665" t="s">
        <v>1385</v>
      </c>
      <c r="E1665" t="str">
        <f>VLOOKUP(B1665,'Перечень узлов'!$B$2:$E$642,4,0)</f>
        <v>FEATURE_NODE</v>
      </c>
    </row>
    <row r="1666" spans="1:7" x14ac:dyDescent="0.4">
      <c r="B1666" t="s">
        <v>918</v>
      </c>
      <c r="C1666">
        <f>VLOOKUP(B1666,'Перечень узлов'!$B$2:$E$642,3,0)</f>
        <v>119</v>
      </c>
      <c r="D1666" t="s">
        <v>1658</v>
      </c>
      <c r="E1666" t="str">
        <f>VLOOKUP(B1666,'Перечень узлов'!$B$2:$E$642,4,0)</f>
        <v>FEATURE_NODE</v>
      </c>
    </row>
    <row r="1667" spans="1:7" x14ac:dyDescent="0.4">
      <c r="C1667" t="e">
        <f>VLOOKUP(B1667,'Перечень узлов'!$B$2:$E$642,3,0)</f>
        <v>#N/A</v>
      </c>
      <c r="E1667" t="e">
        <f>VLOOKUP(B1667,'Перечень узлов'!$B$2:$E$642,4,0)</f>
        <v>#N/A</v>
      </c>
    </row>
    <row r="1668" spans="1:7" x14ac:dyDescent="0.4">
      <c r="A1668" s="37" t="s">
        <v>1644</v>
      </c>
      <c r="B1668" t="s">
        <v>889</v>
      </c>
      <c r="C1668">
        <f>VLOOKUP(B1668,'Перечень узлов'!$B$2:$E$642,3,0)</f>
        <v>36</v>
      </c>
      <c r="D1668" t="s">
        <v>1385</v>
      </c>
      <c r="E1668" t="str">
        <f>VLOOKUP(B1668,'Перечень узлов'!$B$2:$E$642,4,0)</f>
        <v>FEATURE_NODE</v>
      </c>
      <c r="F1668" t="s">
        <v>434</v>
      </c>
      <c r="G1668" t="s">
        <v>1576</v>
      </c>
    </row>
    <row r="1669" spans="1:7" x14ac:dyDescent="0.4">
      <c r="B1669" t="s">
        <v>2833</v>
      </c>
      <c r="C1669">
        <f>VLOOKUP(B1669,'Перечень узлов'!$B$2:$E$642,3,0)</f>
        <v>74</v>
      </c>
      <c r="D1669" t="s">
        <v>1385</v>
      </c>
      <c r="E1669" t="str">
        <f>VLOOKUP(B1669,'Перечень узлов'!$B$2:$E$642,4,0)</f>
        <v>FEATURE_NODE</v>
      </c>
    </row>
    <row r="1670" spans="1:7" ht="14.15" customHeight="1" x14ac:dyDescent="0.4">
      <c r="B1670" t="s">
        <v>1307</v>
      </c>
      <c r="C1670">
        <f>VLOOKUP(B1670,'Перечень узлов'!$B$2:$E$642,3,0)</f>
        <v>327</v>
      </c>
      <c r="D1670" t="s">
        <v>1385</v>
      </c>
      <c r="E1670" t="str">
        <f>VLOOKUP(B1670,'Перечень узлов'!$B$2:$E$642,4,0)</f>
        <v>FEATURE_NODE</v>
      </c>
    </row>
    <row r="1671" spans="1:7" x14ac:dyDescent="0.4">
      <c r="B1671" t="s">
        <v>1107</v>
      </c>
      <c r="C1671">
        <f>VLOOKUP(B1671,'Перечень узлов'!$B$2:$E$642,3,0)</f>
        <v>124</v>
      </c>
      <c r="D1671" t="s">
        <v>1385</v>
      </c>
      <c r="E1671" t="str">
        <f>VLOOKUP(B1671,'Перечень узлов'!$B$2:$E$642,4,0)</f>
        <v>FEATURE_NODE</v>
      </c>
    </row>
    <row r="1672" spans="1:7" x14ac:dyDescent="0.4">
      <c r="B1672" t="s">
        <v>1676</v>
      </c>
      <c r="C1672">
        <f>VLOOKUP(B1672,'Перечень узлов'!$B$2:$E$642,3,0)</f>
        <v>437</v>
      </c>
      <c r="D1672" t="s">
        <v>1385</v>
      </c>
      <c r="E1672" t="str">
        <f>VLOOKUP(B1672,'Перечень узлов'!$B$2:$E$642,4,0)</f>
        <v>FEATURE_NODE</v>
      </c>
    </row>
    <row r="1673" spans="1:7" x14ac:dyDescent="0.4">
      <c r="B1673" t="s">
        <v>1015</v>
      </c>
      <c r="C1673">
        <f>VLOOKUP(B1673,'Перечень узлов'!$B$2:$E$642,3,0)</f>
        <v>238</v>
      </c>
      <c r="D1673" t="s">
        <v>1385</v>
      </c>
      <c r="E1673" t="str">
        <f>VLOOKUP(B1673,'Перечень узлов'!$B$2:$E$642,4,0)</f>
        <v>FEATURE_NODE</v>
      </c>
    </row>
    <row r="1674" spans="1:7" x14ac:dyDescent="0.4">
      <c r="B1674" t="s">
        <v>1045</v>
      </c>
      <c r="C1674">
        <f>VLOOKUP(B1674,'Перечень узлов'!$B$2:$E$642,3,0)</f>
        <v>272</v>
      </c>
      <c r="D1674" t="s">
        <v>1385</v>
      </c>
      <c r="E1674" t="str">
        <f>VLOOKUP(B1674,'Перечень узлов'!$B$2:$E$642,4,0)</f>
        <v>FEATURE_NODE</v>
      </c>
    </row>
    <row r="1675" spans="1:7" x14ac:dyDescent="0.4">
      <c r="B1675" t="s">
        <v>1151</v>
      </c>
      <c r="C1675">
        <f>VLOOKUP(B1675,'Перечень узлов'!$B$2:$E$642,3,0)</f>
        <v>235</v>
      </c>
      <c r="D1675" t="s">
        <v>1385</v>
      </c>
      <c r="E1675" t="str">
        <f>VLOOKUP(B1675,'Перечень узлов'!$B$2:$E$642,4,0)</f>
        <v>FEATURE_NODE</v>
      </c>
    </row>
    <row r="1676" spans="1:7" x14ac:dyDescent="0.4">
      <c r="B1676" t="s">
        <v>995</v>
      </c>
      <c r="C1676">
        <f>VLOOKUP(B1676,'Перечень узлов'!$B$2:$E$642,3,0)</f>
        <v>249</v>
      </c>
      <c r="D1676" t="s">
        <v>1385</v>
      </c>
      <c r="E1676" t="str">
        <f>VLOOKUP(B1676,'Перечень узлов'!$B$2:$E$642,4,0)</f>
        <v>FEATURE_NODE</v>
      </c>
    </row>
    <row r="1677" spans="1:7" x14ac:dyDescent="0.4">
      <c r="B1677" t="s">
        <v>1468</v>
      </c>
      <c r="C1677">
        <f>VLOOKUP(B1677,'Перечень узлов'!$B$2:$E$642,3,0)</f>
        <v>202</v>
      </c>
      <c r="D1677" t="s">
        <v>1385</v>
      </c>
      <c r="E1677" t="str">
        <f>VLOOKUP(B1677,'Перечень узлов'!$B$2:$E$642,4,0)</f>
        <v>FEATURE_NODE</v>
      </c>
    </row>
    <row r="1678" spans="1:7" x14ac:dyDescent="0.4">
      <c r="B1678" t="s">
        <v>970</v>
      </c>
      <c r="C1678">
        <f>VLOOKUP(B1678,'Перечень узлов'!$B$2:$E$642,3,0)</f>
        <v>167</v>
      </c>
      <c r="D1678" t="s">
        <v>1658</v>
      </c>
      <c r="E1678" t="str">
        <f>VLOOKUP(B1678,'Перечень узлов'!$B$2:$E$642,4,0)</f>
        <v>FEATURE_NODE</v>
      </c>
    </row>
    <row r="1679" spans="1:7" x14ac:dyDescent="0.4">
      <c r="C1679" t="e">
        <f>VLOOKUP(B1679,'Перечень узлов'!$B$2:$E$642,3,0)</f>
        <v>#N/A</v>
      </c>
      <c r="E1679" t="e">
        <f>VLOOKUP(B1679,'Перечень узлов'!$B$2:$E$642,4,0)</f>
        <v>#N/A</v>
      </c>
    </row>
    <row r="1680" spans="1:7" x14ac:dyDescent="0.4">
      <c r="A1680" s="37" t="s">
        <v>1645</v>
      </c>
      <c r="B1680" t="s">
        <v>1573</v>
      </c>
      <c r="C1680">
        <f>VLOOKUP(B1680,'Перечень узлов'!$B$2:$E$642,3,0)</f>
        <v>35</v>
      </c>
      <c r="D1680" t="s">
        <v>1385</v>
      </c>
      <c r="E1680" t="str">
        <f>VLOOKUP(B1680,'Перечень узлов'!$B$2:$E$642,4,0)</f>
        <v>FEATURE_NODE</v>
      </c>
      <c r="F1680" t="s">
        <v>1640</v>
      </c>
      <c r="G1680" t="s">
        <v>1576</v>
      </c>
    </row>
    <row r="1681" spans="1:7" x14ac:dyDescent="0.4">
      <c r="B1681" t="s">
        <v>1307</v>
      </c>
      <c r="C1681">
        <f>VLOOKUP(B1681,'Перечень узлов'!$B$2:$E$642,3,0)</f>
        <v>327</v>
      </c>
      <c r="D1681" t="s">
        <v>1385</v>
      </c>
      <c r="E1681" t="str">
        <f>VLOOKUP(B1681,'Перечень узлов'!$B$2:$E$642,4,0)</f>
        <v>FEATURE_NODE</v>
      </c>
    </row>
    <row r="1682" spans="1:7" x14ac:dyDescent="0.4">
      <c r="B1682" t="s">
        <v>1059</v>
      </c>
      <c r="C1682">
        <f>VLOOKUP(B1682,'Перечень узлов'!$B$2:$E$642,3,0)</f>
        <v>75</v>
      </c>
      <c r="D1682" t="s">
        <v>1385</v>
      </c>
      <c r="E1682" t="str">
        <f>VLOOKUP(B1682,'Перечень узлов'!$B$2:$E$642,4,0)</f>
        <v>FEATURE_NODE</v>
      </c>
    </row>
    <row r="1683" spans="1:7" x14ac:dyDescent="0.4">
      <c r="B1683" t="s">
        <v>1007</v>
      </c>
      <c r="C1683">
        <f>VLOOKUP(B1683,'Перечень узлов'!$B$2:$E$642,3,0)</f>
        <v>172</v>
      </c>
      <c r="D1683" t="s">
        <v>1385</v>
      </c>
      <c r="E1683" t="str">
        <f>VLOOKUP(B1683,'Перечень узлов'!$B$2:$E$642,4,0)</f>
        <v>FEATURE_NODE</v>
      </c>
    </row>
    <row r="1684" spans="1:7" x14ac:dyDescent="0.4">
      <c r="B1684" t="s">
        <v>947</v>
      </c>
      <c r="C1684">
        <f>VLOOKUP(B1684,'Перечень узлов'!$B$2:$E$642,3,0)</f>
        <v>60</v>
      </c>
      <c r="D1684" t="s">
        <v>1385</v>
      </c>
      <c r="E1684" t="str">
        <f>VLOOKUP(B1684,'Перечень узлов'!$B$2:$E$642,4,0)</f>
        <v>FEATURE_NODE</v>
      </c>
    </row>
    <row r="1685" spans="1:7" x14ac:dyDescent="0.4">
      <c r="B1685" t="s">
        <v>2276</v>
      </c>
      <c r="C1685">
        <f>VLOOKUP(B1685,'Перечень узлов'!$B$2:$E$642,3,0)</f>
        <v>34</v>
      </c>
      <c r="D1685" t="s">
        <v>1385</v>
      </c>
      <c r="E1685" t="str">
        <f>VLOOKUP(B1685,'Перечень узлов'!$B$2:$E$642,4,0)</f>
        <v>FEATURE_NODE</v>
      </c>
    </row>
    <row r="1686" spans="1:7" x14ac:dyDescent="0.4">
      <c r="B1686" t="s">
        <v>1328</v>
      </c>
      <c r="C1686">
        <f>VLOOKUP(B1686,'Перечень узлов'!$B$2:$E$642,3,0)</f>
        <v>343</v>
      </c>
      <c r="D1686" t="s">
        <v>1385</v>
      </c>
      <c r="E1686" t="str">
        <f>VLOOKUP(B1686,'Перечень узлов'!$B$2:$E$642,4,0)</f>
        <v>FEATURE_NODE</v>
      </c>
    </row>
    <row r="1687" spans="1:7" x14ac:dyDescent="0.4">
      <c r="B1687" t="s">
        <v>1001</v>
      </c>
      <c r="C1687">
        <f>VLOOKUP(B1687,'Перечень узлов'!$B$2:$E$642,3,0)</f>
        <v>256</v>
      </c>
      <c r="D1687" t="s">
        <v>1385</v>
      </c>
      <c r="E1687" t="str">
        <f>VLOOKUP(B1687,'Перечень узлов'!$B$2:$E$642,4,0)</f>
        <v>FEATURE_NODE</v>
      </c>
    </row>
    <row r="1688" spans="1:7" x14ac:dyDescent="0.4">
      <c r="B1688" t="s">
        <v>1277</v>
      </c>
      <c r="C1688">
        <f>VLOOKUP(B1688,'Перечень узлов'!$B$2:$E$642,3,0)</f>
        <v>310</v>
      </c>
      <c r="D1688" t="s">
        <v>1385</v>
      </c>
      <c r="E1688" t="str">
        <f>VLOOKUP(B1688,'Перечень узлов'!$B$2:$E$642,4,0)</f>
        <v>FEATURE_NODE</v>
      </c>
    </row>
    <row r="1689" spans="1:7" x14ac:dyDescent="0.4">
      <c r="B1689" t="s">
        <v>991</v>
      </c>
      <c r="C1689">
        <f>VLOOKUP(B1689,'Перечень узлов'!$B$2:$E$642,3,0)</f>
        <v>243</v>
      </c>
      <c r="D1689" t="s">
        <v>1385</v>
      </c>
      <c r="E1689" t="str">
        <f>VLOOKUP(B1689,'Перечень узлов'!$B$2:$E$642,4,0)</f>
        <v>FEATURE_NODE</v>
      </c>
    </row>
    <row r="1690" spans="1:7" x14ac:dyDescent="0.4">
      <c r="B1690" t="s">
        <v>1015</v>
      </c>
      <c r="C1690">
        <f>VLOOKUP(B1690,'Перечень узлов'!$B$2:$E$642,3,0)</f>
        <v>238</v>
      </c>
      <c r="D1690" t="s">
        <v>1385</v>
      </c>
      <c r="E1690" t="str">
        <f>VLOOKUP(B1690,'Перечень узлов'!$B$2:$E$642,4,0)</f>
        <v>FEATURE_NODE</v>
      </c>
    </row>
    <row r="1691" spans="1:7" x14ac:dyDescent="0.4">
      <c r="B1691" t="s">
        <v>1321</v>
      </c>
      <c r="C1691">
        <f>VLOOKUP(B1691,'Перечень узлов'!$B$2:$E$642,3,0)</f>
        <v>240</v>
      </c>
      <c r="D1691" t="s">
        <v>1385</v>
      </c>
      <c r="E1691" t="str">
        <f>VLOOKUP(B1691,'Перечень узлов'!$B$2:$E$642,4,0)</f>
        <v>FEATURE_NODE</v>
      </c>
    </row>
    <row r="1692" spans="1:7" x14ac:dyDescent="0.4">
      <c r="B1692" t="s">
        <v>993</v>
      </c>
      <c r="C1692">
        <f>VLOOKUP(B1692,'Перечень узлов'!$B$2:$E$642,3,0)</f>
        <v>245</v>
      </c>
      <c r="D1692" t="s">
        <v>1385</v>
      </c>
      <c r="E1692" t="str">
        <f>VLOOKUP(B1692,'Перечень узлов'!$B$2:$E$642,4,0)</f>
        <v>FEATURE_NODE</v>
      </c>
    </row>
    <row r="1693" spans="1:7" x14ac:dyDescent="0.4">
      <c r="B1693" t="s">
        <v>1354</v>
      </c>
      <c r="C1693">
        <f>VLOOKUP(B1693,'Перечень узлов'!$B$2:$E$642,3,0)</f>
        <v>365</v>
      </c>
      <c r="D1693" t="s">
        <v>1385</v>
      </c>
      <c r="E1693" t="str">
        <f>VLOOKUP(B1693,'Перечень узлов'!$B$2:$E$642,4,0)</f>
        <v>FEATURE_NODE</v>
      </c>
    </row>
    <row r="1694" spans="1:7" x14ac:dyDescent="0.4">
      <c r="B1694" t="s">
        <v>1467</v>
      </c>
      <c r="C1694">
        <f>VLOOKUP(B1694,'Перечень узлов'!$B$2:$E$642,3,0)</f>
        <v>203</v>
      </c>
      <c r="D1694" t="s">
        <v>1658</v>
      </c>
      <c r="E1694" t="str">
        <f>VLOOKUP(B1694,'Перечень узлов'!$B$2:$E$642,4,0)</f>
        <v>FEATURE_NODE</v>
      </c>
    </row>
    <row r="1695" spans="1:7" x14ac:dyDescent="0.4">
      <c r="C1695" t="e">
        <f>VLOOKUP(B1695,'Перечень узлов'!$B$2:$E$642,3,0)</f>
        <v>#N/A</v>
      </c>
      <c r="E1695" t="e">
        <f>VLOOKUP(B1695,'Перечень узлов'!$B$2:$E$642,4,0)</f>
        <v>#N/A</v>
      </c>
    </row>
    <row r="1696" spans="1:7" x14ac:dyDescent="0.4">
      <c r="A1696" s="37" t="s">
        <v>1647</v>
      </c>
      <c r="B1696" t="s">
        <v>889</v>
      </c>
      <c r="C1696">
        <f>VLOOKUP(B1696,'Перечень узлов'!$B$2:$E$642,3,0)</f>
        <v>36</v>
      </c>
      <c r="D1696" t="s">
        <v>1385</v>
      </c>
      <c r="E1696" t="str">
        <f>VLOOKUP(B1696,'Перечень узлов'!$B$2:$E$642,4,0)</f>
        <v>FEATURE_NODE</v>
      </c>
      <c r="F1696" t="s">
        <v>1641</v>
      </c>
      <c r="G1696" t="s">
        <v>1576</v>
      </c>
    </row>
    <row r="1697" spans="1:7" x14ac:dyDescent="0.4">
      <c r="B1697" t="s">
        <v>1307</v>
      </c>
      <c r="C1697">
        <f>VLOOKUP(B1697,'Перечень узлов'!$B$2:$E$642,3,0)</f>
        <v>327</v>
      </c>
      <c r="D1697" t="s">
        <v>1385</v>
      </c>
      <c r="E1697" t="str">
        <f>VLOOKUP(B1697,'Перечень узлов'!$B$2:$E$642,4,0)</f>
        <v>FEATURE_NODE</v>
      </c>
    </row>
    <row r="1698" spans="1:7" x14ac:dyDescent="0.4">
      <c r="B1698" t="s">
        <v>1059</v>
      </c>
      <c r="C1698">
        <f>VLOOKUP(B1698,'Перечень узлов'!$B$2:$E$642,3,0)</f>
        <v>75</v>
      </c>
      <c r="D1698" t="s">
        <v>1385</v>
      </c>
      <c r="E1698" t="str">
        <f>VLOOKUP(B1698,'Перечень узлов'!$B$2:$E$642,4,0)</f>
        <v>FEATURE_NODE</v>
      </c>
    </row>
    <row r="1699" spans="1:7" x14ac:dyDescent="0.4">
      <c r="B1699" t="s">
        <v>1676</v>
      </c>
      <c r="C1699">
        <f>VLOOKUP(B1699,'Перечень узлов'!$B$2:$E$642,3,0)</f>
        <v>437</v>
      </c>
      <c r="D1699" t="s">
        <v>1385</v>
      </c>
      <c r="E1699" t="str">
        <f>VLOOKUP(B1699,'Перечень узлов'!$B$2:$E$642,4,0)</f>
        <v>FEATURE_NODE</v>
      </c>
    </row>
    <row r="1700" spans="1:7" x14ac:dyDescent="0.4">
      <c r="B1700" t="s">
        <v>1001</v>
      </c>
      <c r="C1700">
        <f>VLOOKUP(B1700,'Перечень узлов'!$B$2:$E$642,3,0)</f>
        <v>256</v>
      </c>
      <c r="D1700" t="s">
        <v>1385</v>
      </c>
      <c r="E1700" t="str">
        <f>VLOOKUP(B1700,'Перечень узлов'!$B$2:$E$642,4,0)</f>
        <v>FEATURE_NODE</v>
      </c>
    </row>
    <row r="1701" spans="1:7" x14ac:dyDescent="0.4">
      <c r="B1701" t="s">
        <v>1015</v>
      </c>
      <c r="C1701">
        <f>VLOOKUP(B1701,'Перечень узлов'!$B$2:$E$642,3,0)</f>
        <v>238</v>
      </c>
      <c r="D1701" t="s">
        <v>1385</v>
      </c>
      <c r="E1701" t="str">
        <f>VLOOKUP(B1701,'Перечень узлов'!$B$2:$E$642,4,0)</f>
        <v>FEATURE_NODE</v>
      </c>
    </row>
    <row r="1702" spans="1:7" x14ac:dyDescent="0.4">
      <c r="B1702" t="s">
        <v>1321</v>
      </c>
      <c r="C1702">
        <f>VLOOKUP(B1702,'Перечень узлов'!$B$2:$E$642,3,0)</f>
        <v>240</v>
      </c>
      <c r="D1702" t="s">
        <v>1385</v>
      </c>
      <c r="E1702" t="str">
        <f>VLOOKUP(B1702,'Перечень узлов'!$B$2:$E$642,4,0)</f>
        <v>FEATURE_NODE</v>
      </c>
    </row>
    <row r="1703" spans="1:7" x14ac:dyDescent="0.4">
      <c r="B1703" t="s">
        <v>1354</v>
      </c>
      <c r="C1703">
        <f>VLOOKUP(B1703,'Перечень узлов'!$B$2:$E$642,3,0)</f>
        <v>365</v>
      </c>
      <c r="D1703" t="s">
        <v>1385</v>
      </c>
      <c r="E1703" t="str">
        <f>VLOOKUP(B1703,'Перечень узлов'!$B$2:$E$642,4,0)</f>
        <v>FEATURE_NODE</v>
      </c>
    </row>
    <row r="1704" spans="1:7" x14ac:dyDescent="0.4">
      <c r="B1704" t="s">
        <v>1267</v>
      </c>
      <c r="C1704">
        <f>VLOOKUP(B1704,'Перечень узлов'!$B$2:$E$642,3,0)</f>
        <v>157</v>
      </c>
      <c r="D1704" t="s">
        <v>1385</v>
      </c>
      <c r="E1704" t="str">
        <f>VLOOKUP(B1704,'Перечень узлов'!$B$2:$E$642,4,0)</f>
        <v>FEATURE_NODE</v>
      </c>
    </row>
    <row r="1705" spans="1:7" x14ac:dyDescent="0.4">
      <c r="B1705" t="s">
        <v>1633</v>
      </c>
      <c r="C1705">
        <f>VLOOKUP(B1705,'Перечень узлов'!$B$2:$E$642,3,0)</f>
        <v>435</v>
      </c>
      <c r="D1705" t="s">
        <v>1385</v>
      </c>
      <c r="E1705" t="str">
        <f>VLOOKUP(B1705,'Перечень узлов'!$B$2:$E$642,4,0)</f>
        <v>FEATURE_NODE</v>
      </c>
    </row>
    <row r="1706" spans="1:7" x14ac:dyDescent="0.4">
      <c r="B1706" t="s">
        <v>1468</v>
      </c>
      <c r="C1706">
        <f>VLOOKUP(B1706,'Перечень узлов'!$B$2:$E$642,3,0)</f>
        <v>202</v>
      </c>
      <c r="D1706" t="s">
        <v>1658</v>
      </c>
      <c r="E1706" t="str">
        <f>VLOOKUP(B1706,'Перечень узлов'!$B$2:$E$642,4,0)</f>
        <v>FEATURE_NODE</v>
      </c>
    </row>
    <row r="1707" spans="1:7" x14ac:dyDescent="0.4">
      <c r="C1707" t="e">
        <f>VLOOKUP(B1707,'Перечень узлов'!$B$2:$E$642,3,0)</f>
        <v>#N/A</v>
      </c>
      <c r="E1707" t="e">
        <f>VLOOKUP(B1707,'Перечень узлов'!$B$2:$E$642,4,0)</f>
        <v>#N/A</v>
      </c>
    </row>
    <row r="1708" spans="1:7" x14ac:dyDescent="0.4">
      <c r="A1708" s="37" t="s">
        <v>1648</v>
      </c>
      <c r="B1708" t="s">
        <v>1573</v>
      </c>
      <c r="C1708">
        <f>VLOOKUP(B1708,'Перечень узлов'!$B$2:$E$642,3,0)</f>
        <v>35</v>
      </c>
      <c r="D1708" t="s">
        <v>1385</v>
      </c>
      <c r="E1708" t="str">
        <f>VLOOKUP(B1708,'Перечень узлов'!$B$2:$E$642,4,0)</f>
        <v>FEATURE_NODE</v>
      </c>
      <c r="F1708" t="s">
        <v>435</v>
      </c>
      <c r="G1708" t="s">
        <v>1576</v>
      </c>
    </row>
    <row r="1709" spans="1:7" x14ac:dyDescent="0.4">
      <c r="B1709" t="s">
        <v>1307</v>
      </c>
      <c r="C1709">
        <f>VLOOKUP(B1709,'Перечень узлов'!$B$2:$E$642,3,0)</f>
        <v>327</v>
      </c>
      <c r="D1709" t="s">
        <v>1385</v>
      </c>
      <c r="E1709" t="str">
        <f>VLOOKUP(B1709,'Перечень узлов'!$B$2:$E$642,4,0)</f>
        <v>FEATURE_NODE</v>
      </c>
    </row>
    <row r="1710" spans="1:7" x14ac:dyDescent="0.4">
      <c r="B1710" t="s">
        <v>3053</v>
      </c>
      <c r="C1710" t="e">
        <f>VLOOKUP(B1710,'Перечень узлов'!$B$2:$E$642,3,0)</f>
        <v>#N/A</v>
      </c>
      <c r="D1710" t="s">
        <v>1385</v>
      </c>
      <c r="E1710" t="e">
        <f>VLOOKUP(B1710,'Перечень узлов'!$B$2:$E$642,4,0)</f>
        <v>#N/A</v>
      </c>
    </row>
    <row r="1711" spans="1:7" x14ac:dyDescent="0.4">
      <c r="B1711" t="s">
        <v>1563</v>
      </c>
      <c r="C1711">
        <f>VLOOKUP(B1711,'Перечень узлов'!$B$2:$E$642,3,0)</f>
        <v>432</v>
      </c>
      <c r="D1711" t="s">
        <v>1385</v>
      </c>
      <c r="E1711" t="str">
        <f>VLOOKUP(B1711,'Перечень узлов'!$B$2:$E$642,4,0)</f>
        <v>FEATURE_NODE</v>
      </c>
    </row>
    <row r="1712" spans="1:7" x14ac:dyDescent="0.4">
      <c r="B1712" t="s">
        <v>1467</v>
      </c>
      <c r="C1712">
        <f>VLOOKUP(B1712,'Перечень узлов'!$B$2:$E$642,3,0)</f>
        <v>203</v>
      </c>
      <c r="D1712" t="s">
        <v>1385</v>
      </c>
      <c r="E1712" t="str">
        <f>VLOOKUP(B1712,'Перечень узлов'!$B$2:$E$642,4,0)</f>
        <v>FEATURE_NODE</v>
      </c>
    </row>
    <row r="1713" spans="1:7" x14ac:dyDescent="0.4">
      <c r="B1713" t="s">
        <v>1633</v>
      </c>
      <c r="C1713">
        <f>VLOOKUP(B1713,'Перечень узлов'!$B$2:$E$642,3,0)</f>
        <v>435</v>
      </c>
      <c r="D1713" t="s">
        <v>1658</v>
      </c>
      <c r="E1713" t="str">
        <f>VLOOKUP(B1713,'Перечень узлов'!$B$2:$E$642,4,0)</f>
        <v>FEATURE_NODE</v>
      </c>
    </row>
    <row r="1714" spans="1:7" x14ac:dyDescent="0.4">
      <c r="C1714" t="e">
        <f>VLOOKUP(B1714,'Перечень узлов'!$B$2:$E$642,3,0)</f>
        <v>#N/A</v>
      </c>
      <c r="E1714" t="e">
        <f>VLOOKUP(B1714,'Перечень узлов'!$B$2:$E$642,4,0)</f>
        <v>#N/A</v>
      </c>
    </row>
    <row r="1715" spans="1:7" x14ac:dyDescent="0.4">
      <c r="A1715" s="37" t="s">
        <v>1649</v>
      </c>
      <c r="B1715" t="s">
        <v>1573</v>
      </c>
      <c r="C1715">
        <f>VLOOKUP(B1715,'Перечень узлов'!$B$2:$E$642,3,0)</f>
        <v>35</v>
      </c>
      <c r="D1715" t="s">
        <v>1385</v>
      </c>
      <c r="E1715" t="str">
        <f>VLOOKUP(B1715,'Перечень узлов'!$B$2:$E$642,4,0)</f>
        <v>FEATURE_NODE</v>
      </c>
      <c r="F1715" t="s">
        <v>434</v>
      </c>
      <c r="G1715" t="s">
        <v>1576</v>
      </c>
    </row>
    <row r="1716" spans="1:7" x14ac:dyDescent="0.4">
      <c r="B1716" t="s">
        <v>1307</v>
      </c>
      <c r="C1716">
        <f>VLOOKUP(B1716,'Перечень узлов'!$B$2:$E$642,3,0)</f>
        <v>327</v>
      </c>
      <c r="D1716" t="s">
        <v>1385</v>
      </c>
      <c r="E1716" t="str">
        <f>VLOOKUP(B1716,'Перечень узлов'!$B$2:$E$642,4,0)</f>
        <v>FEATURE_NODE</v>
      </c>
    </row>
    <row r="1717" spans="1:7" x14ac:dyDescent="0.4">
      <c r="B1717" t="s">
        <v>1001</v>
      </c>
      <c r="C1717">
        <f>VLOOKUP(B1717,'Перечень узлов'!$B$2:$E$642,3,0)</f>
        <v>256</v>
      </c>
      <c r="D1717" t="s">
        <v>1385</v>
      </c>
      <c r="E1717" t="str">
        <f>VLOOKUP(B1717,'Перечень узлов'!$B$2:$E$642,4,0)</f>
        <v>FEATURE_NODE</v>
      </c>
    </row>
    <row r="1718" spans="1:7" x14ac:dyDescent="0.4">
      <c r="B1718" t="s">
        <v>1015</v>
      </c>
      <c r="C1718">
        <f>VLOOKUP(B1718,'Перечень узлов'!$B$2:$E$642,3,0)</f>
        <v>238</v>
      </c>
      <c r="D1718" t="s">
        <v>1385</v>
      </c>
      <c r="E1718" t="str">
        <f>VLOOKUP(B1718,'Перечень узлов'!$B$2:$E$642,4,0)</f>
        <v>FEATURE_NODE</v>
      </c>
    </row>
    <row r="1719" spans="1:7" x14ac:dyDescent="0.4">
      <c r="B1719" t="s">
        <v>1493</v>
      </c>
      <c r="C1719">
        <f>VLOOKUP(B1719,'Перечень узлов'!$B$2:$E$642,3,0)</f>
        <v>126</v>
      </c>
      <c r="D1719" t="s">
        <v>1385</v>
      </c>
      <c r="E1719" t="str">
        <f>VLOOKUP(B1719,'Перечень узлов'!$B$2:$E$642,4,0)</f>
        <v>FEATURE_NODE</v>
      </c>
    </row>
    <row r="1720" spans="1:7" x14ac:dyDescent="0.4">
      <c r="B1720" t="s">
        <v>969</v>
      </c>
      <c r="C1720">
        <f>VLOOKUP(B1720,'Перечень узлов'!$B$2:$E$642,3,0)</f>
        <v>166</v>
      </c>
      <c r="D1720" t="s">
        <v>1385</v>
      </c>
      <c r="E1720" t="str">
        <f>VLOOKUP(B1720,'Перечень узлов'!$B$2:$E$642,4,0)</f>
        <v>FEATURE_NODE</v>
      </c>
    </row>
    <row r="1721" spans="1:7" x14ac:dyDescent="0.4">
      <c r="B1721" t="s">
        <v>1646</v>
      </c>
      <c r="C1721">
        <f>VLOOKUP(B1721,'Перечень узлов'!$B$2:$E$642,3,0)</f>
        <v>436</v>
      </c>
      <c r="D1721" t="s">
        <v>1385</v>
      </c>
      <c r="E1721" t="str">
        <f>VLOOKUP(B1721,'Перечень узлов'!$B$2:$E$642,4,0)</f>
        <v>FEATURE_NODE</v>
      </c>
    </row>
    <row r="1722" spans="1:7" x14ac:dyDescent="0.4">
      <c r="B1722" t="s">
        <v>1151</v>
      </c>
      <c r="C1722">
        <f>VLOOKUP(B1722,'Перечень узлов'!$B$2:$E$642,3,0)</f>
        <v>235</v>
      </c>
      <c r="D1722" t="s">
        <v>1385</v>
      </c>
      <c r="E1722" t="str">
        <f>VLOOKUP(B1722,'Перечень узлов'!$B$2:$E$642,4,0)</f>
        <v>FEATURE_NODE</v>
      </c>
    </row>
    <row r="1723" spans="1:7" x14ac:dyDescent="0.4">
      <c r="B1723" t="s">
        <v>1676</v>
      </c>
      <c r="C1723">
        <f>VLOOKUP(B1723,'Перечень узлов'!$B$2:$E$642,3,0)</f>
        <v>437</v>
      </c>
      <c r="D1723" t="s">
        <v>1385</v>
      </c>
      <c r="E1723" t="str">
        <f>VLOOKUP(B1723,'Перечень узлов'!$B$2:$E$642,4,0)</f>
        <v>FEATURE_NODE</v>
      </c>
    </row>
    <row r="1724" spans="1:7" x14ac:dyDescent="0.4">
      <c r="B1724" t="s">
        <v>1015</v>
      </c>
      <c r="C1724">
        <f>VLOOKUP(B1724,'Перечень узлов'!$B$2:$E$642,3,0)</f>
        <v>238</v>
      </c>
      <c r="D1724" t="s">
        <v>1385</v>
      </c>
      <c r="E1724" t="str">
        <f>VLOOKUP(B1724,'Перечень узлов'!$B$2:$E$642,4,0)</f>
        <v>FEATURE_NODE</v>
      </c>
    </row>
    <row r="1725" spans="1:7" x14ac:dyDescent="0.4">
      <c r="B1725" t="s">
        <v>1499</v>
      </c>
      <c r="C1725">
        <f>VLOOKUP(B1725,'Перечень узлов'!$B$2:$E$642,3,0)</f>
        <v>239</v>
      </c>
      <c r="D1725" t="s">
        <v>1385</v>
      </c>
      <c r="E1725" t="str">
        <f>VLOOKUP(B1725,'Перечень узлов'!$B$2:$E$642,4,0)</f>
        <v>FEATURE_NODE</v>
      </c>
    </row>
    <row r="1726" spans="1:7" x14ac:dyDescent="0.4">
      <c r="B1726" t="s">
        <v>1045</v>
      </c>
      <c r="C1726">
        <f>VLOOKUP(B1726,'Перечень узлов'!$B$2:$E$642,3,0)</f>
        <v>272</v>
      </c>
      <c r="D1726" t="s">
        <v>1385</v>
      </c>
      <c r="E1726" t="str">
        <f>VLOOKUP(B1726,'Перечень узлов'!$B$2:$E$642,4,0)</f>
        <v>FEATURE_NODE</v>
      </c>
    </row>
    <row r="1727" spans="1:7" x14ac:dyDescent="0.4">
      <c r="B1727" t="s">
        <v>1467</v>
      </c>
      <c r="C1727">
        <f>VLOOKUP(B1727,'Перечень узлов'!$B$2:$E$642,3,0)</f>
        <v>203</v>
      </c>
      <c r="D1727" t="s">
        <v>1658</v>
      </c>
      <c r="E1727" t="str">
        <f>VLOOKUP(B1727,'Перечень узлов'!$B$2:$E$642,4,0)</f>
        <v>FEATURE_NODE</v>
      </c>
    </row>
    <row r="1728" spans="1:7" x14ac:dyDescent="0.4">
      <c r="C1728" t="e">
        <f>VLOOKUP(B1728,'Перечень узлов'!$B$2:$E$642,3,0)</f>
        <v>#N/A</v>
      </c>
      <c r="E1728" t="e">
        <f>VLOOKUP(B1728,'Перечень узлов'!$B$2:$E$642,4,0)</f>
        <v>#N/A</v>
      </c>
    </row>
    <row r="1729" spans="1:7" x14ac:dyDescent="0.4">
      <c r="A1729" s="37" t="s">
        <v>1650</v>
      </c>
      <c r="B1729" t="s">
        <v>1573</v>
      </c>
      <c r="C1729">
        <f>VLOOKUP(B1729,'Перечень узлов'!$B$2:$E$642,3,0)</f>
        <v>35</v>
      </c>
      <c r="D1729" t="s">
        <v>1385</v>
      </c>
      <c r="E1729" t="str">
        <f>VLOOKUP(B1729,'Перечень узлов'!$B$2:$E$642,4,0)</f>
        <v>FEATURE_NODE</v>
      </c>
      <c r="F1729" t="s">
        <v>434</v>
      </c>
      <c r="G1729" t="s">
        <v>1576</v>
      </c>
    </row>
    <row r="1730" spans="1:7" x14ac:dyDescent="0.4">
      <c r="B1730" t="s">
        <v>1307</v>
      </c>
      <c r="C1730">
        <f>VLOOKUP(B1730,'Перечень узлов'!$B$2:$E$642,3,0)</f>
        <v>327</v>
      </c>
      <c r="D1730" t="s">
        <v>1385</v>
      </c>
      <c r="E1730" t="str">
        <f>VLOOKUP(B1730,'Перечень узлов'!$B$2:$E$642,4,0)</f>
        <v>FEATURE_NODE</v>
      </c>
    </row>
    <row r="1731" spans="1:7" x14ac:dyDescent="0.4">
      <c r="B1731" t="s">
        <v>2833</v>
      </c>
      <c r="C1731">
        <f>VLOOKUP(B1731,'Перечень узлов'!$B$2:$E$642,3,0)</f>
        <v>74</v>
      </c>
      <c r="D1731" t="s">
        <v>1385</v>
      </c>
      <c r="E1731" t="str">
        <f>VLOOKUP(B1731,'Перечень узлов'!$B$2:$E$642,4,0)</f>
        <v>FEATURE_NODE</v>
      </c>
    </row>
    <row r="1732" spans="1:7" x14ac:dyDescent="0.4">
      <c r="B1732" t="s">
        <v>924</v>
      </c>
      <c r="C1732">
        <f>VLOOKUP(B1732,'Перечень узлов'!$B$2:$E$642,3,0)</f>
        <v>46</v>
      </c>
      <c r="D1732" t="s">
        <v>1385</v>
      </c>
      <c r="E1732" t="str">
        <f>VLOOKUP(B1732,'Перечень узлов'!$B$2:$E$642,4,0)</f>
        <v>FEATURE_NODE</v>
      </c>
    </row>
    <row r="1733" spans="1:7" x14ac:dyDescent="0.4">
      <c r="B1733" t="s">
        <v>927</v>
      </c>
      <c r="C1733">
        <f>VLOOKUP(B1733,'Перечень узлов'!$B$2:$E$642,3,0)</f>
        <v>161</v>
      </c>
      <c r="D1733" t="s">
        <v>1385</v>
      </c>
      <c r="E1733" t="str">
        <f>VLOOKUP(B1733,'Перечень узлов'!$B$2:$E$642,4,0)</f>
        <v>FEATURE_NODE</v>
      </c>
    </row>
    <row r="1734" spans="1:7" x14ac:dyDescent="0.4">
      <c r="B1734" t="s">
        <v>1268</v>
      </c>
      <c r="C1734">
        <f>VLOOKUP(B1734,'Перечень узлов'!$B$2:$E$642,3,0)</f>
        <v>156</v>
      </c>
      <c r="D1734" t="s">
        <v>1385</v>
      </c>
      <c r="E1734" t="str">
        <f>VLOOKUP(B1734,'Перечень узлов'!$B$2:$E$642,4,0)</f>
        <v>FEATURE_NODE</v>
      </c>
    </row>
    <row r="1735" spans="1:7" x14ac:dyDescent="0.4">
      <c r="B1735" t="s">
        <v>1015</v>
      </c>
      <c r="C1735">
        <f>VLOOKUP(B1735,'Перечень узлов'!$B$2:$E$642,3,0)</f>
        <v>238</v>
      </c>
      <c r="D1735" t="s">
        <v>1385</v>
      </c>
      <c r="E1735" t="str">
        <f>VLOOKUP(B1735,'Перечень узлов'!$B$2:$E$642,4,0)</f>
        <v>FEATURE_NODE</v>
      </c>
    </row>
    <row r="1736" spans="1:7" x14ac:dyDescent="0.4">
      <c r="B1736" t="s">
        <v>1499</v>
      </c>
      <c r="C1736">
        <f>VLOOKUP(B1736,'Перечень узлов'!$B$2:$E$642,3,0)</f>
        <v>239</v>
      </c>
      <c r="D1736" t="s">
        <v>1385</v>
      </c>
      <c r="E1736" t="str">
        <f>VLOOKUP(B1736,'Перечень узлов'!$B$2:$E$642,4,0)</f>
        <v>FEATURE_NODE</v>
      </c>
    </row>
    <row r="1737" spans="1:7" x14ac:dyDescent="0.4">
      <c r="B1737" t="s">
        <v>1045</v>
      </c>
      <c r="C1737">
        <f>VLOOKUP(B1737,'Перечень узлов'!$B$2:$E$642,3,0)</f>
        <v>272</v>
      </c>
      <c r="D1737" t="s">
        <v>1385</v>
      </c>
      <c r="E1737" t="str">
        <f>VLOOKUP(B1737,'Перечень узлов'!$B$2:$E$642,4,0)</f>
        <v>FEATURE_NODE</v>
      </c>
    </row>
    <row r="1738" spans="1:7" x14ac:dyDescent="0.4">
      <c r="B1738" t="s">
        <v>1278</v>
      </c>
      <c r="C1738">
        <f>VLOOKUP(B1738,'Перечень узлов'!$B$2:$E$642,3,0)</f>
        <v>311</v>
      </c>
      <c r="D1738" t="s">
        <v>1385</v>
      </c>
      <c r="E1738" t="str">
        <f>VLOOKUP(B1738,'Перечень узлов'!$B$2:$E$642,4,0)</f>
        <v>FEATURE_NODE</v>
      </c>
    </row>
    <row r="1739" spans="1:7" x14ac:dyDescent="0.4">
      <c r="B1739" t="s">
        <v>969</v>
      </c>
      <c r="C1739">
        <f>VLOOKUP(B1739,'Перечень узлов'!$B$2:$E$642,3,0)</f>
        <v>166</v>
      </c>
      <c r="D1739" t="s">
        <v>1385</v>
      </c>
      <c r="E1739" t="str">
        <f>VLOOKUP(B1739,'Перечень узлов'!$B$2:$E$642,4,0)</f>
        <v>FEATURE_NODE</v>
      </c>
    </row>
    <row r="1740" spans="1:7" x14ac:dyDescent="0.4">
      <c r="B1740" t="s">
        <v>1467</v>
      </c>
      <c r="C1740">
        <f>VLOOKUP(B1740,'Перечень узлов'!$B$2:$E$642,3,0)</f>
        <v>203</v>
      </c>
      <c r="D1740" t="s">
        <v>1385</v>
      </c>
      <c r="E1740" t="str">
        <f>VLOOKUP(B1740,'Перечень узлов'!$B$2:$E$642,4,0)</f>
        <v>FEATURE_NODE</v>
      </c>
    </row>
    <row r="1741" spans="1:7" x14ac:dyDescent="0.4">
      <c r="B1741" t="s">
        <v>1497</v>
      </c>
      <c r="C1741">
        <f>VLOOKUP(B1741,'Перечень узлов'!$B$2:$E$642,3,0)</f>
        <v>199</v>
      </c>
      <c r="D1741" t="s">
        <v>1658</v>
      </c>
      <c r="E1741" t="str">
        <f>VLOOKUP(B1741,'Перечень узлов'!$B$2:$E$642,4,0)</f>
        <v>FEATURE_NODE</v>
      </c>
    </row>
    <row r="1742" spans="1:7" x14ac:dyDescent="0.4">
      <c r="C1742" t="e">
        <f>VLOOKUP(B1742,'Перечень узлов'!$B$2:$E$642,3,0)</f>
        <v>#N/A</v>
      </c>
      <c r="E1742" t="e">
        <f>VLOOKUP(B1742,'Перечень узлов'!$B$2:$E$642,4,0)</f>
        <v>#N/A</v>
      </c>
    </row>
    <row r="1743" spans="1:7" x14ac:dyDescent="0.4">
      <c r="A1743" s="37" t="s">
        <v>1670</v>
      </c>
      <c r="B1743" t="s">
        <v>889</v>
      </c>
      <c r="C1743">
        <f>VLOOKUP(B1743,'Перечень узлов'!$B$2:$E$642,3,0)</f>
        <v>36</v>
      </c>
      <c r="D1743" t="s">
        <v>1385</v>
      </c>
      <c r="E1743" t="str">
        <f>VLOOKUP(B1743,'Перечень узлов'!$B$2:$E$642,4,0)</f>
        <v>FEATURE_NODE</v>
      </c>
      <c r="F1743" t="s">
        <v>434</v>
      </c>
      <c r="G1743" t="s">
        <v>1576</v>
      </c>
    </row>
    <row r="1744" spans="1:7" x14ac:dyDescent="0.4">
      <c r="B1744" t="s">
        <v>1307</v>
      </c>
      <c r="C1744">
        <f>VLOOKUP(B1744,'Перечень узлов'!$B$2:$E$642,3,0)</f>
        <v>327</v>
      </c>
      <c r="D1744" t="s">
        <v>1385</v>
      </c>
      <c r="E1744" t="str">
        <f>VLOOKUP(B1744,'Перечень узлов'!$B$2:$E$642,4,0)</f>
        <v>FEATURE_NODE</v>
      </c>
    </row>
    <row r="1745" spans="1:7" x14ac:dyDescent="0.4">
      <c r="B1745" t="s">
        <v>932</v>
      </c>
      <c r="C1745">
        <f>VLOOKUP(B1745,'Перечень узлов'!$B$2:$E$642,3,0)</f>
        <v>171</v>
      </c>
      <c r="D1745" t="s">
        <v>1385</v>
      </c>
      <c r="E1745" t="str">
        <f>VLOOKUP(B1745,'Перечень узлов'!$B$2:$E$642,4,0)</f>
        <v>FEATURE_NODE</v>
      </c>
    </row>
    <row r="1746" spans="1:7" x14ac:dyDescent="0.4">
      <c r="B1746" t="s">
        <v>886</v>
      </c>
      <c r="C1746">
        <f>VLOOKUP(B1746,'Перечень узлов'!$B$2:$E$642,3,0)</f>
        <v>15</v>
      </c>
      <c r="D1746" t="s">
        <v>1385</v>
      </c>
      <c r="E1746" t="str">
        <f>VLOOKUP(B1746,'Перечень узлов'!$B$2:$E$642,4,0)</f>
        <v>FEATURE_NODE</v>
      </c>
    </row>
    <row r="1747" spans="1:7" x14ac:dyDescent="0.4">
      <c r="B1747" t="s">
        <v>969</v>
      </c>
      <c r="C1747">
        <f>VLOOKUP(B1747,'Перечень узлов'!$B$2:$E$642,3,0)</f>
        <v>166</v>
      </c>
      <c r="D1747" t="s">
        <v>1385</v>
      </c>
      <c r="E1747" t="str">
        <f>VLOOKUP(B1747,'Перечень узлов'!$B$2:$E$642,4,0)</f>
        <v>FEATURE_NODE</v>
      </c>
    </row>
    <row r="1748" spans="1:7" x14ac:dyDescent="0.4">
      <c r="B1748" t="s">
        <v>1468</v>
      </c>
      <c r="C1748">
        <f>VLOOKUP(B1748,'Перечень узлов'!$B$2:$E$642,3,0)</f>
        <v>202</v>
      </c>
      <c r="D1748" t="s">
        <v>1385</v>
      </c>
      <c r="E1748" t="str">
        <f>VLOOKUP(B1748,'Перечень узлов'!$B$2:$E$642,4,0)</f>
        <v>FEATURE_NODE</v>
      </c>
    </row>
    <row r="1749" spans="1:7" x14ac:dyDescent="0.4">
      <c r="B1749" t="s">
        <v>1015</v>
      </c>
      <c r="C1749">
        <f>VLOOKUP(B1749,'Перечень узлов'!$B$2:$E$642,3,0)</f>
        <v>238</v>
      </c>
      <c r="D1749" t="s">
        <v>1385</v>
      </c>
      <c r="E1749" t="str">
        <f>VLOOKUP(B1749,'Перечень узлов'!$B$2:$E$642,4,0)</f>
        <v>FEATURE_NODE</v>
      </c>
    </row>
    <row r="1750" spans="1:7" x14ac:dyDescent="0.4">
      <c r="B1750" t="s">
        <v>1499</v>
      </c>
      <c r="C1750">
        <f>VLOOKUP(B1750,'Перечень узлов'!$B$2:$E$642,3,0)</f>
        <v>239</v>
      </c>
      <c r="D1750" t="s">
        <v>1385</v>
      </c>
      <c r="E1750" t="str">
        <f>VLOOKUP(B1750,'Перечень узлов'!$B$2:$E$642,4,0)</f>
        <v>FEATURE_NODE</v>
      </c>
    </row>
    <row r="1751" spans="1:7" x14ac:dyDescent="0.4">
      <c r="B1751" t="s">
        <v>1321</v>
      </c>
      <c r="C1751">
        <f>VLOOKUP(B1751,'Перечень узлов'!$B$2:$E$642,3,0)</f>
        <v>240</v>
      </c>
      <c r="D1751" t="s">
        <v>1658</v>
      </c>
      <c r="E1751" t="str">
        <f>VLOOKUP(B1751,'Перечень узлов'!$B$2:$E$642,4,0)</f>
        <v>FEATURE_NODE</v>
      </c>
    </row>
    <row r="1752" spans="1:7" x14ac:dyDescent="0.4">
      <c r="C1752" t="e">
        <f>VLOOKUP(B1752,'Перечень узлов'!$B$2:$E$642,3,0)</f>
        <v>#N/A</v>
      </c>
      <c r="E1752" t="e">
        <f>VLOOKUP(B1752,'Перечень узлов'!$B$2:$E$642,4,0)</f>
        <v>#N/A</v>
      </c>
    </row>
    <row r="1753" spans="1:7" x14ac:dyDescent="0.4">
      <c r="A1753" s="37" t="s">
        <v>1671</v>
      </c>
      <c r="B1753" t="s">
        <v>889</v>
      </c>
      <c r="C1753">
        <f>VLOOKUP(B1753,'Перечень узлов'!$B$2:$E$642,3,0)</f>
        <v>36</v>
      </c>
      <c r="D1753" t="s">
        <v>1385</v>
      </c>
      <c r="E1753" t="str">
        <f>VLOOKUP(B1753,'Перечень узлов'!$B$2:$E$642,4,0)</f>
        <v>FEATURE_NODE</v>
      </c>
      <c r="F1753" t="s">
        <v>434</v>
      </c>
      <c r="G1753" t="s">
        <v>1576</v>
      </c>
    </row>
    <row r="1754" spans="1:7" x14ac:dyDescent="0.4">
      <c r="B1754" t="s">
        <v>2833</v>
      </c>
      <c r="C1754">
        <f>VLOOKUP(B1754,'Перечень узлов'!$B$2:$E$642,3,0)</f>
        <v>74</v>
      </c>
      <c r="D1754" t="s">
        <v>1385</v>
      </c>
      <c r="E1754" t="str">
        <f>VLOOKUP(B1754,'Перечень узлов'!$B$2:$E$642,4,0)</f>
        <v>FEATURE_NODE</v>
      </c>
    </row>
    <row r="1755" spans="1:7" x14ac:dyDescent="0.4">
      <c r="B1755" t="s">
        <v>986</v>
      </c>
      <c r="C1755">
        <f>VLOOKUP(B1755,'Перечень узлов'!$B$2:$E$642,3,0)</f>
        <v>158</v>
      </c>
      <c r="D1755" t="s">
        <v>1385</v>
      </c>
      <c r="E1755" t="str">
        <f>VLOOKUP(B1755,'Перечень узлов'!$B$2:$E$642,4,0)</f>
        <v>FEATURE_NODE</v>
      </c>
    </row>
    <row r="1756" spans="1:7" x14ac:dyDescent="0.4">
      <c r="B1756" t="s">
        <v>969</v>
      </c>
      <c r="C1756">
        <f>VLOOKUP(B1756,'Перечень узлов'!$B$2:$E$642,3,0)</f>
        <v>166</v>
      </c>
      <c r="D1756" t="s">
        <v>1385</v>
      </c>
      <c r="E1756" t="str">
        <f>VLOOKUP(B1756,'Перечень узлов'!$B$2:$E$642,4,0)</f>
        <v>FEATURE_NODE</v>
      </c>
    </row>
    <row r="1757" spans="1:7" x14ac:dyDescent="0.4">
      <c r="B1757" t="s">
        <v>1468</v>
      </c>
      <c r="C1757">
        <f>VLOOKUP(B1757,'Перечень узлов'!$B$2:$E$642,3,0)</f>
        <v>202</v>
      </c>
      <c r="D1757" t="s">
        <v>1385</v>
      </c>
      <c r="E1757" t="str">
        <f>VLOOKUP(B1757,'Перечень узлов'!$B$2:$E$642,4,0)</f>
        <v>FEATURE_NODE</v>
      </c>
    </row>
    <row r="1758" spans="1:7" x14ac:dyDescent="0.4">
      <c r="B1758" t="s">
        <v>1725</v>
      </c>
      <c r="C1758">
        <f>VLOOKUP(B1758,'Перечень узлов'!$B$2:$E$642,3,0)</f>
        <v>191</v>
      </c>
      <c r="D1758" t="s">
        <v>1658</v>
      </c>
      <c r="E1758" t="str">
        <f>VLOOKUP(B1758,'Перечень узлов'!$B$2:$E$642,4,0)</f>
        <v>FEATURE_NODE</v>
      </c>
    </row>
    <row r="1759" spans="1:7" x14ac:dyDescent="0.4">
      <c r="C1759" t="e">
        <f>VLOOKUP(B1759,'Перечень узлов'!$B$2:$E$642,3,0)</f>
        <v>#N/A</v>
      </c>
      <c r="E1759" t="e">
        <f>VLOOKUP(B1759,'Перечень узлов'!$B$2:$E$642,4,0)</f>
        <v>#N/A</v>
      </c>
    </row>
    <row r="1760" spans="1:7" x14ac:dyDescent="0.4">
      <c r="A1760" s="37" t="s">
        <v>1672</v>
      </c>
      <c r="B1760" t="s">
        <v>1573</v>
      </c>
      <c r="C1760">
        <f>VLOOKUP(B1760,'Перечень узлов'!$B$2:$E$642,3,0)</f>
        <v>35</v>
      </c>
      <c r="D1760" t="s">
        <v>1385</v>
      </c>
      <c r="E1760" t="str">
        <f>VLOOKUP(B1760,'Перечень узлов'!$B$2:$E$642,4,0)</f>
        <v>FEATURE_NODE</v>
      </c>
      <c r="F1760" t="s">
        <v>434</v>
      </c>
      <c r="G1760" t="s">
        <v>1576</v>
      </c>
    </row>
    <row r="1761" spans="1:7" x14ac:dyDescent="0.4">
      <c r="B1761" t="s">
        <v>2833</v>
      </c>
      <c r="C1761">
        <f>VLOOKUP(B1761,'Перечень узлов'!$B$2:$E$642,3,0)</f>
        <v>74</v>
      </c>
      <c r="D1761" t="s">
        <v>1385</v>
      </c>
      <c r="E1761" t="str">
        <f>VLOOKUP(B1761,'Перечень узлов'!$B$2:$E$642,4,0)</f>
        <v>FEATURE_NODE</v>
      </c>
    </row>
    <row r="1762" spans="1:7" x14ac:dyDescent="0.4">
      <c r="B1762" t="s">
        <v>995</v>
      </c>
      <c r="C1762">
        <f>VLOOKUP(B1762,'Перечень узлов'!$B$2:$E$642,3,0)</f>
        <v>249</v>
      </c>
      <c r="D1762" t="s">
        <v>1385</v>
      </c>
      <c r="E1762" t="str">
        <f>VLOOKUP(B1762,'Перечень узлов'!$B$2:$E$642,4,0)</f>
        <v>FEATURE_NODE</v>
      </c>
    </row>
    <row r="1763" spans="1:7" x14ac:dyDescent="0.4">
      <c r="B1763" t="s">
        <v>1015</v>
      </c>
      <c r="C1763">
        <f>VLOOKUP(B1763,'Перечень узлов'!$B$2:$E$642,3,0)</f>
        <v>238</v>
      </c>
      <c r="D1763" t="s">
        <v>1385</v>
      </c>
      <c r="E1763" t="str">
        <f>VLOOKUP(B1763,'Перечень узлов'!$B$2:$E$642,4,0)</f>
        <v>FEATURE_NODE</v>
      </c>
    </row>
    <row r="1764" spans="1:7" x14ac:dyDescent="0.4">
      <c r="B1764" t="s">
        <v>1499</v>
      </c>
      <c r="C1764">
        <f>VLOOKUP(B1764,'Перечень узлов'!$B$2:$E$642,3,0)</f>
        <v>239</v>
      </c>
      <c r="D1764" t="s">
        <v>1385</v>
      </c>
      <c r="E1764" t="str">
        <f>VLOOKUP(B1764,'Перечень узлов'!$B$2:$E$642,4,0)</f>
        <v>FEATURE_NODE</v>
      </c>
    </row>
    <row r="1765" spans="1:7" x14ac:dyDescent="0.4">
      <c r="B1765" t="s">
        <v>1498</v>
      </c>
      <c r="C1765">
        <f>VLOOKUP(B1765,'Перечень узлов'!$B$2:$E$642,3,0)</f>
        <v>212</v>
      </c>
      <c r="D1765" t="s">
        <v>1385</v>
      </c>
      <c r="E1765" t="str">
        <f>VLOOKUP(B1765,'Перечень узлов'!$B$2:$E$642,4,0)</f>
        <v>FEATURE_NODE</v>
      </c>
    </row>
    <row r="1766" spans="1:7" x14ac:dyDescent="0.4">
      <c r="B1766" t="s">
        <v>1030</v>
      </c>
      <c r="C1766">
        <f>VLOOKUP(B1766,'Перечень узлов'!$B$2:$E$642,3,0)</f>
        <v>223</v>
      </c>
      <c r="D1766" t="s">
        <v>1658</v>
      </c>
      <c r="E1766" t="str">
        <f>VLOOKUP(B1766,'Перечень узлов'!$B$2:$E$642,4,0)</f>
        <v>FEATURE_NODE</v>
      </c>
    </row>
    <row r="1767" spans="1:7" x14ac:dyDescent="0.4">
      <c r="B1767" s="21"/>
      <c r="C1767" t="e">
        <f>VLOOKUP(B1767,'Перечень узлов'!$B$2:$E$642,3,0)</f>
        <v>#N/A</v>
      </c>
      <c r="E1767" t="e">
        <f>VLOOKUP(B1767,'Перечень узлов'!$B$2:$E$642,4,0)</f>
        <v>#N/A</v>
      </c>
    </row>
    <row r="1768" spans="1:7" x14ac:dyDescent="0.4">
      <c r="A1768" s="37" t="s">
        <v>1733</v>
      </c>
      <c r="B1768" t="s">
        <v>889</v>
      </c>
      <c r="C1768">
        <f>VLOOKUP(B1768,'Перечень узлов'!$B$2:$E$642,3,0)</f>
        <v>36</v>
      </c>
      <c r="D1768" t="s">
        <v>1385</v>
      </c>
      <c r="E1768" t="str">
        <f>VLOOKUP(B1768,'Перечень узлов'!$B$2:$E$642,4,0)</f>
        <v>FEATURE_NODE</v>
      </c>
      <c r="F1768" t="s">
        <v>1515</v>
      </c>
      <c r="G1768" t="s">
        <v>1734</v>
      </c>
    </row>
    <row r="1769" spans="1:7" x14ac:dyDescent="0.4">
      <c r="A1769" s="1"/>
      <c r="B1769" t="s">
        <v>1059</v>
      </c>
      <c r="C1769">
        <f>VLOOKUP(B1769,'Перечень узлов'!$B$2:$E$642,3,0)</f>
        <v>75</v>
      </c>
      <c r="D1769" t="s">
        <v>1385</v>
      </c>
      <c r="E1769" t="str">
        <f>VLOOKUP(B1769,'Перечень узлов'!$B$2:$E$642,4,0)</f>
        <v>FEATURE_NODE</v>
      </c>
    </row>
    <row r="1770" spans="1:7" x14ac:dyDescent="0.4">
      <c r="A1770" s="1"/>
      <c r="B1770" t="s">
        <v>1307</v>
      </c>
      <c r="C1770">
        <f>VLOOKUP(B1770,'Перечень узлов'!$B$2:$E$642,3,0)</f>
        <v>327</v>
      </c>
      <c r="D1770" t="s">
        <v>1385</v>
      </c>
      <c r="E1770" t="str">
        <f>VLOOKUP(B1770,'Перечень узлов'!$B$2:$E$642,4,0)</f>
        <v>FEATURE_NODE</v>
      </c>
    </row>
    <row r="1771" spans="1:7" x14ac:dyDescent="0.4">
      <c r="A1771" s="1"/>
      <c r="B1771" t="s">
        <v>892</v>
      </c>
      <c r="C1771">
        <f>VLOOKUP(B1771,'Перечень узлов'!$B$2:$E$642,3,0)</f>
        <v>16</v>
      </c>
      <c r="D1771" t="s">
        <v>1385</v>
      </c>
      <c r="E1771" t="str">
        <f>VLOOKUP(B1771,'Перечень узлов'!$B$2:$E$642,4,0)</f>
        <v>FEATURE_NODE</v>
      </c>
    </row>
    <row r="1772" spans="1:7" x14ac:dyDescent="0.4">
      <c r="A1772" s="1"/>
      <c r="B1772" t="s">
        <v>886</v>
      </c>
      <c r="C1772">
        <f>VLOOKUP(B1772,'Перечень узлов'!$B$2:$E$642,3,0)</f>
        <v>15</v>
      </c>
      <c r="D1772" t="s">
        <v>1385</v>
      </c>
      <c r="E1772" t="str">
        <f>VLOOKUP(B1772,'Перечень узлов'!$B$2:$E$642,4,0)</f>
        <v>FEATURE_NODE</v>
      </c>
    </row>
    <row r="1773" spans="1:7" x14ac:dyDescent="0.4">
      <c r="A1773" s="1"/>
      <c r="B1773" t="s">
        <v>1243</v>
      </c>
      <c r="C1773">
        <f>VLOOKUP(B1773,'Перечень узлов'!$B$2:$E$642,3,0)</f>
        <v>62</v>
      </c>
      <c r="D1773" t="s">
        <v>1385</v>
      </c>
      <c r="E1773" t="str">
        <f>VLOOKUP(B1773,'Перечень узлов'!$B$2:$E$642,4,0)</f>
        <v>FEATURE_NODE</v>
      </c>
    </row>
    <row r="1774" spans="1:7" x14ac:dyDescent="0.4">
      <c r="B1774" t="s">
        <v>895</v>
      </c>
      <c r="C1774">
        <f>VLOOKUP(B1774,'Перечень узлов'!$B$2:$E$642,3,0)</f>
        <v>43</v>
      </c>
      <c r="D1774" t="s">
        <v>1385</v>
      </c>
      <c r="E1774" t="str">
        <f>VLOOKUP(B1774,'Перечень узлов'!$B$2:$E$642,4,0)</f>
        <v>FEATURE_NODE</v>
      </c>
    </row>
    <row r="1775" spans="1:7" x14ac:dyDescent="0.4">
      <c r="B1775" t="s">
        <v>947</v>
      </c>
      <c r="C1775">
        <f>VLOOKUP(B1775,'Перечень узлов'!$B$2:$E$642,3,0)</f>
        <v>60</v>
      </c>
      <c r="D1775" t="s">
        <v>1385</v>
      </c>
      <c r="E1775" t="str">
        <f>VLOOKUP(B1775,'Перечень узлов'!$B$2:$E$642,4,0)</f>
        <v>FEATURE_NODE</v>
      </c>
    </row>
    <row r="1776" spans="1:7" x14ac:dyDescent="0.4">
      <c r="B1776" t="s">
        <v>1087</v>
      </c>
      <c r="C1776">
        <f>VLOOKUP(B1776,'Перечень узлов'!$B$2:$E$642,3,0)</f>
        <v>14</v>
      </c>
      <c r="D1776" t="s">
        <v>1385</v>
      </c>
      <c r="E1776" t="str">
        <f>VLOOKUP(B1776,'Перечень узлов'!$B$2:$E$642,4,0)</f>
        <v>FEATURE_NODE</v>
      </c>
    </row>
    <row r="1777" spans="1:7" x14ac:dyDescent="0.4">
      <c r="B1777" t="s">
        <v>1313</v>
      </c>
      <c r="C1777">
        <f>VLOOKUP(B1777,'Перечень узлов'!$B$2:$E$642,3,0)</f>
        <v>333</v>
      </c>
      <c r="D1777" t="s">
        <v>1385</v>
      </c>
      <c r="E1777" t="str">
        <f>VLOOKUP(B1777,'Перечень узлов'!$B$2:$E$642,4,0)</f>
        <v>FEATURE_NODE</v>
      </c>
    </row>
    <row r="1778" spans="1:7" x14ac:dyDescent="0.4">
      <c r="B1778" t="s">
        <v>1468</v>
      </c>
      <c r="C1778">
        <f>VLOOKUP(B1778,'Перечень узлов'!$B$2:$E$642,3,0)</f>
        <v>202</v>
      </c>
      <c r="D1778" t="s">
        <v>1658</v>
      </c>
      <c r="E1778" t="str">
        <f>VLOOKUP(B1778,'Перечень узлов'!$B$2:$E$642,4,0)</f>
        <v>FEATURE_NODE</v>
      </c>
    </row>
    <row r="1779" spans="1:7" x14ac:dyDescent="0.4">
      <c r="C1779" t="e">
        <f>VLOOKUP(B1779,'Перечень узлов'!$B$2:$E$642,3,0)</f>
        <v>#N/A</v>
      </c>
      <c r="E1779" t="e">
        <f>VLOOKUP(B1779,'Перечень узлов'!$B$2:$E$642,4,0)</f>
        <v>#N/A</v>
      </c>
    </row>
    <row r="1780" spans="1:7" x14ac:dyDescent="0.4">
      <c r="A1780" s="37" t="s">
        <v>1735</v>
      </c>
      <c r="B1780" t="s">
        <v>889</v>
      </c>
      <c r="C1780">
        <f>VLOOKUP(B1780,'Перечень узлов'!$B$2:$E$642,3,0)</f>
        <v>36</v>
      </c>
      <c r="D1780" t="s">
        <v>1385</v>
      </c>
      <c r="E1780" t="str">
        <f>VLOOKUP(B1780,'Перечень узлов'!$B$2:$E$642,4,0)</f>
        <v>FEATURE_NODE</v>
      </c>
      <c r="F1780" t="s">
        <v>1515</v>
      </c>
      <c r="G1780" t="s">
        <v>1734</v>
      </c>
    </row>
    <row r="1781" spans="1:7" x14ac:dyDescent="0.4">
      <c r="A1781" s="1"/>
      <c r="B1781" t="s">
        <v>2833</v>
      </c>
      <c r="C1781">
        <f>VLOOKUP(B1781,'Перечень узлов'!$B$2:$E$642,3,0)</f>
        <v>74</v>
      </c>
      <c r="D1781" t="s">
        <v>1385</v>
      </c>
      <c r="E1781" t="str">
        <f>VLOOKUP(B1781,'Перечень узлов'!$B$2:$E$642,4,0)</f>
        <v>FEATURE_NODE</v>
      </c>
    </row>
    <row r="1782" spans="1:7" x14ac:dyDescent="0.4">
      <c r="B1782" t="s">
        <v>1268</v>
      </c>
      <c r="C1782">
        <f>VLOOKUP(B1782,'Перечень узлов'!$B$2:$E$642,3,0)</f>
        <v>156</v>
      </c>
      <c r="D1782" t="s">
        <v>1385</v>
      </c>
      <c r="E1782" t="str">
        <f>VLOOKUP(B1782,'Перечень узлов'!$B$2:$E$642,4,0)</f>
        <v>FEATURE_NODE</v>
      </c>
    </row>
    <row r="1783" spans="1:7" x14ac:dyDescent="0.4">
      <c r="B1783" t="s">
        <v>1321</v>
      </c>
      <c r="C1783">
        <f>VLOOKUP(B1783,'Перечень узлов'!$B$2:$E$642,3,0)</f>
        <v>240</v>
      </c>
      <c r="D1783" t="s">
        <v>1385</v>
      </c>
      <c r="E1783" t="str">
        <f>VLOOKUP(B1783,'Перечень узлов'!$B$2:$E$642,4,0)</f>
        <v>FEATURE_NODE</v>
      </c>
    </row>
    <row r="1784" spans="1:7" x14ac:dyDescent="0.4">
      <c r="B1784" t="s">
        <v>1332</v>
      </c>
      <c r="C1784">
        <f>VLOOKUP(B1784,'Перечень узлов'!$B$2:$E$642,3,0)</f>
        <v>345</v>
      </c>
      <c r="D1784" t="s">
        <v>1385</v>
      </c>
      <c r="E1784" t="str">
        <f>VLOOKUP(B1784,'Перечень узлов'!$B$2:$E$642,4,0)</f>
        <v>FEATURE_NODE</v>
      </c>
    </row>
    <row r="1785" spans="1:7" x14ac:dyDescent="0.4">
      <c r="B1785" t="s">
        <v>1354</v>
      </c>
      <c r="C1785">
        <f>VLOOKUP(B1785,'Перечень узлов'!$B$2:$E$642,3,0)</f>
        <v>365</v>
      </c>
      <c r="D1785" t="s">
        <v>1658</v>
      </c>
      <c r="E1785" t="str">
        <f>VLOOKUP(B1785,'Перечень узлов'!$B$2:$E$642,4,0)</f>
        <v>FEATURE_NODE</v>
      </c>
    </row>
    <row r="1786" spans="1:7" x14ac:dyDescent="0.4">
      <c r="C1786" t="e">
        <f>VLOOKUP(B1786,'Перечень узлов'!$B$2:$E$642,3,0)</f>
        <v>#N/A</v>
      </c>
      <c r="E1786" t="e">
        <f>VLOOKUP(B1786,'Перечень узлов'!$B$2:$E$642,4,0)</f>
        <v>#N/A</v>
      </c>
    </row>
    <row r="1787" spans="1:7" x14ac:dyDescent="0.4">
      <c r="A1787" s="37" t="s">
        <v>1736</v>
      </c>
      <c r="B1787" t="s">
        <v>889</v>
      </c>
      <c r="C1787">
        <f>VLOOKUP(B1787,'Перечень узлов'!$B$2:$E$642,3,0)</f>
        <v>36</v>
      </c>
      <c r="D1787" t="s">
        <v>1385</v>
      </c>
      <c r="E1787" t="str">
        <f>VLOOKUP(B1787,'Перечень узлов'!$B$2:$E$642,4,0)</f>
        <v>FEATURE_NODE</v>
      </c>
      <c r="F1787" t="s">
        <v>1515</v>
      </c>
      <c r="G1787" t="s">
        <v>1734</v>
      </c>
    </row>
    <row r="1788" spans="1:7" x14ac:dyDescent="0.4">
      <c r="B1788" t="s">
        <v>1059</v>
      </c>
      <c r="C1788">
        <f>VLOOKUP(B1788,'Перечень узлов'!$B$2:$E$642,3,0)</f>
        <v>75</v>
      </c>
      <c r="D1788" t="s">
        <v>1385</v>
      </c>
      <c r="E1788" t="str">
        <f>VLOOKUP(B1788,'Перечень узлов'!$B$2:$E$642,4,0)</f>
        <v>FEATURE_NODE</v>
      </c>
    </row>
    <row r="1789" spans="1:7" x14ac:dyDescent="0.4">
      <c r="B1789" t="s">
        <v>1307</v>
      </c>
      <c r="C1789">
        <f>VLOOKUP(B1789,'Перечень узлов'!$B$2:$E$642,3,0)</f>
        <v>327</v>
      </c>
      <c r="D1789" t="s">
        <v>1385</v>
      </c>
      <c r="E1789" t="str">
        <f>VLOOKUP(B1789,'Перечень узлов'!$B$2:$E$642,4,0)</f>
        <v>FEATURE_NODE</v>
      </c>
    </row>
    <row r="1790" spans="1:7" x14ac:dyDescent="0.4">
      <c r="B1790" t="s">
        <v>876</v>
      </c>
      <c r="C1790">
        <f>VLOOKUP(B1790,'Перечень узлов'!$B$2:$E$642,3,0)</f>
        <v>9</v>
      </c>
      <c r="D1790" t="s">
        <v>1385</v>
      </c>
      <c r="E1790" t="str">
        <f>VLOOKUP(B1790,'Перечень узлов'!$B$2:$E$642,4,0)</f>
        <v>FEATURE_NODE</v>
      </c>
    </row>
    <row r="1791" spans="1:7" x14ac:dyDescent="0.4">
      <c r="B1791" t="s">
        <v>1082</v>
      </c>
      <c r="C1791">
        <f>VLOOKUP(B1791,'Перечень узлов'!$B$2:$E$642,3,0)</f>
        <v>18</v>
      </c>
      <c r="D1791" t="s">
        <v>1385</v>
      </c>
      <c r="E1791" t="str">
        <f>VLOOKUP(B1791,'Перечень узлов'!$B$2:$E$642,4,0)</f>
        <v>FEATURE_NODE</v>
      </c>
    </row>
    <row r="1792" spans="1:7" x14ac:dyDescent="0.4">
      <c r="B1792" t="s">
        <v>902</v>
      </c>
      <c r="C1792">
        <f>VLOOKUP(B1792,'Перечень узлов'!$B$2:$E$642,3,0)</f>
        <v>76</v>
      </c>
      <c r="D1792" t="s">
        <v>1385</v>
      </c>
      <c r="E1792" t="str">
        <f>VLOOKUP(B1792,'Перечень узлов'!$B$2:$E$642,4,0)</f>
        <v>FEATURE_NODE</v>
      </c>
    </row>
    <row r="1793" spans="1:7" x14ac:dyDescent="0.4">
      <c r="B1793" t="s">
        <v>1488</v>
      </c>
      <c r="C1793">
        <f>VLOOKUP(B1793,'Перечень узлов'!$B$2:$E$642,3,0)</f>
        <v>429</v>
      </c>
      <c r="D1793" t="s">
        <v>1385</v>
      </c>
      <c r="E1793" t="str">
        <f>VLOOKUP(B1793,'Перечень узлов'!$B$2:$E$642,4,0)</f>
        <v>FEATURE_NODE</v>
      </c>
    </row>
    <row r="1794" spans="1:7" x14ac:dyDescent="0.4">
      <c r="B1794" t="s">
        <v>1127</v>
      </c>
      <c r="C1794">
        <f>VLOOKUP(B1794,'Перечень узлов'!$B$2:$E$642,3,0)</f>
        <v>155</v>
      </c>
      <c r="D1794" t="s">
        <v>1385</v>
      </c>
      <c r="E1794" t="str">
        <f>VLOOKUP(B1794,'Перечень узлов'!$B$2:$E$642,4,0)</f>
        <v>FEATURE_NODE</v>
      </c>
    </row>
    <row r="1795" spans="1:7" x14ac:dyDescent="0.4">
      <c r="B1795" t="s">
        <v>1017</v>
      </c>
      <c r="C1795">
        <f>VLOOKUP(B1795,'Перечень узлов'!$B$2:$E$642,3,0)</f>
        <v>175</v>
      </c>
      <c r="D1795" t="s">
        <v>1385</v>
      </c>
      <c r="E1795" t="str">
        <f>VLOOKUP(B1795,'Перечень узлов'!$B$2:$E$642,4,0)</f>
        <v>FEATURE_NODE</v>
      </c>
    </row>
    <row r="1796" spans="1:7" x14ac:dyDescent="0.4">
      <c r="B1796" t="s">
        <v>985</v>
      </c>
      <c r="C1796">
        <f>VLOOKUP(B1796,'Перечень узлов'!$B$2:$E$642,3,0)</f>
        <v>125</v>
      </c>
      <c r="D1796" t="s">
        <v>1385</v>
      </c>
      <c r="E1796" t="str">
        <f>VLOOKUP(B1796,'Перечень узлов'!$B$2:$E$642,4,0)</f>
        <v>FEATURE_NODE</v>
      </c>
    </row>
    <row r="1797" spans="1:7" x14ac:dyDescent="0.4">
      <c r="B1797" t="s">
        <v>923</v>
      </c>
      <c r="C1797">
        <f>VLOOKUP(B1797,'Перечень узлов'!$B$2:$E$642,3,0)</f>
        <v>144</v>
      </c>
      <c r="D1797" t="s">
        <v>1385</v>
      </c>
      <c r="E1797" t="str">
        <f>VLOOKUP(B1797,'Перечень узлов'!$B$2:$E$642,4,0)</f>
        <v>FEATURE_NODE</v>
      </c>
    </row>
    <row r="1798" spans="1:7" x14ac:dyDescent="0.4">
      <c r="B1798" t="s">
        <v>1056</v>
      </c>
      <c r="C1798">
        <f>VLOOKUP(B1798,'Перечень узлов'!$B$2:$E$642,3,0)</f>
        <v>177</v>
      </c>
      <c r="D1798" t="s">
        <v>1385</v>
      </c>
      <c r="E1798" t="str">
        <f>VLOOKUP(B1798,'Перечень узлов'!$B$2:$E$642,4,0)</f>
        <v>FEATURE_NODE</v>
      </c>
    </row>
    <row r="1799" spans="1:7" x14ac:dyDescent="0.4">
      <c r="B1799" t="s">
        <v>1362</v>
      </c>
      <c r="C1799">
        <f>VLOOKUP(B1799,'Перечень узлов'!$B$2:$E$642,3,0)</f>
        <v>178</v>
      </c>
      <c r="D1799" t="s">
        <v>1385</v>
      </c>
      <c r="E1799" t="str">
        <f>VLOOKUP(B1799,'Перечень узлов'!$B$2:$E$642,4,0)</f>
        <v>FEATURE_NODE</v>
      </c>
    </row>
    <row r="1800" spans="1:7" x14ac:dyDescent="0.4">
      <c r="B1800" t="s">
        <v>1151</v>
      </c>
      <c r="C1800">
        <f>VLOOKUP(B1800,'Перечень узлов'!$B$2:$E$642,3,0)</f>
        <v>235</v>
      </c>
      <c r="D1800" t="s">
        <v>1385</v>
      </c>
      <c r="E1800" t="str">
        <f>VLOOKUP(B1800,'Перечень узлов'!$B$2:$E$642,4,0)</f>
        <v>FEATURE_NODE</v>
      </c>
    </row>
    <row r="1801" spans="1:7" x14ac:dyDescent="0.4">
      <c r="B1801" t="s">
        <v>1725</v>
      </c>
      <c r="C1801">
        <f>VLOOKUP(B1801,'Перечень узлов'!$B$2:$E$642,3,0)</f>
        <v>191</v>
      </c>
      <c r="D1801" t="s">
        <v>1385</v>
      </c>
      <c r="E1801" t="str">
        <f>VLOOKUP(B1801,'Перечень узлов'!$B$2:$E$642,4,0)</f>
        <v>FEATURE_NODE</v>
      </c>
    </row>
    <row r="1802" spans="1:7" x14ac:dyDescent="0.4">
      <c r="B1802" t="s">
        <v>1468</v>
      </c>
      <c r="C1802">
        <f>VLOOKUP(B1802,'Перечень узлов'!$B$2:$E$642,3,0)</f>
        <v>202</v>
      </c>
      <c r="D1802" t="s">
        <v>1385</v>
      </c>
      <c r="E1802" t="str">
        <f>VLOOKUP(B1802,'Перечень узлов'!$B$2:$E$642,4,0)</f>
        <v>FEATURE_NODE</v>
      </c>
    </row>
    <row r="1803" spans="1:7" x14ac:dyDescent="0.4">
      <c r="B1803" t="s">
        <v>1321</v>
      </c>
      <c r="C1803">
        <f>VLOOKUP(B1803,'Перечень узлов'!$B$2:$E$642,3,0)</f>
        <v>240</v>
      </c>
      <c r="D1803" t="s">
        <v>1385</v>
      </c>
      <c r="E1803" t="str">
        <f>VLOOKUP(B1803,'Перечень узлов'!$B$2:$E$642,4,0)</f>
        <v>FEATURE_NODE</v>
      </c>
    </row>
    <row r="1804" spans="1:7" x14ac:dyDescent="0.4">
      <c r="B1804" t="s">
        <v>1354</v>
      </c>
      <c r="C1804">
        <f>VLOOKUP(B1804,'Перечень узлов'!$B$2:$E$642,3,0)</f>
        <v>365</v>
      </c>
      <c r="D1804" t="s">
        <v>1658</v>
      </c>
      <c r="E1804" t="str">
        <f>VLOOKUP(B1804,'Перечень узлов'!$B$2:$E$642,4,0)</f>
        <v>FEATURE_NODE</v>
      </c>
    </row>
    <row r="1805" spans="1:7" x14ac:dyDescent="0.4">
      <c r="C1805" t="e">
        <f>VLOOKUP(B1805,'Перечень узлов'!$B$2:$E$642,3,0)</f>
        <v>#N/A</v>
      </c>
      <c r="E1805" t="e">
        <f>VLOOKUP(B1805,'Перечень узлов'!$B$2:$E$642,4,0)</f>
        <v>#N/A</v>
      </c>
    </row>
    <row r="1806" spans="1:7" x14ac:dyDescent="0.4">
      <c r="A1806" s="37" t="s">
        <v>1737</v>
      </c>
      <c r="B1806" t="s">
        <v>1573</v>
      </c>
      <c r="C1806">
        <f>VLOOKUP(B1806,'Перечень узлов'!$B$2:$E$642,3,0)</f>
        <v>35</v>
      </c>
      <c r="D1806" t="s">
        <v>1385</v>
      </c>
      <c r="E1806" t="str">
        <f>VLOOKUP(B1806,'Перечень узлов'!$B$2:$E$642,4,0)</f>
        <v>FEATURE_NODE</v>
      </c>
      <c r="F1806" t="s">
        <v>1515</v>
      </c>
      <c r="G1806" t="s">
        <v>1734</v>
      </c>
    </row>
    <row r="1807" spans="1:7" ht="14.15" customHeight="1" x14ac:dyDescent="0.4">
      <c r="B1807" t="s">
        <v>2833</v>
      </c>
      <c r="C1807">
        <f>VLOOKUP(B1807,'Перечень узлов'!$B$2:$E$642,3,0)</f>
        <v>74</v>
      </c>
      <c r="D1807" t="s">
        <v>1385</v>
      </c>
      <c r="E1807" t="str">
        <f>VLOOKUP(B1807,'Перечень узлов'!$B$2:$E$642,4,0)</f>
        <v>FEATURE_NODE</v>
      </c>
    </row>
    <row r="1808" spans="1:7" x14ac:dyDescent="0.4">
      <c r="B1808" t="s">
        <v>250</v>
      </c>
      <c r="C1808">
        <f>VLOOKUP(B1808,'Перечень узлов'!$B$2:$E$642,3,0)</f>
        <v>67</v>
      </c>
      <c r="D1808" t="s">
        <v>1385</v>
      </c>
      <c r="E1808" t="str">
        <f>VLOOKUP(B1808,'Перечень узлов'!$B$2:$E$642,4,0)</f>
        <v>FEATURE_NODE</v>
      </c>
    </row>
    <row r="1809" spans="1:7" x14ac:dyDescent="0.4">
      <c r="B1809" t="s">
        <v>1467</v>
      </c>
      <c r="C1809">
        <f>VLOOKUP(B1809,'Перечень узлов'!$B$2:$E$642,3,0)</f>
        <v>203</v>
      </c>
      <c r="D1809" t="s">
        <v>1385</v>
      </c>
      <c r="E1809" t="str">
        <f>VLOOKUP(B1809,'Перечень узлов'!$B$2:$E$642,4,0)</f>
        <v>FEATURE_NODE</v>
      </c>
    </row>
    <row r="1810" spans="1:7" x14ac:dyDescent="0.4">
      <c r="B1810" t="s">
        <v>1321</v>
      </c>
      <c r="C1810">
        <f>VLOOKUP(B1810,'Перечень узлов'!$B$2:$E$642,3,0)</f>
        <v>240</v>
      </c>
      <c r="D1810" t="s">
        <v>1385</v>
      </c>
      <c r="E1810" t="str">
        <f>VLOOKUP(B1810,'Перечень узлов'!$B$2:$E$642,4,0)</f>
        <v>FEATURE_NODE</v>
      </c>
    </row>
    <row r="1811" spans="1:7" x14ac:dyDescent="0.4">
      <c r="B1811" t="s">
        <v>1354</v>
      </c>
      <c r="C1811">
        <f>VLOOKUP(B1811,'Перечень узлов'!$B$2:$E$642,3,0)</f>
        <v>365</v>
      </c>
      <c r="D1811" t="s">
        <v>1658</v>
      </c>
      <c r="E1811" t="str">
        <f>VLOOKUP(B1811,'Перечень узлов'!$B$2:$E$642,4,0)</f>
        <v>FEATURE_NODE</v>
      </c>
    </row>
    <row r="1812" spans="1:7" x14ac:dyDescent="0.4">
      <c r="C1812" t="e">
        <f>VLOOKUP(B1812,'Перечень узлов'!$B$2:$E$642,3,0)</f>
        <v>#N/A</v>
      </c>
      <c r="E1812" t="e">
        <f>VLOOKUP(B1812,'Перечень узлов'!$B$2:$E$642,4,0)</f>
        <v>#N/A</v>
      </c>
    </row>
    <row r="1813" spans="1:7" x14ac:dyDescent="0.4">
      <c r="A1813" s="37" t="s">
        <v>1738</v>
      </c>
      <c r="B1813" t="s">
        <v>1573</v>
      </c>
      <c r="C1813">
        <f>VLOOKUP(B1813,'Перечень узлов'!$B$2:$E$642,3,0)</f>
        <v>35</v>
      </c>
      <c r="D1813" t="s">
        <v>1385</v>
      </c>
      <c r="E1813" t="str">
        <f>VLOOKUP(B1813,'Перечень узлов'!$B$2:$E$642,4,0)</f>
        <v>FEATURE_NODE</v>
      </c>
      <c r="F1813" t="s">
        <v>1515</v>
      </c>
      <c r="G1813" t="s">
        <v>1734</v>
      </c>
    </row>
    <row r="1814" spans="1:7" x14ac:dyDescent="0.4">
      <c r="B1814" t="s">
        <v>2833</v>
      </c>
      <c r="C1814">
        <f>VLOOKUP(B1814,'Перечень узлов'!$B$2:$E$642,3,0)</f>
        <v>74</v>
      </c>
      <c r="D1814" t="s">
        <v>1385</v>
      </c>
      <c r="E1814" t="str">
        <f>VLOOKUP(B1814,'Перечень узлов'!$B$2:$E$642,4,0)</f>
        <v>FEATURE_NODE</v>
      </c>
    </row>
    <row r="1815" spans="1:7" x14ac:dyDescent="0.4">
      <c r="B1815" t="s">
        <v>1307</v>
      </c>
      <c r="C1815">
        <f>VLOOKUP(B1815,'Перечень узлов'!$B$2:$E$642,3,0)</f>
        <v>327</v>
      </c>
      <c r="D1815" t="s">
        <v>1385</v>
      </c>
      <c r="E1815" t="str">
        <f>VLOOKUP(B1815,'Перечень узлов'!$B$2:$E$642,4,0)</f>
        <v>FEATURE_NODE</v>
      </c>
    </row>
    <row r="1816" spans="1:7" x14ac:dyDescent="0.4">
      <c r="B1816" t="s">
        <v>1633</v>
      </c>
      <c r="C1816">
        <f>VLOOKUP(B1816,'Перечень узлов'!$B$2:$E$642,3,0)</f>
        <v>435</v>
      </c>
      <c r="D1816" t="s">
        <v>1385</v>
      </c>
      <c r="E1816" t="str">
        <f>VLOOKUP(B1816,'Перечень узлов'!$B$2:$E$642,4,0)</f>
        <v>FEATURE_NODE</v>
      </c>
    </row>
    <row r="1817" spans="1:7" x14ac:dyDescent="0.4">
      <c r="B1817" t="s">
        <v>1467</v>
      </c>
      <c r="C1817">
        <f>VLOOKUP(B1817,'Перечень узлов'!$B$2:$E$642,3,0)</f>
        <v>203</v>
      </c>
      <c r="D1817" t="s">
        <v>1385</v>
      </c>
      <c r="E1817" t="str">
        <f>VLOOKUP(B1817,'Перечень узлов'!$B$2:$E$642,4,0)</f>
        <v>FEATURE_NODE</v>
      </c>
    </row>
    <row r="1818" spans="1:7" x14ac:dyDescent="0.4">
      <c r="B1818" t="s">
        <v>1321</v>
      </c>
      <c r="C1818">
        <f>VLOOKUP(B1818,'Перечень узлов'!$B$2:$E$642,3,0)</f>
        <v>240</v>
      </c>
      <c r="D1818" t="s">
        <v>1385</v>
      </c>
      <c r="E1818" t="str">
        <f>VLOOKUP(B1818,'Перечень узлов'!$B$2:$E$642,4,0)</f>
        <v>FEATURE_NODE</v>
      </c>
    </row>
    <row r="1819" spans="1:7" x14ac:dyDescent="0.4">
      <c r="B1819" t="s">
        <v>1354</v>
      </c>
      <c r="C1819">
        <f>VLOOKUP(B1819,'Перечень узлов'!$B$2:$E$642,3,0)</f>
        <v>365</v>
      </c>
      <c r="D1819" t="s">
        <v>1658</v>
      </c>
      <c r="E1819" t="str">
        <f>VLOOKUP(B1819,'Перечень узлов'!$B$2:$E$642,4,0)</f>
        <v>FEATURE_NODE</v>
      </c>
    </row>
    <row r="1820" spans="1:7" x14ac:dyDescent="0.4">
      <c r="C1820" t="e">
        <f>VLOOKUP(B1820,'Перечень узлов'!$B$2:$E$642,3,0)</f>
        <v>#N/A</v>
      </c>
      <c r="E1820" t="e">
        <f>VLOOKUP(B1820,'Перечень узлов'!$B$2:$E$642,4,0)</f>
        <v>#N/A</v>
      </c>
    </row>
    <row r="1821" spans="1:7" x14ac:dyDescent="0.4">
      <c r="A1821" s="37" t="s">
        <v>1739</v>
      </c>
      <c r="B1821" t="s">
        <v>889</v>
      </c>
      <c r="C1821">
        <f>VLOOKUP(B1821,'Перечень узлов'!$B$2:$E$642,3,0)</f>
        <v>36</v>
      </c>
      <c r="D1821" t="s">
        <v>1385</v>
      </c>
      <c r="E1821" t="str">
        <f>VLOOKUP(B1821,'Перечень узлов'!$B$2:$E$642,4,0)</f>
        <v>FEATURE_NODE</v>
      </c>
      <c r="F1821" t="s">
        <v>1515</v>
      </c>
      <c r="G1821" t="s">
        <v>1734</v>
      </c>
    </row>
    <row r="1822" spans="1:7" x14ac:dyDescent="0.4">
      <c r="B1822" t="s">
        <v>1059</v>
      </c>
      <c r="C1822">
        <f>VLOOKUP(B1822,'Перечень узлов'!$B$2:$E$642,3,0)</f>
        <v>75</v>
      </c>
      <c r="D1822" t="s">
        <v>1385</v>
      </c>
      <c r="E1822" t="str">
        <f>VLOOKUP(B1822,'Перечень узлов'!$B$2:$E$642,4,0)</f>
        <v>FEATURE_NODE</v>
      </c>
    </row>
    <row r="1823" spans="1:7" x14ac:dyDescent="0.4">
      <c r="B1823" t="s">
        <v>1307</v>
      </c>
      <c r="C1823">
        <f>VLOOKUP(B1823,'Перечень узлов'!$B$2:$E$642,3,0)</f>
        <v>327</v>
      </c>
      <c r="D1823" t="s">
        <v>1385</v>
      </c>
      <c r="E1823" t="str">
        <f>VLOOKUP(B1823,'Перечень узлов'!$B$2:$E$642,4,0)</f>
        <v>FEATURE_NODE</v>
      </c>
    </row>
    <row r="1824" spans="1:7" x14ac:dyDescent="0.4">
      <c r="B1824" t="s">
        <v>1633</v>
      </c>
      <c r="C1824">
        <f>VLOOKUP(B1824,'Перечень узлов'!$B$2:$E$642,3,0)</f>
        <v>435</v>
      </c>
      <c r="D1824" t="s">
        <v>1385</v>
      </c>
      <c r="E1824" t="str">
        <f>VLOOKUP(B1824,'Перечень узлов'!$B$2:$E$642,4,0)</f>
        <v>FEATURE_NODE</v>
      </c>
    </row>
    <row r="1825" spans="1:7" x14ac:dyDescent="0.4">
      <c r="B1825" t="s">
        <v>1468</v>
      </c>
      <c r="C1825">
        <f>VLOOKUP(B1825,'Перечень узлов'!$B$2:$E$642,3,0)</f>
        <v>202</v>
      </c>
      <c r="D1825" t="s">
        <v>1385</v>
      </c>
      <c r="E1825" t="str">
        <f>VLOOKUP(B1825,'Перечень узлов'!$B$2:$E$642,4,0)</f>
        <v>FEATURE_NODE</v>
      </c>
    </row>
    <row r="1826" spans="1:7" x14ac:dyDescent="0.4">
      <c r="B1826" t="s">
        <v>1321</v>
      </c>
      <c r="C1826">
        <f>VLOOKUP(B1826,'Перечень узлов'!$B$2:$E$642,3,0)</f>
        <v>240</v>
      </c>
      <c r="D1826" t="s">
        <v>1385</v>
      </c>
      <c r="E1826" t="str">
        <f>VLOOKUP(B1826,'Перечень узлов'!$B$2:$E$642,4,0)</f>
        <v>FEATURE_NODE</v>
      </c>
    </row>
    <row r="1827" spans="1:7" x14ac:dyDescent="0.4">
      <c r="B1827" t="s">
        <v>1354</v>
      </c>
      <c r="C1827">
        <f>VLOOKUP(B1827,'Перечень узлов'!$B$2:$E$642,3,0)</f>
        <v>365</v>
      </c>
      <c r="D1827" t="s">
        <v>1658</v>
      </c>
      <c r="E1827" t="str">
        <f>VLOOKUP(B1827,'Перечень узлов'!$B$2:$E$642,4,0)</f>
        <v>FEATURE_NODE</v>
      </c>
    </row>
    <row r="1828" spans="1:7" x14ac:dyDescent="0.4">
      <c r="C1828" t="e">
        <f>VLOOKUP(B1828,'Перечень узлов'!$B$2:$E$642,3,0)</f>
        <v>#N/A</v>
      </c>
      <c r="E1828" t="e">
        <f>VLOOKUP(B1828,'Перечень узлов'!$B$2:$E$642,4,0)</f>
        <v>#N/A</v>
      </c>
    </row>
    <row r="1829" spans="1:7" x14ac:dyDescent="0.4">
      <c r="A1829" s="37" t="s">
        <v>1740</v>
      </c>
      <c r="B1829" t="s">
        <v>1573</v>
      </c>
      <c r="C1829">
        <f>VLOOKUP(B1829,'Перечень узлов'!$B$2:$E$642,3,0)</f>
        <v>35</v>
      </c>
      <c r="D1829" t="s">
        <v>1385</v>
      </c>
      <c r="E1829" t="str">
        <f>VLOOKUP(B1829,'Перечень узлов'!$B$2:$E$642,4,0)</f>
        <v>FEATURE_NODE</v>
      </c>
      <c r="F1829" t="s">
        <v>434</v>
      </c>
      <c r="G1829" t="s">
        <v>1734</v>
      </c>
    </row>
    <row r="1830" spans="1:7" x14ac:dyDescent="0.4">
      <c r="B1830" t="s">
        <v>2833</v>
      </c>
      <c r="C1830">
        <f>VLOOKUP(B1830,'Перечень узлов'!$B$2:$E$642,3,0)</f>
        <v>74</v>
      </c>
      <c r="D1830" t="s">
        <v>1385</v>
      </c>
      <c r="E1830" t="str">
        <f>VLOOKUP(B1830,'Перечень узлов'!$B$2:$E$642,4,0)</f>
        <v>FEATURE_NODE</v>
      </c>
    </row>
    <row r="1831" spans="1:7" x14ac:dyDescent="0.4">
      <c r="B1831" t="s">
        <v>1007</v>
      </c>
      <c r="C1831">
        <f>VLOOKUP(B1831,'Перечень узлов'!$B$2:$E$642,3,0)</f>
        <v>172</v>
      </c>
      <c r="D1831" t="s">
        <v>1385</v>
      </c>
      <c r="E1831" t="str">
        <f>VLOOKUP(B1831,'Перечень узлов'!$B$2:$E$642,4,0)</f>
        <v>FEATURE_NODE</v>
      </c>
    </row>
    <row r="1832" spans="1:7" x14ac:dyDescent="0.4">
      <c r="B1832" t="s">
        <v>924</v>
      </c>
      <c r="C1832">
        <f>VLOOKUP(B1832,'Перечень узлов'!$B$2:$E$642,3,0)</f>
        <v>46</v>
      </c>
      <c r="D1832" t="s">
        <v>1385</v>
      </c>
      <c r="E1832" t="str">
        <f>VLOOKUP(B1832,'Перечень узлов'!$B$2:$E$642,4,0)</f>
        <v>FEATURE_NODE</v>
      </c>
    </row>
    <row r="1833" spans="1:7" x14ac:dyDescent="0.4">
      <c r="B1833" t="s">
        <v>1493</v>
      </c>
      <c r="C1833">
        <f>VLOOKUP(B1833,'Перечень узлов'!$B$2:$E$642,3,0)</f>
        <v>126</v>
      </c>
      <c r="D1833" t="s">
        <v>1385</v>
      </c>
      <c r="E1833" t="str">
        <f>VLOOKUP(B1833,'Перечень узлов'!$B$2:$E$642,4,0)</f>
        <v>FEATURE_NODE</v>
      </c>
    </row>
    <row r="1834" spans="1:7" x14ac:dyDescent="0.4">
      <c r="B1834" t="s">
        <v>1467</v>
      </c>
      <c r="C1834">
        <f>VLOOKUP(B1834,'Перечень узлов'!$B$2:$E$642,3,0)</f>
        <v>203</v>
      </c>
      <c r="D1834" t="s">
        <v>1385</v>
      </c>
      <c r="E1834" t="str">
        <f>VLOOKUP(B1834,'Перечень узлов'!$B$2:$E$642,4,0)</f>
        <v>FEATURE_NODE</v>
      </c>
    </row>
    <row r="1835" spans="1:7" x14ac:dyDescent="0.4">
      <c r="B1835" t="s">
        <v>2112</v>
      </c>
      <c r="C1835">
        <f>VLOOKUP(B1835,'Перечень узлов'!$B$2:$E$642,3,0)</f>
        <v>491</v>
      </c>
      <c r="D1835" t="s">
        <v>1385</v>
      </c>
      <c r="E1835" t="str">
        <f>VLOOKUP(B1835,'Перечень узлов'!$B$2:$E$642,4,0)</f>
        <v>FEATURE_NODE</v>
      </c>
    </row>
    <row r="1836" spans="1:7" x14ac:dyDescent="0.4">
      <c r="B1836" t="s">
        <v>1676</v>
      </c>
      <c r="C1836">
        <f>VLOOKUP(B1836,'Перечень узлов'!$B$2:$E$642,3,0)</f>
        <v>437</v>
      </c>
      <c r="D1836" t="s">
        <v>1658</v>
      </c>
      <c r="E1836" t="str">
        <f>VLOOKUP(B1836,'Перечень узлов'!$B$2:$E$642,4,0)</f>
        <v>FEATURE_NODE</v>
      </c>
    </row>
    <row r="1837" spans="1:7" x14ac:dyDescent="0.4">
      <c r="C1837" t="e">
        <f>VLOOKUP(B1837,'Перечень узлов'!$B$2:$E$642,3,0)</f>
        <v>#N/A</v>
      </c>
      <c r="E1837" t="e">
        <f>VLOOKUP(B1837,'Перечень узлов'!$B$2:$E$642,4,0)</f>
        <v>#N/A</v>
      </c>
    </row>
    <row r="1838" spans="1:7" x14ac:dyDescent="0.4">
      <c r="A1838" s="37" t="s">
        <v>1741</v>
      </c>
      <c r="B1838" t="s">
        <v>1573</v>
      </c>
      <c r="C1838">
        <f>VLOOKUP(B1838,'Перечень узлов'!$B$2:$E$642,3,0)</f>
        <v>35</v>
      </c>
      <c r="D1838" t="s">
        <v>1385</v>
      </c>
      <c r="E1838" t="str">
        <f>VLOOKUP(B1838,'Перечень узлов'!$B$2:$E$642,4,0)</f>
        <v>FEATURE_NODE</v>
      </c>
      <c r="F1838" t="s">
        <v>434</v>
      </c>
      <c r="G1838" t="s">
        <v>1734</v>
      </c>
    </row>
    <row r="1839" spans="1:7" x14ac:dyDescent="0.4">
      <c r="B1839" t="s">
        <v>2833</v>
      </c>
      <c r="C1839">
        <f>VLOOKUP(B1839,'Перечень узлов'!$B$2:$E$642,3,0)</f>
        <v>74</v>
      </c>
      <c r="D1839" t="s">
        <v>1385</v>
      </c>
      <c r="E1839" t="str">
        <f>VLOOKUP(B1839,'Перечень узлов'!$B$2:$E$642,4,0)</f>
        <v>FEATURE_NODE</v>
      </c>
    </row>
    <row r="1840" spans="1:7" x14ac:dyDescent="0.4">
      <c r="B1840" t="s">
        <v>2112</v>
      </c>
      <c r="C1840">
        <f>VLOOKUP(B1840,'Перечень узлов'!$B$2:$E$642,3,0)</f>
        <v>491</v>
      </c>
      <c r="D1840" t="s">
        <v>1385</v>
      </c>
      <c r="E1840" t="str">
        <f>VLOOKUP(B1840,'Перечень узлов'!$B$2:$E$642,4,0)</f>
        <v>FEATURE_NODE</v>
      </c>
    </row>
    <row r="1841" spans="1:7" x14ac:dyDescent="0.4">
      <c r="B1841" t="s">
        <v>924</v>
      </c>
      <c r="C1841">
        <f>VLOOKUP(B1841,'Перечень узлов'!$B$2:$E$642,3,0)</f>
        <v>46</v>
      </c>
      <c r="D1841" t="s">
        <v>1385</v>
      </c>
      <c r="E1841" t="str">
        <f>VLOOKUP(B1841,'Перечень узлов'!$B$2:$E$642,4,0)</f>
        <v>FEATURE_NODE</v>
      </c>
    </row>
    <row r="1842" spans="1:7" x14ac:dyDescent="0.4">
      <c r="B1842" t="s">
        <v>927</v>
      </c>
      <c r="C1842">
        <f>VLOOKUP(B1842,'Перечень узлов'!$B$2:$E$642,3,0)</f>
        <v>161</v>
      </c>
      <c r="D1842" t="s">
        <v>1385</v>
      </c>
      <c r="E1842" t="str">
        <f>VLOOKUP(B1842,'Перечень узлов'!$B$2:$E$642,4,0)</f>
        <v>FEATURE_NODE</v>
      </c>
    </row>
    <row r="1843" spans="1:7" x14ac:dyDescent="0.4">
      <c r="B1843" t="s">
        <v>970</v>
      </c>
      <c r="C1843">
        <f>VLOOKUP(B1843,'Перечень узлов'!$B$2:$E$642,3,0)</f>
        <v>167</v>
      </c>
      <c r="D1843" t="s">
        <v>1385</v>
      </c>
      <c r="E1843" t="str">
        <f>VLOOKUP(B1843,'Перечень узлов'!$B$2:$E$642,4,0)</f>
        <v>FEATURE_NODE</v>
      </c>
    </row>
    <row r="1844" spans="1:7" x14ac:dyDescent="0.4">
      <c r="B1844" t="s">
        <v>1467</v>
      </c>
      <c r="C1844">
        <f>VLOOKUP(B1844,'Перечень узлов'!$B$2:$E$642,3,0)</f>
        <v>203</v>
      </c>
      <c r="D1844" t="s">
        <v>1385</v>
      </c>
      <c r="E1844" t="str">
        <f>VLOOKUP(B1844,'Перечень узлов'!$B$2:$E$642,4,0)</f>
        <v>FEATURE_NODE</v>
      </c>
    </row>
    <row r="1845" spans="1:7" x14ac:dyDescent="0.4">
      <c r="B1845" t="s">
        <v>1497</v>
      </c>
      <c r="C1845">
        <f>VLOOKUP(B1845,'Перечень узлов'!$B$2:$E$642,3,0)</f>
        <v>199</v>
      </c>
      <c r="D1845" t="s">
        <v>1385</v>
      </c>
      <c r="E1845" t="str">
        <f>VLOOKUP(B1845,'Перечень узлов'!$B$2:$E$642,4,0)</f>
        <v>FEATURE_NODE</v>
      </c>
    </row>
    <row r="1846" spans="1:7" x14ac:dyDescent="0.4">
      <c r="B1846" t="s">
        <v>1268</v>
      </c>
      <c r="C1846">
        <f>VLOOKUP(B1846,'Перечень узлов'!$B$2:$E$642,3,0)</f>
        <v>156</v>
      </c>
      <c r="D1846" t="s">
        <v>1658</v>
      </c>
      <c r="E1846" t="str">
        <f>VLOOKUP(B1846,'Перечень узлов'!$B$2:$E$642,4,0)</f>
        <v>FEATURE_NODE</v>
      </c>
    </row>
    <row r="1847" spans="1:7" x14ac:dyDescent="0.4">
      <c r="C1847" t="e">
        <f>VLOOKUP(B1847,'Перечень узлов'!$B$2:$E$642,3,0)</f>
        <v>#N/A</v>
      </c>
      <c r="E1847" t="e">
        <f>VLOOKUP(B1847,'Перечень узлов'!$B$2:$E$642,4,0)</f>
        <v>#N/A</v>
      </c>
    </row>
    <row r="1848" spans="1:7" x14ac:dyDescent="0.4">
      <c r="A1848" s="37" t="s">
        <v>1742</v>
      </c>
      <c r="B1848" t="s">
        <v>1573</v>
      </c>
      <c r="C1848">
        <f>VLOOKUP(B1848,'Перечень узлов'!$B$2:$E$642,3,0)</f>
        <v>35</v>
      </c>
      <c r="D1848" t="s">
        <v>1385</v>
      </c>
      <c r="E1848" t="str">
        <f>VLOOKUP(B1848,'Перечень узлов'!$B$2:$E$642,4,0)</f>
        <v>FEATURE_NODE</v>
      </c>
      <c r="F1848" t="s">
        <v>434</v>
      </c>
      <c r="G1848" t="s">
        <v>1734</v>
      </c>
    </row>
    <row r="1849" spans="1:7" x14ac:dyDescent="0.4">
      <c r="B1849" t="s">
        <v>2833</v>
      </c>
      <c r="C1849">
        <f>VLOOKUP(B1849,'Перечень узлов'!$B$2:$E$642,3,0)</f>
        <v>74</v>
      </c>
      <c r="D1849" t="s">
        <v>1385</v>
      </c>
      <c r="E1849" t="str">
        <f>VLOOKUP(B1849,'Перечень узлов'!$B$2:$E$642,4,0)</f>
        <v>FEATURE_NODE</v>
      </c>
    </row>
    <row r="1850" spans="1:7" x14ac:dyDescent="0.4">
      <c r="B1850" t="s">
        <v>1354</v>
      </c>
      <c r="C1850">
        <f>VLOOKUP(B1850,'Перечень узлов'!$B$2:$E$642,3,0)</f>
        <v>365</v>
      </c>
      <c r="D1850" t="s">
        <v>1385</v>
      </c>
      <c r="E1850" t="str">
        <f>VLOOKUP(B1850,'Перечень узлов'!$B$2:$E$642,4,0)</f>
        <v>FEATURE_NODE</v>
      </c>
    </row>
    <row r="1851" spans="1:7" x14ac:dyDescent="0.4">
      <c r="B1851" t="s">
        <v>2112</v>
      </c>
      <c r="C1851">
        <f>VLOOKUP(B1851,'Перечень узлов'!$B$2:$E$642,3,0)</f>
        <v>491</v>
      </c>
      <c r="D1851" t="s">
        <v>1385</v>
      </c>
      <c r="E1851" t="str">
        <f>VLOOKUP(B1851,'Перечень узлов'!$B$2:$E$642,4,0)</f>
        <v>FEATURE_NODE</v>
      </c>
    </row>
    <row r="1852" spans="1:7" x14ac:dyDescent="0.4">
      <c r="B1852" t="s">
        <v>1676</v>
      </c>
      <c r="C1852">
        <f>VLOOKUP(B1852,'Перечень узлов'!$B$2:$E$642,3,0)</f>
        <v>437</v>
      </c>
      <c r="D1852" t="s">
        <v>1385</v>
      </c>
      <c r="E1852" t="str">
        <f>VLOOKUP(B1852,'Перечень узлов'!$B$2:$E$642,4,0)</f>
        <v>FEATURE_NODE</v>
      </c>
    </row>
    <row r="1853" spans="1:7" x14ac:dyDescent="0.4">
      <c r="B1853" t="s">
        <v>995</v>
      </c>
      <c r="C1853">
        <f>VLOOKUP(B1853,'Перечень узлов'!$B$2:$E$642,3,0)</f>
        <v>249</v>
      </c>
      <c r="D1853" t="s">
        <v>1385</v>
      </c>
      <c r="E1853" t="str">
        <f>VLOOKUP(B1853,'Перечень узлов'!$B$2:$E$642,4,0)</f>
        <v>FEATURE_NODE</v>
      </c>
    </row>
    <row r="1854" spans="1:7" x14ac:dyDescent="0.4">
      <c r="B1854" t="s">
        <v>1498</v>
      </c>
      <c r="C1854">
        <f>VLOOKUP(B1854,'Перечень узлов'!$B$2:$E$642,3,0)</f>
        <v>212</v>
      </c>
      <c r="D1854" t="s">
        <v>1385</v>
      </c>
      <c r="E1854" t="str">
        <f>VLOOKUP(B1854,'Перечень узлов'!$B$2:$E$642,4,0)</f>
        <v>FEATURE_NODE</v>
      </c>
    </row>
    <row r="1855" spans="1:7" x14ac:dyDescent="0.4">
      <c r="B1855" t="s">
        <v>1030</v>
      </c>
      <c r="C1855">
        <f>VLOOKUP(B1855,'Перечень узлов'!$B$2:$E$642,3,0)</f>
        <v>223</v>
      </c>
      <c r="D1855" t="s">
        <v>1658</v>
      </c>
      <c r="E1855" t="str">
        <f>VLOOKUP(B1855,'Перечень узлов'!$B$2:$E$642,4,0)</f>
        <v>FEATURE_NODE</v>
      </c>
    </row>
    <row r="1856" spans="1:7" x14ac:dyDescent="0.4">
      <c r="C1856" t="e">
        <f>VLOOKUP(B1856,'Перечень узлов'!$B$2:$E$642,3,0)</f>
        <v>#N/A</v>
      </c>
      <c r="E1856" t="e">
        <f>VLOOKUP(B1856,'Перечень узлов'!$B$2:$E$642,4,0)</f>
        <v>#N/A</v>
      </c>
    </row>
    <row r="1857" spans="1:7" x14ac:dyDescent="0.4">
      <c r="A1857" s="37" t="s">
        <v>1743</v>
      </c>
      <c r="B1857" t="s">
        <v>889</v>
      </c>
      <c r="C1857">
        <f>VLOOKUP(B1857,'Перечень узлов'!$B$2:$E$642,3,0)</f>
        <v>36</v>
      </c>
      <c r="D1857" t="s">
        <v>1385</v>
      </c>
      <c r="E1857" t="str">
        <f>VLOOKUP(B1857,'Перечень узлов'!$B$2:$E$642,4,0)</f>
        <v>FEATURE_NODE</v>
      </c>
      <c r="F1857" t="s">
        <v>434</v>
      </c>
      <c r="G1857" t="s">
        <v>1734</v>
      </c>
    </row>
    <row r="1858" spans="1:7" x14ac:dyDescent="0.4">
      <c r="B1858" t="s">
        <v>2833</v>
      </c>
      <c r="C1858">
        <f>VLOOKUP(B1858,'Перечень узлов'!$B$2:$E$642,3,0)</f>
        <v>74</v>
      </c>
      <c r="D1858" t="s">
        <v>1385</v>
      </c>
      <c r="E1858" t="str">
        <f>VLOOKUP(B1858,'Перечень узлов'!$B$2:$E$642,4,0)</f>
        <v>FEATURE_NODE</v>
      </c>
    </row>
    <row r="1859" spans="1:7" x14ac:dyDescent="0.4">
      <c r="B1859" t="s">
        <v>1495</v>
      </c>
      <c r="C1859">
        <f>VLOOKUP(B1859,'Перечень узлов'!$B$2:$E$642,3,0)</f>
        <v>162</v>
      </c>
      <c r="D1859" t="s">
        <v>1385</v>
      </c>
      <c r="E1859" t="str">
        <f>VLOOKUP(B1859,'Перечень узлов'!$B$2:$E$642,4,0)</f>
        <v>FEATURE_NODE</v>
      </c>
    </row>
    <row r="1860" spans="1:7" x14ac:dyDescent="0.4">
      <c r="B1860" t="s">
        <v>1468</v>
      </c>
      <c r="C1860">
        <f>VLOOKUP(B1860,'Перечень узлов'!$B$2:$E$642,3,0)</f>
        <v>202</v>
      </c>
      <c r="D1860" t="s">
        <v>1385</v>
      </c>
      <c r="E1860" t="str">
        <f>VLOOKUP(B1860,'Перечень узлов'!$B$2:$E$642,4,0)</f>
        <v>FEATURE_NODE</v>
      </c>
    </row>
    <row r="1861" spans="1:7" x14ac:dyDescent="0.4">
      <c r="B1861" t="s">
        <v>1727</v>
      </c>
      <c r="C1861">
        <f>VLOOKUP(B1861,'Перечень узлов'!$B$2:$E$642,3,0)</f>
        <v>192</v>
      </c>
      <c r="D1861" t="s">
        <v>1658</v>
      </c>
      <c r="E1861" t="str">
        <f>VLOOKUP(B1861,'Перечень узлов'!$B$2:$E$642,4,0)</f>
        <v>FEATURE_NODE</v>
      </c>
    </row>
    <row r="1862" spans="1:7" x14ac:dyDescent="0.4">
      <c r="C1862" t="e">
        <f>VLOOKUP(B1862,'Перечень узлов'!$B$2:$E$642,3,0)</f>
        <v>#N/A</v>
      </c>
      <c r="E1862" t="e">
        <f>VLOOKUP(B1862,'Перечень узлов'!$B$2:$E$642,4,0)</f>
        <v>#N/A</v>
      </c>
    </row>
    <row r="1863" spans="1:7" x14ac:dyDescent="0.4">
      <c r="A1863" s="37" t="s">
        <v>1744</v>
      </c>
      <c r="B1863" t="s">
        <v>1573</v>
      </c>
      <c r="C1863">
        <f>VLOOKUP(B1863,'Перечень узлов'!$B$2:$E$642,3,0)</f>
        <v>35</v>
      </c>
      <c r="D1863" t="s">
        <v>1385</v>
      </c>
      <c r="E1863" t="str">
        <f>VLOOKUP(B1863,'Перечень узлов'!$B$2:$E$642,4,0)</f>
        <v>FEATURE_NODE</v>
      </c>
      <c r="F1863" t="s">
        <v>434</v>
      </c>
      <c r="G1863" t="s">
        <v>1734</v>
      </c>
    </row>
    <row r="1864" spans="1:7" x14ac:dyDescent="0.4">
      <c r="B1864" t="s">
        <v>1307</v>
      </c>
      <c r="C1864">
        <f>VLOOKUP(B1864,'Перечень узлов'!$B$2:$E$642,3,0)</f>
        <v>327</v>
      </c>
      <c r="D1864" t="s">
        <v>1385</v>
      </c>
      <c r="E1864" t="str">
        <f>VLOOKUP(B1864,'Перечень узлов'!$B$2:$E$642,4,0)</f>
        <v>FEATURE_NODE</v>
      </c>
    </row>
    <row r="1865" spans="1:7" x14ac:dyDescent="0.4">
      <c r="B1865" t="s">
        <v>932</v>
      </c>
      <c r="C1865">
        <f>VLOOKUP(B1865,'Перечень узлов'!$B$2:$E$642,3,0)</f>
        <v>171</v>
      </c>
      <c r="D1865" t="s">
        <v>1385</v>
      </c>
      <c r="E1865" t="str">
        <f>VLOOKUP(B1865,'Перечень узлов'!$B$2:$E$642,4,0)</f>
        <v>FEATURE_NODE</v>
      </c>
    </row>
    <row r="1866" spans="1:7" x14ac:dyDescent="0.4">
      <c r="B1866" t="s">
        <v>2276</v>
      </c>
      <c r="C1866">
        <f>VLOOKUP(B1866,'Перечень узлов'!$B$2:$E$642,3,0)</f>
        <v>34</v>
      </c>
      <c r="D1866" t="s">
        <v>1385</v>
      </c>
      <c r="E1866" t="str">
        <f>VLOOKUP(B1866,'Перечень узлов'!$B$2:$E$642,4,0)</f>
        <v>FEATURE_NODE</v>
      </c>
    </row>
    <row r="1867" spans="1:7" x14ac:dyDescent="0.4">
      <c r="B1867" t="s">
        <v>947</v>
      </c>
      <c r="C1867">
        <f>VLOOKUP(B1867,'Перечень узлов'!$B$2:$E$642,3,0)</f>
        <v>60</v>
      </c>
      <c r="D1867" t="s">
        <v>1385</v>
      </c>
      <c r="E1867" t="str">
        <f>VLOOKUP(B1867,'Перечень узлов'!$B$2:$E$642,4,0)</f>
        <v>FEATURE_NODE</v>
      </c>
    </row>
    <row r="1868" spans="1:7" x14ac:dyDescent="0.4">
      <c r="B1868" t="s">
        <v>1314</v>
      </c>
      <c r="C1868">
        <f>VLOOKUP(B1868,'Перечень узлов'!$B$2:$E$642,3,0)</f>
        <v>334</v>
      </c>
      <c r="D1868" t="s">
        <v>1385</v>
      </c>
      <c r="E1868" t="str">
        <f>VLOOKUP(B1868,'Перечень узлов'!$B$2:$E$642,4,0)</f>
        <v>FEATURE_NODE</v>
      </c>
    </row>
    <row r="1869" spans="1:7" x14ac:dyDescent="0.4">
      <c r="B1869" t="s">
        <v>1467</v>
      </c>
      <c r="C1869">
        <f>VLOOKUP(B1869,'Перечень узлов'!$B$2:$E$642,3,0)</f>
        <v>203</v>
      </c>
      <c r="D1869" t="s">
        <v>1385</v>
      </c>
      <c r="E1869" t="str">
        <f>VLOOKUP(B1869,'Перечень узлов'!$B$2:$E$642,4,0)</f>
        <v>FEATURE_NODE</v>
      </c>
    </row>
    <row r="1870" spans="1:7" x14ac:dyDescent="0.4">
      <c r="B1870" t="s">
        <v>1321</v>
      </c>
      <c r="C1870">
        <f>VLOOKUP(B1870,'Перечень узлов'!$B$2:$E$642,3,0)</f>
        <v>240</v>
      </c>
      <c r="D1870" t="s">
        <v>1385</v>
      </c>
      <c r="E1870" t="str">
        <f>VLOOKUP(B1870,'Перечень узлов'!$B$2:$E$642,4,0)</f>
        <v>FEATURE_NODE</v>
      </c>
    </row>
    <row r="1871" spans="1:7" x14ac:dyDescent="0.4">
      <c r="B1871" t="s">
        <v>1354</v>
      </c>
      <c r="C1871">
        <f>VLOOKUP(B1871,'Перечень узлов'!$B$2:$E$642,3,0)</f>
        <v>365</v>
      </c>
      <c r="D1871" t="s">
        <v>1385</v>
      </c>
      <c r="E1871" t="str">
        <f>VLOOKUP(B1871,'Перечень узлов'!$B$2:$E$642,4,0)</f>
        <v>FEATURE_NODE</v>
      </c>
    </row>
    <row r="1872" spans="1:7" x14ac:dyDescent="0.4">
      <c r="B1872" t="s">
        <v>2112</v>
      </c>
      <c r="C1872">
        <f>VLOOKUP(B1872,'Перечень узлов'!$B$2:$E$642,3,0)</f>
        <v>491</v>
      </c>
      <c r="D1872" t="s">
        <v>1385</v>
      </c>
      <c r="E1872" t="str">
        <f>VLOOKUP(B1872,'Перечень узлов'!$B$2:$E$642,4,0)</f>
        <v>FEATURE_NODE</v>
      </c>
    </row>
    <row r="1873" spans="1:7" x14ac:dyDescent="0.4">
      <c r="B1873" t="s">
        <v>1328</v>
      </c>
      <c r="C1873">
        <f>VLOOKUP(B1873,'Перечень узлов'!$B$2:$E$642,3,0)</f>
        <v>343</v>
      </c>
      <c r="D1873" t="s">
        <v>1385</v>
      </c>
      <c r="E1873" t="str">
        <f>VLOOKUP(B1873,'Перечень узлов'!$B$2:$E$642,4,0)</f>
        <v>FEATURE_NODE</v>
      </c>
    </row>
    <row r="1874" spans="1:7" x14ac:dyDescent="0.4">
      <c r="B1874" t="s">
        <v>1277</v>
      </c>
      <c r="C1874">
        <f>VLOOKUP(B1874,'Перечень узлов'!$B$2:$E$642,3,0)</f>
        <v>310</v>
      </c>
      <c r="D1874" t="s">
        <v>1385</v>
      </c>
      <c r="E1874" t="str">
        <f>VLOOKUP(B1874,'Перечень узлов'!$B$2:$E$642,4,0)</f>
        <v>FEATURE_NODE</v>
      </c>
    </row>
    <row r="1875" spans="1:7" x14ac:dyDescent="0.4">
      <c r="B1875" t="s">
        <v>993</v>
      </c>
      <c r="C1875">
        <f>VLOOKUP(B1875,'Перечень узлов'!$B$2:$E$642,3,0)</f>
        <v>245</v>
      </c>
      <c r="D1875" t="s">
        <v>1658</v>
      </c>
      <c r="E1875" t="str">
        <f>VLOOKUP(B1875,'Перечень узлов'!$B$2:$E$642,4,0)</f>
        <v>FEATURE_NODE</v>
      </c>
    </row>
    <row r="1876" spans="1:7" x14ac:dyDescent="0.4">
      <c r="C1876" t="e">
        <f>VLOOKUP(B1876,'Перечень узлов'!$B$2:$E$642,3,0)</f>
        <v>#N/A</v>
      </c>
      <c r="E1876" t="e">
        <f>VLOOKUP(B1876,'Перечень узлов'!$B$2:$E$642,4,0)</f>
        <v>#N/A</v>
      </c>
    </row>
    <row r="1877" spans="1:7" x14ac:dyDescent="0.4">
      <c r="A1877" s="37" t="s">
        <v>1745</v>
      </c>
      <c r="B1877" t="s">
        <v>889</v>
      </c>
      <c r="C1877">
        <f>VLOOKUP(B1877,'Перечень узлов'!$B$2:$E$642,3,0)</f>
        <v>36</v>
      </c>
      <c r="D1877" t="s">
        <v>1385</v>
      </c>
      <c r="E1877" t="str">
        <f>VLOOKUP(B1877,'Перечень узлов'!$B$2:$E$642,4,0)</f>
        <v>FEATURE_NODE</v>
      </c>
      <c r="F1877" t="s">
        <v>434</v>
      </c>
      <c r="G1877" t="s">
        <v>1734</v>
      </c>
    </row>
    <row r="1878" spans="1:7" x14ac:dyDescent="0.4">
      <c r="B1878" t="s">
        <v>1307</v>
      </c>
      <c r="C1878">
        <f>VLOOKUP(B1878,'Перечень узлов'!$B$2:$E$642,3,0)</f>
        <v>327</v>
      </c>
      <c r="D1878" t="s">
        <v>1385</v>
      </c>
      <c r="E1878" t="str">
        <f>VLOOKUP(B1878,'Перечень узлов'!$B$2:$E$642,4,0)</f>
        <v>FEATURE_NODE</v>
      </c>
    </row>
    <row r="1879" spans="1:7" x14ac:dyDescent="0.4">
      <c r="B1879" t="s">
        <v>932</v>
      </c>
      <c r="C1879">
        <f>VLOOKUP(B1879,'Перечень узлов'!$B$2:$E$642,3,0)</f>
        <v>171</v>
      </c>
      <c r="D1879" t="s">
        <v>1385</v>
      </c>
      <c r="E1879" t="str">
        <f>VLOOKUP(B1879,'Перечень узлов'!$B$2:$E$642,4,0)</f>
        <v>FEATURE_NODE</v>
      </c>
    </row>
    <row r="1880" spans="1:7" x14ac:dyDescent="0.4">
      <c r="B1880" t="s">
        <v>886</v>
      </c>
      <c r="C1880">
        <f>VLOOKUP(B1880,'Перечень узлов'!$B$2:$E$642,3,0)</f>
        <v>15</v>
      </c>
      <c r="D1880" t="s">
        <v>1385</v>
      </c>
      <c r="E1880" t="str">
        <f>VLOOKUP(B1880,'Перечень узлов'!$B$2:$E$642,4,0)</f>
        <v>FEATURE_NODE</v>
      </c>
    </row>
    <row r="1881" spans="1:7" x14ac:dyDescent="0.4">
      <c r="B1881" t="s">
        <v>1468</v>
      </c>
      <c r="C1881">
        <f>VLOOKUP(B1881,'Перечень узлов'!$B$2:$E$642,3,0)</f>
        <v>202</v>
      </c>
      <c r="D1881" t="s">
        <v>1385</v>
      </c>
      <c r="E1881" t="str">
        <f>VLOOKUP(B1881,'Перечень узлов'!$B$2:$E$642,4,0)</f>
        <v>FEATURE_NODE</v>
      </c>
    </row>
    <row r="1882" spans="1:7" x14ac:dyDescent="0.4">
      <c r="B1882" t="s">
        <v>969</v>
      </c>
      <c r="C1882">
        <f>VLOOKUP(B1882,'Перечень узлов'!$B$2:$E$642,3,0)</f>
        <v>166</v>
      </c>
      <c r="D1882" t="s">
        <v>1385</v>
      </c>
      <c r="E1882" t="str">
        <f>VLOOKUP(B1882,'Перечень узлов'!$B$2:$E$642,4,0)</f>
        <v>FEATURE_NODE</v>
      </c>
    </row>
    <row r="1883" spans="1:7" x14ac:dyDescent="0.4">
      <c r="B1883" t="s">
        <v>986</v>
      </c>
      <c r="C1883">
        <f>VLOOKUP(B1883,'Перечень узлов'!$B$2:$E$642,3,0)</f>
        <v>158</v>
      </c>
      <c r="D1883" t="s">
        <v>1385</v>
      </c>
      <c r="E1883" t="str">
        <f>VLOOKUP(B1883,'Перечень узлов'!$B$2:$E$642,4,0)</f>
        <v>FEATURE_NODE</v>
      </c>
    </row>
    <row r="1884" spans="1:7" x14ac:dyDescent="0.4">
      <c r="B1884" t="s">
        <v>1354</v>
      </c>
      <c r="C1884">
        <f>VLOOKUP(B1884,'Перечень узлов'!$B$2:$E$642,3,0)</f>
        <v>365</v>
      </c>
      <c r="D1884" t="s">
        <v>1385</v>
      </c>
      <c r="E1884" t="str">
        <f>VLOOKUP(B1884,'Перечень узлов'!$B$2:$E$642,4,0)</f>
        <v>FEATURE_NODE</v>
      </c>
    </row>
    <row r="1885" spans="1:7" x14ac:dyDescent="0.4">
      <c r="B1885" t="s">
        <v>2112</v>
      </c>
      <c r="C1885">
        <f>VLOOKUP(B1885,'Перечень узлов'!$B$2:$E$642,3,0)</f>
        <v>491</v>
      </c>
      <c r="D1885" t="s">
        <v>1658</v>
      </c>
      <c r="E1885" t="str">
        <f>VLOOKUP(B1885,'Перечень узлов'!$B$2:$E$642,4,0)</f>
        <v>FEATURE_NODE</v>
      </c>
    </row>
    <row r="1886" spans="1:7" x14ac:dyDescent="0.4">
      <c r="C1886" t="e">
        <f>VLOOKUP(B1886,'Перечень узлов'!$B$2:$E$642,3,0)</f>
        <v>#N/A</v>
      </c>
      <c r="E1886" t="e">
        <f>VLOOKUP(B1886,'Перечень узлов'!$B$2:$E$642,4,0)</f>
        <v>#N/A</v>
      </c>
    </row>
    <row r="1887" spans="1:7" x14ac:dyDescent="0.4">
      <c r="A1887" s="37" t="s">
        <v>1746</v>
      </c>
      <c r="B1887" t="s">
        <v>889</v>
      </c>
      <c r="C1887">
        <f>VLOOKUP(B1887,'Перечень узлов'!$B$2:$E$642,3,0)</f>
        <v>36</v>
      </c>
      <c r="D1887" t="s">
        <v>1385</v>
      </c>
      <c r="E1887" t="str">
        <f>VLOOKUP(B1887,'Перечень узлов'!$B$2:$E$642,4,0)</f>
        <v>FEATURE_NODE</v>
      </c>
      <c r="F1887" t="s">
        <v>434</v>
      </c>
      <c r="G1887" t="s">
        <v>1734</v>
      </c>
    </row>
    <row r="1888" spans="1:7" x14ac:dyDescent="0.4">
      <c r="B1888" t="s">
        <v>2833</v>
      </c>
      <c r="C1888">
        <f>VLOOKUP(B1888,'Перечень узлов'!$B$2:$E$642,3,0)</f>
        <v>74</v>
      </c>
      <c r="D1888" t="s">
        <v>1385</v>
      </c>
      <c r="E1888" t="str">
        <f>VLOOKUP(B1888,'Перечень узлов'!$B$2:$E$642,4,0)</f>
        <v>FEATURE_NODE</v>
      </c>
    </row>
    <row r="1889" spans="1:7" x14ac:dyDescent="0.4">
      <c r="B1889" t="s">
        <v>1468</v>
      </c>
      <c r="C1889">
        <f>VLOOKUP(B1889,'Перечень узлов'!$B$2:$E$642,3,0)</f>
        <v>202</v>
      </c>
      <c r="D1889" t="s">
        <v>1385</v>
      </c>
      <c r="E1889" t="str">
        <f>VLOOKUP(B1889,'Перечень узлов'!$B$2:$E$642,4,0)</f>
        <v>FEATURE_NODE</v>
      </c>
    </row>
    <row r="1890" spans="1:7" x14ac:dyDescent="0.4">
      <c r="B1890" t="s">
        <v>1725</v>
      </c>
      <c r="C1890">
        <f>VLOOKUP(B1890,'Перечень узлов'!$B$2:$E$642,3,0)</f>
        <v>191</v>
      </c>
      <c r="D1890" t="s">
        <v>1385</v>
      </c>
      <c r="E1890" t="str">
        <f>VLOOKUP(B1890,'Перечень узлов'!$B$2:$E$642,4,0)</f>
        <v>FEATURE_NODE</v>
      </c>
    </row>
    <row r="1891" spans="1:7" x14ac:dyDescent="0.4">
      <c r="B1891" t="s">
        <v>969</v>
      </c>
      <c r="C1891">
        <f>VLOOKUP(B1891,'Перечень узлов'!$B$2:$E$642,3,0)</f>
        <v>166</v>
      </c>
      <c r="D1891" t="s">
        <v>1658</v>
      </c>
      <c r="E1891" t="str">
        <f>VLOOKUP(B1891,'Перечень узлов'!$B$2:$E$642,4,0)</f>
        <v>FEATURE_NODE</v>
      </c>
    </row>
    <row r="1892" spans="1:7" x14ac:dyDescent="0.4">
      <c r="C1892" t="e">
        <f>VLOOKUP(B1892,'Перечень узлов'!$B$2:$E$642,3,0)</f>
        <v>#N/A</v>
      </c>
      <c r="E1892" t="e">
        <f>VLOOKUP(B1892,'Перечень узлов'!$B$2:$E$642,4,0)</f>
        <v>#N/A</v>
      </c>
    </row>
    <row r="1893" spans="1:7" x14ac:dyDescent="0.4">
      <c r="A1893" s="37" t="s">
        <v>1747</v>
      </c>
      <c r="B1893" t="s">
        <v>889</v>
      </c>
      <c r="C1893">
        <f>VLOOKUP(B1893,'Перечень узлов'!$B$2:$E$642,3,0)</f>
        <v>36</v>
      </c>
      <c r="D1893" t="s">
        <v>1385</v>
      </c>
      <c r="E1893" t="str">
        <f>VLOOKUP(B1893,'Перечень узлов'!$B$2:$E$642,4,0)</f>
        <v>FEATURE_NODE</v>
      </c>
      <c r="F1893" t="s">
        <v>1515</v>
      </c>
      <c r="G1893" t="s">
        <v>1734</v>
      </c>
    </row>
    <row r="1894" spans="1:7" x14ac:dyDescent="0.4">
      <c r="B1894" t="s">
        <v>1307</v>
      </c>
      <c r="C1894">
        <f>VLOOKUP(B1894,'Перечень узлов'!$B$2:$E$642,3,0)</f>
        <v>327</v>
      </c>
      <c r="D1894" t="s">
        <v>1385</v>
      </c>
      <c r="E1894" t="str">
        <f>VLOOKUP(B1894,'Перечень узлов'!$B$2:$E$642,4,0)</f>
        <v>FEATURE_NODE</v>
      </c>
    </row>
    <row r="1895" spans="1:7" x14ac:dyDescent="0.4">
      <c r="B1895" t="s">
        <v>1059</v>
      </c>
      <c r="C1895">
        <f>VLOOKUP(B1895,'Перечень узлов'!$B$2:$E$642,3,0)</f>
        <v>75</v>
      </c>
      <c r="D1895" t="s">
        <v>1385</v>
      </c>
      <c r="E1895" t="str">
        <f>VLOOKUP(B1895,'Перечень узлов'!$B$2:$E$642,4,0)</f>
        <v>FEATURE_NODE</v>
      </c>
    </row>
    <row r="1896" spans="1:7" x14ac:dyDescent="0.4">
      <c r="B1896" t="s">
        <v>1354</v>
      </c>
      <c r="C1896">
        <f>VLOOKUP(B1896,'Перечень узлов'!$B$2:$E$642,3,0)</f>
        <v>365</v>
      </c>
      <c r="D1896" t="s">
        <v>1385</v>
      </c>
      <c r="E1896" t="str">
        <f>VLOOKUP(B1896,'Перечень узлов'!$B$2:$E$642,4,0)</f>
        <v>FEATURE_NODE</v>
      </c>
    </row>
    <row r="1897" spans="1:7" x14ac:dyDescent="0.4">
      <c r="B1897" t="s">
        <v>2112</v>
      </c>
      <c r="C1897">
        <f>VLOOKUP(B1897,'Перечень узлов'!$B$2:$E$642,3,0)</f>
        <v>491</v>
      </c>
      <c r="D1897" t="s">
        <v>1385</v>
      </c>
      <c r="E1897" t="str">
        <f>VLOOKUP(B1897,'Перечень узлов'!$B$2:$E$642,4,0)</f>
        <v>FEATURE_NODE</v>
      </c>
    </row>
    <row r="1898" spans="1:7" x14ac:dyDescent="0.4">
      <c r="B1898" t="s">
        <v>1468</v>
      </c>
      <c r="C1898">
        <f>VLOOKUP(B1898,'Перечень узлов'!$B$2:$E$642,3,0)</f>
        <v>202</v>
      </c>
      <c r="D1898" t="s">
        <v>1385</v>
      </c>
      <c r="E1898" t="str">
        <f>VLOOKUP(B1898,'Перечень узлов'!$B$2:$E$642,4,0)</f>
        <v>FEATURE_NODE</v>
      </c>
    </row>
    <row r="1899" spans="1:7" x14ac:dyDescent="0.4">
      <c r="B1899" t="s">
        <v>1633</v>
      </c>
      <c r="C1899">
        <f>VLOOKUP(B1899,'Перечень узлов'!$B$2:$E$642,3,0)</f>
        <v>435</v>
      </c>
      <c r="D1899" t="s">
        <v>1658</v>
      </c>
      <c r="E1899" t="str">
        <f>VLOOKUP(B1899,'Перечень узлов'!$B$2:$E$642,4,0)</f>
        <v>FEATURE_NODE</v>
      </c>
    </row>
    <row r="1900" spans="1:7" x14ac:dyDescent="0.4">
      <c r="C1900" t="e">
        <f>VLOOKUP(B1900,'Перечень узлов'!$B$2:$E$642,3,0)</f>
        <v>#N/A</v>
      </c>
      <c r="E1900" t="e">
        <f>VLOOKUP(B1900,'Перечень узлов'!$B$2:$E$642,4,0)</f>
        <v>#N/A</v>
      </c>
    </row>
    <row r="1901" spans="1:7" x14ac:dyDescent="0.4">
      <c r="A1901" s="37" t="s">
        <v>1748</v>
      </c>
      <c r="B1901" t="s">
        <v>1573</v>
      </c>
      <c r="C1901">
        <f>VLOOKUP(B1901,'Перечень узлов'!$B$2:$E$642,3,0)</f>
        <v>35</v>
      </c>
      <c r="D1901" t="s">
        <v>1385</v>
      </c>
      <c r="E1901" t="str">
        <f>VLOOKUP(B1901,'Перечень узлов'!$B$2:$E$642,4,0)</f>
        <v>FEATURE_NODE</v>
      </c>
      <c r="F1901" t="s">
        <v>434</v>
      </c>
      <c r="G1901" t="s">
        <v>1734</v>
      </c>
    </row>
    <row r="1902" spans="1:7" x14ac:dyDescent="0.4">
      <c r="B1902" t="s">
        <v>1307</v>
      </c>
      <c r="C1902">
        <f>VLOOKUP(B1902,'Перечень узлов'!$B$2:$E$642,3,0)</f>
        <v>327</v>
      </c>
      <c r="D1902" t="s">
        <v>1385</v>
      </c>
      <c r="E1902" t="str">
        <f>VLOOKUP(B1902,'Перечень узлов'!$B$2:$E$642,4,0)</f>
        <v>FEATURE_NODE</v>
      </c>
    </row>
    <row r="1903" spans="1:7" x14ac:dyDescent="0.4">
      <c r="B1903" t="s">
        <v>1467</v>
      </c>
      <c r="C1903">
        <f>VLOOKUP(B1903,'Перечень узлов'!$B$2:$E$642,3,0)</f>
        <v>203</v>
      </c>
      <c r="D1903" t="s">
        <v>1385</v>
      </c>
      <c r="E1903" t="str">
        <f>VLOOKUP(B1903,'Перечень узлов'!$B$2:$E$642,4,0)</f>
        <v>FEATURE_NODE</v>
      </c>
    </row>
    <row r="1904" spans="1:7" x14ac:dyDescent="0.4">
      <c r="B1904" t="s">
        <v>2112</v>
      </c>
      <c r="C1904">
        <f>VLOOKUP(B1904,'Перечень узлов'!$B$2:$E$642,3,0)</f>
        <v>491</v>
      </c>
      <c r="D1904" t="s">
        <v>1385</v>
      </c>
      <c r="E1904" t="str">
        <f>VLOOKUP(B1904,'Перечень узлов'!$B$2:$E$642,4,0)</f>
        <v>FEATURE_NODE</v>
      </c>
    </row>
    <row r="1905" spans="2:6" x14ac:dyDescent="0.4">
      <c r="B1905" t="s">
        <v>1151</v>
      </c>
      <c r="C1905">
        <f>VLOOKUP(B1905,'Перечень узлов'!$B$2:$E$642,3,0)</f>
        <v>235</v>
      </c>
      <c r="D1905" t="s">
        <v>1385</v>
      </c>
      <c r="E1905" t="str">
        <f>VLOOKUP(B1905,'Перечень узлов'!$B$2:$E$642,4,0)</f>
        <v>FEATURE_NODE</v>
      </c>
    </row>
    <row r="1906" spans="2:6" x14ac:dyDescent="0.4">
      <c r="B1906" t="s">
        <v>1676</v>
      </c>
      <c r="C1906">
        <f>VLOOKUP(B1906,'Перечень узлов'!$B$2:$E$642,3,0)</f>
        <v>437</v>
      </c>
      <c r="D1906" t="s">
        <v>1658</v>
      </c>
      <c r="E1906" t="str">
        <f>VLOOKUP(B1906,'Перечень узлов'!$B$2:$E$642,4,0)</f>
        <v>FEATURE_NODE</v>
      </c>
      <c r="F1906" s="42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118"/>
  <sheetViews>
    <sheetView workbookViewId="0">
      <pane ySplit="1" topLeftCell="A104" activePane="bottomLeft" state="frozen"/>
      <selection activeCell="F1" sqref="F1"/>
      <selection pane="bottomLeft" activeCell="B1" sqref="B1"/>
    </sheetView>
  </sheetViews>
  <sheetFormatPr defaultRowHeight="14.6" x14ac:dyDescent="0.4"/>
  <cols>
    <col min="1" max="1" width="5.84375" customWidth="1"/>
    <col min="2" max="2" width="24.15234375" bestFit="1" customWidth="1"/>
    <col min="3" max="3" width="13.84375" customWidth="1"/>
    <col min="4" max="4" width="5.3046875" customWidth="1"/>
    <col min="5" max="5" width="6.3828125" customWidth="1"/>
  </cols>
  <sheetData>
    <row r="1" spans="1:35" x14ac:dyDescent="0.4">
      <c r="A1" t="s">
        <v>1659</v>
      </c>
      <c r="B1" s="8" t="s">
        <v>1660</v>
      </c>
      <c r="C1" s="8" t="s">
        <v>1661</v>
      </c>
      <c r="D1" s="8" t="s">
        <v>1662</v>
      </c>
      <c r="E1" s="8" t="s">
        <v>968</v>
      </c>
      <c r="F1" s="146" t="s">
        <v>1667</v>
      </c>
      <c r="G1" s="146"/>
      <c r="I1" t="s">
        <v>517</v>
      </c>
      <c r="J1" t="s">
        <v>644</v>
      </c>
      <c r="K1" t="s">
        <v>435</v>
      </c>
      <c r="L1" t="s">
        <v>434</v>
      </c>
    </row>
    <row r="2" spans="1:35" x14ac:dyDescent="0.4">
      <c r="A2" s="42">
        <v>1</v>
      </c>
      <c r="B2" s="42" t="s">
        <v>1663</v>
      </c>
      <c r="C2" s="42" t="s">
        <v>434</v>
      </c>
      <c r="D2" s="42"/>
      <c r="E2" t="s">
        <v>1665</v>
      </c>
      <c r="F2" s="43" t="s">
        <v>1668</v>
      </c>
      <c r="G2" s="43">
        <f>COUNTIF(D2:D118,0)</f>
        <v>58</v>
      </c>
      <c r="I2">
        <v>11</v>
      </c>
      <c r="J2">
        <v>9</v>
      </c>
      <c r="K2">
        <v>10</v>
      </c>
      <c r="L2">
        <v>15</v>
      </c>
    </row>
    <row r="3" spans="1:35" x14ac:dyDescent="0.4">
      <c r="A3" s="42">
        <v>2</v>
      </c>
      <c r="B3" s="42" t="s">
        <v>435</v>
      </c>
      <c r="C3" s="42" t="s">
        <v>434</v>
      </c>
      <c r="D3" s="42"/>
      <c r="E3" t="s">
        <v>1665</v>
      </c>
      <c r="F3" s="43" t="s">
        <v>1669</v>
      </c>
      <c r="G3" s="43">
        <f>COUNTIF(D2:D118,1)</f>
        <v>44</v>
      </c>
      <c r="I3">
        <v>7</v>
      </c>
      <c r="J3">
        <v>8</v>
      </c>
      <c r="K3">
        <v>8</v>
      </c>
      <c r="L3">
        <v>10</v>
      </c>
    </row>
    <row r="4" spans="1:35" x14ac:dyDescent="0.4">
      <c r="A4">
        <v>3</v>
      </c>
      <c r="B4" t="s">
        <v>435</v>
      </c>
      <c r="C4" t="s">
        <v>644</v>
      </c>
      <c r="D4">
        <f t="shared" ref="D4:D66" si="0">IF(B4=C4,1,0)</f>
        <v>0</v>
      </c>
      <c r="I4">
        <v>8</v>
      </c>
      <c r="J4">
        <v>10</v>
      </c>
      <c r="K4">
        <v>6</v>
      </c>
      <c r="L4">
        <v>5</v>
      </c>
    </row>
    <row r="5" spans="1:35" x14ac:dyDescent="0.4">
      <c r="A5">
        <v>4</v>
      </c>
      <c r="B5" t="s">
        <v>434</v>
      </c>
      <c r="C5" t="s">
        <v>434</v>
      </c>
      <c r="D5">
        <f t="shared" si="0"/>
        <v>1</v>
      </c>
      <c r="G5">
        <f>45+16</f>
        <v>61</v>
      </c>
      <c r="I5">
        <v>2</v>
      </c>
      <c r="J5">
        <v>2</v>
      </c>
      <c r="K5">
        <v>2</v>
      </c>
      <c r="L5">
        <v>4</v>
      </c>
    </row>
    <row r="6" spans="1:35" x14ac:dyDescent="0.4">
      <c r="A6">
        <v>5</v>
      </c>
      <c r="B6" t="s">
        <v>517</v>
      </c>
      <c r="C6" t="s">
        <v>644</v>
      </c>
      <c r="D6">
        <f t="shared" si="0"/>
        <v>0</v>
      </c>
      <c r="G6">
        <f>63-13-16</f>
        <v>34</v>
      </c>
      <c r="I6">
        <v>6</v>
      </c>
      <c r="J6">
        <v>9</v>
      </c>
      <c r="K6">
        <v>6</v>
      </c>
      <c r="L6">
        <v>6</v>
      </c>
    </row>
    <row r="7" spans="1:35" x14ac:dyDescent="0.4">
      <c r="A7">
        <v>6</v>
      </c>
      <c r="B7" t="s">
        <v>517</v>
      </c>
      <c r="C7" t="s">
        <v>644</v>
      </c>
      <c r="D7">
        <f t="shared" si="0"/>
        <v>0</v>
      </c>
      <c r="I7" s="45">
        <v>0</v>
      </c>
      <c r="J7">
        <v>6</v>
      </c>
      <c r="K7">
        <v>3</v>
      </c>
      <c r="L7">
        <v>5</v>
      </c>
    </row>
    <row r="8" spans="1:35" s="42" customFormat="1" x14ac:dyDescent="0.4">
      <c r="A8" s="42">
        <v>7</v>
      </c>
      <c r="B8" s="42" t="s">
        <v>517</v>
      </c>
      <c r="C8" s="42" t="s">
        <v>644</v>
      </c>
      <c r="D8" s="42">
        <f t="shared" si="0"/>
        <v>0</v>
      </c>
      <c r="E8" t="s">
        <v>1666</v>
      </c>
      <c r="F8"/>
      <c r="G8"/>
      <c r="H8"/>
      <c r="I8" s="45">
        <v>0</v>
      </c>
      <c r="J8">
        <v>4</v>
      </c>
      <c r="K8">
        <v>0</v>
      </c>
      <c r="L8">
        <v>3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x14ac:dyDescent="0.4">
      <c r="A9">
        <v>8</v>
      </c>
      <c r="B9" t="s">
        <v>517</v>
      </c>
      <c r="C9" t="s">
        <v>644</v>
      </c>
      <c r="D9">
        <f t="shared" si="0"/>
        <v>0</v>
      </c>
      <c r="I9">
        <v>4</v>
      </c>
      <c r="J9">
        <v>7</v>
      </c>
      <c r="K9">
        <v>1</v>
      </c>
      <c r="L9">
        <v>0</v>
      </c>
    </row>
    <row r="10" spans="1:35" x14ac:dyDescent="0.4">
      <c r="A10">
        <v>9</v>
      </c>
      <c r="B10" t="s">
        <v>517</v>
      </c>
      <c r="C10" t="s">
        <v>644</v>
      </c>
      <c r="D10">
        <f t="shared" si="0"/>
        <v>0</v>
      </c>
      <c r="I10" s="45">
        <v>0</v>
      </c>
      <c r="J10">
        <v>6</v>
      </c>
      <c r="K10">
        <v>0</v>
      </c>
      <c r="L10">
        <v>0</v>
      </c>
    </row>
    <row r="11" spans="1:35" x14ac:dyDescent="0.4">
      <c r="A11">
        <v>10</v>
      </c>
      <c r="B11" t="s">
        <v>517</v>
      </c>
      <c r="C11" t="s">
        <v>644</v>
      </c>
      <c r="D11">
        <f t="shared" si="0"/>
        <v>0</v>
      </c>
      <c r="I11" s="45">
        <v>0</v>
      </c>
      <c r="J11">
        <v>6</v>
      </c>
      <c r="K11">
        <v>0</v>
      </c>
      <c r="L11">
        <v>2</v>
      </c>
    </row>
    <row r="12" spans="1:35" x14ac:dyDescent="0.4">
      <c r="A12">
        <v>11</v>
      </c>
      <c r="B12" t="s">
        <v>517</v>
      </c>
      <c r="C12" t="s">
        <v>517</v>
      </c>
      <c r="D12">
        <f t="shared" si="0"/>
        <v>1</v>
      </c>
      <c r="I12">
        <v>8</v>
      </c>
      <c r="J12">
        <v>6</v>
      </c>
      <c r="K12">
        <v>4</v>
      </c>
      <c r="L12">
        <v>5</v>
      </c>
    </row>
    <row r="13" spans="1:35" s="42" customFormat="1" x14ac:dyDescent="0.4">
      <c r="A13" s="42">
        <v>12</v>
      </c>
      <c r="B13" s="42" t="s">
        <v>517</v>
      </c>
      <c r="C13" s="42" t="s">
        <v>644</v>
      </c>
      <c r="E13" t="s">
        <v>1664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x14ac:dyDescent="0.4">
      <c r="A14">
        <v>13</v>
      </c>
      <c r="B14" t="s">
        <v>517</v>
      </c>
      <c r="C14" t="s">
        <v>644</v>
      </c>
      <c r="D14">
        <f t="shared" si="0"/>
        <v>0</v>
      </c>
      <c r="I14">
        <v>6</v>
      </c>
      <c r="J14">
        <v>10</v>
      </c>
      <c r="K14">
        <v>2</v>
      </c>
      <c r="L14">
        <v>0</v>
      </c>
    </row>
    <row r="15" spans="1:35" x14ac:dyDescent="0.4">
      <c r="A15">
        <v>14</v>
      </c>
      <c r="B15" t="s">
        <v>517</v>
      </c>
      <c r="D15">
        <f t="shared" si="0"/>
        <v>0</v>
      </c>
      <c r="I15" s="44">
        <v>3</v>
      </c>
      <c r="J15" s="44">
        <v>3</v>
      </c>
      <c r="K15" s="44">
        <v>3</v>
      </c>
      <c r="L15" s="44">
        <v>3</v>
      </c>
    </row>
    <row r="16" spans="1:35" x14ac:dyDescent="0.4">
      <c r="A16">
        <v>15</v>
      </c>
      <c r="B16" t="s">
        <v>517</v>
      </c>
      <c r="D16">
        <f t="shared" si="0"/>
        <v>0</v>
      </c>
      <c r="I16" s="44">
        <v>8</v>
      </c>
      <c r="J16" s="44">
        <v>8</v>
      </c>
      <c r="K16">
        <v>5</v>
      </c>
      <c r="L16">
        <v>5</v>
      </c>
    </row>
    <row r="17" spans="1:12" x14ac:dyDescent="0.4">
      <c r="A17">
        <v>16</v>
      </c>
      <c r="B17" t="s">
        <v>517</v>
      </c>
      <c r="C17" t="str">
        <f t="shared" ref="C17:C21" si="1">IF(MAX(I17:L17)=I17,$I$1,IF(MAX(I17:L17)=J17,$J$1,IF(MAX(I17:L17)=K17,$K$1,$L$1)))</f>
        <v>Бактериальная пневмония</v>
      </c>
      <c r="D17">
        <f t="shared" si="0"/>
        <v>1</v>
      </c>
      <c r="I17">
        <v>7</v>
      </c>
      <c r="J17">
        <v>5</v>
      </c>
      <c r="K17">
        <v>4</v>
      </c>
      <c r="L17">
        <v>6</v>
      </c>
    </row>
    <row r="18" spans="1:12" x14ac:dyDescent="0.4">
      <c r="A18">
        <v>17</v>
      </c>
      <c r="B18" t="s">
        <v>517</v>
      </c>
      <c r="C18" t="str">
        <f t="shared" si="1"/>
        <v>Вирусная пневмония</v>
      </c>
      <c r="D18">
        <f t="shared" si="0"/>
        <v>0</v>
      </c>
      <c r="I18">
        <v>3</v>
      </c>
      <c r="J18">
        <v>4</v>
      </c>
      <c r="K18">
        <v>2</v>
      </c>
      <c r="L18">
        <v>0</v>
      </c>
    </row>
    <row r="19" spans="1:12" x14ac:dyDescent="0.4">
      <c r="A19">
        <v>18</v>
      </c>
      <c r="B19" t="s">
        <v>517</v>
      </c>
      <c r="C19" t="str">
        <f t="shared" si="1"/>
        <v>Вирусная пневмония</v>
      </c>
      <c r="D19">
        <f t="shared" si="0"/>
        <v>0</v>
      </c>
      <c r="I19">
        <v>4</v>
      </c>
      <c r="J19">
        <v>6</v>
      </c>
      <c r="K19">
        <v>4</v>
      </c>
      <c r="L19">
        <v>4</v>
      </c>
    </row>
    <row r="20" spans="1:12" x14ac:dyDescent="0.4">
      <c r="A20">
        <v>19</v>
      </c>
      <c r="B20" t="s">
        <v>517</v>
      </c>
      <c r="C20" t="str">
        <f t="shared" si="1"/>
        <v>Вирусная пневмония</v>
      </c>
      <c r="D20">
        <f t="shared" si="0"/>
        <v>0</v>
      </c>
      <c r="I20">
        <v>3</v>
      </c>
      <c r="J20">
        <v>4</v>
      </c>
      <c r="K20">
        <v>1</v>
      </c>
      <c r="L20">
        <v>2</v>
      </c>
    </row>
    <row r="21" spans="1:12" x14ac:dyDescent="0.4">
      <c r="A21">
        <v>20</v>
      </c>
      <c r="B21" t="s">
        <v>517</v>
      </c>
      <c r="C21" t="str">
        <f t="shared" si="1"/>
        <v>Вирусная пневмония</v>
      </c>
      <c r="D21">
        <f t="shared" si="0"/>
        <v>0</v>
      </c>
      <c r="I21">
        <v>4</v>
      </c>
      <c r="J21">
        <v>5</v>
      </c>
      <c r="K21">
        <v>1</v>
      </c>
      <c r="L21">
        <v>3</v>
      </c>
    </row>
    <row r="22" spans="1:12" x14ac:dyDescent="0.4">
      <c r="A22">
        <v>21</v>
      </c>
      <c r="B22" t="s">
        <v>517</v>
      </c>
      <c r="C22" t="str">
        <f>IF(MAX(I22:L22)=I22,$I$1,IF(MAX(I22:L22)=J22,$J$1,IF(MAX(I22:L22)=K22,$K$1,$L$1)))</f>
        <v>Бактериальная пневмония</v>
      </c>
      <c r="D22">
        <f t="shared" si="0"/>
        <v>1</v>
      </c>
      <c r="I22">
        <v>7</v>
      </c>
      <c r="J22">
        <v>5</v>
      </c>
      <c r="K22">
        <v>4</v>
      </c>
      <c r="L22">
        <v>0</v>
      </c>
    </row>
    <row r="23" spans="1:12" x14ac:dyDescent="0.4">
      <c r="A23">
        <v>22</v>
      </c>
      <c r="B23" t="s">
        <v>517</v>
      </c>
      <c r="D23">
        <f t="shared" si="0"/>
        <v>0</v>
      </c>
      <c r="I23" s="44">
        <v>7</v>
      </c>
      <c r="J23" s="44">
        <v>7</v>
      </c>
      <c r="K23">
        <v>1</v>
      </c>
      <c r="L23">
        <v>2</v>
      </c>
    </row>
    <row r="24" spans="1:12" x14ac:dyDescent="0.4">
      <c r="A24">
        <v>23</v>
      </c>
      <c r="B24" t="s">
        <v>517</v>
      </c>
      <c r="C24" t="str">
        <f t="shared" ref="C24:C85" si="2">IF(MAX(I24:L24)=I24,$I$1,IF(MAX(I24:L24)=J24,$J$1,IF(MAX(I24:L24)=K24,$K$1,$L$1)))</f>
        <v>Вирусная пневмония</v>
      </c>
      <c r="D24">
        <f t="shared" si="0"/>
        <v>0</v>
      </c>
      <c r="I24">
        <v>3</v>
      </c>
      <c r="J24">
        <v>5</v>
      </c>
      <c r="K24">
        <v>2</v>
      </c>
      <c r="L24">
        <v>0</v>
      </c>
    </row>
    <row r="25" spans="1:12" x14ac:dyDescent="0.4">
      <c r="A25">
        <v>24</v>
      </c>
      <c r="B25" t="s">
        <v>517</v>
      </c>
      <c r="C25" t="str">
        <f t="shared" si="2"/>
        <v>Вирусная пневмония</v>
      </c>
      <c r="D25">
        <f t="shared" si="0"/>
        <v>0</v>
      </c>
      <c r="I25">
        <v>4</v>
      </c>
      <c r="J25">
        <v>6</v>
      </c>
      <c r="K25">
        <v>0</v>
      </c>
      <c r="L25">
        <v>2</v>
      </c>
    </row>
    <row r="26" spans="1:12" x14ac:dyDescent="0.4">
      <c r="A26">
        <v>25</v>
      </c>
      <c r="B26" t="s">
        <v>517</v>
      </c>
      <c r="C26" t="str">
        <f t="shared" si="2"/>
        <v>Вирусная пневмония</v>
      </c>
      <c r="D26">
        <f t="shared" si="0"/>
        <v>0</v>
      </c>
      <c r="I26">
        <v>6</v>
      </c>
      <c r="J26">
        <v>8</v>
      </c>
      <c r="K26">
        <v>4</v>
      </c>
      <c r="L26">
        <v>5</v>
      </c>
    </row>
    <row r="27" spans="1:12" x14ac:dyDescent="0.4">
      <c r="A27">
        <v>26</v>
      </c>
      <c r="B27" t="s">
        <v>517</v>
      </c>
      <c r="C27" t="str">
        <f t="shared" si="2"/>
        <v>Вирусная пневмония</v>
      </c>
      <c r="D27">
        <f t="shared" si="0"/>
        <v>0</v>
      </c>
      <c r="I27">
        <v>3</v>
      </c>
      <c r="J27">
        <v>4</v>
      </c>
      <c r="K27">
        <v>1</v>
      </c>
      <c r="L27">
        <v>0</v>
      </c>
    </row>
    <row r="28" spans="1:12" x14ac:dyDescent="0.4">
      <c r="A28">
        <v>27</v>
      </c>
      <c r="B28" t="s">
        <v>517</v>
      </c>
      <c r="C28" t="str">
        <f t="shared" si="2"/>
        <v>Вирусная пневмония</v>
      </c>
      <c r="D28">
        <f t="shared" si="0"/>
        <v>0</v>
      </c>
      <c r="I28" s="45">
        <v>0</v>
      </c>
      <c r="J28">
        <v>4</v>
      </c>
      <c r="K28">
        <v>0</v>
      </c>
      <c r="L28">
        <v>1</v>
      </c>
    </row>
    <row r="29" spans="1:12" x14ac:dyDescent="0.4">
      <c r="A29">
        <v>28</v>
      </c>
      <c r="B29" t="s">
        <v>517</v>
      </c>
      <c r="C29" t="str">
        <f t="shared" si="2"/>
        <v>Бактериальная пневмония</v>
      </c>
      <c r="D29">
        <f t="shared" si="0"/>
        <v>1</v>
      </c>
      <c r="I29">
        <v>5</v>
      </c>
      <c r="J29">
        <v>4</v>
      </c>
      <c r="K29">
        <v>2</v>
      </c>
      <c r="L29">
        <v>4</v>
      </c>
    </row>
    <row r="30" spans="1:12" x14ac:dyDescent="0.4">
      <c r="A30">
        <v>29</v>
      </c>
      <c r="B30" t="s">
        <v>517</v>
      </c>
      <c r="C30" t="str">
        <f t="shared" si="2"/>
        <v>Туберкулез</v>
      </c>
      <c r="D30">
        <f t="shared" si="0"/>
        <v>0</v>
      </c>
      <c r="I30">
        <v>7</v>
      </c>
      <c r="J30">
        <v>7</v>
      </c>
      <c r="K30">
        <v>0</v>
      </c>
      <c r="L30">
        <v>8</v>
      </c>
    </row>
    <row r="31" spans="1:12" x14ac:dyDescent="0.4">
      <c r="A31" s="17">
        <v>30</v>
      </c>
      <c r="B31" t="s">
        <v>517</v>
      </c>
      <c r="C31" t="str">
        <f t="shared" si="2"/>
        <v>Вирусная пневмония</v>
      </c>
      <c r="D31">
        <f t="shared" si="0"/>
        <v>0</v>
      </c>
      <c r="I31">
        <v>5</v>
      </c>
      <c r="J31">
        <v>10</v>
      </c>
      <c r="K31">
        <v>0</v>
      </c>
      <c r="L31">
        <v>5</v>
      </c>
    </row>
    <row r="32" spans="1:12" x14ac:dyDescent="0.4">
      <c r="A32" s="17">
        <v>31</v>
      </c>
      <c r="B32" t="s">
        <v>517</v>
      </c>
      <c r="C32" t="str">
        <f t="shared" si="2"/>
        <v>Вирусная пневмония</v>
      </c>
      <c r="D32">
        <f t="shared" si="0"/>
        <v>0</v>
      </c>
      <c r="I32">
        <v>6</v>
      </c>
      <c r="J32">
        <v>7</v>
      </c>
      <c r="K32">
        <v>0</v>
      </c>
      <c r="L32">
        <v>3</v>
      </c>
    </row>
    <row r="33" spans="1:12" x14ac:dyDescent="0.4">
      <c r="A33">
        <v>32</v>
      </c>
      <c r="B33" t="s">
        <v>517</v>
      </c>
      <c r="C33" t="str">
        <f t="shared" si="2"/>
        <v>Бактериальная пневмония</v>
      </c>
      <c r="D33">
        <f t="shared" si="0"/>
        <v>1</v>
      </c>
      <c r="I33">
        <v>3</v>
      </c>
      <c r="J33">
        <v>2</v>
      </c>
      <c r="K33">
        <v>1</v>
      </c>
      <c r="L33">
        <v>0</v>
      </c>
    </row>
    <row r="34" spans="1:12" x14ac:dyDescent="0.4">
      <c r="A34">
        <v>33</v>
      </c>
      <c r="B34" t="s">
        <v>517</v>
      </c>
      <c r="C34" t="str">
        <f t="shared" si="2"/>
        <v>Бактериальная пневмония</v>
      </c>
      <c r="D34">
        <f t="shared" si="0"/>
        <v>1</v>
      </c>
      <c r="I34">
        <v>4</v>
      </c>
      <c r="J34">
        <v>0</v>
      </c>
      <c r="K34">
        <v>1</v>
      </c>
      <c r="L34">
        <v>0</v>
      </c>
    </row>
    <row r="35" spans="1:12" x14ac:dyDescent="0.4">
      <c r="A35" s="17">
        <v>34</v>
      </c>
      <c r="B35" t="s">
        <v>517</v>
      </c>
      <c r="C35" t="str">
        <f t="shared" si="2"/>
        <v>Вирусная пневмония</v>
      </c>
      <c r="D35">
        <f t="shared" si="0"/>
        <v>0</v>
      </c>
      <c r="I35" s="45">
        <v>0</v>
      </c>
      <c r="J35">
        <v>3</v>
      </c>
      <c r="K35">
        <v>3</v>
      </c>
      <c r="L35">
        <v>2</v>
      </c>
    </row>
    <row r="36" spans="1:12" x14ac:dyDescent="0.4">
      <c r="A36" s="17">
        <v>35</v>
      </c>
      <c r="B36" t="s">
        <v>517</v>
      </c>
      <c r="C36" t="str">
        <f t="shared" si="2"/>
        <v>Вирусная пневмония</v>
      </c>
      <c r="D36">
        <f t="shared" si="0"/>
        <v>0</v>
      </c>
      <c r="I36">
        <v>6</v>
      </c>
      <c r="J36">
        <v>7</v>
      </c>
      <c r="K36">
        <v>0</v>
      </c>
      <c r="L36">
        <v>5</v>
      </c>
    </row>
    <row r="37" spans="1:12" x14ac:dyDescent="0.4">
      <c r="A37" s="17">
        <v>36</v>
      </c>
      <c r="B37" t="s">
        <v>517</v>
      </c>
      <c r="C37" t="str">
        <f t="shared" si="2"/>
        <v>Вирусная пневмония</v>
      </c>
      <c r="D37">
        <f t="shared" si="0"/>
        <v>0</v>
      </c>
      <c r="I37">
        <v>4</v>
      </c>
      <c r="J37">
        <v>6</v>
      </c>
      <c r="K37">
        <v>0</v>
      </c>
      <c r="L37">
        <v>4</v>
      </c>
    </row>
    <row r="38" spans="1:12" x14ac:dyDescent="0.4">
      <c r="A38" s="17">
        <v>37</v>
      </c>
      <c r="B38" t="s">
        <v>517</v>
      </c>
      <c r="C38" t="str">
        <f t="shared" si="2"/>
        <v>Вирусная пневмония</v>
      </c>
      <c r="D38">
        <f t="shared" si="0"/>
        <v>0</v>
      </c>
      <c r="I38">
        <v>6</v>
      </c>
      <c r="J38">
        <v>9</v>
      </c>
      <c r="K38">
        <v>3</v>
      </c>
      <c r="L38">
        <v>7</v>
      </c>
    </row>
    <row r="39" spans="1:12" x14ac:dyDescent="0.4">
      <c r="A39" s="17">
        <v>38</v>
      </c>
      <c r="B39" t="s">
        <v>517</v>
      </c>
      <c r="C39" t="str">
        <f t="shared" si="2"/>
        <v>Вирусная пневмония</v>
      </c>
      <c r="D39">
        <f t="shared" si="0"/>
        <v>0</v>
      </c>
      <c r="I39">
        <v>4</v>
      </c>
      <c r="J39">
        <v>7</v>
      </c>
      <c r="K39">
        <v>0</v>
      </c>
      <c r="L39">
        <v>4</v>
      </c>
    </row>
    <row r="40" spans="1:12" x14ac:dyDescent="0.4">
      <c r="A40" s="17">
        <v>39</v>
      </c>
      <c r="B40" t="s">
        <v>517</v>
      </c>
      <c r="C40" t="str">
        <f t="shared" si="2"/>
        <v>Вирусная пневмония</v>
      </c>
      <c r="D40">
        <f t="shared" si="0"/>
        <v>0</v>
      </c>
      <c r="I40">
        <v>2</v>
      </c>
      <c r="J40">
        <v>6</v>
      </c>
      <c r="K40">
        <v>0</v>
      </c>
      <c r="L40">
        <v>1</v>
      </c>
    </row>
    <row r="41" spans="1:12" x14ac:dyDescent="0.4">
      <c r="A41">
        <v>40</v>
      </c>
      <c r="B41" t="s">
        <v>435</v>
      </c>
      <c r="C41" t="str">
        <f t="shared" si="2"/>
        <v>Рак легких</v>
      </c>
      <c r="D41">
        <f t="shared" si="0"/>
        <v>1</v>
      </c>
      <c r="I41">
        <v>4</v>
      </c>
      <c r="J41">
        <v>4</v>
      </c>
      <c r="K41">
        <v>5</v>
      </c>
      <c r="L41">
        <v>0</v>
      </c>
    </row>
    <row r="42" spans="1:12" x14ac:dyDescent="0.4">
      <c r="A42">
        <v>41</v>
      </c>
      <c r="B42" t="s">
        <v>435</v>
      </c>
      <c r="D42">
        <f t="shared" si="0"/>
        <v>0</v>
      </c>
      <c r="I42" s="44">
        <v>4</v>
      </c>
      <c r="J42">
        <v>0</v>
      </c>
      <c r="K42" s="44">
        <v>4</v>
      </c>
      <c r="L42">
        <v>0</v>
      </c>
    </row>
    <row r="43" spans="1:12" x14ac:dyDescent="0.4">
      <c r="A43">
        <v>42</v>
      </c>
      <c r="B43" t="s">
        <v>435</v>
      </c>
      <c r="D43">
        <f t="shared" si="0"/>
        <v>0</v>
      </c>
      <c r="I43">
        <v>0</v>
      </c>
      <c r="J43" s="44">
        <v>5</v>
      </c>
      <c r="K43" s="44">
        <v>5</v>
      </c>
      <c r="L43">
        <v>0</v>
      </c>
    </row>
    <row r="44" spans="1:12" x14ac:dyDescent="0.4">
      <c r="A44">
        <v>43</v>
      </c>
      <c r="B44" t="s">
        <v>435</v>
      </c>
      <c r="C44" t="str">
        <f t="shared" si="2"/>
        <v>Вирусная пневмония</v>
      </c>
      <c r="D44">
        <f t="shared" si="0"/>
        <v>0</v>
      </c>
      <c r="I44">
        <v>5</v>
      </c>
      <c r="J44">
        <v>6</v>
      </c>
      <c r="K44">
        <v>2</v>
      </c>
      <c r="L44">
        <v>3</v>
      </c>
    </row>
    <row r="45" spans="1:12" x14ac:dyDescent="0.4">
      <c r="A45">
        <v>44</v>
      </c>
      <c r="B45" t="s">
        <v>435</v>
      </c>
      <c r="C45" t="str">
        <f t="shared" si="2"/>
        <v>Вирусная пневмония</v>
      </c>
      <c r="D45">
        <f t="shared" si="0"/>
        <v>0</v>
      </c>
      <c r="I45">
        <v>10</v>
      </c>
      <c r="J45">
        <v>11</v>
      </c>
      <c r="K45">
        <v>7</v>
      </c>
      <c r="L45">
        <v>0</v>
      </c>
    </row>
    <row r="46" spans="1:12" x14ac:dyDescent="0.4">
      <c r="A46">
        <v>45</v>
      </c>
      <c r="B46" t="s">
        <v>435</v>
      </c>
      <c r="D46">
        <f t="shared" si="0"/>
        <v>0</v>
      </c>
      <c r="I46" s="44">
        <v>5</v>
      </c>
      <c r="J46">
        <v>0</v>
      </c>
      <c r="K46" s="44">
        <v>5</v>
      </c>
      <c r="L46">
        <v>4</v>
      </c>
    </row>
    <row r="47" spans="1:12" x14ac:dyDescent="0.4">
      <c r="A47">
        <v>46</v>
      </c>
      <c r="B47" t="s">
        <v>435</v>
      </c>
      <c r="C47" t="str">
        <f t="shared" si="2"/>
        <v>Вирусная пневмония</v>
      </c>
      <c r="D47">
        <f t="shared" si="0"/>
        <v>0</v>
      </c>
      <c r="I47">
        <v>1</v>
      </c>
      <c r="J47">
        <v>3</v>
      </c>
      <c r="K47">
        <v>2</v>
      </c>
      <c r="L47">
        <v>1</v>
      </c>
    </row>
    <row r="48" spans="1:12" x14ac:dyDescent="0.4">
      <c r="A48">
        <v>47</v>
      </c>
      <c r="B48" t="s">
        <v>435</v>
      </c>
      <c r="C48" t="str">
        <f t="shared" si="2"/>
        <v>Рак легких</v>
      </c>
      <c r="D48">
        <f t="shared" si="0"/>
        <v>1</v>
      </c>
      <c r="I48">
        <v>2</v>
      </c>
      <c r="J48">
        <v>1</v>
      </c>
      <c r="K48">
        <v>6</v>
      </c>
      <c r="L48">
        <v>0</v>
      </c>
    </row>
    <row r="49" spans="1:12" x14ac:dyDescent="0.4">
      <c r="A49">
        <v>48</v>
      </c>
      <c r="B49" t="s">
        <v>435</v>
      </c>
      <c r="C49" t="str">
        <f t="shared" si="2"/>
        <v>Рак легких</v>
      </c>
      <c r="D49">
        <f t="shared" si="0"/>
        <v>1</v>
      </c>
      <c r="I49">
        <v>0</v>
      </c>
      <c r="J49">
        <v>3</v>
      </c>
      <c r="K49">
        <v>6</v>
      </c>
      <c r="L49">
        <v>0</v>
      </c>
    </row>
    <row r="50" spans="1:12" x14ac:dyDescent="0.4">
      <c r="A50">
        <v>49</v>
      </c>
      <c r="B50" t="s">
        <v>517</v>
      </c>
      <c r="C50" t="str">
        <f t="shared" si="2"/>
        <v>Вирусная пневмония</v>
      </c>
      <c r="D50">
        <f t="shared" si="0"/>
        <v>0</v>
      </c>
      <c r="I50" s="45">
        <v>0</v>
      </c>
      <c r="J50">
        <v>6</v>
      </c>
      <c r="K50">
        <v>0</v>
      </c>
      <c r="L50">
        <v>4</v>
      </c>
    </row>
    <row r="51" spans="1:12" x14ac:dyDescent="0.4">
      <c r="A51">
        <v>50</v>
      </c>
      <c r="B51" t="s">
        <v>435</v>
      </c>
      <c r="C51" t="str">
        <f t="shared" si="2"/>
        <v>Рак легких</v>
      </c>
      <c r="D51">
        <f t="shared" si="0"/>
        <v>1</v>
      </c>
      <c r="I51">
        <v>0</v>
      </c>
      <c r="J51">
        <v>0</v>
      </c>
      <c r="K51">
        <v>7</v>
      </c>
      <c r="L51">
        <v>0</v>
      </c>
    </row>
    <row r="52" spans="1:12" x14ac:dyDescent="0.4">
      <c r="A52">
        <v>51</v>
      </c>
      <c r="B52" t="s">
        <v>517</v>
      </c>
      <c r="C52" t="str">
        <f t="shared" si="2"/>
        <v>Вирусная пневмония</v>
      </c>
      <c r="D52">
        <f t="shared" si="0"/>
        <v>0</v>
      </c>
      <c r="I52">
        <v>5</v>
      </c>
      <c r="J52">
        <v>6</v>
      </c>
      <c r="K52">
        <v>1</v>
      </c>
      <c r="L52">
        <v>2</v>
      </c>
    </row>
    <row r="53" spans="1:12" x14ac:dyDescent="0.4">
      <c r="A53">
        <v>52</v>
      </c>
      <c r="B53" t="s">
        <v>517</v>
      </c>
      <c r="C53" t="str">
        <f t="shared" si="2"/>
        <v>Бактериальная пневмония</v>
      </c>
      <c r="D53">
        <f t="shared" si="0"/>
        <v>1</v>
      </c>
      <c r="I53">
        <v>10</v>
      </c>
      <c r="J53">
        <v>9</v>
      </c>
      <c r="K53">
        <v>6</v>
      </c>
      <c r="L53">
        <v>6</v>
      </c>
    </row>
    <row r="54" spans="1:12" x14ac:dyDescent="0.4">
      <c r="A54" s="17">
        <v>53</v>
      </c>
      <c r="B54" t="s">
        <v>517</v>
      </c>
      <c r="C54" t="str">
        <f t="shared" si="2"/>
        <v>Вирусная пневмония</v>
      </c>
      <c r="D54">
        <f t="shared" si="0"/>
        <v>0</v>
      </c>
      <c r="I54">
        <v>4</v>
      </c>
      <c r="J54">
        <v>6</v>
      </c>
      <c r="K54">
        <v>3</v>
      </c>
      <c r="L54">
        <v>3</v>
      </c>
    </row>
    <row r="55" spans="1:12" x14ac:dyDescent="0.4">
      <c r="A55">
        <v>54</v>
      </c>
      <c r="B55" t="s">
        <v>517</v>
      </c>
      <c r="C55" t="str">
        <f>IF(MAX(I55:L55)=I55,$I$1,IF(MAX(I55:L55)=J55,$J$1,IF(MAX(I55:L55)=K55,$K$1,$L$1)))</f>
        <v>Бактериальная пневмония</v>
      </c>
      <c r="D55">
        <f t="shared" si="0"/>
        <v>1</v>
      </c>
      <c r="I55">
        <v>9</v>
      </c>
      <c r="J55">
        <v>5</v>
      </c>
      <c r="K55">
        <v>2</v>
      </c>
      <c r="L55">
        <v>6</v>
      </c>
    </row>
    <row r="56" spans="1:12" x14ac:dyDescent="0.4">
      <c r="A56" s="17">
        <v>55</v>
      </c>
      <c r="B56" t="s">
        <v>517</v>
      </c>
      <c r="C56" t="str">
        <f t="shared" si="2"/>
        <v>Вирусная пневмония</v>
      </c>
      <c r="D56">
        <f t="shared" si="0"/>
        <v>0</v>
      </c>
      <c r="I56" s="45">
        <v>0</v>
      </c>
      <c r="J56">
        <v>4</v>
      </c>
      <c r="K56">
        <v>0</v>
      </c>
      <c r="L56">
        <v>0</v>
      </c>
    </row>
    <row r="57" spans="1:12" x14ac:dyDescent="0.4">
      <c r="A57" s="17">
        <v>56</v>
      </c>
      <c r="B57" t="s">
        <v>517</v>
      </c>
      <c r="C57" t="str">
        <f t="shared" si="2"/>
        <v>Вирусная пневмония</v>
      </c>
      <c r="D57">
        <f t="shared" si="0"/>
        <v>0</v>
      </c>
      <c r="I57">
        <v>7</v>
      </c>
      <c r="J57">
        <v>9</v>
      </c>
      <c r="K57">
        <v>5</v>
      </c>
      <c r="L57">
        <v>5</v>
      </c>
    </row>
    <row r="58" spans="1:12" x14ac:dyDescent="0.4">
      <c r="A58" s="17">
        <v>57</v>
      </c>
      <c r="B58" t="s">
        <v>517</v>
      </c>
      <c r="C58" t="str">
        <f t="shared" si="2"/>
        <v>Вирусная пневмония</v>
      </c>
      <c r="D58">
        <f t="shared" si="0"/>
        <v>0</v>
      </c>
      <c r="I58">
        <v>5</v>
      </c>
      <c r="J58">
        <v>6</v>
      </c>
      <c r="K58">
        <v>5</v>
      </c>
      <c r="L58">
        <v>5</v>
      </c>
    </row>
    <row r="59" spans="1:12" x14ac:dyDescent="0.4">
      <c r="A59">
        <v>58</v>
      </c>
      <c r="B59" t="s">
        <v>517</v>
      </c>
      <c r="C59" t="str">
        <f t="shared" si="2"/>
        <v>Бактериальная пневмония</v>
      </c>
      <c r="D59">
        <f t="shared" si="0"/>
        <v>1</v>
      </c>
      <c r="I59">
        <v>7</v>
      </c>
      <c r="J59">
        <v>6</v>
      </c>
      <c r="K59">
        <v>3</v>
      </c>
      <c r="L59">
        <v>6</v>
      </c>
    </row>
    <row r="60" spans="1:12" x14ac:dyDescent="0.4">
      <c r="A60" s="17">
        <v>59</v>
      </c>
      <c r="B60" t="s">
        <v>517</v>
      </c>
      <c r="C60" t="str">
        <f t="shared" si="2"/>
        <v>Вирусная пневмония</v>
      </c>
      <c r="D60">
        <f t="shared" si="0"/>
        <v>0</v>
      </c>
      <c r="I60">
        <v>9</v>
      </c>
      <c r="J60">
        <v>12</v>
      </c>
      <c r="K60">
        <v>8</v>
      </c>
      <c r="L60">
        <v>7</v>
      </c>
    </row>
    <row r="61" spans="1:12" x14ac:dyDescent="0.4">
      <c r="A61" s="17">
        <v>60</v>
      </c>
      <c r="B61" t="s">
        <v>517</v>
      </c>
      <c r="C61" t="str">
        <f t="shared" si="2"/>
        <v>Вирусная пневмония</v>
      </c>
      <c r="D61">
        <f t="shared" si="0"/>
        <v>0</v>
      </c>
      <c r="I61" s="45">
        <v>0</v>
      </c>
      <c r="J61">
        <v>4</v>
      </c>
      <c r="K61">
        <v>0</v>
      </c>
      <c r="L61">
        <v>3</v>
      </c>
    </row>
    <row r="62" spans="1:12" x14ac:dyDescent="0.4">
      <c r="A62" s="50">
        <v>61</v>
      </c>
      <c r="B62" t="s">
        <v>517</v>
      </c>
      <c r="D62">
        <f t="shared" si="0"/>
        <v>0</v>
      </c>
      <c r="I62" s="44">
        <v>10</v>
      </c>
      <c r="J62">
        <v>8</v>
      </c>
      <c r="K62" s="44">
        <v>10</v>
      </c>
      <c r="L62" s="44">
        <v>10</v>
      </c>
    </row>
    <row r="63" spans="1:12" x14ac:dyDescent="0.4">
      <c r="A63">
        <v>62</v>
      </c>
      <c r="B63" t="s">
        <v>517</v>
      </c>
      <c r="D63">
        <f t="shared" si="0"/>
        <v>0</v>
      </c>
      <c r="I63" s="44">
        <v>7</v>
      </c>
      <c r="J63" s="44">
        <v>7</v>
      </c>
      <c r="K63">
        <v>5</v>
      </c>
      <c r="L63">
        <v>0</v>
      </c>
    </row>
    <row r="64" spans="1:12" x14ac:dyDescent="0.4">
      <c r="A64">
        <v>63</v>
      </c>
      <c r="B64" t="s">
        <v>517</v>
      </c>
      <c r="D64">
        <f t="shared" si="0"/>
        <v>0</v>
      </c>
      <c r="I64" s="44">
        <v>8</v>
      </c>
      <c r="J64" s="44">
        <v>8</v>
      </c>
      <c r="K64">
        <v>5</v>
      </c>
      <c r="L64">
        <v>4</v>
      </c>
    </row>
    <row r="65" spans="1:12" x14ac:dyDescent="0.4">
      <c r="A65">
        <v>64</v>
      </c>
      <c r="B65" t="s">
        <v>517</v>
      </c>
      <c r="D65">
        <f t="shared" si="0"/>
        <v>0</v>
      </c>
      <c r="I65" s="44">
        <v>7</v>
      </c>
      <c r="J65">
        <v>6</v>
      </c>
      <c r="K65">
        <v>2</v>
      </c>
      <c r="L65" s="44">
        <v>7</v>
      </c>
    </row>
    <row r="66" spans="1:12" x14ac:dyDescent="0.4">
      <c r="A66" s="17">
        <v>65</v>
      </c>
      <c r="B66" t="s">
        <v>517</v>
      </c>
      <c r="C66" t="str">
        <f t="shared" si="2"/>
        <v>Вирусная пневмония</v>
      </c>
      <c r="D66">
        <f t="shared" si="0"/>
        <v>0</v>
      </c>
      <c r="I66">
        <v>5</v>
      </c>
      <c r="J66">
        <v>9</v>
      </c>
      <c r="K66">
        <v>2</v>
      </c>
      <c r="L66">
        <v>3</v>
      </c>
    </row>
    <row r="67" spans="1:12" x14ac:dyDescent="0.4">
      <c r="A67">
        <v>66</v>
      </c>
      <c r="B67" t="s">
        <v>517</v>
      </c>
      <c r="C67" t="str">
        <f t="shared" si="2"/>
        <v>Бактериальная пневмония</v>
      </c>
      <c r="D67">
        <f t="shared" ref="D67:D118" si="3">IF(B67=C67,1,0)</f>
        <v>1</v>
      </c>
      <c r="I67">
        <v>11</v>
      </c>
      <c r="J67">
        <v>10</v>
      </c>
      <c r="K67">
        <v>4</v>
      </c>
      <c r="L67">
        <v>6</v>
      </c>
    </row>
    <row r="68" spans="1:12" x14ac:dyDescent="0.4">
      <c r="A68">
        <v>67</v>
      </c>
      <c r="B68" t="s">
        <v>517</v>
      </c>
      <c r="D68">
        <f t="shared" si="3"/>
        <v>0</v>
      </c>
      <c r="I68" s="44">
        <v>8</v>
      </c>
      <c r="J68">
        <v>7</v>
      </c>
      <c r="K68">
        <v>0</v>
      </c>
      <c r="L68" s="44">
        <v>8</v>
      </c>
    </row>
    <row r="69" spans="1:12" x14ac:dyDescent="0.4">
      <c r="A69" s="17">
        <v>68</v>
      </c>
      <c r="B69" t="s">
        <v>517</v>
      </c>
      <c r="C69" t="str">
        <f t="shared" si="2"/>
        <v>Вирусная пневмония</v>
      </c>
      <c r="D69">
        <f t="shared" si="3"/>
        <v>0</v>
      </c>
      <c r="I69">
        <v>5</v>
      </c>
      <c r="J69">
        <v>9</v>
      </c>
      <c r="K69">
        <v>4</v>
      </c>
      <c r="L69">
        <v>3</v>
      </c>
    </row>
    <row r="70" spans="1:12" x14ac:dyDescent="0.4">
      <c r="A70" s="17">
        <v>69</v>
      </c>
      <c r="B70" t="s">
        <v>517</v>
      </c>
      <c r="C70" t="str">
        <f t="shared" si="2"/>
        <v>Вирусная пневмония</v>
      </c>
      <c r="D70">
        <f t="shared" si="3"/>
        <v>0</v>
      </c>
      <c r="I70">
        <v>10</v>
      </c>
      <c r="J70">
        <v>16</v>
      </c>
      <c r="K70">
        <v>6</v>
      </c>
      <c r="L70">
        <v>6</v>
      </c>
    </row>
    <row r="71" spans="1:12" x14ac:dyDescent="0.4">
      <c r="A71">
        <v>70</v>
      </c>
      <c r="B71" t="s">
        <v>517</v>
      </c>
      <c r="C71" t="str">
        <f t="shared" si="2"/>
        <v>Туберкулез</v>
      </c>
      <c r="D71">
        <f t="shared" si="3"/>
        <v>0</v>
      </c>
      <c r="I71" s="45">
        <v>0</v>
      </c>
      <c r="J71">
        <v>6</v>
      </c>
      <c r="K71">
        <v>4</v>
      </c>
      <c r="L71">
        <v>7</v>
      </c>
    </row>
    <row r="72" spans="1:12" x14ac:dyDescent="0.4">
      <c r="A72">
        <v>71</v>
      </c>
      <c r="B72" t="s">
        <v>517</v>
      </c>
      <c r="C72" t="str">
        <f t="shared" si="2"/>
        <v>Бактериальная пневмония</v>
      </c>
      <c r="D72">
        <f t="shared" si="3"/>
        <v>1</v>
      </c>
      <c r="I72">
        <v>9</v>
      </c>
      <c r="J72">
        <v>8</v>
      </c>
      <c r="K72">
        <v>5</v>
      </c>
      <c r="L72">
        <v>4</v>
      </c>
    </row>
    <row r="73" spans="1:12" x14ac:dyDescent="0.4">
      <c r="A73">
        <v>72</v>
      </c>
      <c r="B73" t="s">
        <v>517</v>
      </c>
      <c r="C73" t="str">
        <f t="shared" si="2"/>
        <v>Бактериальная пневмония</v>
      </c>
      <c r="D73">
        <f t="shared" si="3"/>
        <v>1</v>
      </c>
      <c r="I73">
        <v>9</v>
      </c>
      <c r="J73">
        <v>6</v>
      </c>
      <c r="K73">
        <v>5</v>
      </c>
      <c r="L73">
        <v>6</v>
      </c>
    </row>
    <row r="74" spans="1:12" x14ac:dyDescent="0.4">
      <c r="A74">
        <v>73</v>
      </c>
      <c r="B74" t="s">
        <v>644</v>
      </c>
      <c r="C74" t="str">
        <f t="shared" si="2"/>
        <v>Вирусная пневмония</v>
      </c>
      <c r="D74">
        <f t="shared" si="3"/>
        <v>1</v>
      </c>
      <c r="I74">
        <v>3</v>
      </c>
      <c r="J74">
        <v>12</v>
      </c>
      <c r="K74">
        <v>0</v>
      </c>
      <c r="L74">
        <v>5</v>
      </c>
    </row>
    <row r="75" spans="1:12" x14ac:dyDescent="0.4">
      <c r="A75">
        <v>74</v>
      </c>
      <c r="B75" t="s">
        <v>644</v>
      </c>
      <c r="C75" t="str">
        <f t="shared" si="2"/>
        <v>Вирусная пневмония</v>
      </c>
      <c r="D75">
        <f t="shared" si="3"/>
        <v>1</v>
      </c>
      <c r="I75">
        <v>6</v>
      </c>
      <c r="J75">
        <v>12</v>
      </c>
      <c r="K75">
        <v>2</v>
      </c>
      <c r="L75">
        <v>4</v>
      </c>
    </row>
    <row r="76" spans="1:12" x14ac:dyDescent="0.4">
      <c r="A76">
        <v>75</v>
      </c>
      <c r="B76" t="s">
        <v>644</v>
      </c>
      <c r="C76" t="str">
        <f t="shared" si="2"/>
        <v>Вирусная пневмония</v>
      </c>
      <c r="D76">
        <f t="shared" si="3"/>
        <v>1</v>
      </c>
      <c r="I76">
        <v>7</v>
      </c>
      <c r="J76">
        <v>12</v>
      </c>
      <c r="K76">
        <v>0</v>
      </c>
      <c r="L76">
        <v>4</v>
      </c>
    </row>
    <row r="77" spans="1:12" x14ac:dyDescent="0.4">
      <c r="A77">
        <v>76</v>
      </c>
      <c r="B77" t="s">
        <v>644</v>
      </c>
      <c r="C77" t="str">
        <f t="shared" si="2"/>
        <v>Вирусная пневмония</v>
      </c>
      <c r="D77">
        <f t="shared" si="3"/>
        <v>1</v>
      </c>
      <c r="I77">
        <v>6</v>
      </c>
      <c r="J77">
        <v>8</v>
      </c>
      <c r="K77">
        <v>0</v>
      </c>
      <c r="L77">
        <v>7</v>
      </c>
    </row>
    <row r="78" spans="1:12" x14ac:dyDescent="0.4">
      <c r="A78">
        <v>77</v>
      </c>
      <c r="B78" t="s">
        <v>644</v>
      </c>
      <c r="C78" t="str">
        <f t="shared" si="2"/>
        <v>Вирусная пневмония</v>
      </c>
      <c r="D78">
        <f t="shared" si="3"/>
        <v>1</v>
      </c>
      <c r="I78">
        <v>8</v>
      </c>
      <c r="J78">
        <v>12</v>
      </c>
      <c r="K78">
        <v>0</v>
      </c>
      <c r="L78">
        <v>9</v>
      </c>
    </row>
    <row r="79" spans="1:12" x14ac:dyDescent="0.4">
      <c r="A79">
        <v>78</v>
      </c>
      <c r="B79" t="s">
        <v>644</v>
      </c>
      <c r="D79">
        <f t="shared" si="3"/>
        <v>0</v>
      </c>
      <c r="I79">
        <v>8</v>
      </c>
      <c r="J79" s="44">
        <v>10</v>
      </c>
      <c r="K79">
        <v>0</v>
      </c>
      <c r="L79" s="44">
        <v>10</v>
      </c>
    </row>
    <row r="80" spans="1:12" x14ac:dyDescent="0.4">
      <c r="A80">
        <v>79</v>
      </c>
      <c r="B80" t="s">
        <v>644</v>
      </c>
      <c r="C80" t="str">
        <f t="shared" si="2"/>
        <v>Вирусная пневмония</v>
      </c>
      <c r="D80">
        <f t="shared" si="3"/>
        <v>1</v>
      </c>
      <c r="I80">
        <v>0</v>
      </c>
      <c r="J80">
        <v>7</v>
      </c>
      <c r="K80">
        <v>0</v>
      </c>
      <c r="L80">
        <v>5</v>
      </c>
    </row>
    <row r="81" spans="1:12" x14ac:dyDescent="0.4">
      <c r="A81">
        <v>80</v>
      </c>
      <c r="B81" t="s">
        <v>644</v>
      </c>
      <c r="C81" t="str">
        <f t="shared" si="2"/>
        <v>Вирусная пневмония</v>
      </c>
      <c r="D81">
        <f t="shared" si="3"/>
        <v>1</v>
      </c>
      <c r="I81">
        <v>12</v>
      </c>
      <c r="J81">
        <v>15</v>
      </c>
      <c r="K81">
        <v>8</v>
      </c>
      <c r="L81">
        <v>10</v>
      </c>
    </row>
    <row r="82" spans="1:12" x14ac:dyDescent="0.4">
      <c r="A82">
        <v>81</v>
      </c>
      <c r="B82" t="s">
        <v>644</v>
      </c>
      <c r="C82" t="str">
        <f t="shared" si="2"/>
        <v>Вирусная пневмония</v>
      </c>
      <c r="D82">
        <f t="shared" si="3"/>
        <v>1</v>
      </c>
      <c r="I82">
        <v>8</v>
      </c>
      <c r="J82">
        <v>10</v>
      </c>
      <c r="K82">
        <v>0</v>
      </c>
      <c r="L82">
        <v>8</v>
      </c>
    </row>
    <row r="83" spans="1:12" x14ac:dyDescent="0.4">
      <c r="A83">
        <v>82</v>
      </c>
      <c r="B83" t="s">
        <v>644</v>
      </c>
      <c r="C83" t="str">
        <f t="shared" si="2"/>
        <v>Вирусная пневмония</v>
      </c>
      <c r="D83">
        <f t="shared" si="3"/>
        <v>1</v>
      </c>
      <c r="I83">
        <v>6</v>
      </c>
      <c r="J83">
        <v>17</v>
      </c>
      <c r="K83">
        <v>0</v>
      </c>
      <c r="L83">
        <v>8</v>
      </c>
    </row>
    <row r="84" spans="1:12" x14ac:dyDescent="0.4">
      <c r="A84">
        <v>83</v>
      </c>
      <c r="B84" t="s">
        <v>644</v>
      </c>
      <c r="C84" t="str">
        <f t="shared" si="2"/>
        <v>Вирусная пневмония</v>
      </c>
      <c r="D84">
        <f t="shared" si="3"/>
        <v>1</v>
      </c>
      <c r="I84">
        <v>6</v>
      </c>
      <c r="J84">
        <v>9</v>
      </c>
      <c r="K84">
        <v>0</v>
      </c>
      <c r="L84">
        <v>8</v>
      </c>
    </row>
    <row r="85" spans="1:12" x14ac:dyDescent="0.4">
      <c r="A85">
        <v>84</v>
      </c>
      <c r="B85" t="s">
        <v>644</v>
      </c>
      <c r="C85" t="str">
        <f t="shared" si="2"/>
        <v>Вирусная пневмония</v>
      </c>
      <c r="D85">
        <f t="shared" si="3"/>
        <v>1</v>
      </c>
      <c r="I85">
        <v>7</v>
      </c>
      <c r="J85">
        <v>10</v>
      </c>
      <c r="K85">
        <v>0</v>
      </c>
      <c r="L85">
        <v>6</v>
      </c>
    </row>
    <row r="86" spans="1:12" x14ac:dyDescent="0.4">
      <c r="A86">
        <v>85</v>
      </c>
      <c r="B86" t="s">
        <v>644</v>
      </c>
      <c r="D86">
        <f t="shared" si="3"/>
        <v>0</v>
      </c>
      <c r="I86">
        <v>2</v>
      </c>
      <c r="J86" s="44">
        <v>5</v>
      </c>
      <c r="K86">
        <v>0</v>
      </c>
      <c r="L86" s="44">
        <v>5</v>
      </c>
    </row>
    <row r="87" spans="1:12" x14ac:dyDescent="0.4">
      <c r="A87">
        <v>86</v>
      </c>
      <c r="B87" t="s">
        <v>644</v>
      </c>
      <c r="C87" t="str">
        <f t="shared" ref="C87:C117" si="4">IF(MAX(I87:L87)=I87,$I$1,IF(MAX(I87:L87)=J87,$J$1,IF(MAX(I87:L87)=K87,$K$1,$L$1)))</f>
        <v>Вирусная пневмония</v>
      </c>
      <c r="D87">
        <f t="shared" si="3"/>
        <v>1</v>
      </c>
      <c r="I87">
        <v>8</v>
      </c>
      <c r="J87">
        <v>11</v>
      </c>
      <c r="K87">
        <v>0</v>
      </c>
      <c r="L87">
        <v>8</v>
      </c>
    </row>
    <row r="88" spans="1:12" x14ac:dyDescent="0.4">
      <c r="A88">
        <v>87</v>
      </c>
      <c r="B88" t="s">
        <v>644</v>
      </c>
      <c r="C88" t="str">
        <f t="shared" si="4"/>
        <v>Вирусная пневмония</v>
      </c>
      <c r="D88">
        <f t="shared" si="3"/>
        <v>1</v>
      </c>
      <c r="I88">
        <v>0</v>
      </c>
      <c r="J88">
        <v>8</v>
      </c>
      <c r="K88">
        <v>4</v>
      </c>
      <c r="L88">
        <v>5</v>
      </c>
    </row>
    <row r="89" spans="1:12" x14ac:dyDescent="0.4">
      <c r="A89">
        <v>88</v>
      </c>
      <c r="B89" t="s">
        <v>644</v>
      </c>
      <c r="C89" t="str">
        <f t="shared" si="4"/>
        <v>Вирусная пневмония</v>
      </c>
      <c r="D89">
        <f t="shared" si="3"/>
        <v>1</v>
      </c>
      <c r="I89">
        <v>8</v>
      </c>
      <c r="J89">
        <v>12</v>
      </c>
      <c r="K89">
        <v>0</v>
      </c>
      <c r="L89">
        <v>7</v>
      </c>
    </row>
    <row r="90" spans="1:12" x14ac:dyDescent="0.4">
      <c r="A90">
        <v>89</v>
      </c>
      <c r="B90" t="s">
        <v>644</v>
      </c>
      <c r="C90" t="str">
        <f t="shared" si="4"/>
        <v>Вирусная пневмония</v>
      </c>
      <c r="D90">
        <f t="shared" si="3"/>
        <v>1</v>
      </c>
      <c r="I90">
        <v>7</v>
      </c>
      <c r="J90">
        <v>11</v>
      </c>
      <c r="K90">
        <v>5</v>
      </c>
      <c r="L90">
        <v>6</v>
      </c>
    </row>
    <row r="91" spans="1:12" x14ac:dyDescent="0.4">
      <c r="A91">
        <v>90</v>
      </c>
      <c r="B91" t="s">
        <v>644</v>
      </c>
      <c r="C91" t="str">
        <f t="shared" si="4"/>
        <v>Вирусная пневмония</v>
      </c>
      <c r="D91">
        <f t="shared" si="3"/>
        <v>1</v>
      </c>
      <c r="I91">
        <v>3</v>
      </c>
      <c r="J91">
        <v>11</v>
      </c>
      <c r="K91">
        <v>2</v>
      </c>
      <c r="L91">
        <v>5</v>
      </c>
    </row>
    <row r="92" spans="1:12" x14ac:dyDescent="0.4">
      <c r="A92">
        <v>91</v>
      </c>
      <c r="B92" t="s">
        <v>644</v>
      </c>
      <c r="C92" t="str">
        <f t="shared" si="4"/>
        <v>Вирусная пневмония</v>
      </c>
      <c r="D92">
        <f t="shared" si="3"/>
        <v>1</v>
      </c>
      <c r="I92">
        <v>7</v>
      </c>
      <c r="J92">
        <v>9</v>
      </c>
      <c r="K92">
        <v>4</v>
      </c>
      <c r="L92">
        <v>8</v>
      </c>
    </row>
    <row r="93" spans="1:12" x14ac:dyDescent="0.4">
      <c r="A93">
        <v>92</v>
      </c>
      <c r="B93" t="s">
        <v>644</v>
      </c>
      <c r="C93" t="str">
        <f t="shared" si="4"/>
        <v>Вирусная пневмония</v>
      </c>
      <c r="D93">
        <f t="shared" si="3"/>
        <v>1</v>
      </c>
      <c r="I93">
        <v>7</v>
      </c>
      <c r="J93">
        <v>10</v>
      </c>
      <c r="K93">
        <v>5</v>
      </c>
      <c r="L93">
        <v>4</v>
      </c>
    </row>
    <row r="94" spans="1:12" x14ac:dyDescent="0.4">
      <c r="A94">
        <v>93</v>
      </c>
      <c r="B94" t="s">
        <v>644</v>
      </c>
      <c r="C94" t="str">
        <f t="shared" si="4"/>
        <v>Вирусная пневмония</v>
      </c>
      <c r="D94">
        <f t="shared" si="3"/>
        <v>1</v>
      </c>
      <c r="I94">
        <v>10</v>
      </c>
      <c r="J94">
        <v>12</v>
      </c>
      <c r="K94">
        <v>0</v>
      </c>
      <c r="L94">
        <v>8</v>
      </c>
    </row>
    <row r="95" spans="1:12" x14ac:dyDescent="0.4">
      <c r="A95">
        <v>94</v>
      </c>
      <c r="B95" t="s">
        <v>644</v>
      </c>
      <c r="C95" t="str">
        <f t="shared" si="4"/>
        <v>Вирусная пневмония</v>
      </c>
      <c r="D95">
        <f t="shared" si="3"/>
        <v>1</v>
      </c>
      <c r="I95">
        <v>8</v>
      </c>
      <c r="J95">
        <v>11</v>
      </c>
      <c r="K95">
        <v>0</v>
      </c>
      <c r="L95">
        <v>6</v>
      </c>
    </row>
    <row r="96" spans="1:12" x14ac:dyDescent="0.4">
      <c r="A96">
        <v>95</v>
      </c>
      <c r="B96" t="s">
        <v>644</v>
      </c>
      <c r="C96" t="str">
        <f t="shared" si="4"/>
        <v>Вирусная пневмония</v>
      </c>
      <c r="D96">
        <f t="shared" si="3"/>
        <v>1</v>
      </c>
      <c r="I96">
        <v>9</v>
      </c>
      <c r="J96">
        <v>12</v>
      </c>
      <c r="K96">
        <v>6</v>
      </c>
      <c r="L96">
        <v>9</v>
      </c>
    </row>
    <row r="97" spans="1:33" x14ac:dyDescent="0.4">
      <c r="A97">
        <v>96</v>
      </c>
      <c r="B97" t="s">
        <v>644</v>
      </c>
      <c r="C97" t="str">
        <f t="shared" si="4"/>
        <v>Вирусная пневмония</v>
      </c>
      <c r="D97">
        <f t="shared" si="3"/>
        <v>1</v>
      </c>
      <c r="I97">
        <v>4</v>
      </c>
      <c r="J97">
        <v>8</v>
      </c>
      <c r="K97">
        <v>0</v>
      </c>
      <c r="L97">
        <v>5</v>
      </c>
    </row>
    <row r="98" spans="1:33" x14ac:dyDescent="0.4">
      <c r="A98">
        <v>97</v>
      </c>
      <c r="B98" t="s">
        <v>644</v>
      </c>
      <c r="C98" t="str">
        <f t="shared" si="4"/>
        <v>Вирусная пневмония</v>
      </c>
      <c r="D98">
        <f t="shared" si="3"/>
        <v>1</v>
      </c>
      <c r="I98">
        <v>7</v>
      </c>
      <c r="J98">
        <v>9</v>
      </c>
      <c r="K98">
        <v>0</v>
      </c>
      <c r="L98">
        <v>7</v>
      </c>
    </row>
    <row r="99" spans="1:33" s="42" customFormat="1" x14ac:dyDescent="0.4">
      <c r="A99" s="42">
        <v>98</v>
      </c>
      <c r="E99"/>
      <c r="F99"/>
      <c r="G99"/>
      <c r="H99"/>
      <c r="I99">
        <v>12</v>
      </c>
      <c r="J99">
        <v>11</v>
      </c>
      <c r="K99">
        <v>6</v>
      </c>
      <c r="L99">
        <v>13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 spans="1:33" s="42" customFormat="1" x14ac:dyDescent="0.4">
      <c r="A100" s="42">
        <v>99</v>
      </c>
      <c r="E100"/>
      <c r="F100"/>
      <c r="G100"/>
      <c r="H100"/>
      <c r="I100">
        <v>6</v>
      </c>
      <c r="J100">
        <v>9</v>
      </c>
      <c r="K100">
        <v>5</v>
      </c>
      <c r="L100">
        <v>5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 spans="1:33" s="42" customFormat="1" x14ac:dyDescent="0.4">
      <c r="A101" s="42">
        <v>100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 spans="1:33" s="42" customFormat="1" x14ac:dyDescent="0.4">
      <c r="A102" s="42">
        <v>101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 spans="1:33" s="42" customFormat="1" x14ac:dyDescent="0.4">
      <c r="A103" s="42">
        <v>102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 spans="1:33" s="42" customFormat="1" x14ac:dyDescent="0.4">
      <c r="A104" s="42">
        <v>103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 spans="1:33" s="42" customFormat="1" x14ac:dyDescent="0.4">
      <c r="A105" s="42">
        <v>104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 spans="1:33" s="42" customFormat="1" x14ac:dyDescent="0.4">
      <c r="A106" s="42">
        <v>105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 spans="1:33" s="42" customFormat="1" x14ac:dyDescent="0.4">
      <c r="A107" s="42">
        <v>106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 spans="1:33" ht="14.15" customHeight="1" x14ac:dyDescent="0.4">
      <c r="A108" s="42">
        <v>107</v>
      </c>
      <c r="B108" s="42" t="s">
        <v>434</v>
      </c>
      <c r="C108" s="42"/>
      <c r="D108" s="42"/>
      <c r="E108" t="s">
        <v>1723</v>
      </c>
      <c r="I108">
        <v>0</v>
      </c>
      <c r="J108">
        <v>0</v>
      </c>
      <c r="K108" s="44">
        <v>3</v>
      </c>
      <c r="L108" s="44">
        <v>3</v>
      </c>
    </row>
    <row r="109" spans="1:33" x14ac:dyDescent="0.4">
      <c r="A109">
        <v>108</v>
      </c>
      <c r="B109" t="s">
        <v>435</v>
      </c>
      <c r="C109" t="str">
        <f t="shared" si="4"/>
        <v>Туберкулез</v>
      </c>
      <c r="D109">
        <f t="shared" si="3"/>
        <v>0</v>
      </c>
      <c r="I109">
        <v>4</v>
      </c>
      <c r="J109">
        <v>3</v>
      </c>
      <c r="K109">
        <v>3</v>
      </c>
      <c r="L109">
        <v>6</v>
      </c>
    </row>
    <row r="110" spans="1:33" x14ac:dyDescent="0.4">
      <c r="A110">
        <v>109</v>
      </c>
      <c r="B110" t="s">
        <v>434</v>
      </c>
      <c r="C110" t="str">
        <f t="shared" si="4"/>
        <v>Туберкулез</v>
      </c>
      <c r="D110">
        <f t="shared" si="3"/>
        <v>1</v>
      </c>
      <c r="I110">
        <v>4</v>
      </c>
      <c r="J110">
        <v>0</v>
      </c>
      <c r="K110">
        <v>0</v>
      </c>
      <c r="L110">
        <v>6</v>
      </c>
    </row>
    <row r="111" spans="1:33" x14ac:dyDescent="0.4">
      <c r="A111" s="42">
        <v>110</v>
      </c>
      <c r="B111" s="42" t="s">
        <v>1675</v>
      </c>
      <c r="C111" s="42" t="s">
        <v>1675</v>
      </c>
      <c r="D111" s="42"/>
      <c r="I111">
        <v>5</v>
      </c>
      <c r="J111">
        <v>0</v>
      </c>
      <c r="K111" s="44">
        <v>6</v>
      </c>
      <c r="L111" s="44">
        <v>6</v>
      </c>
    </row>
    <row r="112" spans="1:33" x14ac:dyDescent="0.4">
      <c r="A112" s="42">
        <v>111</v>
      </c>
      <c r="B112" s="42" t="s">
        <v>1675</v>
      </c>
      <c r="C112" s="42" t="str">
        <f t="shared" si="4"/>
        <v>Рак легких</v>
      </c>
      <c r="D112" s="42"/>
      <c r="I112">
        <v>3</v>
      </c>
      <c r="J112">
        <v>0</v>
      </c>
      <c r="K112">
        <v>6</v>
      </c>
      <c r="L112">
        <v>0</v>
      </c>
    </row>
    <row r="113" spans="1:12" x14ac:dyDescent="0.4">
      <c r="A113">
        <v>112</v>
      </c>
      <c r="B113" t="s">
        <v>435</v>
      </c>
      <c r="C113" t="str">
        <f t="shared" si="4"/>
        <v>Рак легких</v>
      </c>
      <c r="D113">
        <f t="shared" si="3"/>
        <v>1</v>
      </c>
      <c r="I113">
        <v>0</v>
      </c>
      <c r="J113">
        <v>0</v>
      </c>
      <c r="K113">
        <v>4</v>
      </c>
      <c r="L113">
        <v>3</v>
      </c>
    </row>
    <row r="114" spans="1:12" x14ac:dyDescent="0.4">
      <c r="A114">
        <v>113</v>
      </c>
      <c r="B114" t="s">
        <v>434</v>
      </c>
      <c r="C114" t="str">
        <f t="shared" si="4"/>
        <v>Бактериальная пневмония</v>
      </c>
      <c r="D114">
        <f t="shared" si="3"/>
        <v>0</v>
      </c>
      <c r="I114">
        <v>5</v>
      </c>
      <c r="J114">
        <v>0</v>
      </c>
      <c r="K114">
        <v>0</v>
      </c>
      <c r="L114">
        <v>5</v>
      </c>
    </row>
    <row r="115" spans="1:12" x14ac:dyDescent="0.4">
      <c r="A115">
        <v>114</v>
      </c>
      <c r="B115" t="s">
        <v>434</v>
      </c>
      <c r="C115" t="str">
        <f t="shared" si="4"/>
        <v>Туберкулез</v>
      </c>
      <c r="D115">
        <f t="shared" si="3"/>
        <v>1</v>
      </c>
      <c r="I115">
        <v>5</v>
      </c>
      <c r="J115">
        <v>0</v>
      </c>
      <c r="K115">
        <v>3</v>
      </c>
      <c r="L115">
        <v>7</v>
      </c>
    </row>
    <row r="116" spans="1:12" x14ac:dyDescent="0.4">
      <c r="A116">
        <v>115</v>
      </c>
      <c r="B116" t="s">
        <v>434</v>
      </c>
      <c r="C116" t="str">
        <f t="shared" si="4"/>
        <v>Бактериальная пневмония</v>
      </c>
      <c r="D116">
        <f t="shared" si="3"/>
        <v>0</v>
      </c>
      <c r="I116">
        <v>5</v>
      </c>
      <c r="J116">
        <v>4</v>
      </c>
      <c r="K116">
        <v>4</v>
      </c>
      <c r="L116">
        <v>4</v>
      </c>
    </row>
    <row r="117" spans="1:12" x14ac:dyDescent="0.4">
      <c r="A117">
        <v>116</v>
      </c>
      <c r="B117" t="s">
        <v>434</v>
      </c>
      <c r="C117" t="str">
        <f t="shared" si="4"/>
        <v>Туберкулез</v>
      </c>
      <c r="D117">
        <f t="shared" si="3"/>
        <v>1</v>
      </c>
      <c r="I117">
        <v>0</v>
      </c>
      <c r="J117">
        <v>4</v>
      </c>
      <c r="K117">
        <v>0</v>
      </c>
      <c r="L117">
        <v>6</v>
      </c>
    </row>
    <row r="118" spans="1:12" x14ac:dyDescent="0.4">
      <c r="A118">
        <v>117</v>
      </c>
      <c r="B118" t="s">
        <v>434</v>
      </c>
      <c r="D118">
        <f t="shared" si="3"/>
        <v>0</v>
      </c>
      <c r="I118" s="44">
        <v>2</v>
      </c>
      <c r="J118">
        <v>1</v>
      </c>
      <c r="K118">
        <v>0</v>
      </c>
      <c r="L118" s="44">
        <v>2</v>
      </c>
    </row>
  </sheetData>
  <autoFilter ref="A1:G118" xr:uid="{00000000-0009-0000-0000-000013000000}">
    <filterColumn colId="5" showButton="0"/>
  </autoFilter>
  <mergeCells count="1">
    <mergeCell ref="F1:G1"/>
  </mergeCells>
  <conditionalFormatting sqref="D2:D1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102"/>
  <sheetViews>
    <sheetView zoomScale="80" zoomScaleNormal="80" workbookViewId="0">
      <pane ySplit="1" topLeftCell="A2" activePane="bottomLeft" state="frozen"/>
      <selection activeCell="G1" sqref="G1"/>
      <selection pane="bottomLeft" activeCell="E6" sqref="E6"/>
    </sheetView>
  </sheetViews>
  <sheetFormatPr defaultRowHeight="14.6" x14ac:dyDescent="0.4"/>
  <cols>
    <col min="1" max="1" width="5.84375" customWidth="1"/>
    <col min="2" max="2" width="24.15234375" bestFit="1" customWidth="1"/>
    <col min="3" max="3" width="13.84375" customWidth="1"/>
    <col min="4" max="4" width="11.3828125" customWidth="1"/>
    <col min="5" max="6" width="8.69140625"/>
    <col min="7" max="7" width="24.15234375" customWidth="1"/>
    <col min="8" max="8" width="5.84375" style="53" customWidth="1"/>
    <col min="9" max="11" width="8.69140625"/>
    <col min="12" max="12" width="10.84375" customWidth="1"/>
  </cols>
  <sheetData>
    <row r="1" spans="1:35" x14ac:dyDescent="0.4">
      <c r="A1" t="s">
        <v>1659</v>
      </c>
      <c r="B1" s="8" t="s">
        <v>1660</v>
      </c>
      <c r="C1" s="8" t="s">
        <v>1661</v>
      </c>
      <c r="D1" s="8" t="s">
        <v>1662</v>
      </c>
      <c r="E1" s="146" t="s">
        <v>1667</v>
      </c>
      <c r="F1" s="146"/>
      <c r="G1" s="19" t="s">
        <v>1732</v>
      </c>
      <c r="I1" s="53" t="s">
        <v>517</v>
      </c>
      <c r="J1" s="53" t="s">
        <v>644</v>
      </c>
      <c r="K1" s="53" t="s">
        <v>435</v>
      </c>
      <c r="L1" s="53" t="s">
        <v>434</v>
      </c>
      <c r="N1" t="s">
        <v>1729</v>
      </c>
    </row>
    <row r="2" spans="1:35" x14ac:dyDescent="0.4">
      <c r="A2">
        <v>4</v>
      </c>
      <c r="B2" t="s">
        <v>434</v>
      </c>
      <c r="C2" t="str">
        <f>IF(MAX(I2:L2)=I2,$I$1,IF(MAX(I2:L2)=J2,$J$1,IF(MAX(I2:L2)=K2,$K$1,$L$1)))</f>
        <v>Туберкулез</v>
      </c>
      <c r="D2">
        <f t="shared" ref="D2:D62" si="0">IF(B2=C2,1,0)</f>
        <v>1</v>
      </c>
      <c r="E2" s="43" t="s">
        <v>1668</v>
      </c>
      <c r="F2" s="43">
        <f>COUNTIF(D2:D102,0)</f>
        <v>36</v>
      </c>
      <c r="H2" s="53">
        <v>4</v>
      </c>
      <c r="I2">
        <v>0</v>
      </c>
      <c r="J2">
        <v>0</v>
      </c>
      <c r="K2">
        <v>3</v>
      </c>
      <c r="L2">
        <v>4</v>
      </c>
      <c r="N2" t="s">
        <v>1730</v>
      </c>
    </row>
    <row r="3" spans="1:35" x14ac:dyDescent="0.4">
      <c r="A3">
        <v>5</v>
      </c>
      <c r="B3" t="s">
        <v>517</v>
      </c>
      <c r="C3" t="str">
        <f>IF(MAX(I3:L3)=I3,$I$1,IF(MAX(I3:L3)=J3,$J$1,IF(MAX(I3:L3)=K3,$K$1,$L$1)))</f>
        <v>Вирусная пневмония</v>
      </c>
      <c r="D3">
        <f t="shared" si="0"/>
        <v>0</v>
      </c>
      <c r="E3" s="43" t="s">
        <v>1669</v>
      </c>
      <c r="F3" s="43">
        <f>COUNTIF(D2:D102,1)</f>
        <v>65</v>
      </c>
      <c r="H3" s="53">
        <v>5</v>
      </c>
      <c r="I3">
        <v>9</v>
      </c>
      <c r="J3">
        <v>10</v>
      </c>
      <c r="K3">
        <v>7</v>
      </c>
      <c r="L3">
        <v>5</v>
      </c>
      <c r="N3" t="s">
        <v>1731</v>
      </c>
    </row>
    <row r="4" spans="1:35" x14ac:dyDescent="0.4">
      <c r="A4">
        <v>6</v>
      </c>
      <c r="B4" t="s">
        <v>517</v>
      </c>
      <c r="C4" t="str">
        <f>IF(MAX(I4:L4)=I4,$I$1,IF(MAX(I4:L4)=J4,$J$1,IF(MAX(I4:L4)=K4,$K$1,$L$1)))</f>
        <v>Бактериальная пневмония</v>
      </c>
      <c r="D4">
        <f t="shared" si="0"/>
        <v>1</v>
      </c>
      <c r="H4" s="53">
        <v>6</v>
      </c>
      <c r="I4">
        <v>7</v>
      </c>
      <c r="J4">
        <v>6</v>
      </c>
      <c r="K4">
        <v>0</v>
      </c>
      <c r="L4">
        <v>0</v>
      </c>
    </row>
    <row r="5" spans="1:35" s="42" customFormat="1" x14ac:dyDescent="0.4">
      <c r="A5">
        <v>7</v>
      </c>
      <c r="B5" t="s">
        <v>517</v>
      </c>
      <c r="C5" t="str">
        <f>IF(MAX(I5:L5)=I5,$I$1,IF(MAX(I5:L5)=J5,$J$1,IF(MAX(I5:L5)=K5,$K$1,$L$1)))</f>
        <v>Бактериальная пневмония</v>
      </c>
      <c r="D5">
        <f t="shared" si="0"/>
        <v>1</v>
      </c>
      <c r="E5">
        <f>F3/(F3+F2)</f>
        <v>0.64356435643564358</v>
      </c>
      <c r="F5"/>
      <c r="G5"/>
      <c r="H5" s="53">
        <v>7</v>
      </c>
      <c r="I5">
        <v>6</v>
      </c>
      <c r="J5">
        <v>0</v>
      </c>
      <c r="K5">
        <v>0</v>
      </c>
      <c r="L5">
        <v>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x14ac:dyDescent="0.4">
      <c r="A6">
        <v>8</v>
      </c>
      <c r="B6" t="s">
        <v>517</v>
      </c>
      <c r="D6">
        <v>0</v>
      </c>
      <c r="H6" s="53">
        <v>8</v>
      </c>
      <c r="I6" s="52">
        <v>7</v>
      </c>
      <c r="J6" s="52">
        <v>7</v>
      </c>
      <c r="K6">
        <v>0</v>
      </c>
      <c r="L6">
        <v>0</v>
      </c>
    </row>
    <row r="7" spans="1:35" x14ac:dyDescent="0.4">
      <c r="A7">
        <v>9</v>
      </c>
      <c r="B7" t="s">
        <v>517</v>
      </c>
      <c r="C7" t="str">
        <f t="shared" ref="C7:C12" si="1">IF(MAX(I7:L7)=I7,$I$1,IF(MAX(I7:L7)=J7,$J$1,IF(MAX(I7:L7)=K7,$K$1,$L$1)))</f>
        <v>Вирусная пневмония</v>
      </c>
      <c r="D7">
        <f t="shared" si="0"/>
        <v>0</v>
      </c>
      <c r="H7" s="53">
        <v>9</v>
      </c>
      <c r="I7">
        <v>5</v>
      </c>
      <c r="J7">
        <v>6</v>
      </c>
      <c r="K7">
        <v>0</v>
      </c>
      <c r="L7">
        <v>0</v>
      </c>
    </row>
    <row r="8" spans="1:35" x14ac:dyDescent="0.4">
      <c r="A8">
        <v>10</v>
      </c>
      <c r="B8" t="s">
        <v>517</v>
      </c>
      <c r="C8" t="str">
        <f t="shared" si="1"/>
        <v>Бактериальная пневмония</v>
      </c>
      <c r="D8">
        <f t="shared" si="0"/>
        <v>1</v>
      </c>
      <c r="H8" s="53">
        <v>10</v>
      </c>
      <c r="I8">
        <v>7</v>
      </c>
      <c r="J8">
        <v>5</v>
      </c>
      <c r="K8">
        <v>0</v>
      </c>
      <c r="L8">
        <v>0</v>
      </c>
    </row>
    <row r="9" spans="1:35" x14ac:dyDescent="0.4">
      <c r="A9">
        <v>11</v>
      </c>
      <c r="B9" t="s">
        <v>517</v>
      </c>
      <c r="C9" t="str">
        <f t="shared" si="1"/>
        <v>Бактериальная пневмония</v>
      </c>
      <c r="D9">
        <f t="shared" si="0"/>
        <v>1</v>
      </c>
      <c r="G9" s="45"/>
      <c r="H9" s="53">
        <v>11</v>
      </c>
      <c r="I9">
        <v>12</v>
      </c>
      <c r="J9">
        <v>0</v>
      </c>
      <c r="K9">
        <v>6</v>
      </c>
      <c r="L9">
        <v>0</v>
      </c>
    </row>
    <row r="10" spans="1:35" x14ac:dyDescent="0.4">
      <c r="A10">
        <v>13</v>
      </c>
      <c r="B10" t="s">
        <v>517</v>
      </c>
      <c r="C10" t="str">
        <f t="shared" si="1"/>
        <v>Бактериальная пневмония</v>
      </c>
      <c r="D10">
        <f t="shared" si="0"/>
        <v>1</v>
      </c>
      <c r="H10" s="53">
        <v>13</v>
      </c>
      <c r="I10">
        <v>11</v>
      </c>
      <c r="J10">
        <v>0</v>
      </c>
      <c r="K10">
        <v>5</v>
      </c>
      <c r="L10">
        <v>0</v>
      </c>
    </row>
    <row r="11" spans="1:35" x14ac:dyDescent="0.4">
      <c r="A11">
        <v>14</v>
      </c>
      <c r="B11" t="s">
        <v>517</v>
      </c>
      <c r="C11" t="str">
        <f t="shared" si="1"/>
        <v>Бактериальная пневмония</v>
      </c>
      <c r="D11">
        <f t="shared" si="0"/>
        <v>1</v>
      </c>
      <c r="H11" s="53">
        <v>14</v>
      </c>
      <c r="I11">
        <v>4</v>
      </c>
      <c r="J11">
        <v>0</v>
      </c>
      <c r="K11">
        <v>3</v>
      </c>
      <c r="L11">
        <v>3</v>
      </c>
    </row>
    <row r="12" spans="1:35" x14ac:dyDescent="0.4">
      <c r="A12">
        <v>15</v>
      </c>
      <c r="B12" t="s">
        <v>517</v>
      </c>
      <c r="C12" t="str">
        <f t="shared" si="1"/>
        <v>Рак легких</v>
      </c>
      <c r="D12">
        <f t="shared" si="0"/>
        <v>0</v>
      </c>
      <c r="H12" s="53">
        <v>15</v>
      </c>
      <c r="I12">
        <v>0</v>
      </c>
      <c r="J12">
        <v>0</v>
      </c>
      <c r="K12">
        <v>6</v>
      </c>
      <c r="L12">
        <v>0</v>
      </c>
    </row>
    <row r="13" spans="1:35" x14ac:dyDescent="0.4">
      <c r="A13">
        <v>16</v>
      </c>
      <c r="B13" t="s">
        <v>517</v>
      </c>
      <c r="C13" t="str">
        <f t="shared" ref="C13:C17" si="2">IF(MAX(I13:L13)=I13,$I$1,IF(MAX(I13:L13)=J13,$J$1,IF(MAX(I13:L13)=K13,$K$1,$L$1)))</f>
        <v>Бактериальная пневмония</v>
      </c>
      <c r="D13">
        <f t="shared" si="0"/>
        <v>1</v>
      </c>
      <c r="H13" s="53">
        <v>16</v>
      </c>
      <c r="I13">
        <v>10</v>
      </c>
      <c r="J13">
        <v>0</v>
      </c>
      <c r="K13">
        <v>0</v>
      </c>
      <c r="L13">
        <v>0</v>
      </c>
    </row>
    <row r="14" spans="1:35" x14ac:dyDescent="0.4">
      <c r="A14">
        <v>17</v>
      </c>
      <c r="B14" t="s">
        <v>517</v>
      </c>
      <c r="C14" t="str">
        <f t="shared" si="2"/>
        <v>Рак легких</v>
      </c>
      <c r="D14">
        <f t="shared" si="0"/>
        <v>0</v>
      </c>
      <c r="H14" s="53">
        <v>17</v>
      </c>
      <c r="I14">
        <v>0</v>
      </c>
      <c r="J14">
        <v>0</v>
      </c>
      <c r="K14">
        <v>3</v>
      </c>
      <c r="L14">
        <v>0</v>
      </c>
    </row>
    <row r="15" spans="1:35" x14ac:dyDescent="0.4">
      <c r="A15">
        <v>18</v>
      </c>
      <c r="B15" t="s">
        <v>517</v>
      </c>
      <c r="C15" t="str">
        <f t="shared" si="2"/>
        <v>Бактериальная пневмония</v>
      </c>
      <c r="D15">
        <f t="shared" si="0"/>
        <v>1</v>
      </c>
      <c r="H15" s="53">
        <v>18</v>
      </c>
      <c r="I15">
        <v>7</v>
      </c>
      <c r="J15">
        <v>0</v>
      </c>
      <c r="K15">
        <v>0</v>
      </c>
      <c r="L15">
        <v>4</v>
      </c>
    </row>
    <row r="16" spans="1:35" x14ac:dyDescent="0.4">
      <c r="A16">
        <v>19</v>
      </c>
      <c r="B16" t="s">
        <v>517</v>
      </c>
      <c r="C16" t="str">
        <f t="shared" si="2"/>
        <v>Бактериальная пневмония</v>
      </c>
      <c r="D16">
        <f t="shared" si="0"/>
        <v>1</v>
      </c>
      <c r="H16" s="53">
        <v>19</v>
      </c>
      <c r="I16">
        <v>6</v>
      </c>
      <c r="J16">
        <v>0</v>
      </c>
      <c r="K16">
        <v>0</v>
      </c>
      <c r="L16">
        <v>0</v>
      </c>
    </row>
    <row r="17" spans="1:12" x14ac:dyDescent="0.4">
      <c r="A17">
        <v>20</v>
      </c>
      <c r="B17" t="s">
        <v>517</v>
      </c>
      <c r="C17" t="str">
        <f t="shared" si="2"/>
        <v>Бактериальная пневмония</v>
      </c>
      <c r="D17">
        <f t="shared" si="0"/>
        <v>1</v>
      </c>
      <c r="H17" s="53">
        <v>20</v>
      </c>
      <c r="I17">
        <v>5</v>
      </c>
      <c r="J17">
        <v>4</v>
      </c>
      <c r="K17">
        <v>0</v>
      </c>
      <c r="L17">
        <v>0</v>
      </c>
    </row>
    <row r="18" spans="1:12" x14ac:dyDescent="0.4">
      <c r="A18">
        <v>21</v>
      </c>
      <c r="B18" t="s">
        <v>517</v>
      </c>
      <c r="C18" t="str">
        <f>IF(MAX(I18:L18)=I18,$I$1,IF(MAX(I18:L18)=J18,$J$1,IF(MAX(I18:L18)=K18,$K$1,$L$1)))</f>
        <v>Бактериальная пневмония</v>
      </c>
      <c r="D18">
        <f t="shared" si="0"/>
        <v>1</v>
      </c>
      <c r="H18" s="53">
        <v>21</v>
      </c>
      <c r="I18">
        <v>7</v>
      </c>
      <c r="J18">
        <v>0</v>
      </c>
      <c r="K18">
        <v>0</v>
      </c>
      <c r="L18">
        <v>0</v>
      </c>
    </row>
    <row r="19" spans="1:12" x14ac:dyDescent="0.4">
      <c r="A19">
        <v>22</v>
      </c>
      <c r="B19" t="s">
        <v>517</v>
      </c>
      <c r="C19" t="str">
        <f>IF(MAX(I19:L19)=I19,$I$1,IF(MAX(I19:L19)=J19,$J$1,IF(MAX(I19:L19)=K19,$K$1,$L$1)))</f>
        <v>Бактериальная пневмония</v>
      </c>
      <c r="D19">
        <f t="shared" si="0"/>
        <v>1</v>
      </c>
      <c r="H19" s="53">
        <v>22</v>
      </c>
      <c r="I19">
        <v>8</v>
      </c>
      <c r="J19">
        <v>0</v>
      </c>
      <c r="K19">
        <v>0</v>
      </c>
      <c r="L19">
        <v>0</v>
      </c>
    </row>
    <row r="20" spans="1:12" x14ac:dyDescent="0.4">
      <c r="A20">
        <v>23</v>
      </c>
      <c r="B20" t="s">
        <v>517</v>
      </c>
      <c r="C20" t="str">
        <f t="shared" ref="C20:C82" si="3">IF(MAX(I20:L20)=I20,$I$1,IF(MAX(I20:L20)=J20,$J$1,IF(MAX(I20:L20)=K20,$K$1,$L$1)))</f>
        <v>Вирусная пневмония</v>
      </c>
      <c r="D20">
        <f t="shared" si="0"/>
        <v>0</v>
      </c>
      <c r="H20" s="53">
        <v>23</v>
      </c>
      <c r="I20">
        <v>5</v>
      </c>
      <c r="J20">
        <v>6</v>
      </c>
      <c r="K20">
        <v>0</v>
      </c>
      <c r="L20">
        <v>0</v>
      </c>
    </row>
    <row r="21" spans="1:12" x14ac:dyDescent="0.4">
      <c r="A21">
        <v>24</v>
      </c>
      <c r="B21" t="s">
        <v>517</v>
      </c>
      <c r="C21" t="str">
        <f t="shared" si="3"/>
        <v>Бактериальная пневмония</v>
      </c>
      <c r="D21">
        <f t="shared" si="0"/>
        <v>1</v>
      </c>
      <c r="H21" s="53">
        <v>24</v>
      </c>
      <c r="I21">
        <v>6</v>
      </c>
      <c r="J21">
        <v>0</v>
      </c>
      <c r="K21">
        <v>0</v>
      </c>
      <c r="L21">
        <v>0</v>
      </c>
    </row>
    <row r="22" spans="1:12" x14ac:dyDescent="0.4">
      <c r="A22">
        <v>25</v>
      </c>
      <c r="B22" t="s">
        <v>517</v>
      </c>
      <c r="C22" t="str">
        <f t="shared" si="3"/>
        <v>Вирусная пневмония</v>
      </c>
      <c r="D22">
        <f t="shared" si="0"/>
        <v>0</v>
      </c>
      <c r="H22" s="53">
        <v>25</v>
      </c>
      <c r="I22">
        <v>0</v>
      </c>
      <c r="J22">
        <v>7</v>
      </c>
      <c r="K22">
        <v>5</v>
      </c>
      <c r="L22">
        <v>0</v>
      </c>
    </row>
    <row r="23" spans="1:12" x14ac:dyDescent="0.4">
      <c r="A23">
        <v>26</v>
      </c>
      <c r="B23" t="s">
        <v>517</v>
      </c>
      <c r="C23" t="str">
        <f t="shared" si="3"/>
        <v>Бактериальная пневмония</v>
      </c>
      <c r="D23">
        <f t="shared" si="0"/>
        <v>1</v>
      </c>
      <c r="H23" s="53">
        <v>26</v>
      </c>
      <c r="I23">
        <v>6</v>
      </c>
      <c r="J23">
        <v>3</v>
      </c>
      <c r="K23">
        <v>0</v>
      </c>
      <c r="L23">
        <v>0</v>
      </c>
    </row>
    <row r="24" spans="1:12" x14ac:dyDescent="0.4">
      <c r="A24">
        <v>27</v>
      </c>
      <c r="B24" t="s">
        <v>517</v>
      </c>
      <c r="C24" t="str">
        <f t="shared" si="3"/>
        <v>Вирусная пневмония</v>
      </c>
      <c r="D24">
        <f t="shared" si="0"/>
        <v>0</v>
      </c>
      <c r="H24" s="53">
        <v>27</v>
      </c>
      <c r="I24">
        <v>0</v>
      </c>
      <c r="J24">
        <v>4</v>
      </c>
      <c r="K24">
        <v>0</v>
      </c>
      <c r="L24">
        <v>0</v>
      </c>
    </row>
    <row r="25" spans="1:12" x14ac:dyDescent="0.4">
      <c r="A25">
        <v>28</v>
      </c>
      <c r="B25" t="s">
        <v>517</v>
      </c>
      <c r="C25" t="str">
        <f t="shared" si="3"/>
        <v>Бактериальная пневмония</v>
      </c>
      <c r="D25">
        <f t="shared" si="0"/>
        <v>1</v>
      </c>
      <c r="H25" s="53">
        <v>28</v>
      </c>
      <c r="I25">
        <v>6</v>
      </c>
      <c r="J25">
        <v>5</v>
      </c>
      <c r="K25">
        <v>0</v>
      </c>
      <c r="L25">
        <v>0</v>
      </c>
    </row>
    <row r="26" spans="1:12" x14ac:dyDescent="0.4">
      <c r="A26">
        <v>29</v>
      </c>
      <c r="B26" t="s">
        <v>517</v>
      </c>
      <c r="C26" t="str">
        <f t="shared" si="3"/>
        <v>Бактериальная пневмония</v>
      </c>
      <c r="D26">
        <f t="shared" si="0"/>
        <v>1</v>
      </c>
      <c r="H26" s="53">
        <v>29</v>
      </c>
      <c r="I26">
        <v>10</v>
      </c>
      <c r="J26">
        <v>0</v>
      </c>
      <c r="K26">
        <v>0</v>
      </c>
      <c r="L26">
        <v>0</v>
      </c>
    </row>
    <row r="27" spans="1:12" x14ac:dyDescent="0.4">
      <c r="A27">
        <v>30</v>
      </c>
      <c r="B27" t="s">
        <v>517</v>
      </c>
      <c r="C27" t="str">
        <f t="shared" si="3"/>
        <v>Вирусная пневмония</v>
      </c>
      <c r="D27">
        <f t="shared" si="0"/>
        <v>0</v>
      </c>
      <c r="H27" s="53">
        <v>30</v>
      </c>
      <c r="I27">
        <v>9</v>
      </c>
      <c r="J27">
        <v>10</v>
      </c>
      <c r="K27">
        <v>0</v>
      </c>
      <c r="L27">
        <v>0</v>
      </c>
    </row>
    <row r="28" spans="1:12" x14ac:dyDescent="0.4">
      <c r="A28">
        <v>31</v>
      </c>
      <c r="B28" t="s">
        <v>517</v>
      </c>
      <c r="C28" t="str">
        <f t="shared" si="3"/>
        <v>Бактериальная пневмония</v>
      </c>
      <c r="D28">
        <f t="shared" si="0"/>
        <v>1</v>
      </c>
      <c r="G28" s="45"/>
      <c r="H28" s="53">
        <v>31</v>
      </c>
      <c r="I28">
        <v>8</v>
      </c>
      <c r="J28">
        <v>0</v>
      </c>
      <c r="K28">
        <v>0</v>
      </c>
      <c r="L28">
        <v>0</v>
      </c>
    </row>
    <row r="29" spans="1:12" x14ac:dyDescent="0.4">
      <c r="A29">
        <v>32</v>
      </c>
      <c r="B29" t="s">
        <v>517</v>
      </c>
      <c r="C29" t="str">
        <f t="shared" si="3"/>
        <v>Бактериальная пневмония</v>
      </c>
      <c r="D29">
        <f t="shared" si="0"/>
        <v>1</v>
      </c>
      <c r="H29" s="53">
        <v>32</v>
      </c>
      <c r="I29">
        <v>4</v>
      </c>
      <c r="J29">
        <v>0</v>
      </c>
      <c r="K29">
        <v>0</v>
      </c>
      <c r="L29">
        <v>0</v>
      </c>
    </row>
    <row r="30" spans="1:12" x14ac:dyDescent="0.4">
      <c r="A30">
        <v>33</v>
      </c>
      <c r="B30" t="s">
        <v>517</v>
      </c>
      <c r="C30" t="str">
        <f t="shared" si="3"/>
        <v>Бактериальная пневмония</v>
      </c>
      <c r="D30">
        <f t="shared" si="0"/>
        <v>1</v>
      </c>
      <c r="H30" s="53">
        <v>33</v>
      </c>
      <c r="I30">
        <v>4</v>
      </c>
      <c r="J30">
        <v>0</v>
      </c>
      <c r="K30">
        <v>0</v>
      </c>
      <c r="L30">
        <v>0</v>
      </c>
    </row>
    <row r="31" spans="1:12" x14ac:dyDescent="0.4">
      <c r="A31">
        <v>34</v>
      </c>
      <c r="B31" t="s">
        <v>517</v>
      </c>
      <c r="C31" t="str">
        <f t="shared" si="3"/>
        <v>Бактериальная пневмония</v>
      </c>
      <c r="D31">
        <f t="shared" si="0"/>
        <v>1</v>
      </c>
      <c r="H31" s="53">
        <v>34</v>
      </c>
      <c r="I31">
        <v>5</v>
      </c>
      <c r="J31">
        <v>3</v>
      </c>
      <c r="K31">
        <v>3</v>
      </c>
      <c r="L31">
        <v>0</v>
      </c>
    </row>
    <row r="32" spans="1:12" x14ac:dyDescent="0.4">
      <c r="A32">
        <v>35</v>
      </c>
      <c r="B32" t="s">
        <v>517</v>
      </c>
      <c r="C32" t="str">
        <f t="shared" si="3"/>
        <v>Бактериальная пневмония</v>
      </c>
      <c r="D32">
        <f t="shared" si="0"/>
        <v>1</v>
      </c>
      <c r="H32" s="53">
        <v>35</v>
      </c>
      <c r="I32">
        <v>11</v>
      </c>
      <c r="J32">
        <v>0</v>
      </c>
      <c r="K32">
        <v>0</v>
      </c>
      <c r="L32">
        <v>0</v>
      </c>
    </row>
    <row r="33" spans="1:12" x14ac:dyDescent="0.4">
      <c r="A33">
        <v>36</v>
      </c>
      <c r="B33" t="s">
        <v>517</v>
      </c>
      <c r="C33" t="str">
        <f t="shared" si="3"/>
        <v>Бактериальная пневмония</v>
      </c>
      <c r="D33">
        <f t="shared" si="0"/>
        <v>1</v>
      </c>
      <c r="H33" s="53">
        <v>36</v>
      </c>
      <c r="I33">
        <v>8</v>
      </c>
      <c r="J33">
        <v>0</v>
      </c>
      <c r="K33">
        <v>0</v>
      </c>
      <c r="L33">
        <v>0</v>
      </c>
    </row>
    <row r="34" spans="1:12" x14ac:dyDescent="0.4">
      <c r="A34">
        <v>37</v>
      </c>
      <c r="B34" t="s">
        <v>517</v>
      </c>
      <c r="C34" t="str">
        <f t="shared" si="3"/>
        <v>Рак легких</v>
      </c>
      <c r="D34">
        <f t="shared" si="0"/>
        <v>0</v>
      </c>
      <c r="H34" s="53">
        <v>37</v>
      </c>
      <c r="I34">
        <v>0</v>
      </c>
      <c r="J34">
        <v>0</v>
      </c>
      <c r="K34">
        <v>4</v>
      </c>
      <c r="L34">
        <v>0</v>
      </c>
    </row>
    <row r="35" spans="1:12" x14ac:dyDescent="0.4">
      <c r="A35">
        <v>38</v>
      </c>
      <c r="B35" t="s">
        <v>517</v>
      </c>
      <c r="C35" t="str">
        <f t="shared" si="3"/>
        <v>Вирусная пневмония</v>
      </c>
      <c r="D35">
        <f t="shared" si="0"/>
        <v>0</v>
      </c>
      <c r="H35" s="53">
        <v>38</v>
      </c>
      <c r="I35">
        <v>0</v>
      </c>
      <c r="J35">
        <v>6</v>
      </c>
      <c r="K35">
        <v>0</v>
      </c>
      <c r="L35">
        <v>4</v>
      </c>
    </row>
    <row r="36" spans="1:12" x14ac:dyDescent="0.4">
      <c r="A36">
        <v>39</v>
      </c>
      <c r="B36" t="s">
        <v>517</v>
      </c>
      <c r="C36" t="str">
        <f t="shared" si="3"/>
        <v>Бактериальная пневмония</v>
      </c>
      <c r="D36">
        <f t="shared" si="0"/>
        <v>1</v>
      </c>
      <c r="H36" s="53">
        <v>39</v>
      </c>
      <c r="I36">
        <v>6</v>
      </c>
      <c r="J36">
        <v>5</v>
      </c>
      <c r="K36">
        <v>0</v>
      </c>
      <c r="L36">
        <v>0</v>
      </c>
    </row>
    <row r="37" spans="1:12" x14ac:dyDescent="0.4">
      <c r="A37">
        <v>40</v>
      </c>
      <c r="B37" t="s">
        <v>435</v>
      </c>
      <c r="C37" t="str">
        <f t="shared" si="3"/>
        <v>Рак легких</v>
      </c>
      <c r="D37">
        <f t="shared" si="0"/>
        <v>1</v>
      </c>
      <c r="H37" s="53">
        <v>40</v>
      </c>
      <c r="I37">
        <v>0</v>
      </c>
      <c r="J37">
        <v>0</v>
      </c>
      <c r="K37">
        <v>6</v>
      </c>
      <c r="L37">
        <v>0</v>
      </c>
    </row>
    <row r="38" spans="1:12" x14ac:dyDescent="0.4">
      <c r="A38">
        <v>41</v>
      </c>
      <c r="B38" t="s">
        <v>435</v>
      </c>
      <c r="C38" t="str">
        <f t="shared" si="3"/>
        <v>Рак легких</v>
      </c>
      <c r="D38">
        <f t="shared" si="0"/>
        <v>1</v>
      </c>
      <c r="H38" s="53">
        <v>41</v>
      </c>
      <c r="I38">
        <v>0</v>
      </c>
      <c r="J38">
        <v>0</v>
      </c>
      <c r="K38">
        <v>5</v>
      </c>
      <c r="L38">
        <v>0</v>
      </c>
    </row>
    <row r="39" spans="1:12" x14ac:dyDescent="0.4">
      <c r="A39">
        <v>42</v>
      </c>
      <c r="B39" t="s">
        <v>435</v>
      </c>
      <c r="C39" t="str">
        <f t="shared" si="3"/>
        <v>Рак легких</v>
      </c>
      <c r="D39">
        <f t="shared" si="0"/>
        <v>1</v>
      </c>
      <c r="H39" s="53">
        <v>42</v>
      </c>
      <c r="I39">
        <v>0</v>
      </c>
      <c r="J39">
        <v>0</v>
      </c>
      <c r="K39">
        <v>5</v>
      </c>
      <c r="L39">
        <v>0</v>
      </c>
    </row>
    <row r="40" spans="1:12" x14ac:dyDescent="0.4">
      <c r="A40">
        <v>43</v>
      </c>
      <c r="B40" t="s">
        <v>435</v>
      </c>
      <c r="C40" t="str">
        <f t="shared" si="3"/>
        <v>Рак легких</v>
      </c>
      <c r="D40">
        <f t="shared" si="0"/>
        <v>1</v>
      </c>
      <c r="H40" s="53">
        <v>43</v>
      </c>
      <c r="I40">
        <v>0</v>
      </c>
      <c r="J40">
        <v>0</v>
      </c>
      <c r="K40">
        <v>4</v>
      </c>
      <c r="L40">
        <v>0</v>
      </c>
    </row>
    <row r="41" spans="1:12" x14ac:dyDescent="0.4">
      <c r="A41">
        <v>44</v>
      </c>
      <c r="B41" t="s">
        <v>435</v>
      </c>
      <c r="C41" t="str">
        <f t="shared" si="3"/>
        <v>Рак легких</v>
      </c>
      <c r="D41">
        <f t="shared" si="0"/>
        <v>1</v>
      </c>
      <c r="H41" s="53">
        <v>44</v>
      </c>
      <c r="I41">
        <v>0</v>
      </c>
      <c r="J41">
        <v>0</v>
      </c>
      <c r="K41">
        <v>12</v>
      </c>
      <c r="L41">
        <v>0</v>
      </c>
    </row>
    <row r="42" spans="1:12" x14ac:dyDescent="0.4">
      <c r="A42">
        <v>45</v>
      </c>
      <c r="B42" t="s">
        <v>435</v>
      </c>
      <c r="C42" t="str">
        <f t="shared" si="3"/>
        <v>Рак легких</v>
      </c>
      <c r="D42">
        <f t="shared" si="0"/>
        <v>1</v>
      </c>
      <c r="H42" s="53">
        <v>45</v>
      </c>
      <c r="I42">
        <v>0</v>
      </c>
      <c r="J42">
        <v>0</v>
      </c>
      <c r="K42">
        <v>5</v>
      </c>
      <c r="L42">
        <v>0</v>
      </c>
    </row>
    <row r="43" spans="1:12" x14ac:dyDescent="0.4">
      <c r="A43">
        <v>46</v>
      </c>
      <c r="B43" t="s">
        <v>435</v>
      </c>
      <c r="D43">
        <f t="shared" si="0"/>
        <v>0</v>
      </c>
      <c r="H43" s="53">
        <v>46</v>
      </c>
      <c r="I43" s="52">
        <v>3</v>
      </c>
      <c r="J43">
        <v>0</v>
      </c>
      <c r="K43" s="52">
        <v>3</v>
      </c>
      <c r="L43" s="52">
        <v>3</v>
      </c>
    </row>
    <row r="44" spans="1:12" x14ac:dyDescent="0.4">
      <c r="A44">
        <v>47</v>
      </c>
      <c r="B44" t="s">
        <v>435</v>
      </c>
      <c r="C44" t="str">
        <f t="shared" si="3"/>
        <v>Рак легких</v>
      </c>
      <c r="D44">
        <f t="shared" si="0"/>
        <v>1</v>
      </c>
      <c r="H44" s="53">
        <v>47</v>
      </c>
      <c r="I44">
        <v>0</v>
      </c>
      <c r="J44">
        <v>0</v>
      </c>
      <c r="K44">
        <v>6</v>
      </c>
      <c r="L44">
        <v>0</v>
      </c>
    </row>
    <row r="45" spans="1:12" x14ac:dyDescent="0.4">
      <c r="A45">
        <v>48</v>
      </c>
      <c r="B45" t="s">
        <v>435</v>
      </c>
      <c r="C45" t="str">
        <f t="shared" si="3"/>
        <v>Рак легких</v>
      </c>
      <c r="D45">
        <f t="shared" si="0"/>
        <v>1</v>
      </c>
      <c r="H45" s="53">
        <v>48</v>
      </c>
      <c r="I45">
        <v>0</v>
      </c>
      <c r="J45">
        <v>0</v>
      </c>
      <c r="K45">
        <v>6</v>
      </c>
      <c r="L45">
        <v>0</v>
      </c>
    </row>
    <row r="46" spans="1:12" x14ac:dyDescent="0.4">
      <c r="A46">
        <v>49</v>
      </c>
      <c r="B46" t="s">
        <v>517</v>
      </c>
      <c r="C46" t="str">
        <f t="shared" si="3"/>
        <v>Вирусная пневмония</v>
      </c>
      <c r="D46">
        <f t="shared" si="0"/>
        <v>0</v>
      </c>
      <c r="H46" s="53">
        <v>49</v>
      </c>
      <c r="I46">
        <v>0</v>
      </c>
      <c r="J46">
        <v>6</v>
      </c>
      <c r="K46">
        <v>0</v>
      </c>
      <c r="L46">
        <v>0</v>
      </c>
    </row>
    <row r="47" spans="1:12" x14ac:dyDescent="0.4">
      <c r="A47">
        <v>50</v>
      </c>
      <c r="B47" t="s">
        <v>435</v>
      </c>
      <c r="C47" t="str">
        <f t="shared" si="3"/>
        <v>Рак легких</v>
      </c>
      <c r="D47">
        <f t="shared" si="0"/>
        <v>1</v>
      </c>
      <c r="H47" s="53">
        <v>50</v>
      </c>
      <c r="I47">
        <v>0</v>
      </c>
      <c r="J47">
        <v>0</v>
      </c>
      <c r="K47">
        <v>7</v>
      </c>
      <c r="L47">
        <v>0</v>
      </c>
    </row>
    <row r="48" spans="1:12" x14ac:dyDescent="0.4">
      <c r="A48">
        <v>51</v>
      </c>
      <c r="B48" t="s">
        <v>517</v>
      </c>
      <c r="C48" t="str">
        <f t="shared" si="3"/>
        <v>Бактериальная пневмония</v>
      </c>
      <c r="D48">
        <f t="shared" si="0"/>
        <v>1</v>
      </c>
      <c r="H48" s="53">
        <v>51</v>
      </c>
      <c r="I48">
        <v>9</v>
      </c>
      <c r="J48">
        <v>0</v>
      </c>
      <c r="K48">
        <v>0</v>
      </c>
      <c r="L48">
        <v>0</v>
      </c>
    </row>
    <row r="49" spans="1:12" x14ac:dyDescent="0.4">
      <c r="A49">
        <v>52</v>
      </c>
      <c r="B49" t="s">
        <v>517</v>
      </c>
      <c r="C49" t="str">
        <f t="shared" si="3"/>
        <v>Бактериальная пневмония</v>
      </c>
      <c r="D49">
        <f t="shared" si="0"/>
        <v>1</v>
      </c>
      <c r="H49" s="53">
        <v>52</v>
      </c>
      <c r="I49">
        <v>11</v>
      </c>
      <c r="J49">
        <v>10</v>
      </c>
      <c r="K49">
        <v>8</v>
      </c>
      <c r="L49">
        <v>0</v>
      </c>
    </row>
    <row r="50" spans="1:12" x14ac:dyDescent="0.4">
      <c r="A50">
        <v>53</v>
      </c>
      <c r="B50" t="s">
        <v>517</v>
      </c>
      <c r="C50" t="str">
        <f t="shared" si="3"/>
        <v>Вирусная пневмония</v>
      </c>
      <c r="D50">
        <f t="shared" si="0"/>
        <v>0</v>
      </c>
      <c r="H50" s="53">
        <v>53</v>
      </c>
      <c r="I50">
        <v>0</v>
      </c>
      <c r="J50">
        <v>5</v>
      </c>
      <c r="K50">
        <v>4</v>
      </c>
      <c r="L50">
        <v>4</v>
      </c>
    </row>
    <row r="51" spans="1:12" x14ac:dyDescent="0.4">
      <c r="A51">
        <v>54</v>
      </c>
      <c r="B51" t="s">
        <v>517</v>
      </c>
      <c r="C51" t="str">
        <f>IF(MAX(I51:L51)=I51,$I$1,IF(MAX(I51:L51)=J51,$J$1,IF(MAX(I51:L51)=K51,$K$1,$L$1)))</f>
        <v>Бактериальная пневмония</v>
      </c>
      <c r="D51">
        <f t="shared" si="0"/>
        <v>1</v>
      </c>
      <c r="G51" s="45"/>
      <c r="H51" s="53">
        <v>54</v>
      </c>
      <c r="I51">
        <v>11</v>
      </c>
      <c r="J51">
        <v>0</v>
      </c>
      <c r="K51">
        <v>0</v>
      </c>
      <c r="L51">
        <v>0</v>
      </c>
    </row>
    <row r="52" spans="1:12" x14ac:dyDescent="0.4">
      <c r="A52">
        <v>55</v>
      </c>
      <c r="B52" t="s">
        <v>517</v>
      </c>
      <c r="C52" t="str">
        <f t="shared" si="3"/>
        <v>Вирусная пневмония</v>
      </c>
      <c r="D52">
        <f t="shared" si="0"/>
        <v>0</v>
      </c>
      <c r="H52" s="53">
        <v>55</v>
      </c>
      <c r="I52">
        <v>0</v>
      </c>
      <c r="J52">
        <v>4</v>
      </c>
      <c r="K52">
        <v>0</v>
      </c>
      <c r="L52">
        <v>0</v>
      </c>
    </row>
    <row r="53" spans="1:12" x14ac:dyDescent="0.4">
      <c r="A53">
        <v>56</v>
      </c>
      <c r="B53" t="s">
        <v>517</v>
      </c>
      <c r="C53" t="str">
        <f t="shared" si="3"/>
        <v>Рак легких</v>
      </c>
      <c r="D53">
        <f t="shared" si="0"/>
        <v>0</v>
      </c>
      <c r="H53" s="53">
        <v>56</v>
      </c>
      <c r="I53">
        <v>0</v>
      </c>
      <c r="J53">
        <v>0</v>
      </c>
      <c r="K53">
        <v>6</v>
      </c>
      <c r="L53">
        <v>0</v>
      </c>
    </row>
    <row r="54" spans="1:12" x14ac:dyDescent="0.4">
      <c r="A54">
        <v>57</v>
      </c>
      <c r="B54" t="s">
        <v>517</v>
      </c>
      <c r="C54" t="str">
        <f t="shared" si="3"/>
        <v>Бактериальная пневмония</v>
      </c>
      <c r="D54">
        <f t="shared" si="0"/>
        <v>1</v>
      </c>
      <c r="H54" s="53">
        <v>57</v>
      </c>
      <c r="I54">
        <v>8</v>
      </c>
      <c r="J54">
        <v>0</v>
      </c>
      <c r="K54">
        <v>5</v>
      </c>
      <c r="L54">
        <v>0</v>
      </c>
    </row>
    <row r="55" spans="1:12" x14ac:dyDescent="0.4">
      <c r="A55">
        <v>58</v>
      </c>
      <c r="B55" t="s">
        <v>517</v>
      </c>
      <c r="C55" t="str">
        <f t="shared" si="3"/>
        <v>Бактериальная пневмония</v>
      </c>
      <c r="D55">
        <f t="shared" si="0"/>
        <v>1</v>
      </c>
      <c r="G55" s="45"/>
      <c r="H55" s="53">
        <v>58</v>
      </c>
      <c r="I55">
        <v>9</v>
      </c>
      <c r="J55">
        <v>0</v>
      </c>
      <c r="K55">
        <v>0</v>
      </c>
      <c r="L55">
        <v>4</v>
      </c>
    </row>
    <row r="56" spans="1:12" x14ac:dyDescent="0.4">
      <c r="A56">
        <v>59</v>
      </c>
      <c r="B56" t="s">
        <v>517</v>
      </c>
      <c r="D56">
        <v>0</v>
      </c>
      <c r="H56" s="53">
        <v>59</v>
      </c>
      <c r="I56" s="52">
        <v>13</v>
      </c>
      <c r="J56" s="52">
        <v>13</v>
      </c>
      <c r="K56">
        <v>10</v>
      </c>
      <c r="L56">
        <v>0</v>
      </c>
    </row>
    <row r="57" spans="1:12" x14ac:dyDescent="0.4">
      <c r="A57">
        <v>60</v>
      </c>
      <c r="B57" t="s">
        <v>517</v>
      </c>
      <c r="C57" t="str">
        <f t="shared" si="3"/>
        <v>Бактериальная пневмония</v>
      </c>
      <c r="D57">
        <f t="shared" si="0"/>
        <v>1</v>
      </c>
      <c r="H57" s="53">
        <v>60</v>
      </c>
      <c r="I57">
        <v>5</v>
      </c>
      <c r="J57">
        <v>0</v>
      </c>
      <c r="K57">
        <v>0</v>
      </c>
      <c r="L57">
        <v>0</v>
      </c>
    </row>
    <row r="58" spans="1:12" x14ac:dyDescent="0.4">
      <c r="A58">
        <v>61</v>
      </c>
      <c r="B58" t="s">
        <v>517</v>
      </c>
      <c r="C58" t="str">
        <f t="shared" si="3"/>
        <v>Рак легких</v>
      </c>
      <c r="D58">
        <f t="shared" si="0"/>
        <v>0</v>
      </c>
      <c r="H58" s="53">
        <v>61</v>
      </c>
      <c r="I58">
        <v>0</v>
      </c>
      <c r="J58">
        <v>0</v>
      </c>
      <c r="K58">
        <v>11</v>
      </c>
      <c r="L58">
        <v>10</v>
      </c>
    </row>
    <row r="59" spans="1:12" x14ac:dyDescent="0.4">
      <c r="A59">
        <v>62</v>
      </c>
      <c r="B59" t="s">
        <v>517</v>
      </c>
      <c r="C59" t="str">
        <f t="shared" si="3"/>
        <v>Вирусная пневмония</v>
      </c>
      <c r="D59">
        <f t="shared" si="0"/>
        <v>0</v>
      </c>
      <c r="H59" s="53">
        <v>62</v>
      </c>
      <c r="I59">
        <v>0</v>
      </c>
      <c r="J59">
        <v>8</v>
      </c>
      <c r="K59">
        <v>7</v>
      </c>
      <c r="L59">
        <v>0</v>
      </c>
    </row>
    <row r="60" spans="1:12" x14ac:dyDescent="0.4">
      <c r="A60">
        <v>63</v>
      </c>
      <c r="B60" t="s">
        <v>517</v>
      </c>
      <c r="C60" t="str">
        <f t="shared" si="3"/>
        <v>Бактериальная пневмония</v>
      </c>
      <c r="D60">
        <f t="shared" si="0"/>
        <v>1</v>
      </c>
      <c r="H60" s="53">
        <v>63</v>
      </c>
      <c r="I60">
        <v>11</v>
      </c>
      <c r="J60">
        <v>9</v>
      </c>
      <c r="K60">
        <v>7</v>
      </c>
      <c r="L60">
        <v>0</v>
      </c>
    </row>
    <row r="61" spans="1:12" x14ac:dyDescent="0.4">
      <c r="A61">
        <v>64</v>
      </c>
      <c r="B61" t="s">
        <v>517</v>
      </c>
      <c r="C61" t="str">
        <f t="shared" si="3"/>
        <v>Бактериальная пневмония</v>
      </c>
      <c r="D61">
        <f t="shared" si="0"/>
        <v>1</v>
      </c>
      <c r="H61" s="53">
        <v>64</v>
      </c>
      <c r="I61">
        <v>9</v>
      </c>
      <c r="J61">
        <v>7</v>
      </c>
      <c r="K61">
        <v>5</v>
      </c>
      <c r="L61">
        <v>0</v>
      </c>
    </row>
    <row r="62" spans="1:12" x14ac:dyDescent="0.4">
      <c r="A62">
        <v>65</v>
      </c>
      <c r="B62" t="s">
        <v>517</v>
      </c>
      <c r="C62" t="str">
        <f t="shared" si="3"/>
        <v>Вирусная пневмония</v>
      </c>
      <c r="D62">
        <f t="shared" si="0"/>
        <v>0</v>
      </c>
      <c r="H62" s="53">
        <v>65</v>
      </c>
      <c r="I62">
        <v>0</v>
      </c>
      <c r="J62">
        <v>7</v>
      </c>
      <c r="K62">
        <v>0</v>
      </c>
      <c r="L62">
        <v>0</v>
      </c>
    </row>
    <row r="63" spans="1:12" x14ac:dyDescent="0.4">
      <c r="A63">
        <v>66</v>
      </c>
      <c r="B63" t="s">
        <v>517</v>
      </c>
      <c r="C63" t="str">
        <f t="shared" si="3"/>
        <v>Бактериальная пневмония</v>
      </c>
      <c r="D63">
        <f t="shared" ref="D63:D100" si="4">IF(B63=C63,1,0)</f>
        <v>1</v>
      </c>
      <c r="G63" s="45"/>
      <c r="H63" s="53">
        <v>66</v>
      </c>
      <c r="I63">
        <v>13</v>
      </c>
      <c r="J63">
        <v>0</v>
      </c>
      <c r="K63">
        <v>0</v>
      </c>
      <c r="L63">
        <v>0</v>
      </c>
    </row>
    <row r="64" spans="1:12" x14ac:dyDescent="0.4">
      <c r="A64">
        <v>67</v>
      </c>
      <c r="B64" t="s">
        <v>517</v>
      </c>
      <c r="C64" t="str">
        <f t="shared" si="3"/>
        <v>Бактериальная пневмония</v>
      </c>
      <c r="D64">
        <f t="shared" si="4"/>
        <v>1</v>
      </c>
      <c r="G64" s="45"/>
      <c r="H64" s="53">
        <v>67</v>
      </c>
      <c r="I64">
        <v>11</v>
      </c>
      <c r="J64">
        <v>0</v>
      </c>
      <c r="K64">
        <v>6</v>
      </c>
      <c r="L64">
        <v>0</v>
      </c>
    </row>
    <row r="65" spans="1:12" x14ac:dyDescent="0.4">
      <c r="A65">
        <v>68</v>
      </c>
      <c r="B65" t="s">
        <v>517</v>
      </c>
      <c r="C65" t="str">
        <f t="shared" si="3"/>
        <v>Вирусная пневмония</v>
      </c>
      <c r="D65">
        <f t="shared" si="4"/>
        <v>0</v>
      </c>
      <c r="H65" s="53">
        <v>68</v>
      </c>
      <c r="I65">
        <v>0</v>
      </c>
      <c r="J65">
        <v>9</v>
      </c>
      <c r="K65">
        <v>6</v>
      </c>
      <c r="L65">
        <v>0</v>
      </c>
    </row>
    <row r="66" spans="1:12" x14ac:dyDescent="0.4">
      <c r="A66">
        <v>69</v>
      </c>
      <c r="B66" t="s">
        <v>517</v>
      </c>
      <c r="C66" t="str">
        <f t="shared" si="3"/>
        <v>Вирусная пневмония</v>
      </c>
      <c r="D66">
        <f t="shared" si="4"/>
        <v>0</v>
      </c>
      <c r="H66" s="53">
        <v>69</v>
      </c>
      <c r="I66">
        <v>0</v>
      </c>
      <c r="J66">
        <v>17</v>
      </c>
      <c r="K66">
        <v>9</v>
      </c>
      <c r="L66">
        <v>0</v>
      </c>
    </row>
    <row r="67" spans="1:12" x14ac:dyDescent="0.4">
      <c r="A67">
        <v>70</v>
      </c>
      <c r="B67" t="s">
        <v>517</v>
      </c>
      <c r="C67" t="str">
        <f t="shared" si="3"/>
        <v>Бактериальная пневмония</v>
      </c>
      <c r="D67">
        <f t="shared" si="4"/>
        <v>1</v>
      </c>
      <c r="H67" s="53">
        <v>70</v>
      </c>
      <c r="I67">
        <v>8</v>
      </c>
      <c r="J67">
        <v>0</v>
      </c>
      <c r="K67">
        <v>5</v>
      </c>
      <c r="L67">
        <v>0</v>
      </c>
    </row>
    <row r="68" spans="1:12" x14ac:dyDescent="0.4">
      <c r="A68">
        <v>71</v>
      </c>
      <c r="B68" t="s">
        <v>517</v>
      </c>
      <c r="C68" t="str">
        <f t="shared" si="3"/>
        <v>Вирусная пневмония</v>
      </c>
      <c r="D68">
        <f t="shared" si="4"/>
        <v>0</v>
      </c>
      <c r="H68" s="53">
        <v>71</v>
      </c>
      <c r="I68">
        <v>0</v>
      </c>
      <c r="J68">
        <v>9</v>
      </c>
      <c r="K68">
        <v>6</v>
      </c>
      <c r="L68">
        <v>0</v>
      </c>
    </row>
    <row r="69" spans="1:12" x14ac:dyDescent="0.4">
      <c r="A69">
        <v>72</v>
      </c>
      <c r="B69" t="s">
        <v>517</v>
      </c>
      <c r="C69" t="str">
        <f t="shared" si="3"/>
        <v>Рак легких</v>
      </c>
      <c r="D69">
        <f t="shared" si="4"/>
        <v>0</v>
      </c>
      <c r="G69" s="45"/>
      <c r="H69" s="53">
        <v>72</v>
      </c>
      <c r="I69">
        <v>0</v>
      </c>
      <c r="J69">
        <v>0</v>
      </c>
      <c r="K69">
        <v>6</v>
      </c>
      <c r="L69">
        <v>0</v>
      </c>
    </row>
    <row r="70" spans="1:12" x14ac:dyDescent="0.4">
      <c r="A70">
        <v>73</v>
      </c>
      <c r="B70" t="s">
        <v>644</v>
      </c>
      <c r="C70" t="str">
        <f t="shared" si="3"/>
        <v>Вирусная пневмония</v>
      </c>
      <c r="D70">
        <f t="shared" si="4"/>
        <v>1</v>
      </c>
      <c r="H70" s="53">
        <v>73</v>
      </c>
      <c r="I70">
        <v>0</v>
      </c>
      <c r="J70">
        <v>11</v>
      </c>
      <c r="K70">
        <v>4</v>
      </c>
      <c r="L70">
        <v>0</v>
      </c>
    </row>
    <row r="71" spans="1:12" x14ac:dyDescent="0.4">
      <c r="A71">
        <v>74</v>
      </c>
      <c r="B71" t="s">
        <v>644</v>
      </c>
      <c r="C71" t="str">
        <f t="shared" si="3"/>
        <v>Рак легких</v>
      </c>
      <c r="D71">
        <f t="shared" si="4"/>
        <v>0</v>
      </c>
      <c r="G71" s="45"/>
      <c r="H71" s="53">
        <v>74</v>
      </c>
      <c r="I71">
        <v>0</v>
      </c>
      <c r="J71">
        <v>0</v>
      </c>
      <c r="K71">
        <v>3</v>
      </c>
      <c r="L71">
        <v>0</v>
      </c>
    </row>
    <row r="72" spans="1:12" x14ac:dyDescent="0.4">
      <c r="A72">
        <v>75</v>
      </c>
      <c r="B72" t="s">
        <v>644</v>
      </c>
      <c r="C72" t="str">
        <f t="shared" si="3"/>
        <v>Рак легких</v>
      </c>
      <c r="D72">
        <f t="shared" si="4"/>
        <v>0</v>
      </c>
      <c r="G72" s="45"/>
      <c r="H72" s="53">
        <v>75</v>
      </c>
      <c r="I72">
        <v>0</v>
      </c>
      <c r="J72">
        <v>0</v>
      </c>
      <c r="K72">
        <v>2</v>
      </c>
      <c r="L72">
        <v>0</v>
      </c>
    </row>
    <row r="73" spans="1:12" x14ac:dyDescent="0.4">
      <c r="A73">
        <v>76</v>
      </c>
      <c r="B73" t="s">
        <v>644</v>
      </c>
      <c r="C73" t="str">
        <f t="shared" si="3"/>
        <v>Рак легких</v>
      </c>
      <c r="D73">
        <f t="shared" si="4"/>
        <v>0</v>
      </c>
      <c r="G73" s="45"/>
      <c r="H73" s="53">
        <v>76</v>
      </c>
      <c r="I73">
        <v>0</v>
      </c>
      <c r="J73">
        <v>0</v>
      </c>
      <c r="K73">
        <v>5</v>
      </c>
      <c r="L73">
        <v>0</v>
      </c>
    </row>
    <row r="74" spans="1:12" x14ac:dyDescent="0.4">
      <c r="A74">
        <v>77</v>
      </c>
      <c r="B74" t="s">
        <v>644</v>
      </c>
      <c r="C74" t="str">
        <f t="shared" si="3"/>
        <v>Вирусная пневмония</v>
      </c>
      <c r="D74">
        <f t="shared" si="4"/>
        <v>1</v>
      </c>
      <c r="H74" s="53">
        <v>77</v>
      </c>
      <c r="I74">
        <v>0</v>
      </c>
      <c r="J74">
        <v>13</v>
      </c>
      <c r="K74">
        <v>6</v>
      </c>
      <c r="L74">
        <v>0</v>
      </c>
    </row>
    <row r="75" spans="1:12" x14ac:dyDescent="0.4">
      <c r="A75">
        <v>78</v>
      </c>
      <c r="B75" t="s">
        <v>644</v>
      </c>
      <c r="C75" t="str">
        <f t="shared" si="3"/>
        <v>Вирусная пневмония</v>
      </c>
      <c r="D75">
        <f t="shared" si="4"/>
        <v>1</v>
      </c>
      <c r="H75" s="53">
        <v>78</v>
      </c>
      <c r="I75">
        <v>0</v>
      </c>
      <c r="J75">
        <v>12</v>
      </c>
      <c r="K75">
        <v>8</v>
      </c>
      <c r="L75">
        <v>0</v>
      </c>
    </row>
    <row r="76" spans="1:12" x14ac:dyDescent="0.4">
      <c r="A76">
        <v>79</v>
      </c>
      <c r="B76" t="s">
        <v>644</v>
      </c>
      <c r="C76" t="str">
        <f t="shared" si="3"/>
        <v>Вирусная пневмония</v>
      </c>
      <c r="D76">
        <f t="shared" si="4"/>
        <v>1</v>
      </c>
      <c r="H76" s="53">
        <v>79</v>
      </c>
      <c r="I76">
        <v>0</v>
      </c>
      <c r="J76">
        <v>7</v>
      </c>
      <c r="K76">
        <v>0</v>
      </c>
      <c r="L76">
        <v>0</v>
      </c>
    </row>
    <row r="77" spans="1:12" x14ac:dyDescent="0.4">
      <c r="A77">
        <v>80</v>
      </c>
      <c r="B77" t="s">
        <v>644</v>
      </c>
      <c r="C77" t="str">
        <f t="shared" si="3"/>
        <v>Рак легких</v>
      </c>
      <c r="D77">
        <f t="shared" si="4"/>
        <v>0</v>
      </c>
      <c r="G77" s="45"/>
      <c r="H77" s="53">
        <v>80</v>
      </c>
      <c r="I77">
        <v>0</v>
      </c>
      <c r="J77">
        <v>0</v>
      </c>
      <c r="K77">
        <v>11</v>
      </c>
      <c r="L77">
        <v>0</v>
      </c>
    </row>
    <row r="78" spans="1:12" x14ac:dyDescent="0.4">
      <c r="A78">
        <v>81</v>
      </c>
      <c r="B78" t="s">
        <v>644</v>
      </c>
      <c r="C78" t="str">
        <f t="shared" si="3"/>
        <v>Рак легких</v>
      </c>
      <c r="D78">
        <f t="shared" si="4"/>
        <v>0</v>
      </c>
      <c r="G78" s="45"/>
      <c r="H78" s="53">
        <v>81</v>
      </c>
      <c r="I78">
        <v>0</v>
      </c>
      <c r="J78">
        <v>0</v>
      </c>
      <c r="K78">
        <v>6</v>
      </c>
      <c r="L78">
        <v>0</v>
      </c>
    </row>
    <row r="79" spans="1:12" x14ac:dyDescent="0.4">
      <c r="A79">
        <v>82</v>
      </c>
      <c r="B79" t="s">
        <v>644</v>
      </c>
      <c r="C79" t="str">
        <f t="shared" si="3"/>
        <v>Рак легких</v>
      </c>
      <c r="D79">
        <f t="shared" si="4"/>
        <v>0</v>
      </c>
      <c r="G79" s="45"/>
      <c r="H79" s="53">
        <v>82</v>
      </c>
      <c r="I79">
        <v>0</v>
      </c>
      <c r="J79">
        <v>0</v>
      </c>
      <c r="K79">
        <v>6</v>
      </c>
      <c r="L79">
        <v>0</v>
      </c>
    </row>
    <row r="80" spans="1:12" x14ac:dyDescent="0.4">
      <c r="A80">
        <v>83</v>
      </c>
      <c r="B80" t="s">
        <v>644</v>
      </c>
      <c r="C80" t="str">
        <f t="shared" si="3"/>
        <v>Вирусная пневмония</v>
      </c>
      <c r="D80">
        <f t="shared" si="4"/>
        <v>1</v>
      </c>
      <c r="H80" s="53">
        <v>83</v>
      </c>
      <c r="I80">
        <v>0</v>
      </c>
      <c r="J80">
        <v>10</v>
      </c>
      <c r="K80">
        <v>0</v>
      </c>
      <c r="L80">
        <v>0</v>
      </c>
    </row>
    <row r="81" spans="1:12" x14ac:dyDescent="0.4">
      <c r="A81">
        <v>84</v>
      </c>
      <c r="B81" t="s">
        <v>644</v>
      </c>
      <c r="C81" t="str">
        <f t="shared" si="3"/>
        <v>Вирусная пневмония</v>
      </c>
      <c r="D81">
        <f t="shared" si="4"/>
        <v>1</v>
      </c>
      <c r="H81" s="53">
        <v>84</v>
      </c>
      <c r="I81">
        <v>0</v>
      </c>
      <c r="J81">
        <v>10</v>
      </c>
      <c r="K81">
        <v>6</v>
      </c>
      <c r="L81">
        <v>0</v>
      </c>
    </row>
    <row r="82" spans="1:12" x14ac:dyDescent="0.4">
      <c r="A82">
        <v>85</v>
      </c>
      <c r="B82" t="s">
        <v>644</v>
      </c>
      <c r="C82" t="str">
        <f t="shared" si="3"/>
        <v>Рак легких</v>
      </c>
      <c r="D82">
        <f t="shared" si="4"/>
        <v>0</v>
      </c>
      <c r="G82" s="45"/>
      <c r="H82" s="53">
        <v>85</v>
      </c>
      <c r="I82">
        <v>0</v>
      </c>
      <c r="J82">
        <v>0</v>
      </c>
      <c r="K82">
        <v>2</v>
      </c>
      <c r="L82">
        <v>0</v>
      </c>
    </row>
    <row r="83" spans="1:12" x14ac:dyDescent="0.4">
      <c r="A83">
        <v>86</v>
      </c>
      <c r="B83" t="s">
        <v>644</v>
      </c>
      <c r="C83" t="str">
        <f t="shared" ref="C83:C102" si="5">IF(MAX(I83:L83)=I83,$I$1,IF(MAX(I83:L83)=J83,$J$1,IF(MAX(I83:L83)=K83,$K$1,$L$1)))</f>
        <v>Рак легких</v>
      </c>
      <c r="D83">
        <f t="shared" si="4"/>
        <v>0</v>
      </c>
      <c r="G83" s="45"/>
      <c r="H83" s="53">
        <v>86</v>
      </c>
      <c r="I83">
        <v>0</v>
      </c>
      <c r="J83">
        <v>0</v>
      </c>
      <c r="K83">
        <v>8</v>
      </c>
      <c r="L83">
        <v>0</v>
      </c>
    </row>
    <row r="84" spans="1:12" x14ac:dyDescent="0.4">
      <c r="A84">
        <v>87</v>
      </c>
      <c r="B84" t="s">
        <v>644</v>
      </c>
      <c r="C84" t="str">
        <f t="shared" si="5"/>
        <v>Вирусная пневмония</v>
      </c>
      <c r="D84">
        <f t="shared" si="4"/>
        <v>1</v>
      </c>
      <c r="G84" s="45"/>
      <c r="H84" s="53">
        <v>87</v>
      </c>
      <c r="I84">
        <v>0</v>
      </c>
      <c r="J84">
        <v>9</v>
      </c>
      <c r="K84">
        <v>0</v>
      </c>
      <c r="L84">
        <v>0</v>
      </c>
    </row>
    <row r="85" spans="1:12" x14ac:dyDescent="0.4">
      <c r="A85">
        <v>88</v>
      </c>
      <c r="B85" t="s">
        <v>644</v>
      </c>
      <c r="C85" t="str">
        <f t="shared" si="5"/>
        <v>Рак легких</v>
      </c>
      <c r="D85">
        <f t="shared" si="4"/>
        <v>0</v>
      </c>
      <c r="H85" s="53">
        <v>88</v>
      </c>
      <c r="I85">
        <v>0</v>
      </c>
      <c r="J85">
        <v>0</v>
      </c>
      <c r="K85">
        <v>4</v>
      </c>
      <c r="L85">
        <v>0</v>
      </c>
    </row>
    <row r="86" spans="1:12" x14ac:dyDescent="0.4">
      <c r="A86">
        <v>89</v>
      </c>
      <c r="B86" t="s">
        <v>644</v>
      </c>
      <c r="C86" t="str">
        <f t="shared" si="5"/>
        <v>Вирусная пневмония</v>
      </c>
      <c r="D86">
        <f t="shared" si="4"/>
        <v>1</v>
      </c>
      <c r="H86" s="53">
        <v>89</v>
      </c>
      <c r="I86">
        <v>0</v>
      </c>
      <c r="J86">
        <v>13</v>
      </c>
      <c r="K86">
        <v>7</v>
      </c>
      <c r="L86">
        <v>0</v>
      </c>
    </row>
    <row r="87" spans="1:12" x14ac:dyDescent="0.4">
      <c r="A87">
        <v>90</v>
      </c>
      <c r="B87" t="s">
        <v>644</v>
      </c>
      <c r="C87" t="str">
        <f t="shared" si="5"/>
        <v>Вирусная пневмония</v>
      </c>
      <c r="D87">
        <f t="shared" si="4"/>
        <v>1</v>
      </c>
      <c r="H87" s="53">
        <v>90</v>
      </c>
      <c r="I87">
        <v>0</v>
      </c>
      <c r="J87">
        <v>12</v>
      </c>
      <c r="K87">
        <v>0</v>
      </c>
      <c r="L87">
        <v>0</v>
      </c>
    </row>
    <row r="88" spans="1:12" x14ac:dyDescent="0.4">
      <c r="A88">
        <v>91</v>
      </c>
      <c r="B88" t="s">
        <v>644</v>
      </c>
      <c r="C88" t="str">
        <f t="shared" si="5"/>
        <v>Рак легких</v>
      </c>
      <c r="D88">
        <f t="shared" si="4"/>
        <v>0</v>
      </c>
      <c r="G88" s="45"/>
      <c r="H88" s="53">
        <v>91</v>
      </c>
      <c r="I88">
        <v>0</v>
      </c>
      <c r="J88">
        <v>0</v>
      </c>
      <c r="K88">
        <v>5</v>
      </c>
      <c r="L88">
        <v>0</v>
      </c>
    </row>
    <row r="89" spans="1:12" x14ac:dyDescent="0.4">
      <c r="A89">
        <v>92</v>
      </c>
      <c r="B89" t="s">
        <v>644</v>
      </c>
      <c r="C89" t="str">
        <f t="shared" si="5"/>
        <v>Рак легких</v>
      </c>
      <c r="D89">
        <f t="shared" si="4"/>
        <v>0</v>
      </c>
      <c r="G89" s="45"/>
      <c r="H89" s="53">
        <v>92</v>
      </c>
      <c r="I89">
        <v>0</v>
      </c>
      <c r="J89">
        <v>0</v>
      </c>
      <c r="K89">
        <v>6</v>
      </c>
      <c r="L89">
        <v>0</v>
      </c>
    </row>
    <row r="90" spans="1:12" x14ac:dyDescent="0.4">
      <c r="A90">
        <v>93</v>
      </c>
      <c r="B90" t="s">
        <v>644</v>
      </c>
      <c r="C90" t="str">
        <f t="shared" si="5"/>
        <v>Вирусная пневмония</v>
      </c>
      <c r="D90">
        <f t="shared" si="4"/>
        <v>1</v>
      </c>
      <c r="H90" s="53">
        <v>93</v>
      </c>
      <c r="I90">
        <v>0</v>
      </c>
      <c r="J90">
        <v>13</v>
      </c>
      <c r="K90">
        <v>6</v>
      </c>
      <c r="L90">
        <v>0</v>
      </c>
    </row>
    <row r="91" spans="1:12" x14ac:dyDescent="0.4">
      <c r="A91">
        <v>94</v>
      </c>
      <c r="B91" t="s">
        <v>644</v>
      </c>
      <c r="C91" t="str">
        <f t="shared" si="5"/>
        <v>Вирусная пневмония</v>
      </c>
      <c r="D91">
        <f t="shared" si="4"/>
        <v>1</v>
      </c>
      <c r="H91" s="53">
        <v>94</v>
      </c>
      <c r="I91">
        <v>0</v>
      </c>
      <c r="J91">
        <v>13</v>
      </c>
      <c r="K91">
        <v>0</v>
      </c>
      <c r="L91">
        <v>0</v>
      </c>
    </row>
    <row r="92" spans="1:12" x14ac:dyDescent="0.4">
      <c r="A92">
        <v>95</v>
      </c>
      <c r="B92" t="s">
        <v>644</v>
      </c>
      <c r="C92" t="str">
        <f t="shared" si="5"/>
        <v>Вирусная пневмония</v>
      </c>
      <c r="D92">
        <f t="shared" si="4"/>
        <v>1</v>
      </c>
      <c r="H92" s="53">
        <v>95</v>
      </c>
      <c r="I92">
        <v>0</v>
      </c>
      <c r="J92">
        <v>14</v>
      </c>
      <c r="K92">
        <v>9</v>
      </c>
      <c r="L92">
        <v>0</v>
      </c>
    </row>
    <row r="93" spans="1:12" x14ac:dyDescent="0.4">
      <c r="A93">
        <v>96</v>
      </c>
      <c r="B93" t="s">
        <v>644</v>
      </c>
      <c r="C93" t="str">
        <f t="shared" si="5"/>
        <v>Вирусная пневмония</v>
      </c>
      <c r="D93">
        <f t="shared" si="4"/>
        <v>1</v>
      </c>
      <c r="H93" s="53">
        <v>96</v>
      </c>
      <c r="I93">
        <v>0</v>
      </c>
      <c r="J93">
        <v>8</v>
      </c>
      <c r="K93">
        <v>0</v>
      </c>
      <c r="L93">
        <v>0</v>
      </c>
    </row>
    <row r="94" spans="1:12" x14ac:dyDescent="0.4">
      <c r="A94">
        <v>97</v>
      </c>
      <c r="B94" t="s">
        <v>644</v>
      </c>
      <c r="C94" t="str">
        <f t="shared" si="5"/>
        <v>Вирусная пневмония</v>
      </c>
      <c r="D94">
        <f t="shared" si="4"/>
        <v>1</v>
      </c>
      <c r="H94" s="53">
        <v>97</v>
      </c>
      <c r="I94">
        <v>0</v>
      </c>
      <c r="J94">
        <v>10</v>
      </c>
      <c r="K94">
        <v>0</v>
      </c>
      <c r="L94">
        <v>0</v>
      </c>
    </row>
    <row r="95" spans="1:12" x14ac:dyDescent="0.4">
      <c r="A95">
        <v>108</v>
      </c>
      <c r="B95" t="s">
        <v>435</v>
      </c>
      <c r="C95" t="str">
        <f t="shared" si="5"/>
        <v>Рак легких</v>
      </c>
      <c r="D95">
        <f t="shared" si="4"/>
        <v>1</v>
      </c>
      <c r="H95" s="53">
        <v>108</v>
      </c>
      <c r="I95">
        <v>0</v>
      </c>
      <c r="J95">
        <v>0</v>
      </c>
      <c r="K95">
        <v>4</v>
      </c>
      <c r="L95">
        <v>0</v>
      </c>
    </row>
    <row r="96" spans="1:12" x14ac:dyDescent="0.4">
      <c r="A96">
        <v>109</v>
      </c>
      <c r="B96" t="s">
        <v>434</v>
      </c>
      <c r="C96" t="str">
        <f t="shared" si="5"/>
        <v>Туберкулез</v>
      </c>
      <c r="D96">
        <f t="shared" si="4"/>
        <v>1</v>
      </c>
      <c r="H96" s="53">
        <v>109</v>
      </c>
      <c r="I96">
        <v>0</v>
      </c>
      <c r="J96">
        <v>0</v>
      </c>
      <c r="K96">
        <v>0</v>
      </c>
      <c r="L96">
        <v>7</v>
      </c>
    </row>
    <row r="97" spans="1:12" x14ac:dyDescent="0.4">
      <c r="A97">
        <v>112</v>
      </c>
      <c r="B97" t="s">
        <v>435</v>
      </c>
      <c r="C97" t="str">
        <f t="shared" si="5"/>
        <v>Рак легких</v>
      </c>
      <c r="D97">
        <f t="shared" si="4"/>
        <v>1</v>
      </c>
      <c r="H97" s="53">
        <v>112</v>
      </c>
      <c r="I97">
        <v>0</v>
      </c>
      <c r="J97">
        <v>0</v>
      </c>
      <c r="K97">
        <v>4</v>
      </c>
      <c r="L97">
        <v>0</v>
      </c>
    </row>
    <row r="98" spans="1:12" x14ac:dyDescent="0.4">
      <c r="A98">
        <v>113</v>
      </c>
      <c r="B98" t="s">
        <v>434</v>
      </c>
      <c r="C98" t="str">
        <f t="shared" si="5"/>
        <v>Туберкулез</v>
      </c>
      <c r="D98">
        <f t="shared" si="4"/>
        <v>1</v>
      </c>
      <c r="H98" s="53">
        <v>113</v>
      </c>
      <c r="I98">
        <v>0</v>
      </c>
      <c r="J98">
        <v>0</v>
      </c>
      <c r="K98">
        <v>0</v>
      </c>
      <c r="L98">
        <v>7</v>
      </c>
    </row>
    <row r="99" spans="1:12" x14ac:dyDescent="0.4">
      <c r="A99">
        <v>114</v>
      </c>
      <c r="B99" t="s">
        <v>434</v>
      </c>
      <c r="C99" t="str">
        <f t="shared" si="5"/>
        <v>Туберкулез</v>
      </c>
      <c r="D99">
        <f t="shared" si="4"/>
        <v>1</v>
      </c>
      <c r="H99" s="53">
        <v>114</v>
      </c>
      <c r="I99">
        <v>0</v>
      </c>
      <c r="J99">
        <v>0</v>
      </c>
      <c r="K99">
        <v>3</v>
      </c>
      <c r="L99">
        <v>7</v>
      </c>
    </row>
    <row r="100" spans="1:12" x14ac:dyDescent="0.4">
      <c r="A100">
        <v>115</v>
      </c>
      <c r="B100" t="s">
        <v>434</v>
      </c>
      <c r="C100" t="str">
        <f t="shared" si="5"/>
        <v>Туберкулез</v>
      </c>
      <c r="D100">
        <f t="shared" si="4"/>
        <v>1</v>
      </c>
      <c r="H100" s="53">
        <v>115</v>
      </c>
      <c r="I100">
        <v>0</v>
      </c>
      <c r="J100">
        <v>0</v>
      </c>
      <c r="K100">
        <v>5</v>
      </c>
      <c r="L100">
        <v>6</v>
      </c>
    </row>
    <row r="101" spans="1:12" x14ac:dyDescent="0.4">
      <c r="A101">
        <v>116</v>
      </c>
      <c r="B101" t="s">
        <v>434</v>
      </c>
      <c r="C101" t="str">
        <f t="shared" si="5"/>
        <v>Туберкулез</v>
      </c>
      <c r="D101">
        <f>IF(B101=C101,1,0)</f>
        <v>1</v>
      </c>
      <c r="H101" s="53">
        <v>116</v>
      </c>
      <c r="I101">
        <v>0</v>
      </c>
      <c r="J101">
        <v>0</v>
      </c>
      <c r="K101">
        <v>0</v>
      </c>
      <c r="L101">
        <v>4</v>
      </c>
    </row>
    <row r="102" spans="1:12" x14ac:dyDescent="0.4">
      <c r="A102">
        <v>117</v>
      </c>
      <c r="B102" t="s">
        <v>434</v>
      </c>
      <c r="C102" t="str">
        <f t="shared" si="5"/>
        <v>Бактериальная пневмония</v>
      </c>
      <c r="D102">
        <f>IF(B102=C102,1,0)</f>
        <v>0</v>
      </c>
      <c r="H102" s="53">
        <v>117</v>
      </c>
      <c r="I102">
        <v>3</v>
      </c>
      <c r="J102">
        <v>1</v>
      </c>
      <c r="K102">
        <v>0</v>
      </c>
      <c r="L102">
        <v>2</v>
      </c>
    </row>
  </sheetData>
  <autoFilter ref="A1:F102" xr:uid="{00000000-0009-0000-0000-000014000000}">
    <filterColumn colId="4" showButton="0"/>
  </autoFilter>
  <mergeCells count="1">
    <mergeCell ref="E1:F1"/>
  </mergeCells>
  <conditionalFormatting sqref="D2:D10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143"/>
  <sheetViews>
    <sheetView workbookViewId="0">
      <pane ySplit="1" topLeftCell="A101" activePane="bottomLeft" state="frozen"/>
      <selection pane="bottomLeft" activeCell="H12" sqref="H12"/>
    </sheetView>
  </sheetViews>
  <sheetFormatPr defaultRowHeight="14.6" x14ac:dyDescent="0.4"/>
  <cols>
    <col min="1" max="1" width="5.84375" customWidth="1"/>
    <col min="2" max="2" width="24.15234375" bestFit="1" customWidth="1"/>
    <col min="3" max="3" width="13.84375" customWidth="1"/>
    <col min="4" max="4" width="11.3828125" customWidth="1"/>
    <col min="5" max="6" width="8.69140625"/>
    <col min="7" max="7" width="5.53515625" customWidth="1"/>
    <col min="8" max="8" width="5.84375" style="53" customWidth="1"/>
    <col min="9" max="11" width="8.69140625"/>
    <col min="12" max="12" width="10.84375" customWidth="1"/>
    <col min="14" max="14" width="14.84375" customWidth="1"/>
  </cols>
  <sheetData>
    <row r="1" spans="1:35" x14ac:dyDescent="0.4">
      <c r="A1" t="s">
        <v>1659</v>
      </c>
      <c r="B1" s="8" t="s">
        <v>1660</v>
      </c>
      <c r="C1" s="8" t="s">
        <v>1661</v>
      </c>
      <c r="D1" s="8" t="s">
        <v>1662</v>
      </c>
      <c r="E1" s="146" t="s">
        <v>1667</v>
      </c>
      <c r="F1" s="146"/>
      <c r="G1" s="19"/>
      <c r="I1" s="53" t="s">
        <v>517</v>
      </c>
      <c r="J1" s="53" t="s">
        <v>644</v>
      </c>
      <c r="K1" s="53" t="s">
        <v>435</v>
      </c>
      <c r="L1" s="53" t="s">
        <v>434</v>
      </c>
      <c r="N1" t="s">
        <v>1729</v>
      </c>
    </row>
    <row r="2" spans="1:35" x14ac:dyDescent="0.4">
      <c r="A2">
        <v>4</v>
      </c>
      <c r="B2" t="s">
        <v>434</v>
      </c>
      <c r="C2" t="str">
        <f>IF(MAX(I2:L2)=I2,$I$1,IF(MAX(I2:L2)=J2,$J$1,IF(MAX(I2:L2)=K2,$K$1,$L$1)))</f>
        <v>Туберкулез</v>
      </c>
      <c r="D2">
        <f t="shared" ref="D2:D65" si="0">IF(B2=C2,1,0)</f>
        <v>1</v>
      </c>
      <c r="E2" s="43" t="s">
        <v>1668</v>
      </c>
      <c r="F2" s="43">
        <f>COUNTIF(D2:D102,0)</f>
        <v>20</v>
      </c>
      <c r="H2" s="53">
        <v>4</v>
      </c>
      <c r="I2">
        <v>0</v>
      </c>
      <c r="J2">
        <v>0</v>
      </c>
      <c r="K2">
        <v>0</v>
      </c>
      <c r="L2">
        <v>4</v>
      </c>
      <c r="N2" t="s">
        <v>1730</v>
      </c>
    </row>
    <row r="3" spans="1:35" x14ac:dyDescent="0.4">
      <c r="A3">
        <v>5</v>
      </c>
      <c r="B3" t="s">
        <v>517</v>
      </c>
      <c r="C3" t="str">
        <f t="shared" ref="C3:C42" si="1">IF(MAX(I3:L3)=I3,$I$1,IF(MAX(I3:L3)=J3,$J$1,IF(MAX(I3:L3)=K3,$K$1,$L$1)))</f>
        <v>Вирусная пневмония</v>
      </c>
      <c r="D3">
        <f t="shared" si="0"/>
        <v>0</v>
      </c>
      <c r="E3" s="43" t="s">
        <v>1669</v>
      </c>
      <c r="F3" s="43">
        <f>COUNTIF(D2:D102,1)</f>
        <v>81</v>
      </c>
      <c r="H3" s="53">
        <v>5</v>
      </c>
      <c r="I3">
        <v>9</v>
      </c>
      <c r="J3">
        <v>10</v>
      </c>
      <c r="K3">
        <v>7</v>
      </c>
      <c r="L3">
        <v>5</v>
      </c>
      <c r="N3" t="s">
        <v>1731</v>
      </c>
    </row>
    <row r="4" spans="1:35" x14ac:dyDescent="0.4">
      <c r="A4">
        <v>6</v>
      </c>
      <c r="B4" t="s">
        <v>517</v>
      </c>
      <c r="C4" t="str">
        <f t="shared" si="1"/>
        <v>Бактериальная пневмония</v>
      </c>
      <c r="D4">
        <f t="shared" si="0"/>
        <v>1</v>
      </c>
      <c r="E4" t="s">
        <v>1673</v>
      </c>
      <c r="F4">
        <f>F3+F2</f>
        <v>101</v>
      </c>
      <c r="H4" s="53">
        <v>6</v>
      </c>
      <c r="I4">
        <v>7</v>
      </c>
      <c r="J4">
        <v>6</v>
      </c>
      <c r="K4">
        <v>0</v>
      </c>
      <c r="L4">
        <v>0</v>
      </c>
    </row>
    <row r="5" spans="1:35" s="42" customFormat="1" x14ac:dyDescent="0.4">
      <c r="A5">
        <v>7</v>
      </c>
      <c r="B5" t="s">
        <v>517</v>
      </c>
      <c r="C5" t="str">
        <f t="shared" si="1"/>
        <v>Бактериальная пневмония</v>
      </c>
      <c r="D5">
        <f t="shared" si="0"/>
        <v>1</v>
      </c>
      <c r="E5"/>
      <c r="F5"/>
      <c r="G5"/>
      <c r="H5" s="53">
        <v>7</v>
      </c>
      <c r="I5">
        <v>6</v>
      </c>
      <c r="J5">
        <v>0</v>
      </c>
      <c r="K5">
        <v>0</v>
      </c>
      <c r="L5">
        <v>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x14ac:dyDescent="0.4">
      <c r="A6">
        <v>8</v>
      </c>
      <c r="B6" t="s">
        <v>517</v>
      </c>
      <c r="D6">
        <f t="shared" si="0"/>
        <v>0</v>
      </c>
      <c r="H6" s="53">
        <v>8</v>
      </c>
      <c r="I6" s="21">
        <v>7</v>
      </c>
      <c r="J6" s="21">
        <v>7</v>
      </c>
      <c r="K6">
        <v>0</v>
      </c>
      <c r="L6">
        <v>0</v>
      </c>
    </row>
    <row r="7" spans="1:35" x14ac:dyDescent="0.4">
      <c r="A7">
        <v>9</v>
      </c>
      <c r="B7" t="s">
        <v>517</v>
      </c>
      <c r="C7" t="str">
        <f t="shared" si="1"/>
        <v>Вирусная пневмония</v>
      </c>
      <c r="D7">
        <f t="shared" si="0"/>
        <v>0</v>
      </c>
      <c r="H7" s="53">
        <v>9</v>
      </c>
      <c r="I7">
        <v>5</v>
      </c>
      <c r="J7">
        <v>6</v>
      </c>
      <c r="K7">
        <v>0</v>
      </c>
      <c r="L7">
        <v>0</v>
      </c>
    </row>
    <row r="8" spans="1:35" x14ac:dyDescent="0.4">
      <c r="A8">
        <v>10</v>
      </c>
      <c r="B8" t="s">
        <v>517</v>
      </c>
      <c r="C8" t="str">
        <f t="shared" si="1"/>
        <v>Бактериальная пневмония</v>
      </c>
      <c r="D8">
        <f t="shared" si="0"/>
        <v>1</v>
      </c>
      <c r="H8" s="53">
        <v>10</v>
      </c>
      <c r="I8">
        <v>7</v>
      </c>
      <c r="J8">
        <v>5</v>
      </c>
      <c r="K8">
        <v>0</v>
      </c>
      <c r="L8">
        <v>0</v>
      </c>
    </row>
    <row r="9" spans="1:35" x14ac:dyDescent="0.4">
      <c r="A9">
        <v>11</v>
      </c>
      <c r="B9" t="s">
        <v>517</v>
      </c>
      <c r="C9" t="str">
        <f t="shared" si="1"/>
        <v>Бактериальная пневмония</v>
      </c>
      <c r="D9">
        <f t="shared" si="0"/>
        <v>1</v>
      </c>
      <c r="H9" s="53">
        <v>11</v>
      </c>
      <c r="I9">
        <v>12</v>
      </c>
      <c r="J9">
        <v>0</v>
      </c>
      <c r="K9">
        <v>0</v>
      </c>
      <c r="L9">
        <v>0</v>
      </c>
      <c r="N9" t="s">
        <v>1749</v>
      </c>
      <c r="O9">
        <f>F3/(F2+F3)</f>
        <v>0.80198019801980203</v>
      </c>
    </row>
    <row r="10" spans="1:35" x14ac:dyDescent="0.4">
      <c r="A10">
        <v>13</v>
      </c>
      <c r="B10" t="s">
        <v>517</v>
      </c>
      <c r="C10" t="str">
        <f t="shared" si="1"/>
        <v>Бактериальная пневмония</v>
      </c>
      <c r="D10">
        <f t="shared" si="0"/>
        <v>1</v>
      </c>
      <c r="H10" s="53">
        <v>13</v>
      </c>
      <c r="I10">
        <v>11</v>
      </c>
      <c r="J10">
        <v>0</v>
      </c>
      <c r="K10">
        <v>0</v>
      </c>
      <c r="L10">
        <v>0</v>
      </c>
      <c r="N10" t="s">
        <v>1750</v>
      </c>
      <c r="O10">
        <f>90/101</f>
        <v>0.8910891089108911</v>
      </c>
    </row>
    <row r="11" spans="1:35" x14ac:dyDescent="0.4">
      <c r="A11">
        <v>14</v>
      </c>
      <c r="B11" t="s">
        <v>517</v>
      </c>
      <c r="C11" t="str">
        <f t="shared" si="1"/>
        <v>Бактериальная пневмония</v>
      </c>
      <c r="D11">
        <f t="shared" si="0"/>
        <v>1</v>
      </c>
      <c r="H11" s="53">
        <v>14</v>
      </c>
      <c r="I11">
        <v>4</v>
      </c>
      <c r="J11">
        <v>0</v>
      </c>
      <c r="K11">
        <v>3</v>
      </c>
      <c r="L11">
        <v>3</v>
      </c>
    </row>
    <row r="12" spans="1:35" x14ac:dyDescent="0.4">
      <c r="A12">
        <v>15</v>
      </c>
      <c r="B12" t="s">
        <v>517</v>
      </c>
      <c r="D12">
        <f t="shared" si="0"/>
        <v>0</v>
      </c>
      <c r="H12" s="53">
        <v>15</v>
      </c>
      <c r="I12" s="21">
        <v>0</v>
      </c>
      <c r="J12" s="21">
        <v>0</v>
      </c>
      <c r="K12" s="21">
        <v>0</v>
      </c>
      <c r="L12" s="21">
        <v>0</v>
      </c>
    </row>
    <row r="13" spans="1:35" x14ac:dyDescent="0.4">
      <c r="A13">
        <v>16</v>
      </c>
      <c r="B13" t="s">
        <v>517</v>
      </c>
      <c r="C13" t="str">
        <f t="shared" si="1"/>
        <v>Бактериальная пневмония</v>
      </c>
      <c r="D13">
        <f t="shared" si="0"/>
        <v>1</v>
      </c>
      <c r="H13" s="53">
        <v>16</v>
      </c>
      <c r="I13">
        <v>10</v>
      </c>
      <c r="J13">
        <v>0</v>
      </c>
      <c r="K13">
        <v>0</v>
      </c>
      <c r="L13">
        <v>0</v>
      </c>
    </row>
    <row r="14" spans="1:35" x14ac:dyDescent="0.4">
      <c r="A14">
        <v>17</v>
      </c>
      <c r="B14" t="s">
        <v>517</v>
      </c>
      <c r="D14">
        <f t="shared" si="0"/>
        <v>0</v>
      </c>
      <c r="H14" s="53">
        <v>17</v>
      </c>
      <c r="I14" s="21">
        <v>0</v>
      </c>
      <c r="J14" s="21">
        <v>0</v>
      </c>
      <c r="K14" s="21">
        <v>0</v>
      </c>
      <c r="L14" s="21">
        <v>0</v>
      </c>
    </row>
    <row r="15" spans="1:35" x14ac:dyDescent="0.4">
      <c r="A15">
        <v>18</v>
      </c>
      <c r="B15" t="s">
        <v>517</v>
      </c>
      <c r="C15" t="str">
        <f t="shared" si="1"/>
        <v>Бактериальная пневмония</v>
      </c>
      <c r="D15">
        <f t="shared" si="0"/>
        <v>1</v>
      </c>
      <c r="H15" s="53">
        <v>18</v>
      </c>
      <c r="I15">
        <v>7</v>
      </c>
      <c r="J15">
        <v>0</v>
      </c>
      <c r="K15">
        <v>6</v>
      </c>
      <c r="L15">
        <v>4</v>
      </c>
      <c r="N15" t="s">
        <v>1751</v>
      </c>
      <c r="O15">
        <f>COUNTIF(B2:B132,"Бактериальная пневмония")</f>
        <v>57</v>
      </c>
    </row>
    <row r="16" spans="1:35" x14ac:dyDescent="0.4">
      <c r="A16">
        <v>19</v>
      </c>
      <c r="B16" t="s">
        <v>517</v>
      </c>
      <c r="C16" t="str">
        <f t="shared" si="1"/>
        <v>Бактериальная пневмония</v>
      </c>
      <c r="D16">
        <f t="shared" si="0"/>
        <v>1</v>
      </c>
      <c r="H16" s="53">
        <v>19</v>
      </c>
      <c r="I16">
        <v>6</v>
      </c>
      <c r="J16">
        <v>0</v>
      </c>
      <c r="K16">
        <v>0</v>
      </c>
      <c r="L16">
        <v>0</v>
      </c>
      <c r="N16" t="s">
        <v>1752</v>
      </c>
      <c r="O16">
        <f>COUNTIF(B2:B127, "Вирусная пневмония")</f>
        <v>25</v>
      </c>
    </row>
    <row r="17" spans="1:15" x14ac:dyDescent="0.4">
      <c r="A17">
        <v>20</v>
      </c>
      <c r="B17" t="s">
        <v>517</v>
      </c>
      <c r="C17" t="str">
        <f t="shared" si="1"/>
        <v>Бактериальная пневмония</v>
      </c>
      <c r="D17">
        <f t="shared" si="0"/>
        <v>1</v>
      </c>
      <c r="H17" s="53">
        <v>20</v>
      </c>
      <c r="I17">
        <v>5</v>
      </c>
      <c r="J17">
        <v>4</v>
      </c>
      <c r="K17">
        <v>0</v>
      </c>
      <c r="L17">
        <v>0</v>
      </c>
      <c r="N17" t="s">
        <v>435</v>
      </c>
      <c r="O17">
        <f>COUNTIF(B2:B129, "Рак легких")</f>
        <v>19</v>
      </c>
    </row>
    <row r="18" spans="1:15" x14ac:dyDescent="0.4">
      <c r="A18">
        <v>21</v>
      </c>
      <c r="B18" t="s">
        <v>517</v>
      </c>
      <c r="C18" t="str">
        <f t="shared" si="1"/>
        <v>Бактериальная пневмония</v>
      </c>
      <c r="D18">
        <f t="shared" si="0"/>
        <v>1</v>
      </c>
      <c r="H18" s="53">
        <v>21</v>
      </c>
      <c r="I18">
        <v>7</v>
      </c>
      <c r="J18">
        <v>0</v>
      </c>
      <c r="K18">
        <v>0</v>
      </c>
      <c r="L18">
        <v>0</v>
      </c>
      <c r="N18" t="s">
        <v>434</v>
      </c>
      <c r="O18">
        <f>COUNTIF(B2:B133, "Туберкулез")</f>
        <v>15</v>
      </c>
    </row>
    <row r="19" spans="1:15" x14ac:dyDescent="0.4">
      <c r="A19">
        <v>22</v>
      </c>
      <c r="B19" t="s">
        <v>517</v>
      </c>
      <c r="C19" t="str">
        <f t="shared" si="1"/>
        <v>Бактериальная пневмония</v>
      </c>
      <c r="D19">
        <f t="shared" si="0"/>
        <v>1</v>
      </c>
      <c r="H19" s="53">
        <v>22</v>
      </c>
      <c r="I19">
        <v>8</v>
      </c>
      <c r="J19">
        <v>0</v>
      </c>
      <c r="K19">
        <v>0</v>
      </c>
      <c r="L19">
        <v>0</v>
      </c>
      <c r="N19" t="s">
        <v>1673</v>
      </c>
      <c r="O19">
        <f>SUM(O15:O18)</f>
        <v>116</v>
      </c>
    </row>
    <row r="20" spans="1:15" x14ac:dyDescent="0.4">
      <c r="A20">
        <v>23</v>
      </c>
      <c r="B20" t="s">
        <v>517</v>
      </c>
      <c r="C20" t="str">
        <f t="shared" si="1"/>
        <v>Вирусная пневмония</v>
      </c>
      <c r="D20">
        <f t="shared" si="0"/>
        <v>0</v>
      </c>
      <c r="H20" s="53">
        <v>23</v>
      </c>
      <c r="I20">
        <v>5</v>
      </c>
      <c r="J20">
        <v>6</v>
      </c>
      <c r="K20">
        <v>0</v>
      </c>
      <c r="L20">
        <v>0</v>
      </c>
    </row>
    <row r="21" spans="1:15" x14ac:dyDescent="0.4">
      <c r="A21">
        <v>24</v>
      </c>
      <c r="B21" t="s">
        <v>517</v>
      </c>
      <c r="C21" t="str">
        <f t="shared" si="1"/>
        <v>Бактериальная пневмония</v>
      </c>
      <c r="D21">
        <f t="shared" si="0"/>
        <v>1</v>
      </c>
      <c r="H21" s="53">
        <v>24</v>
      </c>
      <c r="I21">
        <v>6</v>
      </c>
      <c r="J21">
        <v>0</v>
      </c>
      <c r="K21">
        <v>0</v>
      </c>
      <c r="L21">
        <v>0</v>
      </c>
    </row>
    <row r="22" spans="1:15" x14ac:dyDescent="0.4">
      <c r="A22">
        <v>25</v>
      </c>
      <c r="B22" t="s">
        <v>517</v>
      </c>
      <c r="C22" t="str">
        <f t="shared" si="1"/>
        <v>Бактериальная пневмония</v>
      </c>
      <c r="D22">
        <f t="shared" si="0"/>
        <v>1</v>
      </c>
      <c r="H22" s="53">
        <v>25</v>
      </c>
      <c r="I22">
        <v>9</v>
      </c>
      <c r="J22">
        <v>7</v>
      </c>
      <c r="K22">
        <v>0</v>
      </c>
      <c r="L22">
        <v>0</v>
      </c>
    </row>
    <row r="23" spans="1:15" x14ac:dyDescent="0.4">
      <c r="A23">
        <v>26</v>
      </c>
      <c r="B23" t="s">
        <v>517</v>
      </c>
      <c r="C23" t="str">
        <f t="shared" si="1"/>
        <v>Бактериальная пневмония</v>
      </c>
      <c r="D23">
        <f t="shared" si="0"/>
        <v>1</v>
      </c>
      <c r="H23" s="53">
        <v>26</v>
      </c>
      <c r="I23">
        <v>6</v>
      </c>
      <c r="J23">
        <v>3</v>
      </c>
      <c r="K23">
        <v>0</v>
      </c>
      <c r="L23">
        <v>0</v>
      </c>
    </row>
    <row r="24" spans="1:15" x14ac:dyDescent="0.4">
      <c r="A24">
        <v>27</v>
      </c>
      <c r="B24" t="s">
        <v>517</v>
      </c>
      <c r="C24" t="str">
        <f t="shared" si="1"/>
        <v>Вирусная пневмония</v>
      </c>
      <c r="D24">
        <f t="shared" si="0"/>
        <v>0</v>
      </c>
      <c r="H24" s="53">
        <v>27</v>
      </c>
      <c r="I24">
        <v>0</v>
      </c>
      <c r="J24">
        <v>4</v>
      </c>
      <c r="K24">
        <v>0</v>
      </c>
      <c r="L24">
        <v>0</v>
      </c>
    </row>
    <row r="25" spans="1:15" x14ac:dyDescent="0.4">
      <c r="A25">
        <v>28</v>
      </c>
      <c r="B25" t="s">
        <v>517</v>
      </c>
      <c r="C25" t="str">
        <f t="shared" si="1"/>
        <v>Бактериальная пневмония</v>
      </c>
      <c r="D25">
        <f t="shared" si="0"/>
        <v>1</v>
      </c>
      <c r="H25" s="53">
        <v>28</v>
      </c>
      <c r="I25">
        <v>6</v>
      </c>
      <c r="J25">
        <v>5</v>
      </c>
      <c r="K25">
        <v>0</v>
      </c>
      <c r="L25">
        <v>0</v>
      </c>
    </row>
    <row r="26" spans="1:15" x14ac:dyDescent="0.4">
      <c r="A26">
        <v>29</v>
      </c>
      <c r="B26" t="s">
        <v>517</v>
      </c>
      <c r="C26" t="str">
        <f t="shared" si="1"/>
        <v>Бактериальная пневмония</v>
      </c>
      <c r="D26">
        <f t="shared" si="0"/>
        <v>1</v>
      </c>
      <c r="H26" s="53">
        <v>29</v>
      </c>
      <c r="I26">
        <v>10</v>
      </c>
      <c r="J26">
        <v>0</v>
      </c>
      <c r="K26">
        <v>0</v>
      </c>
      <c r="L26">
        <v>0</v>
      </c>
    </row>
    <row r="27" spans="1:15" x14ac:dyDescent="0.4">
      <c r="A27">
        <v>30</v>
      </c>
      <c r="B27" t="s">
        <v>517</v>
      </c>
      <c r="C27" t="str">
        <f t="shared" si="1"/>
        <v>Вирусная пневмония</v>
      </c>
      <c r="D27">
        <f t="shared" si="0"/>
        <v>0</v>
      </c>
      <c r="H27" s="53">
        <v>30</v>
      </c>
      <c r="I27">
        <v>9</v>
      </c>
      <c r="J27">
        <v>10</v>
      </c>
      <c r="K27">
        <v>0</v>
      </c>
      <c r="L27">
        <v>0</v>
      </c>
    </row>
    <row r="28" spans="1:15" x14ac:dyDescent="0.4">
      <c r="A28">
        <v>31</v>
      </c>
      <c r="B28" t="s">
        <v>517</v>
      </c>
      <c r="C28" t="str">
        <f t="shared" si="1"/>
        <v>Бактериальная пневмония</v>
      </c>
      <c r="D28">
        <f t="shared" si="0"/>
        <v>1</v>
      </c>
      <c r="H28" s="53">
        <v>31</v>
      </c>
      <c r="I28">
        <v>8</v>
      </c>
      <c r="J28">
        <v>7</v>
      </c>
      <c r="K28">
        <v>0</v>
      </c>
      <c r="L28">
        <v>0</v>
      </c>
    </row>
    <row r="29" spans="1:15" x14ac:dyDescent="0.4">
      <c r="A29">
        <v>32</v>
      </c>
      <c r="B29" t="s">
        <v>517</v>
      </c>
      <c r="C29" t="str">
        <f t="shared" si="1"/>
        <v>Бактериальная пневмония</v>
      </c>
      <c r="D29">
        <f t="shared" si="0"/>
        <v>1</v>
      </c>
      <c r="H29" s="53">
        <v>32</v>
      </c>
      <c r="I29">
        <v>4</v>
      </c>
      <c r="J29">
        <v>0</v>
      </c>
      <c r="K29">
        <v>0</v>
      </c>
      <c r="L29">
        <v>0</v>
      </c>
    </row>
    <row r="30" spans="1:15" x14ac:dyDescent="0.4">
      <c r="A30">
        <v>33</v>
      </c>
      <c r="B30" t="s">
        <v>517</v>
      </c>
      <c r="C30" t="str">
        <f t="shared" si="1"/>
        <v>Бактериальная пневмония</v>
      </c>
      <c r="D30">
        <f t="shared" si="0"/>
        <v>1</v>
      </c>
      <c r="H30" s="53">
        <v>33</v>
      </c>
      <c r="I30">
        <v>4</v>
      </c>
      <c r="J30">
        <v>0</v>
      </c>
      <c r="K30">
        <v>0</v>
      </c>
      <c r="L30">
        <v>0</v>
      </c>
    </row>
    <row r="31" spans="1:15" x14ac:dyDescent="0.4">
      <c r="A31">
        <v>34</v>
      </c>
      <c r="B31" t="s">
        <v>517</v>
      </c>
      <c r="C31" t="str">
        <f t="shared" si="1"/>
        <v>Бактериальная пневмония</v>
      </c>
      <c r="D31">
        <f t="shared" si="0"/>
        <v>1</v>
      </c>
      <c r="H31" s="53">
        <v>34</v>
      </c>
      <c r="I31">
        <v>5</v>
      </c>
      <c r="J31">
        <v>3</v>
      </c>
      <c r="K31">
        <v>3</v>
      </c>
      <c r="L31">
        <v>0</v>
      </c>
    </row>
    <row r="32" spans="1:15" x14ac:dyDescent="0.4">
      <c r="A32">
        <v>35</v>
      </c>
      <c r="B32" t="s">
        <v>517</v>
      </c>
      <c r="C32" t="str">
        <f t="shared" si="1"/>
        <v>Бактериальная пневмония</v>
      </c>
      <c r="D32">
        <f t="shared" si="0"/>
        <v>1</v>
      </c>
      <c r="H32" s="53">
        <v>35</v>
      </c>
      <c r="I32">
        <v>11</v>
      </c>
      <c r="J32">
        <v>0</v>
      </c>
      <c r="K32">
        <v>0</v>
      </c>
      <c r="L32">
        <v>0</v>
      </c>
    </row>
    <row r="33" spans="1:12" x14ac:dyDescent="0.4">
      <c r="A33">
        <v>36</v>
      </c>
      <c r="B33" t="s">
        <v>517</v>
      </c>
      <c r="C33" t="str">
        <f t="shared" si="1"/>
        <v>Бактериальная пневмония</v>
      </c>
      <c r="D33">
        <f t="shared" si="0"/>
        <v>1</v>
      </c>
      <c r="H33" s="53">
        <v>36</v>
      </c>
      <c r="I33">
        <v>8</v>
      </c>
      <c r="J33">
        <v>0</v>
      </c>
      <c r="K33">
        <v>0</v>
      </c>
      <c r="L33">
        <v>0</v>
      </c>
    </row>
    <row r="34" spans="1:12" x14ac:dyDescent="0.4">
      <c r="A34">
        <v>37</v>
      </c>
      <c r="B34" t="s">
        <v>517</v>
      </c>
      <c r="C34" t="str">
        <f t="shared" si="1"/>
        <v>Бактериальная пневмония</v>
      </c>
      <c r="D34">
        <f t="shared" si="0"/>
        <v>1</v>
      </c>
      <c r="H34" s="53">
        <v>37</v>
      </c>
      <c r="I34">
        <v>9</v>
      </c>
      <c r="J34">
        <v>0</v>
      </c>
      <c r="K34">
        <v>0</v>
      </c>
      <c r="L34">
        <v>0</v>
      </c>
    </row>
    <row r="35" spans="1:12" x14ac:dyDescent="0.4">
      <c r="A35">
        <v>38</v>
      </c>
      <c r="B35" t="s">
        <v>517</v>
      </c>
      <c r="C35" t="str">
        <f t="shared" si="1"/>
        <v>Вирусная пневмония</v>
      </c>
      <c r="D35">
        <f t="shared" si="0"/>
        <v>0</v>
      </c>
      <c r="H35" s="53">
        <v>38</v>
      </c>
      <c r="I35">
        <v>0</v>
      </c>
      <c r="J35">
        <v>6</v>
      </c>
      <c r="K35">
        <v>0</v>
      </c>
      <c r="L35">
        <v>4</v>
      </c>
    </row>
    <row r="36" spans="1:12" x14ac:dyDescent="0.4">
      <c r="A36">
        <v>39</v>
      </c>
      <c r="B36" t="s">
        <v>517</v>
      </c>
      <c r="C36" t="str">
        <f t="shared" si="1"/>
        <v>Бактериальная пневмония</v>
      </c>
      <c r="D36">
        <f t="shared" si="0"/>
        <v>1</v>
      </c>
      <c r="H36" s="53">
        <v>39</v>
      </c>
      <c r="I36">
        <v>6</v>
      </c>
      <c r="J36">
        <v>5</v>
      </c>
      <c r="K36">
        <v>0</v>
      </c>
      <c r="L36">
        <v>0</v>
      </c>
    </row>
    <row r="37" spans="1:12" x14ac:dyDescent="0.4">
      <c r="A37">
        <v>40</v>
      </c>
      <c r="B37" t="s">
        <v>435</v>
      </c>
      <c r="C37" t="str">
        <f t="shared" si="1"/>
        <v>Рак легких</v>
      </c>
      <c r="D37">
        <f t="shared" si="0"/>
        <v>1</v>
      </c>
      <c r="H37" s="53">
        <v>40</v>
      </c>
      <c r="I37">
        <v>0</v>
      </c>
      <c r="J37">
        <v>0</v>
      </c>
      <c r="K37">
        <v>6</v>
      </c>
      <c r="L37">
        <v>0</v>
      </c>
    </row>
    <row r="38" spans="1:12" x14ac:dyDescent="0.4">
      <c r="A38">
        <v>41</v>
      </c>
      <c r="B38" t="s">
        <v>435</v>
      </c>
      <c r="C38" t="str">
        <f t="shared" si="1"/>
        <v>Рак легких</v>
      </c>
      <c r="D38">
        <f t="shared" si="0"/>
        <v>1</v>
      </c>
      <c r="H38" s="53">
        <v>41</v>
      </c>
      <c r="I38">
        <v>0</v>
      </c>
      <c r="J38">
        <v>0</v>
      </c>
      <c r="K38">
        <v>5</v>
      </c>
      <c r="L38">
        <v>0</v>
      </c>
    </row>
    <row r="39" spans="1:12" x14ac:dyDescent="0.4">
      <c r="A39">
        <v>42</v>
      </c>
      <c r="B39" t="s">
        <v>435</v>
      </c>
      <c r="C39" t="str">
        <f t="shared" si="1"/>
        <v>Рак легких</v>
      </c>
      <c r="D39">
        <f t="shared" si="0"/>
        <v>1</v>
      </c>
      <c r="H39" s="53">
        <v>42</v>
      </c>
      <c r="I39">
        <v>0</v>
      </c>
      <c r="J39">
        <v>0</v>
      </c>
      <c r="K39">
        <v>5</v>
      </c>
      <c r="L39">
        <v>0</v>
      </c>
    </row>
    <row r="40" spans="1:12" x14ac:dyDescent="0.4">
      <c r="A40">
        <v>43</v>
      </c>
      <c r="B40" t="s">
        <v>435</v>
      </c>
      <c r="C40" t="str">
        <f t="shared" si="1"/>
        <v>Рак легких</v>
      </c>
      <c r="D40">
        <f t="shared" si="0"/>
        <v>1</v>
      </c>
      <c r="H40" s="53">
        <v>43</v>
      </c>
      <c r="I40">
        <v>0</v>
      </c>
      <c r="J40">
        <v>0</v>
      </c>
      <c r="K40">
        <v>4</v>
      </c>
      <c r="L40">
        <v>0</v>
      </c>
    </row>
    <row r="41" spans="1:12" x14ac:dyDescent="0.4">
      <c r="A41">
        <v>44</v>
      </c>
      <c r="B41" t="s">
        <v>435</v>
      </c>
      <c r="C41" t="str">
        <f t="shared" si="1"/>
        <v>Рак легких</v>
      </c>
      <c r="D41">
        <f t="shared" si="0"/>
        <v>1</v>
      </c>
      <c r="H41" s="53">
        <v>44</v>
      </c>
      <c r="I41">
        <v>0</v>
      </c>
      <c r="J41">
        <v>0</v>
      </c>
      <c r="K41">
        <v>12</v>
      </c>
      <c r="L41">
        <v>0</v>
      </c>
    </row>
    <row r="42" spans="1:12" x14ac:dyDescent="0.4">
      <c r="A42">
        <v>45</v>
      </c>
      <c r="B42" t="s">
        <v>435</v>
      </c>
      <c r="C42" t="str">
        <f t="shared" si="1"/>
        <v>Рак легких</v>
      </c>
      <c r="D42">
        <f t="shared" si="0"/>
        <v>1</v>
      </c>
      <c r="H42" s="53">
        <v>45</v>
      </c>
      <c r="I42">
        <v>0</v>
      </c>
      <c r="J42">
        <v>0</v>
      </c>
      <c r="K42">
        <v>5</v>
      </c>
      <c r="L42">
        <v>0</v>
      </c>
    </row>
    <row r="43" spans="1:12" x14ac:dyDescent="0.4">
      <c r="A43">
        <v>46</v>
      </c>
      <c r="B43" t="s">
        <v>435</v>
      </c>
      <c r="C43" t="str">
        <f>IF(MAX(I43:L43)=I43,$I$1,IF(MAX(I43:L43)=J43,$J$1,IF(MAX(I43:L43)=K43,$K$1,$L$1)))</f>
        <v>Бактериальная пневмония</v>
      </c>
      <c r="D43">
        <f t="shared" si="0"/>
        <v>0</v>
      </c>
      <c r="H43" s="53">
        <v>46</v>
      </c>
      <c r="I43">
        <v>3</v>
      </c>
      <c r="J43">
        <v>0</v>
      </c>
      <c r="K43">
        <v>3</v>
      </c>
      <c r="L43">
        <v>3</v>
      </c>
    </row>
    <row r="44" spans="1:12" x14ac:dyDescent="0.4">
      <c r="A44">
        <v>47</v>
      </c>
      <c r="B44" t="s">
        <v>435</v>
      </c>
      <c r="C44" t="str">
        <f>IF(MAX(I44:L44)=I44,$I$1,IF(MAX(I44:L44)=J44,$J$1,IF(MAX(I44:L44)=K44,$K$1,$L$1)))</f>
        <v>Рак легких</v>
      </c>
      <c r="D44">
        <f t="shared" si="0"/>
        <v>1</v>
      </c>
      <c r="H44" s="53">
        <v>47</v>
      </c>
      <c r="I44">
        <v>0</v>
      </c>
      <c r="J44">
        <v>0</v>
      </c>
      <c r="K44">
        <v>6</v>
      </c>
      <c r="L44">
        <v>0</v>
      </c>
    </row>
    <row r="45" spans="1:12" x14ac:dyDescent="0.4">
      <c r="A45">
        <v>48</v>
      </c>
      <c r="B45" t="s">
        <v>435</v>
      </c>
      <c r="C45" t="str">
        <f t="shared" ref="C45:C47" si="2">IF(MAX(I45:L45)=I45,$I$1,IF(MAX(I45:L45)=J45,$J$1,IF(MAX(I45:L45)=K45,$K$1,$L$1)))</f>
        <v>Рак легких</v>
      </c>
      <c r="D45">
        <f t="shared" si="0"/>
        <v>1</v>
      </c>
      <c r="H45" s="53">
        <v>48</v>
      </c>
      <c r="I45">
        <v>0</v>
      </c>
      <c r="J45">
        <v>0</v>
      </c>
      <c r="K45">
        <v>6</v>
      </c>
      <c r="L45">
        <v>0</v>
      </c>
    </row>
    <row r="46" spans="1:12" x14ac:dyDescent="0.4">
      <c r="A46">
        <v>49</v>
      </c>
      <c r="B46" t="s">
        <v>517</v>
      </c>
      <c r="C46" t="str">
        <f t="shared" si="2"/>
        <v>Вирусная пневмония</v>
      </c>
      <c r="D46">
        <f t="shared" si="0"/>
        <v>0</v>
      </c>
      <c r="H46" s="53">
        <v>49</v>
      </c>
      <c r="I46">
        <v>0</v>
      </c>
      <c r="J46">
        <v>6</v>
      </c>
      <c r="K46">
        <v>0</v>
      </c>
      <c r="L46">
        <v>0</v>
      </c>
    </row>
    <row r="47" spans="1:12" x14ac:dyDescent="0.4">
      <c r="A47">
        <v>50</v>
      </c>
      <c r="B47" t="s">
        <v>435</v>
      </c>
      <c r="C47" t="str">
        <f t="shared" si="2"/>
        <v>Рак легких</v>
      </c>
      <c r="D47">
        <f t="shared" si="0"/>
        <v>1</v>
      </c>
      <c r="H47" s="53">
        <v>50</v>
      </c>
      <c r="I47">
        <v>0</v>
      </c>
      <c r="J47">
        <v>0</v>
      </c>
      <c r="K47">
        <v>7</v>
      </c>
      <c r="L47">
        <v>0</v>
      </c>
    </row>
    <row r="48" spans="1:12" x14ac:dyDescent="0.4">
      <c r="A48">
        <v>51</v>
      </c>
      <c r="B48" t="s">
        <v>517</v>
      </c>
      <c r="C48" t="str">
        <f>IF(MAX(I48:L48)=I48,$I$1,IF(MAX(I48:L48)=J48,$J$1,IF(MAX(I48:L48)=K48,$K$1,$L$1)))</f>
        <v>Бактериальная пневмония</v>
      </c>
      <c r="D48">
        <f t="shared" si="0"/>
        <v>1</v>
      </c>
      <c r="H48" s="53">
        <v>51</v>
      </c>
      <c r="I48">
        <v>9</v>
      </c>
      <c r="J48">
        <v>0</v>
      </c>
      <c r="K48">
        <v>0</v>
      </c>
      <c r="L48">
        <v>0</v>
      </c>
    </row>
    <row r="49" spans="1:12" x14ac:dyDescent="0.4">
      <c r="A49">
        <v>52</v>
      </c>
      <c r="B49" t="s">
        <v>517</v>
      </c>
      <c r="C49" t="str">
        <f t="shared" ref="C49:C55" si="3">IF(MAX(I49:L49)=I49,$I$1,IF(MAX(I49:L49)=J49,$J$1,IF(MAX(I49:L49)=K49,$K$1,$L$1)))</f>
        <v>Бактериальная пневмония</v>
      </c>
      <c r="D49">
        <f t="shared" si="0"/>
        <v>1</v>
      </c>
      <c r="H49" s="53">
        <v>52</v>
      </c>
      <c r="I49">
        <v>11</v>
      </c>
      <c r="J49">
        <v>10</v>
      </c>
      <c r="K49">
        <v>8</v>
      </c>
      <c r="L49">
        <v>0</v>
      </c>
    </row>
    <row r="50" spans="1:12" x14ac:dyDescent="0.4">
      <c r="A50">
        <v>53</v>
      </c>
      <c r="B50" t="s">
        <v>517</v>
      </c>
      <c r="C50" t="str">
        <f t="shared" si="3"/>
        <v>Бактериальная пневмония</v>
      </c>
      <c r="D50">
        <f t="shared" si="0"/>
        <v>1</v>
      </c>
      <c r="H50" s="53">
        <v>53</v>
      </c>
      <c r="I50">
        <v>7</v>
      </c>
      <c r="J50">
        <v>5</v>
      </c>
      <c r="K50">
        <v>4</v>
      </c>
      <c r="L50">
        <v>0</v>
      </c>
    </row>
    <row r="51" spans="1:12" x14ac:dyDescent="0.4">
      <c r="A51">
        <v>54</v>
      </c>
      <c r="B51" t="s">
        <v>517</v>
      </c>
      <c r="C51" t="str">
        <f t="shared" si="3"/>
        <v>Бактериальная пневмония</v>
      </c>
      <c r="D51">
        <f t="shared" si="0"/>
        <v>1</v>
      </c>
      <c r="H51" s="53">
        <v>54</v>
      </c>
      <c r="I51">
        <v>11</v>
      </c>
      <c r="J51">
        <v>0</v>
      </c>
      <c r="K51">
        <v>0</v>
      </c>
      <c r="L51">
        <v>0</v>
      </c>
    </row>
    <row r="52" spans="1:12" x14ac:dyDescent="0.4">
      <c r="A52">
        <v>55</v>
      </c>
      <c r="B52" t="s">
        <v>517</v>
      </c>
      <c r="C52" t="str">
        <f t="shared" si="3"/>
        <v>Вирусная пневмония</v>
      </c>
      <c r="D52">
        <f t="shared" si="0"/>
        <v>0</v>
      </c>
      <c r="H52" s="53">
        <v>55</v>
      </c>
      <c r="I52">
        <v>0</v>
      </c>
      <c r="J52">
        <v>4</v>
      </c>
      <c r="K52">
        <v>0</v>
      </c>
      <c r="L52">
        <v>0</v>
      </c>
    </row>
    <row r="53" spans="1:12" x14ac:dyDescent="0.4">
      <c r="A53">
        <v>56</v>
      </c>
      <c r="B53" t="s">
        <v>517</v>
      </c>
      <c r="C53" t="str">
        <f t="shared" si="3"/>
        <v>Бактериальная пневмония</v>
      </c>
      <c r="D53">
        <f t="shared" si="0"/>
        <v>1</v>
      </c>
      <c r="H53" s="53">
        <v>56</v>
      </c>
      <c r="I53">
        <v>9</v>
      </c>
      <c r="J53">
        <v>0</v>
      </c>
      <c r="K53">
        <v>0</v>
      </c>
      <c r="L53">
        <v>0</v>
      </c>
    </row>
    <row r="54" spans="1:12" x14ac:dyDescent="0.4">
      <c r="A54">
        <v>57</v>
      </c>
      <c r="B54" t="s">
        <v>517</v>
      </c>
      <c r="C54" t="str">
        <f t="shared" si="3"/>
        <v>Бактериальная пневмония</v>
      </c>
      <c r="D54">
        <f t="shared" si="0"/>
        <v>1</v>
      </c>
      <c r="H54" s="53">
        <v>57</v>
      </c>
      <c r="I54">
        <v>8</v>
      </c>
      <c r="J54">
        <v>0</v>
      </c>
      <c r="K54">
        <v>0</v>
      </c>
      <c r="L54">
        <v>0</v>
      </c>
    </row>
    <row r="55" spans="1:12" x14ac:dyDescent="0.4">
      <c r="A55">
        <v>58</v>
      </c>
      <c r="B55" t="s">
        <v>517</v>
      </c>
      <c r="C55" t="str">
        <f t="shared" si="3"/>
        <v>Бактериальная пневмония</v>
      </c>
      <c r="D55">
        <f t="shared" si="0"/>
        <v>1</v>
      </c>
      <c r="H55" s="53">
        <v>58</v>
      </c>
      <c r="I55">
        <v>9</v>
      </c>
      <c r="J55">
        <v>0</v>
      </c>
      <c r="K55">
        <v>0</v>
      </c>
      <c r="L55">
        <v>0</v>
      </c>
    </row>
    <row r="56" spans="1:12" x14ac:dyDescent="0.4">
      <c r="A56">
        <v>59</v>
      </c>
      <c r="B56" t="s">
        <v>517</v>
      </c>
      <c r="D56">
        <v>0</v>
      </c>
      <c r="H56" s="53">
        <v>59</v>
      </c>
      <c r="I56" s="21">
        <v>13</v>
      </c>
      <c r="J56" s="21">
        <v>13</v>
      </c>
      <c r="K56">
        <v>10</v>
      </c>
      <c r="L56">
        <v>0</v>
      </c>
    </row>
    <row r="57" spans="1:12" x14ac:dyDescent="0.4">
      <c r="A57">
        <v>60</v>
      </c>
      <c r="B57" t="s">
        <v>517</v>
      </c>
      <c r="C57" t="str">
        <f>IF(MAX(I57:L57)=I57,$I$1,IF(MAX(I57:L57)=J57,$J$1,IF(MAX(I57:L57)=K57,$K$1,$L$1)))</f>
        <v>Бактериальная пневмония</v>
      </c>
      <c r="D57">
        <f t="shared" si="0"/>
        <v>1</v>
      </c>
      <c r="H57" s="53">
        <v>60</v>
      </c>
      <c r="I57">
        <v>5</v>
      </c>
      <c r="J57">
        <v>0</v>
      </c>
      <c r="K57">
        <v>0</v>
      </c>
      <c r="L57">
        <v>0</v>
      </c>
    </row>
    <row r="58" spans="1:12" x14ac:dyDescent="0.4">
      <c r="A58">
        <v>61</v>
      </c>
      <c r="B58" t="s">
        <v>517</v>
      </c>
      <c r="C58" t="str">
        <f t="shared" ref="C58:C60" si="4">IF(MAX(I58:L58)=I58,$I$1,IF(MAX(I58:L58)=J58,$J$1,IF(MAX(I58:L58)=K58,$K$1,$L$1)))</f>
        <v>Туберкулез</v>
      </c>
      <c r="D58">
        <f t="shared" si="0"/>
        <v>0</v>
      </c>
      <c r="H58" s="53">
        <v>61</v>
      </c>
      <c r="I58">
        <v>0</v>
      </c>
      <c r="J58">
        <v>0</v>
      </c>
      <c r="K58">
        <v>0</v>
      </c>
      <c r="L58">
        <v>10</v>
      </c>
    </row>
    <row r="59" spans="1:12" x14ac:dyDescent="0.4">
      <c r="A59">
        <v>62</v>
      </c>
      <c r="B59" t="s">
        <v>517</v>
      </c>
      <c r="C59" t="str">
        <f t="shared" si="4"/>
        <v>Вирусная пневмония</v>
      </c>
      <c r="D59">
        <f t="shared" si="0"/>
        <v>0</v>
      </c>
      <c r="H59" s="53">
        <v>62</v>
      </c>
      <c r="I59">
        <v>7</v>
      </c>
      <c r="J59">
        <v>8</v>
      </c>
      <c r="K59">
        <v>0</v>
      </c>
      <c r="L59">
        <v>0</v>
      </c>
    </row>
    <row r="60" spans="1:12" x14ac:dyDescent="0.4">
      <c r="A60">
        <v>63</v>
      </c>
      <c r="B60" t="s">
        <v>517</v>
      </c>
      <c r="C60" t="str">
        <f t="shared" si="4"/>
        <v>Бактериальная пневмония</v>
      </c>
      <c r="D60">
        <f t="shared" si="0"/>
        <v>1</v>
      </c>
      <c r="H60" s="53">
        <v>63</v>
      </c>
      <c r="I60">
        <v>11</v>
      </c>
      <c r="J60">
        <v>9</v>
      </c>
      <c r="K60">
        <v>0</v>
      </c>
      <c r="L60">
        <v>0</v>
      </c>
    </row>
    <row r="61" spans="1:12" x14ac:dyDescent="0.4">
      <c r="A61">
        <v>64</v>
      </c>
      <c r="B61" t="s">
        <v>517</v>
      </c>
      <c r="C61" t="str">
        <f>IF(MAX(I61:L61)=I61,$I$1,IF(MAX(I61:L61)=J61,$J$1,IF(MAX(I61:L61)=K61,$K$1,$L$1)))</f>
        <v>Бактериальная пневмония</v>
      </c>
      <c r="D61">
        <f t="shared" si="0"/>
        <v>1</v>
      </c>
      <c r="H61" s="53">
        <v>64</v>
      </c>
      <c r="I61">
        <v>9</v>
      </c>
      <c r="J61">
        <v>7</v>
      </c>
      <c r="K61">
        <v>0</v>
      </c>
      <c r="L61">
        <v>0</v>
      </c>
    </row>
    <row r="62" spans="1:12" x14ac:dyDescent="0.4">
      <c r="A62">
        <v>65</v>
      </c>
      <c r="B62" t="s">
        <v>517</v>
      </c>
      <c r="C62" t="str">
        <f t="shared" ref="C62:C97" si="5">IF(MAX(I62:L62)=I62,$I$1,IF(MAX(I62:L62)=J62,$J$1,IF(MAX(I62:L62)=K62,$K$1,$L$1)))</f>
        <v>Бактериальная пневмония</v>
      </c>
      <c r="D62">
        <f t="shared" si="0"/>
        <v>1</v>
      </c>
      <c r="H62" s="53">
        <v>65</v>
      </c>
      <c r="I62">
        <v>8</v>
      </c>
      <c r="J62">
        <v>0</v>
      </c>
      <c r="K62">
        <v>0</v>
      </c>
      <c r="L62">
        <v>0</v>
      </c>
    </row>
    <row r="63" spans="1:12" x14ac:dyDescent="0.4">
      <c r="A63">
        <v>66</v>
      </c>
      <c r="B63" t="s">
        <v>517</v>
      </c>
      <c r="C63" t="str">
        <f t="shared" si="5"/>
        <v>Бактериальная пневмония</v>
      </c>
      <c r="D63">
        <f t="shared" si="0"/>
        <v>1</v>
      </c>
      <c r="H63" s="53">
        <v>66</v>
      </c>
      <c r="I63">
        <v>13</v>
      </c>
      <c r="J63">
        <v>11</v>
      </c>
      <c r="K63">
        <v>0</v>
      </c>
      <c r="L63">
        <v>0</v>
      </c>
    </row>
    <row r="64" spans="1:12" x14ac:dyDescent="0.4">
      <c r="A64">
        <v>67</v>
      </c>
      <c r="B64" t="s">
        <v>517</v>
      </c>
      <c r="C64" t="str">
        <f t="shared" si="5"/>
        <v>Бактериальная пневмония</v>
      </c>
      <c r="D64">
        <f t="shared" si="0"/>
        <v>1</v>
      </c>
      <c r="H64" s="53">
        <v>67</v>
      </c>
      <c r="I64">
        <v>11</v>
      </c>
      <c r="J64">
        <v>0</v>
      </c>
      <c r="K64">
        <v>0</v>
      </c>
      <c r="L64">
        <v>0</v>
      </c>
    </row>
    <row r="65" spans="1:12" x14ac:dyDescent="0.4">
      <c r="A65">
        <v>68</v>
      </c>
      <c r="B65" t="s">
        <v>517</v>
      </c>
      <c r="C65" t="str">
        <f t="shared" si="5"/>
        <v>Бактериальная пневмония</v>
      </c>
      <c r="D65">
        <f t="shared" si="0"/>
        <v>1</v>
      </c>
      <c r="H65" s="53">
        <v>68</v>
      </c>
      <c r="I65" s="21">
        <v>9</v>
      </c>
      <c r="J65" s="21">
        <v>9</v>
      </c>
      <c r="K65">
        <v>0</v>
      </c>
      <c r="L65">
        <v>0</v>
      </c>
    </row>
    <row r="66" spans="1:12" x14ac:dyDescent="0.4">
      <c r="A66">
        <v>69</v>
      </c>
      <c r="B66" t="s">
        <v>517</v>
      </c>
      <c r="C66" t="str">
        <f t="shared" si="5"/>
        <v>Вирусная пневмония</v>
      </c>
      <c r="D66">
        <f t="shared" ref="D66:D100" si="6">IF(B66=C66,1,0)</f>
        <v>0</v>
      </c>
      <c r="H66" s="53">
        <v>69</v>
      </c>
      <c r="I66">
        <v>0</v>
      </c>
      <c r="J66">
        <v>17</v>
      </c>
      <c r="K66">
        <v>9</v>
      </c>
      <c r="L66">
        <v>0</v>
      </c>
    </row>
    <row r="67" spans="1:12" x14ac:dyDescent="0.4">
      <c r="A67">
        <v>70</v>
      </c>
      <c r="B67" t="s">
        <v>517</v>
      </c>
      <c r="C67" t="str">
        <f t="shared" si="5"/>
        <v>Бактериальная пневмония</v>
      </c>
      <c r="D67">
        <f t="shared" si="6"/>
        <v>1</v>
      </c>
      <c r="H67" s="53">
        <v>70</v>
      </c>
      <c r="I67">
        <v>8</v>
      </c>
      <c r="J67">
        <v>0</v>
      </c>
      <c r="K67">
        <v>0</v>
      </c>
      <c r="L67">
        <v>0</v>
      </c>
    </row>
    <row r="68" spans="1:12" x14ac:dyDescent="0.4">
      <c r="A68">
        <v>71</v>
      </c>
      <c r="B68" t="s">
        <v>517</v>
      </c>
      <c r="C68" t="str">
        <f t="shared" si="5"/>
        <v>Вирусная пневмония</v>
      </c>
      <c r="D68">
        <f t="shared" si="6"/>
        <v>0</v>
      </c>
      <c r="H68" s="53">
        <v>71</v>
      </c>
      <c r="I68">
        <v>0</v>
      </c>
      <c r="J68">
        <v>9</v>
      </c>
      <c r="K68">
        <v>0</v>
      </c>
      <c r="L68">
        <v>0</v>
      </c>
    </row>
    <row r="69" spans="1:12" x14ac:dyDescent="0.4">
      <c r="A69">
        <v>72</v>
      </c>
      <c r="B69" t="s">
        <v>517</v>
      </c>
      <c r="C69" t="str">
        <f t="shared" si="5"/>
        <v>Вирусная пневмония</v>
      </c>
      <c r="D69">
        <f t="shared" si="6"/>
        <v>0</v>
      </c>
      <c r="H69" s="53">
        <v>72</v>
      </c>
      <c r="I69">
        <v>0</v>
      </c>
      <c r="J69">
        <v>7</v>
      </c>
      <c r="K69">
        <v>0</v>
      </c>
      <c r="L69">
        <v>0</v>
      </c>
    </row>
    <row r="70" spans="1:12" x14ac:dyDescent="0.4">
      <c r="A70">
        <v>73</v>
      </c>
      <c r="B70" t="s">
        <v>644</v>
      </c>
      <c r="C70" t="str">
        <f t="shared" si="5"/>
        <v>Вирусная пневмония</v>
      </c>
      <c r="D70">
        <f t="shared" si="6"/>
        <v>1</v>
      </c>
      <c r="H70" s="53">
        <v>73</v>
      </c>
      <c r="I70">
        <v>0</v>
      </c>
      <c r="J70">
        <v>11</v>
      </c>
      <c r="K70">
        <v>0</v>
      </c>
      <c r="L70">
        <v>0</v>
      </c>
    </row>
    <row r="71" spans="1:12" x14ac:dyDescent="0.4">
      <c r="A71">
        <v>74</v>
      </c>
      <c r="B71" t="s">
        <v>644</v>
      </c>
      <c r="C71" t="str">
        <f t="shared" si="5"/>
        <v>Вирусная пневмония</v>
      </c>
      <c r="D71">
        <f t="shared" si="6"/>
        <v>1</v>
      </c>
      <c r="H71" s="53">
        <v>74</v>
      </c>
      <c r="I71">
        <v>0</v>
      </c>
      <c r="J71">
        <v>15</v>
      </c>
      <c r="K71">
        <v>0</v>
      </c>
      <c r="L71">
        <v>0</v>
      </c>
    </row>
    <row r="72" spans="1:12" x14ac:dyDescent="0.4">
      <c r="A72">
        <v>75</v>
      </c>
      <c r="B72" t="s">
        <v>644</v>
      </c>
      <c r="C72" t="str">
        <f t="shared" si="5"/>
        <v>Вирусная пневмония</v>
      </c>
      <c r="D72">
        <f t="shared" si="6"/>
        <v>1</v>
      </c>
      <c r="H72" s="53">
        <v>75</v>
      </c>
      <c r="I72">
        <v>0</v>
      </c>
      <c r="J72">
        <v>12</v>
      </c>
      <c r="K72">
        <v>0</v>
      </c>
      <c r="L72">
        <v>0</v>
      </c>
    </row>
    <row r="73" spans="1:12" x14ac:dyDescent="0.4">
      <c r="A73">
        <v>76</v>
      </c>
      <c r="B73" t="s">
        <v>644</v>
      </c>
      <c r="C73" t="str">
        <f t="shared" si="5"/>
        <v>Вирусная пневмония</v>
      </c>
      <c r="D73">
        <f t="shared" si="6"/>
        <v>1</v>
      </c>
      <c r="H73" s="53">
        <v>76</v>
      </c>
      <c r="I73">
        <v>0</v>
      </c>
      <c r="J73">
        <v>9</v>
      </c>
      <c r="K73">
        <v>0</v>
      </c>
      <c r="L73">
        <v>0</v>
      </c>
    </row>
    <row r="74" spans="1:12" x14ac:dyDescent="0.4">
      <c r="A74">
        <v>77</v>
      </c>
      <c r="B74" t="s">
        <v>644</v>
      </c>
      <c r="C74" t="str">
        <f t="shared" si="5"/>
        <v>Вирусная пневмония</v>
      </c>
      <c r="D74">
        <f t="shared" si="6"/>
        <v>1</v>
      </c>
      <c r="H74" s="53">
        <v>77</v>
      </c>
      <c r="I74">
        <v>0</v>
      </c>
      <c r="J74">
        <v>13</v>
      </c>
      <c r="K74">
        <v>0</v>
      </c>
      <c r="L74">
        <v>0</v>
      </c>
    </row>
    <row r="75" spans="1:12" x14ac:dyDescent="0.4">
      <c r="A75">
        <v>78</v>
      </c>
      <c r="B75" t="s">
        <v>644</v>
      </c>
      <c r="C75" t="str">
        <f t="shared" si="5"/>
        <v>Вирусная пневмония</v>
      </c>
      <c r="D75">
        <f t="shared" si="6"/>
        <v>1</v>
      </c>
      <c r="H75" s="53">
        <v>78</v>
      </c>
      <c r="I75">
        <v>0</v>
      </c>
      <c r="J75">
        <v>12</v>
      </c>
      <c r="K75">
        <v>0</v>
      </c>
      <c r="L75">
        <v>0</v>
      </c>
    </row>
    <row r="76" spans="1:12" x14ac:dyDescent="0.4">
      <c r="A76">
        <v>79</v>
      </c>
      <c r="B76" t="s">
        <v>644</v>
      </c>
      <c r="C76" t="str">
        <f t="shared" si="5"/>
        <v>Вирусная пневмония</v>
      </c>
      <c r="D76">
        <f t="shared" si="6"/>
        <v>1</v>
      </c>
      <c r="H76" s="53">
        <v>79</v>
      </c>
      <c r="I76">
        <v>0</v>
      </c>
      <c r="J76">
        <v>7</v>
      </c>
      <c r="K76">
        <v>0</v>
      </c>
      <c r="L76">
        <v>0</v>
      </c>
    </row>
    <row r="77" spans="1:12" x14ac:dyDescent="0.4">
      <c r="A77">
        <v>80</v>
      </c>
      <c r="B77" t="s">
        <v>644</v>
      </c>
      <c r="C77" t="str">
        <f t="shared" si="5"/>
        <v>Вирусная пневмония</v>
      </c>
      <c r="D77">
        <f t="shared" si="6"/>
        <v>1</v>
      </c>
      <c r="H77" s="53">
        <v>80</v>
      </c>
      <c r="I77">
        <v>0</v>
      </c>
      <c r="J77">
        <v>16</v>
      </c>
      <c r="K77">
        <v>0</v>
      </c>
      <c r="L77">
        <v>0</v>
      </c>
    </row>
    <row r="78" spans="1:12" x14ac:dyDescent="0.4">
      <c r="A78">
        <v>81</v>
      </c>
      <c r="B78" t="s">
        <v>644</v>
      </c>
      <c r="C78" t="str">
        <f t="shared" si="5"/>
        <v>Вирусная пневмония</v>
      </c>
      <c r="D78">
        <f t="shared" si="6"/>
        <v>1</v>
      </c>
      <c r="H78" s="53">
        <v>81</v>
      </c>
      <c r="I78">
        <v>0</v>
      </c>
      <c r="J78">
        <v>10</v>
      </c>
      <c r="K78">
        <v>0</v>
      </c>
      <c r="L78">
        <v>0</v>
      </c>
    </row>
    <row r="79" spans="1:12" x14ac:dyDescent="0.4">
      <c r="A79">
        <v>82</v>
      </c>
      <c r="B79" t="s">
        <v>644</v>
      </c>
      <c r="C79" t="str">
        <f t="shared" si="5"/>
        <v>Вирусная пневмония</v>
      </c>
      <c r="D79">
        <f t="shared" si="6"/>
        <v>1</v>
      </c>
      <c r="H79" s="53">
        <v>82</v>
      </c>
      <c r="I79">
        <v>0</v>
      </c>
      <c r="J79">
        <v>17</v>
      </c>
      <c r="K79">
        <v>0</v>
      </c>
      <c r="L79">
        <v>0</v>
      </c>
    </row>
    <row r="80" spans="1:12" x14ac:dyDescent="0.4">
      <c r="A80">
        <v>83</v>
      </c>
      <c r="B80" t="s">
        <v>644</v>
      </c>
      <c r="C80" t="str">
        <f t="shared" si="5"/>
        <v>Вирусная пневмония</v>
      </c>
      <c r="D80">
        <f t="shared" si="6"/>
        <v>1</v>
      </c>
      <c r="H80" s="53">
        <v>83</v>
      </c>
      <c r="I80">
        <v>0</v>
      </c>
      <c r="J80">
        <v>10</v>
      </c>
      <c r="K80">
        <v>0</v>
      </c>
      <c r="L80">
        <v>0</v>
      </c>
    </row>
    <row r="81" spans="1:12" x14ac:dyDescent="0.4">
      <c r="A81">
        <v>84</v>
      </c>
      <c r="B81" t="s">
        <v>644</v>
      </c>
      <c r="C81" t="str">
        <f t="shared" si="5"/>
        <v>Вирусная пневмония</v>
      </c>
      <c r="D81">
        <f t="shared" si="6"/>
        <v>1</v>
      </c>
      <c r="H81" s="53">
        <v>84</v>
      </c>
      <c r="I81">
        <v>0</v>
      </c>
      <c r="J81">
        <v>10</v>
      </c>
      <c r="K81">
        <v>0</v>
      </c>
      <c r="L81">
        <v>0</v>
      </c>
    </row>
    <row r="82" spans="1:12" x14ac:dyDescent="0.4">
      <c r="A82">
        <v>85</v>
      </c>
      <c r="B82" t="s">
        <v>644</v>
      </c>
      <c r="C82" t="str">
        <f t="shared" si="5"/>
        <v>Вирусная пневмония</v>
      </c>
      <c r="D82">
        <f t="shared" si="6"/>
        <v>1</v>
      </c>
      <c r="H82" s="53">
        <v>85</v>
      </c>
      <c r="I82">
        <v>0</v>
      </c>
      <c r="J82">
        <v>5</v>
      </c>
      <c r="K82">
        <v>0</v>
      </c>
      <c r="L82">
        <v>0</v>
      </c>
    </row>
    <row r="83" spans="1:12" x14ac:dyDescent="0.4">
      <c r="A83">
        <v>86</v>
      </c>
      <c r="B83" t="s">
        <v>644</v>
      </c>
      <c r="C83" t="str">
        <f t="shared" si="5"/>
        <v>Вирусная пневмония</v>
      </c>
      <c r="D83">
        <f t="shared" si="6"/>
        <v>1</v>
      </c>
      <c r="H83" s="53">
        <v>86</v>
      </c>
      <c r="I83">
        <v>0</v>
      </c>
      <c r="J83">
        <v>12</v>
      </c>
      <c r="K83">
        <v>0</v>
      </c>
      <c r="L83">
        <v>0</v>
      </c>
    </row>
    <row r="84" spans="1:12" x14ac:dyDescent="0.4">
      <c r="A84">
        <v>87</v>
      </c>
      <c r="B84" t="s">
        <v>644</v>
      </c>
      <c r="C84" t="str">
        <f t="shared" si="5"/>
        <v>Вирусная пневмония</v>
      </c>
      <c r="D84">
        <f t="shared" si="6"/>
        <v>1</v>
      </c>
      <c r="H84" s="53">
        <v>87</v>
      </c>
      <c r="I84">
        <v>0</v>
      </c>
      <c r="J84">
        <v>9</v>
      </c>
      <c r="K84">
        <v>0</v>
      </c>
      <c r="L84">
        <v>0</v>
      </c>
    </row>
    <row r="85" spans="1:12" x14ac:dyDescent="0.4">
      <c r="A85">
        <v>88</v>
      </c>
      <c r="B85" t="s">
        <v>644</v>
      </c>
      <c r="C85" t="str">
        <f t="shared" si="5"/>
        <v>Вирусная пневмония</v>
      </c>
      <c r="D85">
        <f t="shared" si="6"/>
        <v>1</v>
      </c>
      <c r="H85" s="53">
        <v>88</v>
      </c>
      <c r="I85">
        <v>0</v>
      </c>
      <c r="J85">
        <v>13</v>
      </c>
      <c r="K85">
        <v>0</v>
      </c>
      <c r="L85">
        <v>0</v>
      </c>
    </row>
    <row r="86" spans="1:12" x14ac:dyDescent="0.4">
      <c r="A86">
        <v>89</v>
      </c>
      <c r="B86" t="s">
        <v>644</v>
      </c>
      <c r="C86" t="str">
        <f t="shared" si="5"/>
        <v>Вирусная пневмония</v>
      </c>
      <c r="D86">
        <f t="shared" si="6"/>
        <v>1</v>
      </c>
      <c r="H86" s="53">
        <v>89</v>
      </c>
      <c r="I86">
        <v>0</v>
      </c>
      <c r="J86">
        <v>13</v>
      </c>
      <c r="K86">
        <v>0</v>
      </c>
      <c r="L86">
        <v>0</v>
      </c>
    </row>
    <row r="87" spans="1:12" x14ac:dyDescent="0.4">
      <c r="A87">
        <v>90</v>
      </c>
      <c r="B87" t="s">
        <v>644</v>
      </c>
      <c r="C87" t="str">
        <f t="shared" si="5"/>
        <v>Вирусная пневмония</v>
      </c>
      <c r="D87">
        <f t="shared" si="6"/>
        <v>1</v>
      </c>
      <c r="H87" s="53">
        <v>90</v>
      </c>
      <c r="I87">
        <v>0</v>
      </c>
      <c r="J87">
        <v>12</v>
      </c>
      <c r="K87">
        <v>0</v>
      </c>
      <c r="L87">
        <v>0</v>
      </c>
    </row>
    <row r="88" spans="1:12" x14ac:dyDescent="0.4">
      <c r="A88">
        <v>91</v>
      </c>
      <c r="B88" t="s">
        <v>644</v>
      </c>
      <c r="C88" t="str">
        <f t="shared" si="5"/>
        <v>Вирусная пневмония</v>
      </c>
      <c r="D88">
        <f t="shared" si="6"/>
        <v>1</v>
      </c>
      <c r="H88" s="53">
        <v>91</v>
      </c>
      <c r="I88">
        <v>0</v>
      </c>
      <c r="J88">
        <v>9</v>
      </c>
      <c r="K88">
        <v>0</v>
      </c>
      <c r="L88">
        <v>0</v>
      </c>
    </row>
    <row r="89" spans="1:12" x14ac:dyDescent="0.4">
      <c r="A89">
        <v>92</v>
      </c>
      <c r="B89" t="s">
        <v>644</v>
      </c>
      <c r="C89" t="str">
        <f t="shared" si="5"/>
        <v>Вирусная пневмония</v>
      </c>
      <c r="D89">
        <f t="shared" si="6"/>
        <v>1</v>
      </c>
      <c r="H89" s="53">
        <v>92</v>
      </c>
      <c r="I89">
        <v>0</v>
      </c>
      <c r="J89">
        <v>11</v>
      </c>
      <c r="K89">
        <v>0</v>
      </c>
      <c r="L89">
        <v>0</v>
      </c>
    </row>
    <row r="90" spans="1:12" x14ac:dyDescent="0.4">
      <c r="A90">
        <v>93</v>
      </c>
      <c r="B90" t="s">
        <v>644</v>
      </c>
      <c r="C90" t="str">
        <f t="shared" si="5"/>
        <v>Вирусная пневмония</v>
      </c>
      <c r="D90">
        <f t="shared" si="6"/>
        <v>1</v>
      </c>
      <c r="H90" s="53">
        <v>93</v>
      </c>
      <c r="I90">
        <v>0</v>
      </c>
      <c r="J90">
        <v>13</v>
      </c>
      <c r="K90">
        <v>0</v>
      </c>
      <c r="L90">
        <v>0</v>
      </c>
    </row>
    <row r="91" spans="1:12" x14ac:dyDescent="0.4">
      <c r="A91">
        <v>94</v>
      </c>
      <c r="B91" t="s">
        <v>644</v>
      </c>
      <c r="C91" t="str">
        <f t="shared" si="5"/>
        <v>Вирусная пневмония</v>
      </c>
      <c r="D91">
        <f t="shared" si="6"/>
        <v>1</v>
      </c>
      <c r="H91" s="53">
        <v>94</v>
      </c>
      <c r="I91">
        <v>0</v>
      </c>
      <c r="J91">
        <v>13</v>
      </c>
      <c r="K91">
        <v>0</v>
      </c>
      <c r="L91">
        <v>0</v>
      </c>
    </row>
    <row r="92" spans="1:12" x14ac:dyDescent="0.4">
      <c r="A92">
        <v>95</v>
      </c>
      <c r="B92" t="s">
        <v>644</v>
      </c>
      <c r="C92" t="str">
        <f t="shared" si="5"/>
        <v>Вирусная пневмония</v>
      </c>
      <c r="D92">
        <f t="shared" si="6"/>
        <v>1</v>
      </c>
      <c r="H92" s="53">
        <v>95</v>
      </c>
      <c r="I92">
        <v>0</v>
      </c>
      <c r="J92">
        <v>14</v>
      </c>
      <c r="K92">
        <v>0</v>
      </c>
      <c r="L92">
        <v>0</v>
      </c>
    </row>
    <row r="93" spans="1:12" x14ac:dyDescent="0.4">
      <c r="A93">
        <v>96</v>
      </c>
      <c r="B93" t="s">
        <v>644</v>
      </c>
      <c r="C93" t="str">
        <f t="shared" si="5"/>
        <v>Вирусная пневмония</v>
      </c>
      <c r="D93">
        <f t="shared" si="6"/>
        <v>1</v>
      </c>
      <c r="H93" s="53">
        <v>96</v>
      </c>
      <c r="I93">
        <v>0</v>
      </c>
      <c r="J93">
        <v>8</v>
      </c>
      <c r="K93">
        <v>0</v>
      </c>
      <c r="L93">
        <v>0</v>
      </c>
    </row>
    <row r="94" spans="1:12" x14ac:dyDescent="0.4">
      <c r="A94">
        <v>97</v>
      </c>
      <c r="B94" t="s">
        <v>644</v>
      </c>
      <c r="C94" t="str">
        <f t="shared" si="5"/>
        <v>Вирусная пневмония</v>
      </c>
      <c r="D94">
        <f t="shared" si="6"/>
        <v>1</v>
      </c>
      <c r="H94" s="53">
        <v>97</v>
      </c>
      <c r="I94">
        <v>0</v>
      </c>
      <c r="J94">
        <v>10</v>
      </c>
      <c r="K94">
        <v>0</v>
      </c>
      <c r="L94">
        <v>0</v>
      </c>
    </row>
    <row r="95" spans="1:12" x14ac:dyDescent="0.4">
      <c r="A95">
        <v>108</v>
      </c>
      <c r="B95" t="s">
        <v>435</v>
      </c>
      <c r="C95" t="str">
        <f t="shared" si="5"/>
        <v>Бактериальная пневмония</v>
      </c>
      <c r="D95">
        <f t="shared" si="6"/>
        <v>0</v>
      </c>
      <c r="H95" s="53">
        <v>108</v>
      </c>
      <c r="I95">
        <v>0</v>
      </c>
      <c r="J95">
        <v>0</v>
      </c>
      <c r="K95">
        <v>0</v>
      </c>
      <c r="L95">
        <v>0</v>
      </c>
    </row>
    <row r="96" spans="1:12" x14ac:dyDescent="0.4">
      <c r="A96">
        <v>109</v>
      </c>
      <c r="B96" t="s">
        <v>434</v>
      </c>
      <c r="C96" t="str">
        <f t="shared" si="5"/>
        <v>Туберкулез</v>
      </c>
      <c r="D96">
        <f t="shared" si="6"/>
        <v>1</v>
      </c>
      <c r="H96" s="53">
        <v>109</v>
      </c>
      <c r="I96">
        <v>0</v>
      </c>
      <c r="J96">
        <v>0</v>
      </c>
      <c r="K96">
        <v>0</v>
      </c>
      <c r="L96">
        <v>7</v>
      </c>
    </row>
    <row r="97" spans="1:12" x14ac:dyDescent="0.4">
      <c r="A97">
        <v>112</v>
      </c>
      <c r="B97" t="s">
        <v>435</v>
      </c>
      <c r="C97" t="str">
        <f t="shared" si="5"/>
        <v>Рак легких</v>
      </c>
      <c r="D97">
        <f t="shared" si="6"/>
        <v>1</v>
      </c>
      <c r="H97" s="53">
        <v>112</v>
      </c>
      <c r="I97">
        <v>0</v>
      </c>
      <c r="J97">
        <v>0</v>
      </c>
      <c r="K97">
        <v>4</v>
      </c>
      <c r="L97">
        <v>0</v>
      </c>
    </row>
    <row r="98" spans="1:12" x14ac:dyDescent="0.4">
      <c r="A98">
        <v>113</v>
      </c>
      <c r="B98" t="s">
        <v>434</v>
      </c>
      <c r="C98" t="str">
        <f>IF(MAX(I98:L98)=I98,$I$1,IF(MAX(I98:L98)=J98,$J$1,IF(MAX(I98:L98)=K98,$K$1,$L$1)))</f>
        <v>Туберкулез</v>
      </c>
      <c r="D98">
        <f t="shared" si="6"/>
        <v>1</v>
      </c>
      <c r="H98" s="53">
        <v>113</v>
      </c>
      <c r="I98">
        <v>0</v>
      </c>
      <c r="J98">
        <v>0</v>
      </c>
      <c r="K98">
        <v>0</v>
      </c>
      <c r="L98">
        <v>7</v>
      </c>
    </row>
    <row r="99" spans="1:12" x14ac:dyDescent="0.4">
      <c r="A99">
        <v>114</v>
      </c>
      <c r="B99" t="s">
        <v>434</v>
      </c>
      <c r="C99" t="str">
        <f>IF(MAX(I99:L99)=I99,$I$1,IF(MAX(I99:L99)=J99,$J$1,IF(MAX(I99:L99)=K99,$K$1,$L$1)))</f>
        <v>Туберкулез</v>
      </c>
      <c r="D99">
        <f t="shared" si="6"/>
        <v>1</v>
      </c>
      <c r="H99" s="53">
        <v>114</v>
      </c>
      <c r="I99">
        <v>0</v>
      </c>
      <c r="J99">
        <v>0</v>
      </c>
      <c r="K99">
        <v>0</v>
      </c>
      <c r="L99">
        <v>7</v>
      </c>
    </row>
    <row r="100" spans="1:12" x14ac:dyDescent="0.4">
      <c r="A100">
        <v>115</v>
      </c>
      <c r="B100" t="s">
        <v>434</v>
      </c>
      <c r="C100" t="str">
        <f t="shared" ref="C100:C117" si="7">IF(MAX(I100:L100)=I100,$I$1,IF(MAX(I100:L100)=J100,$J$1,IF(MAX(I100:L100)=K100,$K$1,$L$1)))</f>
        <v>Туберкулез</v>
      </c>
      <c r="D100">
        <f t="shared" si="6"/>
        <v>1</v>
      </c>
      <c r="H100" s="53">
        <v>115</v>
      </c>
      <c r="I100">
        <v>0</v>
      </c>
      <c r="J100">
        <v>0</v>
      </c>
      <c r="K100">
        <v>0</v>
      </c>
      <c r="L100">
        <v>6</v>
      </c>
    </row>
    <row r="101" spans="1:12" x14ac:dyDescent="0.4">
      <c r="A101">
        <v>116</v>
      </c>
      <c r="B101" t="s">
        <v>434</v>
      </c>
      <c r="C101" t="str">
        <f t="shared" si="7"/>
        <v>Туберкулез</v>
      </c>
      <c r="D101">
        <f>IF(B101=C101,1,0)</f>
        <v>1</v>
      </c>
      <c r="H101" s="53">
        <v>116</v>
      </c>
      <c r="I101">
        <v>0</v>
      </c>
      <c r="J101">
        <v>0</v>
      </c>
      <c r="K101">
        <v>0</v>
      </c>
      <c r="L101">
        <v>4</v>
      </c>
    </row>
    <row r="102" spans="1:12" x14ac:dyDescent="0.4">
      <c r="A102">
        <v>117</v>
      </c>
      <c r="B102" t="s">
        <v>434</v>
      </c>
      <c r="C102" t="str">
        <f t="shared" si="7"/>
        <v>Бактериальная пневмония</v>
      </c>
      <c r="D102">
        <f>IF(B102=C102,1,0)</f>
        <v>0</v>
      </c>
      <c r="H102" s="53">
        <v>117</v>
      </c>
      <c r="I102">
        <v>3</v>
      </c>
      <c r="J102">
        <v>1</v>
      </c>
      <c r="K102">
        <v>0</v>
      </c>
      <c r="L102">
        <v>2</v>
      </c>
    </row>
    <row r="103" spans="1:12" x14ac:dyDescent="0.4">
      <c r="A103">
        <v>118</v>
      </c>
      <c r="B103" t="s">
        <v>435</v>
      </c>
      <c r="C103" t="str">
        <f t="shared" si="7"/>
        <v>Бактериальная пневмония</v>
      </c>
      <c r="D103">
        <f t="shared" ref="D103:D117" si="8">IF(B103=C103,1,0)</f>
        <v>0</v>
      </c>
      <c r="H103" s="53">
        <v>118</v>
      </c>
    </row>
    <row r="104" spans="1:12" x14ac:dyDescent="0.4">
      <c r="A104">
        <v>119</v>
      </c>
      <c r="B104" t="s">
        <v>435</v>
      </c>
      <c r="C104" t="str">
        <f t="shared" si="7"/>
        <v>Бактериальная пневмония</v>
      </c>
      <c r="D104">
        <f t="shared" si="8"/>
        <v>0</v>
      </c>
      <c r="H104" s="53">
        <v>119</v>
      </c>
    </row>
    <row r="105" spans="1:12" x14ac:dyDescent="0.4">
      <c r="A105">
        <v>120</v>
      </c>
      <c r="B105" t="s">
        <v>435</v>
      </c>
      <c r="C105" t="str">
        <f t="shared" si="7"/>
        <v>Бактериальная пневмония</v>
      </c>
      <c r="D105">
        <f t="shared" si="8"/>
        <v>0</v>
      </c>
      <c r="H105" s="53">
        <v>120</v>
      </c>
    </row>
    <row r="106" spans="1:12" x14ac:dyDescent="0.4">
      <c r="A106">
        <v>121</v>
      </c>
      <c r="B106" t="s">
        <v>435</v>
      </c>
      <c r="C106" t="str">
        <f t="shared" si="7"/>
        <v>Бактериальная пневмония</v>
      </c>
      <c r="D106">
        <f t="shared" si="8"/>
        <v>0</v>
      </c>
      <c r="H106" s="53">
        <v>121</v>
      </c>
    </row>
    <row r="107" spans="1:12" x14ac:dyDescent="0.4">
      <c r="A107">
        <v>122</v>
      </c>
      <c r="B107" t="s">
        <v>435</v>
      </c>
      <c r="C107" t="str">
        <f t="shared" si="7"/>
        <v>Бактериальная пневмония</v>
      </c>
      <c r="D107">
        <f t="shared" si="8"/>
        <v>0</v>
      </c>
      <c r="H107" s="53">
        <v>122</v>
      </c>
    </row>
    <row r="108" spans="1:12" x14ac:dyDescent="0.4">
      <c r="A108">
        <v>123</v>
      </c>
      <c r="B108" t="s">
        <v>435</v>
      </c>
      <c r="C108" t="str">
        <f t="shared" si="7"/>
        <v>Бактериальная пневмония</v>
      </c>
      <c r="D108">
        <f t="shared" si="8"/>
        <v>0</v>
      </c>
      <c r="H108" s="53">
        <v>123</v>
      </c>
    </row>
    <row r="109" spans="1:12" x14ac:dyDescent="0.4">
      <c r="A109">
        <v>124</v>
      </c>
      <c r="B109" t="s">
        <v>434</v>
      </c>
      <c r="C109" t="str">
        <f t="shared" si="7"/>
        <v>Бактериальная пневмония</v>
      </c>
      <c r="D109">
        <f t="shared" si="8"/>
        <v>0</v>
      </c>
      <c r="H109" s="53">
        <v>124</v>
      </c>
    </row>
    <row r="110" spans="1:12" x14ac:dyDescent="0.4">
      <c r="A110">
        <v>125</v>
      </c>
      <c r="B110" t="s">
        <v>434</v>
      </c>
      <c r="C110" t="str">
        <f t="shared" si="7"/>
        <v>Бактериальная пневмония</v>
      </c>
      <c r="D110">
        <f t="shared" si="8"/>
        <v>0</v>
      </c>
      <c r="H110" s="53">
        <v>125</v>
      </c>
    </row>
    <row r="111" spans="1:12" x14ac:dyDescent="0.4">
      <c r="A111">
        <v>126</v>
      </c>
      <c r="B111" t="s">
        <v>434</v>
      </c>
      <c r="C111" t="str">
        <f t="shared" si="7"/>
        <v>Бактериальная пневмония</v>
      </c>
      <c r="D111">
        <f t="shared" si="8"/>
        <v>0</v>
      </c>
      <c r="H111" s="53">
        <v>126</v>
      </c>
    </row>
    <row r="112" spans="1:12" x14ac:dyDescent="0.4">
      <c r="A112">
        <v>127</v>
      </c>
      <c r="B112" t="s">
        <v>434</v>
      </c>
      <c r="C112" t="str">
        <f t="shared" si="7"/>
        <v>Бактериальная пневмония</v>
      </c>
      <c r="D112">
        <f t="shared" si="8"/>
        <v>0</v>
      </c>
      <c r="H112" s="53">
        <v>127</v>
      </c>
    </row>
    <row r="113" spans="1:8" x14ac:dyDescent="0.4">
      <c r="A113">
        <v>128</v>
      </c>
      <c r="B113" t="s">
        <v>434</v>
      </c>
      <c r="C113" t="str">
        <f t="shared" si="7"/>
        <v>Бактериальная пневмония</v>
      </c>
      <c r="D113">
        <f t="shared" si="8"/>
        <v>0</v>
      </c>
      <c r="H113" s="53">
        <v>128</v>
      </c>
    </row>
    <row r="114" spans="1:8" x14ac:dyDescent="0.4">
      <c r="A114">
        <v>129</v>
      </c>
      <c r="B114" t="s">
        <v>434</v>
      </c>
      <c r="C114" t="str">
        <f t="shared" si="7"/>
        <v>Бактериальная пневмония</v>
      </c>
      <c r="D114">
        <f t="shared" si="8"/>
        <v>0</v>
      </c>
      <c r="H114" s="53">
        <v>129</v>
      </c>
    </row>
    <row r="115" spans="1:8" x14ac:dyDescent="0.4">
      <c r="A115">
        <v>130</v>
      </c>
      <c r="B115" t="s">
        <v>434</v>
      </c>
      <c r="C115" t="str">
        <f t="shared" si="7"/>
        <v>Бактериальная пневмония</v>
      </c>
      <c r="D115">
        <f t="shared" si="8"/>
        <v>0</v>
      </c>
      <c r="H115" s="53">
        <v>130</v>
      </c>
    </row>
    <row r="116" spans="1:8" x14ac:dyDescent="0.4">
      <c r="A116">
        <v>131</v>
      </c>
      <c r="B116" t="s">
        <v>435</v>
      </c>
      <c r="C116" t="str">
        <f t="shared" si="7"/>
        <v>Бактериальная пневмония</v>
      </c>
      <c r="D116">
        <f t="shared" si="8"/>
        <v>0</v>
      </c>
      <c r="H116" s="53">
        <v>131</v>
      </c>
    </row>
    <row r="117" spans="1:8" x14ac:dyDescent="0.4">
      <c r="A117">
        <v>132</v>
      </c>
      <c r="B117" t="s">
        <v>434</v>
      </c>
      <c r="C117" t="str">
        <f t="shared" si="7"/>
        <v>Бактериальная пневмония</v>
      </c>
      <c r="D117">
        <f t="shared" si="8"/>
        <v>0</v>
      </c>
      <c r="H117" s="53">
        <v>132</v>
      </c>
    </row>
    <row r="118" spans="1:8" x14ac:dyDescent="0.4">
      <c r="H118" s="1"/>
    </row>
    <row r="119" spans="1:8" x14ac:dyDescent="0.4">
      <c r="H119" s="1"/>
    </row>
    <row r="120" spans="1:8" x14ac:dyDescent="0.4">
      <c r="H120" s="1"/>
    </row>
    <row r="121" spans="1:8" x14ac:dyDescent="0.4">
      <c r="H121" s="1"/>
    </row>
    <row r="122" spans="1:8" x14ac:dyDescent="0.4">
      <c r="H122" s="1"/>
    </row>
    <row r="123" spans="1:8" x14ac:dyDescent="0.4">
      <c r="H123" s="1"/>
    </row>
    <row r="124" spans="1:8" x14ac:dyDescent="0.4">
      <c r="H124" s="1"/>
    </row>
    <row r="125" spans="1:8" x14ac:dyDescent="0.4">
      <c r="H125" s="1"/>
    </row>
    <row r="126" spans="1:8" x14ac:dyDescent="0.4">
      <c r="H126" s="1"/>
    </row>
    <row r="127" spans="1:8" x14ac:dyDescent="0.4">
      <c r="H127" s="1"/>
    </row>
    <row r="128" spans="1:8" x14ac:dyDescent="0.4">
      <c r="H128" s="1"/>
    </row>
    <row r="129" spans="8:8" x14ac:dyDescent="0.4">
      <c r="H129" s="1"/>
    </row>
    <row r="130" spans="8:8" x14ac:dyDescent="0.4">
      <c r="H130" s="1"/>
    </row>
    <row r="131" spans="8:8" x14ac:dyDescent="0.4">
      <c r="H131" s="1"/>
    </row>
    <row r="132" spans="8:8" x14ac:dyDescent="0.4">
      <c r="H132" s="1"/>
    </row>
    <row r="133" spans="8:8" x14ac:dyDescent="0.4">
      <c r="H133" s="1"/>
    </row>
    <row r="134" spans="8:8" x14ac:dyDescent="0.4">
      <c r="H134" s="1"/>
    </row>
    <row r="135" spans="8:8" x14ac:dyDescent="0.4">
      <c r="H135" s="1"/>
    </row>
    <row r="136" spans="8:8" x14ac:dyDescent="0.4">
      <c r="H136" s="1"/>
    </row>
    <row r="137" spans="8:8" x14ac:dyDescent="0.4">
      <c r="H137" s="1"/>
    </row>
    <row r="138" spans="8:8" x14ac:dyDescent="0.4">
      <c r="H138" s="1"/>
    </row>
    <row r="139" spans="8:8" x14ac:dyDescent="0.4">
      <c r="H139" s="1"/>
    </row>
    <row r="140" spans="8:8" x14ac:dyDescent="0.4">
      <c r="H140" s="1"/>
    </row>
    <row r="141" spans="8:8" x14ac:dyDescent="0.4">
      <c r="H141" s="1"/>
    </row>
    <row r="142" spans="8:8" x14ac:dyDescent="0.4">
      <c r="H142" s="1"/>
    </row>
    <row r="143" spans="8:8" x14ac:dyDescent="0.4">
      <c r="H143" s="1"/>
    </row>
  </sheetData>
  <mergeCells count="1">
    <mergeCell ref="E1:F1"/>
  </mergeCells>
  <conditionalFormatting sqref="D2:D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AI143"/>
  <sheetViews>
    <sheetView workbookViewId="0">
      <pane ySplit="1" topLeftCell="A3" activePane="bottomLeft" state="frozen"/>
      <selection pane="bottomLeft" activeCell="E58" sqref="A1:AI143"/>
    </sheetView>
  </sheetViews>
  <sheetFormatPr defaultRowHeight="14.6" x14ac:dyDescent="0.4"/>
  <cols>
    <col min="1" max="1" width="5.84375" customWidth="1"/>
    <col min="2" max="2" width="24.15234375" bestFit="1" customWidth="1"/>
    <col min="3" max="3" width="13.84375" customWidth="1"/>
    <col min="4" max="4" width="11.3828125" customWidth="1"/>
    <col min="5" max="6" width="8.69140625"/>
    <col min="7" max="7" width="5.53515625" customWidth="1"/>
    <col min="8" max="8" width="5.84375" style="53" customWidth="1"/>
    <col min="9" max="11" width="8.69140625"/>
    <col min="12" max="12" width="10.84375" customWidth="1"/>
    <col min="14" max="14" width="14.84375" customWidth="1"/>
  </cols>
  <sheetData>
    <row r="1" spans="1:35" x14ac:dyDescent="0.4">
      <c r="A1" t="s">
        <v>1659</v>
      </c>
      <c r="B1" s="8" t="s">
        <v>1660</v>
      </c>
      <c r="C1" s="8" t="s">
        <v>1661</v>
      </c>
      <c r="D1" s="8" t="s">
        <v>1662</v>
      </c>
      <c r="E1" s="146" t="s">
        <v>1667</v>
      </c>
      <c r="F1" s="146"/>
      <c r="G1" s="19"/>
      <c r="I1" s="53" t="s">
        <v>517</v>
      </c>
      <c r="J1" s="53" t="s">
        <v>644</v>
      </c>
      <c r="K1" s="53" t="s">
        <v>435</v>
      </c>
      <c r="L1" s="53" t="s">
        <v>434</v>
      </c>
      <c r="N1" t="s">
        <v>1729</v>
      </c>
    </row>
    <row r="2" spans="1:35" hidden="1" x14ac:dyDescent="0.4">
      <c r="A2">
        <v>4</v>
      </c>
      <c r="B2" t="s">
        <v>434</v>
      </c>
      <c r="C2" t="str">
        <f>IF(MAX(I2:L2)=I2,$I$1,IF(MAX(I2:L2)=J2,$J$1,IF(MAX(I2:L2)=K2,$K$1,$L$1)))</f>
        <v>Туберкулез</v>
      </c>
      <c r="D2">
        <f t="shared" ref="D2:D65" si="0">IF(B2=C2,1,0)</f>
        <v>1</v>
      </c>
      <c r="E2" s="43" t="s">
        <v>1668</v>
      </c>
      <c r="F2" s="43">
        <f>COUNTIF(D2:D117,0)</f>
        <v>10</v>
      </c>
      <c r="H2" s="53">
        <v>4</v>
      </c>
      <c r="I2">
        <v>0</v>
      </c>
      <c r="J2">
        <v>0</v>
      </c>
      <c r="K2">
        <v>0</v>
      </c>
      <c r="L2">
        <v>4</v>
      </c>
      <c r="N2" t="s">
        <v>1730</v>
      </c>
    </row>
    <row r="3" spans="1:35" x14ac:dyDescent="0.4">
      <c r="A3">
        <v>5</v>
      </c>
      <c r="B3" t="s">
        <v>517</v>
      </c>
      <c r="D3">
        <f t="shared" si="0"/>
        <v>0</v>
      </c>
      <c r="E3" s="43" t="s">
        <v>1669</v>
      </c>
      <c r="F3" s="43">
        <f>COUNTIF(D2:D117,1)</f>
        <v>106</v>
      </c>
      <c r="H3" s="53">
        <v>5</v>
      </c>
      <c r="I3" s="21">
        <v>9</v>
      </c>
      <c r="J3" s="21">
        <v>9</v>
      </c>
      <c r="K3">
        <v>7</v>
      </c>
      <c r="L3">
        <v>5</v>
      </c>
      <c r="N3" t="s">
        <v>1731</v>
      </c>
    </row>
    <row r="4" spans="1:35" hidden="1" x14ac:dyDescent="0.4">
      <c r="A4">
        <v>6</v>
      </c>
      <c r="B4" t="s">
        <v>517</v>
      </c>
      <c r="C4" t="str">
        <f t="shared" ref="C4:C5" si="1">IF(MAX(I4:L4)=I4,$I$1,IF(MAX(I4:L4)=J4,$J$1,IF(MAX(I4:L4)=K4,$K$1,$L$1)))</f>
        <v>Бактериальная пневмония</v>
      </c>
      <c r="D4">
        <f t="shared" si="0"/>
        <v>1</v>
      </c>
      <c r="E4" t="s">
        <v>1673</v>
      </c>
      <c r="F4">
        <f>F3+F2</f>
        <v>116</v>
      </c>
      <c r="H4" s="53">
        <v>6</v>
      </c>
      <c r="I4">
        <v>8</v>
      </c>
      <c r="J4">
        <v>6</v>
      </c>
      <c r="K4">
        <v>0</v>
      </c>
      <c r="L4">
        <v>0</v>
      </c>
    </row>
    <row r="5" spans="1:35" s="42" customFormat="1" hidden="1" x14ac:dyDescent="0.4">
      <c r="A5">
        <v>7</v>
      </c>
      <c r="B5" t="s">
        <v>517</v>
      </c>
      <c r="C5" t="str">
        <f t="shared" si="1"/>
        <v>Бактериальная пневмония</v>
      </c>
      <c r="D5">
        <f t="shared" si="0"/>
        <v>1</v>
      </c>
      <c r="E5"/>
      <c r="F5"/>
      <c r="G5"/>
      <c r="H5" s="53">
        <v>7</v>
      </c>
      <c r="I5">
        <v>6</v>
      </c>
      <c r="J5">
        <v>0</v>
      </c>
      <c r="K5">
        <v>0</v>
      </c>
      <c r="L5">
        <v>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hidden="1" x14ac:dyDescent="0.4">
      <c r="A6">
        <v>8</v>
      </c>
      <c r="B6" t="s">
        <v>517</v>
      </c>
      <c r="C6" t="str">
        <f>IF(MAX(I6:L6)=I6,$I$1,IF(MAX(I6:L6)=J6,$J$1,IF(MAX(I6:L6)=K6,$K$1,$L$1)))</f>
        <v>Бактериальная пневмония</v>
      </c>
      <c r="D6">
        <f t="shared" si="0"/>
        <v>1</v>
      </c>
      <c r="H6" s="53">
        <v>8</v>
      </c>
      <c r="I6">
        <v>7</v>
      </c>
      <c r="J6">
        <v>0</v>
      </c>
      <c r="K6">
        <v>0</v>
      </c>
      <c r="L6">
        <v>0</v>
      </c>
    </row>
    <row r="7" spans="1:35" hidden="1" x14ac:dyDescent="0.4">
      <c r="A7">
        <v>9</v>
      </c>
      <c r="B7" t="s">
        <v>517</v>
      </c>
      <c r="C7" t="str">
        <f>IF(MAX(I7:L7)=I7,$I$1,IF(MAX(I7:L7)=J7,$J$1,IF(MAX(I7:L7)=K7,$K$1,$L$1)))</f>
        <v>Бактериальная пневмония</v>
      </c>
      <c r="D7">
        <f t="shared" si="0"/>
        <v>1</v>
      </c>
      <c r="H7" s="53">
        <v>9</v>
      </c>
      <c r="I7">
        <v>5</v>
      </c>
      <c r="J7">
        <v>5</v>
      </c>
      <c r="K7">
        <v>0</v>
      </c>
      <c r="L7">
        <v>0</v>
      </c>
    </row>
    <row r="8" spans="1:35" hidden="1" x14ac:dyDescent="0.4">
      <c r="A8">
        <v>10</v>
      </c>
      <c r="B8" t="s">
        <v>517</v>
      </c>
      <c r="C8" t="str">
        <f t="shared" ref="C8:C10" si="2">IF(MAX(I8:L8)=I8,$I$1,IF(MAX(I8:L8)=J8,$J$1,IF(MAX(I8:L8)=K8,$K$1,$L$1)))</f>
        <v>Бактериальная пневмония</v>
      </c>
      <c r="D8">
        <f t="shared" si="0"/>
        <v>1</v>
      </c>
      <c r="H8" s="53">
        <v>10</v>
      </c>
      <c r="I8">
        <v>7</v>
      </c>
      <c r="J8">
        <v>5</v>
      </c>
      <c r="K8">
        <v>0</v>
      </c>
      <c r="L8">
        <v>0</v>
      </c>
    </row>
    <row r="9" spans="1:35" hidden="1" x14ac:dyDescent="0.4">
      <c r="A9">
        <v>11</v>
      </c>
      <c r="B9" t="s">
        <v>517</v>
      </c>
      <c r="C9" t="str">
        <f t="shared" si="2"/>
        <v>Бактериальная пневмония</v>
      </c>
      <c r="D9">
        <f t="shared" si="0"/>
        <v>1</v>
      </c>
      <c r="H9" s="53">
        <v>11</v>
      </c>
      <c r="I9">
        <v>12</v>
      </c>
      <c r="J9">
        <v>0</v>
      </c>
      <c r="K9">
        <v>0</v>
      </c>
      <c r="L9">
        <v>0</v>
      </c>
      <c r="N9" t="s">
        <v>1749</v>
      </c>
      <c r="O9">
        <f>F3/(F2+F3)</f>
        <v>0.91379310344827591</v>
      </c>
    </row>
    <row r="10" spans="1:35" hidden="1" x14ac:dyDescent="0.4">
      <c r="A10">
        <v>13</v>
      </c>
      <c r="B10" t="s">
        <v>517</v>
      </c>
      <c r="C10" t="str">
        <f t="shared" si="2"/>
        <v>Бактериальная пневмония</v>
      </c>
      <c r="D10">
        <f t="shared" si="0"/>
        <v>1</v>
      </c>
      <c r="H10" s="53">
        <v>13</v>
      </c>
      <c r="I10">
        <v>11</v>
      </c>
      <c r="J10">
        <v>0</v>
      </c>
      <c r="K10">
        <v>0</v>
      </c>
      <c r="L10">
        <v>0</v>
      </c>
      <c r="N10" t="s">
        <v>1750</v>
      </c>
      <c r="O10">
        <f>114/116</f>
        <v>0.98275862068965514</v>
      </c>
    </row>
    <row r="11" spans="1:35" hidden="1" x14ac:dyDescent="0.4">
      <c r="A11">
        <v>14</v>
      </c>
      <c r="B11" t="s">
        <v>517</v>
      </c>
      <c r="C11" t="str">
        <f>IF(MAX(I11:L11)=I11,$I$1,IF(MAX(I11:L11)=J11,$J$1,IF(MAX(I11:L11)=K11,$K$1,$L$1)))</f>
        <v>Бактериальная пневмония</v>
      </c>
      <c r="D11">
        <f t="shared" si="0"/>
        <v>1</v>
      </c>
      <c r="H11" s="53">
        <v>14</v>
      </c>
      <c r="I11">
        <v>4</v>
      </c>
      <c r="J11">
        <v>0</v>
      </c>
      <c r="K11">
        <v>3</v>
      </c>
      <c r="L11">
        <v>3</v>
      </c>
    </row>
    <row r="12" spans="1:35" hidden="1" x14ac:dyDescent="0.4">
      <c r="A12">
        <v>15</v>
      </c>
      <c r="B12" t="s">
        <v>517</v>
      </c>
      <c r="C12" t="str">
        <f>IF(MAX(I12:L12)=I12,$I$1,IF(MAX(I12:L12)=J12,$J$1,IF(MAX(I12:L12)=K12,$K$1,$L$1)))</f>
        <v>Бактериальная пневмония</v>
      </c>
      <c r="D12">
        <f t="shared" si="0"/>
        <v>1</v>
      </c>
      <c r="H12" s="53">
        <v>15</v>
      </c>
      <c r="I12">
        <v>11</v>
      </c>
      <c r="J12">
        <v>0</v>
      </c>
      <c r="K12">
        <v>0</v>
      </c>
      <c r="L12">
        <v>0</v>
      </c>
    </row>
    <row r="13" spans="1:35" hidden="1" x14ac:dyDescent="0.4">
      <c r="A13">
        <v>16</v>
      </c>
      <c r="B13" t="s">
        <v>517</v>
      </c>
      <c r="C13" t="str">
        <f>IF(MAX(I13:L13)=I13,$I$1,IF(MAX(I13:L13)=J13,$J$1,IF(MAX(I13:L13)=K13,$K$1,$L$1)))</f>
        <v>Бактериальная пневмония</v>
      </c>
      <c r="D13">
        <f t="shared" si="0"/>
        <v>1</v>
      </c>
      <c r="H13" s="53">
        <v>16</v>
      </c>
      <c r="I13">
        <v>10</v>
      </c>
      <c r="J13">
        <v>0</v>
      </c>
      <c r="K13">
        <v>0</v>
      </c>
      <c r="L13">
        <v>0</v>
      </c>
    </row>
    <row r="14" spans="1:35" hidden="1" x14ac:dyDescent="0.4">
      <c r="A14">
        <v>17</v>
      </c>
      <c r="B14" t="s">
        <v>517</v>
      </c>
      <c r="C14" t="str">
        <f>IF(MAX(I14:L14)=I14,$I$1,IF(MAX(I14:L14)=J14,$J$1,IF(MAX(I14:L14)=K14,$K$1,$L$1)))</f>
        <v>Бактериальная пневмония</v>
      </c>
      <c r="D14">
        <f t="shared" si="0"/>
        <v>1</v>
      </c>
      <c r="H14" s="53">
        <v>17</v>
      </c>
      <c r="I14">
        <v>4</v>
      </c>
      <c r="J14">
        <v>0</v>
      </c>
      <c r="K14">
        <v>0</v>
      </c>
      <c r="L14">
        <v>0</v>
      </c>
    </row>
    <row r="15" spans="1:35" hidden="1" x14ac:dyDescent="0.4">
      <c r="A15">
        <v>18</v>
      </c>
      <c r="B15" t="s">
        <v>517</v>
      </c>
      <c r="C15" t="str">
        <f t="shared" ref="C15:C78" si="3">IF(MAX(I15:L15)=I15,$I$1,IF(MAX(I15:L15)=J15,$J$1,IF(MAX(I15:L15)=K15,$K$1,$L$1)))</f>
        <v>Бактериальная пневмония</v>
      </c>
      <c r="D15">
        <f t="shared" si="0"/>
        <v>1</v>
      </c>
      <c r="H15" s="53">
        <v>18</v>
      </c>
      <c r="I15">
        <v>7</v>
      </c>
      <c r="J15">
        <v>0</v>
      </c>
      <c r="K15">
        <v>6</v>
      </c>
      <c r="L15">
        <v>4</v>
      </c>
      <c r="N15" t="s">
        <v>1751</v>
      </c>
      <c r="O15">
        <f>COUNTIF(B2:B118,"Бактериальная пневмония")</f>
        <v>57</v>
      </c>
    </row>
    <row r="16" spans="1:35" hidden="1" x14ac:dyDescent="0.4">
      <c r="A16">
        <v>19</v>
      </c>
      <c r="B16" t="s">
        <v>517</v>
      </c>
      <c r="C16" t="str">
        <f t="shared" si="3"/>
        <v>Бактериальная пневмония</v>
      </c>
      <c r="D16">
        <f t="shared" si="0"/>
        <v>1</v>
      </c>
      <c r="H16" s="53">
        <v>19</v>
      </c>
      <c r="I16">
        <v>6</v>
      </c>
      <c r="J16">
        <v>0</v>
      </c>
      <c r="K16">
        <v>0</v>
      </c>
      <c r="L16">
        <v>0</v>
      </c>
      <c r="N16" t="s">
        <v>1870</v>
      </c>
      <c r="O16">
        <f>COUNTIF(B2:B118, "Вирусная пневмония")</f>
        <v>25</v>
      </c>
    </row>
    <row r="17" spans="1:15" hidden="1" x14ac:dyDescent="0.4">
      <c r="A17">
        <v>20</v>
      </c>
      <c r="B17" t="s">
        <v>517</v>
      </c>
      <c r="C17" t="str">
        <f t="shared" si="3"/>
        <v>Бактериальная пневмония</v>
      </c>
      <c r="D17">
        <f t="shared" si="0"/>
        <v>1</v>
      </c>
      <c r="H17" s="53">
        <v>20</v>
      </c>
      <c r="I17">
        <v>5</v>
      </c>
      <c r="J17">
        <v>3</v>
      </c>
      <c r="K17">
        <v>0</v>
      </c>
      <c r="L17">
        <v>0</v>
      </c>
      <c r="N17" t="s">
        <v>435</v>
      </c>
      <c r="O17">
        <f>COUNTIF(B2:B118, "Рак легких")</f>
        <v>18</v>
      </c>
    </row>
    <row r="18" spans="1:15" hidden="1" x14ac:dyDescent="0.4">
      <c r="A18">
        <v>21</v>
      </c>
      <c r="B18" t="s">
        <v>517</v>
      </c>
      <c r="C18" t="str">
        <f t="shared" si="3"/>
        <v>Бактериальная пневмония</v>
      </c>
      <c r="D18">
        <f t="shared" si="0"/>
        <v>1</v>
      </c>
      <c r="H18" s="53">
        <v>21</v>
      </c>
      <c r="I18">
        <v>7</v>
      </c>
      <c r="J18">
        <v>0</v>
      </c>
      <c r="K18">
        <v>0</v>
      </c>
      <c r="L18">
        <v>0</v>
      </c>
      <c r="N18" t="s">
        <v>434</v>
      </c>
      <c r="O18">
        <f>COUNTIF(B2:B118, "Туберкулез")</f>
        <v>16</v>
      </c>
    </row>
    <row r="19" spans="1:15" hidden="1" x14ac:dyDescent="0.4">
      <c r="A19">
        <v>22</v>
      </c>
      <c r="B19" t="s">
        <v>517</v>
      </c>
      <c r="C19" t="str">
        <f t="shared" si="3"/>
        <v>Бактериальная пневмония</v>
      </c>
      <c r="D19">
        <f t="shared" si="0"/>
        <v>1</v>
      </c>
      <c r="H19" s="53">
        <v>22</v>
      </c>
      <c r="I19">
        <v>8</v>
      </c>
      <c r="J19">
        <v>0</v>
      </c>
      <c r="K19">
        <v>0</v>
      </c>
      <c r="L19">
        <v>0</v>
      </c>
      <c r="N19" t="s">
        <v>1673</v>
      </c>
      <c r="O19">
        <f>SUM(O15:O18)</f>
        <v>116</v>
      </c>
    </row>
    <row r="20" spans="1:15" hidden="1" x14ac:dyDescent="0.4">
      <c r="A20">
        <v>23</v>
      </c>
      <c r="B20" t="s">
        <v>517</v>
      </c>
      <c r="C20" t="str">
        <f t="shared" si="3"/>
        <v>Бактериальная пневмония</v>
      </c>
      <c r="D20">
        <f t="shared" si="0"/>
        <v>1</v>
      </c>
      <c r="H20" s="53">
        <v>23</v>
      </c>
      <c r="I20">
        <v>6</v>
      </c>
      <c r="J20">
        <v>5</v>
      </c>
      <c r="K20">
        <v>0</v>
      </c>
      <c r="L20">
        <v>0</v>
      </c>
    </row>
    <row r="21" spans="1:15" hidden="1" x14ac:dyDescent="0.4">
      <c r="A21">
        <v>24</v>
      </c>
      <c r="B21" t="s">
        <v>517</v>
      </c>
      <c r="C21" t="str">
        <f t="shared" si="3"/>
        <v>Бактериальная пневмония</v>
      </c>
      <c r="D21">
        <f t="shared" si="0"/>
        <v>1</v>
      </c>
      <c r="H21" s="53">
        <v>24</v>
      </c>
      <c r="I21">
        <v>6</v>
      </c>
      <c r="J21">
        <v>0</v>
      </c>
      <c r="K21">
        <v>0</v>
      </c>
      <c r="L21">
        <v>0</v>
      </c>
    </row>
    <row r="22" spans="1:15" hidden="1" x14ac:dyDescent="0.4">
      <c r="A22">
        <v>25</v>
      </c>
      <c r="B22" t="s">
        <v>517</v>
      </c>
      <c r="C22" t="str">
        <f t="shared" si="3"/>
        <v>Бактериальная пневмония</v>
      </c>
      <c r="D22">
        <f t="shared" si="0"/>
        <v>1</v>
      </c>
      <c r="H22" s="53">
        <v>25</v>
      </c>
      <c r="I22">
        <v>9</v>
      </c>
      <c r="J22">
        <v>6</v>
      </c>
      <c r="K22">
        <v>0</v>
      </c>
      <c r="L22">
        <v>0</v>
      </c>
    </row>
    <row r="23" spans="1:15" hidden="1" x14ac:dyDescent="0.4">
      <c r="A23">
        <v>26</v>
      </c>
      <c r="B23" t="s">
        <v>517</v>
      </c>
      <c r="C23" t="str">
        <f t="shared" si="3"/>
        <v>Бактериальная пневмония</v>
      </c>
      <c r="D23">
        <f t="shared" si="0"/>
        <v>1</v>
      </c>
      <c r="H23" s="53">
        <v>26</v>
      </c>
      <c r="I23">
        <v>6</v>
      </c>
      <c r="J23">
        <v>3</v>
      </c>
      <c r="K23">
        <v>0</v>
      </c>
      <c r="L23">
        <v>0</v>
      </c>
    </row>
    <row r="24" spans="1:15" x14ac:dyDescent="0.4">
      <c r="A24">
        <v>27</v>
      </c>
      <c r="B24" t="s">
        <v>517</v>
      </c>
      <c r="D24">
        <f t="shared" si="0"/>
        <v>0</v>
      </c>
      <c r="H24" s="53">
        <v>27</v>
      </c>
      <c r="I24" s="21">
        <v>3</v>
      </c>
      <c r="J24" s="21">
        <v>3</v>
      </c>
      <c r="K24">
        <v>0</v>
      </c>
      <c r="L24">
        <v>0</v>
      </c>
    </row>
    <row r="25" spans="1:15" hidden="1" x14ac:dyDescent="0.4">
      <c r="A25">
        <v>28</v>
      </c>
      <c r="B25" t="s">
        <v>517</v>
      </c>
      <c r="C25" t="str">
        <f t="shared" si="3"/>
        <v>Бактериальная пневмония</v>
      </c>
      <c r="D25">
        <f t="shared" si="0"/>
        <v>1</v>
      </c>
      <c r="H25" s="53">
        <v>28</v>
      </c>
      <c r="I25">
        <v>6</v>
      </c>
      <c r="J25">
        <v>5</v>
      </c>
      <c r="K25">
        <v>0</v>
      </c>
      <c r="L25">
        <v>0</v>
      </c>
    </row>
    <row r="26" spans="1:15" hidden="1" x14ac:dyDescent="0.4">
      <c r="A26">
        <v>29</v>
      </c>
      <c r="B26" t="s">
        <v>517</v>
      </c>
      <c r="C26" t="str">
        <f t="shared" si="3"/>
        <v>Бактериальная пневмония</v>
      </c>
      <c r="D26">
        <f t="shared" si="0"/>
        <v>1</v>
      </c>
      <c r="H26" s="53">
        <v>29</v>
      </c>
      <c r="I26">
        <v>10</v>
      </c>
      <c r="J26">
        <v>0</v>
      </c>
      <c r="K26">
        <v>0</v>
      </c>
      <c r="L26">
        <v>0</v>
      </c>
    </row>
    <row r="27" spans="1:15" x14ac:dyDescent="0.4">
      <c r="A27">
        <v>30</v>
      </c>
      <c r="B27" t="s">
        <v>517</v>
      </c>
      <c r="C27" t="str">
        <f t="shared" si="3"/>
        <v>Вирусная пневмония</v>
      </c>
      <c r="D27">
        <f t="shared" si="0"/>
        <v>0</v>
      </c>
      <c r="H27" s="53">
        <v>30</v>
      </c>
      <c r="I27">
        <v>9</v>
      </c>
      <c r="J27">
        <v>10</v>
      </c>
      <c r="K27">
        <v>0</v>
      </c>
      <c r="L27">
        <v>0</v>
      </c>
    </row>
    <row r="28" spans="1:15" hidden="1" x14ac:dyDescent="0.4">
      <c r="A28">
        <v>31</v>
      </c>
      <c r="B28" t="s">
        <v>517</v>
      </c>
      <c r="C28" t="str">
        <f t="shared" si="3"/>
        <v>Бактериальная пневмония</v>
      </c>
      <c r="D28">
        <f t="shared" si="0"/>
        <v>1</v>
      </c>
      <c r="H28" s="53">
        <v>31</v>
      </c>
      <c r="I28">
        <v>9</v>
      </c>
      <c r="J28">
        <v>0</v>
      </c>
      <c r="K28">
        <v>0</v>
      </c>
      <c r="L28">
        <v>0</v>
      </c>
    </row>
    <row r="29" spans="1:15" hidden="1" x14ac:dyDescent="0.4">
      <c r="A29">
        <v>32</v>
      </c>
      <c r="B29" t="s">
        <v>517</v>
      </c>
      <c r="C29" t="str">
        <f t="shared" si="3"/>
        <v>Бактериальная пневмония</v>
      </c>
      <c r="D29">
        <f t="shared" si="0"/>
        <v>1</v>
      </c>
      <c r="H29" s="53">
        <v>32</v>
      </c>
      <c r="I29">
        <v>4</v>
      </c>
      <c r="J29">
        <v>0</v>
      </c>
      <c r="K29">
        <v>0</v>
      </c>
      <c r="L29">
        <v>0</v>
      </c>
    </row>
    <row r="30" spans="1:15" hidden="1" x14ac:dyDescent="0.4">
      <c r="A30">
        <v>33</v>
      </c>
      <c r="B30" t="s">
        <v>517</v>
      </c>
      <c r="C30" t="str">
        <f t="shared" si="3"/>
        <v>Бактериальная пневмония</v>
      </c>
      <c r="D30">
        <f t="shared" si="0"/>
        <v>1</v>
      </c>
      <c r="H30" s="53">
        <v>33</v>
      </c>
      <c r="I30">
        <v>4</v>
      </c>
      <c r="J30">
        <v>0</v>
      </c>
      <c r="K30">
        <v>0</v>
      </c>
      <c r="L30">
        <v>0</v>
      </c>
    </row>
    <row r="31" spans="1:15" hidden="1" x14ac:dyDescent="0.4">
      <c r="A31">
        <v>34</v>
      </c>
      <c r="B31" t="s">
        <v>517</v>
      </c>
      <c r="C31" t="str">
        <f t="shared" si="3"/>
        <v>Бактериальная пневмония</v>
      </c>
      <c r="D31">
        <f t="shared" si="0"/>
        <v>1</v>
      </c>
      <c r="H31" s="53">
        <v>34</v>
      </c>
      <c r="I31">
        <v>5</v>
      </c>
      <c r="J31">
        <v>3</v>
      </c>
      <c r="K31">
        <v>3</v>
      </c>
      <c r="L31">
        <v>0</v>
      </c>
    </row>
    <row r="32" spans="1:15" hidden="1" x14ac:dyDescent="0.4">
      <c r="A32">
        <v>35</v>
      </c>
      <c r="B32" t="s">
        <v>517</v>
      </c>
      <c r="C32" t="str">
        <f t="shared" si="3"/>
        <v>Бактериальная пневмония</v>
      </c>
      <c r="D32">
        <f t="shared" si="0"/>
        <v>1</v>
      </c>
      <c r="H32" s="53">
        <v>35</v>
      </c>
      <c r="I32">
        <v>11</v>
      </c>
      <c r="J32">
        <v>0</v>
      </c>
      <c r="K32">
        <v>0</v>
      </c>
      <c r="L32">
        <v>0</v>
      </c>
    </row>
    <row r="33" spans="1:12" hidden="1" x14ac:dyDescent="0.4">
      <c r="A33">
        <v>36</v>
      </c>
      <c r="B33" t="s">
        <v>517</v>
      </c>
      <c r="C33" t="str">
        <f t="shared" si="3"/>
        <v>Бактериальная пневмония</v>
      </c>
      <c r="D33">
        <f t="shared" si="0"/>
        <v>1</v>
      </c>
      <c r="H33" s="53">
        <v>36</v>
      </c>
      <c r="I33">
        <v>8</v>
      </c>
      <c r="J33">
        <v>0</v>
      </c>
      <c r="K33">
        <v>0</v>
      </c>
      <c r="L33">
        <v>0</v>
      </c>
    </row>
    <row r="34" spans="1:12" hidden="1" x14ac:dyDescent="0.4">
      <c r="A34">
        <v>37</v>
      </c>
      <c r="B34" t="s">
        <v>517</v>
      </c>
      <c r="C34" t="str">
        <f t="shared" si="3"/>
        <v>Бактериальная пневмония</v>
      </c>
      <c r="D34">
        <f t="shared" si="0"/>
        <v>1</v>
      </c>
      <c r="H34" s="53">
        <v>37</v>
      </c>
      <c r="I34">
        <v>9</v>
      </c>
      <c r="J34">
        <v>0</v>
      </c>
      <c r="K34">
        <v>0</v>
      </c>
      <c r="L34">
        <v>0</v>
      </c>
    </row>
    <row r="35" spans="1:12" hidden="1" x14ac:dyDescent="0.4">
      <c r="A35">
        <v>38</v>
      </c>
      <c r="B35" t="s">
        <v>517</v>
      </c>
      <c r="C35" t="str">
        <f t="shared" si="3"/>
        <v>Бактериальная пневмония</v>
      </c>
      <c r="D35">
        <f t="shared" si="0"/>
        <v>1</v>
      </c>
      <c r="H35" s="53">
        <v>38</v>
      </c>
      <c r="I35">
        <v>9</v>
      </c>
      <c r="J35">
        <v>6</v>
      </c>
      <c r="K35">
        <v>0</v>
      </c>
      <c r="L35">
        <v>0</v>
      </c>
    </row>
    <row r="36" spans="1:12" hidden="1" x14ac:dyDescent="0.4">
      <c r="A36">
        <v>39</v>
      </c>
      <c r="B36" t="s">
        <v>517</v>
      </c>
      <c r="C36" t="str">
        <f t="shared" si="3"/>
        <v>Бактериальная пневмония</v>
      </c>
      <c r="D36">
        <f t="shared" si="0"/>
        <v>1</v>
      </c>
      <c r="H36" s="53">
        <v>39</v>
      </c>
      <c r="I36">
        <v>6</v>
      </c>
      <c r="J36">
        <v>5</v>
      </c>
      <c r="K36">
        <v>0</v>
      </c>
      <c r="L36">
        <v>0</v>
      </c>
    </row>
    <row r="37" spans="1:12" hidden="1" x14ac:dyDescent="0.4">
      <c r="A37">
        <v>40</v>
      </c>
      <c r="B37" t="s">
        <v>435</v>
      </c>
      <c r="C37" t="str">
        <f t="shared" si="3"/>
        <v>Рак легких</v>
      </c>
      <c r="D37">
        <f t="shared" si="0"/>
        <v>1</v>
      </c>
      <c r="H37" s="53">
        <v>40</v>
      </c>
      <c r="I37">
        <v>0</v>
      </c>
      <c r="J37">
        <v>0</v>
      </c>
      <c r="K37">
        <v>6</v>
      </c>
      <c r="L37">
        <v>0</v>
      </c>
    </row>
    <row r="38" spans="1:12" hidden="1" x14ac:dyDescent="0.4">
      <c r="A38">
        <v>41</v>
      </c>
      <c r="B38" t="s">
        <v>435</v>
      </c>
      <c r="C38" t="str">
        <f t="shared" si="3"/>
        <v>Рак легких</v>
      </c>
      <c r="D38">
        <f t="shared" si="0"/>
        <v>1</v>
      </c>
      <c r="H38" s="53">
        <v>41</v>
      </c>
      <c r="I38">
        <v>0</v>
      </c>
      <c r="J38">
        <v>0</v>
      </c>
      <c r="K38">
        <v>5</v>
      </c>
      <c r="L38">
        <v>0</v>
      </c>
    </row>
    <row r="39" spans="1:12" hidden="1" x14ac:dyDescent="0.4">
      <c r="A39">
        <v>42</v>
      </c>
      <c r="B39" t="s">
        <v>435</v>
      </c>
      <c r="C39" t="str">
        <f t="shared" si="3"/>
        <v>Рак легких</v>
      </c>
      <c r="D39">
        <f t="shared" si="0"/>
        <v>1</v>
      </c>
      <c r="H39" s="53">
        <v>42</v>
      </c>
      <c r="I39">
        <v>0</v>
      </c>
      <c r="J39">
        <v>0</v>
      </c>
      <c r="K39">
        <v>5</v>
      </c>
      <c r="L39">
        <v>0</v>
      </c>
    </row>
    <row r="40" spans="1:12" hidden="1" x14ac:dyDescent="0.4">
      <c r="A40">
        <v>43</v>
      </c>
      <c r="B40" t="s">
        <v>435</v>
      </c>
      <c r="C40" t="str">
        <f t="shared" si="3"/>
        <v>Рак легких</v>
      </c>
      <c r="D40">
        <f t="shared" si="0"/>
        <v>1</v>
      </c>
      <c r="H40" s="53">
        <v>43</v>
      </c>
      <c r="I40">
        <v>0</v>
      </c>
      <c r="J40">
        <v>0</v>
      </c>
      <c r="K40">
        <v>4</v>
      </c>
      <c r="L40">
        <v>0</v>
      </c>
    </row>
    <row r="41" spans="1:12" hidden="1" x14ac:dyDescent="0.4">
      <c r="A41">
        <v>44</v>
      </c>
      <c r="B41" t="s">
        <v>435</v>
      </c>
      <c r="C41" t="str">
        <f t="shared" si="3"/>
        <v>Рак легких</v>
      </c>
      <c r="D41">
        <f t="shared" si="0"/>
        <v>1</v>
      </c>
      <c r="H41" s="53">
        <v>44</v>
      </c>
      <c r="I41">
        <v>0</v>
      </c>
      <c r="J41">
        <v>0</v>
      </c>
      <c r="K41">
        <v>12</v>
      </c>
      <c r="L41">
        <v>0</v>
      </c>
    </row>
    <row r="42" spans="1:12" hidden="1" x14ac:dyDescent="0.4">
      <c r="A42">
        <v>45</v>
      </c>
      <c r="B42" t="s">
        <v>435</v>
      </c>
      <c r="C42" t="str">
        <f t="shared" si="3"/>
        <v>Рак легких</v>
      </c>
      <c r="D42">
        <f t="shared" si="0"/>
        <v>1</v>
      </c>
      <c r="H42" s="53">
        <v>45</v>
      </c>
      <c r="I42">
        <v>0</v>
      </c>
      <c r="J42">
        <v>0</v>
      </c>
      <c r="K42">
        <v>5</v>
      </c>
      <c r="L42">
        <v>0</v>
      </c>
    </row>
    <row r="43" spans="1:12" hidden="1" x14ac:dyDescent="0.4">
      <c r="A43">
        <v>46</v>
      </c>
      <c r="B43" t="s">
        <v>435</v>
      </c>
      <c r="C43" t="str">
        <f t="shared" si="3"/>
        <v>Рак легких</v>
      </c>
      <c r="D43">
        <f t="shared" si="0"/>
        <v>1</v>
      </c>
      <c r="H43" s="53">
        <v>46</v>
      </c>
      <c r="I43">
        <v>3</v>
      </c>
      <c r="J43">
        <v>0</v>
      </c>
      <c r="K43">
        <v>4</v>
      </c>
      <c r="L43">
        <v>3</v>
      </c>
    </row>
    <row r="44" spans="1:12" hidden="1" x14ac:dyDescent="0.4">
      <c r="A44">
        <v>47</v>
      </c>
      <c r="B44" t="s">
        <v>435</v>
      </c>
      <c r="C44" t="str">
        <f t="shared" si="3"/>
        <v>Рак легких</v>
      </c>
      <c r="D44">
        <f t="shared" si="0"/>
        <v>1</v>
      </c>
      <c r="H44" s="53">
        <v>47</v>
      </c>
      <c r="I44">
        <v>0</v>
      </c>
      <c r="J44">
        <v>0</v>
      </c>
      <c r="K44">
        <v>6</v>
      </c>
      <c r="L44">
        <v>0</v>
      </c>
    </row>
    <row r="45" spans="1:12" hidden="1" x14ac:dyDescent="0.4">
      <c r="A45">
        <v>48</v>
      </c>
      <c r="B45" t="s">
        <v>435</v>
      </c>
      <c r="C45" t="str">
        <f t="shared" si="3"/>
        <v>Рак легких</v>
      </c>
      <c r="D45">
        <f t="shared" si="0"/>
        <v>1</v>
      </c>
      <c r="H45" s="53">
        <v>48</v>
      </c>
      <c r="I45">
        <v>0</v>
      </c>
      <c r="J45">
        <v>0</v>
      </c>
      <c r="K45">
        <v>6</v>
      </c>
      <c r="L45">
        <v>0</v>
      </c>
    </row>
    <row r="46" spans="1:12" x14ac:dyDescent="0.4">
      <c r="A46">
        <v>49</v>
      </c>
      <c r="B46" t="s">
        <v>517</v>
      </c>
      <c r="D46">
        <f t="shared" si="0"/>
        <v>0</v>
      </c>
      <c r="H46" s="53">
        <v>49</v>
      </c>
      <c r="I46" s="21">
        <v>5</v>
      </c>
      <c r="J46" s="21">
        <v>5</v>
      </c>
      <c r="K46">
        <v>0</v>
      </c>
      <c r="L46">
        <v>0</v>
      </c>
    </row>
    <row r="47" spans="1:12" hidden="1" x14ac:dyDescent="0.4">
      <c r="A47">
        <v>50</v>
      </c>
      <c r="B47" t="s">
        <v>435</v>
      </c>
      <c r="C47" t="str">
        <f t="shared" si="3"/>
        <v>Рак легких</v>
      </c>
      <c r="D47">
        <f t="shared" si="0"/>
        <v>1</v>
      </c>
      <c r="H47" s="53">
        <v>50</v>
      </c>
      <c r="I47">
        <v>0</v>
      </c>
      <c r="J47">
        <v>0</v>
      </c>
      <c r="K47">
        <v>7</v>
      </c>
      <c r="L47">
        <v>0</v>
      </c>
    </row>
    <row r="48" spans="1:12" hidden="1" x14ac:dyDescent="0.4">
      <c r="A48">
        <v>51</v>
      </c>
      <c r="B48" t="s">
        <v>517</v>
      </c>
      <c r="C48" t="str">
        <f t="shared" si="3"/>
        <v>Бактериальная пневмония</v>
      </c>
      <c r="D48">
        <f t="shared" si="0"/>
        <v>1</v>
      </c>
      <c r="H48" s="53">
        <v>51</v>
      </c>
      <c r="I48">
        <v>9</v>
      </c>
      <c r="J48">
        <v>0</v>
      </c>
      <c r="K48">
        <v>0</v>
      </c>
      <c r="L48">
        <v>0</v>
      </c>
    </row>
    <row r="49" spans="1:12" hidden="1" x14ac:dyDescent="0.4">
      <c r="A49">
        <v>52</v>
      </c>
      <c r="B49" t="s">
        <v>517</v>
      </c>
      <c r="C49" t="str">
        <f t="shared" si="3"/>
        <v>Бактериальная пневмония</v>
      </c>
      <c r="D49">
        <f t="shared" si="0"/>
        <v>1</v>
      </c>
      <c r="H49" s="53">
        <v>52</v>
      </c>
      <c r="I49">
        <v>11</v>
      </c>
      <c r="J49">
        <v>10</v>
      </c>
      <c r="K49">
        <v>8</v>
      </c>
      <c r="L49">
        <v>0</v>
      </c>
    </row>
    <row r="50" spans="1:12" hidden="1" x14ac:dyDescent="0.4">
      <c r="A50">
        <v>53</v>
      </c>
      <c r="B50" t="s">
        <v>517</v>
      </c>
      <c r="C50" t="str">
        <f t="shared" si="3"/>
        <v>Бактериальная пневмония</v>
      </c>
      <c r="D50">
        <f t="shared" si="0"/>
        <v>1</v>
      </c>
      <c r="H50" s="53">
        <v>53</v>
      </c>
      <c r="I50">
        <v>7</v>
      </c>
      <c r="J50">
        <v>5</v>
      </c>
      <c r="K50">
        <v>4</v>
      </c>
      <c r="L50">
        <v>0</v>
      </c>
    </row>
    <row r="51" spans="1:12" hidden="1" x14ac:dyDescent="0.4">
      <c r="A51">
        <v>54</v>
      </c>
      <c r="B51" t="s">
        <v>517</v>
      </c>
      <c r="C51" t="str">
        <f t="shared" si="3"/>
        <v>Бактериальная пневмония</v>
      </c>
      <c r="D51">
        <f t="shared" si="0"/>
        <v>1</v>
      </c>
      <c r="H51" s="53">
        <v>54</v>
      </c>
      <c r="I51">
        <v>11</v>
      </c>
      <c r="J51">
        <v>0</v>
      </c>
      <c r="K51">
        <v>0</v>
      </c>
      <c r="L51">
        <v>0</v>
      </c>
    </row>
    <row r="52" spans="1:12" hidden="1" x14ac:dyDescent="0.4">
      <c r="A52">
        <v>55</v>
      </c>
      <c r="B52" t="s">
        <v>517</v>
      </c>
      <c r="C52" t="str">
        <f t="shared" si="3"/>
        <v>Бактериальная пневмония</v>
      </c>
      <c r="D52">
        <f t="shared" si="0"/>
        <v>1</v>
      </c>
      <c r="H52" s="53">
        <v>55</v>
      </c>
      <c r="I52">
        <v>4</v>
      </c>
      <c r="J52">
        <v>0</v>
      </c>
      <c r="K52">
        <v>0</v>
      </c>
      <c r="L52">
        <v>0</v>
      </c>
    </row>
    <row r="53" spans="1:12" hidden="1" x14ac:dyDescent="0.4">
      <c r="A53">
        <v>56</v>
      </c>
      <c r="B53" t="s">
        <v>517</v>
      </c>
      <c r="C53" t="str">
        <f t="shared" si="3"/>
        <v>Бактериальная пневмония</v>
      </c>
      <c r="D53">
        <f t="shared" si="0"/>
        <v>1</v>
      </c>
      <c r="H53" s="53">
        <v>56</v>
      </c>
      <c r="I53">
        <v>9</v>
      </c>
      <c r="J53">
        <v>0</v>
      </c>
      <c r="K53">
        <v>0</v>
      </c>
      <c r="L53">
        <v>0</v>
      </c>
    </row>
    <row r="54" spans="1:12" hidden="1" x14ac:dyDescent="0.4">
      <c r="A54">
        <v>57</v>
      </c>
      <c r="B54" t="s">
        <v>517</v>
      </c>
      <c r="C54" t="str">
        <f t="shared" si="3"/>
        <v>Бактериальная пневмония</v>
      </c>
      <c r="D54">
        <f t="shared" si="0"/>
        <v>1</v>
      </c>
      <c r="H54" s="53">
        <v>57</v>
      </c>
      <c r="I54">
        <v>8</v>
      </c>
      <c r="J54">
        <v>0</v>
      </c>
      <c r="K54">
        <v>0</v>
      </c>
      <c r="L54">
        <v>0</v>
      </c>
    </row>
    <row r="55" spans="1:12" hidden="1" x14ac:dyDescent="0.4">
      <c r="A55">
        <v>58</v>
      </c>
      <c r="B55" t="s">
        <v>517</v>
      </c>
      <c r="C55" t="str">
        <f t="shared" si="3"/>
        <v>Бактериальная пневмония</v>
      </c>
      <c r="D55">
        <f t="shared" si="0"/>
        <v>1</v>
      </c>
      <c r="H55" s="53">
        <v>58</v>
      </c>
      <c r="I55">
        <v>9</v>
      </c>
      <c r="J55">
        <v>0</v>
      </c>
      <c r="K55">
        <v>0</v>
      </c>
      <c r="L55">
        <v>0</v>
      </c>
    </row>
    <row r="56" spans="1:12" hidden="1" x14ac:dyDescent="0.4">
      <c r="A56">
        <v>59</v>
      </c>
      <c r="B56" t="s">
        <v>517</v>
      </c>
      <c r="C56" t="str">
        <f t="shared" si="3"/>
        <v>Бактериальная пневмония</v>
      </c>
      <c r="D56">
        <f t="shared" si="0"/>
        <v>1</v>
      </c>
      <c r="H56" s="53">
        <v>59</v>
      </c>
      <c r="I56">
        <v>14</v>
      </c>
      <c r="J56">
        <v>13</v>
      </c>
      <c r="K56">
        <v>10</v>
      </c>
      <c r="L56">
        <v>0</v>
      </c>
    </row>
    <row r="57" spans="1:12" hidden="1" x14ac:dyDescent="0.4">
      <c r="A57">
        <v>60</v>
      </c>
      <c r="B57" t="s">
        <v>517</v>
      </c>
      <c r="C57" t="str">
        <f t="shared" si="3"/>
        <v>Бактериальная пневмония</v>
      </c>
      <c r="D57">
        <f t="shared" si="0"/>
        <v>1</v>
      </c>
      <c r="H57" s="53">
        <v>60</v>
      </c>
      <c r="I57">
        <v>5</v>
      </c>
      <c r="J57">
        <v>0</v>
      </c>
      <c r="K57">
        <v>0</v>
      </c>
      <c r="L57">
        <v>0</v>
      </c>
    </row>
    <row r="58" spans="1:12" x14ac:dyDescent="0.4">
      <c r="A58">
        <v>61</v>
      </c>
      <c r="B58" t="s">
        <v>517</v>
      </c>
      <c r="C58" t="str">
        <f t="shared" si="3"/>
        <v>Туберкулез</v>
      </c>
      <c r="D58">
        <f t="shared" si="0"/>
        <v>0</v>
      </c>
      <c r="H58" s="53">
        <v>61</v>
      </c>
      <c r="I58">
        <v>0</v>
      </c>
      <c r="J58">
        <v>0</v>
      </c>
      <c r="K58">
        <v>0</v>
      </c>
      <c r="L58">
        <v>10</v>
      </c>
    </row>
    <row r="59" spans="1:12" hidden="1" x14ac:dyDescent="0.4">
      <c r="A59">
        <v>62</v>
      </c>
      <c r="B59" t="s">
        <v>517</v>
      </c>
      <c r="C59" t="str">
        <f t="shared" si="3"/>
        <v>Бактериальная пневмония</v>
      </c>
      <c r="D59">
        <f t="shared" si="0"/>
        <v>1</v>
      </c>
      <c r="H59" s="53">
        <v>62</v>
      </c>
      <c r="I59">
        <v>8</v>
      </c>
      <c r="J59">
        <v>7</v>
      </c>
      <c r="K59">
        <v>0</v>
      </c>
      <c r="L59">
        <v>0</v>
      </c>
    </row>
    <row r="60" spans="1:12" hidden="1" x14ac:dyDescent="0.4">
      <c r="A60">
        <v>63</v>
      </c>
      <c r="B60" t="s">
        <v>517</v>
      </c>
      <c r="C60" t="str">
        <f t="shared" si="3"/>
        <v>Бактериальная пневмония</v>
      </c>
      <c r="D60">
        <f t="shared" si="0"/>
        <v>1</v>
      </c>
      <c r="H60" s="53">
        <v>63</v>
      </c>
      <c r="I60">
        <v>11</v>
      </c>
      <c r="J60">
        <v>8</v>
      </c>
      <c r="K60">
        <v>0</v>
      </c>
      <c r="L60">
        <v>0</v>
      </c>
    </row>
    <row r="61" spans="1:12" hidden="1" x14ac:dyDescent="0.4">
      <c r="A61">
        <v>64</v>
      </c>
      <c r="B61" t="s">
        <v>517</v>
      </c>
      <c r="C61" t="str">
        <f t="shared" si="3"/>
        <v>Бактериальная пневмония</v>
      </c>
      <c r="D61">
        <f t="shared" si="0"/>
        <v>1</v>
      </c>
      <c r="H61" s="53">
        <v>64</v>
      </c>
      <c r="I61">
        <v>10</v>
      </c>
      <c r="J61">
        <v>6</v>
      </c>
      <c r="K61">
        <v>0</v>
      </c>
      <c r="L61">
        <v>0</v>
      </c>
    </row>
    <row r="62" spans="1:12" hidden="1" x14ac:dyDescent="0.4">
      <c r="A62">
        <v>65</v>
      </c>
      <c r="B62" t="s">
        <v>517</v>
      </c>
      <c r="C62" t="str">
        <f t="shared" si="3"/>
        <v>Бактериальная пневмония</v>
      </c>
      <c r="D62">
        <f t="shared" si="0"/>
        <v>1</v>
      </c>
      <c r="H62" s="53">
        <v>65</v>
      </c>
      <c r="I62">
        <v>8</v>
      </c>
      <c r="J62">
        <v>0</v>
      </c>
      <c r="K62">
        <v>0</v>
      </c>
      <c r="L62">
        <v>0</v>
      </c>
    </row>
    <row r="63" spans="1:12" hidden="1" x14ac:dyDescent="0.4">
      <c r="A63">
        <v>66</v>
      </c>
      <c r="B63" t="s">
        <v>517</v>
      </c>
      <c r="C63" t="str">
        <f t="shared" si="3"/>
        <v>Бактериальная пневмония</v>
      </c>
      <c r="D63">
        <f t="shared" si="0"/>
        <v>1</v>
      </c>
      <c r="H63" s="53">
        <v>66</v>
      </c>
      <c r="I63">
        <v>13</v>
      </c>
      <c r="J63">
        <v>10</v>
      </c>
      <c r="K63">
        <v>0</v>
      </c>
      <c r="L63">
        <v>0</v>
      </c>
    </row>
    <row r="64" spans="1:12" hidden="1" x14ac:dyDescent="0.4">
      <c r="A64">
        <v>67</v>
      </c>
      <c r="B64" t="s">
        <v>517</v>
      </c>
      <c r="C64" t="str">
        <f t="shared" si="3"/>
        <v>Бактериальная пневмония</v>
      </c>
      <c r="D64">
        <f t="shared" si="0"/>
        <v>1</v>
      </c>
      <c r="H64" s="53">
        <v>67</v>
      </c>
      <c r="I64">
        <v>11</v>
      </c>
      <c r="J64">
        <v>0</v>
      </c>
      <c r="K64">
        <v>0</v>
      </c>
      <c r="L64">
        <v>0</v>
      </c>
    </row>
    <row r="65" spans="1:12" hidden="1" x14ac:dyDescent="0.4">
      <c r="A65">
        <v>68</v>
      </c>
      <c r="B65" t="s">
        <v>517</v>
      </c>
      <c r="C65" t="str">
        <f t="shared" si="3"/>
        <v>Бактериальная пневмония</v>
      </c>
      <c r="D65">
        <f t="shared" si="0"/>
        <v>1</v>
      </c>
      <c r="H65" s="53">
        <v>68</v>
      </c>
      <c r="I65">
        <v>9</v>
      </c>
      <c r="J65">
        <v>8</v>
      </c>
      <c r="K65">
        <v>0</v>
      </c>
      <c r="L65">
        <v>0</v>
      </c>
    </row>
    <row r="66" spans="1:12" x14ac:dyDescent="0.4">
      <c r="A66">
        <v>69</v>
      </c>
      <c r="B66" t="s">
        <v>517</v>
      </c>
      <c r="C66" t="str">
        <f t="shared" si="3"/>
        <v>Вирусная пневмония</v>
      </c>
      <c r="D66">
        <f t="shared" ref="D66:D117" si="4">IF(B66=C66,1,0)</f>
        <v>0</v>
      </c>
      <c r="H66" s="53">
        <v>69</v>
      </c>
      <c r="I66">
        <v>13</v>
      </c>
      <c r="J66">
        <v>17</v>
      </c>
      <c r="K66">
        <v>9</v>
      </c>
      <c r="L66">
        <v>0</v>
      </c>
    </row>
    <row r="67" spans="1:12" hidden="1" x14ac:dyDescent="0.4">
      <c r="A67">
        <v>70</v>
      </c>
      <c r="B67" t="s">
        <v>517</v>
      </c>
      <c r="C67" t="str">
        <f t="shared" si="3"/>
        <v>Бактериальная пневмония</v>
      </c>
      <c r="D67">
        <f t="shared" si="4"/>
        <v>1</v>
      </c>
      <c r="H67" s="53">
        <v>70</v>
      </c>
      <c r="I67">
        <v>8</v>
      </c>
      <c r="J67">
        <v>0</v>
      </c>
      <c r="K67">
        <v>0</v>
      </c>
      <c r="L67">
        <v>0</v>
      </c>
    </row>
    <row r="68" spans="1:12" hidden="1" x14ac:dyDescent="0.4">
      <c r="A68">
        <v>71</v>
      </c>
      <c r="B68" t="s">
        <v>517</v>
      </c>
      <c r="C68" t="str">
        <f t="shared" si="3"/>
        <v>Бактериальная пневмония</v>
      </c>
      <c r="D68">
        <f t="shared" si="4"/>
        <v>1</v>
      </c>
      <c r="H68" s="53">
        <v>71</v>
      </c>
      <c r="I68">
        <v>11</v>
      </c>
      <c r="J68">
        <v>7</v>
      </c>
      <c r="K68">
        <v>0</v>
      </c>
      <c r="L68">
        <v>0</v>
      </c>
    </row>
    <row r="69" spans="1:12" hidden="1" x14ac:dyDescent="0.4">
      <c r="A69">
        <v>72</v>
      </c>
      <c r="B69" t="s">
        <v>517</v>
      </c>
      <c r="C69" t="str">
        <f t="shared" si="3"/>
        <v>Бактериальная пневмония</v>
      </c>
      <c r="D69">
        <f t="shared" si="4"/>
        <v>1</v>
      </c>
      <c r="H69" s="53">
        <v>72</v>
      </c>
      <c r="I69">
        <v>9</v>
      </c>
      <c r="J69">
        <v>6</v>
      </c>
      <c r="K69">
        <v>0</v>
      </c>
      <c r="L69">
        <v>0</v>
      </c>
    </row>
    <row r="70" spans="1:12" hidden="1" x14ac:dyDescent="0.4">
      <c r="A70">
        <v>73</v>
      </c>
      <c r="B70" t="s">
        <v>644</v>
      </c>
      <c r="C70" t="str">
        <f t="shared" si="3"/>
        <v>Вирусная пневмония</v>
      </c>
      <c r="D70">
        <f t="shared" si="4"/>
        <v>1</v>
      </c>
      <c r="H70" s="53">
        <v>73</v>
      </c>
      <c r="I70">
        <v>0</v>
      </c>
      <c r="J70">
        <v>10</v>
      </c>
      <c r="K70">
        <v>0</v>
      </c>
      <c r="L70">
        <v>0</v>
      </c>
    </row>
    <row r="71" spans="1:12" hidden="1" x14ac:dyDescent="0.4">
      <c r="A71">
        <v>74</v>
      </c>
      <c r="B71" t="s">
        <v>644</v>
      </c>
      <c r="C71" t="str">
        <f t="shared" si="3"/>
        <v>Вирусная пневмония</v>
      </c>
      <c r="D71">
        <f t="shared" si="4"/>
        <v>1</v>
      </c>
      <c r="H71" s="53">
        <v>74</v>
      </c>
      <c r="I71">
        <v>0</v>
      </c>
      <c r="J71">
        <v>14</v>
      </c>
      <c r="K71">
        <v>0</v>
      </c>
      <c r="L71">
        <v>0</v>
      </c>
    </row>
    <row r="72" spans="1:12" hidden="1" x14ac:dyDescent="0.4">
      <c r="A72">
        <v>75</v>
      </c>
      <c r="B72" t="s">
        <v>644</v>
      </c>
      <c r="C72" t="str">
        <f t="shared" si="3"/>
        <v>Вирусная пневмония</v>
      </c>
      <c r="D72">
        <f t="shared" si="4"/>
        <v>1</v>
      </c>
      <c r="H72" s="53">
        <v>75</v>
      </c>
      <c r="I72">
        <v>0</v>
      </c>
      <c r="J72">
        <v>12</v>
      </c>
      <c r="K72">
        <v>0</v>
      </c>
      <c r="L72">
        <v>0</v>
      </c>
    </row>
    <row r="73" spans="1:12" hidden="1" x14ac:dyDescent="0.4">
      <c r="A73">
        <v>76</v>
      </c>
      <c r="B73" t="s">
        <v>644</v>
      </c>
      <c r="C73" t="str">
        <f t="shared" si="3"/>
        <v>Вирусная пневмония</v>
      </c>
      <c r="D73">
        <f t="shared" si="4"/>
        <v>1</v>
      </c>
      <c r="H73" s="53">
        <v>76</v>
      </c>
      <c r="I73">
        <v>0</v>
      </c>
      <c r="J73">
        <v>9</v>
      </c>
      <c r="K73">
        <v>0</v>
      </c>
      <c r="L73">
        <v>0</v>
      </c>
    </row>
    <row r="74" spans="1:12" hidden="1" x14ac:dyDescent="0.4">
      <c r="A74">
        <v>77</v>
      </c>
      <c r="B74" t="s">
        <v>644</v>
      </c>
      <c r="C74" t="str">
        <f t="shared" si="3"/>
        <v>Вирусная пневмония</v>
      </c>
      <c r="D74">
        <f t="shared" si="4"/>
        <v>1</v>
      </c>
      <c r="H74" s="53">
        <v>77</v>
      </c>
      <c r="I74">
        <v>0</v>
      </c>
      <c r="J74">
        <v>13</v>
      </c>
      <c r="K74">
        <v>0</v>
      </c>
      <c r="L74">
        <v>0</v>
      </c>
    </row>
    <row r="75" spans="1:12" hidden="1" x14ac:dyDescent="0.4">
      <c r="A75">
        <v>78</v>
      </c>
      <c r="B75" t="s">
        <v>644</v>
      </c>
      <c r="C75" t="str">
        <f t="shared" si="3"/>
        <v>Вирусная пневмония</v>
      </c>
      <c r="D75">
        <f t="shared" si="4"/>
        <v>1</v>
      </c>
      <c r="H75" s="53">
        <v>78</v>
      </c>
      <c r="I75">
        <v>0</v>
      </c>
      <c r="J75">
        <v>12</v>
      </c>
      <c r="K75">
        <v>0</v>
      </c>
      <c r="L75">
        <v>0</v>
      </c>
    </row>
    <row r="76" spans="1:12" hidden="1" x14ac:dyDescent="0.4">
      <c r="A76">
        <v>79</v>
      </c>
      <c r="B76" t="s">
        <v>644</v>
      </c>
      <c r="C76" t="str">
        <f t="shared" si="3"/>
        <v>Вирусная пневмония</v>
      </c>
      <c r="D76">
        <f t="shared" si="4"/>
        <v>1</v>
      </c>
      <c r="H76" s="53">
        <v>79</v>
      </c>
      <c r="I76">
        <v>0</v>
      </c>
      <c r="J76">
        <v>7</v>
      </c>
      <c r="K76">
        <v>0</v>
      </c>
      <c r="L76">
        <v>0</v>
      </c>
    </row>
    <row r="77" spans="1:12" hidden="1" x14ac:dyDescent="0.4">
      <c r="A77">
        <v>80</v>
      </c>
      <c r="B77" t="s">
        <v>644</v>
      </c>
      <c r="C77" t="str">
        <f t="shared" si="3"/>
        <v>Вирусная пневмония</v>
      </c>
      <c r="D77">
        <f t="shared" si="4"/>
        <v>1</v>
      </c>
      <c r="H77" s="53">
        <v>80</v>
      </c>
      <c r="I77">
        <v>0</v>
      </c>
      <c r="J77">
        <v>16</v>
      </c>
      <c r="K77">
        <v>0</v>
      </c>
      <c r="L77">
        <v>0</v>
      </c>
    </row>
    <row r="78" spans="1:12" hidden="1" x14ac:dyDescent="0.4">
      <c r="A78">
        <v>81</v>
      </c>
      <c r="B78" t="s">
        <v>644</v>
      </c>
      <c r="C78" t="str">
        <f t="shared" si="3"/>
        <v>Вирусная пневмония</v>
      </c>
      <c r="D78">
        <f t="shared" si="4"/>
        <v>1</v>
      </c>
      <c r="H78" s="53">
        <v>81</v>
      </c>
      <c r="I78">
        <v>0</v>
      </c>
      <c r="J78">
        <v>10</v>
      </c>
      <c r="K78">
        <v>0</v>
      </c>
      <c r="L78">
        <v>0</v>
      </c>
    </row>
    <row r="79" spans="1:12" hidden="1" x14ac:dyDescent="0.4">
      <c r="A79">
        <v>82</v>
      </c>
      <c r="B79" t="s">
        <v>644</v>
      </c>
      <c r="C79" t="str">
        <f t="shared" ref="C79:C117" si="5">IF(MAX(I79:L79)=I79,$I$1,IF(MAX(I79:L79)=J79,$J$1,IF(MAX(I79:L79)=K79,$K$1,$L$1)))</f>
        <v>Вирусная пневмония</v>
      </c>
      <c r="D79">
        <f t="shared" si="4"/>
        <v>1</v>
      </c>
      <c r="H79" s="53">
        <v>82</v>
      </c>
      <c r="I79">
        <v>0</v>
      </c>
      <c r="J79">
        <v>17</v>
      </c>
      <c r="K79">
        <v>0</v>
      </c>
      <c r="L79">
        <v>0</v>
      </c>
    </row>
    <row r="80" spans="1:12" hidden="1" x14ac:dyDescent="0.4">
      <c r="A80">
        <v>83</v>
      </c>
      <c r="B80" t="s">
        <v>644</v>
      </c>
      <c r="C80" t="str">
        <f t="shared" si="5"/>
        <v>Вирусная пневмония</v>
      </c>
      <c r="D80">
        <f t="shared" si="4"/>
        <v>1</v>
      </c>
      <c r="H80" s="53">
        <v>83</v>
      </c>
      <c r="I80">
        <v>0</v>
      </c>
      <c r="J80">
        <v>10</v>
      </c>
      <c r="K80">
        <v>0</v>
      </c>
      <c r="L80">
        <v>0</v>
      </c>
    </row>
    <row r="81" spans="1:12" hidden="1" x14ac:dyDescent="0.4">
      <c r="A81">
        <v>84</v>
      </c>
      <c r="B81" t="s">
        <v>644</v>
      </c>
      <c r="C81" t="str">
        <f t="shared" si="5"/>
        <v>Вирусная пневмония</v>
      </c>
      <c r="D81">
        <f t="shared" si="4"/>
        <v>1</v>
      </c>
      <c r="H81" s="53">
        <v>84</v>
      </c>
      <c r="I81">
        <v>0</v>
      </c>
      <c r="J81">
        <v>10</v>
      </c>
      <c r="K81">
        <v>0</v>
      </c>
      <c r="L81">
        <v>0</v>
      </c>
    </row>
    <row r="82" spans="1:12" hidden="1" x14ac:dyDescent="0.4">
      <c r="A82">
        <v>85</v>
      </c>
      <c r="B82" t="s">
        <v>644</v>
      </c>
      <c r="C82" t="str">
        <f t="shared" si="5"/>
        <v>Вирусная пневмония</v>
      </c>
      <c r="D82">
        <f t="shared" si="4"/>
        <v>1</v>
      </c>
      <c r="H82" s="53">
        <v>85</v>
      </c>
      <c r="I82">
        <v>0</v>
      </c>
      <c r="J82">
        <v>5</v>
      </c>
      <c r="K82">
        <v>0</v>
      </c>
      <c r="L82">
        <v>0</v>
      </c>
    </row>
    <row r="83" spans="1:12" hidden="1" x14ac:dyDescent="0.4">
      <c r="A83">
        <v>86</v>
      </c>
      <c r="B83" t="s">
        <v>644</v>
      </c>
      <c r="C83" t="str">
        <f t="shared" si="5"/>
        <v>Вирусная пневмония</v>
      </c>
      <c r="D83">
        <f t="shared" si="4"/>
        <v>1</v>
      </c>
      <c r="H83" s="53">
        <v>86</v>
      </c>
      <c r="I83">
        <v>0</v>
      </c>
      <c r="J83">
        <v>12</v>
      </c>
      <c r="K83">
        <v>0</v>
      </c>
      <c r="L83">
        <v>0</v>
      </c>
    </row>
    <row r="84" spans="1:12" hidden="1" x14ac:dyDescent="0.4">
      <c r="A84">
        <v>87</v>
      </c>
      <c r="B84" t="s">
        <v>644</v>
      </c>
      <c r="C84" t="str">
        <f t="shared" si="5"/>
        <v>Вирусная пневмония</v>
      </c>
      <c r="D84">
        <f t="shared" si="4"/>
        <v>1</v>
      </c>
      <c r="H84" s="53">
        <v>87</v>
      </c>
      <c r="I84">
        <v>0</v>
      </c>
      <c r="J84">
        <v>9</v>
      </c>
      <c r="K84">
        <v>0</v>
      </c>
      <c r="L84">
        <v>0</v>
      </c>
    </row>
    <row r="85" spans="1:12" hidden="1" x14ac:dyDescent="0.4">
      <c r="A85">
        <v>88</v>
      </c>
      <c r="B85" t="s">
        <v>644</v>
      </c>
      <c r="C85" t="str">
        <f t="shared" si="5"/>
        <v>Вирусная пневмония</v>
      </c>
      <c r="D85">
        <f t="shared" si="4"/>
        <v>1</v>
      </c>
      <c r="H85" s="53">
        <v>88</v>
      </c>
      <c r="I85">
        <v>0</v>
      </c>
      <c r="J85">
        <v>13</v>
      </c>
      <c r="K85">
        <v>0</v>
      </c>
      <c r="L85">
        <v>0</v>
      </c>
    </row>
    <row r="86" spans="1:12" hidden="1" x14ac:dyDescent="0.4">
      <c r="A86">
        <v>89</v>
      </c>
      <c r="B86" t="s">
        <v>644</v>
      </c>
      <c r="C86" t="str">
        <f t="shared" si="5"/>
        <v>Вирусная пневмония</v>
      </c>
      <c r="D86">
        <f t="shared" si="4"/>
        <v>1</v>
      </c>
      <c r="H86" s="53">
        <v>89</v>
      </c>
      <c r="I86">
        <v>0</v>
      </c>
      <c r="J86">
        <v>13</v>
      </c>
      <c r="K86">
        <v>0</v>
      </c>
      <c r="L86">
        <v>0</v>
      </c>
    </row>
    <row r="87" spans="1:12" hidden="1" x14ac:dyDescent="0.4">
      <c r="A87">
        <v>90</v>
      </c>
      <c r="B87" t="s">
        <v>644</v>
      </c>
      <c r="C87" t="str">
        <f t="shared" si="5"/>
        <v>Вирусная пневмония</v>
      </c>
      <c r="D87">
        <f t="shared" si="4"/>
        <v>1</v>
      </c>
      <c r="H87" s="53">
        <v>90</v>
      </c>
      <c r="I87">
        <v>0</v>
      </c>
      <c r="J87">
        <v>12</v>
      </c>
      <c r="K87">
        <v>0</v>
      </c>
      <c r="L87">
        <v>0</v>
      </c>
    </row>
    <row r="88" spans="1:12" hidden="1" x14ac:dyDescent="0.4">
      <c r="A88">
        <v>91</v>
      </c>
      <c r="B88" t="s">
        <v>644</v>
      </c>
      <c r="C88" t="str">
        <f t="shared" si="5"/>
        <v>Вирусная пневмония</v>
      </c>
      <c r="D88">
        <f t="shared" si="4"/>
        <v>1</v>
      </c>
      <c r="H88" s="53">
        <v>91</v>
      </c>
      <c r="I88">
        <v>0</v>
      </c>
      <c r="J88">
        <v>9</v>
      </c>
      <c r="K88">
        <v>0</v>
      </c>
      <c r="L88">
        <v>0</v>
      </c>
    </row>
    <row r="89" spans="1:12" hidden="1" x14ac:dyDescent="0.4">
      <c r="A89">
        <v>92</v>
      </c>
      <c r="B89" t="s">
        <v>644</v>
      </c>
      <c r="C89" t="str">
        <f t="shared" si="5"/>
        <v>Вирусная пневмония</v>
      </c>
      <c r="D89">
        <f t="shared" si="4"/>
        <v>1</v>
      </c>
      <c r="H89" s="53">
        <v>92</v>
      </c>
      <c r="I89">
        <v>0</v>
      </c>
      <c r="J89">
        <v>11</v>
      </c>
      <c r="K89">
        <v>0</v>
      </c>
      <c r="L89">
        <v>0</v>
      </c>
    </row>
    <row r="90" spans="1:12" hidden="1" x14ac:dyDescent="0.4">
      <c r="A90">
        <v>93</v>
      </c>
      <c r="B90" t="s">
        <v>644</v>
      </c>
      <c r="C90" t="str">
        <f t="shared" si="5"/>
        <v>Вирусная пневмония</v>
      </c>
      <c r="D90">
        <f t="shared" si="4"/>
        <v>1</v>
      </c>
      <c r="H90" s="53">
        <v>93</v>
      </c>
      <c r="I90">
        <v>0</v>
      </c>
      <c r="J90">
        <v>13</v>
      </c>
      <c r="K90">
        <v>0</v>
      </c>
      <c r="L90">
        <v>0</v>
      </c>
    </row>
    <row r="91" spans="1:12" hidden="1" x14ac:dyDescent="0.4">
      <c r="A91">
        <v>94</v>
      </c>
      <c r="B91" t="s">
        <v>644</v>
      </c>
      <c r="C91" t="str">
        <f t="shared" si="5"/>
        <v>Вирусная пневмония</v>
      </c>
      <c r="D91">
        <f t="shared" si="4"/>
        <v>1</v>
      </c>
      <c r="H91" s="53">
        <v>94</v>
      </c>
      <c r="I91">
        <v>0</v>
      </c>
      <c r="J91">
        <v>13</v>
      </c>
      <c r="K91">
        <v>0</v>
      </c>
      <c r="L91">
        <v>0</v>
      </c>
    </row>
    <row r="92" spans="1:12" hidden="1" x14ac:dyDescent="0.4">
      <c r="A92">
        <v>95</v>
      </c>
      <c r="B92" t="s">
        <v>644</v>
      </c>
      <c r="C92" t="str">
        <f t="shared" si="5"/>
        <v>Вирусная пневмония</v>
      </c>
      <c r="D92">
        <f t="shared" si="4"/>
        <v>1</v>
      </c>
      <c r="H92" s="53">
        <v>95</v>
      </c>
      <c r="I92">
        <v>0</v>
      </c>
      <c r="J92">
        <v>14</v>
      </c>
      <c r="K92">
        <v>0</v>
      </c>
      <c r="L92">
        <v>0</v>
      </c>
    </row>
    <row r="93" spans="1:12" hidden="1" x14ac:dyDescent="0.4">
      <c r="A93">
        <v>96</v>
      </c>
      <c r="B93" t="s">
        <v>644</v>
      </c>
      <c r="C93" t="str">
        <f t="shared" si="5"/>
        <v>Вирусная пневмония</v>
      </c>
      <c r="D93">
        <f t="shared" si="4"/>
        <v>1</v>
      </c>
      <c r="H93" s="53">
        <v>96</v>
      </c>
      <c r="I93">
        <v>0</v>
      </c>
      <c r="J93">
        <v>8</v>
      </c>
      <c r="K93">
        <v>0</v>
      </c>
      <c r="L93">
        <v>0</v>
      </c>
    </row>
    <row r="94" spans="1:12" hidden="1" x14ac:dyDescent="0.4">
      <c r="A94">
        <v>97</v>
      </c>
      <c r="B94" t="s">
        <v>644</v>
      </c>
      <c r="C94" t="str">
        <f t="shared" si="5"/>
        <v>Вирусная пневмония</v>
      </c>
      <c r="D94">
        <f t="shared" si="4"/>
        <v>1</v>
      </c>
      <c r="H94" s="53">
        <v>97</v>
      </c>
      <c r="I94">
        <v>0</v>
      </c>
      <c r="J94">
        <v>10</v>
      </c>
      <c r="K94">
        <v>0</v>
      </c>
      <c r="L94">
        <v>0</v>
      </c>
    </row>
    <row r="95" spans="1:12" x14ac:dyDescent="0.4">
      <c r="A95">
        <v>108</v>
      </c>
      <c r="B95" t="s">
        <v>434</v>
      </c>
      <c r="C95" t="str">
        <f t="shared" si="5"/>
        <v>Бактериальная пневмония</v>
      </c>
      <c r="D95">
        <f t="shared" si="4"/>
        <v>0</v>
      </c>
      <c r="H95" s="53">
        <v>108</v>
      </c>
      <c r="I95">
        <v>0</v>
      </c>
      <c r="J95">
        <v>0</v>
      </c>
      <c r="K95">
        <v>0</v>
      </c>
      <c r="L95">
        <v>0</v>
      </c>
    </row>
    <row r="96" spans="1:12" hidden="1" x14ac:dyDescent="0.4">
      <c r="A96">
        <v>109</v>
      </c>
      <c r="B96" t="s">
        <v>434</v>
      </c>
      <c r="C96" t="str">
        <f t="shared" si="5"/>
        <v>Туберкулез</v>
      </c>
      <c r="D96">
        <f t="shared" si="4"/>
        <v>1</v>
      </c>
      <c r="H96" s="53">
        <v>109</v>
      </c>
      <c r="I96">
        <v>0</v>
      </c>
      <c r="J96">
        <v>0</v>
      </c>
      <c r="K96">
        <v>0</v>
      </c>
      <c r="L96">
        <v>7</v>
      </c>
    </row>
    <row r="97" spans="1:12" hidden="1" x14ac:dyDescent="0.4">
      <c r="A97">
        <v>112</v>
      </c>
      <c r="B97" t="s">
        <v>435</v>
      </c>
      <c r="C97" t="str">
        <f t="shared" si="5"/>
        <v>Рак легких</v>
      </c>
      <c r="D97">
        <f t="shared" si="4"/>
        <v>1</v>
      </c>
      <c r="H97" s="53">
        <v>112</v>
      </c>
      <c r="I97">
        <v>0</v>
      </c>
      <c r="J97">
        <v>0</v>
      </c>
      <c r="K97">
        <v>4</v>
      </c>
      <c r="L97">
        <v>0</v>
      </c>
    </row>
    <row r="98" spans="1:12" hidden="1" x14ac:dyDescent="0.4">
      <c r="A98">
        <v>113</v>
      </c>
      <c r="B98" t="s">
        <v>434</v>
      </c>
      <c r="C98" t="str">
        <f t="shared" si="5"/>
        <v>Туберкулез</v>
      </c>
      <c r="D98">
        <f t="shared" si="4"/>
        <v>1</v>
      </c>
      <c r="H98" s="53">
        <v>113</v>
      </c>
      <c r="I98">
        <v>0</v>
      </c>
      <c r="J98">
        <v>0</v>
      </c>
      <c r="K98">
        <v>0</v>
      </c>
      <c r="L98">
        <v>7</v>
      </c>
    </row>
    <row r="99" spans="1:12" hidden="1" x14ac:dyDescent="0.4">
      <c r="A99">
        <v>114</v>
      </c>
      <c r="B99" t="s">
        <v>434</v>
      </c>
      <c r="C99" t="str">
        <f t="shared" si="5"/>
        <v>Туберкулез</v>
      </c>
      <c r="D99">
        <f t="shared" si="4"/>
        <v>1</v>
      </c>
      <c r="H99" s="53">
        <v>114</v>
      </c>
      <c r="I99">
        <v>0</v>
      </c>
      <c r="J99">
        <v>0</v>
      </c>
      <c r="K99">
        <v>0</v>
      </c>
      <c r="L99">
        <v>7</v>
      </c>
    </row>
    <row r="100" spans="1:12" hidden="1" x14ac:dyDescent="0.4">
      <c r="A100">
        <v>115</v>
      </c>
      <c r="B100" t="s">
        <v>434</v>
      </c>
      <c r="C100" t="str">
        <f t="shared" si="5"/>
        <v>Туберкулез</v>
      </c>
      <c r="D100">
        <f t="shared" si="4"/>
        <v>1</v>
      </c>
      <c r="H100" s="53">
        <v>115</v>
      </c>
      <c r="I100">
        <v>0</v>
      </c>
      <c r="J100">
        <v>0</v>
      </c>
      <c r="K100">
        <v>0</v>
      </c>
      <c r="L100">
        <v>6</v>
      </c>
    </row>
    <row r="101" spans="1:12" hidden="1" x14ac:dyDescent="0.4">
      <c r="A101">
        <v>116</v>
      </c>
      <c r="B101" t="s">
        <v>434</v>
      </c>
      <c r="C101" t="str">
        <f t="shared" si="5"/>
        <v>Туберкулез</v>
      </c>
      <c r="D101">
        <f t="shared" si="4"/>
        <v>1</v>
      </c>
      <c r="H101" s="53">
        <v>116</v>
      </c>
      <c r="I101">
        <v>0</v>
      </c>
      <c r="J101">
        <v>0</v>
      </c>
      <c r="K101">
        <v>0</v>
      </c>
      <c r="L101">
        <v>4</v>
      </c>
    </row>
    <row r="102" spans="1:12" x14ac:dyDescent="0.4">
      <c r="A102">
        <v>117</v>
      </c>
      <c r="B102" t="s">
        <v>434</v>
      </c>
      <c r="C102" t="str">
        <f t="shared" si="5"/>
        <v>Бактериальная пневмония</v>
      </c>
      <c r="D102">
        <f t="shared" si="4"/>
        <v>0</v>
      </c>
      <c r="H102" s="53">
        <v>117</v>
      </c>
      <c r="I102">
        <v>3</v>
      </c>
      <c r="J102">
        <v>1</v>
      </c>
      <c r="K102">
        <v>0</v>
      </c>
      <c r="L102">
        <v>2</v>
      </c>
    </row>
    <row r="103" spans="1:12" hidden="1" x14ac:dyDescent="0.4">
      <c r="A103">
        <v>118</v>
      </c>
      <c r="B103" t="s">
        <v>435</v>
      </c>
      <c r="C103" t="str">
        <f t="shared" si="5"/>
        <v>Рак легких</v>
      </c>
      <c r="D103">
        <f t="shared" si="4"/>
        <v>1</v>
      </c>
      <c r="H103" s="53">
        <v>118</v>
      </c>
      <c r="I103">
        <v>0</v>
      </c>
      <c r="J103">
        <v>0</v>
      </c>
      <c r="K103">
        <v>8</v>
      </c>
      <c r="L103">
        <v>0</v>
      </c>
    </row>
    <row r="104" spans="1:12" hidden="1" x14ac:dyDescent="0.4">
      <c r="A104">
        <v>119</v>
      </c>
      <c r="B104" t="s">
        <v>435</v>
      </c>
      <c r="C104" t="str">
        <f t="shared" si="5"/>
        <v>Рак легких</v>
      </c>
      <c r="D104">
        <f t="shared" si="4"/>
        <v>1</v>
      </c>
      <c r="H104" s="53">
        <v>119</v>
      </c>
      <c r="I104">
        <v>0</v>
      </c>
      <c r="J104">
        <v>0</v>
      </c>
      <c r="K104">
        <v>4</v>
      </c>
      <c r="L104">
        <v>0</v>
      </c>
    </row>
    <row r="105" spans="1:12" x14ac:dyDescent="0.4">
      <c r="A105">
        <v>120</v>
      </c>
      <c r="B105" t="s">
        <v>435</v>
      </c>
      <c r="C105" t="str">
        <f t="shared" si="5"/>
        <v>Вирусная пневмония</v>
      </c>
      <c r="D105">
        <f t="shared" si="4"/>
        <v>0</v>
      </c>
      <c r="H105" s="53">
        <v>120</v>
      </c>
      <c r="I105">
        <v>0</v>
      </c>
      <c r="J105">
        <v>8</v>
      </c>
      <c r="K105">
        <v>6</v>
      </c>
      <c r="L105">
        <v>5</v>
      </c>
    </row>
    <row r="106" spans="1:12" hidden="1" x14ac:dyDescent="0.4">
      <c r="A106">
        <v>121</v>
      </c>
      <c r="B106" t="s">
        <v>435</v>
      </c>
      <c r="C106" t="str">
        <f t="shared" si="5"/>
        <v>Рак легких</v>
      </c>
      <c r="D106">
        <f t="shared" si="4"/>
        <v>1</v>
      </c>
      <c r="H106" s="53">
        <v>121</v>
      </c>
      <c r="I106">
        <v>0</v>
      </c>
      <c r="J106">
        <v>0</v>
      </c>
      <c r="K106">
        <v>5</v>
      </c>
      <c r="L106">
        <v>0</v>
      </c>
    </row>
    <row r="107" spans="1:12" hidden="1" x14ac:dyDescent="0.4">
      <c r="A107">
        <v>122</v>
      </c>
      <c r="B107" t="s">
        <v>435</v>
      </c>
      <c r="C107" t="str">
        <f t="shared" si="5"/>
        <v>Рак легких</v>
      </c>
      <c r="D107">
        <f t="shared" si="4"/>
        <v>1</v>
      </c>
      <c r="H107" s="53">
        <v>122</v>
      </c>
      <c r="I107">
        <v>0</v>
      </c>
      <c r="J107">
        <v>0</v>
      </c>
      <c r="K107">
        <v>5</v>
      </c>
      <c r="L107">
        <v>0</v>
      </c>
    </row>
    <row r="108" spans="1:12" hidden="1" x14ac:dyDescent="0.4">
      <c r="A108">
        <v>123</v>
      </c>
      <c r="B108" t="s">
        <v>435</v>
      </c>
      <c r="C108" t="str">
        <f t="shared" si="5"/>
        <v>Рак легких</v>
      </c>
      <c r="D108">
        <f t="shared" si="4"/>
        <v>1</v>
      </c>
      <c r="H108" s="53">
        <v>123</v>
      </c>
      <c r="I108">
        <v>0</v>
      </c>
      <c r="J108">
        <v>0</v>
      </c>
      <c r="K108">
        <v>5</v>
      </c>
      <c r="L108">
        <v>0</v>
      </c>
    </row>
    <row r="109" spans="1:12" hidden="1" x14ac:dyDescent="0.4">
      <c r="A109">
        <v>124</v>
      </c>
      <c r="B109" t="s">
        <v>434</v>
      </c>
      <c r="C109" t="str">
        <f t="shared" si="5"/>
        <v>Туберкулез</v>
      </c>
      <c r="D109">
        <f t="shared" si="4"/>
        <v>1</v>
      </c>
      <c r="H109" s="53">
        <v>124</v>
      </c>
      <c r="I109">
        <v>0</v>
      </c>
      <c r="J109">
        <v>0</v>
      </c>
      <c r="K109">
        <v>0</v>
      </c>
      <c r="L109">
        <v>5</v>
      </c>
    </row>
    <row r="110" spans="1:12" hidden="1" x14ac:dyDescent="0.4">
      <c r="A110">
        <v>125</v>
      </c>
      <c r="B110" t="s">
        <v>434</v>
      </c>
      <c r="C110" t="str">
        <f t="shared" si="5"/>
        <v>Туберкулез</v>
      </c>
      <c r="D110">
        <f t="shared" si="4"/>
        <v>1</v>
      </c>
      <c r="H110" s="53">
        <v>125</v>
      </c>
      <c r="I110">
        <v>0</v>
      </c>
      <c r="J110">
        <v>0</v>
      </c>
      <c r="K110">
        <v>0</v>
      </c>
      <c r="L110">
        <v>6</v>
      </c>
    </row>
    <row r="111" spans="1:12" hidden="1" x14ac:dyDescent="0.4">
      <c r="A111">
        <v>126</v>
      </c>
      <c r="B111" t="s">
        <v>434</v>
      </c>
      <c r="C111" t="str">
        <f t="shared" si="5"/>
        <v>Туберкулез</v>
      </c>
      <c r="D111">
        <f t="shared" si="4"/>
        <v>1</v>
      </c>
      <c r="H111" s="53">
        <v>126</v>
      </c>
      <c r="I111">
        <v>1</v>
      </c>
      <c r="J111">
        <v>1</v>
      </c>
      <c r="K111">
        <v>1</v>
      </c>
      <c r="L111">
        <v>2</v>
      </c>
    </row>
    <row r="112" spans="1:12" hidden="1" x14ac:dyDescent="0.4">
      <c r="A112">
        <v>127</v>
      </c>
      <c r="B112" t="s">
        <v>434</v>
      </c>
      <c r="C112" t="str">
        <f t="shared" si="5"/>
        <v>Туберкулез</v>
      </c>
      <c r="D112">
        <f t="shared" si="4"/>
        <v>1</v>
      </c>
      <c r="H112" s="53">
        <v>127</v>
      </c>
      <c r="I112">
        <v>0</v>
      </c>
      <c r="J112">
        <v>0</v>
      </c>
      <c r="K112">
        <v>0</v>
      </c>
      <c r="L112">
        <v>3</v>
      </c>
    </row>
    <row r="113" spans="1:12" x14ac:dyDescent="0.4">
      <c r="A113">
        <v>128</v>
      </c>
      <c r="B113" t="s">
        <v>434</v>
      </c>
      <c r="C113" t="str">
        <f t="shared" si="5"/>
        <v>Рак легких</v>
      </c>
      <c r="D113">
        <f t="shared" si="4"/>
        <v>0</v>
      </c>
      <c r="H113" s="53">
        <v>128</v>
      </c>
      <c r="I113">
        <v>0</v>
      </c>
      <c r="J113">
        <v>0</v>
      </c>
      <c r="K113">
        <v>8</v>
      </c>
      <c r="L113">
        <v>7</v>
      </c>
    </row>
    <row r="114" spans="1:12" hidden="1" x14ac:dyDescent="0.4">
      <c r="A114">
        <v>129</v>
      </c>
      <c r="B114" t="s">
        <v>434</v>
      </c>
      <c r="C114" t="str">
        <f t="shared" si="5"/>
        <v>Туберкулез</v>
      </c>
      <c r="D114">
        <f t="shared" si="4"/>
        <v>1</v>
      </c>
      <c r="H114" s="53">
        <v>129</v>
      </c>
      <c r="I114">
        <v>0</v>
      </c>
      <c r="J114">
        <v>0</v>
      </c>
      <c r="K114">
        <v>0</v>
      </c>
      <c r="L114">
        <v>5</v>
      </c>
    </row>
    <row r="115" spans="1:12" hidden="1" x14ac:dyDescent="0.4">
      <c r="A115">
        <v>130</v>
      </c>
      <c r="B115" t="s">
        <v>434</v>
      </c>
      <c r="C115" t="str">
        <f t="shared" si="5"/>
        <v>Туберкулез</v>
      </c>
      <c r="D115">
        <f t="shared" si="4"/>
        <v>1</v>
      </c>
      <c r="H115" s="53">
        <v>130</v>
      </c>
      <c r="I115">
        <v>0</v>
      </c>
      <c r="J115">
        <v>0</v>
      </c>
      <c r="K115">
        <v>0</v>
      </c>
      <c r="L115">
        <v>3</v>
      </c>
    </row>
    <row r="116" spans="1:12" hidden="1" x14ac:dyDescent="0.4">
      <c r="A116">
        <v>131</v>
      </c>
      <c r="B116" t="s">
        <v>435</v>
      </c>
      <c r="C116" t="str">
        <f t="shared" si="5"/>
        <v>Рак легких</v>
      </c>
      <c r="D116">
        <f t="shared" si="4"/>
        <v>1</v>
      </c>
      <c r="H116" s="53">
        <v>131</v>
      </c>
      <c r="I116">
        <v>0</v>
      </c>
      <c r="J116">
        <v>0</v>
      </c>
      <c r="K116">
        <v>4</v>
      </c>
      <c r="L116">
        <v>0</v>
      </c>
    </row>
    <row r="117" spans="1:12" hidden="1" x14ac:dyDescent="0.4">
      <c r="A117">
        <v>132</v>
      </c>
      <c r="B117" t="s">
        <v>434</v>
      </c>
      <c r="C117" t="str">
        <f t="shared" si="5"/>
        <v>Туберкулез</v>
      </c>
      <c r="D117">
        <f t="shared" si="4"/>
        <v>1</v>
      </c>
      <c r="H117" s="53">
        <v>132</v>
      </c>
      <c r="I117">
        <v>0</v>
      </c>
      <c r="J117">
        <v>0</v>
      </c>
      <c r="K117">
        <v>0</v>
      </c>
      <c r="L117">
        <v>3</v>
      </c>
    </row>
    <row r="118" spans="1:12" x14ac:dyDescent="0.4">
      <c r="H118" s="1"/>
    </row>
    <row r="119" spans="1:12" x14ac:dyDescent="0.4">
      <c r="H119" s="1"/>
    </row>
    <row r="120" spans="1:12" x14ac:dyDescent="0.4">
      <c r="H120" s="1"/>
    </row>
    <row r="121" spans="1:12" x14ac:dyDescent="0.4">
      <c r="H121" s="1"/>
    </row>
    <row r="122" spans="1:12" x14ac:dyDescent="0.4">
      <c r="H122" s="1"/>
    </row>
    <row r="123" spans="1:12" x14ac:dyDescent="0.4">
      <c r="A123" s="43"/>
      <c r="B123" s="55" t="s">
        <v>435</v>
      </c>
      <c r="C123" s="146" t="b">
        <v>1</v>
      </c>
      <c r="D123" s="146"/>
      <c r="H123" s="1"/>
    </row>
    <row r="124" spans="1:12" x14ac:dyDescent="0.4">
      <c r="A124" s="43"/>
      <c r="B124" s="43"/>
      <c r="C124" s="43">
        <v>1</v>
      </c>
      <c r="D124" s="43">
        <v>0</v>
      </c>
      <c r="H124" s="1"/>
    </row>
    <row r="125" spans="1:12" x14ac:dyDescent="0.4">
      <c r="A125" s="146" t="s">
        <v>1888</v>
      </c>
      <c r="B125" s="43">
        <v>1</v>
      </c>
      <c r="C125" s="43">
        <v>13</v>
      </c>
      <c r="D125" s="43">
        <v>1</v>
      </c>
      <c r="H125" s="1"/>
    </row>
    <row r="126" spans="1:12" x14ac:dyDescent="0.4">
      <c r="A126" s="146"/>
      <c r="B126" s="43">
        <v>0</v>
      </c>
      <c r="C126" s="43">
        <v>2</v>
      </c>
      <c r="D126" s="43">
        <v>100</v>
      </c>
      <c r="H126" s="1"/>
    </row>
    <row r="127" spans="1:12" x14ac:dyDescent="0.4">
      <c r="E127">
        <f>SUM(C125:D126)</f>
        <v>116</v>
      </c>
      <c r="H127" s="1"/>
    </row>
    <row r="128" spans="1:12" x14ac:dyDescent="0.4">
      <c r="H128" s="1"/>
    </row>
    <row r="129" spans="2:8" x14ac:dyDescent="0.4">
      <c r="B129" t="s">
        <v>1890</v>
      </c>
      <c r="C129">
        <f>C125/(C125+C126)</f>
        <v>0.8666666666666667</v>
      </c>
      <c r="H129" s="1"/>
    </row>
    <row r="130" spans="2:8" x14ac:dyDescent="0.4">
      <c r="B130" t="s">
        <v>1889</v>
      </c>
      <c r="C130">
        <f>D126/(D126+D125)</f>
        <v>0.99009900990099009</v>
      </c>
      <c r="H130" s="1"/>
    </row>
    <row r="131" spans="2:8" x14ac:dyDescent="0.4">
      <c r="B131" t="s">
        <v>1891</v>
      </c>
      <c r="C131">
        <f>(C125+D126)/E127</f>
        <v>0.97413793103448276</v>
      </c>
      <c r="H131" s="1"/>
    </row>
    <row r="132" spans="2:8" x14ac:dyDescent="0.4">
      <c r="H132" s="1"/>
    </row>
    <row r="133" spans="2:8" x14ac:dyDescent="0.4">
      <c r="H133" s="1"/>
    </row>
    <row r="134" spans="2:8" x14ac:dyDescent="0.4">
      <c r="H134" s="1"/>
    </row>
    <row r="135" spans="2:8" x14ac:dyDescent="0.4">
      <c r="H135" s="1"/>
    </row>
    <row r="136" spans="2:8" x14ac:dyDescent="0.4">
      <c r="H136" s="1"/>
    </row>
    <row r="137" spans="2:8" x14ac:dyDescent="0.4">
      <c r="H137" s="1"/>
    </row>
    <row r="138" spans="2:8" x14ac:dyDescent="0.4">
      <c r="H138" s="1"/>
    </row>
    <row r="139" spans="2:8" x14ac:dyDescent="0.4">
      <c r="H139" s="1"/>
    </row>
    <row r="140" spans="2:8" x14ac:dyDescent="0.4">
      <c r="H140" s="1"/>
    </row>
    <row r="141" spans="2:8" x14ac:dyDescent="0.4">
      <c r="H141" s="1"/>
    </row>
    <row r="142" spans="2:8" x14ac:dyDescent="0.4">
      <c r="H142" s="1"/>
    </row>
    <row r="143" spans="2:8" x14ac:dyDescent="0.4">
      <c r="H143" s="1"/>
    </row>
  </sheetData>
  <autoFilter ref="A1:F117" xr:uid="{00000000-0009-0000-0000-000016000000}">
    <filterColumn colId="3">
      <filters>
        <filter val="0"/>
      </filters>
    </filterColumn>
    <filterColumn colId="4" showButton="0"/>
  </autoFilter>
  <mergeCells count="3">
    <mergeCell ref="E1:F1"/>
    <mergeCell ref="C123:D123"/>
    <mergeCell ref="A125:A126"/>
  </mergeCells>
  <conditionalFormatting sqref="D2:D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AI143"/>
  <sheetViews>
    <sheetView workbookViewId="0">
      <pane ySplit="1" topLeftCell="A2" activePane="bottomLeft" state="frozen"/>
      <selection pane="bottomLeft" activeCell="H121" sqref="A1:AI143"/>
    </sheetView>
  </sheetViews>
  <sheetFormatPr defaultRowHeight="14.6" x14ac:dyDescent="0.4"/>
  <cols>
    <col min="1" max="1" width="5.84375" customWidth="1"/>
    <col min="2" max="2" width="24.15234375" bestFit="1" customWidth="1"/>
    <col min="3" max="3" width="13.84375" customWidth="1"/>
    <col min="4" max="4" width="11.3828125" customWidth="1"/>
    <col min="7" max="7" width="5.53515625" customWidth="1"/>
    <col min="8" max="8" width="5.84375" style="53" customWidth="1"/>
    <col min="12" max="12" width="10.84375" customWidth="1"/>
    <col min="14" max="14" width="14.84375" customWidth="1"/>
  </cols>
  <sheetData>
    <row r="1" spans="1:35" x14ac:dyDescent="0.4">
      <c r="A1" t="s">
        <v>1659</v>
      </c>
      <c r="B1" s="8" t="s">
        <v>1660</v>
      </c>
      <c r="C1" s="8" t="s">
        <v>1661</v>
      </c>
      <c r="D1" s="8" t="s">
        <v>1662</v>
      </c>
      <c r="E1" s="146" t="s">
        <v>1667</v>
      </c>
      <c r="F1" s="146"/>
      <c r="G1" s="19"/>
      <c r="I1" s="53" t="s">
        <v>517</v>
      </c>
      <c r="J1" s="53" t="s">
        <v>644</v>
      </c>
      <c r="K1" s="53" t="s">
        <v>435</v>
      </c>
      <c r="L1" s="53" t="s">
        <v>434</v>
      </c>
      <c r="N1" t="s">
        <v>1729</v>
      </c>
    </row>
    <row r="2" spans="1:35" hidden="1" x14ac:dyDescent="0.4">
      <c r="A2">
        <v>4</v>
      </c>
      <c r="B2" t="s">
        <v>434</v>
      </c>
      <c r="C2" t="str">
        <f>IF(MAX(I2:L2)=I2,$I$1,IF(MAX(I2:L2)=J2,$J$1,IF(MAX(I2:L2)=K2,$K$1,$L$1)))</f>
        <v>Туберкулез</v>
      </c>
      <c r="D2">
        <f t="shared" ref="D2:D65" si="0">IF(B2=C2,1,0)</f>
        <v>1</v>
      </c>
      <c r="E2" s="43" t="s">
        <v>1668</v>
      </c>
      <c r="F2" s="43">
        <f>COUNTIF(D2:D117,0)</f>
        <v>11</v>
      </c>
      <c r="H2" s="53">
        <v>4</v>
      </c>
      <c r="I2">
        <v>0</v>
      </c>
      <c r="J2">
        <v>0</v>
      </c>
      <c r="K2">
        <v>0</v>
      </c>
      <c r="L2">
        <v>28</v>
      </c>
      <c r="N2" t="s">
        <v>1730</v>
      </c>
    </row>
    <row r="3" spans="1:35" hidden="1" x14ac:dyDescent="0.4">
      <c r="A3">
        <v>5</v>
      </c>
      <c r="B3" t="s">
        <v>517</v>
      </c>
      <c r="C3" t="str">
        <f>IF(MAX(I3:L3)=I3,$I$1,IF(MAX(I3:L3)=J3,$J$1,IF(MAX(I3:L3)=K3,$K$1,$L$1)))</f>
        <v>Бактериальная пневмония</v>
      </c>
      <c r="D3">
        <f t="shared" si="0"/>
        <v>1</v>
      </c>
      <c r="E3" s="43" t="s">
        <v>1669</v>
      </c>
      <c r="F3" s="43">
        <f>COUNTIF(D2:D117,1)</f>
        <v>105</v>
      </c>
      <c r="H3" s="53">
        <v>5</v>
      </c>
      <c r="I3">
        <v>15</v>
      </c>
      <c r="J3">
        <v>9.18</v>
      </c>
      <c r="K3">
        <v>9.1199999999999992</v>
      </c>
      <c r="L3">
        <v>3.9</v>
      </c>
      <c r="N3" t="s">
        <v>1731</v>
      </c>
    </row>
    <row r="4" spans="1:35" hidden="1" x14ac:dyDescent="0.4">
      <c r="A4">
        <v>6</v>
      </c>
      <c r="B4" t="s">
        <v>517</v>
      </c>
      <c r="C4" t="str">
        <f t="shared" ref="C4:C5" si="1">IF(MAX(I4:L4)=I4,$I$1,IF(MAX(I4:L4)=J4,$J$1,IF(MAX(I4:L4)=K4,$K$1,$L$1)))</f>
        <v>Бактериальная пневмония</v>
      </c>
      <c r="D4">
        <f t="shared" si="0"/>
        <v>1</v>
      </c>
      <c r="E4" t="s">
        <v>1673</v>
      </c>
      <c r="F4">
        <f>F3+F2</f>
        <v>116</v>
      </c>
      <c r="H4" s="53">
        <v>6</v>
      </c>
      <c r="I4">
        <v>24</v>
      </c>
      <c r="J4">
        <v>15</v>
      </c>
      <c r="K4">
        <v>0</v>
      </c>
      <c r="L4">
        <v>0</v>
      </c>
    </row>
    <row r="5" spans="1:35" s="42" customFormat="1" hidden="1" x14ac:dyDescent="0.4">
      <c r="A5">
        <v>7</v>
      </c>
      <c r="B5" t="s">
        <v>517</v>
      </c>
      <c r="C5" t="str">
        <f t="shared" si="1"/>
        <v>Бактериальная пневмония</v>
      </c>
      <c r="D5">
        <f t="shared" si="0"/>
        <v>1</v>
      </c>
      <c r="E5"/>
      <c r="F5"/>
      <c r="G5"/>
      <c r="H5" s="53">
        <v>7</v>
      </c>
      <c r="I5">
        <v>15</v>
      </c>
      <c r="J5">
        <v>0</v>
      </c>
      <c r="K5">
        <v>0</v>
      </c>
      <c r="L5">
        <v>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hidden="1" x14ac:dyDescent="0.4">
      <c r="A6">
        <v>8</v>
      </c>
      <c r="B6" t="s">
        <v>517</v>
      </c>
      <c r="C6" t="str">
        <f>IF(MAX(I6:L6)=I6,$I$1,IF(MAX(I6:L6)=J6,$J$1,IF(MAX(I6:L6)=K6,$K$1,$L$1)))</f>
        <v>Бактериальная пневмония</v>
      </c>
      <c r="D6">
        <f t="shared" si="0"/>
        <v>1</v>
      </c>
      <c r="H6" s="53">
        <v>8</v>
      </c>
      <c r="I6">
        <v>8</v>
      </c>
      <c r="J6">
        <v>0</v>
      </c>
      <c r="K6">
        <v>0</v>
      </c>
      <c r="L6">
        <v>0</v>
      </c>
    </row>
    <row r="7" spans="1:35" hidden="1" x14ac:dyDescent="0.4">
      <c r="A7">
        <v>9</v>
      </c>
      <c r="B7" t="s">
        <v>517</v>
      </c>
      <c r="C7" t="str">
        <f>IF(MAX(I7:L7)=I7,$I$1,IF(MAX(I7:L7)=J7,$J$1,IF(MAX(I7:L7)=K7,$K$1,$L$1)))</f>
        <v>Бактериальная пневмония</v>
      </c>
      <c r="D7">
        <f t="shared" si="0"/>
        <v>1</v>
      </c>
      <c r="H7" s="53">
        <v>9</v>
      </c>
      <c r="I7">
        <v>11</v>
      </c>
      <c r="J7">
        <v>6</v>
      </c>
      <c r="K7">
        <v>0</v>
      </c>
      <c r="L7">
        <v>0</v>
      </c>
    </row>
    <row r="8" spans="1:35" hidden="1" x14ac:dyDescent="0.4">
      <c r="A8">
        <v>10</v>
      </c>
      <c r="B8" t="s">
        <v>517</v>
      </c>
      <c r="C8" t="str">
        <f t="shared" ref="C8:C10" si="2">IF(MAX(I8:L8)=I8,$I$1,IF(MAX(I8:L8)=J8,$J$1,IF(MAX(I8:L8)=K8,$K$1,$L$1)))</f>
        <v>Бактериальная пневмония</v>
      </c>
      <c r="D8">
        <f t="shared" si="0"/>
        <v>1</v>
      </c>
      <c r="H8" s="53">
        <v>10</v>
      </c>
      <c r="I8">
        <v>21</v>
      </c>
      <c r="J8">
        <v>12</v>
      </c>
      <c r="K8">
        <v>0</v>
      </c>
      <c r="L8">
        <v>0</v>
      </c>
    </row>
    <row r="9" spans="1:35" hidden="1" x14ac:dyDescent="0.4">
      <c r="A9">
        <v>11</v>
      </c>
      <c r="B9" t="s">
        <v>517</v>
      </c>
      <c r="C9" t="str">
        <f t="shared" si="2"/>
        <v>Бактериальная пневмония</v>
      </c>
      <c r="D9">
        <f t="shared" si="0"/>
        <v>1</v>
      </c>
      <c r="H9" s="53">
        <v>11</v>
      </c>
      <c r="I9">
        <v>56</v>
      </c>
      <c r="J9">
        <v>0</v>
      </c>
      <c r="K9">
        <v>0</v>
      </c>
      <c r="L9">
        <v>0</v>
      </c>
      <c r="N9" t="s">
        <v>1749</v>
      </c>
      <c r="O9">
        <f>F3/(F2+F3)</f>
        <v>0.90517241379310343</v>
      </c>
    </row>
    <row r="10" spans="1:35" hidden="1" x14ac:dyDescent="0.4">
      <c r="A10">
        <v>13</v>
      </c>
      <c r="B10" t="s">
        <v>517</v>
      </c>
      <c r="C10" t="str">
        <f t="shared" si="2"/>
        <v>Бактериальная пневмония</v>
      </c>
      <c r="D10">
        <f t="shared" si="0"/>
        <v>1</v>
      </c>
      <c r="H10" s="53">
        <v>13</v>
      </c>
      <c r="I10">
        <v>24</v>
      </c>
      <c r="J10">
        <v>0</v>
      </c>
      <c r="K10">
        <v>0</v>
      </c>
      <c r="L10">
        <v>0</v>
      </c>
      <c r="N10" t="s">
        <v>1750</v>
      </c>
      <c r="O10">
        <f>114/116</f>
        <v>0.98275862068965514</v>
      </c>
    </row>
    <row r="11" spans="1:35" x14ac:dyDescent="0.4">
      <c r="A11">
        <v>14</v>
      </c>
      <c r="B11" t="s">
        <v>517</v>
      </c>
      <c r="C11" t="str">
        <f>IF(MAX(I11:L11)=I11,$I$1,IF(MAX(I11:L11)=J11,$J$1,IF(MAX(I11:L11)=K11,$K$1,$L$1)))</f>
        <v>Рак легких</v>
      </c>
      <c r="D11">
        <f t="shared" si="0"/>
        <v>0</v>
      </c>
      <c r="H11" s="53">
        <v>14</v>
      </c>
      <c r="I11">
        <v>0</v>
      </c>
      <c r="J11">
        <v>0</v>
      </c>
      <c r="K11" s="3">
        <v>3.04</v>
      </c>
      <c r="L11" s="3">
        <v>3.04</v>
      </c>
    </row>
    <row r="12" spans="1:35" hidden="1" x14ac:dyDescent="0.4">
      <c r="A12">
        <v>15</v>
      </c>
      <c r="B12" t="s">
        <v>517</v>
      </c>
      <c r="C12" t="str">
        <f>IF(MAX(I12:L12)=I12,$I$1,IF(MAX(I12:L12)=J12,$J$1,IF(MAX(I12:L12)=K12,$K$1,$L$1)))</f>
        <v>Бактериальная пневмония</v>
      </c>
      <c r="D12">
        <f t="shared" si="0"/>
        <v>1</v>
      </c>
      <c r="H12" s="53">
        <v>15</v>
      </c>
      <c r="I12">
        <v>24</v>
      </c>
      <c r="J12">
        <v>0</v>
      </c>
      <c r="K12">
        <v>0</v>
      </c>
      <c r="L12">
        <v>0</v>
      </c>
    </row>
    <row r="13" spans="1:35" hidden="1" x14ac:dyDescent="0.4">
      <c r="A13">
        <v>16</v>
      </c>
      <c r="B13" t="s">
        <v>517</v>
      </c>
      <c r="C13" t="str">
        <f>IF(MAX(I13:L13)=I13,$I$1,IF(MAX(I13:L13)=J13,$J$1,IF(MAX(I13:L13)=K13,$K$1,$L$1)))</f>
        <v>Бактериальная пневмония</v>
      </c>
      <c r="D13">
        <f t="shared" si="0"/>
        <v>1</v>
      </c>
      <c r="H13" s="53">
        <v>16</v>
      </c>
      <c r="I13">
        <v>21</v>
      </c>
      <c r="J13">
        <v>0</v>
      </c>
      <c r="K13">
        <v>0</v>
      </c>
      <c r="L13">
        <v>0</v>
      </c>
    </row>
    <row r="14" spans="1:35" hidden="1" x14ac:dyDescent="0.4">
      <c r="A14">
        <v>17</v>
      </c>
      <c r="B14" t="s">
        <v>517</v>
      </c>
      <c r="C14" t="str">
        <f>IF(MAX(I14:L14)=I14,$I$1,IF(MAX(I14:L14)=J14,$J$1,IF(MAX(I14:L14)=K14,$K$1,$L$1)))</f>
        <v>Бактериальная пневмония</v>
      </c>
      <c r="D14">
        <f t="shared" si="0"/>
        <v>1</v>
      </c>
      <c r="H14" s="53">
        <v>17</v>
      </c>
      <c r="I14">
        <v>5</v>
      </c>
      <c r="J14">
        <v>0</v>
      </c>
      <c r="K14">
        <v>0</v>
      </c>
      <c r="L14">
        <v>0</v>
      </c>
    </row>
    <row r="15" spans="1:35" x14ac:dyDescent="0.4">
      <c r="A15">
        <v>18</v>
      </c>
      <c r="B15" t="s">
        <v>517</v>
      </c>
      <c r="C15" t="str">
        <f t="shared" ref="C15:C78" si="3">IF(MAX(I15:L15)=I15,$I$1,IF(MAX(I15:L15)=J15,$J$1,IF(MAX(I15:L15)=K15,$K$1,$L$1)))</f>
        <v>Рак легких</v>
      </c>
      <c r="D15">
        <f t="shared" si="0"/>
        <v>0</v>
      </c>
      <c r="H15" s="53">
        <v>18</v>
      </c>
      <c r="I15">
        <v>0</v>
      </c>
      <c r="J15">
        <v>0</v>
      </c>
      <c r="K15">
        <v>12</v>
      </c>
      <c r="L15">
        <v>9</v>
      </c>
      <c r="N15" t="s">
        <v>1751</v>
      </c>
      <c r="O15">
        <f>COUNTIF(B2:B118,"Бактериальная пневмония")</f>
        <v>57</v>
      </c>
    </row>
    <row r="16" spans="1:35" hidden="1" x14ac:dyDescent="0.4">
      <c r="A16">
        <v>19</v>
      </c>
      <c r="B16" t="s">
        <v>517</v>
      </c>
      <c r="C16" t="str">
        <f t="shared" si="3"/>
        <v>Бактериальная пневмония</v>
      </c>
      <c r="D16">
        <f t="shared" si="0"/>
        <v>1</v>
      </c>
      <c r="H16" s="53">
        <v>19</v>
      </c>
      <c r="I16">
        <v>18</v>
      </c>
      <c r="N16" t="s">
        <v>1870</v>
      </c>
      <c r="O16">
        <f>COUNTIF(B2:B118, "Вирусная пневмония")</f>
        <v>25</v>
      </c>
    </row>
    <row r="17" spans="1:15" hidden="1" x14ac:dyDescent="0.4">
      <c r="A17">
        <v>20</v>
      </c>
      <c r="B17" t="s">
        <v>517</v>
      </c>
      <c r="C17" t="str">
        <f t="shared" si="3"/>
        <v>Бактериальная пневмония</v>
      </c>
      <c r="D17">
        <f t="shared" si="0"/>
        <v>1</v>
      </c>
      <c r="H17" s="53">
        <v>20</v>
      </c>
      <c r="I17">
        <v>5</v>
      </c>
      <c r="J17">
        <v>3</v>
      </c>
      <c r="N17" t="s">
        <v>435</v>
      </c>
      <c r="O17">
        <f>COUNTIF(B2:B118, "Рак легких")</f>
        <v>18</v>
      </c>
    </row>
    <row r="18" spans="1:15" hidden="1" x14ac:dyDescent="0.4">
      <c r="A18">
        <v>21</v>
      </c>
      <c r="B18" t="s">
        <v>517</v>
      </c>
      <c r="C18" t="str">
        <f t="shared" si="3"/>
        <v>Бактериальная пневмония</v>
      </c>
      <c r="D18">
        <f t="shared" si="0"/>
        <v>1</v>
      </c>
      <c r="H18" s="53">
        <v>21</v>
      </c>
      <c r="I18">
        <v>9</v>
      </c>
      <c r="N18" t="s">
        <v>434</v>
      </c>
      <c r="O18">
        <f>COUNTIF(B2:B118, "Туберкулез")</f>
        <v>16</v>
      </c>
    </row>
    <row r="19" spans="1:15" hidden="1" x14ac:dyDescent="0.4">
      <c r="A19">
        <v>22</v>
      </c>
      <c r="B19" t="s">
        <v>517</v>
      </c>
      <c r="C19" t="str">
        <f t="shared" si="3"/>
        <v>Бактериальная пневмония</v>
      </c>
      <c r="D19">
        <f t="shared" si="0"/>
        <v>1</v>
      </c>
      <c r="H19" s="53">
        <v>22</v>
      </c>
      <c r="I19">
        <v>10</v>
      </c>
      <c r="N19" t="s">
        <v>1673</v>
      </c>
      <c r="O19">
        <f>SUM(O15:O18)</f>
        <v>116</v>
      </c>
    </row>
    <row r="20" spans="1:15" hidden="1" x14ac:dyDescent="0.4">
      <c r="A20">
        <v>23</v>
      </c>
      <c r="B20" t="s">
        <v>517</v>
      </c>
      <c r="C20" t="str">
        <f t="shared" si="3"/>
        <v>Бактериальная пневмония</v>
      </c>
      <c r="D20">
        <f t="shared" si="0"/>
        <v>1</v>
      </c>
      <c r="H20" s="53">
        <v>23</v>
      </c>
      <c r="I20">
        <v>15</v>
      </c>
      <c r="J20">
        <v>12</v>
      </c>
    </row>
    <row r="21" spans="1:15" hidden="1" x14ac:dyDescent="0.4">
      <c r="A21">
        <v>24</v>
      </c>
      <c r="B21" t="s">
        <v>517</v>
      </c>
      <c r="C21" t="str">
        <f t="shared" si="3"/>
        <v>Бактериальная пневмония</v>
      </c>
      <c r="D21">
        <f t="shared" si="0"/>
        <v>1</v>
      </c>
      <c r="H21" s="53">
        <v>24</v>
      </c>
      <c r="I21">
        <v>6</v>
      </c>
    </row>
    <row r="22" spans="1:15" hidden="1" x14ac:dyDescent="0.4">
      <c r="A22">
        <v>25</v>
      </c>
      <c r="B22" t="s">
        <v>517</v>
      </c>
      <c r="C22" t="str">
        <f t="shared" si="3"/>
        <v>Бактериальная пневмония</v>
      </c>
      <c r="D22">
        <f t="shared" si="0"/>
        <v>1</v>
      </c>
      <c r="H22" s="53">
        <v>25</v>
      </c>
      <c r="I22">
        <v>21</v>
      </c>
      <c r="J22">
        <v>9</v>
      </c>
    </row>
    <row r="23" spans="1:15" hidden="1" x14ac:dyDescent="0.4">
      <c r="A23">
        <v>26</v>
      </c>
      <c r="B23" t="s">
        <v>517</v>
      </c>
      <c r="C23" t="str">
        <f t="shared" si="3"/>
        <v>Бактериальная пневмония</v>
      </c>
      <c r="D23">
        <f t="shared" si="0"/>
        <v>1</v>
      </c>
      <c r="H23" s="53">
        <v>26</v>
      </c>
      <c r="I23">
        <v>15</v>
      </c>
      <c r="J23">
        <v>12</v>
      </c>
    </row>
    <row r="24" spans="1:15" hidden="1" x14ac:dyDescent="0.4">
      <c r="A24">
        <v>27</v>
      </c>
      <c r="B24" t="s">
        <v>517</v>
      </c>
      <c r="C24" t="str">
        <f t="shared" si="3"/>
        <v>Бактериальная пневмония</v>
      </c>
      <c r="D24">
        <f t="shared" si="0"/>
        <v>1</v>
      </c>
      <c r="H24" s="53">
        <v>27</v>
      </c>
      <c r="I24">
        <v>5</v>
      </c>
      <c r="J24">
        <v>3</v>
      </c>
    </row>
    <row r="25" spans="1:15" hidden="1" x14ac:dyDescent="0.4">
      <c r="A25">
        <v>28</v>
      </c>
      <c r="B25" t="s">
        <v>517</v>
      </c>
      <c r="C25" t="str">
        <f t="shared" si="3"/>
        <v>Бактериальная пневмония</v>
      </c>
      <c r="D25">
        <f t="shared" si="0"/>
        <v>1</v>
      </c>
      <c r="H25" s="53">
        <v>28</v>
      </c>
      <c r="I25">
        <v>15</v>
      </c>
      <c r="J25">
        <v>12</v>
      </c>
    </row>
    <row r="26" spans="1:15" hidden="1" x14ac:dyDescent="0.4">
      <c r="A26">
        <v>29</v>
      </c>
      <c r="B26" t="s">
        <v>517</v>
      </c>
      <c r="C26" t="str">
        <f t="shared" si="3"/>
        <v>Бактериальная пневмония</v>
      </c>
      <c r="D26">
        <f t="shared" si="0"/>
        <v>1</v>
      </c>
      <c r="H26" s="53">
        <v>29</v>
      </c>
      <c r="I26">
        <v>21</v>
      </c>
    </row>
    <row r="27" spans="1:15" hidden="1" x14ac:dyDescent="0.4">
      <c r="A27">
        <v>30</v>
      </c>
      <c r="B27" t="s">
        <v>517</v>
      </c>
      <c r="C27" t="str">
        <f t="shared" si="3"/>
        <v>Бактериальная пневмония</v>
      </c>
      <c r="D27">
        <f t="shared" si="0"/>
        <v>1</v>
      </c>
      <c r="H27" s="53">
        <v>30</v>
      </c>
      <c r="I27">
        <v>21</v>
      </c>
      <c r="J27">
        <v>15</v>
      </c>
    </row>
    <row r="28" spans="1:15" hidden="1" x14ac:dyDescent="0.4">
      <c r="A28">
        <v>31</v>
      </c>
      <c r="B28" t="s">
        <v>517</v>
      </c>
      <c r="C28" t="str">
        <f t="shared" si="3"/>
        <v>Бактериальная пневмония</v>
      </c>
      <c r="D28">
        <f t="shared" si="0"/>
        <v>1</v>
      </c>
      <c r="H28" s="53">
        <v>31</v>
      </c>
      <c r="I28">
        <v>27</v>
      </c>
    </row>
    <row r="29" spans="1:15" hidden="1" x14ac:dyDescent="0.4">
      <c r="A29">
        <v>32</v>
      </c>
      <c r="B29" t="s">
        <v>517</v>
      </c>
      <c r="C29" t="str">
        <f t="shared" si="3"/>
        <v>Бактериальная пневмония</v>
      </c>
      <c r="D29">
        <f t="shared" si="0"/>
        <v>1</v>
      </c>
      <c r="H29" s="53">
        <v>32</v>
      </c>
      <c r="I29">
        <v>5</v>
      </c>
    </row>
    <row r="30" spans="1:15" hidden="1" x14ac:dyDescent="0.4">
      <c r="A30">
        <v>33</v>
      </c>
      <c r="B30" t="s">
        <v>517</v>
      </c>
      <c r="C30" t="str">
        <f t="shared" si="3"/>
        <v>Бактериальная пневмония</v>
      </c>
      <c r="D30">
        <f t="shared" si="0"/>
        <v>1</v>
      </c>
      <c r="H30" s="53">
        <v>33</v>
      </c>
      <c r="I30">
        <v>3</v>
      </c>
    </row>
    <row r="31" spans="1:15" hidden="1" x14ac:dyDescent="0.4">
      <c r="A31">
        <v>34</v>
      </c>
      <c r="B31" t="s">
        <v>517</v>
      </c>
      <c r="C31" t="str">
        <f t="shared" si="3"/>
        <v>Бактериальная пневмония</v>
      </c>
      <c r="D31">
        <f t="shared" si="0"/>
        <v>1</v>
      </c>
      <c r="H31" s="53">
        <v>34</v>
      </c>
      <c r="I31">
        <v>15</v>
      </c>
      <c r="J31">
        <v>6</v>
      </c>
      <c r="K31">
        <v>6</v>
      </c>
    </row>
    <row r="32" spans="1:15" hidden="1" x14ac:dyDescent="0.4">
      <c r="A32">
        <v>35</v>
      </c>
      <c r="B32" t="s">
        <v>517</v>
      </c>
      <c r="C32" t="str">
        <f t="shared" si="3"/>
        <v>Бактериальная пневмония</v>
      </c>
      <c r="D32">
        <f t="shared" si="0"/>
        <v>1</v>
      </c>
      <c r="H32" s="53">
        <v>35</v>
      </c>
      <c r="I32">
        <v>27</v>
      </c>
    </row>
    <row r="33" spans="1:12" hidden="1" x14ac:dyDescent="0.4">
      <c r="A33">
        <v>36</v>
      </c>
      <c r="B33" t="s">
        <v>517</v>
      </c>
      <c r="C33" t="str">
        <f t="shared" si="3"/>
        <v>Бактериальная пневмония</v>
      </c>
      <c r="D33">
        <f t="shared" si="0"/>
        <v>1</v>
      </c>
      <c r="H33" s="53">
        <v>36</v>
      </c>
      <c r="I33">
        <v>24</v>
      </c>
    </row>
    <row r="34" spans="1:12" hidden="1" x14ac:dyDescent="0.4">
      <c r="A34">
        <v>37</v>
      </c>
      <c r="B34" t="s">
        <v>517</v>
      </c>
      <c r="C34" t="str">
        <f t="shared" si="3"/>
        <v>Бактериальная пневмония</v>
      </c>
      <c r="D34">
        <f t="shared" si="0"/>
        <v>1</v>
      </c>
      <c r="H34" s="53">
        <v>37</v>
      </c>
      <c r="I34">
        <v>21</v>
      </c>
    </row>
    <row r="35" spans="1:12" hidden="1" x14ac:dyDescent="0.4">
      <c r="A35">
        <v>38</v>
      </c>
      <c r="B35" t="s">
        <v>517</v>
      </c>
      <c r="C35" t="str">
        <f t="shared" si="3"/>
        <v>Бактериальная пневмония</v>
      </c>
      <c r="D35">
        <f t="shared" si="0"/>
        <v>1</v>
      </c>
      <c r="H35" s="53">
        <v>38</v>
      </c>
      <c r="I35">
        <v>18</v>
      </c>
      <c r="J35">
        <v>9</v>
      </c>
    </row>
    <row r="36" spans="1:12" hidden="1" x14ac:dyDescent="0.4">
      <c r="A36">
        <v>39</v>
      </c>
      <c r="B36" t="s">
        <v>517</v>
      </c>
      <c r="C36" t="str">
        <f t="shared" si="3"/>
        <v>Бактериальная пневмония</v>
      </c>
      <c r="D36">
        <f t="shared" si="0"/>
        <v>1</v>
      </c>
      <c r="H36" s="53">
        <v>39</v>
      </c>
      <c r="I36">
        <v>15</v>
      </c>
      <c r="J36">
        <v>12</v>
      </c>
    </row>
    <row r="37" spans="1:12" hidden="1" x14ac:dyDescent="0.4">
      <c r="A37">
        <v>40</v>
      </c>
      <c r="B37" t="s">
        <v>435</v>
      </c>
      <c r="C37" t="str">
        <f t="shared" si="3"/>
        <v>Рак легких</v>
      </c>
      <c r="D37">
        <f t="shared" si="0"/>
        <v>1</v>
      </c>
      <c r="H37" s="53">
        <v>40</v>
      </c>
      <c r="K37">
        <v>12</v>
      </c>
    </row>
    <row r="38" spans="1:12" hidden="1" x14ac:dyDescent="0.4">
      <c r="A38">
        <v>41</v>
      </c>
      <c r="B38" t="s">
        <v>435</v>
      </c>
      <c r="C38" t="str">
        <f t="shared" si="3"/>
        <v>Рак легких</v>
      </c>
      <c r="D38">
        <f t="shared" si="0"/>
        <v>1</v>
      </c>
      <c r="H38" s="53">
        <v>41</v>
      </c>
      <c r="K38">
        <v>6</v>
      </c>
    </row>
    <row r="39" spans="1:12" hidden="1" x14ac:dyDescent="0.4">
      <c r="A39">
        <v>42</v>
      </c>
      <c r="B39" t="s">
        <v>435</v>
      </c>
      <c r="C39" t="str">
        <f t="shared" si="3"/>
        <v>Рак легких</v>
      </c>
      <c r="D39">
        <f t="shared" si="0"/>
        <v>1</v>
      </c>
      <c r="H39" s="53">
        <v>42</v>
      </c>
      <c r="K39">
        <v>6</v>
      </c>
    </row>
    <row r="40" spans="1:12" hidden="1" x14ac:dyDescent="0.4">
      <c r="A40">
        <v>43</v>
      </c>
      <c r="B40" t="s">
        <v>435</v>
      </c>
      <c r="C40" t="str">
        <f t="shared" si="3"/>
        <v>Рак легких</v>
      </c>
      <c r="D40">
        <f t="shared" si="0"/>
        <v>1</v>
      </c>
      <c r="H40" s="53">
        <v>43</v>
      </c>
      <c r="K40">
        <v>15</v>
      </c>
    </row>
    <row r="41" spans="1:12" hidden="1" x14ac:dyDescent="0.4">
      <c r="A41">
        <v>44</v>
      </c>
      <c r="B41" t="s">
        <v>435</v>
      </c>
      <c r="C41" t="str">
        <f t="shared" si="3"/>
        <v>Рак легких</v>
      </c>
      <c r="D41">
        <f t="shared" si="0"/>
        <v>1</v>
      </c>
      <c r="H41" s="53">
        <v>44</v>
      </c>
      <c r="K41">
        <v>30</v>
      </c>
    </row>
    <row r="42" spans="1:12" hidden="1" x14ac:dyDescent="0.4">
      <c r="A42">
        <v>45</v>
      </c>
      <c r="B42" t="s">
        <v>435</v>
      </c>
      <c r="C42" t="str">
        <f t="shared" si="3"/>
        <v>Рак легких</v>
      </c>
      <c r="D42">
        <f t="shared" si="0"/>
        <v>1</v>
      </c>
      <c r="H42" s="53">
        <v>45</v>
      </c>
      <c r="K42">
        <v>6</v>
      </c>
    </row>
    <row r="43" spans="1:12" x14ac:dyDescent="0.4">
      <c r="A43">
        <v>46</v>
      </c>
      <c r="B43" t="s">
        <v>435</v>
      </c>
      <c r="C43" t="str">
        <f t="shared" si="3"/>
        <v>Рак легких</v>
      </c>
      <c r="D43">
        <v>0</v>
      </c>
      <c r="H43" s="53">
        <v>46</v>
      </c>
      <c r="I43">
        <v>3</v>
      </c>
      <c r="K43" s="3">
        <v>3.06</v>
      </c>
      <c r="L43" s="3">
        <v>3.06</v>
      </c>
    </row>
    <row r="44" spans="1:12" hidden="1" x14ac:dyDescent="0.4">
      <c r="A44">
        <v>47</v>
      </c>
      <c r="B44" t="s">
        <v>435</v>
      </c>
      <c r="C44" t="str">
        <f t="shared" si="3"/>
        <v>Рак легких</v>
      </c>
      <c r="D44">
        <f t="shared" si="0"/>
        <v>1</v>
      </c>
      <c r="H44" s="53">
        <v>47</v>
      </c>
      <c r="K44">
        <v>5</v>
      </c>
    </row>
    <row r="45" spans="1:12" hidden="1" x14ac:dyDescent="0.4">
      <c r="A45">
        <v>48</v>
      </c>
      <c r="B45" t="s">
        <v>435</v>
      </c>
      <c r="C45" t="str">
        <f t="shared" si="3"/>
        <v>Рак легких</v>
      </c>
      <c r="D45">
        <f t="shared" si="0"/>
        <v>1</v>
      </c>
      <c r="H45" s="53">
        <v>48</v>
      </c>
      <c r="K45">
        <v>12</v>
      </c>
    </row>
    <row r="46" spans="1:12" hidden="1" x14ac:dyDescent="0.4">
      <c r="A46">
        <v>49</v>
      </c>
      <c r="B46" t="s">
        <v>517</v>
      </c>
      <c r="C46" t="str">
        <f t="shared" si="3"/>
        <v>Бактериальная пневмония</v>
      </c>
      <c r="D46">
        <f t="shared" si="0"/>
        <v>1</v>
      </c>
      <c r="H46" s="53">
        <v>49</v>
      </c>
      <c r="I46">
        <v>12</v>
      </c>
      <c r="J46">
        <v>9</v>
      </c>
    </row>
    <row r="47" spans="1:12" hidden="1" x14ac:dyDescent="0.4">
      <c r="A47">
        <v>50</v>
      </c>
      <c r="B47" t="s">
        <v>435</v>
      </c>
      <c r="C47" t="str">
        <f t="shared" si="3"/>
        <v>Рак легких</v>
      </c>
      <c r="D47">
        <f t="shared" si="0"/>
        <v>1</v>
      </c>
      <c r="H47" s="53">
        <v>50</v>
      </c>
      <c r="K47">
        <v>17</v>
      </c>
    </row>
    <row r="48" spans="1:12" hidden="1" x14ac:dyDescent="0.4">
      <c r="A48">
        <v>51</v>
      </c>
      <c r="B48" t="s">
        <v>517</v>
      </c>
      <c r="C48" t="str">
        <f t="shared" si="3"/>
        <v>Бактериальная пневмония</v>
      </c>
      <c r="D48">
        <f t="shared" si="0"/>
        <v>1</v>
      </c>
      <c r="H48" s="53">
        <v>51</v>
      </c>
      <c r="I48">
        <v>18</v>
      </c>
    </row>
    <row r="49" spans="1:12" hidden="1" x14ac:dyDescent="0.4">
      <c r="A49">
        <v>52</v>
      </c>
      <c r="B49" t="s">
        <v>517</v>
      </c>
      <c r="C49" t="str">
        <f t="shared" si="3"/>
        <v>Бактериальная пневмония</v>
      </c>
      <c r="D49">
        <f t="shared" si="0"/>
        <v>1</v>
      </c>
      <c r="H49" s="53">
        <v>52</v>
      </c>
      <c r="I49">
        <v>3.27</v>
      </c>
      <c r="J49">
        <v>3.24</v>
      </c>
      <c r="K49">
        <v>3.18</v>
      </c>
    </row>
    <row r="50" spans="1:12" hidden="1" x14ac:dyDescent="0.4">
      <c r="A50">
        <v>53</v>
      </c>
      <c r="B50" t="s">
        <v>517</v>
      </c>
      <c r="C50" t="str">
        <f t="shared" si="3"/>
        <v>Бактериальная пневмония</v>
      </c>
      <c r="D50">
        <f t="shared" si="0"/>
        <v>1</v>
      </c>
      <c r="H50" s="53">
        <v>53</v>
      </c>
      <c r="I50">
        <v>21</v>
      </c>
      <c r="J50">
        <v>12.12</v>
      </c>
      <c r="K50">
        <v>12.06</v>
      </c>
    </row>
    <row r="51" spans="1:12" hidden="1" x14ac:dyDescent="0.4">
      <c r="A51">
        <v>54</v>
      </c>
      <c r="B51" t="s">
        <v>517</v>
      </c>
      <c r="C51" t="str">
        <f t="shared" si="3"/>
        <v>Бактериальная пневмония</v>
      </c>
      <c r="D51">
        <f t="shared" si="0"/>
        <v>1</v>
      </c>
      <c r="H51" s="53">
        <v>54</v>
      </c>
      <c r="I51">
        <v>21</v>
      </c>
    </row>
    <row r="52" spans="1:12" hidden="1" x14ac:dyDescent="0.4">
      <c r="A52">
        <v>55</v>
      </c>
      <c r="B52" t="s">
        <v>517</v>
      </c>
      <c r="C52" t="str">
        <f t="shared" si="3"/>
        <v>Бактериальная пневмония</v>
      </c>
      <c r="D52">
        <f t="shared" si="0"/>
        <v>1</v>
      </c>
      <c r="H52" s="53">
        <v>55</v>
      </c>
      <c r="I52">
        <v>6</v>
      </c>
    </row>
    <row r="53" spans="1:12" hidden="1" x14ac:dyDescent="0.4">
      <c r="A53">
        <v>56</v>
      </c>
      <c r="B53" t="s">
        <v>517</v>
      </c>
      <c r="C53" t="str">
        <f t="shared" si="3"/>
        <v>Бактериальная пневмония</v>
      </c>
      <c r="D53">
        <f t="shared" si="0"/>
        <v>1</v>
      </c>
      <c r="H53" s="53">
        <v>56</v>
      </c>
      <c r="I53">
        <v>32</v>
      </c>
    </row>
    <row r="54" spans="1:12" hidden="1" x14ac:dyDescent="0.4">
      <c r="A54">
        <v>57</v>
      </c>
      <c r="B54" t="s">
        <v>517</v>
      </c>
      <c r="C54" t="str">
        <f t="shared" si="3"/>
        <v>Бактериальная пневмония</v>
      </c>
      <c r="D54">
        <f t="shared" si="0"/>
        <v>1</v>
      </c>
      <c r="H54" s="53">
        <v>57</v>
      </c>
      <c r="I54">
        <v>8</v>
      </c>
    </row>
    <row r="55" spans="1:12" hidden="1" x14ac:dyDescent="0.4">
      <c r="A55">
        <v>58</v>
      </c>
      <c r="B55" t="s">
        <v>517</v>
      </c>
      <c r="C55" t="str">
        <f t="shared" si="3"/>
        <v>Бактериальная пневмония</v>
      </c>
      <c r="D55">
        <f t="shared" si="0"/>
        <v>1</v>
      </c>
      <c r="H55" s="53">
        <v>58</v>
      </c>
      <c r="I55">
        <v>14</v>
      </c>
      <c r="J55">
        <v>9</v>
      </c>
    </row>
    <row r="56" spans="1:12" x14ac:dyDescent="0.4">
      <c r="A56">
        <v>59</v>
      </c>
      <c r="B56" t="s">
        <v>517</v>
      </c>
      <c r="C56" t="str">
        <f t="shared" si="3"/>
        <v>Вирусная пневмония</v>
      </c>
      <c r="D56">
        <f t="shared" si="0"/>
        <v>0</v>
      </c>
      <c r="H56" s="53">
        <v>59</v>
      </c>
      <c r="I56">
        <v>12</v>
      </c>
      <c r="J56">
        <v>21</v>
      </c>
      <c r="K56">
        <v>9</v>
      </c>
    </row>
    <row r="57" spans="1:12" hidden="1" x14ac:dyDescent="0.4">
      <c r="A57">
        <v>60</v>
      </c>
      <c r="B57" t="s">
        <v>517</v>
      </c>
      <c r="C57" t="str">
        <f t="shared" si="3"/>
        <v>Бактериальная пневмония</v>
      </c>
      <c r="D57">
        <f t="shared" si="0"/>
        <v>1</v>
      </c>
      <c r="H57" s="53">
        <v>60</v>
      </c>
      <c r="I57">
        <v>3</v>
      </c>
    </row>
    <row r="58" spans="1:12" x14ac:dyDescent="0.4">
      <c r="A58">
        <v>61</v>
      </c>
      <c r="B58" t="s">
        <v>517</v>
      </c>
      <c r="C58" t="str">
        <f t="shared" si="3"/>
        <v>Туберкулез</v>
      </c>
      <c r="D58">
        <f t="shared" si="0"/>
        <v>0</v>
      </c>
      <c r="H58" s="53">
        <v>61</v>
      </c>
      <c r="L58">
        <v>15</v>
      </c>
    </row>
    <row r="59" spans="1:12" hidden="1" x14ac:dyDescent="0.4">
      <c r="A59">
        <v>62</v>
      </c>
      <c r="B59" t="s">
        <v>517</v>
      </c>
      <c r="C59" t="str">
        <f t="shared" si="3"/>
        <v>Бактериальная пневмония</v>
      </c>
      <c r="D59">
        <f t="shared" si="0"/>
        <v>1</v>
      </c>
      <c r="H59" s="53">
        <v>62</v>
      </c>
      <c r="I59">
        <v>16</v>
      </c>
      <c r="J59">
        <v>6</v>
      </c>
    </row>
    <row r="60" spans="1:12" hidden="1" x14ac:dyDescent="0.4">
      <c r="A60">
        <v>63</v>
      </c>
      <c r="B60" t="s">
        <v>517</v>
      </c>
      <c r="C60" t="str">
        <f t="shared" si="3"/>
        <v>Бактериальная пневмония</v>
      </c>
      <c r="D60">
        <f t="shared" si="0"/>
        <v>1</v>
      </c>
      <c r="H60" s="53">
        <v>63</v>
      </c>
      <c r="I60">
        <v>30</v>
      </c>
      <c r="J60">
        <v>10</v>
      </c>
    </row>
    <row r="61" spans="1:12" hidden="1" x14ac:dyDescent="0.4">
      <c r="A61">
        <v>64</v>
      </c>
      <c r="B61" t="s">
        <v>517</v>
      </c>
      <c r="C61" t="str">
        <f t="shared" si="3"/>
        <v>Бактериальная пневмония</v>
      </c>
      <c r="D61">
        <f t="shared" si="0"/>
        <v>1</v>
      </c>
      <c r="H61" s="53">
        <v>64</v>
      </c>
      <c r="I61">
        <v>24</v>
      </c>
      <c r="J61">
        <v>18</v>
      </c>
    </row>
    <row r="62" spans="1:12" hidden="1" x14ac:dyDescent="0.4">
      <c r="A62">
        <v>65</v>
      </c>
      <c r="B62" t="s">
        <v>517</v>
      </c>
      <c r="C62" t="str">
        <f t="shared" si="3"/>
        <v>Бактериальная пневмония</v>
      </c>
      <c r="D62">
        <f t="shared" si="0"/>
        <v>1</v>
      </c>
      <c r="H62" s="53">
        <v>65</v>
      </c>
      <c r="I62">
        <v>8</v>
      </c>
    </row>
    <row r="63" spans="1:12" hidden="1" x14ac:dyDescent="0.4">
      <c r="A63">
        <v>66</v>
      </c>
      <c r="B63" t="s">
        <v>517</v>
      </c>
      <c r="C63" t="str">
        <f t="shared" si="3"/>
        <v>Бактериальная пневмония</v>
      </c>
      <c r="D63">
        <f t="shared" si="0"/>
        <v>1</v>
      </c>
      <c r="H63" s="53">
        <v>66</v>
      </c>
      <c r="I63">
        <v>27</v>
      </c>
      <c r="J63">
        <v>21</v>
      </c>
    </row>
    <row r="64" spans="1:12" hidden="1" x14ac:dyDescent="0.4">
      <c r="A64">
        <v>67</v>
      </c>
      <c r="B64" t="s">
        <v>517</v>
      </c>
      <c r="C64" t="str">
        <f t="shared" si="3"/>
        <v>Бактериальная пневмония</v>
      </c>
      <c r="D64">
        <f t="shared" si="0"/>
        <v>1</v>
      </c>
      <c r="H64" s="53">
        <v>67</v>
      </c>
      <c r="I64">
        <v>24</v>
      </c>
    </row>
    <row r="65" spans="1:11" hidden="1" x14ac:dyDescent="0.4">
      <c r="A65">
        <v>68</v>
      </c>
      <c r="B65" t="s">
        <v>517</v>
      </c>
      <c r="C65" t="str">
        <f t="shared" si="3"/>
        <v>Бактериальная пневмония</v>
      </c>
      <c r="D65">
        <f t="shared" si="0"/>
        <v>1</v>
      </c>
      <c r="H65" s="53">
        <v>68</v>
      </c>
      <c r="I65">
        <v>12</v>
      </c>
      <c r="J65">
        <v>9</v>
      </c>
    </row>
    <row r="66" spans="1:11" x14ac:dyDescent="0.4">
      <c r="A66">
        <v>69</v>
      </c>
      <c r="B66" t="s">
        <v>517</v>
      </c>
      <c r="C66" t="str">
        <f t="shared" si="3"/>
        <v>Вирусная пневмония</v>
      </c>
      <c r="D66">
        <f t="shared" ref="D66:D117" si="4">IF(B66=C66,1,0)</f>
        <v>0</v>
      </c>
      <c r="H66" s="53">
        <v>69</v>
      </c>
      <c r="I66">
        <v>22</v>
      </c>
      <c r="J66">
        <v>41</v>
      </c>
      <c r="K66">
        <v>19</v>
      </c>
    </row>
    <row r="67" spans="1:11" hidden="1" x14ac:dyDescent="0.4">
      <c r="A67">
        <v>70</v>
      </c>
      <c r="B67" t="s">
        <v>517</v>
      </c>
      <c r="C67" t="str">
        <f t="shared" si="3"/>
        <v>Бактериальная пневмония</v>
      </c>
      <c r="D67">
        <f t="shared" si="4"/>
        <v>1</v>
      </c>
      <c r="H67" s="53">
        <v>70</v>
      </c>
      <c r="I67">
        <v>15</v>
      </c>
    </row>
    <row r="68" spans="1:11" x14ac:dyDescent="0.4">
      <c r="A68">
        <v>71</v>
      </c>
      <c r="B68" t="s">
        <v>517</v>
      </c>
      <c r="C68" t="str">
        <f t="shared" si="3"/>
        <v>Вирусная пневмония</v>
      </c>
      <c r="D68">
        <f t="shared" si="4"/>
        <v>0</v>
      </c>
      <c r="H68" s="53">
        <v>71</v>
      </c>
      <c r="I68">
        <v>18</v>
      </c>
      <c r="J68">
        <v>21</v>
      </c>
    </row>
    <row r="69" spans="1:11" hidden="1" x14ac:dyDescent="0.4">
      <c r="A69">
        <v>72</v>
      </c>
      <c r="B69" t="s">
        <v>517</v>
      </c>
      <c r="C69" t="str">
        <f t="shared" si="3"/>
        <v>Бактериальная пневмония</v>
      </c>
      <c r="D69">
        <f t="shared" si="4"/>
        <v>1</v>
      </c>
      <c r="H69" s="53">
        <v>72</v>
      </c>
      <c r="I69">
        <v>21</v>
      </c>
    </row>
    <row r="70" spans="1:11" hidden="1" x14ac:dyDescent="0.4">
      <c r="A70">
        <v>73</v>
      </c>
      <c r="B70" t="s">
        <v>644</v>
      </c>
      <c r="C70" t="str">
        <f t="shared" si="3"/>
        <v>Вирусная пневмония</v>
      </c>
      <c r="D70">
        <f t="shared" si="4"/>
        <v>1</v>
      </c>
      <c r="H70" s="53">
        <v>73</v>
      </c>
      <c r="J70">
        <v>21</v>
      </c>
    </row>
    <row r="71" spans="1:11" hidden="1" x14ac:dyDescent="0.4">
      <c r="A71">
        <v>74</v>
      </c>
      <c r="B71" t="s">
        <v>644</v>
      </c>
      <c r="C71" t="str">
        <f t="shared" si="3"/>
        <v>Вирусная пневмония</v>
      </c>
      <c r="D71">
        <f t="shared" si="4"/>
        <v>1</v>
      </c>
      <c r="H71" s="53">
        <v>74</v>
      </c>
      <c r="J71">
        <v>30</v>
      </c>
    </row>
    <row r="72" spans="1:11" hidden="1" x14ac:dyDescent="0.4">
      <c r="A72">
        <v>75</v>
      </c>
      <c r="B72" t="s">
        <v>644</v>
      </c>
      <c r="C72" t="str">
        <f t="shared" si="3"/>
        <v>Вирусная пневмония</v>
      </c>
      <c r="D72">
        <f t="shared" si="4"/>
        <v>1</v>
      </c>
      <c r="H72" s="53">
        <v>75</v>
      </c>
      <c r="J72">
        <v>24</v>
      </c>
    </row>
    <row r="73" spans="1:11" hidden="1" x14ac:dyDescent="0.4">
      <c r="A73">
        <v>76</v>
      </c>
      <c r="B73" t="s">
        <v>644</v>
      </c>
      <c r="C73" t="str">
        <f t="shared" si="3"/>
        <v>Вирусная пневмония</v>
      </c>
      <c r="D73">
        <f t="shared" si="4"/>
        <v>1</v>
      </c>
      <c r="H73" s="53">
        <v>76</v>
      </c>
      <c r="J73">
        <v>15</v>
      </c>
    </row>
    <row r="74" spans="1:11" hidden="1" x14ac:dyDescent="0.4">
      <c r="A74">
        <v>77</v>
      </c>
      <c r="B74" t="s">
        <v>644</v>
      </c>
      <c r="C74" t="str">
        <f t="shared" si="3"/>
        <v>Вирусная пневмония</v>
      </c>
      <c r="D74">
        <f t="shared" si="4"/>
        <v>1</v>
      </c>
      <c r="H74" s="53">
        <v>77</v>
      </c>
      <c r="J74">
        <v>21</v>
      </c>
    </row>
    <row r="75" spans="1:11" hidden="1" x14ac:dyDescent="0.4">
      <c r="A75">
        <v>78</v>
      </c>
      <c r="B75" t="s">
        <v>644</v>
      </c>
      <c r="C75" t="str">
        <f t="shared" si="3"/>
        <v>Вирусная пневмония</v>
      </c>
      <c r="D75">
        <f t="shared" si="4"/>
        <v>1</v>
      </c>
      <c r="H75" s="53">
        <v>78</v>
      </c>
      <c r="J75">
        <v>21</v>
      </c>
    </row>
    <row r="76" spans="1:11" hidden="1" x14ac:dyDescent="0.4">
      <c r="A76">
        <v>79</v>
      </c>
      <c r="B76" t="s">
        <v>644</v>
      </c>
      <c r="C76" t="str">
        <f t="shared" si="3"/>
        <v>Вирусная пневмония</v>
      </c>
      <c r="D76">
        <f t="shared" si="4"/>
        <v>1</v>
      </c>
      <c r="H76" s="53">
        <v>79</v>
      </c>
      <c r="J76">
        <v>15</v>
      </c>
    </row>
    <row r="77" spans="1:11" hidden="1" x14ac:dyDescent="0.4">
      <c r="A77">
        <v>80</v>
      </c>
      <c r="B77" t="s">
        <v>644</v>
      </c>
      <c r="C77" t="str">
        <f t="shared" si="3"/>
        <v>Вирусная пневмония</v>
      </c>
      <c r="D77">
        <f t="shared" si="4"/>
        <v>1</v>
      </c>
      <c r="H77" s="53">
        <v>80</v>
      </c>
      <c r="J77">
        <v>30</v>
      </c>
    </row>
    <row r="78" spans="1:11" hidden="1" x14ac:dyDescent="0.4">
      <c r="A78">
        <v>81</v>
      </c>
      <c r="B78" t="s">
        <v>644</v>
      </c>
      <c r="C78" t="str">
        <f t="shared" si="3"/>
        <v>Вирусная пневмония</v>
      </c>
      <c r="D78">
        <f t="shared" si="4"/>
        <v>1</v>
      </c>
      <c r="H78" s="53">
        <v>81</v>
      </c>
      <c r="J78">
        <v>18</v>
      </c>
    </row>
    <row r="79" spans="1:11" hidden="1" x14ac:dyDescent="0.4">
      <c r="A79">
        <v>82</v>
      </c>
      <c r="B79" t="s">
        <v>644</v>
      </c>
      <c r="C79" t="str">
        <f t="shared" ref="C79:C117" si="5">IF(MAX(I79:L79)=I79,$I$1,IF(MAX(I79:L79)=J79,$J$1,IF(MAX(I79:L79)=K79,$K$1,$L$1)))</f>
        <v>Вирусная пневмония</v>
      </c>
      <c r="D79">
        <f t="shared" si="4"/>
        <v>1</v>
      </c>
      <c r="H79" s="53">
        <v>82</v>
      </c>
      <c r="J79">
        <v>30</v>
      </c>
    </row>
    <row r="80" spans="1:11" hidden="1" x14ac:dyDescent="0.4">
      <c r="A80">
        <v>83</v>
      </c>
      <c r="B80" t="s">
        <v>644</v>
      </c>
      <c r="C80" t="str">
        <f t="shared" si="5"/>
        <v>Вирусная пневмония</v>
      </c>
      <c r="D80">
        <f t="shared" si="4"/>
        <v>1</v>
      </c>
      <c r="H80" s="53">
        <v>83</v>
      </c>
      <c r="J80">
        <v>15</v>
      </c>
    </row>
    <row r="81" spans="1:12" hidden="1" x14ac:dyDescent="0.4">
      <c r="A81">
        <v>84</v>
      </c>
      <c r="B81" t="s">
        <v>644</v>
      </c>
      <c r="C81" t="str">
        <f t="shared" si="5"/>
        <v>Вирусная пневмония</v>
      </c>
      <c r="D81">
        <f t="shared" si="4"/>
        <v>1</v>
      </c>
      <c r="H81" s="53">
        <v>84</v>
      </c>
      <c r="J81">
        <v>24</v>
      </c>
    </row>
    <row r="82" spans="1:12" hidden="1" x14ac:dyDescent="0.4">
      <c r="A82">
        <v>85</v>
      </c>
      <c r="B82" t="s">
        <v>644</v>
      </c>
      <c r="C82" t="str">
        <f t="shared" si="5"/>
        <v>Вирусная пневмония</v>
      </c>
      <c r="D82">
        <f t="shared" si="4"/>
        <v>1</v>
      </c>
      <c r="H82" s="53">
        <v>85</v>
      </c>
      <c r="J82">
        <v>15</v>
      </c>
    </row>
    <row r="83" spans="1:12" hidden="1" x14ac:dyDescent="0.4">
      <c r="A83">
        <v>86</v>
      </c>
      <c r="B83" t="s">
        <v>644</v>
      </c>
      <c r="C83" t="str">
        <f t="shared" si="5"/>
        <v>Вирусная пневмония</v>
      </c>
      <c r="D83">
        <f t="shared" si="4"/>
        <v>1</v>
      </c>
      <c r="H83" s="53">
        <v>86</v>
      </c>
      <c r="J83">
        <v>24</v>
      </c>
    </row>
    <row r="84" spans="1:12" hidden="1" x14ac:dyDescent="0.4">
      <c r="A84">
        <v>87</v>
      </c>
      <c r="B84" t="s">
        <v>644</v>
      </c>
      <c r="C84" t="str">
        <f t="shared" si="5"/>
        <v>Вирусная пневмония</v>
      </c>
      <c r="D84">
        <f t="shared" si="4"/>
        <v>1</v>
      </c>
      <c r="H84" s="53">
        <v>87</v>
      </c>
      <c r="J84">
        <v>30</v>
      </c>
    </row>
    <row r="85" spans="1:12" hidden="1" x14ac:dyDescent="0.4">
      <c r="A85">
        <v>88</v>
      </c>
      <c r="B85" t="s">
        <v>644</v>
      </c>
      <c r="C85" t="str">
        <f t="shared" si="5"/>
        <v>Вирусная пневмония</v>
      </c>
      <c r="D85">
        <f t="shared" si="4"/>
        <v>1</v>
      </c>
      <c r="H85" s="53">
        <v>88</v>
      </c>
      <c r="J85">
        <v>30</v>
      </c>
    </row>
    <row r="86" spans="1:12" hidden="1" x14ac:dyDescent="0.4">
      <c r="A86">
        <v>89</v>
      </c>
      <c r="B86" t="s">
        <v>644</v>
      </c>
      <c r="C86" t="str">
        <f t="shared" si="5"/>
        <v>Вирусная пневмония</v>
      </c>
      <c r="D86">
        <f t="shared" si="4"/>
        <v>1</v>
      </c>
      <c r="H86" s="53">
        <v>89</v>
      </c>
      <c r="J86">
        <v>50</v>
      </c>
    </row>
    <row r="87" spans="1:12" hidden="1" x14ac:dyDescent="0.4">
      <c r="A87">
        <v>90</v>
      </c>
      <c r="B87" t="s">
        <v>644</v>
      </c>
      <c r="C87" t="str">
        <f t="shared" si="5"/>
        <v>Вирусная пневмония</v>
      </c>
      <c r="D87">
        <f t="shared" si="4"/>
        <v>1</v>
      </c>
      <c r="H87" s="53">
        <v>90</v>
      </c>
      <c r="J87">
        <v>33</v>
      </c>
    </row>
    <row r="88" spans="1:12" hidden="1" x14ac:dyDescent="0.4">
      <c r="A88">
        <v>91</v>
      </c>
      <c r="B88" t="s">
        <v>644</v>
      </c>
      <c r="C88" t="str">
        <f t="shared" si="5"/>
        <v>Вирусная пневмония</v>
      </c>
      <c r="D88">
        <f t="shared" si="4"/>
        <v>1</v>
      </c>
      <c r="H88" s="53">
        <v>91</v>
      </c>
      <c r="J88">
        <v>24</v>
      </c>
    </row>
    <row r="89" spans="1:12" hidden="1" x14ac:dyDescent="0.4">
      <c r="A89">
        <v>92</v>
      </c>
      <c r="B89" t="s">
        <v>644</v>
      </c>
      <c r="C89" t="str">
        <f t="shared" si="5"/>
        <v>Вирусная пневмония</v>
      </c>
      <c r="D89">
        <f t="shared" si="4"/>
        <v>1</v>
      </c>
      <c r="H89" s="53">
        <v>92</v>
      </c>
      <c r="J89">
        <v>21</v>
      </c>
    </row>
    <row r="90" spans="1:12" hidden="1" x14ac:dyDescent="0.4">
      <c r="A90">
        <v>93</v>
      </c>
      <c r="B90" t="s">
        <v>644</v>
      </c>
      <c r="C90" t="str">
        <f t="shared" si="5"/>
        <v>Вирусная пневмония</v>
      </c>
      <c r="D90">
        <f t="shared" si="4"/>
        <v>1</v>
      </c>
      <c r="H90" s="53">
        <v>93</v>
      </c>
      <c r="J90">
        <v>30</v>
      </c>
    </row>
    <row r="91" spans="1:12" hidden="1" x14ac:dyDescent="0.4">
      <c r="A91">
        <v>94</v>
      </c>
      <c r="B91" t="s">
        <v>644</v>
      </c>
      <c r="C91" t="str">
        <f t="shared" si="5"/>
        <v>Вирусная пневмония</v>
      </c>
      <c r="D91">
        <f t="shared" si="4"/>
        <v>1</v>
      </c>
      <c r="H91" s="53">
        <v>94</v>
      </c>
      <c r="J91">
        <v>18</v>
      </c>
    </row>
    <row r="92" spans="1:12" hidden="1" x14ac:dyDescent="0.4">
      <c r="A92">
        <v>95</v>
      </c>
      <c r="B92" t="s">
        <v>644</v>
      </c>
      <c r="C92" t="str">
        <f t="shared" si="5"/>
        <v>Вирусная пневмония</v>
      </c>
      <c r="D92">
        <f t="shared" si="4"/>
        <v>1</v>
      </c>
      <c r="H92" s="53">
        <v>95</v>
      </c>
      <c r="J92">
        <v>27</v>
      </c>
    </row>
    <row r="93" spans="1:12" hidden="1" x14ac:dyDescent="0.4">
      <c r="A93">
        <v>96</v>
      </c>
      <c r="B93" t="s">
        <v>644</v>
      </c>
      <c r="C93" t="str">
        <f t="shared" si="5"/>
        <v>Вирусная пневмония</v>
      </c>
      <c r="D93">
        <f t="shared" si="4"/>
        <v>1</v>
      </c>
      <c r="H93" s="53">
        <v>96</v>
      </c>
      <c r="J93">
        <v>15</v>
      </c>
    </row>
    <row r="94" spans="1:12" hidden="1" x14ac:dyDescent="0.4">
      <c r="A94">
        <v>97</v>
      </c>
      <c r="B94" t="s">
        <v>644</v>
      </c>
      <c r="C94" t="str">
        <f t="shared" si="5"/>
        <v>Вирусная пневмония</v>
      </c>
      <c r="D94">
        <f t="shared" si="4"/>
        <v>1</v>
      </c>
      <c r="H94" s="53">
        <v>97</v>
      </c>
      <c r="J94">
        <v>15</v>
      </c>
    </row>
    <row r="95" spans="1:12" hidden="1" x14ac:dyDescent="0.4">
      <c r="A95">
        <v>108</v>
      </c>
      <c r="B95" t="s">
        <v>434</v>
      </c>
      <c r="C95" t="str">
        <f t="shared" si="5"/>
        <v>Туберкулез</v>
      </c>
      <c r="D95">
        <f t="shared" si="4"/>
        <v>1</v>
      </c>
      <c r="H95" s="53">
        <v>108</v>
      </c>
      <c r="L95">
        <v>9</v>
      </c>
    </row>
    <row r="96" spans="1:12" hidden="1" x14ac:dyDescent="0.4">
      <c r="A96">
        <v>109</v>
      </c>
      <c r="B96" t="s">
        <v>434</v>
      </c>
      <c r="C96" t="str">
        <f t="shared" si="5"/>
        <v>Туберкулез</v>
      </c>
      <c r="D96">
        <f t="shared" si="4"/>
        <v>1</v>
      </c>
      <c r="H96" s="53">
        <v>109</v>
      </c>
      <c r="L96">
        <v>6</v>
      </c>
    </row>
    <row r="97" spans="1:12" hidden="1" x14ac:dyDescent="0.4">
      <c r="A97">
        <v>112</v>
      </c>
      <c r="B97" t="s">
        <v>435</v>
      </c>
      <c r="C97" t="str">
        <f t="shared" si="5"/>
        <v>Рак легких</v>
      </c>
      <c r="D97">
        <f t="shared" si="4"/>
        <v>1</v>
      </c>
      <c r="H97" s="53">
        <v>112</v>
      </c>
      <c r="K97">
        <v>9</v>
      </c>
    </row>
    <row r="98" spans="1:12" hidden="1" x14ac:dyDescent="0.4">
      <c r="A98">
        <v>113</v>
      </c>
      <c r="B98" t="s">
        <v>434</v>
      </c>
      <c r="C98" t="str">
        <f t="shared" si="5"/>
        <v>Туберкулез</v>
      </c>
      <c r="D98">
        <f t="shared" si="4"/>
        <v>1</v>
      </c>
      <c r="H98" s="53">
        <v>113</v>
      </c>
      <c r="L98">
        <v>12</v>
      </c>
    </row>
    <row r="99" spans="1:12" hidden="1" x14ac:dyDescent="0.4">
      <c r="A99">
        <v>114</v>
      </c>
      <c r="B99" t="s">
        <v>434</v>
      </c>
      <c r="C99" t="str">
        <f t="shared" si="5"/>
        <v>Туберкулез</v>
      </c>
      <c r="D99">
        <f t="shared" si="4"/>
        <v>1</v>
      </c>
      <c r="H99" s="53">
        <v>114</v>
      </c>
      <c r="L99">
        <v>12</v>
      </c>
    </row>
    <row r="100" spans="1:12" hidden="1" x14ac:dyDescent="0.4">
      <c r="A100">
        <v>115</v>
      </c>
      <c r="B100" t="s">
        <v>434</v>
      </c>
      <c r="C100" t="str">
        <f t="shared" si="5"/>
        <v>Туберкулез</v>
      </c>
      <c r="D100">
        <f t="shared" si="4"/>
        <v>1</v>
      </c>
      <c r="H100" s="53">
        <v>115</v>
      </c>
      <c r="L100">
        <v>6</v>
      </c>
    </row>
    <row r="101" spans="1:12" hidden="1" x14ac:dyDescent="0.4">
      <c r="A101">
        <v>116</v>
      </c>
      <c r="B101" t="s">
        <v>434</v>
      </c>
      <c r="C101" t="str">
        <f t="shared" si="5"/>
        <v>Туберкулез</v>
      </c>
      <c r="D101">
        <f t="shared" si="4"/>
        <v>1</v>
      </c>
      <c r="H101" s="53">
        <v>116</v>
      </c>
      <c r="L101">
        <v>6</v>
      </c>
    </row>
    <row r="102" spans="1:12" x14ac:dyDescent="0.4">
      <c r="A102">
        <v>117</v>
      </c>
      <c r="B102" t="s">
        <v>434</v>
      </c>
      <c r="C102" t="str">
        <f t="shared" si="5"/>
        <v>Бактериальная пневмония</v>
      </c>
      <c r="D102">
        <f t="shared" si="4"/>
        <v>0</v>
      </c>
      <c r="H102" s="53">
        <v>117</v>
      </c>
      <c r="I102">
        <v>3.4</v>
      </c>
      <c r="J102">
        <v>0.02</v>
      </c>
      <c r="L102">
        <v>0.04</v>
      </c>
    </row>
    <row r="103" spans="1:12" hidden="1" x14ac:dyDescent="0.4">
      <c r="A103">
        <v>118</v>
      </c>
      <c r="B103" t="s">
        <v>435</v>
      </c>
      <c r="C103" t="str">
        <f t="shared" si="5"/>
        <v>Рак легких</v>
      </c>
      <c r="D103">
        <f t="shared" si="4"/>
        <v>1</v>
      </c>
      <c r="H103" s="53">
        <v>118</v>
      </c>
      <c r="K103">
        <v>19</v>
      </c>
    </row>
    <row r="104" spans="1:12" hidden="1" x14ac:dyDescent="0.4">
      <c r="A104">
        <v>119</v>
      </c>
      <c r="B104" t="s">
        <v>435</v>
      </c>
      <c r="C104" t="str">
        <f t="shared" si="5"/>
        <v>Рак легких</v>
      </c>
      <c r="D104">
        <f t="shared" si="4"/>
        <v>1</v>
      </c>
      <c r="H104" s="53">
        <v>119</v>
      </c>
      <c r="K104">
        <v>0.04</v>
      </c>
    </row>
    <row r="105" spans="1:12" x14ac:dyDescent="0.4">
      <c r="A105">
        <v>120</v>
      </c>
      <c r="B105" t="s">
        <v>435</v>
      </c>
      <c r="C105" t="str">
        <f t="shared" si="5"/>
        <v>Вирусная пневмония</v>
      </c>
      <c r="D105">
        <f t="shared" si="4"/>
        <v>0</v>
      </c>
      <c r="H105" s="53">
        <v>120</v>
      </c>
      <c r="J105">
        <v>9.18</v>
      </c>
      <c r="K105">
        <v>9.09</v>
      </c>
      <c r="L105">
        <v>9.06</v>
      </c>
    </row>
    <row r="106" spans="1:12" hidden="1" x14ac:dyDescent="0.4">
      <c r="A106">
        <v>121</v>
      </c>
      <c r="B106" t="s">
        <v>435</v>
      </c>
      <c r="C106" t="str">
        <f t="shared" si="5"/>
        <v>Рак легких</v>
      </c>
      <c r="D106">
        <f t="shared" si="4"/>
        <v>1</v>
      </c>
      <c r="H106" s="53">
        <v>121</v>
      </c>
      <c r="K106">
        <v>3</v>
      </c>
    </row>
    <row r="107" spans="1:12" hidden="1" x14ac:dyDescent="0.4">
      <c r="A107">
        <v>122</v>
      </c>
      <c r="B107" t="s">
        <v>435</v>
      </c>
      <c r="C107" t="str">
        <f t="shared" si="5"/>
        <v>Рак легких</v>
      </c>
      <c r="D107">
        <f t="shared" si="4"/>
        <v>1</v>
      </c>
      <c r="H107" s="53">
        <v>122</v>
      </c>
      <c r="K107">
        <v>6</v>
      </c>
    </row>
    <row r="108" spans="1:12" hidden="1" x14ac:dyDescent="0.4">
      <c r="A108">
        <v>123</v>
      </c>
      <c r="B108" t="s">
        <v>435</v>
      </c>
      <c r="C108" t="str">
        <f t="shared" si="5"/>
        <v>Рак легких</v>
      </c>
      <c r="D108">
        <f t="shared" si="4"/>
        <v>1</v>
      </c>
      <c r="H108" s="53">
        <v>123</v>
      </c>
      <c r="K108">
        <v>6</v>
      </c>
    </row>
    <row r="109" spans="1:12" hidden="1" x14ac:dyDescent="0.4">
      <c r="A109">
        <v>124</v>
      </c>
      <c r="B109" t="s">
        <v>434</v>
      </c>
      <c r="C109" t="str">
        <f t="shared" si="5"/>
        <v>Туберкулез</v>
      </c>
      <c r="D109">
        <f t="shared" si="4"/>
        <v>1</v>
      </c>
      <c r="H109" s="53">
        <v>124</v>
      </c>
      <c r="L109">
        <v>27</v>
      </c>
    </row>
    <row r="110" spans="1:12" hidden="1" x14ac:dyDescent="0.4">
      <c r="A110">
        <v>125</v>
      </c>
      <c r="B110" t="s">
        <v>434</v>
      </c>
      <c r="C110" t="str">
        <f t="shared" si="5"/>
        <v>Туберкулез</v>
      </c>
      <c r="D110">
        <f t="shared" si="4"/>
        <v>1</v>
      </c>
      <c r="H110" s="53">
        <v>125</v>
      </c>
      <c r="L110">
        <v>30</v>
      </c>
    </row>
    <row r="111" spans="1:12" hidden="1" x14ac:dyDescent="0.4">
      <c r="A111">
        <v>126</v>
      </c>
      <c r="B111" t="s">
        <v>434</v>
      </c>
      <c r="C111" t="str">
        <f t="shared" si="5"/>
        <v>Туберкулез</v>
      </c>
      <c r="D111">
        <f t="shared" si="4"/>
        <v>1</v>
      </c>
      <c r="H111" s="53">
        <v>126</v>
      </c>
      <c r="I111">
        <v>3</v>
      </c>
      <c r="J111">
        <v>0.02</v>
      </c>
      <c r="K111">
        <v>0.02</v>
      </c>
      <c r="L111">
        <v>12</v>
      </c>
    </row>
    <row r="112" spans="1:12" hidden="1" x14ac:dyDescent="0.4">
      <c r="A112">
        <v>127</v>
      </c>
      <c r="B112" t="s">
        <v>434</v>
      </c>
      <c r="C112" t="str">
        <f t="shared" si="5"/>
        <v>Туберкулез</v>
      </c>
      <c r="D112">
        <f t="shared" si="4"/>
        <v>1</v>
      </c>
      <c r="H112" s="53">
        <v>127</v>
      </c>
      <c r="L112">
        <v>6</v>
      </c>
    </row>
    <row r="113" spans="1:12" hidden="1" x14ac:dyDescent="0.4">
      <c r="A113">
        <v>128</v>
      </c>
      <c r="B113" t="s">
        <v>434</v>
      </c>
      <c r="C113" t="str">
        <f t="shared" si="5"/>
        <v>Туберкулез</v>
      </c>
      <c r="D113">
        <f t="shared" si="4"/>
        <v>1</v>
      </c>
      <c r="H113" s="53">
        <v>128</v>
      </c>
      <c r="K113">
        <v>19.16</v>
      </c>
      <c r="L113">
        <v>52.12</v>
      </c>
    </row>
    <row r="114" spans="1:12" hidden="1" x14ac:dyDescent="0.4">
      <c r="A114">
        <v>129</v>
      </c>
      <c r="B114" t="s">
        <v>434</v>
      </c>
      <c r="C114" t="str">
        <f t="shared" si="5"/>
        <v>Туберкулез</v>
      </c>
      <c r="D114">
        <f t="shared" si="4"/>
        <v>1</v>
      </c>
      <c r="H114" s="53">
        <v>129</v>
      </c>
      <c r="L114">
        <v>24</v>
      </c>
    </row>
    <row r="115" spans="1:12" hidden="1" x14ac:dyDescent="0.4">
      <c r="A115">
        <v>130</v>
      </c>
      <c r="B115" t="s">
        <v>434</v>
      </c>
      <c r="C115" t="str">
        <f t="shared" si="5"/>
        <v>Туберкулез</v>
      </c>
      <c r="D115">
        <f t="shared" si="4"/>
        <v>1</v>
      </c>
      <c r="H115" s="53">
        <v>130</v>
      </c>
      <c r="L115">
        <v>6</v>
      </c>
    </row>
    <row r="116" spans="1:12" x14ac:dyDescent="0.4">
      <c r="A116">
        <v>131</v>
      </c>
      <c r="B116" t="s">
        <v>435</v>
      </c>
      <c r="C116" t="str">
        <f t="shared" si="5"/>
        <v>Туберкулез</v>
      </c>
      <c r="D116">
        <f t="shared" si="4"/>
        <v>0</v>
      </c>
      <c r="H116" s="53">
        <v>131</v>
      </c>
      <c r="L116">
        <v>6</v>
      </c>
    </row>
    <row r="117" spans="1:12" x14ac:dyDescent="0.4">
      <c r="A117">
        <v>132</v>
      </c>
      <c r="B117" t="s">
        <v>434</v>
      </c>
      <c r="C117" t="str">
        <f t="shared" si="5"/>
        <v>Бактериальная пневмония</v>
      </c>
      <c r="D117">
        <f t="shared" si="4"/>
        <v>0</v>
      </c>
      <c r="H117" s="53">
        <v>132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4">
      <c r="H118" s="1"/>
    </row>
    <row r="119" spans="1:12" x14ac:dyDescent="0.4">
      <c r="H119" s="1"/>
    </row>
    <row r="120" spans="1:12" x14ac:dyDescent="0.4">
      <c r="H120" s="1"/>
    </row>
    <row r="121" spans="1:12" x14ac:dyDescent="0.4">
      <c r="H121" s="1"/>
    </row>
    <row r="122" spans="1:12" x14ac:dyDescent="0.4">
      <c r="H122" s="1"/>
    </row>
    <row r="123" spans="1:12" x14ac:dyDescent="0.4">
      <c r="A123" s="43"/>
      <c r="B123" s="55" t="s">
        <v>435</v>
      </c>
      <c r="C123" s="146" t="b">
        <v>1</v>
      </c>
      <c r="D123" s="146"/>
      <c r="H123" s="1"/>
    </row>
    <row r="124" spans="1:12" x14ac:dyDescent="0.4">
      <c r="A124" s="43"/>
      <c r="B124" s="43"/>
      <c r="C124" s="43">
        <v>1</v>
      </c>
      <c r="D124" s="43">
        <v>0</v>
      </c>
      <c r="H124" s="1"/>
    </row>
    <row r="125" spans="1:12" x14ac:dyDescent="0.4">
      <c r="A125" s="146" t="s">
        <v>1888</v>
      </c>
      <c r="B125" s="43">
        <v>1</v>
      </c>
      <c r="C125" s="43">
        <v>13</v>
      </c>
      <c r="D125" s="43">
        <v>1</v>
      </c>
      <c r="H125" s="1"/>
    </row>
    <row r="126" spans="1:12" x14ac:dyDescent="0.4">
      <c r="A126" s="146"/>
      <c r="B126" s="43">
        <v>0</v>
      </c>
      <c r="C126" s="43">
        <v>2</v>
      </c>
      <c r="D126" s="43">
        <v>100</v>
      </c>
      <c r="H126" s="1"/>
    </row>
    <row r="127" spans="1:12" x14ac:dyDescent="0.4">
      <c r="E127">
        <f>SUM(C125:D126)</f>
        <v>116</v>
      </c>
      <c r="H127" s="1"/>
    </row>
    <row r="128" spans="1:12" x14ac:dyDescent="0.4">
      <c r="H128" s="1"/>
    </row>
    <row r="129" spans="2:8" x14ac:dyDescent="0.4">
      <c r="B129" t="s">
        <v>1890</v>
      </c>
      <c r="C129">
        <f>C125/(C125+C126)</f>
        <v>0.8666666666666667</v>
      </c>
      <c r="H129" s="1"/>
    </row>
    <row r="130" spans="2:8" x14ac:dyDescent="0.4">
      <c r="B130" t="s">
        <v>1889</v>
      </c>
      <c r="C130">
        <f>D126/(D126+D125)</f>
        <v>0.99009900990099009</v>
      </c>
      <c r="H130" s="1"/>
    </row>
    <row r="131" spans="2:8" x14ac:dyDescent="0.4">
      <c r="B131" t="s">
        <v>1891</v>
      </c>
      <c r="C131">
        <f>(C125+D126)/E127</f>
        <v>0.97413793103448276</v>
      </c>
      <c r="H131" s="1"/>
    </row>
    <row r="132" spans="2:8" x14ac:dyDescent="0.4">
      <c r="H132" s="1"/>
    </row>
    <row r="133" spans="2:8" x14ac:dyDescent="0.4">
      <c r="H133" s="1"/>
    </row>
    <row r="134" spans="2:8" x14ac:dyDescent="0.4">
      <c r="H134" s="1"/>
    </row>
    <row r="135" spans="2:8" x14ac:dyDescent="0.4">
      <c r="H135" s="1"/>
    </row>
    <row r="136" spans="2:8" x14ac:dyDescent="0.4">
      <c r="H136" s="1"/>
    </row>
    <row r="137" spans="2:8" x14ac:dyDescent="0.4">
      <c r="H137" s="1"/>
    </row>
    <row r="138" spans="2:8" x14ac:dyDescent="0.4">
      <c r="H138" s="1"/>
    </row>
    <row r="139" spans="2:8" x14ac:dyDescent="0.4">
      <c r="H139" s="1"/>
    </row>
    <row r="140" spans="2:8" x14ac:dyDescent="0.4">
      <c r="H140" s="1"/>
    </row>
    <row r="141" spans="2:8" x14ac:dyDescent="0.4">
      <c r="H141" s="1"/>
    </row>
    <row r="142" spans="2:8" x14ac:dyDescent="0.4">
      <c r="H142" s="1"/>
    </row>
    <row r="143" spans="2:8" x14ac:dyDescent="0.4">
      <c r="H143" s="1"/>
    </row>
  </sheetData>
  <autoFilter ref="A1:F117" xr:uid="{00000000-0009-0000-0000-000017000000}">
    <filterColumn colId="3">
      <filters>
        <filter val="0"/>
      </filters>
    </filterColumn>
    <filterColumn colId="4" showButton="0"/>
  </autoFilter>
  <mergeCells count="3">
    <mergeCell ref="E1:F1"/>
    <mergeCell ref="C123:D123"/>
    <mergeCell ref="A125:A126"/>
  </mergeCells>
  <conditionalFormatting sqref="D2:D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143"/>
  <sheetViews>
    <sheetView workbookViewId="0">
      <pane ySplit="1" topLeftCell="A18" activePane="bottomLeft" state="frozen"/>
      <selection pane="bottomLeft" activeCell="K43" sqref="K43"/>
    </sheetView>
  </sheetViews>
  <sheetFormatPr defaultRowHeight="14.6" x14ac:dyDescent="0.4"/>
  <cols>
    <col min="1" max="1" width="5.84375" customWidth="1"/>
    <col min="2" max="2" width="24.15234375" bestFit="1" customWidth="1"/>
    <col min="3" max="3" width="13.84375" customWidth="1"/>
    <col min="4" max="4" width="11.3828125" customWidth="1"/>
    <col min="7" max="7" width="5.53515625" customWidth="1"/>
    <col min="8" max="8" width="5.84375" style="53" customWidth="1"/>
    <col min="12" max="12" width="10.84375" customWidth="1"/>
    <col min="14" max="14" width="14.84375" customWidth="1"/>
  </cols>
  <sheetData>
    <row r="1" spans="1:35" x14ac:dyDescent="0.4">
      <c r="A1" t="s">
        <v>1659</v>
      </c>
      <c r="B1" s="8" t="s">
        <v>1660</v>
      </c>
      <c r="C1" s="8" t="s">
        <v>1661</v>
      </c>
      <c r="D1" s="8" t="s">
        <v>1662</v>
      </c>
      <c r="E1" s="146" t="s">
        <v>1667</v>
      </c>
      <c r="F1" s="146"/>
      <c r="G1" s="19"/>
      <c r="I1" s="53" t="s">
        <v>517</v>
      </c>
      <c r="J1" s="53" t="s">
        <v>644</v>
      </c>
      <c r="K1" s="53" t="s">
        <v>435</v>
      </c>
      <c r="L1" s="53" t="s">
        <v>434</v>
      </c>
      <c r="N1" t="s">
        <v>1729</v>
      </c>
    </row>
    <row r="2" spans="1:35" x14ac:dyDescent="0.4">
      <c r="A2">
        <v>4</v>
      </c>
      <c r="B2" t="s">
        <v>434</v>
      </c>
      <c r="C2" t="str">
        <f>IF(MAX(I2:L2)=I2,$I$1,IF(MAX(I2:L2)=J2,$J$1,IF(MAX(I2:L2)=K2,$K$1,$L$1)))</f>
        <v>Туберкулез</v>
      </c>
      <c r="D2">
        <f t="shared" ref="D2:D65" si="0">IF(B2=C2,1,0)</f>
        <v>1</v>
      </c>
      <c r="E2" s="43" t="s">
        <v>1668</v>
      </c>
      <c r="F2" s="43">
        <f>COUNTIF(D2:D117,0)</f>
        <v>7</v>
      </c>
      <c r="H2" s="53">
        <v>4</v>
      </c>
      <c r="I2">
        <v>0</v>
      </c>
      <c r="J2">
        <v>0</v>
      </c>
      <c r="K2">
        <v>0</v>
      </c>
      <c r="L2">
        <v>5</v>
      </c>
      <c r="N2" t="s">
        <v>1730</v>
      </c>
    </row>
    <row r="3" spans="1:35" x14ac:dyDescent="0.4">
      <c r="A3">
        <v>5</v>
      </c>
      <c r="B3" t="s">
        <v>517</v>
      </c>
      <c r="C3" t="str">
        <f>IF(MAX(I3:L3)=I3,$I$1,IF(MAX(I3:L3)=J3,$J$1,IF(MAX(I3:L3)=K3,$K$1,$L$1)))</f>
        <v>Бактериальная пневмония</v>
      </c>
      <c r="D3">
        <f t="shared" si="0"/>
        <v>1</v>
      </c>
      <c r="E3" s="43" t="s">
        <v>1669</v>
      </c>
      <c r="F3" s="43">
        <f>COUNTIF(D2:D117,1)</f>
        <v>109</v>
      </c>
      <c r="H3" s="53">
        <v>5</v>
      </c>
      <c r="I3">
        <v>15</v>
      </c>
      <c r="J3">
        <v>9</v>
      </c>
      <c r="K3">
        <v>9</v>
      </c>
      <c r="L3">
        <v>3</v>
      </c>
      <c r="N3" t="s">
        <v>1731</v>
      </c>
    </row>
    <row r="4" spans="1:35" x14ac:dyDescent="0.4">
      <c r="A4">
        <v>6</v>
      </c>
      <c r="B4" t="s">
        <v>517</v>
      </c>
      <c r="C4" t="str">
        <f t="shared" ref="C4:C5" si="1">IF(MAX(I4:L4)=I4,$I$1,IF(MAX(I4:L4)=J4,$J$1,IF(MAX(I4:L4)=K4,$K$1,$L$1)))</f>
        <v>Бактериальная пневмония</v>
      </c>
      <c r="D4">
        <f t="shared" si="0"/>
        <v>1</v>
      </c>
      <c r="E4" t="s">
        <v>1673</v>
      </c>
      <c r="F4">
        <f>F3+F2</f>
        <v>116</v>
      </c>
      <c r="H4" s="53">
        <v>6</v>
      </c>
      <c r="I4">
        <v>24</v>
      </c>
      <c r="J4">
        <v>15</v>
      </c>
      <c r="K4">
        <v>0</v>
      </c>
      <c r="L4">
        <v>0</v>
      </c>
    </row>
    <row r="5" spans="1:35" s="42" customFormat="1" x14ac:dyDescent="0.4">
      <c r="A5">
        <v>7</v>
      </c>
      <c r="B5" t="s">
        <v>517</v>
      </c>
      <c r="C5" t="str">
        <f t="shared" si="1"/>
        <v>Бактериальная пневмония</v>
      </c>
      <c r="D5">
        <f t="shared" si="0"/>
        <v>1</v>
      </c>
      <c r="E5"/>
      <c r="F5"/>
      <c r="G5"/>
      <c r="H5" s="53">
        <v>7</v>
      </c>
      <c r="I5">
        <v>15</v>
      </c>
      <c r="J5">
        <v>0</v>
      </c>
      <c r="K5">
        <v>0</v>
      </c>
      <c r="L5">
        <v>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x14ac:dyDescent="0.4">
      <c r="A6">
        <v>8</v>
      </c>
      <c r="B6" t="s">
        <v>517</v>
      </c>
      <c r="C6" t="str">
        <f>IF(MAX(I6:L6)=I6,$I$1,IF(MAX(I6:L6)=J6,$J$1,IF(MAX(I6:L6)=K6,$K$1,$L$1)))</f>
        <v>Бактериальная пневмония</v>
      </c>
      <c r="D6">
        <f t="shared" si="0"/>
        <v>1</v>
      </c>
      <c r="H6" s="53">
        <v>8</v>
      </c>
      <c r="I6">
        <v>8</v>
      </c>
      <c r="J6">
        <v>0</v>
      </c>
      <c r="K6">
        <v>0</v>
      </c>
      <c r="L6">
        <v>0</v>
      </c>
    </row>
    <row r="7" spans="1:35" x14ac:dyDescent="0.4">
      <c r="A7">
        <v>9</v>
      </c>
      <c r="B7" t="s">
        <v>517</v>
      </c>
      <c r="C7" t="str">
        <f>IF(MAX(I7:L7)=I7,$I$1,IF(MAX(I7:L7)=J7,$J$1,IF(MAX(I7:L7)=K7,$K$1,$L$1)))</f>
        <v>Бактериальная пневмония</v>
      </c>
      <c r="D7">
        <f t="shared" si="0"/>
        <v>1</v>
      </c>
      <c r="H7" s="53">
        <v>9</v>
      </c>
      <c r="I7">
        <v>11</v>
      </c>
      <c r="J7">
        <v>6</v>
      </c>
      <c r="K7">
        <v>0</v>
      </c>
      <c r="L7">
        <v>0</v>
      </c>
    </row>
    <row r="8" spans="1:35" x14ac:dyDescent="0.4">
      <c r="A8">
        <v>10</v>
      </c>
      <c r="B8" t="s">
        <v>517</v>
      </c>
      <c r="C8" t="str">
        <f t="shared" ref="C8:C10" si="2">IF(MAX(I8:L8)=I8,$I$1,IF(MAX(I8:L8)=J8,$J$1,IF(MAX(I8:L8)=K8,$K$1,$L$1)))</f>
        <v>Бактериальная пневмония</v>
      </c>
      <c r="D8">
        <f t="shared" si="0"/>
        <v>1</v>
      </c>
      <c r="H8" s="53">
        <v>10</v>
      </c>
      <c r="I8">
        <v>21</v>
      </c>
      <c r="J8">
        <v>12</v>
      </c>
      <c r="K8">
        <v>0</v>
      </c>
      <c r="L8">
        <v>0</v>
      </c>
    </row>
    <row r="9" spans="1:35" x14ac:dyDescent="0.4">
      <c r="A9">
        <v>11</v>
      </c>
      <c r="B9" t="s">
        <v>517</v>
      </c>
      <c r="C9" t="str">
        <f t="shared" si="2"/>
        <v>Бактериальная пневмония</v>
      </c>
      <c r="D9">
        <f t="shared" si="0"/>
        <v>1</v>
      </c>
      <c r="H9" s="53">
        <v>11</v>
      </c>
      <c r="I9">
        <v>56</v>
      </c>
      <c r="J9">
        <v>0</v>
      </c>
      <c r="K9">
        <v>0</v>
      </c>
      <c r="L9">
        <v>0</v>
      </c>
      <c r="N9" t="s">
        <v>1749</v>
      </c>
      <c r="O9">
        <f>F3/(F2+F3)</f>
        <v>0.93965517241379315</v>
      </c>
    </row>
    <row r="10" spans="1:35" x14ac:dyDescent="0.4">
      <c r="A10">
        <v>13</v>
      </c>
      <c r="B10" t="s">
        <v>517</v>
      </c>
      <c r="C10" t="str">
        <f t="shared" si="2"/>
        <v>Бактериальная пневмония</v>
      </c>
      <c r="D10">
        <f t="shared" si="0"/>
        <v>1</v>
      </c>
      <c r="H10" s="53">
        <v>13</v>
      </c>
      <c r="I10">
        <v>24</v>
      </c>
      <c r="J10">
        <v>0</v>
      </c>
      <c r="K10">
        <v>0</v>
      </c>
      <c r="L10">
        <v>0</v>
      </c>
      <c r="N10" t="s">
        <v>1750</v>
      </c>
      <c r="O10">
        <f>114/116</f>
        <v>0.98275862068965514</v>
      </c>
    </row>
    <row r="11" spans="1:35" x14ac:dyDescent="0.4">
      <c r="A11">
        <v>14</v>
      </c>
      <c r="B11" t="s">
        <v>517</v>
      </c>
      <c r="C11" t="str">
        <f>IF(MAX(I11:L11)=I11,$I$1,IF(MAX(I11:L11)=J11,$J$1,IF(MAX(I11:L11)=K11,$K$1,$L$1)))</f>
        <v>Бактериальная пневмония</v>
      </c>
      <c r="D11">
        <f t="shared" si="0"/>
        <v>1</v>
      </c>
      <c r="H11" s="53">
        <v>14</v>
      </c>
      <c r="I11">
        <v>9</v>
      </c>
      <c r="J11">
        <v>0</v>
      </c>
      <c r="K11">
        <v>6</v>
      </c>
      <c r="L11">
        <v>6</v>
      </c>
    </row>
    <row r="12" spans="1:35" x14ac:dyDescent="0.4">
      <c r="A12">
        <v>15</v>
      </c>
      <c r="B12" t="s">
        <v>517</v>
      </c>
      <c r="C12" t="str">
        <f>IF(MAX(I12:L12)=I12,$I$1,IF(MAX(I12:L12)=J12,$J$1,IF(MAX(I12:L12)=K12,$K$1,$L$1)))</f>
        <v>Бактериальная пневмония</v>
      </c>
      <c r="D12">
        <f t="shared" si="0"/>
        <v>1</v>
      </c>
      <c r="H12" s="53">
        <v>15</v>
      </c>
      <c r="I12">
        <v>24</v>
      </c>
      <c r="J12">
        <v>0</v>
      </c>
      <c r="K12">
        <v>0</v>
      </c>
      <c r="L12">
        <v>0</v>
      </c>
    </row>
    <row r="13" spans="1:35" x14ac:dyDescent="0.4">
      <c r="A13">
        <v>16</v>
      </c>
      <c r="B13" t="s">
        <v>517</v>
      </c>
      <c r="C13" t="str">
        <f>IF(MAX(I13:L13)=I13,$I$1,IF(MAX(I13:L13)=J13,$J$1,IF(MAX(I13:L13)=K13,$K$1,$L$1)))</f>
        <v>Бактериальная пневмония</v>
      </c>
      <c r="D13">
        <f t="shared" si="0"/>
        <v>1</v>
      </c>
      <c r="H13" s="53">
        <v>16</v>
      </c>
      <c r="I13">
        <v>21</v>
      </c>
      <c r="J13">
        <v>0</v>
      </c>
      <c r="K13">
        <v>0</v>
      </c>
      <c r="L13">
        <v>0</v>
      </c>
    </row>
    <row r="14" spans="1:35" x14ac:dyDescent="0.4">
      <c r="A14">
        <v>17</v>
      </c>
      <c r="B14" t="s">
        <v>517</v>
      </c>
      <c r="C14" t="str">
        <f>IF(MAX(I14:L14)=I14,$I$1,IF(MAX(I14:L14)=J14,$J$1,IF(MAX(I14:L14)=K14,$K$1,$L$1)))</f>
        <v>Бактериальная пневмония</v>
      </c>
      <c r="D14">
        <f t="shared" si="0"/>
        <v>1</v>
      </c>
      <c r="H14" s="53">
        <v>17</v>
      </c>
      <c r="I14">
        <v>5</v>
      </c>
      <c r="J14">
        <v>0</v>
      </c>
      <c r="K14">
        <v>0</v>
      </c>
      <c r="L14">
        <v>0</v>
      </c>
    </row>
    <row r="15" spans="1:35" x14ac:dyDescent="0.4">
      <c r="A15">
        <v>18</v>
      </c>
      <c r="B15" t="s">
        <v>517</v>
      </c>
      <c r="C15" t="str">
        <f t="shared" ref="C15:C78" si="3">IF(MAX(I15:L15)=I15,$I$1,IF(MAX(I15:L15)=J15,$J$1,IF(MAX(I15:L15)=K15,$K$1,$L$1)))</f>
        <v>Рак легких</v>
      </c>
      <c r="D15">
        <f t="shared" si="0"/>
        <v>0</v>
      </c>
      <c r="H15" s="53">
        <v>18</v>
      </c>
      <c r="I15">
        <v>0</v>
      </c>
      <c r="J15">
        <v>0</v>
      </c>
      <c r="K15">
        <v>12</v>
      </c>
      <c r="L15">
        <v>9</v>
      </c>
      <c r="N15" t="s">
        <v>1751</v>
      </c>
      <c r="O15">
        <f>COUNTIF(B2:B118,"Бактериальная пневмония")</f>
        <v>57</v>
      </c>
    </row>
    <row r="16" spans="1:35" x14ac:dyDescent="0.4">
      <c r="A16">
        <v>19</v>
      </c>
      <c r="B16" t="s">
        <v>517</v>
      </c>
      <c r="C16" t="str">
        <f t="shared" si="3"/>
        <v>Бактериальная пневмония</v>
      </c>
      <c r="D16">
        <f t="shared" si="0"/>
        <v>1</v>
      </c>
      <c r="H16" s="53">
        <v>19</v>
      </c>
      <c r="I16">
        <v>18</v>
      </c>
      <c r="J16">
        <v>0</v>
      </c>
      <c r="K16">
        <v>0</v>
      </c>
      <c r="L16">
        <v>0</v>
      </c>
      <c r="N16" t="s">
        <v>1870</v>
      </c>
      <c r="O16">
        <f>COUNTIF(B2:B118, "Вирусная пневмония")</f>
        <v>25</v>
      </c>
    </row>
    <row r="17" spans="1:15" x14ac:dyDescent="0.4">
      <c r="A17">
        <v>20</v>
      </c>
      <c r="B17" t="s">
        <v>517</v>
      </c>
      <c r="C17" t="str">
        <f t="shared" si="3"/>
        <v>Бактериальная пневмония</v>
      </c>
      <c r="D17">
        <f t="shared" si="0"/>
        <v>1</v>
      </c>
      <c r="H17" s="53">
        <v>20</v>
      </c>
      <c r="I17">
        <v>5</v>
      </c>
      <c r="J17">
        <v>3</v>
      </c>
      <c r="K17">
        <v>0</v>
      </c>
      <c r="L17">
        <v>0</v>
      </c>
      <c r="N17" t="s">
        <v>435</v>
      </c>
      <c r="O17">
        <f>COUNTIF(B2:B118, "Рак легких")</f>
        <v>18</v>
      </c>
    </row>
    <row r="18" spans="1:15" x14ac:dyDescent="0.4">
      <c r="A18">
        <v>21</v>
      </c>
      <c r="B18" t="s">
        <v>517</v>
      </c>
      <c r="C18" t="str">
        <f t="shared" si="3"/>
        <v>Бактериальная пневмония</v>
      </c>
      <c r="D18">
        <f t="shared" si="0"/>
        <v>1</v>
      </c>
      <c r="H18" s="53">
        <v>21</v>
      </c>
      <c r="I18">
        <v>9</v>
      </c>
      <c r="J18">
        <v>0</v>
      </c>
      <c r="K18">
        <v>0</v>
      </c>
      <c r="L18">
        <v>0</v>
      </c>
      <c r="N18" t="s">
        <v>434</v>
      </c>
      <c r="O18">
        <f>COUNTIF(B2:B118, "Туберкулез")</f>
        <v>16</v>
      </c>
    </row>
    <row r="19" spans="1:15" x14ac:dyDescent="0.4">
      <c r="A19">
        <v>22</v>
      </c>
      <c r="B19" t="s">
        <v>517</v>
      </c>
      <c r="C19" t="str">
        <f t="shared" si="3"/>
        <v>Бактериальная пневмония</v>
      </c>
      <c r="D19">
        <f t="shared" si="0"/>
        <v>1</v>
      </c>
      <c r="H19" s="53">
        <v>22</v>
      </c>
      <c r="I19">
        <v>10</v>
      </c>
      <c r="J19">
        <v>0</v>
      </c>
      <c r="K19">
        <v>0</v>
      </c>
      <c r="L19">
        <v>0</v>
      </c>
      <c r="N19" t="s">
        <v>1673</v>
      </c>
      <c r="O19">
        <f>SUM(O15:O18)</f>
        <v>116</v>
      </c>
    </row>
    <row r="20" spans="1:15" x14ac:dyDescent="0.4">
      <c r="A20">
        <v>23</v>
      </c>
      <c r="B20" t="s">
        <v>517</v>
      </c>
      <c r="C20" t="str">
        <f t="shared" si="3"/>
        <v>Бактериальная пневмония</v>
      </c>
      <c r="D20">
        <f t="shared" si="0"/>
        <v>1</v>
      </c>
      <c r="H20" s="53">
        <v>23</v>
      </c>
      <c r="I20">
        <v>15</v>
      </c>
      <c r="J20">
        <v>12</v>
      </c>
      <c r="K20">
        <v>0</v>
      </c>
      <c r="L20">
        <v>0</v>
      </c>
    </row>
    <row r="21" spans="1:15" x14ac:dyDescent="0.4">
      <c r="A21">
        <v>24</v>
      </c>
      <c r="B21" t="s">
        <v>517</v>
      </c>
      <c r="C21" t="str">
        <f t="shared" si="3"/>
        <v>Бактериальная пневмония</v>
      </c>
      <c r="D21">
        <f t="shared" si="0"/>
        <v>1</v>
      </c>
      <c r="H21" s="53">
        <v>24</v>
      </c>
      <c r="I21">
        <v>6</v>
      </c>
      <c r="J21">
        <v>0</v>
      </c>
      <c r="K21">
        <v>0</v>
      </c>
      <c r="L21">
        <v>0</v>
      </c>
    </row>
    <row r="22" spans="1:15" x14ac:dyDescent="0.4">
      <c r="A22">
        <v>25</v>
      </c>
      <c r="B22" t="s">
        <v>517</v>
      </c>
      <c r="C22" t="str">
        <f t="shared" si="3"/>
        <v>Бактериальная пневмония</v>
      </c>
      <c r="D22">
        <f t="shared" si="0"/>
        <v>1</v>
      </c>
      <c r="H22" s="53">
        <v>25</v>
      </c>
      <c r="I22">
        <v>21</v>
      </c>
      <c r="J22">
        <v>9</v>
      </c>
      <c r="K22">
        <v>0</v>
      </c>
      <c r="L22">
        <v>0</v>
      </c>
    </row>
    <row r="23" spans="1:15" x14ac:dyDescent="0.4">
      <c r="A23">
        <v>26</v>
      </c>
      <c r="B23" t="s">
        <v>517</v>
      </c>
      <c r="C23" t="str">
        <f t="shared" si="3"/>
        <v>Бактериальная пневмония</v>
      </c>
      <c r="D23">
        <f t="shared" si="0"/>
        <v>1</v>
      </c>
      <c r="H23" s="53">
        <v>26</v>
      </c>
      <c r="I23">
        <v>15</v>
      </c>
      <c r="J23">
        <v>12</v>
      </c>
      <c r="K23">
        <v>0</v>
      </c>
      <c r="L23">
        <v>0</v>
      </c>
    </row>
    <row r="24" spans="1:15" x14ac:dyDescent="0.4">
      <c r="A24">
        <v>27</v>
      </c>
      <c r="B24" t="s">
        <v>517</v>
      </c>
      <c r="C24" t="str">
        <f t="shared" si="3"/>
        <v>Бактериальная пневмония</v>
      </c>
      <c r="D24">
        <f t="shared" si="0"/>
        <v>1</v>
      </c>
      <c r="H24" s="53">
        <v>27</v>
      </c>
      <c r="I24">
        <v>5</v>
      </c>
      <c r="J24">
        <v>3</v>
      </c>
      <c r="K24">
        <v>0</v>
      </c>
      <c r="L24">
        <v>0</v>
      </c>
    </row>
    <row r="25" spans="1:15" x14ac:dyDescent="0.4">
      <c r="A25">
        <v>28</v>
      </c>
      <c r="B25" t="s">
        <v>517</v>
      </c>
      <c r="C25" t="str">
        <f t="shared" si="3"/>
        <v>Бактериальная пневмония</v>
      </c>
      <c r="D25">
        <f t="shared" si="0"/>
        <v>1</v>
      </c>
      <c r="H25" s="53">
        <v>28</v>
      </c>
      <c r="I25">
        <v>15</v>
      </c>
      <c r="J25">
        <v>12</v>
      </c>
      <c r="K25">
        <v>0</v>
      </c>
      <c r="L25">
        <v>0</v>
      </c>
    </row>
    <row r="26" spans="1:15" x14ac:dyDescent="0.4">
      <c r="A26">
        <v>29</v>
      </c>
      <c r="B26" t="s">
        <v>517</v>
      </c>
      <c r="C26" t="str">
        <f t="shared" si="3"/>
        <v>Бактериальная пневмония</v>
      </c>
      <c r="D26">
        <f t="shared" si="0"/>
        <v>1</v>
      </c>
      <c r="H26" s="53">
        <v>29</v>
      </c>
      <c r="I26">
        <v>21</v>
      </c>
      <c r="J26">
        <v>0</v>
      </c>
      <c r="K26">
        <v>0</v>
      </c>
      <c r="L26">
        <v>0</v>
      </c>
    </row>
    <row r="27" spans="1:15" x14ac:dyDescent="0.4">
      <c r="A27">
        <v>30</v>
      </c>
      <c r="B27" t="s">
        <v>517</v>
      </c>
      <c r="C27" t="str">
        <f t="shared" si="3"/>
        <v>Бактериальная пневмония</v>
      </c>
      <c r="D27">
        <f t="shared" si="0"/>
        <v>1</v>
      </c>
      <c r="H27" s="53">
        <v>30</v>
      </c>
      <c r="I27">
        <v>21</v>
      </c>
      <c r="J27">
        <v>15</v>
      </c>
      <c r="K27">
        <v>0</v>
      </c>
      <c r="L27">
        <v>0</v>
      </c>
    </row>
    <row r="28" spans="1:15" x14ac:dyDescent="0.4">
      <c r="A28">
        <v>31</v>
      </c>
      <c r="B28" t="s">
        <v>517</v>
      </c>
      <c r="C28" t="str">
        <f t="shared" si="3"/>
        <v>Бактериальная пневмония</v>
      </c>
      <c r="D28">
        <f t="shared" si="0"/>
        <v>1</v>
      </c>
      <c r="H28" s="53">
        <v>31</v>
      </c>
      <c r="I28">
        <v>27</v>
      </c>
      <c r="J28">
        <v>0</v>
      </c>
      <c r="K28">
        <v>0</v>
      </c>
      <c r="L28">
        <v>0</v>
      </c>
    </row>
    <row r="29" spans="1:15" x14ac:dyDescent="0.4">
      <c r="A29">
        <v>32</v>
      </c>
      <c r="B29" t="s">
        <v>517</v>
      </c>
      <c r="C29" t="str">
        <f t="shared" si="3"/>
        <v>Бактериальная пневмония</v>
      </c>
      <c r="D29">
        <f t="shared" si="0"/>
        <v>1</v>
      </c>
      <c r="H29" s="53">
        <v>32</v>
      </c>
      <c r="I29">
        <v>5</v>
      </c>
      <c r="J29">
        <v>0</v>
      </c>
      <c r="K29">
        <v>0</v>
      </c>
      <c r="L29">
        <v>0</v>
      </c>
    </row>
    <row r="30" spans="1:15" x14ac:dyDescent="0.4">
      <c r="A30">
        <v>33</v>
      </c>
      <c r="B30" t="s">
        <v>517</v>
      </c>
      <c r="C30" t="str">
        <f t="shared" si="3"/>
        <v>Бактериальная пневмония</v>
      </c>
      <c r="D30">
        <f t="shared" si="0"/>
        <v>1</v>
      </c>
      <c r="H30" s="53">
        <v>33</v>
      </c>
      <c r="I30">
        <v>3</v>
      </c>
      <c r="J30">
        <v>0</v>
      </c>
      <c r="K30">
        <v>0</v>
      </c>
      <c r="L30">
        <v>0</v>
      </c>
    </row>
    <row r="31" spans="1:15" x14ac:dyDescent="0.4">
      <c r="A31">
        <v>34</v>
      </c>
      <c r="B31" t="s">
        <v>517</v>
      </c>
      <c r="C31" t="str">
        <f t="shared" si="3"/>
        <v>Бактериальная пневмония</v>
      </c>
      <c r="D31">
        <f t="shared" si="0"/>
        <v>1</v>
      </c>
      <c r="H31" s="53">
        <v>34</v>
      </c>
      <c r="I31">
        <v>15</v>
      </c>
      <c r="J31">
        <v>6</v>
      </c>
      <c r="K31">
        <v>6</v>
      </c>
      <c r="L31">
        <v>0</v>
      </c>
    </row>
    <row r="32" spans="1:15" x14ac:dyDescent="0.4">
      <c r="A32">
        <v>35</v>
      </c>
      <c r="B32" t="s">
        <v>517</v>
      </c>
      <c r="C32" t="str">
        <f t="shared" si="3"/>
        <v>Бактериальная пневмония</v>
      </c>
      <c r="D32">
        <f t="shared" si="0"/>
        <v>1</v>
      </c>
      <c r="H32" s="53">
        <v>35</v>
      </c>
      <c r="I32">
        <v>27</v>
      </c>
      <c r="J32">
        <v>0</v>
      </c>
      <c r="K32">
        <v>0</v>
      </c>
      <c r="L32">
        <v>0</v>
      </c>
    </row>
    <row r="33" spans="1:12" x14ac:dyDescent="0.4">
      <c r="A33">
        <v>36</v>
      </c>
      <c r="B33" t="s">
        <v>517</v>
      </c>
      <c r="C33" t="str">
        <f t="shared" si="3"/>
        <v>Бактериальная пневмония</v>
      </c>
      <c r="D33">
        <f t="shared" si="0"/>
        <v>1</v>
      </c>
      <c r="H33" s="53">
        <v>36</v>
      </c>
      <c r="I33">
        <v>24</v>
      </c>
      <c r="J33">
        <v>0</v>
      </c>
      <c r="K33">
        <v>0</v>
      </c>
      <c r="L33">
        <v>0</v>
      </c>
    </row>
    <row r="34" spans="1:12" x14ac:dyDescent="0.4">
      <c r="A34">
        <v>37</v>
      </c>
      <c r="B34" t="s">
        <v>517</v>
      </c>
      <c r="C34" t="str">
        <f t="shared" si="3"/>
        <v>Бактериальная пневмония</v>
      </c>
      <c r="D34">
        <f t="shared" si="0"/>
        <v>1</v>
      </c>
      <c r="H34" s="53">
        <v>37</v>
      </c>
      <c r="I34">
        <v>21</v>
      </c>
      <c r="J34">
        <v>0</v>
      </c>
      <c r="K34">
        <v>0</v>
      </c>
      <c r="L34">
        <v>0</v>
      </c>
    </row>
    <row r="35" spans="1:12" x14ac:dyDescent="0.4">
      <c r="A35">
        <v>38</v>
      </c>
      <c r="B35" t="s">
        <v>517</v>
      </c>
      <c r="C35" t="str">
        <f t="shared" si="3"/>
        <v>Бактериальная пневмония</v>
      </c>
      <c r="D35">
        <f t="shared" si="0"/>
        <v>1</v>
      </c>
      <c r="H35" s="53">
        <v>38</v>
      </c>
      <c r="I35">
        <v>18</v>
      </c>
      <c r="J35">
        <v>9</v>
      </c>
      <c r="K35">
        <v>0</v>
      </c>
      <c r="L35">
        <v>0</v>
      </c>
    </row>
    <row r="36" spans="1:12" x14ac:dyDescent="0.4">
      <c r="A36">
        <v>39</v>
      </c>
      <c r="B36" t="s">
        <v>517</v>
      </c>
      <c r="C36" t="str">
        <f t="shared" si="3"/>
        <v>Бактериальная пневмония</v>
      </c>
      <c r="D36">
        <f t="shared" si="0"/>
        <v>1</v>
      </c>
      <c r="H36" s="53">
        <v>39</v>
      </c>
      <c r="I36">
        <v>15</v>
      </c>
      <c r="J36">
        <v>12</v>
      </c>
      <c r="K36">
        <v>0</v>
      </c>
      <c r="L36">
        <v>0</v>
      </c>
    </row>
    <row r="37" spans="1:12" x14ac:dyDescent="0.4">
      <c r="A37">
        <v>40</v>
      </c>
      <c r="B37" t="s">
        <v>435</v>
      </c>
      <c r="C37" t="str">
        <f t="shared" si="3"/>
        <v>Рак легких</v>
      </c>
      <c r="D37">
        <f t="shared" si="0"/>
        <v>1</v>
      </c>
      <c r="H37" s="53">
        <v>40</v>
      </c>
      <c r="I37">
        <v>0</v>
      </c>
      <c r="J37">
        <v>0</v>
      </c>
      <c r="K37">
        <v>12</v>
      </c>
      <c r="L37">
        <v>0</v>
      </c>
    </row>
    <row r="38" spans="1:12" x14ac:dyDescent="0.4">
      <c r="A38">
        <v>41</v>
      </c>
      <c r="B38" t="s">
        <v>435</v>
      </c>
      <c r="C38" t="str">
        <f t="shared" si="3"/>
        <v>Рак легких</v>
      </c>
      <c r="D38">
        <f t="shared" si="0"/>
        <v>1</v>
      </c>
      <c r="H38" s="53">
        <v>41</v>
      </c>
      <c r="I38">
        <v>0</v>
      </c>
      <c r="J38">
        <v>0</v>
      </c>
      <c r="K38">
        <v>6</v>
      </c>
      <c r="L38">
        <v>0</v>
      </c>
    </row>
    <row r="39" spans="1:12" x14ac:dyDescent="0.4">
      <c r="A39">
        <v>42</v>
      </c>
      <c r="B39" t="s">
        <v>435</v>
      </c>
      <c r="C39" t="str">
        <f t="shared" si="3"/>
        <v>Рак легких</v>
      </c>
      <c r="D39">
        <f t="shared" si="0"/>
        <v>1</v>
      </c>
      <c r="H39" s="53">
        <v>42</v>
      </c>
      <c r="I39">
        <v>0</v>
      </c>
      <c r="J39">
        <v>0</v>
      </c>
      <c r="K39">
        <v>6</v>
      </c>
      <c r="L39">
        <v>0</v>
      </c>
    </row>
    <row r="40" spans="1:12" x14ac:dyDescent="0.4">
      <c r="A40">
        <v>43</v>
      </c>
      <c r="B40" t="s">
        <v>435</v>
      </c>
      <c r="C40" t="str">
        <f t="shared" si="3"/>
        <v>Рак легких</v>
      </c>
      <c r="D40">
        <f t="shared" si="0"/>
        <v>1</v>
      </c>
      <c r="H40" s="53">
        <v>43</v>
      </c>
      <c r="I40">
        <v>0</v>
      </c>
      <c r="J40">
        <v>0</v>
      </c>
      <c r="K40">
        <v>15</v>
      </c>
      <c r="L40">
        <v>0</v>
      </c>
    </row>
    <row r="41" spans="1:12" x14ac:dyDescent="0.4">
      <c r="A41">
        <v>44</v>
      </c>
      <c r="B41" t="s">
        <v>435</v>
      </c>
      <c r="C41" t="str">
        <f t="shared" si="3"/>
        <v>Рак легких</v>
      </c>
      <c r="D41">
        <f t="shared" si="0"/>
        <v>1</v>
      </c>
      <c r="H41" s="53">
        <v>44</v>
      </c>
      <c r="I41">
        <v>0</v>
      </c>
      <c r="J41">
        <v>0</v>
      </c>
      <c r="K41">
        <v>30</v>
      </c>
      <c r="L41">
        <v>0</v>
      </c>
    </row>
    <row r="42" spans="1:12" x14ac:dyDescent="0.4">
      <c r="A42">
        <v>45</v>
      </c>
      <c r="B42" t="s">
        <v>435</v>
      </c>
      <c r="C42" t="str">
        <f t="shared" si="3"/>
        <v>Рак легких</v>
      </c>
      <c r="D42">
        <f t="shared" si="0"/>
        <v>1</v>
      </c>
      <c r="H42" s="53">
        <v>45</v>
      </c>
      <c r="I42">
        <v>0</v>
      </c>
      <c r="J42">
        <v>0</v>
      </c>
      <c r="K42">
        <v>6</v>
      </c>
      <c r="L42">
        <v>0</v>
      </c>
    </row>
    <row r="43" spans="1:12" x14ac:dyDescent="0.4">
      <c r="A43">
        <v>46</v>
      </c>
      <c r="B43" t="s">
        <v>435</v>
      </c>
      <c r="C43" t="str">
        <f t="shared" si="3"/>
        <v>Рак легких</v>
      </c>
      <c r="D43">
        <v>0</v>
      </c>
      <c r="H43" s="53">
        <v>46</v>
      </c>
      <c r="I43">
        <v>3.04</v>
      </c>
      <c r="K43" s="3">
        <v>3.06</v>
      </c>
      <c r="L43" s="3">
        <v>3.06</v>
      </c>
    </row>
    <row r="44" spans="1:12" x14ac:dyDescent="0.4">
      <c r="A44">
        <v>47</v>
      </c>
      <c r="B44" t="s">
        <v>435</v>
      </c>
      <c r="C44" t="str">
        <f t="shared" si="3"/>
        <v>Рак легких</v>
      </c>
      <c r="D44">
        <f t="shared" si="0"/>
        <v>1</v>
      </c>
      <c r="H44" s="53">
        <v>47</v>
      </c>
      <c r="I44">
        <v>0</v>
      </c>
      <c r="J44">
        <v>0</v>
      </c>
      <c r="K44">
        <v>5</v>
      </c>
      <c r="L44">
        <v>0</v>
      </c>
    </row>
    <row r="45" spans="1:12" x14ac:dyDescent="0.4">
      <c r="A45">
        <v>48</v>
      </c>
      <c r="B45" t="s">
        <v>435</v>
      </c>
      <c r="C45" t="str">
        <f t="shared" si="3"/>
        <v>Рак легких</v>
      </c>
      <c r="D45">
        <f t="shared" si="0"/>
        <v>1</v>
      </c>
      <c r="H45" s="53">
        <v>48</v>
      </c>
      <c r="I45">
        <v>0</v>
      </c>
      <c r="J45">
        <v>0</v>
      </c>
      <c r="K45">
        <v>12</v>
      </c>
      <c r="L45">
        <v>0</v>
      </c>
    </row>
    <row r="46" spans="1:12" x14ac:dyDescent="0.4">
      <c r="A46">
        <v>49</v>
      </c>
      <c r="B46" t="s">
        <v>517</v>
      </c>
      <c r="C46" t="str">
        <f t="shared" si="3"/>
        <v>Бактериальная пневмония</v>
      </c>
      <c r="D46">
        <f t="shared" si="0"/>
        <v>1</v>
      </c>
      <c r="H46" s="53">
        <v>49</v>
      </c>
      <c r="I46">
        <v>12</v>
      </c>
      <c r="J46">
        <v>9</v>
      </c>
      <c r="K46">
        <v>0</v>
      </c>
      <c r="L46">
        <v>0</v>
      </c>
    </row>
    <row r="47" spans="1:12" x14ac:dyDescent="0.4">
      <c r="A47">
        <v>50</v>
      </c>
      <c r="B47" t="s">
        <v>435</v>
      </c>
      <c r="C47" t="str">
        <f t="shared" si="3"/>
        <v>Рак легких</v>
      </c>
      <c r="D47">
        <f t="shared" si="0"/>
        <v>1</v>
      </c>
      <c r="H47" s="53">
        <v>50</v>
      </c>
      <c r="I47">
        <v>0</v>
      </c>
      <c r="J47">
        <v>0</v>
      </c>
      <c r="K47">
        <v>17</v>
      </c>
      <c r="L47">
        <v>0</v>
      </c>
    </row>
    <row r="48" spans="1:12" x14ac:dyDescent="0.4">
      <c r="A48">
        <v>51</v>
      </c>
      <c r="B48" t="s">
        <v>517</v>
      </c>
      <c r="C48" t="str">
        <f t="shared" si="3"/>
        <v>Бактериальная пневмония</v>
      </c>
      <c r="D48">
        <f t="shared" si="0"/>
        <v>1</v>
      </c>
      <c r="H48" s="53">
        <v>51</v>
      </c>
      <c r="I48">
        <v>18</v>
      </c>
      <c r="J48">
        <v>0</v>
      </c>
      <c r="K48">
        <v>0</v>
      </c>
      <c r="L48">
        <v>0</v>
      </c>
    </row>
    <row r="49" spans="1:16" x14ac:dyDescent="0.4">
      <c r="A49">
        <v>52</v>
      </c>
      <c r="B49" t="s">
        <v>517</v>
      </c>
      <c r="C49" t="str">
        <f t="shared" si="3"/>
        <v>Бактериальная пневмония</v>
      </c>
      <c r="D49">
        <f t="shared" si="0"/>
        <v>1</v>
      </c>
      <c r="H49" s="53">
        <v>52</v>
      </c>
      <c r="I49">
        <v>3.27</v>
      </c>
      <c r="J49">
        <v>3.24</v>
      </c>
      <c r="K49">
        <v>3.18</v>
      </c>
      <c r="L49">
        <v>0</v>
      </c>
    </row>
    <row r="50" spans="1:16" x14ac:dyDescent="0.4">
      <c r="A50">
        <v>53</v>
      </c>
      <c r="B50" t="s">
        <v>517</v>
      </c>
      <c r="C50" t="str">
        <f t="shared" si="3"/>
        <v>Бактериальная пневмония</v>
      </c>
      <c r="D50">
        <f t="shared" si="0"/>
        <v>1</v>
      </c>
      <c r="H50" s="53">
        <v>53</v>
      </c>
      <c r="I50">
        <v>21</v>
      </c>
      <c r="J50">
        <v>12</v>
      </c>
      <c r="K50">
        <v>12</v>
      </c>
      <c r="L50">
        <v>0</v>
      </c>
    </row>
    <row r="51" spans="1:16" x14ac:dyDescent="0.4">
      <c r="A51">
        <v>54</v>
      </c>
      <c r="B51" t="s">
        <v>517</v>
      </c>
      <c r="C51" t="str">
        <f t="shared" si="3"/>
        <v>Бактериальная пневмония</v>
      </c>
      <c r="D51">
        <f t="shared" si="0"/>
        <v>1</v>
      </c>
      <c r="H51" s="53">
        <v>54</v>
      </c>
      <c r="I51">
        <v>21</v>
      </c>
      <c r="J51">
        <v>0</v>
      </c>
      <c r="K51">
        <v>0</v>
      </c>
      <c r="L51">
        <v>0</v>
      </c>
    </row>
    <row r="52" spans="1:16" x14ac:dyDescent="0.4">
      <c r="A52">
        <v>55</v>
      </c>
      <c r="B52" t="s">
        <v>517</v>
      </c>
      <c r="C52" t="str">
        <f t="shared" si="3"/>
        <v>Бактериальная пневмония</v>
      </c>
      <c r="D52">
        <f t="shared" si="0"/>
        <v>1</v>
      </c>
      <c r="H52" s="53">
        <v>55</v>
      </c>
      <c r="I52">
        <v>6</v>
      </c>
      <c r="J52">
        <v>0</v>
      </c>
      <c r="K52">
        <v>0</v>
      </c>
      <c r="L52">
        <v>0</v>
      </c>
    </row>
    <row r="53" spans="1:16" x14ac:dyDescent="0.4">
      <c r="A53">
        <v>56</v>
      </c>
      <c r="B53" t="s">
        <v>517</v>
      </c>
      <c r="C53" t="str">
        <f t="shared" si="3"/>
        <v>Бактериальная пневмония</v>
      </c>
      <c r="D53">
        <f t="shared" si="0"/>
        <v>1</v>
      </c>
      <c r="H53" s="53">
        <v>56</v>
      </c>
      <c r="I53">
        <v>32</v>
      </c>
      <c r="J53">
        <v>0</v>
      </c>
      <c r="K53">
        <v>0</v>
      </c>
      <c r="L53">
        <v>0</v>
      </c>
    </row>
    <row r="54" spans="1:16" x14ac:dyDescent="0.4">
      <c r="A54">
        <v>57</v>
      </c>
      <c r="B54" t="s">
        <v>517</v>
      </c>
      <c r="C54" t="str">
        <f t="shared" si="3"/>
        <v>Бактериальная пневмония</v>
      </c>
      <c r="D54">
        <f t="shared" si="0"/>
        <v>1</v>
      </c>
      <c r="H54" s="53">
        <v>57</v>
      </c>
      <c r="I54">
        <v>8</v>
      </c>
      <c r="J54">
        <v>0</v>
      </c>
      <c r="K54">
        <v>0</v>
      </c>
      <c r="L54">
        <v>0</v>
      </c>
    </row>
    <row r="55" spans="1:16" x14ac:dyDescent="0.4">
      <c r="A55">
        <v>58</v>
      </c>
      <c r="B55" t="s">
        <v>517</v>
      </c>
      <c r="C55" t="str">
        <f t="shared" si="3"/>
        <v>Бактериальная пневмония</v>
      </c>
      <c r="D55">
        <f t="shared" si="0"/>
        <v>1</v>
      </c>
      <c r="H55" s="53">
        <v>58</v>
      </c>
      <c r="I55">
        <v>14</v>
      </c>
      <c r="J55">
        <v>9</v>
      </c>
      <c r="K55">
        <v>0</v>
      </c>
      <c r="L55">
        <v>0</v>
      </c>
    </row>
    <row r="56" spans="1:16" x14ac:dyDescent="0.4">
      <c r="A56">
        <v>59</v>
      </c>
      <c r="B56" t="s">
        <v>517</v>
      </c>
      <c r="C56" t="str">
        <f t="shared" si="3"/>
        <v>Вирусная пневмония</v>
      </c>
      <c r="D56">
        <f t="shared" si="0"/>
        <v>0</v>
      </c>
      <c r="H56" s="53">
        <v>59</v>
      </c>
      <c r="I56">
        <v>12</v>
      </c>
      <c r="J56">
        <v>21</v>
      </c>
      <c r="K56">
        <v>9</v>
      </c>
      <c r="L56">
        <v>0</v>
      </c>
      <c r="N56" s="3">
        <v>14</v>
      </c>
      <c r="O56" s="3">
        <v>13</v>
      </c>
      <c r="P56" s="3">
        <v>10</v>
      </c>
    </row>
    <row r="57" spans="1:16" x14ac:dyDescent="0.4">
      <c r="A57">
        <v>60</v>
      </c>
      <c r="B57" t="s">
        <v>517</v>
      </c>
      <c r="C57" t="str">
        <f t="shared" si="3"/>
        <v>Бактериальная пневмония</v>
      </c>
      <c r="D57">
        <f t="shared" si="0"/>
        <v>1</v>
      </c>
      <c r="H57" s="53">
        <v>60</v>
      </c>
      <c r="I57">
        <v>3</v>
      </c>
      <c r="J57">
        <v>0</v>
      </c>
      <c r="K57">
        <v>0</v>
      </c>
      <c r="L57">
        <v>0</v>
      </c>
    </row>
    <row r="58" spans="1:16" x14ac:dyDescent="0.4">
      <c r="A58">
        <v>61</v>
      </c>
      <c r="B58" t="s">
        <v>517</v>
      </c>
      <c r="C58" t="str">
        <f t="shared" si="3"/>
        <v>Туберкулез</v>
      </c>
      <c r="D58">
        <f t="shared" si="0"/>
        <v>0</v>
      </c>
      <c r="H58" s="53">
        <v>61</v>
      </c>
      <c r="I58">
        <v>0</v>
      </c>
      <c r="J58">
        <v>0</v>
      </c>
      <c r="K58">
        <v>0</v>
      </c>
      <c r="L58">
        <v>15</v>
      </c>
    </row>
    <row r="59" spans="1:16" x14ac:dyDescent="0.4">
      <c r="A59">
        <v>62</v>
      </c>
      <c r="B59" t="s">
        <v>517</v>
      </c>
      <c r="C59" t="str">
        <f t="shared" si="3"/>
        <v>Бактериальная пневмония</v>
      </c>
      <c r="D59">
        <f t="shared" si="0"/>
        <v>1</v>
      </c>
      <c r="H59" s="53">
        <v>62</v>
      </c>
      <c r="I59">
        <v>16</v>
      </c>
      <c r="J59">
        <v>6</v>
      </c>
      <c r="K59">
        <v>0</v>
      </c>
      <c r="L59">
        <v>0</v>
      </c>
    </row>
    <row r="60" spans="1:16" x14ac:dyDescent="0.4">
      <c r="A60">
        <v>63</v>
      </c>
      <c r="B60" t="s">
        <v>517</v>
      </c>
      <c r="C60" t="str">
        <f t="shared" si="3"/>
        <v>Бактериальная пневмония</v>
      </c>
      <c r="D60">
        <f t="shared" si="0"/>
        <v>1</v>
      </c>
      <c r="H60" s="53">
        <v>63</v>
      </c>
      <c r="I60">
        <v>30</v>
      </c>
      <c r="J60">
        <v>10</v>
      </c>
      <c r="K60">
        <v>0</v>
      </c>
      <c r="L60">
        <v>0</v>
      </c>
    </row>
    <row r="61" spans="1:16" x14ac:dyDescent="0.4">
      <c r="A61">
        <v>64</v>
      </c>
      <c r="B61" t="s">
        <v>517</v>
      </c>
      <c r="C61" t="str">
        <f t="shared" si="3"/>
        <v>Бактериальная пневмония</v>
      </c>
      <c r="D61">
        <f t="shared" si="0"/>
        <v>1</v>
      </c>
      <c r="H61" s="53">
        <v>64</v>
      </c>
      <c r="I61">
        <v>24</v>
      </c>
      <c r="J61">
        <v>18</v>
      </c>
      <c r="K61">
        <v>0</v>
      </c>
      <c r="L61">
        <v>0</v>
      </c>
    </row>
    <row r="62" spans="1:16" x14ac:dyDescent="0.4">
      <c r="A62">
        <v>65</v>
      </c>
      <c r="B62" t="s">
        <v>517</v>
      </c>
      <c r="C62" t="str">
        <f t="shared" si="3"/>
        <v>Бактериальная пневмония</v>
      </c>
      <c r="D62">
        <f t="shared" si="0"/>
        <v>1</v>
      </c>
      <c r="H62" s="53">
        <v>65</v>
      </c>
      <c r="I62">
        <v>8</v>
      </c>
      <c r="J62">
        <v>0</v>
      </c>
      <c r="K62">
        <v>0</v>
      </c>
      <c r="L62">
        <v>0</v>
      </c>
    </row>
    <row r="63" spans="1:16" x14ac:dyDescent="0.4">
      <c r="A63">
        <v>66</v>
      </c>
      <c r="B63" t="s">
        <v>517</v>
      </c>
      <c r="C63" t="str">
        <f t="shared" si="3"/>
        <v>Бактериальная пневмония</v>
      </c>
      <c r="D63">
        <f t="shared" si="0"/>
        <v>1</v>
      </c>
      <c r="H63" s="53">
        <v>66</v>
      </c>
      <c r="I63">
        <v>27</v>
      </c>
      <c r="J63">
        <v>21</v>
      </c>
      <c r="K63">
        <v>0</v>
      </c>
      <c r="L63">
        <v>0</v>
      </c>
    </row>
    <row r="64" spans="1:16" x14ac:dyDescent="0.4">
      <c r="A64">
        <v>67</v>
      </c>
      <c r="B64" t="s">
        <v>517</v>
      </c>
      <c r="C64" t="str">
        <f t="shared" si="3"/>
        <v>Бактериальная пневмония</v>
      </c>
      <c r="D64">
        <f t="shared" si="0"/>
        <v>1</v>
      </c>
      <c r="H64" s="53">
        <v>67</v>
      </c>
      <c r="I64">
        <v>24</v>
      </c>
      <c r="J64">
        <v>0</v>
      </c>
      <c r="K64">
        <v>0</v>
      </c>
      <c r="L64">
        <v>0</v>
      </c>
    </row>
    <row r="65" spans="1:12" x14ac:dyDescent="0.4">
      <c r="A65">
        <v>68</v>
      </c>
      <c r="B65" t="s">
        <v>517</v>
      </c>
      <c r="C65" t="str">
        <f t="shared" si="3"/>
        <v>Бактериальная пневмония</v>
      </c>
      <c r="D65">
        <f t="shared" si="0"/>
        <v>1</v>
      </c>
      <c r="H65" s="53">
        <v>68</v>
      </c>
      <c r="I65">
        <v>12</v>
      </c>
      <c r="J65">
        <v>9</v>
      </c>
      <c r="K65">
        <v>0</v>
      </c>
      <c r="L65">
        <v>0</v>
      </c>
    </row>
    <row r="66" spans="1:12" x14ac:dyDescent="0.4">
      <c r="A66">
        <v>69</v>
      </c>
      <c r="B66" t="s">
        <v>517</v>
      </c>
      <c r="C66" t="str">
        <f t="shared" si="3"/>
        <v>Вирусная пневмония</v>
      </c>
      <c r="D66">
        <f t="shared" ref="D66:D117" si="4">IF(B66=C66,1,0)</f>
        <v>0</v>
      </c>
      <c r="H66" s="53">
        <v>69</v>
      </c>
      <c r="I66">
        <v>22</v>
      </c>
      <c r="J66">
        <v>37</v>
      </c>
      <c r="K66">
        <v>19</v>
      </c>
      <c r="L66">
        <v>0</v>
      </c>
    </row>
    <row r="67" spans="1:12" x14ac:dyDescent="0.4">
      <c r="A67">
        <v>70</v>
      </c>
      <c r="B67" t="s">
        <v>517</v>
      </c>
      <c r="C67" t="str">
        <f t="shared" si="3"/>
        <v>Бактериальная пневмония</v>
      </c>
      <c r="D67">
        <f t="shared" si="4"/>
        <v>1</v>
      </c>
      <c r="H67" s="53">
        <v>70</v>
      </c>
      <c r="I67">
        <v>15</v>
      </c>
      <c r="J67">
        <v>0</v>
      </c>
      <c r="K67">
        <v>0</v>
      </c>
      <c r="L67">
        <v>0</v>
      </c>
    </row>
    <row r="68" spans="1:12" x14ac:dyDescent="0.4">
      <c r="A68">
        <v>71</v>
      </c>
      <c r="B68" t="s">
        <v>517</v>
      </c>
      <c r="C68" t="str">
        <f t="shared" si="3"/>
        <v>Бактериальная пневмония</v>
      </c>
      <c r="D68">
        <f t="shared" si="4"/>
        <v>1</v>
      </c>
      <c r="H68" s="53">
        <v>71</v>
      </c>
      <c r="I68">
        <v>18</v>
      </c>
      <c r="J68">
        <v>17</v>
      </c>
      <c r="K68">
        <v>0</v>
      </c>
      <c r="L68">
        <v>0</v>
      </c>
    </row>
    <row r="69" spans="1:12" x14ac:dyDescent="0.4">
      <c r="A69">
        <v>72</v>
      </c>
      <c r="B69" t="s">
        <v>517</v>
      </c>
      <c r="C69" t="str">
        <f t="shared" si="3"/>
        <v>Бактериальная пневмония</v>
      </c>
      <c r="D69">
        <f t="shared" si="4"/>
        <v>1</v>
      </c>
      <c r="H69" s="53">
        <v>72</v>
      </c>
      <c r="I69">
        <v>21</v>
      </c>
      <c r="J69">
        <v>0</v>
      </c>
      <c r="K69">
        <v>0</v>
      </c>
      <c r="L69">
        <v>0</v>
      </c>
    </row>
    <row r="70" spans="1:12" x14ac:dyDescent="0.4">
      <c r="A70">
        <v>73</v>
      </c>
      <c r="B70" t="s">
        <v>644</v>
      </c>
      <c r="C70" t="str">
        <f t="shared" si="3"/>
        <v>Вирусная пневмония</v>
      </c>
      <c r="D70">
        <f t="shared" si="4"/>
        <v>1</v>
      </c>
      <c r="H70" s="53">
        <v>73</v>
      </c>
      <c r="I70">
        <v>0</v>
      </c>
      <c r="J70">
        <v>21</v>
      </c>
      <c r="K70">
        <v>0</v>
      </c>
      <c r="L70">
        <v>0</v>
      </c>
    </row>
    <row r="71" spans="1:12" x14ac:dyDescent="0.4">
      <c r="A71">
        <v>74</v>
      </c>
      <c r="B71" t="s">
        <v>644</v>
      </c>
      <c r="C71" t="str">
        <f t="shared" si="3"/>
        <v>Вирусная пневмония</v>
      </c>
      <c r="D71">
        <f t="shared" si="4"/>
        <v>1</v>
      </c>
      <c r="H71" s="53">
        <v>74</v>
      </c>
      <c r="I71">
        <v>0</v>
      </c>
      <c r="J71">
        <v>29</v>
      </c>
      <c r="K71">
        <v>0</v>
      </c>
      <c r="L71">
        <v>0</v>
      </c>
    </row>
    <row r="72" spans="1:12" x14ac:dyDescent="0.4">
      <c r="A72">
        <v>75</v>
      </c>
      <c r="B72" t="s">
        <v>644</v>
      </c>
      <c r="C72" t="str">
        <f t="shared" si="3"/>
        <v>Вирусная пневмония</v>
      </c>
      <c r="D72">
        <f t="shared" si="4"/>
        <v>1</v>
      </c>
      <c r="H72" s="53">
        <v>75</v>
      </c>
      <c r="I72">
        <v>0</v>
      </c>
      <c r="J72">
        <v>24</v>
      </c>
      <c r="K72">
        <v>0</v>
      </c>
      <c r="L72">
        <v>0</v>
      </c>
    </row>
    <row r="73" spans="1:12" x14ac:dyDescent="0.4">
      <c r="A73">
        <v>76</v>
      </c>
      <c r="B73" t="s">
        <v>644</v>
      </c>
      <c r="C73" t="str">
        <f t="shared" si="3"/>
        <v>Вирусная пневмония</v>
      </c>
      <c r="D73">
        <f t="shared" si="4"/>
        <v>1</v>
      </c>
      <c r="H73" s="53">
        <v>76</v>
      </c>
      <c r="I73">
        <v>0</v>
      </c>
      <c r="J73">
        <v>15</v>
      </c>
      <c r="K73">
        <v>0</v>
      </c>
      <c r="L73">
        <v>0</v>
      </c>
    </row>
    <row r="74" spans="1:12" x14ac:dyDescent="0.4">
      <c r="A74">
        <v>77</v>
      </c>
      <c r="B74" t="s">
        <v>644</v>
      </c>
      <c r="C74" t="str">
        <f t="shared" si="3"/>
        <v>Вирусная пневмония</v>
      </c>
      <c r="D74">
        <f t="shared" si="4"/>
        <v>1</v>
      </c>
      <c r="H74" s="53">
        <v>77</v>
      </c>
      <c r="I74">
        <v>0</v>
      </c>
      <c r="J74">
        <v>21</v>
      </c>
      <c r="K74">
        <v>0</v>
      </c>
      <c r="L74">
        <v>0</v>
      </c>
    </row>
    <row r="75" spans="1:12" x14ac:dyDescent="0.4">
      <c r="A75">
        <v>78</v>
      </c>
      <c r="B75" t="s">
        <v>644</v>
      </c>
      <c r="C75" t="str">
        <f t="shared" si="3"/>
        <v>Вирусная пневмония</v>
      </c>
      <c r="D75">
        <f t="shared" si="4"/>
        <v>1</v>
      </c>
      <c r="H75" s="53">
        <v>78</v>
      </c>
      <c r="I75">
        <v>0</v>
      </c>
      <c r="J75">
        <v>21</v>
      </c>
      <c r="K75">
        <v>0</v>
      </c>
      <c r="L75">
        <v>0</v>
      </c>
    </row>
    <row r="76" spans="1:12" x14ac:dyDescent="0.4">
      <c r="A76">
        <v>79</v>
      </c>
      <c r="B76" t="s">
        <v>644</v>
      </c>
      <c r="C76" t="str">
        <f t="shared" si="3"/>
        <v>Вирусная пневмония</v>
      </c>
      <c r="D76">
        <f t="shared" si="4"/>
        <v>1</v>
      </c>
      <c r="H76" s="53">
        <v>79</v>
      </c>
      <c r="I76">
        <v>0</v>
      </c>
      <c r="J76">
        <v>15</v>
      </c>
      <c r="K76">
        <v>0</v>
      </c>
      <c r="L76">
        <v>0</v>
      </c>
    </row>
    <row r="77" spans="1:12" x14ac:dyDescent="0.4">
      <c r="A77">
        <v>80</v>
      </c>
      <c r="B77" t="s">
        <v>644</v>
      </c>
      <c r="C77" t="str">
        <f t="shared" si="3"/>
        <v>Вирусная пневмония</v>
      </c>
      <c r="D77">
        <f t="shared" si="4"/>
        <v>1</v>
      </c>
      <c r="H77" s="53">
        <v>80</v>
      </c>
      <c r="I77">
        <v>0</v>
      </c>
      <c r="J77">
        <v>30</v>
      </c>
      <c r="K77">
        <v>0</v>
      </c>
      <c r="L77">
        <v>0</v>
      </c>
    </row>
    <row r="78" spans="1:12" x14ac:dyDescent="0.4">
      <c r="A78">
        <v>81</v>
      </c>
      <c r="B78" t="s">
        <v>644</v>
      </c>
      <c r="C78" t="str">
        <f t="shared" si="3"/>
        <v>Вирусная пневмония</v>
      </c>
      <c r="D78">
        <f t="shared" si="4"/>
        <v>1</v>
      </c>
      <c r="H78" s="53">
        <v>81</v>
      </c>
      <c r="I78">
        <v>0</v>
      </c>
      <c r="J78">
        <v>18</v>
      </c>
      <c r="K78">
        <v>0</v>
      </c>
      <c r="L78">
        <v>0</v>
      </c>
    </row>
    <row r="79" spans="1:12" x14ac:dyDescent="0.4">
      <c r="A79">
        <v>82</v>
      </c>
      <c r="B79" t="s">
        <v>644</v>
      </c>
      <c r="C79" t="str">
        <f t="shared" ref="C79:C117" si="5">IF(MAX(I79:L79)=I79,$I$1,IF(MAX(I79:L79)=J79,$J$1,IF(MAX(I79:L79)=K79,$K$1,$L$1)))</f>
        <v>Вирусная пневмония</v>
      </c>
      <c r="D79">
        <f t="shared" si="4"/>
        <v>1</v>
      </c>
      <c r="H79" s="53">
        <v>82</v>
      </c>
      <c r="I79">
        <v>0</v>
      </c>
      <c r="J79">
        <v>30</v>
      </c>
      <c r="K79">
        <v>0</v>
      </c>
      <c r="L79">
        <v>0</v>
      </c>
    </row>
    <row r="80" spans="1:12" x14ac:dyDescent="0.4">
      <c r="A80">
        <v>83</v>
      </c>
      <c r="B80" t="s">
        <v>644</v>
      </c>
      <c r="C80" t="str">
        <f t="shared" si="5"/>
        <v>Вирусная пневмония</v>
      </c>
      <c r="D80">
        <f t="shared" si="4"/>
        <v>1</v>
      </c>
      <c r="H80" s="53">
        <v>83</v>
      </c>
      <c r="I80">
        <v>0</v>
      </c>
      <c r="J80">
        <v>15</v>
      </c>
      <c r="K80">
        <v>0</v>
      </c>
      <c r="L80">
        <v>0</v>
      </c>
    </row>
    <row r="81" spans="1:12" x14ac:dyDescent="0.4">
      <c r="A81">
        <v>84</v>
      </c>
      <c r="B81" t="s">
        <v>644</v>
      </c>
      <c r="C81" t="str">
        <f t="shared" si="5"/>
        <v>Вирусная пневмония</v>
      </c>
      <c r="D81">
        <f t="shared" si="4"/>
        <v>1</v>
      </c>
      <c r="H81" s="53">
        <v>84</v>
      </c>
      <c r="I81">
        <v>0</v>
      </c>
      <c r="J81">
        <v>24</v>
      </c>
      <c r="K81">
        <v>0</v>
      </c>
      <c r="L81">
        <v>0</v>
      </c>
    </row>
    <row r="82" spans="1:12" x14ac:dyDescent="0.4">
      <c r="A82">
        <v>85</v>
      </c>
      <c r="B82" t="s">
        <v>644</v>
      </c>
      <c r="C82" t="str">
        <f t="shared" si="5"/>
        <v>Вирусная пневмония</v>
      </c>
      <c r="D82">
        <f t="shared" si="4"/>
        <v>1</v>
      </c>
      <c r="H82" s="53">
        <v>85</v>
      </c>
      <c r="I82">
        <v>0</v>
      </c>
      <c r="J82">
        <v>15</v>
      </c>
      <c r="K82">
        <v>0</v>
      </c>
      <c r="L82">
        <v>0</v>
      </c>
    </row>
    <row r="83" spans="1:12" x14ac:dyDescent="0.4">
      <c r="A83">
        <v>86</v>
      </c>
      <c r="B83" t="s">
        <v>644</v>
      </c>
      <c r="C83" t="str">
        <f t="shared" si="5"/>
        <v>Вирусная пневмония</v>
      </c>
      <c r="D83">
        <f t="shared" si="4"/>
        <v>1</v>
      </c>
      <c r="H83" s="53">
        <v>86</v>
      </c>
      <c r="I83">
        <v>0</v>
      </c>
      <c r="J83">
        <v>24</v>
      </c>
      <c r="K83">
        <v>0</v>
      </c>
      <c r="L83">
        <v>0</v>
      </c>
    </row>
    <row r="84" spans="1:12" x14ac:dyDescent="0.4">
      <c r="A84">
        <v>87</v>
      </c>
      <c r="B84" t="s">
        <v>644</v>
      </c>
      <c r="C84" t="str">
        <f t="shared" si="5"/>
        <v>Вирусная пневмония</v>
      </c>
      <c r="D84">
        <f t="shared" si="4"/>
        <v>1</v>
      </c>
      <c r="H84" s="53">
        <v>87</v>
      </c>
      <c r="I84">
        <v>0</v>
      </c>
      <c r="J84">
        <v>30</v>
      </c>
      <c r="K84">
        <v>0</v>
      </c>
      <c r="L84">
        <v>0</v>
      </c>
    </row>
    <row r="85" spans="1:12" x14ac:dyDescent="0.4">
      <c r="A85">
        <v>88</v>
      </c>
      <c r="B85" t="s">
        <v>644</v>
      </c>
      <c r="C85" t="str">
        <f t="shared" si="5"/>
        <v>Вирусная пневмония</v>
      </c>
      <c r="D85">
        <f t="shared" si="4"/>
        <v>1</v>
      </c>
      <c r="H85" s="53">
        <v>88</v>
      </c>
      <c r="I85">
        <v>0</v>
      </c>
      <c r="J85">
        <v>30</v>
      </c>
      <c r="K85">
        <v>0</v>
      </c>
      <c r="L85">
        <v>0</v>
      </c>
    </row>
    <row r="86" spans="1:12" x14ac:dyDescent="0.4">
      <c r="A86">
        <v>89</v>
      </c>
      <c r="B86" t="s">
        <v>644</v>
      </c>
      <c r="C86" t="str">
        <f t="shared" si="5"/>
        <v>Вирусная пневмония</v>
      </c>
      <c r="D86">
        <f t="shared" si="4"/>
        <v>1</v>
      </c>
      <c r="H86" s="53">
        <v>89</v>
      </c>
      <c r="I86">
        <v>0</v>
      </c>
      <c r="J86">
        <v>50</v>
      </c>
      <c r="K86">
        <v>0</v>
      </c>
      <c r="L86">
        <v>0</v>
      </c>
    </row>
    <row r="87" spans="1:12" x14ac:dyDescent="0.4">
      <c r="A87">
        <v>90</v>
      </c>
      <c r="B87" t="s">
        <v>644</v>
      </c>
      <c r="C87" t="str">
        <f t="shared" si="5"/>
        <v>Вирусная пневмония</v>
      </c>
      <c r="D87">
        <f t="shared" si="4"/>
        <v>1</v>
      </c>
      <c r="H87" s="53">
        <v>90</v>
      </c>
      <c r="I87">
        <v>0</v>
      </c>
      <c r="J87">
        <v>33</v>
      </c>
      <c r="K87">
        <v>0</v>
      </c>
      <c r="L87">
        <v>0</v>
      </c>
    </row>
    <row r="88" spans="1:12" x14ac:dyDescent="0.4">
      <c r="A88">
        <v>91</v>
      </c>
      <c r="B88" t="s">
        <v>644</v>
      </c>
      <c r="C88" t="str">
        <f t="shared" si="5"/>
        <v>Вирусная пневмония</v>
      </c>
      <c r="D88">
        <f t="shared" si="4"/>
        <v>1</v>
      </c>
      <c r="H88" s="53">
        <v>91</v>
      </c>
      <c r="I88">
        <v>0</v>
      </c>
      <c r="J88">
        <v>24</v>
      </c>
      <c r="K88">
        <v>0</v>
      </c>
      <c r="L88">
        <v>0</v>
      </c>
    </row>
    <row r="89" spans="1:12" x14ac:dyDescent="0.4">
      <c r="A89">
        <v>92</v>
      </c>
      <c r="B89" t="s">
        <v>644</v>
      </c>
      <c r="C89" t="str">
        <f t="shared" si="5"/>
        <v>Вирусная пневмония</v>
      </c>
      <c r="D89">
        <f t="shared" si="4"/>
        <v>1</v>
      </c>
      <c r="H89" s="53">
        <v>92</v>
      </c>
      <c r="I89">
        <v>0</v>
      </c>
      <c r="J89">
        <v>21</v>
      </c>
      <c r="K89">
        <v>0</v>
      </c>
      <c r="L89">
        <v>0</v>
      </c>
    </row>
    <row r="90" spans="1:12" x14ac:dyDescent="0.4">
      <c r="A90">
        <v>93</v>
      </c>
      <c r="B90" t="s">
        <v>644</v>
      </c>
      <c r="C90" t="str">
        <f t="shared" si="5"/>
        <v>Вирусная пневмония</v>
      </c>
      <c r="D90">
        <f t="shared" si="4"/>
        <v>1</v>
      </c>
      <c r="H90" s="53">
        <v>93</v>
      </c>
      <c r="I90">
        <v>0</v>
      </c>
      <c r="J90">
        <v>30</v>
      </c>
      <c r="K90">
        <v>0</v>
      </c>
      <c r="L90">
        <v>0</v>
      </c>
    </row>
    <row r="91" spans="1:12" x14ac:dyDescent="0.4">
      <c r="A91">
        <v>94</v>
      </c>
      <c r="B91" t="s">
        <v>644</v>
      </c>
      <c r="C91" t="str">
        <f t="shared" si="5"/>
        <v>Вирусная пневмония</v>
      </c>
      <c r="D91">
        <f t="shared" si="4"/>
        <v>1</v>
      </c>
      <c r="H91" s="53">
        <v>94</v>
      </c>
      <c r="I91">
        <v>0</v>
      </c>
      <c r="J91">
        <v>18</v>
      </c>
      <c r="K91">
        <v>0</v>
      </c>
      <c r="L91">
        <v>0</v>
      </c>
    </row>
    <row r="92" spans="1:12" x14ac:dyDescent="0.4">
      <c r="A92">
        <v>95</v>
      </c>
      <c r="B92" t="s">
        <v>644</v>
      </c>
      <c r="C92" t="str">
        <f t="shared" si="5"/>
        <v>Вирусная пневмония</v>
      </c>
      <c r="D92">
        <f t="shared" si="4"/>
        <v>1</v>
      </c>
      <c r="H92" s="53">
        <v>95</v>
      </c>
      <c r="I92">
        <v>0</v>
      </c>
      <c r="J92">
        <v>27</v>
      </c>
      <c r="K92">
        <v>0</v>
      </c>
      <c r="L92">
        <v>0</v>
      </c>
    </row>
    <row r="93" spans="1:12" x14ac:dyDescent="0.4">
      <c r="A93">
        <v>96</v>
      </c>
      <c r="B93" t="s">
        <v>644</v>
      </c>
      <c r="C93" t="str">
        <f t="shared" si="5"/>
        <v>Вирусная пневмония</v>
      </c>
      <c r="D93">
        <f t="shared" si="4"/>
        <v>1</v>
      </c>
      <c r="H93" s="53">
        <v>96</v>
      </c>
      <c r="I93">
        <v>0</v>
      </c>
      <c r="J93">
        <v>15</v>
      </c>
      <c r="K93">
        <v>0</v>
      </c>
      <c r="L93">
        <v>0</v>
      </c>
    </row>
    <row r="94" spans="1:12" x14ac:dyDescent="0.4">
      <c r="A94">
        <v>97</v>
      </c>
      <c r="B94" t="s">
        <v>644</v>
      </c>
      <c r="C94" t="str">
        <f t="shared" si="5"/>
        <v>Вирусная пневмония</v>
      </c>
      <c r="D94">
        <f t="shared" si="4"/>
        <v>1</v>
      </c>
      <c r="H94" s="53">
        <v>97</v>
      </c>
      <c r="I94">
        <v>0</v>
      </c>
      <c r="J94">
        <v>15</v>
      </c>
      <c r="K94">
        <v>0</v>
      </c>
      <c r="L94">
        <v>0</v>
      </c>
    </row>
    <row r="95" spans="1:12" x14ac:dyDescent="0.4">
      <c r="A95">
        <v>108</v>
      </c>
      <c r="B95" t="s">
        <v>434</v>
      </c>
      <c r="C95" t="str">
        <f t="shared" si="5"/>
        <v>Туберкулез</v>
      </c>
      <c r="D95">
        <f t="shared" si="4"/>
        <v>1</v>
      </c>
      <c r="H95" s="53">
        <v>108</v>
      </c>
      <c r="I95">
        <v>0</v>
      </c>
      <c r="J95">
        <v>0</v>
      </c>
      <c r="K95">
        <v>0</v>
      </c>
      <c r="L95">
        <v>9</v>
      </c>
    </row>
    <row r="96" spans="1:12" x14ac:dyDescent="0.4">
      <c r="A96">
        <v>109</v>
      </c>
      <c r="B96" t="s">
        <v>434</v>
      </c>
      <c r="C96" t="str">
        <f t="shared" si="5"/>
        <v>Туберкулез</v>
      </c>
      <c r="D96">
        <f t="shared" si="4"/>
        <v>1</v>
      </c>
      <c r="H96" s="53">
        <v>109</v>
      </c>
      <c r="I96">
        <v>0</v>
      </c>
      <c r="J96">
        <v>0</v>
      </c>
      <c r="K96">
        <v>0</v>
      </c>
      <c r="L96">
        <v>6</v>
      </c>
    </row>
    <row r="97" spans="1:12" x14ac:dyDescent="0.4">
      <c r="A97">
        <v>112</v>
      </c>
      <c r="B97" t="s">
        <v>435</v>
      </c>
      <c r="C97" t="str">
        <f t="shared" si="5"/>
        <v>Рак легких</v>
      </c>
      <c r="D97">
        <f t="shared" si="4"/>
        <v>1</v>
      </c>
      <c r="H97" s="53">
        <v>112</v>
      </c>
      <c r="I97">
        <v>0</v>
      </c>
      <c r="J97">
        <v>0</v>
      </c>
      <c r="K97">
        <v>9</v>
      </c>
      <c r="L97">
        <v>0</v>
      </c>
    </row>
    <row r="98" spans="1:12" x14ac:dyDescent="0.4">
      <c r="A98">
        <v>113</v>
      </c>
      <c r="B98" t="s">
        <v>434</v>
      </c>
      <c r="C98" t="str">
        <f t="shared" si="5"/>
        <v>Туберкулез</v>
      </c>
      <c r="D98">
        <f t="shared" si="4"/>
        <v>1</v>
      </c>
      <c r="H98" s="53">
        <v>113</v>
      </c>
      <c r="I98">
        <v>0</v>
      </c>
      <c r="J98">
        <v>0</v>
      </c>
      <c r="K98">
        <v>0</v>
      </c>
      <c r="L98">
        <v>12</v>
      </c>
    </row>
    <row r="99" spans="1:12" x14ac:dyDescent="0.4">
      <c r="A99">
        <v>114</v>
      </c>
      <c r="B99" t="s">
        <v>434</v>
      </c>
      <c r="C99" t="str">
        <f t="shared" si="5"/>
        <v>Туберкулез</v>
      </c>
      <c r="D99">
        <f t="shared" si="4"/>
        <v>1</v>
      </c>
      <c r="H99" s="53">
        <v>114</v>
      </c>
      <c r="I99">
        <v>0</v>
      </c>
      <c r="J99">
        <v>0</v>
      </c>
      <c r="K99">
        <v>0</v>
      </c>
      <c r="L99">
        <v>12</v>
      </c>
    </row>
    <row r="100" spans="1:12" x14ac:dyDescent="0.4">
      <c r="A100">
        <v>115</v>
      </c>
      <c r="B100" t="s">
        <v>434</v>
      </c>
      <c r="C100" t="str">
        <f t="shared" si="5"/>
        <v>Туберкулез</v>
      </c>
      <c r="D100">
        <f t="shared" si="4"/>
        <v>1</v>
      </c>
      <c r="H100" s="53">
        <v>115</v>
      </c>
      <c r="I100">
        <v>0</v>
      </c>
      <c r="J100">
        <v>0</v>
      </c>
      <c r="K100">
        <v>0</v>
      </c>
      <c r="L100">
        <v>6</v>
      </c>
    </row>
    <row r="101" spans="1:12" x14ac:dyDescent="0.4">
      <c r="A101">
        <v>116</v>
      </c>
      <c r="B101" t="s">
        <v>434</v>
      </c>
      <c r="C101" t="str">
        <f t="shared" si="5"/>
        <v>Туберкулез</v>
      </c>
      <c r="D101">
        <f t="shared" si="4"/>
        <v>1</v>
      </c>
      <c r="H101" s="53">
        <v>116</v>
      </c>
      <c r="I101">
        <v>0</v>
      </c>
      <c r="J101">
        <v>0</v>
      </c>
      <c r="K101">
        <v>0</v>
      </c>
      <c r="L101">
        <v>6</v>
      </c>
    </row>
    <row r="102" spans="1:12" x14ac:dyDescent="0.4">
      <c r="A102">
        <v>117</v>
      </c>
      <c r="B102" t="s">
        <v>434</v>
      </c>
      <c r="C102" t="str">
        <f t="shared" si="5"/>
        <v>Бактериальная пневмония</v>
      </c>
      <c r="D102">
        <f t="shared" si="4"/>
        <v>0</v>
      </c>
      <c r="H102" s="53">
        <v>117</v>
      </c>
      <c r="I102">
        <v>3.04</v>
      </c>
      <c r="J102">
        <v>0.02</v>
      </c>
      <c r="K102">
        <v>0</v>
      </c>
      <c r="L102">
        <v>0.04</v>
      </c>
    </row>
    <row r="103" spans="1:12" x14ac:dyDescent="0.4">
      <c r="A103">
        <v>118</v>
      </c>
      <c r="B103" t="s">
        <v>435</v>
      </c>
      <c r="C103" t="str">
        <f t="shared" si="5"/>
        <v>Рак легких</v>
      </c>
      <c r="D103">
        <f t="shared" si="4"/>
        <v>1</v>
      </c>
      <c r="H103" s="53">
        <v>118</v>
      </c>
      <c r="I103">
        <v>0</v>
      </c>
      <c r="J103">
        <v>0</v>
      </c>
      <c r="K103">
        <v>19</v>
      </c>
      <c r="L103">
        <v>0</v>
      </c>
    </row>
    <row r="104" spans="1:12" x14ac:dyDescent="0.4">
      <c r="A104">
        <v>119</v>
      </c>
      <c r="B104" t="s">
        <v>435</v>
      </c>
      <c r="C104" t="str">
        <f t="shared" si="5"/>
        <v>Рак легких</v>
      </c>
      <c r="D104">
        <f t="shared" si="4"/>
        <v>1</v>
      </c>
      <c r="H104" s="53">
        <v>119</v>
      </c>
      <c r="I104">
        <v>0</v>
      </c>
      <c r="J104">
        <v>0</v>
      </c>
      <c r="K104">
        <v>0.04</v>
      </c>
      <c r="L104">
        <v>0</v>
      </c>
    </row>
    <row r="105" spans="1:12" x14ac:dyDescent="0.4">
      <c r="A105">
        <v>120</v>
      </c>
      <c r="B105" t="s">
        <v>435</v>
      </c>
      <c r="C105" t="str">
        <f t="shared" si="5"/>
        <v>Вирусная пневмония</v>
      </c>
      <c r="D105">
        <f t="shared" si="4"/>
        <v>0</v>
      </c>
      <c r="H105" s="53">
        <v>120</v>
      </c>
      <c r="I105">
        <v>0</v>
      </c>
      <c r="J105">
        <v>9.18</v>
      </c>
      <c r="K105">
        <v>9.09</v>
      </c>
      <c r="L105">
        <v>9.06</v>
      </c>
    </row>
    <row r="106" spans="1:12" x14ac:dyDescent="0.4">
      <c r="A106">
        <v>121</v>
      </c>
      <c r="B106" t="s">
        <v>435</v>
      </c>
      <c r="C106" t="str">
        <f t="shared" si="5"/>
        <v>Рак легких</v>
      </c>
      <c r="D106">
        <f t="shared" si="4"/>
        <v>1</v>
      </c>
      <c r="H106" s="53">
        <v>121</v>
      </c>
      <c r="I106">
        <v>0</v>
      </c>
      <c r="J106">
        <v>0</v>
      </c>
      <c r="K106">
        <v>3</v>
      </c>
      <c r="L106">
        <v>0</v>
      </c>
    </row>
    <row r="107" spans="1:12" x14ac:dyDescent="0.4">
      <c r="A107">
        <v>122</v>
      </c>
      <c r="B107" t="s">
        <v>435</v>
      </c>
      <c r="C107" t="str">
        <f t="shared" si="5"/>
        <v>Рак легких</v>
      </c>
      <c r="D107">
        <f t="shared" si="4"/>
        <v>1</v>
      </c>
      <c r="H107" s="53">
        <v>122</v>
      </c>
      <c r="I107">
        <v>0</v>
      </c>
      <c r="J107">
        <v>0</v>
      </c>
      <c r="K107">
        <v>6</v>
      </c>
      <c r="L107">
        <v>0</v>
      </c>
    </row>
    <row r="108" spans="1:12" x14ac:dyDescent="0.4">
      <c r="A108">
        <v>123</v>
      </c>
      <c r="B108" t="s">
        <v>435</v>
      </c>
      <c r="C108" t="str">
        <f t="shared" si="5"/>
        <v>Рак легких</v>
      </c>
      <c r="D108">
        <f t="shared" si="4"/>
        <v>1</v>
      </c>
      <c r="H108" s="53">
        <v>123</v>
      </c>
      <c r="I108">
        <v>0</v>
      </c>
      <c r="J108">
        <v>0</v>
      </c>
      <c r="K108">
        <v>6</v>
      </c>
      <c r="L108">
        <v>0</v>
      </c>
    </row>
    <row r="109" spans="1:12" x14ac:dyDescent="0.4">
      <c r="A109">
        <v>124</v>
      </c>
      <c r="B109" t="s">
        <v>434</v>
      </c>
      <c r="C109" t="str">
        <f t="shared" si="5"/>
        <v>Туберкулез</v>
      </c>
      <c r="D109">
        <f t="shared" si="4"/>
        <v>1</v>
      </c>
      <c r="H109" s="53">
        <v>124</v>
      </c>
      <c r="I109">
        <v>0</v>
      </c>
      <c r="J109">
        <v>0</v>
      </c>
      <c r="K109">
        <v>0</v>
      </c>
      <c r="L109">
        <v>15</v>
      </c>
    </row>
    <row r="110" spans="1:12" x14ac:dyDescent="0.4">
      <c r="A110">
        <v>125</v>
      </c>
      <c r="B110" t="s">
        <v>434</v>
      </c>
      <c r="C110" t="str">
        <f t="shared" si="5"/>
        <v>Туберкулез</v>
      </c>
      <c r="D110">
        <f t="shared" si="4"/>
        <v>1</v>
      </c>
      <c r="H110" s="53">
        <v>125</v>
      </c>
      <c r="I110">
        <v>0</v>
      </c>
      <c r="J110">
        <v>0</v>
      </c>
      <c r="K110">
        <v>0</v>
      </c>
      <c r="L110">
        <v>18</v>
      </c>
    </row>
    <row r="111" spans="1:12" x14ac:dyDescent="0.4">
      <c r="A111">
        <v>126</v>
      </c>
      <c r="B111" t="s">
        <v>434</v>
      </c>
      <c r="C111" t="str">
        <f t="shared" si="5"/>
        <v>Туберкулез</v>
      </c>
      <c r="D111">
        <f t="shared" si="4"/>
        <v>1</v>
      </c>
      <c r="H111" s="53">
        <v>126</v>
      </c>
      <c r="I111">
        <v>3</v>
      </c>
      <c r="J111">
        <v>0.02</v>
      </c>
      <c r="K111">
        <v>0.02</v>
      </c>
      <c r="L111">
        <v>3.2</v>
      </c>
    </row>
    <row r="112" spans="1:12" x14ac:dyDescent="0.4">
      <c r="A112">
        <v>127</v>
      </c>
      <c r="B112" t="s">
        <v>434</v>
      </c>
      <c r="C112" t="str">
        <f t="shared" si="5"/>
        <v>Туберкулез</v>
      </c>
      <c r="D112">
        <f t="shared" si="4"/>
        <v>1</v>
      </c>
      <c r="H112" s="53">
        <v>127</v>
      </c>
      <c r="I112">
        <v>0</v>
      </c>
      <c r="J112">
        <v>0</v>
      </c>
      <c r="K112">
        <v>0</v>
      </c>
      <c r="L112">
        <v>6</v>
      </c>
    </row>
    <row r="113" spans="1:12" x14ac:dyDescent="0.4">
      <c r="A113">
        <v>128</v>
      </c>
      <c r="B113" t="s">
        <v>434</v>
      </c>
      <c r="C113" t="str">
        <f t="shared" si="5"/>
        <v>Туберкулез</v>
      </c>
      <c r="D113">
        <f t="shared" si="4"/>
        <v>1</v>
      </c>
      <c r="H113" s="53">
        <v>128</v>
      </c>
      <c r="I113">
        <v>0</v>
      </c>
      <c r="J113">
        <v>0</v>
      </c>
      <c r="K113">
        <v>19</v>
      </c>
      <c r="L113">
        <v>22</v>
      </c>
    </row>
    <row r="114" spans="1:12" x14ac:dyDescent="0.4">
      <c r="A114">
        <v>129</v>
      </c>
      <c r="B114" t="s">
        <v>434</v>
      </c>
      <c r="C114" t="str">
        <f t="shared" si="5"/>
        <v>Туберкулез</v>
      </c>
      <c r="D114">
        <f t="shared" si="4"/>
        <v>1</v>
      </c>
      <c r="H114" s="53">
        <v>129</v>
      </c>
      <c r="I114">
        <v>0</v>
      </c>
      <c r="J114">
        <v>0</v>
      </c>
      <c r="K114">
        <v>0</v>
      </c>
      <c r="L114">
        <v>12</v>
      </c>
    </row>
    <row r="115" spans="1:12" x14ac:dyDescent="0.4">
      <c r="A115">
        <v>130</v>
      </c>
      <c r="B115" t="s">
        <v>434</v>
      </c>
      <c r="C115" t="str">
        <f t="shared" si="5"/>
        <v>Туберкулез</v>
      </c>
      <c r="D115">
        <f t="shared" si="4"/>
        <v>1</v>
      </c>
      <c r="H115" s="53">
        <v>130</v>
      </c>
      <c r="I115">
        <v>0</v>
      </c>
      <c r="J115">
        <v>0</v>
      </c>
      <c r="K115">
        <v>0</v>
      </c>
      <c r="L115">
        <v>6</v>
      </c>
    </row>
    <row r="116" spans="1:12" x14ac:dyDescent="0.4">
      <c r="A116">
        <v>131</v>
      </c>
      <c r="B116" t="s">
        <v>435</v>
      </c>
      <c r="C116" t="str">
        <f t="shared" si="5"/>
        <v>Рак легких</v>
      </c>
      <c r="D116">
        <f t="shared" si="4"/>
        <v>1</v>
      </c>
      <c r="H116" s="53">
        <v>131</v>
      </c>
      <c r="I116">
        <v>0</v>
      </c>
      <c r="J116">
        <v>0</v>
      </c>
      <c r="K116">
        <v>6</v>
      </c>
      <c r="L116">
        <v>0</v>
      </c>
    </row>
    <row r="117" spans="1:12" x14ac:dyDescent="0.4">
      <c r="A117">
        <v>132</v>
      </c>
      <c r="B117" t="s">
        <v>434</v>
      </c>
      <c r="C117" t="str">
        <f t="shared" si="5"/>
        <v>Туберкулез</v>
      </c>
      <c r="D117">
        <f t="shared" si="4"/>
        <v>1</v>
      </c>
      <c r="H117" s="53">
        <v>132</v>
      </c>
      <c r="I117">
        <v>0</v>
      </c>
      <c r="J117">
        <v>0</v>
      </c>
      <c r="K117">
        <v>0</v>
      </c>
      <c r="L117">
        <v>9</v>
      </c>
    </row>
    <row r="118" spans="1:12" x14ac:dyDescent="0.4">
      <c r="H118" s="1"/>
    </row>
    <row r="119" spans="1:12" x14ac:dyDescent="0.4">
      <c r="H119" s="1"/>
    </row>
    <row r="120" spans="1:12" x14ac:dyDescent="0.4">
      <c r="H120" s="1"/>
    </row>
    <row r="121" spans="1:12" x14ac:dyDescent="0.4">
      <c r="H121" s="1"/>
    </row>
    <row r="122" spans="1:12" x14ac:dyDescent="0.4">
      <c r="H122" s="1"/>
    </row>
    <row r="123" spans="1:12" x14ac:dyDescent="0.4">
      <c r="A123" s="43"/>
      <c r="B123" s="55" t="s">
        <v>435</v>
      </c>
      <c r="C123" s="146" t="b">
        <v>1</v>
      </c>
      <c r="D123" s="146"/>
      <c r="H123" s="1"/>
    </row>
    <row r="124" spans="1:12" x14ac:dyDescent="0.4">
      <c r="A124" s="43"/>
      <c r="B124" s="43"/>
      <c r="C124" s="43">
        <v>1</v>
      </c>
      <c r="D124" s="43">
        <v>0</v>
      </c>
      <c r="H124" s="1"/>
    </row>
    <row r="125" spans="1:12" x14ac:dyDescent="0.4">
      <c r="A125" s="146" t="s">
        <v>1888</v>
      </c>
      <c r="B125" s="43">
        <v>1</v>
      </c>
      <c r="C125" s="43">
        <v>13</v>
      </c>
      <c r="D125" s="43">
        <v>1</v>
      </c>
      <c r="H125" s="1"/>
    </row>
    <row r="126" spans="1:12" x14ac:dyDescent="0.4">
      <c r="A126" s="146"/>
      <c r="B126" s="43">
        <v>0</v>
      </c>
      <c r="C126" s="43">
        <v>2</v>
      </c>
      <c r="D126" s="43">
        <v>100</v>
      </c>
      <c r="H126" s="1"/>
    </row>
    <row r="127" spans="1:12" x14ac:dyDescent="0.4">
      <c r="E127">
        <f>SUM(C125:D126)</f>
        <v>116</v>
      </c>
      <c r="H127" s="1"/>
    </row>
    <row r="128" spans="1:12" x14ac:dyDescent="0.4">
      <c r="H128" s="1"/>
    </row>
    <row r="129" spans="2:8" x14ac:dyDescent="0.4">
      <c r="B129" t="s">
        <v>1890</v>
      </c>
      <c r="C129">
        <f>C125/(C125+C126)</f>
        <v>0.8666666666666667</v>
      </c>
      <c r="H129" s="1"/>
    </row>
    <row r="130" spans="2:8" x14ac:dyDescent="0.4">
      <c r="B130" t="s">
        <v>1889</v>
      </c>
      <c r="C130">
        <f>D126/(D126+D125)</f>
        <v>0.99009900990099009</v>
      </c>
      <c r="H130" s="1"/>
    </row>
    <row r="131" spans="2:8" x14ac:dyDescent="0.4">
      <c r="B131" t="s">
        <v>1891</v>
      </c>
      <c r="C131">
        <f>(C125+D126)/E127</f>
        <v>0.97413793103448276</v>
      </c>
      <c r="H131" s="1"/>
    </row>
    <row r="132" spans="2:8" x14ac:dyDescent="0.4">
      <c r="H132" s="1"/>
    </row>
    <row r="133" spans="2:8" x14ac:dyDescent="0.4">
      <c r="H133" s="1"/>
    </row>
    <row r="134" spans="2:8" x14ac:dyDescent="0.4">
      <c r="H134" s="1"/>
    </row>
    <row r="135" spans="2:8" x14ac:dyDescent="0.4">
      <c r="H135" s="1"/>
    </row>
    <row r="136" spans="2:8" x14ac:dyDescent="0.4">
      <c r="H136" s="1"/>
    </row>
    <row r="137" spans="2:8" x14ac:dyDescent="0.4">
      <c r="H137" s="1"/>
    </row>
    <row r="138" spans="2:8" x14ac:dyDescent="0.4">
      <c r="H138" s="1"/>
    </row>
    <row r="139" spans="2:8" x14ac:dyDescent="0.4">
      <c r="H139" s="1"/>
    </row>
    <row r="140" spans="2:8" x14ac:dyDescent="0.4">
      <c r="H140" s="1"/>
    </row>
    <row r="141" spans="2:8" x14ac:dyDescent="0.4">
      <c r="H141" s="1"/>
    </row>
    <row r="142" spans="2:8" x14ac:dyDescent="0.4">
      <c r="H142" s="1"/>
    </row>
    <row r="143" spans="2:8" x14ac:dyDescent="0.4">
      <c r="H143" s="1"/>
    </row>
  </sheetData>
  <autoFilter ref="A1:F117" xr:uid="{00000000-0009-0000-0000-000018000000}">
    <filterColumn colId="4" showButton="0"/>
  </autoFilter>
  <mergeCells count="3">
    <mergeCell ref="E1:F1"/>
    <mergeCell ref="C123:D123"/>
    <mergeCell ref="A125:A126"/>
  </mergeCells>
  <conditionalFormatting sqref="D2:D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32"/>
  <sheetViews>
    <sheetView workbookViewId="0">
      <selection activeCell="B1" sqref="B1"/>
    </sheetView>
  </sheetViews>
  <sheetFormatPr defaultRowHeight="14.6" x14ac:dyDescent="0.4"/>
  <sheetData>
    <row r="1" spans="1:2" s="56" customFormat="1" x14ac:dyDescent="0.4">
      <c r="A1" s="56">
        <v>1</v>
      </c>
      <c r="B1" s="56" t="s">
        <v>1858</v>
      </c>
    </row>
    <row r="2" spans="1:2" s="56" customFormat="1" x14ac:dyDescent="0.4">
      <c r="A2" s="56">
        <v>2</v>
      </c>
      <c r="B2" s="56" t="s">
        <v>1755</v>
      </c>
    </row>
    <row r="3" spans="1:2" s="56" customFormat="1" x14ac:dyDescent="0.4">
      <c r="A3" s="56">
        <v>3</v>
      </c>
      <c r="B3" s="56" t="s">
        <v>1756</v>
      </c>
    </row>
    <row r="4" spans="1:2" x14ac:dyDescent="0.4">
      <c r="A4">
        <v>4</v>
      </c>
      <c r="B4" t="s">
        <v>1757</v>
      </c>
    </row>
    <row r="5" spans="1:2" x14ac:dyDescent="0.4">
      <c r="A5">
        <v>5</v>
      </c>
      <c r="B5" t="s">
        <v>1758</v>
      </c>
    </row>
    <row r="6" spans="1:2" x14ac:dyDescent="0.4">
      <c r="A6">
        <v>6</v>
      </c>
      <c r="B6" t="s">
        <v>1759</v>
      </c>
    </row>
    <row r="7" spans="1:2" x14ac:dyDescent="0.4">
      <c r="A7">
        <v>7</v>
      </c>
      <c r="B7" t="s">
        <v>1760</v>
      </c>
    </row>
    <row r="8" spans="1:2" x14ac:dyDescent="0.4">
      <c r="A8">
        <v>8</v>
      </c>
      <c r="B8" t="s">
        <v>1761</v>
      </c>
    </row>
    <row r="9" spans="1:2" x14ac:dyDescent="0.4">
      <c r="A9">
        <v>9</v>
      </c>
      <c r="B9" t="s">
        <v>1762</v>
      </c>
    </row>
    <row r="10" spans="1:2" x14ac:dyDescent="0.4">
      <c r="A10">
        <v>10</v>
      </c>
      <c r="B10" t="s">
        <v>1763</v>
      </c>
    </row>
    <row r="11" spans="1:2" x14ac:dyDescent="0.4">
      <c r="A11">
        <v>11</v>
      </c>
      <c r="B11" t="s">
        <v>1859</v>
      </c>
    </row>
    <row r="12" spans="1:2" s="56" customFormat="1" x14ac:dyDescent="0.4">
      <c r="A12" s="56">
        <v>12</v>
      </c>
      <c r="B12" s="56" t="s">
        <v>1764</v>
      </c>
    </row>
    <row r="13" spans="1:2" x14ac:dyDescent="0.4">
      <c r="A13">
        <v>13</v>
      </c>
      <c r="B13" t="s">
        <v>1765</v>
      </c>
    </row>
    <row r="14" spans="1:2" x14ac:dyDescent="0.4">
      <c r="A14">
        <v>14</v>
      </c>
      <c r="B14" t="s">
        <v>1766</v>
      </c>
    </row>
    <row r="15" spans="1:2" x14ac:dyDescent="0.4">
      <c r="A15">
        <v>15</v>
      </c>
      <c r="B15" t="s">
        <v>1767</v>
      </c>
    </row>
    <row r="16" spans="1:2" x14ac:dyDescent="0.4">
      <c r="A16">
        <v>16</v>
      </c>
      <c r="B16" t="s">
        <v>1768</v>
      </c>
    </row>
    <row r="17" spans="1:2" x14ac:dyDescent="0.4">
      <c r="A17">
        <v>17</v>
      </c>
      <c r="B17" t="s">
        <v>1769</v>
      </c>
    </row>
    <row r="18" spans="1:2" x14ac:dyDescent="0.4">
      <c r="A18">
        <v>18</v>
      </c>
      <c r="B18" t="s">
        <v>1770</v>
      </c>
    </row>
    <row r="19" spans="1:2" x14ac:dyDescent="0.4">
      <c r="A19">
        <v>19</v>
      </c>
      <c r="B19" t="s">
        <v>1771</v>
      </c>
    </row>
    <row r="20" spans="1:2" x14ac:dyDescent="0.4">
      <c r="A20">
        <v>20</v>
      </c>
      <c r="B20" t="s">
        <v>1772</v>
      </c>
    </row>
    <row r="21" spans="1:2" x14ac:dyDescent="0.4">
      <c r="A21">
        <v>21</v>
      </c>
      <c r="B21" t="s">
        <v>1773</v>
      </c>
    </row>
    <row r="22" spans="1:2" x14ac:dyDescent="0.4">
      <c r="A22">
        <v>22</v>
      </c>
      <c r="B22" t="s">
        <v>1774</v>
      </c>
    </row>
    <row r="23" spans="1:2" x14ac:dyDescent="0.4">
      <c r="A23">
        <v>23</v>
      </c>
      <c r="B23" t="s">
        <v>1775</v>
      </c>
    </row>
    <row r="24" spans="1:2" x14ac:dyDescent="0.4">
      <c r="A24">
        <v>24</v>
      </c>
      <c r="B24" t="s">
        <v>1776</v>
      </c>
    </row>
    <row r="25" spans="1:2" x14ac:dyDescent="0.4">
      <c r="A25">
        <v>25</v>
      </c>
      <c r="B25" t="s">
        <v>1777</v>
      </c>
    </row>
    <row r="26" spans="1:2" x14ac:dyDescent="0.4">
      <c r="A26">
        <v>26</v>
      </c>
      <c r="B26" t="s">
        <v>1778</v>
      </c>
    </row>
    <row r="27" spans="1:2" x14ac:dyDescent="0.4">
      <c r="A27">
        <v>27</v>
      </c>
      <c r="B27" t="s">
        <v>1779</v>
      </c>
    </row>
    <row r="28" spans="1:2" x14ac:dyDescent="0.4">
      <c r="A28">
        <v>28</v>
      </c>
      <c r="B28" t="s">
        <v>1780</v>
      </c>
    </row>
    <row r="29" spans="1:2" x14ac:dyDescent="0.4">
      <c r="A29">
        <v>29</v>
      </c>
      <c r="B29" t="s">
        <v>1781</v>
      </c>
    </row>
    <row r="30" spans="1:2" x14ac:dyDescent="0.4">
      <c r="A30">
        <v>30</v>
      </c>
      <c r="B30" t="s">
        <v>1782</v>
      </c>
    </row>
    <row r="31" spans="1:2" x14ac:dyDescent="0.4">
      <c r="A31">
        <v>31</v>
      </c>
      <c r="B31" t="s">
        <v>1783</v>
      </c>
    </row>
    <row r="32" spans="1:2" x14ac:dyDescent="0.4">
      <c r="A32">
        <v>32</v>
      </c>
      <c r="B32" t="s">
        <v>1784</v>
      </c>
    </row>
    <row r="33" spans="1:2" x14ac:dyDescent="0.4">
      <c r="A33">
        <v>33</v>
      </c>
      <c r="B33" t="s">
        <v>1785</v>
      </c>
    </row>
    <row r="34" spans="1:2" x14ac:dyDescent="0.4">
      <c r="A34">
        <v>34</v>
      </c>
      <c r="B34" t="s">
        <v>1786</v>
      </c>
    </row>
    <row r="35" spans="1:2" x14ac:dyDescent="0.4">
      <c r="A35">
        <v>35</v>
      </c>
      <c r="B35" t="s">
        <v>1787</v>
      </c>
    </row>
    <row r="36" spans="1:2" x14ac:dyDescent="0.4">
      <c r="A36">
        <v>36</v>
      </c>
      <c r="B36" t="s">
        <v>1788</v>
      </c>
    </row>
    <row r="37" spans="1:2" x14ac:dyDescent="0.4">
      <c r="A37">
        <v>37</v>
      </c>
      <c r="B37" t="s">
        <v>1789</v>
      </c>
    </row>
    <row r="38" spans="1:2" x14ac:dyDescent="0.4">
      <c r="A38">
        <v>38</v>
      </c>
      <c r="B38" t="s">
        <v>1790</v>
      </c>
    </row>
    <row r="39" spans="1:2" x14ac:dyDescent="0.4">
      <c r="A39">
        <v>39</v>
      </c>
      <c r="B39" t="s">
        <v>1867</v>
      </c>
    </row>
    <row r="40" spans="1:2" x14ac:dyDescent="0.4">
      <c r="A40">
        <v>40</v>
      </c>
      <c r="B40" t="s">
        <v>1791</v>
      </c>
    </row>
    <row r="41" spans="1:2" x14ac:dyDescent="0.4">
      <c r="A41">
        <v>41</v>
      </c>
      <c r="B41" t="s">
        <v>1792</v>
      </c>
    </row>
    <row r="42" spans="1:2" x14ac:dyDescent="0.4">
      <c r="A42">
        <v>42</v>
      </c>
      <c r="B42" t="s">
        <v>1793</v>
      </c>
    </row>
    <row r="43" spans="1:2" x14ac:dyDescent="0.4">
      <c r="A43">
        <v>43</v>
      </c>
      <c r="B43" t="s">
        <v>1794</v>
      </c>
    </row>
    <row r="44" spans="1:2" x14ac:dyDescent="0.4">
      <c r="A44">
        <v>44</v>
      </c>
      <c r="B44" t="s">
        <v>1795</v>
      </c>
    </row>
    <row r="45" spans="1:2" x14ac:dyDescent="0.4">
      <c r="A45">
        <v>45</v>
      </c>
      <c r="B45" t="s">
        <v>1796</v>
      </c>
    </row>
    <row r="46" spans="1:2" x14ac:dyDescent="0.4">
      <c r="A46">
        <v>46</v>
      </c>
      <c r="B46" t="s">
        <v>1872</v>
      </c>
    </row>
    <row r="47" spans="1:2" x14ac:dyDescent="0.4">
      <c r="A47">
        <v>47</v>
      </c>
      <c r="B47" t="s">
        <v>1797</v>
      </c>
    </row>
    <row r="48" spans="1:2" x14ac:dyDescent="0.4">
      <c r="A48">
        <v>48</v>
      </c>
      <c r="B48" t="s">
        <v>1798</v>
      </c>
    </row>
    <row r="49" spans="1:2" x14ac:dyDescent="0.4">
      <c r="A49">
        <v>49</v>
      </c>
      <c r="B49" t="s">
        <v>1799</v>
      </c>
    </row>
    <row r="50" spans="1:2" x14ac:dyDescent="0.4">
      <c r="A50">
        <v>50</v>
      </c>
      <c r="B50" t="s">
        <v>1800</v>
      </c>
    </row>
    <row r="51" spans="1:2" x14ac:dyDescent="0.4">
      <c r="A51">
        <v>51</v>
      </c>
      <c r="B51" t="s">
        <v>1801</v>
      </c>
    </row>
    <row r="52" spans="1:2" x14ac:dyDescent="0.4">
      <c r="A52">
        <v>52</v>
      </c>
      <c r="B52" t="s">
        <v>1802</v>
      </c>
    </row>
    <row r="53" spans="1:2" x14ac:dyDescent="0.4">
      <c r="A53">
        <v>53</v>
      </c>
      <c r="B53" t="s">
        <v>1803</v>
      </c>
    </row>
    <row r="54" spans="1:2" x14ac:dyDescent="0.4">
      <c r="A54">
        <v>54</v>
      </c>
      <c r="B54" t="s">
        <v>1804</v>
      </c>
    </row>
    <row r="55" spans="1:2" x14ac:dyDescent="0.4">
      <c r="A55">
        <v>55</v>
      </c>
      <c r="B55" t="s">
        <v>1805</v>
      </c>
    </row>
    <row r="56" spans="1:2" x14ac:dyDescent="0.4">
      <c r="A56">
        <v>56</v>
      </c>
      <c r="B56" t="s">
        <v>1806</v>
      </c>
    </row>
    <row r="57" spans="1:2" x14ac:dyDescent="0.4">
      <c r="A57">
        <v>57</v>
      </c>
      <c r="B57" t="s">
        <v>1807</v>
      </c>
    </row>
    <row r="58" spans="1:2" x14ac:dyDescent="0.4">
      <c r="A58">
        <v>58</v>
      </c>
      <c r="B58" t="s">
        <v>1808</v>
      </c>
    </row>
    <row r="59" spans="1:2" x14ac:dyDescent="0.4">
      <c r="A59">
        <v>59</v>
      </c>
      <c r="B59" t="s">
        <v>1809</v>
      </c>
    </row>
    <row r="60" spans="1:2" x14ac:dyDescent="0.4">
      <c r="A60">
        <v>60</v>
      </c>
      <c r="B60" t="s">
        <v>1810</v>
      </c>
    </row>
    <row r="61" spans="1:2" x14ac:dyDescent="0.4">
      <c r="A61">
        <v>61</v>
      </c>
      <c r="B61" t="s">
        <v>1811</v>
      </c>
    </row>
    <row r="62" spans="1:2" x14ac:dyDescent="0.4">
      <c r="A62">
        <v>62</v>
      </c>
      <c r="B62" t="s">
        <v>1812</v>
      </c>
    </row>
    <row r="63" spans="1:2" x14ac:dyDescent="0.4">
      <c r="A63">
        <v>63</v>
      </c>
      <c r="B63" t="s">
        <v>1860</v>
      </c>
    </row>
    <row r="64" spans="1:2" x14ac:dyDescent="0.4">
      <c r="A64">
        <v>64</v>
      </c>
      <c r="B64" t="s">
        <v>1813</v>
      </c>
    </row>
    <row r="65" spans="1:2" x14ac:dyDescent="0.4">
      <c r="A65">
        <v>65</v>
      </c>
      <c r="B65" t="s">
        <v>1814</v>
      </c>
    </row>
    <row r="66" spans="1:2" x14ac:dyDescent="0.4">
      <c r="A66">
        <v>66</v>
      </c>
      <c r="B66" t="s">
        <v>1815</v>
      </c>
    </row>
    <row r="67" spans="1:2" x14ac:dyDescent="0.4">
      <c r="A67">
        <v>67</v>
      </c>
      <c r="B67" t="s">
        <v>1816</v>
      </c>
    </row>
    <row r="68" spans="1:2" x14ac:dyDescent="0.4">
      <c r="A68">
        <v>68</v>
      </c>
      <c r="B68" t="s">
        <v>1817</v>
      </c>
    </row>
    <row r="69" spans="1:2" x14ac:dyDescent="0.4">
      <c r="A69">
        <v>69</v>
      </c>
      <c r="B69" t="s">
        <v>1861</v>
      </c>
    </row>
    <row r="70" spans="1:2" x14ac:dyDescent="0.4">
      <c r="A70">
        <v>70</v>
      </c>
      <c r="B70" t="s">
        <v>1818</v>
      </c>
    </row>
    <row r="71" spans="1:2" x14ac:dyDescent="0.4">
      <c r="A71">
        <v>71</v>
      </c>
      <c r="B71" t="s">
        <v>1819</v>
      </c>
    </row>
    <row r="72" spans="1:2" x14ac:dyDescent="0.4">
      <c r="A72">
        <v>72</v>
      </c>
      <c r="B72" t="s">
        <v>1820</v>
      </c>
    </row>
    <row r="73" spans="1:2" x14ac:dyDescent="0.4">
      <c r="A73">
        <v>73</v>
      </c>
      <c r="B73" t="s">
        <v>1821</v>
      </c>
    </row>
    <row r="74" spans="1:2" x14ac:dyDescent="0.4">
      <c r="A74">
        <v>74</v>
      </c>
      <c r="B74" t="s">
        <v>1868</v>
      </c>
    </row>
    <row r="75" spans="1:2" x14ac:dyDescent="0.4">
      <c r="A75">
        <v>75</v>
      </c>
      <c r="B75" t="s">
        <v>1822</v>
      </c>
    </row>
    <row r="76" spans="1:2" x14ac:dyDescent="0.4">
      <c r="A76">
        <v>76</v>
      </c>
      <c r="B76" t="s">
        <v>1823</v>
      </c>
    </row>
    <row r="77" spans="1:2" x14ac:dyDescent="0.4">
      <c r="A77">
        <v>77</v>
      </c>
      <c r="B77" t="s">
        <v>1824</v>
      </c>
    </row>
    <row r="78" spans="1:2" x14ac:dyDescent="0.4">
      <c r="A78">
        <v>78</v>
      </c>
      <c r="B78" t="s">
        <v>1825</v>
      </c>
    </row>
    <row r="79" spans="1:2" x14ac:dyDescent="0.4">
      <c r="A79">
        <v>79</v>
      </c>
      <c r="B79" t="s">
        <v>1826</v>
      </c>
    </row>
    <row r="80" spans="1:2" x14ac:dyDescent="0.4">
      <c r="A80">
        <v>80</v>
      </c>
      <c r="B80" t="s">
        <v>1827</v>
      </c>
    </row>
    <row r="81" spans="1:2" x14ac:dyDescent="0.4">
      <c r="A81">
        <v>81</v>
      </c>
      <c r="B81" t="s">
        <v>1828</v>
      </c>
    </row>
    <row r="82" spans="1:2" x14ac:dyDescent="0.4">
      <c r="A82">
        <v>82</v>
      </c>
      <c r="B82" t="s">
        <v>1829</v>
      </c>
    </row>
    <row r="83" spans="1:2" x14ac:dyDescent="0.4">
      <c r="A83">
        <v>83</v>
      </c>
      <c r="B83" t="s">
        <v>1830</v>
      </c>
    </row>
    <row r="84" spans="1:2" x14ac:dyDescent="0.4">
      <c r="A84">
        <v>84</v>
      </c>
      <c r="B84" t="s">
        <v>1831</v>
      </c>
    </row>
    <row r="85" spans="1:2" x14ac:dyDescent="0.4">
      <c r="A85">
        <v>85</v>
      </c>
      <c r="B85" t="s">
        <v>1832</v>
      </c>
    </row>
    <row r="86" spans="1:2" x14ac:dyDescent="0.4">
      <c r="A86">
        <v>86</v>
      </c>
      <c r="B86" t="s">
        <v>1833</v>
      </c>
    </row>
    <row r="87" spans="1:2" x14ac:dyDescent="0.4">
      <c r="A87">
        <v>87</v>
      </c>
      <c r="B87" t="s">
        <v>1834</v>
      </c>
    </row>
    <row r="88" spans="1:2" x14ac:dyDescent="0.4">
      <c r="A88">
        <v>88</v>
      </c>
      <c r="B88" t="s">
        <v>1835</v>
      </c>
    </row>
    <row r="89" spans="1:2" x14ac:dyDescent="0.4">
      <c r="A89">
        <v>89</v>
      </c>
      <c r="B89" t="s">
        <v>1862</v>
      </c>
    </row>
    <row r="90" spans="1:2" x14ac:dyDescent="0.4">
      <c r="A90">
        <v>90</v>
      </c>
      <c r="B90" t="s">
        <v>1836</v>
      </c>
    </row>
    <row r="91" spans="1:2" x14ac:dyDescent="0.4">
      <c r="A91">
        <v>91</v>
      </c>
      <c r="B91" t="s">
        <v>1837</v>
      </c>
    </row>
    <row r="92" spans="1:2" x14ac:dyDescent="0.4">
      <c r="A92">
        <v>92</v>
      </c>
      <c r="B92" t="s">
        <v>1838</v>
      </c>
    </row>
    <row r="93" spans="1:2" x14ac:dyDescent="0.4">
      <c r="A93">
        <v>93</v>
      </c>
      <c r="B93" t="s">
        <v>1839</v>
      </c>
    </row>
    <row r="94" spans="1:2" x14ac:dyDescent="0.4">
      <c r="A94">
        <v>94</v>
      </c>
      <c r="B94" t="s">
        <v>1840</v>
      </c>
    </row>
    <row r="95" spans="1:2" x14ac:dyDescent="0.4">
      <c r="A95">
        <v>95</v>
      </c>
      <c r="B95" t="s">
        <v>1841</v>
      </c>
    </row>
    <row r="96" spans="1:2" x14ac:dyDescent="0.4">
      <c r="A96">
        <v>96</v>
      </c>
      <c r="B96" t="s">
        <v>1842</v>
      </c>
    </row>
    <row r="97" spans="1:2" x14ac:dyDescent="0.4">
      <c r="A97">
        <v>97</v>
      </c>
      <c r="B97" t="s">
        <v>1843</v>
      </c>
    </row>
    <row r="98" spans="1:2" s="56" customFormat="1" x14ac:dyDescent="0.4">
      <c r="A98" s="56">
        <v>98</v>
      </c>
      <c r="B98" s="56" t="s">
        <v>1863</v>
      </c>
    </row>
    <row r="99" spans="1:2" s="56" customFormat="1" x14ac:dyDescent="0.4">
      <c r="A99" s="56">
        <v>99</v>
      </c>
      <c r="B99" s="56" t="s">
        <v>1866</v>
      </c>
    </row>
    <row r="100" spans="1:2" s="56" customFormat="1" x14ac:dyDescent="0.4">
      <c r="A100" s="56">
        <v>100</v>
      </c>
      <c r="B100" s="56" t="s">
        <v>1844</v>
      </c>
    </row>
    <row r="101" spans="1:2" s="56" customFormat="1" x14ac:dyDescent="0.4">
      <c r="A101" s="56">
        <v>101</v>
      </c>
      <c r="B101" s="56" t="s">
        <v>1845</v>
      </c>
    </row>
    <row r="102" spans="1:2" s="56" customFormat="1" x14ac:dyDescent="0.4">
      <c r="A102" s="56">
        <v>102</v>
      </c>
      <c r="B102" s="56" t="s">
        <v>1846</v>
      </c>
    </row>
    <row r="103" spans="1:2" s="56" customFormat="1" x14ac:dyDescent="0.4">
      <c r="A103" s="56">
        <v>103</v>
      </c>
      <c r="B103" s="56" t="s">
        <v>1847</v>
      </c>
    </row>
    <row r="104" spans="1:2" s="56" customFormat="1" x14ac:dyDescent="0.4">
      <c r="A104" s="56">
        <v>104</v>
      </c>
      <c r="B104" s="56" t="s">
        <v>1848</v>
      </c>
    </row>
    <row r="105" spans="1:2" s="56" customFormat="1" x14ac:dyDescent="0.4">
      <c r="A105" s="56">
        <v>105</v>
      </c>
      <c r="B105" s="56" t="s">
        <v>1849</v>
      </c>
    </row>
    <row r="106" spans="1:2" s="56" customFormat="1" x14ac:dyDescent="0.4">
      <c r="A106" s="56">
        <v>106</v>
      </c>
      <c r="B106" s="56" t="s">
        <v>1850</v>
      </c>
    </row>
    <row r="107" spans="1:2" s="56" customFormat="1" x14ac:dyDescent="0.4">
      <c r="A107" s="56">
        <v>107</v>
      </c>
      <c r="B107" s="56" t="s">
        <v>1851</v>
      </c>
    </row>
    <row r="108" spans="1:2" x14ac:dyDescent="0.4">
      <c r="A108">
        <v>108</v>
      </c>
      <c r="B108" t="s">
        <v>1871</v>
      </c>
    </row>
    <row r="109" spans="1:2" x14ac:dyDescent="0.4">
      <c r="A109">
        <v>109</v>
      </c>
      <c r="B109" t="s">
        <v>1864</v>
      </c>
    </row>
    <row r="110" spans="1:2" s="56" customFormat="1" x14ac:dyDescent="0.4">
      <c r="A110" s="56">
        <v>110</v>
      </c>
      <c r="B110" s="56" t="s">
        <v>1852</v>
      </c>
    </row>
    <row r="111" spans="1:2" s="56" customFormat="1" x14ac:dyDescent="0.4">
      <c r="A111" s="56">
        <v>111</v>
      </c>
      <c r="B111" s="56" t="s">
        <v>1869</v>
      </c>
    </row>
    <row r="112" spans="1:2" x14ac:dyDescent="0.4">
      <c r="A112">
        <v>112</v>
      </c>
      <c r="B112" t="s">
        <v>1853</v>
      </c>
    </row>
    <row r="113" spans="1:2" x14ac:dyDescent="0.4">
      <c r="A113">
        <v>113</v>
      </c>
      <c r="B113" t="s">
        <v>1865</v>
      </c>
    </row>
    <row r="114" spans="1:2" x14ac:dyDescent="0.4">
      <c r="A114">
        <v>114</v>
      </c>
      <c r="B114" t="s">
        <v>1854</v>
      </c>
    </row>
    <row r="115" spans="1:2" x14ac:dyDescent="0.4">
      <c r="A115">
        <v>115</v>
      </c>
      <c r="B115" t="s">
        <v>1855</v>
      </c>
    </row>
    <row r="116" spans="1:2" x14ac:dyDescent="0.4">
      <c r="A116">
        <v>116</v>
      </c>
      <c r="B116" t="s">
        <v>1856</v>
      </c>
    </row>
    <row r="117" spans="1:2" x14ac:dyDescent="0.4">
      <c r="A117">
        <v>117</v>
      </c>
      <c r="B117" t="s">
        <v>1857</v>
      </c>
    </row>
    <row r="118" spans="1:2" x14ac:dyDescent="0.4">
      <c r="A118">
        <v>118</v>
      </c>
      <c r="B118" t="s">
        <v>1873</v>
      </c>
    </row>
    <row r="119" spans="1:2" x14ac:dyDescent="0.4">
      <c r="A119">
        <v>119</v>
      </c>
      <c r="B119" t="s">
        <v>1874</v>
      </c>
    </row>
    <row r="120" spans="1:2" x14ac:dyDescent="0.4">
      <c r="A120">
        <v>120</v>
      </c>
      <c r="B120" t="s">
        <v>1875</v>
      </c>
    </row>
    <row r="121" spans="1:2" x14ac:dyDescent="0.4">
      <c r="A121">
        <v>121</v>
      </c>
      <c r="B121" t="s">
        <v>1876</v>
      </c>
    </row>
    <row r="122" spans="1:2" x14ac:dyDescent="0.4">
      <c r="A122">
        <v>122</v>
      </c>
      <c r="B122" t="s">
        <v>1877</v>
      </c>
    </row>
    <row r="123" spans="1:2" x14ac:dyDescent="0.4">
      <c r="A123">
        <v>123</v>
      </c>
      <c r="B123" t="s">
        <v>1878</v>
      </c>
    </row>
    <row r="124" spans="1:2" x14ac:dyDescent="0.4">
      <c r="A124">
        <v>124</v>
      </c>
      <c r="B124" t="s">
        <v>1879</v>
      </c>
    </row>
    <row r="125" spans="1:2" x14ac:dyDescent="0.4">
      <c r="A125">
        <v>125</v>
      </c>
      <c r="B125" t="s">
        <v>1880</v>
      </c>
    </row>
    <row r="126" spans="1:2" x14ac:dyDescent="0.4">
      <c r="A126">
        <v>126</v>
      </c>
      <c r="B126" t="s">
        <v>1881</v>
      </c>
    </row>
    <row r="127" spans="1:2" x14ac:dyDescent="0.4">
      <c r="A127">
        <v>127</v>
      </c>
      <c r="B127" t="s">
        <v>1882</v>
      </c>
    </row>
    <row r="128" spans="1:2" x14ac:dyDescent="0.4">
      <c r="A128">
        <v>128</v>
      </c>
      <c r="B128" t="s">
        <v>1883</v>
      </c>
    </row>
    <row r="129" spans="1:2" x14ac:dyDescent="0.4">
      <c r="A129">
        <v>129</v>
      </c>
      <c r="B129" t="s">
        <v>1884</v>
      </c>
    </row>
    <row r="130" spans="1:2" x14ac:dyDescent="0.4">
      <c r="A130">
        <v>130</v>
      </c>
      <c r="B130" t="s">
        <v>1885</v>
      </c>
    </row>
    <row r="131" spans="1:2" x14ac:dyDescent="0.4">
      <c r="A131">
        <v>131</v>
      </c>
      <c r="B131" t="s">
        <v>1886</v>
      </c>
    </row>
    <row r="132" spans="1:2" x14ac:dyDescent="0.4">
      <c r="A132">
        <v>132</v>
      </c>
      <c r="B132" t="s">
        <v>1887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32"/>
  <sheetViews>
    <sheetView workbookViewId="0">
      <selection activeCell="B1" sqref="B1"/>
    </sheetView>
  </sheetViews>
  <sheetFormatPr defaultRowHeight="14.6" x14ac:dyDescent="0.4"/>
  <sheetData>
    <row r="1" spans="1:2" s="56" customFormat="1" x14ac:dyDescent="0.4">
      <c r="A1" s="56">
        <v>1</v>
      </c>
      <c r="B1" s="56" t="s">
        <v>1978</v>
      </c>
    </row>
    <row r="2" spans="1:2" s="56" customFormat="1" x14ac:dyDescent="0.4">
      <c r="A2" s="56">
        <v>2</v>
      </c>
      <c r="B2" s="56" t="s">
        <v>1979</v>
      </c>
    </row>
    <row r="3" spans="1:2" s="56" customFormat="1" x14ac:dyDescent="0.4">
      <c r="A3" s="56">
        <v>3</v>
      </c>
      <c r="B3" s="56" t="s">
        <v>1980</v>
      </c>
    </row>
    <row r="4" spans="1:2" x14ac:dyDescent="0.4">
      <c r="A4">
        <v>4</v>
      </c>
      <c r="B4" t="s">
        <v>1981</v>
      </c>
    </row>
    <row r="5" spans="1:2" x14ac:dyDescent="0.4">
      <c r="A5">
        <v>5</v>
      </c>
      <c r="B5" t="s">
        <v>1982</v>
      </c>
    </row>
    <row r="6" spans="1:2" x14ac:dyDescent="0.4">
      <c r="A6">
        <v>6</v>
      </c>
      <c r="B6" t="s">
        <v>1983</v>
      </c>
    </row>
    <row r="7" spans="1:2" x14ac:dyDescent="0.4">
      <c r="A7">
        <v>7</v>
      </c>
      <c r="B7" t="s">
        <v>1984</v>
      </c>
    </row>
    <row r="8" spans="1:2" x14ac:dyDescent="0.4">
      <c r="A8">
        <v>8</v>
      </c>
      <c r="B8" t="s">
        <v>1985</v>
      </c>
    </row>
    <row r="9" spans="1:2" x14ac:dyDescent="0.4">
      <c r="A9">
        <v>9</v>
      </c>
      <c r="B9" t="s">
        <v>1986</v>
      </c>
    </row>
    <row r="10" spans="1:2" x14ac:dyDescent="0.4">
      <c r="A10">
        <v>10</v>
      </c>
      <c r="B10" t="s">
        <v>1987</v>
      </c>
    </row>
    <row r="11" spans="1:2" x14ac:dyDescent="0.4">
      <c r="A11">
        <v>11</v>
      </c>
      <c r="B11" t="s">
        <v>1988</v>
      </c>
    </row>
    <row r="12" spans="1:2" s="56" customFormat="1" x14ac:dyDescent="0.4">
      <c r="A12" s="56">
        <v>12</v>
      </c>
      <c r="B12" s="56" t="s">
        <v>1989</v>
      </c>
    </row>
    <row r="13" spans="1:2" x14ac:dyDescent="0.4">
      <c r="A13">
        <v>13</v>
      </c>
      <c r="B13" t="s">
        <v>1990</v>
      </c>
    </row>
    <row r="14" spans="1:2" x14ac:dyDescent="0.4">
      <c r="A14">
        <v>14</v>
      </c>
      <c r="B14" t="s">
        <v>1991</v>
      </c>
    </row>
    <row r="15" spans="1:2" x14ac:dyDescent="0.4">
      <c r="A15">
        <v>15</v>
      </c>
      <c r="B15" t="s">
        <v>1992</v>
      </c>
    </row>
    <row r="16" spans="1:2" x14ac:dyDescent="0.4">
      <c r="A16">
        <v>16</v>
      </c>
      <c r="B16" t="s">
        <v>1993</v>
      </c>
    </row>
    <row r="17" spans="1:2" x14ac:dyDescent="0.4">
      <c r="A17">
        <v>17</v>
      </c>
      <c r="B17" t="s">
        <v>1994</v>
      </c>
    </row>
    <row r="18" spans="1:2" x14ac:dyDescent="0.4">
      <c r="A18">
        <v>18</v>
      </c>
      <c r="B18" t="s">
        <v>1995</v>
      </c>
    </row>
    <row r="19" spans="1:2" x14ac:dyDescent="0.4">
      <c r="A19">
        <v>19</v>
      </c>
      <c r="B19" t="s">
        <v>1996</v>
      </c>
    </row>
    <row r="20" spans="1:2" x14ac:dyDescent="0.4">
      <c r="A20">
        <v>20</v>
      </c>
      <c r="B20" t="s">
        <v>1997</v>
      </c>
    </row>
    <row r="21" spans="1:2" x14ac:dyDescent="0.4">
      <c r="A21">
        <v>21</v>
      </c>
      <c r="B21" t="s">
        <v>1998</v>
      </c>
    </row>
    <row r="22" spans="1:2" x14ac:dyDescent="0.4">
      <c r="A22">
        <v>22</v>
      </c>
      <c r="B22" t="s">
        <v>1999</v>
      </c>
    </row>
    <row r="23" spans="1:2" x14ac:dyDescent="0.4">
      <c r="A23">
        <v>23</v>
      </c>
      <c r="B23" t="s">
        <v>2000</v>
      </c>
    </row>
    <row r="24" spans="1:2" x14ac:dyDescent="0.4">
      <c r="A24">
        <v>24</v>
      </c>
      <c r="B24" t="s">
        <v>2001</v>
      </c>
    </row>
    <row r="25" spans="1:2" x14ac:dyDescent="0.4">
      <c r="A25">
        <v>25</v>
      </c>
      <c r="B25" t="s">
        <v>2002</v>
      </c>
    </row>
    <row r="26" spans="1:2" x14ac:dyDescent="0.4">
      <c r="A26">
        <v>26</v>
      </c>
      <c r="B26" t="s">
        <v>2003</v>
      </c>
    </row>
    <row r="27" spans="1:2" x14ac:dyDescent="0.4">
      <c r="A27">
        <v>27</v>
      </c>
      <c r="B27" t="s">
        <v>2004</v>
      </c>
    </row>
    <row r="28" spans="1:2" x14ac:dyDescent="0.4">
      <c r="A28">
        <v>28</v>
      </c>
      <c r="B28" t="s">
        <v>2005</v>
      </c>
    </row>
    <row r="29" spans="1:2" x14ac:dyDescent="0.4">
      <c r="A29">
        <v>29</v>
      </c>
      <c r="B29" t="s">
        <v>2006</v>
      </c>
    </row>
    <row r="30" spans="1:2" x14ac:dyDescent="0.4">
      <c r="A30">
        <v>30</v>
      </c>
      <c r="B30" t="s">
        <v>2007</v>
      </c>
    </row>
    <row r="31" spans="1:2" x14ac:dyDescent="0.4">
      <c r="A31">
        <v>31</v>
      </c>
      <c r="B31" t="s">
        <v>2008</v>
      </c>
    </row>
    <row r="32" spans="1:2" x14ac:dyDescent="0.4">
      <c r="A32">
        <v>32</v>
      </c>
      <c r="B32" t="s">
        <v>2009</v>
      </c>
    </row>
    <row r="33" spans="1:2" x14ac:dyDescent="0.4">
      <c r="A33">
        <v>33</v>
      </c>
      <c r="B33" t="s">
        <v>2010</v>
      </c>
    </row>
    <row r="34" spans="1:2" x14ac:dyDescent="0.4">
      <c r="A34">
        <v>34</v>
      </c>
      <c r="B34" t="s">
        <v>2011</v>
      </c>
    </row>
    <row r="35" spans="1:2" x14ac:dyDescent="0.4">
      <c r="A35">
        <v>35</v>
      </c>
      <c r="B35" t="s">
        <v>2012</v>
      </c>
    </row>
    <row r="36" spans="1:2" x14ac:dyDescent="0.4">
      <c r="A36">
        <v>36</v>
      </c>
      <c r="B36" t="s">
        <v>2013</v>
      </c>
    </row>
    <row r="37" spans="1:2" x14ac:dyDescent="0.4">
      <c r="A37">
        <v>37</v>
      </c>
      <c r="B37" t="s">
        <v>2014</v>
      </c>
    </row>
    <row r="38" spans="1:2" x14ac:dyDescent="0.4">
      <c r="A38">
        <v>38</v>
      </c>
      <c r="B38" t="s">
        <v>2015</v>
      </c>
    </row>
    <row r="39" spans="1:2" x14ac:dyDescent="0.4">
      <c r="A39">
        <v>39</v>
      </c>
      <c r="B39" t="s">
        <v>2016</v>
      </c>
    </row>
    <row r="40" spans="1:2" x14ac:dyDescent="0.4">
      <c r="A40">
        <v>40</v>
      </c>
      <c r="B40" t="s">
        <v>2017</v>
      </c>
    </row>
    <row r="41" spans="1:2" x14ac:dyDescent="0.4">
      <c r="A41">
        <v>41</v>
      </c>
      <c r="B41" t="s">
        <v>2018</v>
      </c>
    </row>
    <row r="42" spans="1:2" x14ac:dyDescent="0.4">
      <c r="A42">
        <v>42</v>
      </c>
      <c r="B42" t="s">
        <v>2019</v>
      </c>
    </row>
    <row r="43" spans="1:2" x14ac:dyDescent="0.4">
      <c r="A43">
        <v>43</v>
      </c>
      <c r="B43" t="s">
        <v>2020</v>
      </c>
    </row>
    <row r="44" spans="1:2" x14ac:dyDescent="0.4">
      <c r="A44">
        <v>44</v>
      </c>
      <c r="B44" t="s">
        <v>2021</v>
      </c>
    </row>
    <row r="45" spans="1:2" x14ac:dyDescent="0.4">
      <c r="A45">
        <v>45</v>
      </c>
      <c r="B45" t="s">
        <v>2022</v>
      </c>
    </row>
    <row r="46" spans="1:2" x14ac:dyDescent="0.4">
      <c r="A46">
        <v>46</v>
      </c>
      <c r="B46" t="s">
        <v>2023</v>
      </c>
    </row>
    <row r="47" spans="1:2" x14ac:dyDescent="0.4">
      <c r="A47">
        <v>47</v>
      </c>
      <c r="B47" t="s">
        <v>2024</v>
      </c>
    </row>
    <row r="48" spans="1:2" x14ac:dyDescent="0.4">
      <c r="A48">
        <v>48</v>
      </c>
      <c r="B48" t="s">
        <v>2025</v>
      </c>
    </row>
    <row r="49" spans="1:2" x14ac:dyDescent="0.4">
      <c r="A49">
        <v>49</v>
      </c>
      <c r="B49" t="s">
        <v>2026</v>
      </c>
    </row>
    <row r="50" spans="1:2" x14ac:dyDescent="0.4">
      <c r="A50">
        <v>50</v>
      </c>
      <c r="B50" t="s">
        <v>2027</v>
      </c>
    </row>
    <row r="51" spans="1:2" x14ac:dyDescent="0.4">
      <c r="A51">
        <v>51</v>
      </c>
      <c r="B51" t="s">
        <v>2028</v>
      </c>
    </row>
    <row r="52" spans="1:2" x14ac:dyDescent="0.4">
      <c r="A52">
        <v>52</v>
      </c>
      <c r="B52" t="s">
        <v>2029</v>
      </c>
    </row>
    <row r="53" spans="1:2" x14ac:dyDescent="0.4">
      <c r="A53">
        <v>53</v>
      </c>
      <c r="B53" t="s">
        <v>2030</v>
      </c>
    </row>
    <row r="54" spans="1:2" x14ac:dyDescent="0.4">
      <c r="A54">
        <v>54</v>
      </c>
      <c r="B54" t="s">
        <v>2031</v>
      </c>
    </row>
    <row r="55" spans="1:2" x14ac:dyDescent="0.4">
      <c r="A55">
        <v>55</v>
      </c>
      <c r="B55" t="s">
        <v>2032</v>
      </c>
    </row>
    <row r="56" spans="1:2" x14ac:dyDescent="0.4">
      <c r="A56">
        <v>56</v>
      </c>
      <c r="B56" t="s">
        <v>2033</v>
      </c>
    </row>
    <row r="57" spans="1:2" x14ac:dyDescent="0.4">
      <c r="A57">
        <v>57</v>
      </c>
      <c r="B57" t="s">
        <v>2034</v>
      </c>
    </row>
    <row r="58" spans="1:2" x14ac:dyDescent="0.4">
      <c r="A58">
        <v>58</v>
      </c>
      <c r="B58" t="s">
        <v>2035</v>
      </c>
    </row>
    <row r="59" spans="1:2" x14ac:dyDescent="0.4">
      <c r="A59">
        <v>59</v>
      </c>
      <c r="B59" t="s">
        <v>2036</v>
      </c>
    </row>
    <row r="60" spans="1:2" x14ac:dyDescent="0.4">
      <c r="A60">
        <v>60</v>
      </c>
      <c r="B60" t="s">
        <v>2037</v>
      </c>
    </row>
    <row r="61" spans="1:2" x14ac:dyDescent="0.4">
      <c r="A61">
        <v>61</v>
      </c>
      <c r="B61" t="s">
        <v>2038</v>
      </c>
    </row>
    <row r="62" spans="1:2" x14ac:dyDescent="0.4">
      <c r="A62">
        <v>62</v>
      </c>
      <c r="B62" t="s">
        <v>2039</v>
      </c>
    </row>
    <row r="63" spans="1:2" x14ac:dyDescent="0.4">
      <c r="A63">
        <v>63</v>
      </c>
      <c r="B63" t="s">
        <v>2040</v>
      </c>
    </row>
    <row r="64" spans="1:2" x14ac:dyDescent="0.4">
      <c r="A64">
        <v>64</v>
      </c>
      <c r="B64" t="s">
        <v>2041</v>
      </c>
    </row>
    <row r="65" spans="1:2" x14ac:dyDescent="0.4">
      <c r="A65">
        <v>65</v>
      </c>
      <c r="B65" t="s">
        <v>2042</v>
      </c>
    </row>
    <row r="66" spans="1:2" x14ac:dyDescent="0.4">
      <c r="A66">
        <v>66</v>
      </c>
      <c r="B66" t="s">
        <v>2043</v>
      </c>
    </row>
    <row r="67" spans="1:2" x14ac:dyDescent="0.4">
      <c r="A67">
        <v>67</v>
      </c>
      <c r="B67" t="s">
        <v>2044</v>
      </c>
    </row>
    <row r="68" spans="1:2" x14ac:dyDescent="0.4">
      <c r="A68">
        <v>68</v>
      </c>
      <c r="B68" t="s">
        <v>2045</v>
      </c>
    </row>
    <row r="69" spans="1:2" x14ac:dyDescent="0.4">
      <c r="A69">
        <v>69</v>
      </c>
      <c r="B69" t="s">
        <v>2046</v>
      </c>
    </row>
    <row r="70" spans="1:2" x14ac:dyDescent="0.4">
      <c r="A70">
        <v>70</v>
      </c>
      <c r="B70" t="s">
        <v>2047</v>
      </c>
    </row>
    <row r="71" spans="1:2" x14ac:dyDescent="0.4">
      <c r="A71">
        <v>71</v>
      </c>
      <c r="B71" t="s">
        <v>2048</v>
      </c>
    </row>
    <row r="72" spans="1:2" x14ac:dyDescent="0.4">
      <c r="A72">
        <v>72</v>
      </c>
      <c r="B72" t="s">
        <v>2049</v>
      </c>
    </row>
    <row r="73" spans="1:2" x14ac:dyDescent="0.4">
      <c r="A73">
        <v>73</v>
      </c>
      <c r="B73" t="s">
        <v>2050</v>
      </c>
    </row>
    <row r="74" spans="1:2" x14ac:dyDescent="0.4">
      <c r="A74">
        <v>74</v>
      </c>
      <c r="B74" t="s">
        <v>2051</v>
      </c>
    </row>
    <row r="75" spans="1:2" x14ac:dyDescent="0.4">
      <c r="A75">
        <v>75</v>
      </c>
      <c r="B75" t="s">
        <v>2052</v>
      </c>
    </row>
    <row r="76" spans="1:2" x14ac:dyDescent="0.4">
      <c r="A76">
        <v>76</v>
      </c>
      <c r="B76" t="s">
        <v>2053</v>
      </c>
    </row>
    <row r="77" spans="1:2" x14ac:dyDescent="0.4">
      <c r="A77">
        <v>77</v>
      </c>
      <c r="B77" t="s">
        <v>2054</v>
      </c>
    </row>
    <row r="78" spans="1:2" x14ac:dyDescent="0.4">
      <c r="A78">
        <v>78</v>
      </c>
      <c r="B78" t="s">
        <v>2055</v>
      </c>
    </row>
    <row r="79" spans="1:2" x14ac:dyDescent="0.4">
      <c r="A79">
        <v>79</v>
      </c>
      <c r="B79" t="s">
        <v>2056</v>
      </c>
    </row>
    <row r="80" spans="1:2" x14ac:dyDescent="0.4">
      <c r="A80">
        <v>80</v>
      </c>
      <c r="B80" t="s">
        <v>2057</v>
      </c>
    </row>
    <row r="81" spans="1:2" x14ac:dyDescent="0.4">
      <c r="A81">
        <v>81</v>
      </c>
      <c r="B81" t="s">
        <v>2058</v>
      </c>
    </row>
    <row r="82" spans="1:2" x14ac:dyDescent="0.4">
      <c r="A82">
        <v>82</v>
      </c>
      <c r="B82" t="s">
        <v>2059</v>
      </c>
    </row>
    <row r="83" spans="1:2" x14ac:dyDescent="0.4">
      <c r="A83">
        <v>83</v>
      </c>
      <c r="B83" t="s">
        <v>2060</v>
      </c>
    </row>
    <row r="84" spans="1:2" x14ac:dyDescent="0.4">
      <c r="A84">
        <v>84</v>
      </c>
      <c r="B84" t="s">
        <v>2061</v>
      </c>
    </row>
    <row r="85" spans="1:2" x14ac:dyDescent="0.4">
      <c r="A85">
        <v>85</v>
      </c>
      <c r="B85" t="s">
        <v>2062</v>
      </c>
    </row>
    <row r="86" spans="1:2" x14ac:dyDescent="0.4">
      <c r="A86">
        <v>86</v>
      </c>
      <c r="B86" t="s">
        <v>2063</v>
      </c>
    </row>
    <row r="87" spans="1:2" x14ac:dyDescent="0.4">
      <c r="A87">
        <v>87</v>
      </c>
      <c r="B87" t="s">
        <v>2064</v>
      </c>
    </row>
    <row r="88" spans="1:2" x14ac:dyDescent="0.4">
      <c r="A88">
        <v>88</v>
      </c>
      <c r="B88" t="s">
        <v>2065</v>
      </c>
    </row>
    <row r="89" spans="1:2" x14ac:dyDescent="0.4">
      <c r="A89">
        <v>89</v>
      </c>
      <c r="B89" t="s">
        <v>2066</v>
      </c>
    </row>
    <row r="90" spans="1:2" x14ac:dyDescent="0.4">
      <c r="A90">
        <v>90</v>
      </c>
      <c r="B90" t="s">
        <v>2067</v>
      </c>
    </row>
    <row r="91" spans="1:2" x14ac:dyDescent="0.4">
      <c r="A91">
        <v>91</v>
      </c>
      <c r="B91" t="s">
        <v>2068</v>
      </c>
    </row>
    <row r="92" spans="1:2" x14ac:dyDescent="0.4">
      <c r="A92">
        <v>92</v>
      </c>
      <c r="B92" t="s">
        <v>2069</v>
      </c>
    </row>
    <row r="93" spans="1:2" x14ac:dyDescent="0.4">
      <c r="A93">
        <v>93</v>
      </c>
      <c r="B93" t="s">
        <v>2070</v>
      </c>
    </row>
    <row r="94" spans="1:2" x14ac:dyDescent="0.4">
      <c r="A94">
        <v>94</v>
      </c>
      <c r="B94" t="s">
        <v>2071</v>
      </c>
    </row>
    <row r="95" spans="1:2" x14ac:dyDescent="0.4">
      <c r="A95">
        <v>95</v>
      </c>
      <c r="B95" t="s">
        <v>2072</v>
      </c>
    </row>
    <row r="96" spans="1:2" x14ac:dyDescent="0.4">
      <c r="A96">
        <v>96</v>
      </c>
      <c r="B96" t="s">
        <v>2073</v>
      </c>
    </row>
    <row r="97" spans="1:2" x14ac:dyDescent="0.4">
      <c r="A97">
        <v>97</v>
      </c>
      <c r="B97" t="s">
        <v>2074</v>
      </c>
    </row>
    <row r="98" spans="1:2" s="56" customFormat="1" x14ac:dyDescent="0.4">
      <c r="A98" s="56">
        <v>98</v>
      </c>
      <c r="B98" s="56" t="s">
        <v>2075</v>
      </c>
    </row>
    <row r="99" spans="1:2" s="56" customFormat="1" x14ac:dyDescent="0.4">
      <c r="A99" s="56">
        <v>99</v>
      </c>
      <c r="B99" s="56" t="s">
        <v>2076</v>
      </c>
    </row>
    <row r="100" spans="1:2" s="56" customFormat="1" x14ac:dyDescent="0.4">
      <c r="A100" s="56">
        <v>100</v>
      </c>
      <c r="B100" s="56" t="s">
        <v>2077</v>
      </c>
    </row>
    <row r="101" spans="1:2" s="56" customFormat="1" x14ac:dyDescent="0.4">
      <c r="A101" s="56">
        <v>101</v>
      </c>
      <c r="B101" s="56" t="s">
        <v>2078</v>
      </c>
    </row>
    <row r="102" spans="1:2" s="56" customFormat="1" x14ac:dyDescent="0.4">
      <c r="A102" s="56">
        <v>102</v>
      </c>
      <c r="B102" s="56" t="s">
        <v>2079</v>
      </c>
    </row>
    <row r="103" spans="1:2" s="56" customFormat="1" x14ac:dyDescent="0.4">
      <c r="A103" s="56">
        <v>103</v>
      </c>
      <c r="B103" s="56" t="s">
        <v>2080</v>
      </c>
    </row>
    <row r="104" spans="1:2" s="56" customFormat="1" x14ac:dyDescent="0.4">
      <c r="A104" s="56">
        <v>104</v>
      </c>
      <c r="B104" s="56" t="s">
        <v>2081</v>
      </c>
    </row>
    <row r="105" spans="1:2" s="56" customFormat="1" x14ac:dyDescent="0.4">
      <c r="A105" s="56">
        <v>105</v>
      </c>
      <c r="B105" s="56" t="s">
        <v>2082</v>
      </c>
    </row>
    <row r="106" spans="1:2" s="56" customFormat="1" x14ac:dyDescent="0.4">
      <c r="A106" s="56">
        <v>106</v>
      </c>
      <c r="B106" s="56" t="s">
        <v>2083</v>
      </c>
    </row>
    <row r="107" spans="1:2" s="56" customFormat="1" x14ac:dyDescent="0.4">
      <c r="A107" s="56">
        <v>107</v>
      </c>
      <c r="B107" s="56" t="s">
        <v>2084</v>
      </c>
    </row>
    <row r="108" spans="1:2" x14ac:dyDescent="0.4">
      <c r="A108">
        <v>108</v>
      </c>
      <c r="B108" t="s">
        <v>2085</v>
      </c>
    </row>
    <row r="109" spans="1:2" x14ac:dyDescent="0.4">
      <c r="A109">
        <v>109</v>
      </c>
      <c r="B109" t="s">
        <v>2086</v>
      </c>
    </row>
    <row r="110" spans="1:2" s="56" customFormat="1" x14ac:dyDescent="0.4">
      <c r="A110" s="56">
        <v>110</v>
      </c>
      <c r="B110" s="56" t="s">
        <v>2087</v>
      </c>
    </row>
    <row r="111" spans="1:2" s="56" customFormat="1" x14ac:dyDescent="0.4">
      <c r="A111" s="56">
        <v>111</v>
      </c>
      <c r="B111" s="56" t="s">
        <v>2088</v>
      </c>
    </row>
    <row r="112" spans="1:2" x14ac:dyDescent="0.4">
      <c r="A112">
        <v>112</v>
      </c>
      <c r="B112" t="s">
        <v>2089</v>
      </c>
    </row>
    <row r="113" spans="1:2" x14ac:dyDescent="0.4">
      <c r="A113">
        <v>113</v>
      </c>
      <c r="B113" t="s">
        <v>2090</v>
      </c>
    </row>
    <row r="114" spans="1:2" x14ac:dyDescent="0.4">
      <c r="A114">
        <v>114</v>
      </c>
      <c r="B114" t="s">
        <v>2091</v>
      </c>
    </row>
    <row r="115" spans="1:2" x14ac:dyDescent="0.4">
      <c r="A115">
        <v>115</v>
      </c>
      <c r="B115" t="s">
        <v>2092</v>
      </c>
    </row>
    <row r="116" spans="1:2" x14ac:dyDescent="0.4">
      <c r="A116">
        <v>116</v>
      </c>
      <c r="B116" t="s">
        <v>2093</v>
      </c>
    </row>
    <row r="117" spans="1:2" x14ac:dyDescent="0.4">
      <c r="A117">
        <v>117</v>
      </c>
      <c r="B117" t="s">
        <v>2094</v>
      </c>
    </row>
    <row r="118" spans="1:2" x14ac:dyDescent="0.4">
      <c r="A118">
        <v>118</v>
      </c>
      <c r="B118" t="s">
        <v>2095</v>
      </c>
    </row>
    <row r="119" spans="1:2" x14ac:dyDescent="0.4">
      <c r="A119">
        <v>119</v>
      </c>
      <c r="B119" t="s">
        <v>2096</v>
      </c>
    </row>
    <row r="120" spans="1:2" x14ac:dyDescent="0.4">
      <c r="A120">
        <v>120</v>
      </c>
      <c r="B120" t="s">
        <v>2097</v>
      </c>
    </row>
    <row r="121" spans="1:2" x14ac:dyDescent="0.4">
      <c r="A121">
        <v>121</v>
      </c>
      <c r="B121" t="s">
        <v>2098</v>
      </c>
    </row>
    <row r="122" spans="1:2" x14ac:dyDescent="0.4">
      <c r="A122">
        <v>122</v>
      </c>
      <c r="B122" t="s">
        <v>2099</v>
      </c>
    </row>
    <row r="123" spans="1:2" x14ac:dyDescent="0.4">
      <c r="A123">
        <v>123</v>
      </c>
      <c r="B123" t="s">
        <v>2100</v>
      </c>
    </row>
    <row r="124" spans="1:2" x14ac:dyDescent="0.4">
      <c r="A124">
        <v>124</v>
      </c>
      <c r="B124" t="s">
        <v>2101</v>
      </c>
    </row>
    <row r="125" spans="1:2" x14ac:dyDescent="0.4">
      <c r="A125">
        <v>125</v>
      </c>
      <c r="B125" t="s">
        <v>2102</v>
      </c>
    </row>
    <row r="126" spans="1:2" x14ac:dyDescent="0.4">
      <c r="A126">
        <v>126</v>
      </c>
      <c r="B126" t="s">
        <v>2103</v>
      </c>
    </row>
    <row r="127" spans="1:2" x14ac:dyDescent="0.4">
      <c r="A127">
        <v>127</v>
      </c>
      <c r="B127" t="s">
        <v>2104</v>
      </c>
    </row>
    <row r="128" spans="1:2" x14ac:dyDescent="0.4">
      <c r="A128">
        <v>128</v>
      </c>
      <c r="B128" t="s">
        <v>2105</v>
      </c>
    </row>
    <row r="129" spans="1:2" x14ac:dyDescent="0.4">
      <c r="A129">
        <v>129</v>
      </c>
      <c r="B129" t="s">
        <v>2106</v>
      </c>
    </row>
    <row r="130" spans="1:2" x14ac:dyDescent="0.4">
      <c r="A130">
        <v>130</v>
      </c>
      <c r="B130" t="s">
        <v>2107</v>
      </c>
    </row>
    <row r="131" spans="1:2" x14ac:dyDescent="0.4">
      <c r="A131">
        <v>131</v>
      </c>
      <c r="B131" t="s">
        <v>2108</v>
      </c>
    </row>
    <row r="132" spans="1:2" x14ac:dyDescent="0.4">
      <c r="A132">
        <v>132</v>
      </c>
      <c r="B132" t="s">
        <v>2109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H131"/>
  <sheetViews>
    <sheetView workbookViewId="0">
      <selection activeCell="C58" sqref="C58"/>
    </sheetView>
  </sheetViews>
  <sheetFormatPr defaultRowHeight="14.6" x14ac:dyDescent="0.4"/>
  <cols>
    <col min="1" max="1" width="8.15234375" bestFit="1" customWidth="1"/>
    <col min="2" max="3" width="24.15234375" bestFit="1" customWidth="1"/>
    <col min="4" max="4" width="11.3828125" customWidth="1"/>
    <col min="5" max="5" width="14.15234375" bestFit="1" customWidth="1"/>
    <col min="6" max="6" width="10.69140625" bestFit="1" customWidth="1"/>
    <col min="7" max="7" width="6.53515625" bestFit="1" customWidth="1"/>
    <col min="8" max="8" width="10.69140625" bestFit="1" customWidth="1"/>
  </cols>
  <sheetData>
    <row r="1" spans="1:8" ht="43.75" x14ac:dyDescent="0.4">
      <c r="A1" s="57" t="s">
        <v>1892</v>
      </c>
      <c r="B1" s="58" t="s">
        <v>1660</v>
      </c>
      <c r="C1" s="58" t="s">
        <v>1661</v>
      </c>
      <c r="D1" s="58" t="s">
        <v>1662</v>
      </c>
      <c r="E1" s="57" t="s">
        <v>517</v>
      </c>
      <c r="F1" s="57" t="s">
        <v>644</v>
      </c>
      <c r="G1" s="57" t="s">
        <v>435</v>
      </c>
      <c r="H1" s="58" t="s">
        <v>434</v>
      </c>
    </row>
    <row r="2" spans="1:8" hidden="1" x14ac:dyDescent="0.4">
      <c r="A2" s="43">
        <v>1</v>
      </c>
      <c r="B2" s="43" t="s">
        <v>434</v>
      </c>
      <c r="C2" s="43" t="str">
        <f>IF(MAX(E2:H2)=E2,$E$1,IF(MAX(E2:H2)=F2,$F$1,IF(MAX(E2:H2)=G2,$G$1,$H$1)))</f>
        <v>Туберкулез</v>
      </c>
      <c r="D2" s="43">
        <f t="shared" ref="D2:D65" si="0">IF(B2=C2,1,0)</f>
        <v>1</v>
      </c>
      <c r="E2" s="43">
        <v>0</v>
      </c>
      <c r="F2" s="43">
        <v>0</v>
      </c>
      <c r="G2" s="43">
        <v>0</v>
      </c>
      <c r="H2" s="43">
        <v>4</v>
      </c>
    </row>
    <row r="3" spans="1:8" x14ac:dyDescent="0.4">
      <c r="A3" s="43">
        <v>2</v>
      </c>
      <c r="B3" s="43" t="s">
        <v>517</v>
      </c>
      <c r="C3" s="43"/>
      <c r="D3" s="43">
        <f t="shared" si="0"/>
        <v>0</v>
      </c>
      <c r="E3" s="43">
        <v>9</v>
      </c>
      <c r="F3" s="43">
        <v>9</v>
      </c>
      <c r="G3" s="43">
        <v>7</v>
      </c>
      <c r="H3" s="43">
        <v>5</v>
      </c>
    </row>
    <row r="4" spans="1:8" hidden="1" x14ac:dyDescent="0.4">
      <c r="A4" s="43">
        <v>3</v>
      </c>
      <c r="B4" s="43" t="s">
        <v>517</v>
      </c>
      <c r="C4" s="43" t="str">
        <f t="shared" ref="C4:C5" si="1">IF(MAX(E4:H4)=E4,$E$1,IF(MAX(E4:H4)=F4,$F$1,IF(MAX(E4:H4)=G4,$G$1,$H$1)))</f>
        <v>Бактериальная пневмония</v>
      </c>
      <c r="D4" s="43">
        <f t="shared" si="0"/>
        <v>1</v>
      </c>
      <c r="E4" s="43">
        <v>8</v>
      </c>
      <c r="F4" s="43">
        <v>6</v>
      </c>
      <c r="G4" s="43">
        <v>0</v>
      </c>
      <c r="H4" s="43">
        <v>0</v>
      </c>
    </row>
    <row r="5" spans="1:8" hidden="1" x14ac:dyDescent="0.4">
      <c r="A5" s="43">
        <v>4</v>
      </c>
      <c r="B5" s="43" t="s">
        <v>517</v>
      </c>
      <c r="C5" s="43" t="str">
        <f t="shared" si="1"/>
        <v>Бактериальная пневмония</v>
      </c>
      <c r="D5" s="43">
        <f t="shared" si="0"/>
        <v>1</v>
      </c>
      <c r="E5" s="43">
        <v>6</v>
      </c>
      <c r="F5" s="43">
        <v>0</v>
      </c>
      <c r="G5" s="43">
        <v>0</v>
      </c>
      <c r="H5" s="43">
        <v>0</v>
      </c>
    </row>
    <row r="6" spans="1:8" hidden="1" x14ac:dyDescent="0.4">
      <c r="A6" s="43">
        <v>5</v>
      </c>
      <c r="B6" s="43" t="s">
        <v>517</v>
      </c>
      <c r="C6" s="43" t="str">
        <f>IF(MAX(E6:H6)=E6,$E$1,IF(MAX(E6:H6)=F6,$F$1,IF(MAX(E6:H6)=G6,$G$1,$H$1)))</f>
        <v>Бактериальная пневмония</v>
      </c>
      <c r="D6" s="43">
        <f t="shared" si="0"/>
        <v>1</v>
      </c>
      <c r="E6" s="43">
        <v>7</v>
      </c>
      <c r="F6" s="43">
        <v>0</v>
      </c>
      <c r="G6" s="43">
        <v>0</v>
      </c>
      <c r="H6" s="43">
        <v>0</v>
      </c>
    </row>
    <row r="7" spans="1:8" hidden="1" x14ac:dyDescent="0.4">
      <c r="A7" s="43">
        <v>6</v>
      </c>
      <c r="B7" s="43" t="s">
        <v>517</v>
      </c>
      <c r="C7" s="43" t="str">
        <f>IF(MAX(E7:H7)=E7,$E$1,IF(MAX(E7:H7)=F7,$F$1,IF(MAX(E7:H7)=G7,$G$1,$H$1)))</f>
        <v>Бактериальная пневмония</v>
      </c>
      <c r="D7" s="43">
        <f t="shared" si="0"/>
        <v>1</v>
      </c>
      <c r="E7" s="43">
        <v>5</v>
      </c>
      <c r="F7" s="43">
        <v>5</v>
      </c>
      <c r="G7" s="43">
        <v>0</v>
      </c>
      <c r="H7" s="43">
        <v>0</v>
      </c>
    </row>
    <row r="8" spans="1:8" hidden="1" x14ac:dyDescent="0.4">
      <c r="A8" s="43">
        <v>7</v>
      </c>
      <c r="B8" s="43" t="s">
        <v>517</v>
      </c>
      <c r="C8" s="43" t="str">
        <f t="shared" ref="C8:C10" si="2">IF(MAX(E8:H8)=E8,$E$1,IF(MAX(E8:H8)=F8,$F$1,IF(MAX(E8:H8)=G8,$G$1,$H$1)))</f>
        <v>Бактериальная пневмония</v>
      </c>
      <c r="D8" s="43">
        <f t="shared" si="0"/>
        <v>1</v>
      </c>
      <c r="E8" s="43">
        <v>7</v>
      </c>
      <c r="F8" s="43">
        <v>5</v>
      </c>
      <c r="G8" s="43">
        <v>0</v>
      </c>
      <c r="H8" s="43">
        <v>0</v>
      </c>
    </row>
    <row r="9" spans="1:8" hidden="1" x14ac:dyDescent="0.4">
      <c r="A9" s="43">
        <v>8</v>
      </c>
      <c r="B9" s="43" t="s">
        <v>517</v>
      </c>
      <c r="C9" s="43" t="str">
        <f t="shared" si="2"/>
        <v>Бактериальная пневмония</v>
      </c>
      <c r="D9" s="43">
        <f t="shared" si="0"/>
        <v>1</v>
      </c>
      <c r="E9" s="43">
        <v>12</v>
      </c>
      <c r="F9" s="43">
        <v>0</v>
      </c>
      <c r="G9" s="43">
        <v>0</v>
      </c>
      <c r="H9" s="43">
        <v>0</v>
      </c>
    </row>
    <row r="10" spans="1:8" hidden="1" x14ac:dyDescent="0.4">
      <c r="A10" s="43">
        <v>9</v>
      </c>
      <c r="B10" s="43" t="s">
        <v>517</v>
      </c>
      <c r="C10" s="43" t="str">
        <f t="shared" si="2"/>
        <v>Бактериальная пневмония</v>
      </c>
      <c r="D10" s="43">
        <f t="shared" si="0"/>
        <v>1</v>
      </c>
      <c r="E10" s="43">
        <v>11</v>
      </c>
      <c r="F10" s="43">
        <v>0</v>
      </c>
      <c r="G10" s="43">
        <v>0</v>
      </c>
      <c r="H10" s="43">
        <v>0</v>
      </c>
    </row>
    <row r="11" spans="1:8" hidden="1" x14ac:dyDescent="0.4">
      <c r="A11" s="43">
        <v>10</v>
      </c>
      <c r="B11" s="43" t="s">
        <v>517</v>
      </c>
      <c r="C11" s="43" t="str">
        <f>IF(MAX(E11:H11)=E11,$E$1,IF(MAX(E11:H11)=F11,$F$1,IF(MAX(E11:H11)=G11,$G$1,$H$1)))</f>
        <v>Бактериальная пневмония</v>
      </c>
      <c r="D11" s="43">
        <f t="shared" si="0"/>
        <v>1</v>
      </c>
      <c r="E11" s="43">
        <v>4</v>
      </c>
      <c r="F11" s="43">
        <v>0</v>
      </c>
      <c r="G11" s="43">
        <v>3</v>
      </c>
      <c r="H11" s="43">
        <v>3</v>
      </c>
    </row>
    <row r="12" spans="1:8" hidden="1" x14ac:dyDescent="0.4">
      <c r="A12" s="43">
        <v>11</v>
      </c>
      <c r="B12" s="43" t="s">
        <v>517</v>
      </c>
      <c r="C12" s="43" t="str">
        <f>IF(MAX(E12:H12)=E12,$E$1,IF(MAX(E12:H12)=F12,$F$1,IF(MAX(E12:H12)=G12,$G$1,$H$1)))</f>
        <v>Бактериальная пневмония</v>
      </c>
      <c r="D12" s="43">
        <f t="shared" si="0"/>
        <v>1</v>
      </c>
      <c r="E12" s="43">
        <v>11</v>
      </c>
      <c r="F12" s="43">
        <v>0</v>
      </c>
      <c r="G12" s="43">
        <v>0</v>
      </c>
      <c r="H12" s="43">
        <v>0</v>
      </c>
    </row>
    <row r="13" spans="1:8" hidden="1" x14ac:dyDescent="0.4">
      <c r="A13" s="43">
        <v>12</v>
      </c>
      <c r="B13" s="43" t="s">
        <v>517</v>
      </c>
      <c r="C13" s="43" t="str">
        <f>IF(MAX(E13:H13)=E13,$E$1,IF(MAX(E13:H13)=F13,$F$1,IF(MAX(E13:H13)=G13,$G$1,$H$1)))</f>
        <v>Бактериальная пневмония</v>
      </c>
      <c r="D13" s="43">
        <f t="shared" si="0"/>
        <v>1</v>
      </c>
      <c r="E13" s="43">
        <v>10</v>
      </c>
      <c r="F13" s="43">
        <v>0</v>
      </c>
      <c r="G13" s="43">
        <v>0</v>
      </c>
      <c r="H13" s="43">
        <v>0</v>
      </c>
    </row>
    <row r="14" spans="1:8" hidden="1" x14ac:dyDescent="0.4">
      <c r="A14" s="43">
        <v>13</v>
      </c>
      <c r="B14" s="43" t="s">
        <v>517</v>
      </c>
      <c r="C14" s="43" t="str">
        <f>IF(MAX(E14:H14)=E14,$E$1,IF(MAX(E14:H14)=F14,$F$1,IF(MAX(E14:H14)=G14,$G$1,$H$1)))</f>
        <v>Бактериальная пневмония</v>
      </c>
      <c r="D14" s="43">
        <f t="shared" si="0"/>
        <v>1</v>
      </c>
      <c r="E14" s="43">
        <v>4</v>
      </c>
      <c r="F14" s="43">
        <v>0</v>
      </c>
      <c r="G14" s="43">
        <v>0</v>
      </c>
      <c r="H14" s="43">
        <v>0</v>
      </c>
    </row>
    <row r="15" spans="1:8" hidden="1" x14ac:dyDescent="0.4">
      <c r="A15" s="43">
        <v>14</v>
      </c>
      <c r="B15" s="43" t="s">
        <v>517</v>
      </c>
      <c r="C15" s="43" t="str">
        <f t="shared" ref="C15:C78" si="3">IF(MAX(E15:H15)=E15,$E$1,IF(MAX(E15:H15)=F15,$F$1,IF(MAX(E15:H15)=G15,$G$1,$H$1)))</f>
        <v>Бактериальная пневмония</v>
      </c>
      <c r="D15" s="43">
        <f t="shared" si="0"/>
        <v>1</v>
      </c>
      <c r="E15" s="43">
        <v>7</v>
      </c>
      <c r="F15" s="43">
        <v>0</v>
      </c>
      <c r="G15" s="43">
        <v>6</v>
      </c>
      <c r="H15" s="43">
        <v>4</v>
      </c>
    </row>
    <row r="16" spans="1:8" hidden="1" x14ac:dyDescent="0.4">
      <c r="A16" s="43">
        <v>15</v>
      </c>
      <c r="B16" s="43" t="s">
        <v>517</v>
      </c>
      <c r="C16" s="43" t="str">
        <f t="shared" si="3"/>
        <v>Бактериальная пневмония</v>
      </c>
      <c r="D16" s="43">
        <f t="shared" si="0"/>
        <v>1</v>
      </c>
      <c r="E16" s="43">
        <v>6</v>
      </c>
      <c r="F16" s="43">
        <v>0</v>
      </c>
      <c r="G16" s="43">
        <v>0</v>
      </c>
      <c r="H16" s="43">
        <v>0</v>
      </c>
    </row>
    <row r="17" spans="1:8" hidden="1" x14ac:dyDescent="0.4">
      <c r="A17" s="43">
        <v>16</v>
      </c>
      <c r="B17" s="43" t="s">
        <v>517</v>
      </c>
      <c r="C17" s="43" t="str">
        <f t="shared" si="3"/>
        <v>Бактериальная пневмония</v>
      </c>
      <c r="D17" s="43">
        <f t="shared" si="0"/>
        <v>1</v>
      </c>
      <c r="E17" s="43">
        <v>5</v>
      </c>
      <c r="F17" s="43">
        <v>3</v>
      </c>
      <c r="G17" s="43">
        <v>0</v>
      </c>
      <c r="H17" s="43">
        <v>0</v>
      </c>
    </row>
    <row r="18" spans="1:8" hidden="1" x14ac:dyDescent="0.4">
      <c r="A18" s="43">
        <v>17</v>
      </c>
      <c r="B18" s="43" t="s">
        <v>517</v>
      </c>
      <c r="C18" s="43" t="str">
        <f t="shared" si="3"/>
        <v>Бактериальная пневмония</v>
      </c>
      <c r="D18" s="43">
        <f t="shared" si="0"/>
        <v>1</v>
      </c>
      <c r="E18" s="43">
        <v>7</v>
      </c>
      <c r="F18" s="43">
        <v>0</v>
      </c>
      <c r="G18" s="43">
        <v>0</v>
      </c>
      <c r="H18" s="43">
        <v>0</v>
      </c>
    </row>
    <row r="19" spans="1:8" hidden="1" x14ac:dyDescent="0.4">
      <c r="A19" s="43">
        <v>18</v>
      </c>
      <c r="B19" s="43" t="s">
        <v>517</v>
      </c>
      <c r="C19" s="43" t="str">
        <f t="shared" si="3"/>
        <v>Бактериальная пневмония</v>
      </c>
      <c r="D19" s="43">
        <f t="shared" si="0"/>
        <v>1</v>
      </c>
      <c r="E19" s="43">
        <v>8</v>
      </c>
      <c r="F19" s="43">
        <v>0</v>
      </c>
      <c r="G19" s="43">
        <v>0</v>
      </c>
      <c r="H19" s="43">
        <v>0</v>
      </c>
    </row>
    <row r="20" spans="1:8" hidden="1" x14ac:dyDescent="0.4">
      <c r="A20" s="43">
        <v>19</v>
      </c>
      <c r="B20" s="43" t="s">
        <v>517</v>
      </c>
      <c r="C20" s="43" t="str">
        <f t="shared" si="3"/>
        <v>Бактериальная пневмония</v>
      </c>
      <c r="D20" s="43">
        <f t="shared" si="0"/>
        <v>1</v>
      </c>
      <c r="E20" s="43">
        <v>6</v>
      </c>
      <c r="F20" s="43">
        <v>5</v>
      </c>
      <c r="G20" s="43">
        <v>0</v>
      </c>
      <c r="H20" s="43">
        <v>0</v>
      </c>
    </row>
    <row r="21" spans="1:8" hidden="1" x14ac:dyDescent="0.4">
      <c r="A21" s="43">
        <v>20</v>
      </c>
      <c r="B21" s="43" t="s">
        <v>517</v>
      </c>
      <c r="C21" s="43" t="str">
        <f t="shared" si="3"/>
        <v>Бактериальная пневмония</v>
      </c>
      <c r="D21" s="43">
        <f t="shared" si="0"/>
        <v>1</v>
      </c>
      <c r="E21" s="43">
        <v>6</v>
      </c>
      <c r="F21" s="43">
        <v>0</v>
      </c>
      <c r="G21" s="43">
        <v>0</v>
      </c>
      <c r="H21" s="43">
        <v>0</v>
      </c>
    </row>
    <row r="22" spans="1:8" hidden="1" x14ac:dyDescent="0.4">
      <c r="A22" s="43">
        <v>21</v>
      </c>
      <c r="B22" s="43" t="s">
        <v>517</v>
      </c>
      <c r="C22" s="43" t="str">
        <f t="shared" si="3"/>
        <v>Бактериальная пневмония</v>
      </c>
      <c r="D22" s="43">
        <f t="shared" si="0"/>
        <v>1</v>
      </c>
      <c r="E22" s="43">
        <v>9</v>
      </c>
      <c r="F22" s="43">
        <v>6</v>
      </c>
      <c r="G22" s="43">
        <v>0</v>
      </c>
      <c r="H22" s="43">
        <v>0</v>
      </c>
    </row>
    <row r="23" spans="1:8" hidden="1" x14ac:dyDescent="0.4">
      <c r="A23" s="43">
        <v>22</v>
      </c>
      <c r="B23" s="43" t="s">
        <v>517</v>
      </c>
      <c r="C23" s="43" t="str">
        <f t="shared" si="3"/>
        <v>Бактериальная пневмония</v>
      </c>
      <c r="D23" s="43">
        <f t="shared" si="0"/>
        <v>1</v>
      </c>
      <c r="E23" s="43">
        <v>6</v>
      </c>
      <c r="F23" s="43">
        <v>3</v>
      </c>
      <c r="G23" s="43">
        <v>0</v>
      </c>
      <c r="H23" s="43">
        <v>0</v>
      </c>
    </row>
    <row r="24" spans="1:8" x14ac:dyDescent="0.4">
      <c r="A24" s="43">
        <v>23</v>
      </c>
      <c r="B24" s="43" t="s">
        <v>517</v>
      </c>
      <c r="C24" s="43"/>
      <c r="D24" s="43">
        <f t="shared" si="0"/>
        <v>0</v>
      </c>
      <c r="E24" s="43">
        <v>3</v>
      </c>
      <c r="F24" s="43">
        <v>3</v>
      </c>
      <c r="G24" s="43">
        <v>0</v>
      </c>
      <c r="H24" s="43">
        <v>0</v>
      </c>
    </row>
    <row r="25" spans="1:8" hidden="1" x14ac:dyDescent="0.4">
      <c r="A25" s="43">
        <v>24</v>
      </c>
      <c r="B25" s="43" t="s">
        <v>517</v>
      </c>
      <c r="C25" s="43" t="str">
        <f t="shared" si="3"/>
        <v>Бактериальная пневмония</v>
      </c>
      <c r="D25" s="43">
        <f t="shared" si="0"/>
        <v>1</v>
      </c>
      <c r="E25" s="43">
        <v>6</v>
      </c>
      <c r="F25" s="43">
        <v>5</v>
      </c>
      <c r="G25" s="43">
        <v>0</v>
      </c>
      <c r="H25" s="43">
        <v>0</v>
      </c>
    </row>
    <row r="26" spans="1:8" hidden="1" x14ac:dyDescent="0.4">
      <c r="A26" s="43">
        <v>25</v>
      </c>
      <c r="B26" s="43" t="s">
        <v>517</v>
      </c>
      <c r="C26" s="43" t="str">
        <f t="shared" si="3"/>
        <v>Бактериальная пневмония</v>
      </c>
      <c r="D26" s="43">
        <f t="shared" si="0"/>
        <v>1</v>
      </c>
      <c r="E26" s="43">
        <v>10</v>
      </c>
      <c r="F26" s="43">
        <v>0</v>
      </c>
      <c r="G26" s="43">
        <v>0</v>
      </c>
      <c r="H26" s="43">
        <v>0</v>
      </c>
    </row>
    <row r="27" spans="1:8" x14ac:dyDescent="0.4">
      <c r="A27" s="43">
        <v>26</v>
      </c>
      <c r="B27" s="43" t="s">
        <v>517</v>
      </c>
      <c r="C27" s="43" t="str">
        <f t="shared" si="3"/>
        <v>Вирусная пневмония</v>
      </c>
      <c r="D27" s="43">
        <f t="shared" si="0"/>
        <v>0</v>
      </c>
      <c r="E27" s="43">
        <v>9</v>
      </c>
      <c r="F27" s="43">
        <v>10</v>
      </c>
      <c r="G27" s="43">
        <v>0</v>
      </c>
      <c r="H27" s="43">
        <v>0</v>
      </c>
    </row>
    <row r="28" spans="1:8" hidden="1" x14ac:dyDescent="0.4">
      <c r="A28" s="43">
        <v>27</v>
      </c>
      <c r="B28" s="43" t="s">
        <v>517</v>
      </c>
      <c r="C28" s="43" t="str">
        <f t="shared" si="3"/>
        <v>Бактериальная пневмония</v>
      </c>
      <c r="D28" s="43">
        <f t="shared" si="0"/>
        <v>1</v>
      </c>
      <c r="E28" s="43">
        <v>9</v>
      </c>
      <c r="F28" s="43">
        <v>0</v>
      </c>
      <c r="G28" s="43">
        <v>0</v>
      </c>
      <c r="H28" s="43">
        <v>0</v>
      </c>
    </row>
    <row r="29" spans="1:8" hidden="1" x14ac:dyDescent="0.4">
      <c r="A29" s="43">
        <v>28</v>
      </c>
      <c r="B29" s="43" t="s">
        <v>517</v>
      </c>
      <c r="C29" s="43" t="str">
        <f t="shared" si="3"/>
        <v>Бактериальная пневмония</v>
      </c>
      <c r="D29" s="43">
        <f t="shared" si="0"/>
        <v>1</v>
      </c>
      <c r="E29" s="43">
        <v>4</v>
      </c>
      <c r="F29" s="43">
        <v>0</v>
      </c>
      <c r="G29" s="43">
        <v>0</v>
      </c>
      <c r="H29" s="43">
        <v>0</v>
      </c>
    </row>
    <row r="30" spans="1:8" hidden="1" x14ac:dyDescent="0.4">
      <c r="A30" s="43">
        <v>29</v>
      </c>
      <c r="B30" s="43" t="s">
        <v>517</v>
      </c>
      <c r="C30" s="43" t="str">
        <f t="shared" si="3"/>
        <v>Бактериальная пневмония</v>
      </c>
      <c r="D30" s="43">
        <f t="shared" si="0"/>
        <v>1</v>
      </c>
      <c r="E30" s="43">
        <v>4</v>
      </c>
      <c r="F30" s="43">
        <v>0</v>
      </c>
      <c r="G30" s="43">
        <v>0</v>
      </c>
      <c r="H30" s="43">
        <v>0</v>
      </c>
    </row>
    <row r="31" spans="1:8" hidden="1" x14ac:dyDescent="0.4">
      <c r="A31" s="43">
        <v>30</v>
      </c>
      <c r="B31" s="43" t="s">
        <v>517</v>
      </c>
      <c r="C31" s="43" t="str">
        <f t="shared" si="3"/>
        <v>Бактериальная пневмония</v>
      </c>
      <c r="D31" s="43">
        <f t="shared" si="0"/>
        <v>1</v>
      </c>
      <c r="E31" s="43">
        <v>5</v>
      </c>
      <c r="F31" s="43">
        <v>3</v>
      </c>
      <c r="G31" s="43">
        <v>3</v>
      </c>
      <c r="H31" s="43">
        <v>0</v>
      </c>
    </row>
    <row r="32" spans="1:8" hidden="1" x14ac:dyDescent="0.4">
      <c r="A32" s="43">
        <v>31</v>
      </c>
      <c r="B32" s="43" t="s">
        <v>517</v>
      </c>
      <c r="C32" s="43" t="str">
        <f t="shared" si="3"/>
        <v>Бактериальная пневмония</v>
      </c>
      <c r="D32" s="43">
        <f t="shared" si="0"/>
        <v>1</v>
      </c>
      <c r="E32" s="43">
        <v>11</v>
      </c>
      <c r="F32" s="43">
        <v>0</v>
      </c>
      <c r="G32" s="43">
        <v>0</v>
      </c>
      <c r="H32" s="43">
        <v>0</v>
      </c>
    </row>
    <row r="33" spans="1:8" hidden="1" x14ac:dyDescent="0.4">
      <c r="A33" s="43">
        <v>32</v>
      </c>
      <c r="B33" s="43" t="s">
        <v>517</v>
      </c>
      <c r="C33" s="43" t="str">
        <f t="shared" si="3"/>
        <v>Бактериальная пневмония</v>
      </c>
      <c r="D33" s="43">
        <f t="shared" si="0"/>
        <v>1</v>
      </c>
      <c r="E33" s="43">
        <v>8</v>
      </c>
      <c r="F33" s="43">
        <v>0</v>
      </c>
      <c r="G33" s="43">
        <v>0</v>
      </c>
      <c r="H33" s="43">
        <v>0</v>
      </c>
    </row>
    <row r="34" spans="1:8" hidden="1" x14ac:dyDescent="0.4">
      <c r="A34" s="43">
        <v>33</v>
      </c>
      <c r="B34" s="43" t="s">
        <v>517</v>
      </c>
      <c r="C34" s="43" t="str">
        <f t="shared" si="3"/>
        <v>Бактериальная пневмония</v>
      </c>
      <c r="D34" s="43">
        <f t="shared" si="0"/>
        <v>1</v>
      </c>
      <c r="E34" s="43">
        <v>9</v>
      </c>
      <c r="F34" s="43">
        <v>0</v>
      </c>
      <c r="G34" s="43">
        <v>0</v>
      </c>
      <c r="H34" s="43">
        <v>0</v>
      </c>
    </row>
    <row r="35" spans="1:8" hidden="1" x14ac:dyDescent="0.4">
      <c r="A35" s="43">
        <v>34</v>
      </c>
      <c r="B35" s="43" t="s">
        <v>517</v>
      </c>
      <c r="C35" s="43" t="str">
        <f t="shared" si="3"/>
        <v>Бактериальная пневмония</v>
      </c>
      <c r="D35" s="43">
        <f t="shared" si="0"/>
        <v>1</v>
      </c>
      <c r="E35" s="43">
        <v>9</v>
      </c>
      <c r="F35" s="43">
        <v>6</v>
      </c>
      <c r="G35" s="43">
        <v>0</v>
      </c>
      <c r="H35" s="43">
        <v>0</v>
      </c>
    </row>
    <row r="36" spans="1:8" hidden="1" x14ac:dyDescent="0.4">
      <c r="A36" s="43">
        <v>35</v>
      </c>
      <c r="B36" s="43" t="s">
        <v>517</v>
      </c>
      <c r="C36" s="43" t="str">
        <f t="shared" si="3"/>
        <v>Бактериальная пневмония</v>
      </c>
      <c r="D36" s="43">
        <f t="shared" si="0"/>
        <v>1</v>
      </c>
      <c r="E36" s="43">
        <v>6</v>
      </c>
      <c r="F36" s="43">
        <v>5</v>
      </c>
      <c r="G36" s="43">
        <v>0</v>
      </c>
      <c r="H36" s="43">
        <v>0</v>
      </c>
    </row>
    <row r="37" spans="1:8" hidden="1" x14ac:dyDescent="0.4">
      <c r="A37" s="43">
        <v>36</v>
      </c>
      <c r="B37" s="43" t="s">
        <v>435</v>
      </c>
      <c r="C37" s="43" t="str">
        <f t="shared" si="3"/>
        <v>Рак легких</v>
      </c>
      <c r="D37" s="43">
        <f t="shared" si="0"/>
        <v>1</v>
      </c>
      <c r="E37" s="43">
        <v>0</v>
      </c>
      <c r="F37" s="43">
        <v>0</v>
      </c>
      <c r="G37" s="43">
        <v>6</v>
      </c>
      <c r="H37" s="43">
        <v>0</v>
      </c>
    </row>
    <row r="38" spans="1:8" hidden="1" x14ac:dyDescent="0.4">
      <c r="A38" s="43">
        <v>37</v>
      </c>
      <c r="B38" s="43" t="s">
        <v>435</v>
      </c>
      <c r="C38" s="43" t="str">
        <f t="shared" si="3"/>
        <v>Рак легких</v>
      </c>
      <c r="D38" s="43">
        <f t="shared" si="0"/>
        <v>1</v>
      </c>
      <c r="E38" s="43">
        <v>0</v>
      </c>
      <c r="F38" s="43">
        <v>0</v>
      </c>
      <c r="G38" s="43">
        <v>5</v>
      </c>
      <c r="H38" s="43">
        <v>0</v>
      </c>
    </row>
    <row r="39" spans="1:8" hidden="1" x14ac:dyDescent="0.4">
      <c r="A39" s="43">
        <v>38</v>
      </c>
      <c r="B39" s="43" t="s">
        <v>435</v>
      </c>
      <c r="C39" s="43" t="str">
        <f t="shared" si="3"/>
        <v>Рак легких</v>
      </c>
      <c r="D39" s="43">
        <f t="shared" si="0"/>
        <v>1</v>
      </c>
      <c r="E39" s="43">
        <v>0</v>
      </c>
      <c r="F39" s="43">
        <v>0</v>
      </c>
      <c r="G39" s="43">
        <v>5</v>
      </c>
      <c r="H39" s="43">
        <v>0</v>
      </c>
    </row>
    <row r="40" spans="1:8" hidden="1" x14ac:dyDescent="0.4">
      <c r="A40" s="43">
        <v>39</v>
      </c>
      <c r="B40" s="43" t="s">
        <v>435</v>
      </c>
      <c r="C40" s="43" t="str">
        <f t="shared" si="3"/>
        <v>Рак легких</v>
      </c>
      <c r="D40" s="43">
        <f t="shared" si="0"/>
        <v>1</v>
      </c>
      <c r="E40" s="43">
        <v>0</v>
      </c>
      <c r="F40" s="43">
        <v>0</v>
      </c>
      <c r="G40" s="43">
        <v>4</v>
      </c>
      <c r="H40" s="43">
        <v>0</v>
      </c>
    </row>
    <row r="41" spans="1:8" hidden="1" x14ac:dyDescent="0.4">
      <c r="A41" s="43">
        <v>40</v>
      </c>
      <c r="B41" s="43" t="s">
        <v>435</v>
      </c>
      <c r="C41" s="43" t="str">
        <f t="shared" si="3"/>
        <v>Рак легких</v>
      </c>
      <c r="D41" s="43">
        <f t="shared" si="0"/>
        <v>1</v>
      </c>
      <c r="E41" s="43">
        <v>0</v>
      </c>
      <c r="F41" s="43">
        <v>0</v>
      </c>
      <c r="G41" s="43">
        <v>12</v>
      </c>
      <c r="H41" s="43">
        <v>0</v>
      </c>
    </row>
    <row r="42" spans="1:8" hidden="1" x14ac:dyDescent="0.4">
      <c r="A42" s="43">
        <v>41</v>
      </c>
      <c r="B42" s="43" t="s">
        <v>435</v>
      </c>
      <c r="C42" s="43" t="str">
        <f t="shared" si="3"/>
        <v>Рак легких</v>
      </c>
      <c r="D42" s="43">
        <f t="shared" si="0"/>
        <v>1</v>
      </c>
      <c r="E42" s="43">
        <v>0</v>
      </c>
      <c r="F42" s="43">
        <v>0</v>
      </c>
      <c r="G42" s="43">
        <v>5</v>
      </c>
      <c r="H42" s="43">
        <v>0</v>
      </c>
    </row>
    <row r="43" spans="1:8" hidden="1" x14ac:dyDescent="0.4">
      <c r="A43" s="43">
        <v>42</v>
      </c>
      <c r="B43" s="43" t="s">
        <v>435</v>
      </c>
      <c r="C43" s="43" t="str">
        <f t="shared" si="3"/>
        <v>Рак легких</v>
      </c>
      <c r="D43" s="43">
        <f t="shared" si="0"/>
        <v>1</v>
      </c>
      <c r="E43" s="43">
        <v>3</v>
      </c>
      <c r="F43" s="43">
        <v>0</v>
      </c>
      <c r="G43" s="43">
        <v>4</v>
      </c>
      <c r="H43" s="43">
        <v>3</v>
      </c>
    </row>
    <row r="44" spans="1:8" hidden="1" x14ac:dyDescent="0.4">
      <c r="A44" s="43">
        <v>43</v>
      </c>
      <c r="B44" s="43" t="s">
        <v>435</v>
      </c>
      <c r="C44" s="43" t="str">
        <f t="shared" si="3"/>
        <v>Рак легких</v>
      </c>
      <c r="D44" s="43">
        <f t="shared" si="0"/>
        <v>1</v>
      </c>
      <c r="E44" s="43">
        <v>0</v>
      </c>
      <c r="F44" s="43">
        <v>0</v>
      </c>
      <c r="G44" s="43">
        <v>6</v>
      </c>
      <c r="H44" s="43">
        <v>0</v>
      </c>
    </row>
    <row r="45" spans="1:8" hidden="1" x14ac:dyDescent="0.4">
      <c r="A45" s="43">
        <v>44</v>
      </c>
      <c r="B45" s="43" t="s">
        <v>435</v>
      </c>
      <c r="C45" s="43" t="str">
        <f t="shared" si="3"/>
        <v>Рак легких</v>
      </c>
      <c r="D45" s="43">
        <f t="shared" si="0"/>
        <v>1</v>
      </c>
      <c r="E45" s="43">
        <v>0</v>
      </c>
      <c r="F45" s="43">
        <v>0</v>
      </c>
      <c r="G45" s="43">
        <v>6</v>
      </c>
      <c r="H45" s="43">
        <v>0</v>
      </c>
    </row>
    <row r="46" spans="1:8" x14ac:dyDescent="0.4">
      <c r="A46" s="43">
        <v>45</v>
      </c>
      <c r="B46" s="43" t="s">
        <v>517</v>
      </c>
      <c r="C46" s="43"/>
      <c r="D46" s="43">
        <f t="shared" si="0"/>
        <v>0</v>
      </c>
      <c r="E46" s="43">
        <v>5</v>
      </c>
      <c r="F46" s="43">
        <v>5</v>
      </c>
      <c r="G46" s="43">
        <v>0</v>
      </c>
      <c r="H46" s="43">
        <v>0</v>
      </c>
    </row>
    <row r="47" spans="1:8" hidden="1" x14ac:dyDescent="0.4">
      <c r="A47" s="43">
        <v>46</v>
      </c>
      <c r="B47" s="43" t="s">
        <v>435</v>
      </c>
      <c r="C47" s="43" t="str">
        <f t="shared" si="3"/>
        <v>Рак легких</v>
      </c>
      <c r="D47" s="43">
        <f t="shared" si="0"/>
        <v>1</v>
      </c>
      <c r="E47" s="43">
        <v>0</v>
      </c>
      <c r="F47" s="43">
        <v>0</v>
      </c>
      <c r="G47" s="43">
        <v>7</v>
      </c>
      <c r="H47" s="43">
        <v>0</v>
      </c>
    </row>
    <row r="48" spans="1:8" hidden="1" x14ac:dyDescent="0.4">
      <c r="A48" s="43">
        <v>47</v>
      </c>
      <c r="B48" s="43" t="s">
        <v>517</v>
      </c>
      <c r="C48" s="43" t="str">
        <f t="shared" si="3"/>
        <v>Бактериальная пневмония</v>
      </c>
      <c r="D48" s="43">
        <f t="shared" si="0"/>
        <v>1</v>
      </c>
      <c r="E48" s="43">
        <v>9</v>
      </c>
      <c r="F48" s="43">
        <v>0</v>
      </c>
      <c r="G48" s="43">
        <v>0</v>
      </c>
      <c r="H48" s="43">
        <v>0</v>
      </c>
    </row>
    <row r="49" spans="1:8" hidden="1" x14ac:dyDescent="0.4">
      <c r="A49" s="43">
        <v>48</v>
      </c>
      <c r="B49" s="43" t="s">
        <v>517</v>
      </c>
      <c r="C49" s="43" t="str">
        <f t="shared" si="3"/>
        <v>Бактериальная пневмония</v>
      </c>
      <c r="D49" s="43">
        <f t="shared" si="0"/>
        <v>1</v>
      </c>
      <c r="E49" s="43">
        <v>11</v>
      </c>
      <c r="F49" s="43">
        <v>10</v>
      </c>
      <c r="G49" s="43">
        <v>8</v>
      </c>
      <c r="H49" s="43">
        <v>0</v>
      </c>
    </row>
    <row r="50" spans="1:8" hidden="1" x14ac:dyDescent="0.4">
      <c r="A50" s="43">
        <v>49</v>
      </c>
      <c r="B50" s="43" t="s">
        <v>517</v>
      </c>
      <c r="C50" s="43" t="str">
        <f t="shared" si="3"/>
        <v>Бактериальная пневмония</v>
      </c>
      <c r="D50" s="43">
        <f t="shared" si="0"/>
        <v>1</v>
      </c>
      <c r="E50" s="43">
        <v>7</v>
      </c>
      <c r="F50" s="43">
        <v>5</v>
      </c>
      <c r="G50" s="43">
        <v>4</v>
      </c>
      <c r="H50" s="43">
        <v>0</v>
      </c>
    </row>
    <row r="51" spans="1:8" hidden="1" x14ac:dyDescent="0.4">
      <c r="A51" s="43">
        <v>50</v>
      </c>
      <c r="B51" s="43" t="s">
        <v>517</v>
      </c>
      <c r="C51" s="43" t="str">
        <f t="shared" si="3"/>
        <v>Бактериальная пневмония</v>
      </c>
      <c r="D51" s="43">
        <f t="shared" si="0"/>
        <v>1</v>
      </c>
      <c r="E51" s="43">
        <v>11</v>
      </c>
      <c r="F51" s="43">
        <v>0</v>
      </c>
      <c r="G51" s="43">
        <v>0</v>
      </c>
      <c r="H51" s="43">
        <v>0</v>
      </c>
    </row>
    <row r="52" spans="1:8" hidden="1" x14ac:dyDescent="0.4">
      <c r="A52" s="43">
        <v>51</v>
      </c>
      <c r="B52" s="43" t="s">
        <v>517</v>
      </c>
      <c r="C52" s="43" t="str">
        <f t="shared" si="3"/>
        <v>Бактериальная пневмония</v>
      </c>
      <c r="D52" s="43">
        <f t="shared" si="0"/>
        <v>1</v>
      </c>
      <c r="E52" s="43">
        <v>4</v>
      </c>
      <c r="F52" s="43">
        <v>0</v>
      </c>
      <c r="G52" s="43">
        <v>0</v>
      </c>
      <c r="H52" s="43">
        <v>0</v>
      </c>
    </row>
    <row r="53" spans="1:8" hidden="1" x14ac:dyDescent="0.4">
      <c r="A53" s="43">
        <v>52</v>
      </c>
      <c r="B53" s="43" t="s">
        <v>517</v>
      </c>
      <c r="C53" s="43" t="str">
        <f t="shared" si="3"/>
        <v>Бактериальная пневмония</v>
      </c>
      <c r="D53" s="43">
        <f t="shared" si="0"/>
        <v>1</v>
      </c>
      <c r="E53" s="43">
        <v>9</v>
      </c>
      <c r="F53" s="43">
        <v>0</v>
      </c>
      <c r="G53" s="43">
        <v>0</v>
      </c>
      <c r="H53" s="43">
        <v>0</v>
      </c>
    </row>
    <row r="54" spans="1:8" hidden="1" x14ac:dyDescent="0.4">
      <c r="A54" s="43">
        <v>53</v>
      </c>
      <c r="B54" s="43" t="s">
        <v>517</v>
      </c>
      <c r="C54" s="43" t="str">
        <f t="shared" si="3"/>
        <v>Бактериальная пневмония</v>
      </c>
      <c r="D54" s="43">
        <f t="shared" si="0"/>
        <v>1</v>
      </c>
      <c r="E54" s="43">
        <v>8</v>
      </c>
      <c r="F54" s="43">
        <v>0</v>
      </c>
      <c r="G54" s="43">
        <v>0</v>
      </c>
      <c r="H54" s="43">
        <v>0</v>
      </c>
    </row>
    <row r="55" spans="1:8" hidden="1" x14ac:dyDescent="0.4">
      <c r="A55" s="43">
        <v>54</v>
      </c>
      <c r="B55" s="43" t="s">
        <v>517</v>
      </c>
      <c r="C55" s="43" t="str">
        <f t="shared" si="3"/>
        <v>Бактериальная пневмония</v>
      </c>
      <c r="D55" s="43">
        <f t="shared" si="0"/>
        <v>1</v>
      </c>
      <c r="E55" s="43">
        <v>9</v>
      </c>
      <c r="F55" s="43">
        <v>0</v>
      </c>
      <c r="G55" s="43">
        <v>0</v>
      </c>
      <c r="H55" s="43">
        <v>0</v>
      </c>
    </row>
    <row r="56" spans="1:8" hidden="1" x14ac:dyDescent="0.4">
      <c r="A56" s="43">
        <v>55</v>
      </c>
      <c r="B56" s="43" t="s">
        <v>517</v>
      </c>
      <c r="C56" s="43" t="str">
        <f t="shared" si="3"/>
        <v>Бактериальная пневмония</v>
      </c>
      <c r="D56" s="43">
        <f t="shared" si="0"/>
        <v>1</v>
      </c>
      <c r="E56" s="43">
        <v>14</v>
      </c>
      <c r="F56" s="43">
        <v>13</v>
      </c>
      <c r="G56" s="43">
        <v>10</v>
      </c>
      <c r="H56" s="43">
        <v>0</v>
      </c>
    </row>
    <row r="57" spans="1:8" hidden="1" x14ac:dyDescent="0.4">
      <c r="A57" s="43">
        <v>56</v>
      </c>
      <c r="B57" s="43" t="s">
        <v>517</v>
      </c>
      <c r="C57" s="43" t="str">
        <f t="shared" si="3"/>
        <v>Бактериальная пневмония</v>
      </c>
      <c r="D57" s="43">
        <f t="shared" si="0"/>
        <v>1</v>
      </c>
      <c r="E57" s="43">
        <v>5</v>
      </c>
      <c r="F57" s="43">
        <v>0</v>
      </c>
      <c r="G57" s="43">
        <v>0</v>
      </c>
      <c r="H57" s="43">
        <v>0</v>
      </c>
    </row>
    <row r="58" spans="1:8" x14ac:dyDescent="0.4">
      <c r="A58" s="43">
        <v>57</v>
      </c>
      <c r="B58" s="43" t="s">
        <v>517</v>
      </c>
      <c r="C58" s="43" t="str">
        <f t="shared" si="3"/>
        <v>Туберкулез</v>
      </c>
      <c r="D58" s="43">
        <f t="shared" si="0"/>
        <v>0</v>
      </c>
      <c r="E58" s="43">
        <v>0</v>
      </c>
      <c r="F58" s="43">
        <v>0</v>
      </c>
      <c r="G58" s="43">
        <v>0</v>
      </c>
      <c r="H58" s="43">
        <v>10</v>
      </c>
    </row>
    <row r="59" spans="1:8" hidden="1" x14ac:dyDescent="0.4">
      <c r="A59" s="43">
        <v>58</v>
      </c>
      <c r="B59" s="43" t="s">
        <v>517</v>
      </c>
      <c r="C59" s="43" t="str">
        <f t="shared" si="3"/>
        <v>Бактериальная пневмония</v>
      </c>
      <c r="D59" s="43">
        <f t="shared" si="0"/>
        <v>1</v>
      </c>
      <c r="E59" s="43">
        <v>8</v>
      </c>
      <c r="F59" s="43">
        <v>7</v>
      </c>
      <c r="G59" s="43">
        <v>0</v>
      </c>
      <c r="H59" s="43">
        <v>0</v>
      </c>
    </row>
    <row r="60" spans="1:8" hidden="1" x14ac:dyDescent="0.4">
      <c r="A60" s="43">
        <v>59</v>
      </c>
      <c r="B60" s="43" t="s">
        <v>517</v>
      </c>
      <c r="C60" s="43" t="str">
        <f t="shared" si="3"/>
        <v>Бактериальная пневмония</v>
      </c>
      <c r="D60" s="43">
        <f t="shared" si="0"/>
        <v>1</v>
      </c>
      <c r="E60" s="43">
        <v>11</v>
      </c>
      <c r="F60" s="43">
        <v>8</v>
      </c>
      <c r="G60" s="43">
        <v>0</v>
      </c>
      <c r="H60" s="43">
        <v>0</v>
      </c>
    </row>
    <row r="61" spans="1:8" hidden="1" x14ac:dyDescent="0.4">
      <c r="A61" s="43">
        <v>60</v>
      </c>
      <c r="B61" s="43" t="s">
        <v>517</v>
      </c>
      <c r="C61" s="43" t="str">
        <f t="shared" si="3"/>
        <v>Бактериальная пневмония</v>
      </c>
      <c r="D61" s="43">
        <f t="shared" si="0"/>
        <v>1</v>
      </c>
      <c r="E61" s="43">
        <v>10</v>
      </c>
      <c r="F61" s="43">
        <v>6</v>
      </c>
      <c r="G61" s="43">
        <v>0</v>
      </c>
      <c r="H61" s="43">
        <v>0</v>
      </c>
    </row>
    <row r="62" spans="1:8" hidden="1" x14ac:dyDescent="0.4">
      <c r="A62" s="43">
        <v>61</v>
      </c>
      <c r="B62" s="43" t="s">
        <v>517</v>
      </c>
      <c r="C62" s="43" t="str">
        <f t="shared" si="3"/>
        <v>Бактериальная пневмония</v>
      </c>
      <c r="D62" s="43">
        <f t="shared" si="0"/>
        <v>1</v>
      </c>
      <c r="E62" s="43">
        <v>8</v>
      </c>
      <c r="F62" s="43">
        <v>0</v>
      </c>
      <c r="G62" s="43">
        <v>0</v>
      </c>
      <c r="H62" s="43">
        <v>0</v>
      </c>
    </row>
    <row r="63" spans="1:8" hidden="1" x14ac:dyDescent="0.4">
      <c r="A63" s="43">
        <v>62</v>
      </c>
      <c r="B63" s="43" t="s">
        <v>517</v>
      </c>
      <c r="C63" s="43" t="str">
        <f t="shared" si="3"/>
        <v>Бактериальная пневмония</v>
      </c>
      <c r="D63" s="43">
        <f t="shared" si="0"/>
        <v>1</v>
      </c>
      <c r="E63" s="43">
        <v>13</v>
      </c>
      <c r="F63" s="43">
        <v>10</v>
      </c>
      <c r="G63" s="43">
        <v>0</v>
      </c>
      <c r="H63" s="43">
        <v>0</v>
      </c>
    </row>
    <row r="64" spans="1:8" hidden="1" x14ac:dyDescent="0.4">
      <c r="A64" s="43">
        <v>63</v>
      </c>
      <c r="B64" s="43" t="s">
        <v>517</v>
      </c>
      <c r="C64" s="43" t="str">
        <f t="shared" si="3"/>
        <v>Бактериальная пневмония</v>
      </c>
      <c r="D64" s="43">
        <f t="shared" si="0"/>
        <v>1</v>
      </c>
      <c r="E64" s="43">
        <v>11</v>
      </c>
      <c r="F64" s="43">
        <v>0</v>
      </c>
      <c r="G64" s="43">
        <v>0</v>
      </c>
      <c r="H64" s="43">
        <v>0</v>
      </c>
    </row>
    <row r="65" spans="1:8" hidden="1" x14ac:dyDescent="0.4">
      <c r="A65" s="43">
        <v>64</v>
      </c>
      <c r="B65" s="43" t="s">
        <v>517</v>
      </c>
      <c r="C65" s="43" t="str">
        <f t="shared" si="3"/>
        <v>Бактериальная пневмония</v>
      </c>
      <c r="D65" s="43">
        <f t="shared" si="0"/>
        <v>1</v>
      </c>
      <c r="E65" s="43">
        <v>9</v>
      </c>
      <c r="F65" s="43">
        <v>8</v>
      </c>
      <c r="G65" s="43">
        <v>0</v>
      </c>
      <c r="H65" s="43">
        <v>0</v>
      </c>
    </row>
    <row r="66" spans="1:8" x14ac:dyDescent="0.4">
      <c r="A66" s="43">
        <v>65</v>
      </c>
      <c r="B66" s="43" t="s">
        <v>517</v>
      </c>
      <c r="C66" s="43" t="str">
        <f t="shared" si="3"/>
        <v>Вирусная пневмония</v>
      </c>
      <c r="D66" s="43">
        <f t="shared" ref="D66:D117" si="4">IF(B66=C66,1,0)</f>
        <v>0</v>
      </c>
      <c r="E66" s="43">
        <v>13</v>
      </c>
      <c r="F66" s="43">
        <v>17</v>
      </c>
      <c r="G66" s="43">
        <v>9</v>
      </c>
      <c r="H66" s="43">
        <v>0</v>
      </c>
    </row>
    <row r="67" spans="1:8" hidden="1" x14ac:dyDescent="0.4">
      <c r="A67" s="43">
        <v>66</v>
      </c>
      <c r="B67" s="43" t="s">
        <v>517</v>
      </c>
      <c r="C67" s="43" t="str">
        <f t="shared" si="3"/>
        <v>Бактериальная пневмония</v>
      </c>
      <c r="D67" s="43">
        <f t="shared" si="4"/>
        <v>1</v>
      </c>
      <c r="E67" s="43">
        <v>8</v>
      </c>
      <c r="F67" s="43">
        <v>0</v>
      </c>
      <c r="G67" s="43">
        <v>0</v>
      </c>
      <c r="H67" s="43">
        <v>0</v>
      </c>
    </row>
    <row r="68" spans="1:8" hidden="1" x14ac:dyDescent="0.4">
      <c r="A68" s="43">
        <v>67</v>
      </c>
      <c r="B68" s="43" t="s">
        <v>517</v>
      </c>
      <c r="C68" s="43" t="str">
        <f t="shared" si="3"/>
        <v>Бактериальная пневмония</v>
      </c>
      <c r="D68" s="43">
        <f t="shared" si="4"/>
        <v>1</v>
      </c>
      <c r="E68" s="43">
        <v>11</v>
      </c>
      <c r="F68" s="43">
        <v>7</v>
      </c>
      <c r="G68" s="43">
        <v>0</v>
      </c>
      <c r="H68" s="43">
        <v>0</v>
      </c>
    </row>
    <row r="69" spans="1:8" hidden="1" x14ac:dyDescent="0.4">
      <c r="A69" s="43">
        <v>68</v>
      </c>
      <c r="B69" s="43" t="s">
        <v>517</v>
      </c>
      <c r="C69" s="43" t="str">
        <f t="shared" si="3"/>
        <v>Бактериальная пневмония</v>
      </c>
      <c r="D69" s="43">
        <f t="shared" si="4"/>
        <v>1</v>
      </c>
      <c r="E69" s="43">
        <v>9</v>
      </c>
      <c r="F69" s="43">
        <v>6</v>
      </c>
      <c r="G69" s="43">
        <v>0</v>
      </c>
      <c r="H69" s="43">
        <v>0</v>
      </c>
    </row>
    <row r="70" spans="1:8" hidden="1" x14ac:dyDescent="0.4">
      <c r="A70" s="43">
        <v>69</v>
      </c>
      <c r="B70" s="43" t="s">
        <v>644</v>
      </c>
      <c r="C70" s="43" t="str">
        <f t="shared" si="3"/>
        <v>Вирусная пневмония</v>
      </c>
      <c r="D70" s="43">
        <f t="shared" si="4"/>
        <v>1</v>
      </c>
      <c r="E70" s="43">
        <v>0</v>
      </c>
      <c r="F70" s="43">
        <v>10</v>
      </c>
      <c r="G70" s="43">
        <v>0</v>
      </c>
      <c r="H70" s="43">
        <v>0</v>
      </c>
    </row>
    <row r="71" spans="1:8" hidden="1" x14ac:dyDescent="0.4">
      <c r="A71" s="43">
        <v>70</v>
      </c>
      <c r="B71" s="43" t="s">
        <v>644</v>
      </c>
      <c r="C71" s="43" t="str">
        <f t="shared" si="3"/>
        <v>Вирусная пневмония</v>
      </c>
      <c r="D71" s="43">
        <f t="shared" si="4"/>
        <v>1</v>
      </c>
      <c r="E71" s="43">
        <v>0</v>
      </c>
      <c r="F71" s="43">
        <v>14</v>
      </c>
      <c r="G71" s="43">
        <v>0</v>
      </c>
      <c r="H71" s="43">
        <v>0</v>
      </c>
    </row>
    <row r="72" spans="1:8" hidden="1" x14ac:dyDescent="0.4">
      <c r="A72" s="43">
        <v>71</v>
      </c>
      <c r="B72" s="43" t="s">
        <v>644</v>
      </c>
      <c r="C72" s="43" t="str">
        <f t="shared" si="3"/>
        <v>Вирусная пневмония</v>
      </c>
      <c r="D72" s="43">
        <f t="shared" si="4"/>
        <v>1</v>
      </c>
      <c r="E72" s="43">
        <v>0</v>
      </c>
      <c r="F72" s="43">
        <v>12</v>
      </c>
      <c r="G72" s="43">
        <v>0</v>
      </c>
      <c r="H72" s="43">
        <v>0</v>
      </c>
    </row>
    <row r="73" spans="1:8" hidden="1" x14ac:dyDescent="0.4">
      <c r="A73" s="43">
        <v>72</v>
      </c>
      <c r="B73" s="43" t="s">
        <v>644</v>
      </c>
      <c r="C73" s="43" t="str">
        <f t="shared" si="3"/>
        <v>Вирусная пневмония</v>
      </c>
      <c r="D73" s="43">
        <f t="shared" si="4"/>
        <v>1</v>
      </c>
      <c r="E73" s="43">
        <v>0</v>
      </c>
      <c r="F73" s="43">
        <v>9</v>
      </c>
      <c r="G73" s="43">
        <v>0</v>
      </c>
      <c r="H73" s="43">
        <v>0</v>
      </c>
    </row>
    <row r="74" spans="1:8" hidden="1" x14ac:dyDescent="0.4">
      <c r="A74" s="43">
        <v>73</v>
      </c>
      <c r="B74" s="43" t="s">
        <v>644</v>
      </c>
      <c r="C74" s="43" t="str">
        <f t="shared" si="3"/>
        <v>Вирусная пневмония</v>
      </c>
      <c r="D74" s="43">
        <f t="shared" si="4"/>
        <v>1</v>
      </c>
      <c r="E74" s="43">
        <v>0</v>
      </c>
      <c r="F74" s="43">
        <v>13</v>
      </c>
      <c r="G74" s="43">
        <v>0</v>
      </c>
      <c r="H74" s="43">
        <v>0</v>
      </c>
    </row>
    <row r="75" spans="1:8" hidden="1" x14ac:dyDescent="0.4">
      <c r="A75" s="43">
        <v>74</v>
      </c>
      <c r="B75" s="43" t="s">
        <v>644</v>
      </c>
      <c r="C75" s="43" t="str">
        <f t="shared" si="3"/>
        <v>Вирусная пневмония</v>
      </c>
      <c r="D75" s="43">
        <f t="shared" si="4"/>
        <v>1</v>
      </c>
      <c r="E75" s="43">
        <v>0</v>
      </c>
      <c r="F75" s="43">
        <v>12</v>
      </c>
      <c r="G75" s="43">
        <v>0</v>
      </c>
      <c r="H75" s="43">
        <v>0</v>
      </c>
    </row>
    <row r="76" spans="1:8" hidden="1" x14ac:dyDescent="0.4">
      <c r="A76" s="43">
        <v>75</v>
      </c>
      <c r="B76" s="43" t="s">
        <v>644</v>
      </c>
      <c r="C76" s="43" t="str">
        <f t="shared" si="3"/>
        <v>Вирусная пневмония</v>
      </c>
      <c r="D76" s="43">
        <f t="shared" si="4"/>
        <v>1</v>
      </c>
      <c r="E76" s="43">
        <v>0</v>
      </c>
      <c r="F76" s="43">
        <v>7</v>
      </c>
      <c r="G76" s="43">
        <v>0</v>
      </c>
      <c r="H76" s="43">
        <v>0</v>
      </c>
    </row>
    <row r="77" spans="1:8" hidden="1" x14ac:dyDescent="0.4">
      <c r="A77" s="43">
        <v>76</v>
      </c>
      <c r="B77" s="43" t="s">
        <v>644</v>
      </c>
      <c r="C77" s="43" t="str">
        <f t="shared" si="3"/>
        <v>Вирусная пневмония</v>
      </c>
      <c r="D77" s="43">
        <f t="shared" si="4"/>
        <v>1</v>
      </c>
      <c r="E77" s="43">
        <v>0</v>
      </c>
      <c r="F77" s="43">
        <v>16</v>
      </c>
      <c r="G77" s="43">
        <v>0</v>
      </c>
      <c r="H77" s="43">
        <v>0</v>
      </c>
    </row>
    <row r="78" spans="1:8" hidden="1" x14ac:dyDescent="0.4">
      <c r="A78" s="43">
        <v>77</v>
      </c>
      <c r="B78" s="43" t="s">
        <v>644</v>
      </c>
      <c r="C78" s="43" t="str">
        <f t="shared" si="3"/>
        <v>Вирусная пневмония</v>
      </c>
      <c r="D78" s="43">
        <f t="shared" si="4"/>
        <v>1</v>
      </c>
      <c r="E78" s="43">
        <v>0</v>
      </c>
      <c r="F78" s="43">
        <v>10</v>
      </c>
      <c r="G78" s="43">
        <v>0</v>
      </c>
      <c r="H78" s="43">
        <v>0</v>
      </c>
    </row>
    <row r="79" spans="1:8" hidden="1" x14ac:dyDescent="0.4">
      <c r="A79" s="43">
        <v>78</v>
      </c>
      <c r="B79" s="43" t="s">
        <v>644</v>
      </c>
      <c r="C79" s="43" t="str">
        <f t="shared" ref="C79:C117" si="5">IF(MAX(E79:H79)=E79,$E$1,IF(MAX(E79:H79)=F79,$F$1,IF(MAX(E79:H79)=G79,$G$1,$H$1)))</f>
        <v>Вирусная пневмония</v>
      </c>
      <c r="D79" s="43">
        <f t="shared" si="4"/>
        <v>1</v>
      </c>
      <c r="E79" s="43">
        <v>0</v>
      </c>
      <c r="F79" s="43">
        <v>17</v>
      </c>
      <c r="G79" s="43">
        <v>0</v>
      </c>
      <c r="H79" s="43">
        <v>0</v>
      </c>
    </row>
    <row r="80" spans="1:8" hidden="1" x14ac:dyDescent="0.4">
      <c r="A80" s="43">
        <v>79</v>
      </c>
      <c r="B80" s="43" t="s">
        <v>644</v>
      </c>
      <c r="C80" s="43" t="str">
        <f t="shared" si="5"/>
        <v>Вирусная пневмония</v>
      </c>
      <c r="D80" s="43">
        <f t="shared" si="4"/>
        <v>1</v>
      </c>
      <c r="E80" s="43">
        <v>0</v>
      </c>
      <c r="F80" s="43">
        <v>10</v>
      </c>
      <c r="G80" s="43">
        <v>0</v>
      </c>
      <c r="H80" s="43">
        <v>0</v>
      </c>
    </row>
    <row r="81" spans="1:8" hidden="1" x14ac:dyDescent="0.4">
      <c r="A81" s="43">
        <v>80</v>
      </c>
      <c r="B81" s="43" t="s">
        <v>644</v>
      </c>
      <c r="C81" s="43" t="str">
        <f t="shared" si="5"/>
        <v>Вирусная пневмония</v>
      </c>
      <c r="D81" s="43">
        <f t="shared" si="4"/>
        <v>1</v>
      </c>
      <c r="E81" s="43">
        <v>0</v>
      </c>
      <c r="F81" s="43">
        <v>10</v>
      </c>
      <c r="G81" s="43">
        <v>0</v>
      </c>
      <c r="H81" s="43">
        <v>0</v>
      </c>
    </row>
    <row r="82" spans="1:8" hidden="1" x14ac:dyDescent="0.4">
      <c r="A82" s="43">
        <v>81</v>
      </c>
      <c r="B82" s="43" t="s">
        <v>644</v>
      </c>
      <c r="C82" s="43" t="str">
        <f t="shared" si="5"/>
        <v>Вирусная пневмония</v>
      </c>
      <c r="D82" s="43">
        <f t="shared" si="4"/>
        <v>1</v>
      </c>
      <c r="E82" s="43">
        <v>0</v>
      </c>
      <c r="F82" s="43">
        <v>5</v>
      </c>
      <c r="G82" s="43">
        <v>0</v>
      </c>
      <c r="H82" s="43">
        <v>0</v>
      </c>
    </row>
    <row r="83" spans="1:8" hidden="1" x14ac:dyDescent="0.4">
      <c r="A83" s="43">
        <v>82</v>
      </c>
      <c r="B83" s="43" t="s">
        <v>644</v>
      </c>
      <c r="C83" s="43" t="str">
        <f t="shared" si="5"/>
        <v>Вирусная пневмония</v>
      </c>
      <c r="D83" s="43">
        <f t="shared" si="4"/>
        <v>1</v>
      </c>
      <c r="E83" s="43">
        <v>0</v>
      </c>
      <c r="F83" s="43">
        <v>12</v>
      </c>
      <c r="G83" s="43">
        <v>0</v>
      </c>
      <c r="H83" s="43">
        <v>0</v>
      </c>
    </row>
    <row r="84" spans="1:8" hidden="1" x14ac:dyDescent="0.4">
      <c r="A84" s="43">
        <v>83</v>
      </c>
      <c r="B84" s="43" t="s">
        <v>644</v>
      </c>
      <c r="C84" s="43" t="str">
        <f t="shared" si="5"/>
        <v>Вирусная пневмония</v>
      </c>
      <c r="D84" s="43">
        <f t="shared" si="4"/>
        <v>1</v>
      </c>
      <c r="E84" s="43">
        <v>0</v>
      </c>
      <c r="F84" s="43">
        <v>9</v>
      </c>
      <c r="G84" s="43">
        <v>0</v>
      </c>
      <c r="H84" s="43">
        <v>0</v>
      </c>
    </row>
    <row r="85" spans="1:8" hidden="1" x14ac:dyDescent="0.4">
      <c r="A85" s="43">
        <v>84</v>
      </c>
      <c r="B85" s="43" t="s">
        <v>644</v>
      </c>
      <c r="C85" s="43" t="str">
        <f t="shared" si="5"/>
        <v>Вирусная пневмония</v>
      </c>
      <c r="D85" s="43">
        <f t="shared" si="4"/>
        <v>1</v>
      </c>
      <c r="E85" s="43">
        <v>0</v>
      </c>
      <c r="F85" s="43">
        <v>13</v>
      </c>
      <c r="G85" s="43">
        <v>0</v>
      </c>
      <c r="H85" s="43">
        <v>0</v>
      </c>
    </row>
    <row r="86" spans="1:8" hidden="1" x14ac:dyDescent="0.4">
      <c r="A86" s="43">
        <v>85</v>
      </c>
      <c r="B86" s="43" t="s">
        <v>644</v>
      </c>
      <c r="C86" s="43" t="str">
        <f t="shared" si="5"/>
        <v>Вирусная пневмония</v>
      </c>
      <c r="D86" s="43">
        <f t="shared" si="4"/>
        <v>1</v>
      </c>
      <c r="E86" s="43">
        <v>0</v>
      </c>
      <c r="F86" s="43">
        <v>13</v>
      </c>
      <c r="G86" s="43">
        <v>0</v>
      </c>
      <c r="H86" s="43">
        <v>0</v>
      </c>
    </row>
    <row r="87" spans="1:8" hidden="1" x14ac:dyDescent="0.4">
      <c r="A87" s="43">
        <v>86</v>
      </c>
      <c r="B87" s="43" t="s">
        <v>644</v>
      </c>
      <c r="C87" s="43" t="str">
        <f t="shared" si="5"/>
        <v>Вирусная пневмония</v>
      </c>
      <c r="D87" s="43">
        <f t="shared" si="4"/>
        <v>1</v>
      </c>
      <c r="E87" s="43">
        <v>0</v>
      </c>
      <c r="F87" s="43">
        <v>12</v>
      </c>
      <c r="G87" s="43">
        <v>0</v>
      </c>
      <c r="H87" s="43">
        <v>0</v>
      </c>
    </row>
    <row r="88" spans="1:8" hidden="1" x14ac:dyDescent="0.4">
      <c r="A88" s="43">
        <v>87</v>
      </c>
      <c r="B88" s="43" t="s">
        <v>644</v>
      </c>
      <c r="C88" s="43" t="str">
        <f t="shared" si="5"/>
        <v>Вирусная пневмония</v>
      </c>
      <c r="D88" s="43">
        <f t="shared" si="4"/>
        <v>1</v>
      </c>
      <c r="E88" s="43">
        <v>0</v>
      </c>
      <c r="F88" s="43">
        <v>9</v>
      </c>
      <c r="G88" s="43">
        <v>0</v>
      </c>
      <c r="H88" s="43">
        <v>0</v>
      </c>
    </row>
    <row r="89" spans="1:8" hidden="1" x14ac:dyDescent="0.4">
      <c r="A89" s="43">
        <v>88</v>
      </c>
      <c r="B89" s="43" t="s">
        <v>644</v>
      </c>
      <c r="C89" s="43" t="str">
        <f t="shared" si="5"/>
        <v>Вирусная пневмония</v>
      </c>
      <c r="D89" s="43">
        <f t="shared" si="4"/>
        <v>1</v>
      </c>
      <c r="E89" s="43">
        <v>0</v>
      </c>
      <c r="F89" s="43">
        <v>11</v>
      </c>
      <c r="G89" s="43">
        <v>0</v>
      </c>
      <c r="H89" s="43">
        <v>0</v>
      </c>
    </row>
    <row r="90" spans="1:8" hidden="1" x14ac:dyDescent="0.4">
      <c r="A90" s="43">
        <v>89</v>
      </c>
      <c r="B90" s="43" t="s">
        <v>644</v>
      </c>
      <c r="C90" s="43" t="str">
        <f t="shared" si="5"/>
        <v>Вирусная пневмония</v>
      </c>
      <c r="D90" s="43">
        <f t="shared" si="4"/>
        <v>1</v>
      </c>
      <c r="E90" s="43">
        <v>0</v>
      </c>
      <c r="F90" s="43">
        <v>13</v>
      </c>
      <c r="G90" s="43">
        <v>0</v>
      </c>
      <c r="H90" s="43">
        <v>0</v>
      </c>
    </row>
    <row r="91" spans="1:8" hidden="1" x14ac:dyDescent="0.4">
      <c r="A91" s="43">
        <v>90</v>
      </c>
      <c r="B91" s="43" t="s">
        <v>644</v>
      </c>
      <c r="C91" s="43" t="str">
        <f t="shared" si="5"/>
        <v>Вирусная пневмония</v>
      </c>
      <c r="D91" s="43">
        <f t="shared" si="4"/>
        <v>1</v>
      </c>
      <c r="E91" s="43">
        <v>0</v>
      </c>
      <c r="F91" s="43">
        <v>13</v>
      </c>
      <c r="G91" s="43">
        <v>0</v>
      </c>
      <c r="H91" s="43">
        <v>0</v>
      </c>
    </row>
    <row r="92" spans="1:8" hidden="1" x14ac:dyDescent="0.4">
      <c r="A92" s="43">
        <v>91</v>
      </c>
      <c r="B92" s="43" t="s">
        <v>644</v>
      </c>
      <c r="C92" s="43" t="str">
        <f t="shared" si="5"/>
        <v>Вирусная пневмония</v>
      </c>
      <c r="D92" s="43">
        <f t="shared" si="4"/>
        <v>1</v>
      </c>
      <c r="E92" s="43">
        <v>0</v>
      </c>
      <c r="F92" s="43">
        <v>14</v>
      </c>
      <c r="G92" s="43">
        <v>0</v>
      </c>
      <c r="H92" s="43">
        <v>0</v>
      </c>
    </row>
    <row r="93" spans="1:8" hidden="1" x14ac:dyDescent="0.4">
      <c r="A93" s="43">
        <v>92</v>
      </c>
      <c r="B93" s="43" t="s">
        <v>644</v>
      </c>
      <c r="C93" s="43" t="str">
        <f t="shared" si="5"/>
        <v>Вирусная пневмония</v>
      </c>
      <c r="D93" s="43">
        <f t="shared" si="4"/>
        <v>1</v>
      </c>
      <c r="E93" s="43">
        <v>0</v>
      </c>
      <c r="F93" s="43">
        <v>8</v>
      </c>
      <c r="G93" s="43">
        <v>0</v>
      </c>
      <c r="H93" s="43">
        <v>0</v>
      </c>
    </row>
    <row r="94" spans="1:8" hidden="1" x14ac:dyDescent="0.4">
      <c r="A94" s="43">
        <v>93</v>
      </c>
      <c r="B94" s="43" t="s">
        <v>644</v>
      </c>
      <c r="C94" s="43" t="str">
        <f t="shared" si="5"/>
        <v>Вирусная пневмония</v>
      </c>
      <c r="D94" s="43">
        <f t="shared" si="4"/>
        <v>1</v>
      </c>
      <c r="E94" s="43">
        <v>0</v>
      </c>
      <c r="F94" s="43">
        <v>10</v>
      </c>
      <c r="G94" s="43">
        <v>0</v>
      </c>
      <c r="H94" s="43">
        <v>0</v>
      </c>
    </row>
    <row r="95" spans="1:8" x14ac:dyDescent="0.4">
      <c r="A95" s="43">
        <v>94</v>
      </c>
      <c r="B95" s="43" t="s">
        <v>435</v>
      </c>
      <c r="C95" s="43" t="str">
        <f t="shared" si="5"/>
        <v>Бактериальная пневмония</v>
      </c>
      <c r="D95" s="43">
        <f t="shared" si="4"/>
        <v>0</v>
      </c>
      <c r="E95" s="43">
        <v>0</v>
      </c>
      <c r="F95" s="43">
        <v>0</v>
      </c>
      <c r="G95" s="43">
        <v>0</v>
      </c>
      <c r="H95" s="43">
        <v>0</v>
      </c>
    </row>
    <row r="96" spans="1:8" hidden="1" x14ac:dyDescent="0.4">
      <c r="A96" s="43">
        <v>95</v>
      </c>
      <c r="B96" s="43" t="s">
        <v>434</v>
      </c>
      <c r="C96" s="43" t="str">
        <f t="shared" si="5"/>
        <v>Туберкулез</v>
      </c>
      <c r="D96" s="43">
        <f t="shared" si="4"/>
        <v>1</v>
      </c>
      <c r="E96" s="43">
        <v>0</v>
      </c>
      <c r="F96" s="43">
        <v>0</v>
      </c>
      <c r="G96" s="43">
        <v>0</v>
      </c>
      <c r="H96" s="43">
        <v>7</v>
      </c>
    </row>
    <row r="97" spans="1:8" hidden="1" x14ac:dyDescent="0.4">
      <c r="A97" s="43">
        <v>96</v>
      </c>
      <c r="B97" s="43" t="s">
        <v>435</v>
      </c>
      <c r="C97" s="43" t="str">
        <f t="shared" si="5"/>
        <v>Рак легких</v>
      </c>
      <c r="D97" s="43">
        <f t="shared" si="4"/>
        <v>1</v>
      </c>
      <c r="E97" s="43">
        <v>0</v>
      </c>
      <c r="F97" s="43">
        <v>0</v>
      </c>
      <c r="G97" s="43">
        <v>4</v>
      </c>
      <c r="H97" s="43">
        <v>0</v>
      </c>
    </row>
    <row r="98" spans="1:8" hidden="1" x14ac:dyDescent="0.4">
      <c r="A98" s="43">
        <v>97</v>
      </c>
      <c r="B98" s="43" t="s">
        <v>434</v>
      </c>
      <c r="C98" s="43" t="str">
        <f t="shared" si="5"/>
        <v>Туберкулез</v>
      </c>
      <c r="D98" s="43">
        <f t="shared" si="4"/>
        <v>1</v>
      </c>
      <c r="E98" s="43">
        <v>0</v>
      </c>
      <c r="F98" s="43">
        <v>0</v>
      </c>
      <c r="G98" s="43">
        <v>0</v>
      </c>
      <c r="H98" s="43">
        <v>7</v>
      </c>
    </row>
    <row r="99" spans="1:8" hidden="1" x14ac:dyDescent="0.4">
      <c r="A99" s="43">
        <v>98</v>
      </c>
      <c r="B99" s="43" t="s">
        <v>434</v>
      </c>
      <c r="C99" s="43" t="str">
        <f t="shared" si="5"/>
        <v>Туберкулез</v>
      </c>
      <c r="D99" s="43">
        <f t="shared" si="4"/>
        <v>1</v>
      </c>
      <c r="E99" s="43">
        <v>0</v>
      </c>
      <c r="F99" s="43">
        <v>0</v>
      </c>
      <c r="G99" s="43">
        <v>0</v>
      </c>
      <c r="H99" s="43">
        <v>7</v>
      </c>
    </row>
    <row r="100" spans="1:8" hidden="1" x14ac:dyDescent="0.4">
      <c r="A100" s="43">
        <v>99</v>
      </c>
      <c r="B100" s="43" t="s">
        <v>434</v>
      </c>
      <c r="C100" s="43" t="str">
        <f t="shared" si="5"/>
        <v>Туберкулез</v>
      </c>
      <c r="D100" s="43">
        <f t="shared" si="4"/>
        <v>1</v>
      </c>
      <c r="E100" s="43">
        <v>0</v>
      </c>
      <c r="F100" s="43">
        <v>0</v>
      </c>
      <c r="G100" s="43">
        <v>0</v>
      </c>
      <c r="H100" s="43">
        <v>6</v>
      </c>
    </row>
    <row r="101" spans="1:8" hidden="1" x14ac:dyDescent="0.4">
      <c r="A101" s="43">
        <v>100</v>
      </c>
      <c r="B101" s="43" t="s">
        <v>434</v>
      </c>
      <c r="C101" s="43" t="str">
        <f t="shared" si="5"/>
        <v>Туберкулез</v>
      </c>
      <c r="D101" s="43">
        <f t="shared" si="4"/>
        <v>1</v>
      </c>
      <c r="E101" s="43">
        <v>0</v>
      </c>
      <c r="F101" s="43">
        <v>0</v>
      </c>
      <c r="G101" s="43">
        <v>0</v>
      </c>
      <c r="H101" s="43">
        <v>4</v>
      </c>
    </row>
    <row r="102" spans="1:8" x14ac:dyDescent="0.4">
      <c r="A102" s="43">
        <v>101</v>
      </c>
      <c r="B102" s="43" t="s">
        <v>434</v>
      </c>
      <c r="C102" s="43" t="str">
        <f t="shared" si="5"/>
        <v>Бактериальная пневмония</v>
      </c>
      <c r="D102" s="43">
        <f t="shared" si="4"/>
        <v>0</v>
      </c>
      <c r="E102" s="43">
        <v>3</v>
      </c>
      <c r="F102" s="43">
        <v>1</v>
      </c>
      <c r="G102" s="43">
        <v>0</v>
      </c>
      <c r="H102" s="43">
        <v>2</v>
      </c>
    </row>
    <row r="103" spans="1:8" hidden="1" x14ac:dyDescent="0.4">
      <c r="A103" s="43">
        <v>102</v>
      </c>
      <c r="B103" s="43" t="s">
        <v>435</v>
      </c>
      <c r="C103" s="43" t="str">
        <f t="shared" si="5"/>
        <v>Рак легких</v>
      </c>
      <c r="D103" s="43">
        <f t="shared" si="4"/>
        <v>1</v>
      </c>
      <c r="E103" s="43">
        <v>0</v>
      </c>
      <c r="F103" s="43">
        <v>0</v>
      </c>
      <c r="G103" s="43">
        <v>8</v>
      </c>
      <c r="H103" s="43">
        <v>0</v>
      </c>
    </row>
    <row r="104" spans="1:8" hidden="1" x14ac:dyDescent="0.4">
      <c r="A104" s="43">
        <v>103</v>
      </c>
      <c r="B104" s="43" t="s">
        <v>435</v>
      </c>
      <c r="C104" s="43" t="str">
        <f t="shared" si="5"/>
        <v>Рак легких</v>
      </c>
      <c r="D104" s="43">
        <f t="shared" si="4"/>
        <v>1</v>
      </c>
      <c r="E104" s="43">
        <v>0</v>
      </c>
      <c r="F104" s="43">
        <v>0</v>
      </c>
      <c r="G104" s="43">
        <v>4</v>
      </c>
      <c r="H104" s="43">
        <v>0</v>
      </c>
    </row>
    <row r="105" spans="1:8" x14ac:dyDescent="0.4">
      <c r="A105" s="43">
        <v>104</v>
      </c>
      <c r="B105" s="43" t="s">
        <v>435</v>
      </c>
      <c r="C105" s="43" t="str">
        <f t="shared" si="5"/>
        <v>Вирусная пневмония</v>
      </c>
      <c r="D105" s="43">
        <f t="shared" si="4"/>
        <v>0</v>
      </c>
      <c r="E105" s="43">
        <v>0</v>
      </c>
      <c r="F105" s="43">
        <v>8</v>
      </c>
      <c r="G105" s="43">
        <v>6</v>
      </c>
      <c r="H105" s="43">
        <v>5</v>
      </c>
    </row>
    <row r="106" spans="1:8" hidden="1" x14ac:dyDescent="0.4">
      <c r="A106" s="43">
        <v>105</v>
      </c>
      <c r="B106" s="43" t="s">
        <v>435</v>
      </c>
      <c r="C106" s="43" t="str">
        <f t="shared" si="5"/>
        <v>Рак легких</v>
      </c>
      <c r="D106" s="43">
        <f t="shared" si="4"/>
        <v>1</v>
      </c>
      <c r="E106" s="43">
        <v>0</v>
      </c>
      <c r="F106" s="43">
        <v>0</v>
      </c>
      <c r="G106" s="43">
        <v>5</v>
      </c>
      <c r="H106" s="43">
        <v>0</v>
      </c>
    </row>
    <row r="107" spans="1:8" hidden="1" x14ac:dyDescent="0.4">
      <c r="A107" s="43">
        <v>106</v>
      </c>
      <c r="B107" s="43" t="s">
        <v>435</v>
      </c>
      <c r="C107" s="43" t="str">
        <f t="shared" si="5"/>
        <v>Рак легких</v>
      </c>
      <c r="D107" s="43">
        <f t="shared" si="4"/>
        <v>1</v>
      </c>
      <c r="E107" s="43">
        <v>0</v>
      </c>
      <c r="F107" s="43">
        <v>0</v>
      </c>
      <c r="G107" s="43">
        <v>5</v>
      </c>
      <c r="H107" s="43">
        <v>0</v>
      </c>
    </row>
    <row r="108" spans="1:8" hidden="1" x14ac:dyDescent="0.4">
      <c r="A108" s="43">
        <v>107</v>
      </c>
      <c r="B108" s="43" t="s">
        <v>435</v>
      </c>
      <c r="C108" s="43" t="str">
        <f t="shared" si="5"/>
        <v>Рак легких</v>
      </c>
      <c r="D108" s="43">
        <f t="shared" si="4"/>
        <v>1</v>
      </c>
      <c r="E108" s="43">
        <v>0</v>
      </c>
      <c r="F108" s="43">
        <v>0</v>
      </c>
      <c r="G108" s="43">
        <v>5</v>
      </c>
      <c r="H108" s="43">
        <v>0</v>
      </c>
    </row>
    <row r="109" spans="1:8" hidden="1" x14ac:dyDescent="0.4">
      <c r="A109" s="43">
        <v>108</v>
      </c>
      <c r="B109" s="43" t="s">
        <v>434</v>
      </c>
      <c r="C109" s="43" t="str">
        <f t="shared" si="5"/>
        <v>Туберкулез</v>
      </c>
      <c r="D109" s="43">
        <f t="shared" si="4"/>
        <v>1</v>
      </c>
      <c r="E109" s="43">
        <v>0</v>
      </c>
      <c r="F109" s="43">
        <v>0</v>
      </c>
      <c r="G109" s="43">
        <v>0</v>
      </c>
      <c r="H109" s="43">
        <v>5</v>
      </c>
    </row>
    <row r="110" spans="1:8" hidden="1" x14ac:dyDescent="0.4">
      <c r="A110" s="43">
        <v>109</v>
      </c>
      <c r="B110" s="43" t="s">
        <v>434</v>
      </c>
      <c r="C110" s="43" t="str">
        <f t="shared" si="5"/>
        <v>Туберкулез</v>
      </c>
      <c r="D110" s="43">
        <f t="shared" si="4"/>
        <v>1</v>
      </c>
      <c r="E110" s="43">
        <v>0</v>
      </c>
      <c r="F110" s="43">
        <v>0</v>
      </c>
      <c r="G110" s="43">
        <v>0</v>
      </c>
      <c r="H110" s="43">
        <v>6</v>
      </c>
    </row>
    <row r="111" spans="1:8" hidden="1" x14ac:dyDescent="0.4">
      <c r="A111" s="43">
        <v>110</v>
      </c>
      <c r="B111" s="43" t="s">
        <v>434</v>
      </c>
      <c r="C111" s="43" t="str">
        <f t="shared" si="5"/>
        <v>Туберкулез</v>
      </c>
      <c r="D111" s="43">
        <f t="shared" si="4"/>
        <v>1</v>
      </c>
      <c r="E111" s="43">
        <v>1</v>
      </c>
      <c r="F111" s="43">
        <v>1</v>
      </c>
      <c r="G111" s="43">
        <v>1</v>
      </c>
      <c r="H111" s="43">
        <v>2</v>
      </c>
    </row>
    <row r="112" spans="1:8" hidden="1" x14ac:dyDescent="0.4">
      <c r="A112" s="43">
        <v>111</v>
      </c>
      <c r="B112" s="43" t="s">
        <v>434</v>
      </c>
      <c r="C112" s="43" t="str">
        <f t="shared" si="5"/>
        <v>Туберкулез</v>
      </c>
      <c r="D112" s="43">
        <f t="shared" si="4"/>
        <v>1</v>
      </c>
      <c r="E112" s="43">
        <v>0</v>
      </c>
      <c r="F112" s="43">
        <v>0</v>
      </c>
      <c r="G112" s="43">
        <v>0</v>
      </c>
      <c r="H112" s="43">
        <v>3</v>
      </c>
    </row>
    <row r="113" spans="1:8" x14ac:dyDescent="0.4">
      <c r="A113" s="43">
        <v>112</v>
      </c>
      <c r="B113" s="43" t="s">
        <v>434</v>
      </c>
      <c r="C113" s="43" t="str">
        <f t="shared" si="5"/>
        <v>Рак легких</v>
      </c>
      <c r="D113" s="43">
        <f t="shared" si="4"/>
        <v>0</v>
      </c>
      <c r="E113" s="43">
        <v>0</v>
      </c>
      <c r="F113" s="43">
        <v>0</v>
      </c>
      <c r="G113" s="43">
        <v>8</v>
      </c>
      <c r="H113" s="43">
        <v>7</v>
      </c>
    </row>
    <row r="114" spans="1:8" hidden="1" x14ac:dyDescent="0.4">
      <c r="A114" s="43">
        <v>113</v>
      </c>
      <c r="B114" s="43" t="s">
        <v>434</v>
      </c>
      <c r="C114" s="43" t="str">
        <f t="shared" si="5"/>
        <v>Туберкулез</v>
      </c>
      <c r="D114" s="43">
        <f t="shared" si="4"/>
        <v>1</v>
      </c>
      <c r="E114" s="43">
        <v>0</v>
      </c>
      <c r="F114" s="43">
        <v>0</v>
      </c>
      <c r="G114" s="43">
        <v>0</v>
      </c>
      <c r="H114" s="43">
        <v>5</v>
      </c>
    </row>
    <row r="115" spans="1:8" hidden="1" x14ac:dyDescent="0.4">
      <c r="A115" s="43">
        <v>114</v>
      </c>
      <c r="B115" s="43" t="s">
        <v>434</v>
      </c>
      <c r="C115" s="43" t="str">
        <f t="shared" si="5"/>
        <v>Туберкулез</v>
      </c>
      <c r="D115" s="43">
        <f t="shared" si="4"/>
        <v>1</v>
      </c>
      <c r="E115" s="43">
        <v>0</v>
      </c>
      <c r="F115" s="43">
        <v>0</v>
      </c>
      <c r="G115" s="43">
        <v>0</v>
      </c>
      <c r="H115" s="43">
        <v>3</v>
      </c>
    </row>
    <row r="116" spans="1:8" hidden="1" x14ac:dyDescent="0.4">
      <c r="A116" s="43">
        <v>115</v>
      </c>
      <c r="B116" s="43" t="s">
        <v>435</v>
      </c>
      <c r="C116" s="43" t="str">
        <f t="shared" si="5"/>
        <v>Рак легких</v>
      </c>
      <c r="D116" s="43">
        <f t="shared" si="4"/>
        <v>1</v>
      </c>
      <c r="E116" s="43">
        <v>0</v>
      </c>
      <c r="F116" s="43">
        <v>0</v>
      </c>
      <c r="G116" s="43">
        <v>4</v>
      </c>
      <c r="H116" s="43">
        <v>0</v>
      </c>
    </row>
    <row r="117" spans="1:8" hidden="1" x14ac:dyDescent="0.4">
      <c r="A117" s="43">
        <v>116</v>
      </c>
      <c r="B117" s="43" t="s">
        <v>434</v>
      </c>
      <c r="C117" s="43" t="str">
        <f t="shared" si="5"/>
        <v>Туберкулез</v>
      </c>
      <c r="D117" s="43">
        <f t="shared" si="4"/>
        <v>1</v>
      </c>
      <c r="E117" s="43">
        <v>0</v>
      </c>
      <c r="F117" s="43">
        <v>0</v>
      </c>
      <c r="G117" s="43">
        <v>0</v>
      </c>
      <c r="H117" s="43">
        <v>3</v>
      </c>
    </row>
    <row r="123" spans="1:8" x14ac:dyDescent="0.4">
      <c r="A123" s="43"/>
      <c r="B123" s="55" t="s">
        <v>435</v>
      </c>
      <c r="C123" s="146" t="b">
        <v>1</v>
      </c>
      <c r="D123" s="146"/>
    </row>
    <row r="124" spans="1:8" x14ac:dyDescent="0.4">
      <c r="A124" s="43"/>
      <c r="B124" s="43"/>
      <c r="C124" s="43">
        <v>1</v>
      </c>
      <c r="D124" s="43">
        <v>0</v>
      </c>
    </row>
    <row r="125" spans="1:8" x14ac:dyDescent="0.4">
      <c r="A125" s="146" t="s">
        <v>1888</v>
      </c>
      <c r="B125" s="43">
        <v>1</v>
      </c>
      <c r="C125" s="43">
        <v>17</v>
      </c>
      <c r="D125" s="43">
        <v>1</v>
      </c>
    </row>
    <row r="126" spans="1:8" x14ac:dyDescent="0.4">
      <c r="A126" s="146"/>
      <c r="B126" s="43">
        <v>0</v>
      </c>
      <c r="C126" s="43">
        <v>2</v>
      </c>
      <c r="D126" s="43">
        <v>96</v>
      </c>
    </row>
    <row r="129" spans="2:3" x14ac:dyDescent="0.4">
      <c r="B129" t="s">
        <v>1890</v>
      </c>
      <c r="C129">
        <f>C125/(C125+C126)</f>
        <v>0.89473684210526316</v>
      </c>
    </row>
    <row r="130" spans="2:3" x14ac:dyDescent="0.4">
      <c r="B130" t="s">
        <v>1889</v>
      </c>
      <c r="C130">
        <f>D126/(D126+D125)</f>
        <v>0.98969072164948457</v>
      </c>
    </row>
    <row r="131" spans="2:3" x14ac:dyDescent="0.4">
      <c r="B131" t="s">
        <v>1891</v>
      </c>
      <c r="C131" t="e">
        <f>(C125+D126)/#REF!</f>
        <v>#REF!</v>
      </c>
    </row>
  </sheetData>
  <autoFilter ref="A1:H117" xr:uid="{00000000-0009-0000-0000-00001B000000}">
    <filterColumn colId="3">
      <filters>
        <filter val="0"/>
      </filters>
    </filterColumn>
  </autoFilter>
  <mergeCells count="2">
    <mergeCell ref="C123:D123"/>
    <mergeCell ref="A125:A126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3"/>
  <sheetViews>
    <sheetView workbookViewId="0">
      <selection activeCell="E23" sqref="E23"/>
    </sheetView>
  </sheetViews>
  <sheetFormatPr defaultRowHeight="14.6" x14ac:dyDescent="0.4"/>
  <cols>
    <col min="1" max="1" width="22.53515625" customWidth="1"/>
    <col min="2" max="2" width="25.84375" customWidth="1"/>
    <col min="8" max="8" width="11.53515625" customWidth="1"/>
    <col min="9" max="9" width="11.15234375" customWidth="1"/>
  </cols>
  <sheetData>
    <row r="1" spans="1:15" ht="54" customHeight="1" thickBot="1" x14ac:dyDescent="0.45">
      <c r="A1" s="59" t="s">
        <v>1893</v>
      </c>
      <c r="B1" s="60" t="s">
        <v>1894</v>
      </c>
      <c r="F1" s="43"/>
      <c r="G1" s="43"/>
      <c r="H1" s="147" t="s">
        <v>1905</v>
      </c>
      <c r="I1" s="148"/>
      <c r="J1" s="43"/>
    </row>
    <row r="2" spans="1:15" ht="15" thickBot="1" x14ac:dyDescent="0.45">
      <c r="A2" s="61" t="s">
        <v>1895</v>
      </c>
      <c r="B2" s="62" t="s">
        <v>1896</v>
      </c>
      <c r="F2" s="43"/>
      <c r="G2" s="43"/>
      <c r="H2" s="63">
        <v>1</v>
      </c>
      <c r="I2" s="63">
        <v>0</v>
      </c>
      <c r="J2" s="43"/>
    </row>
    <row r="3" spans="1:15" ht="18.45" thickBot="1" x14ac:dyDescent="0.45">
      <c r="A3" s="61" t="s">
        <v>1897</v>
      </c>
      <c r="B3" s="62" t="s">
        <v>1898</v>
      </c>
      <c r="F3" s="149" t="s">
        <v>1906</v>
      </c>
      <c r="G3" s="63">
        <v>1</v>
      </c>
      <c r="H3" s="67">
        <v>17</v>
      </c>
      <c r="I3" s="68">
        <v>1</v>
      </c>
      <c r="J3" s="43">
        <f>SUM(H3:I3)</f>
        <v>18</v>
      </c>
      <c r="M3">
        <f>(H3+I3)*H10</f>
        <v>2.9482758620689653</v>
      </c>
      <c r="N3">
        <f>J3-M3</f>
        <v>15.051724137931036</v>
      </c>
      <c r="O3">
        <f>SUM(M3:N3)</f>
        <v>18</v>
      </c>
    </row>
    <row r="4" spans="1:15" ht="15" customHeight="1" thickBot="1" x14ac:dyDescent="0.45">
      <c r="A4" s="61" t="s">
        <v>1899</v>
      </c>
      <c r="B4" s="62" t="s">
        <v>1900</v>
      </c>
      <c r="F4" s="150"/>
      <c r="G4" s="63">
        <v>0</v>
      </c>
      <c r="H4" s="69">
        <v>2</v>
      </c>
      <c r="I4" s="70">
        <v>96</v>
      </c>
      <c r="J4" s="43">
        <f>SUM(H4:I4)</f>
        <v>98</v>
      </c>
      <c r="M4">
        <f>J4-N4</f>
        <v>16.051724137931032</v>
      </c>
      <c r="N4">
        <f>(H4+I4)*(1-H10)</f>
        <v>81.948275862068968</v>
      </c>
      <c r="O4">
        <f>SUM(M4:N4)</f>
        <v>98</v>
      </c>
    </row>
    <row r="5" spans="1:15" ht="57" thickBot="1" x14ac:dyDescent="0.45">
      <c r="A5" s="61" t="s">
        <v>1901</v>
      </c>
      <c r="B5" s="62" t="s">
        <v>1902</v>
      </c>
      <c r="F5" s="43"/>
      <c r="G5" s="43"/>
      <c r="H5" s="43">
        <f>SUM(H3:H4)</f>
        <v>19</v>
      </c>
      <c r="I5" s="43">
        <f>SUM(I3:I4)</f>
        <v>97</v>
      </c>
      <c r="J5" s="43">
        <f>SUM(H5:I5)</f>
        <v>116</v>
      </c>
      <c r="M5">
        <f>SUM(M3:M4)</f>
        <v>18.999999999999996</v>
      </c>
      <c r="N5">
        <f>SUM(N3:N4)</f>
        <v>97</v>
      </c>
      <c r="O5">
        <f>SUM(O3:O4)</f>
        <v>116</v>
      </c>
    </row>
    <row r="6" spans="1:15" ht="57" thickBot="1" x14ac:dyDescent="0.45">
      <c r="A6" s="61" t="s">
        <v>1903</v>
      </c>
      <c r="B6" s="62" t="s">
        <v>1904</v>
      </c>
    </row>
    <row r="7" spans="1:15" ht="16.3" thickBot="1" x14ac:dyDescent="0.45">
      <c r="A7" s="64" t="s">
        <v>1914</v>
      </c>
      <c r="B7" s="65" t="s">
        <v>1916</v>
      </c>
      <c r="I7" t="s">
        <v>1914</v>
      </c>
      <c r="J7">
        <f>M3/(M3+N3)</f>
        <v>0.16379310344827586</v>
      </c>
    </row>
    <row r="8" spans="1:15" ht="16.3" thickBot="1" x14ac:dyDescent="0.45">
      <c r="A8" s="64" t="s">
        <v>1915</v>
      </c>
      <c r="B8" s="66" t="s">
        <v>1917</v>
      </c>
      <c r="E8">
        <f>217/100000</f>
        <v>2.1700000000000001E-3</v>
      </c>
      <c r="G8" t="s">
        <v>1911</v>
      </c>
      <c r="H8">
        <f>H3/(H3+H4)</f>
        <v>0.89473684210526316</v>
      </c>
      <c r="I8" t="s">
        <v>1915</v>
      </c>
      <c r="J8">
        <f>N4/(N4+M4)</f>
        <v>0.8362068965517242</v>
      </c>
      <c r="M8">
        <v>1</v>
      </c>
      <c r="N8">
        <v>0</v>
      </c>
    </row>
    <row r="9" spans="1:15" x14ac:dyDescent="0.4">
      <c r="E9">
        <f>E8*100</f>
        <v>0.217</v>
      </c>
      <c r="G9" t="s">
        <v>1912</v>
      </c>
      <c r="H9">
        <f>I4/(I4+I3)</f>
        <v>0.98969072164948457</v>
      </c>
      <c r="J9" t="s">
        <v>1918</v>
      </c>
      <c r="L9">
        <v>1</v>
      </c>
      <c r="M9" t="s">
        <v>1907</v>
      </c>
      <c r="N9" t="s">
        <v>1909</v>
      </c>
    </row>
    <row r="10" spans="1:15" x14ac:dyDescent="0.4">
      <c r="G10" t="s">
        <v>1913</v>
      </c>
      <c r="H10">
        <f>(H3+H4)/(H3+H4+I3+I4)</f>
        <v>0.16379310344827586</v>
      </c>
      <c r="L10">
        <v>0</v>
      </c>
      <c r="M10" t="s">
        <v>1908</v>
      </c>
      <c r="N10" t="s">
        <v>1910</v>
      </c>
    </row>
    <row r="11" spans="1:15" x14ac:dyDescent="0.4">
      <c r="G11" t="s">
        <v>1914</v>
      </c>
      <c r="H11">
        <f>H8*H10/(H8*H10+(1-H9)*(1-H10))</f>
        <v>0.94444444444444464</v>
      </c>
    </row>
    <row r="12" spans="1:15" x14ac:dyDescent="0.4">
      <c r="G12" t="s">
        <v>1915</v>
      </c>
      <c r="H12">
        <f>H9*(1-H10)/(H9*(1-H10)+(1-H8)*H10)</f>
        <v>0.97959183673469385</v>
      </c>
    </row>
    <row r="20" spans="4:6" x14ac:dyDescent="0.4">
      <c r="E20" t="s">
        <v>1919</v>
      </c>
    </row>
    <row r="21" spans="4:6" x14ac:dyDescent="0.4">
      <c r="E21">
        <v>1</v>
      </c>
      <c r="F21">
        <v>0</v>
      </c>
    </row>
    <row r="22" spans="4:6" x14ac:dyDescent="0.4">
      <c r="D22">
        <v>1</v>
      </c>
      <c r="E22">
        <v>106</v>
      </c>
    </row>
    <row r="23" spans="4:6" x14ac:dyDescent="0.4">
      <c r="D23">
        <v>0</v>
      </c>
    </row>
  </sheetData>
  <mergeCells count="2">
    <mergeCell ref="H1:I1"/>
    <mergeCell ref="F3:F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724C-5BAF-4A35-9A0F-0F0B3F04AF5D}">
  <dimension ref="A1:G22"/>
  <sheetViews>
    <sheetView workbookViewId="0">
      <selection activeCell="E18" sqref="E18"/>
    </sheetView>
  </sheetViews>
  <sheetFormatPr defaultRowHeight="14.6" x14ac:dyDescent="0.4"/>
  <cols>
    <col min="1" max="1" width="14.84375" style="19" customWidth="1"/>
    <col min="2" max="2" width="18.3046875" style="19" customWidth="1"/>
    <col min="3" max="3" width="13.53515625" style="19" customWidth="1"/>
    <col min="4" max="4" width="19.84375" style="19" customWidth="1"/>
    <col min="5" max="5" width="22.15234375" style="19" customWidth="1"/>
    <col min="6" max="6" width="22.15234375" customWidth="1"/>
    <col min="7" max="7" width="13.15234375" bestFit="1" customWidth="1"/>
  </cols>
  <sheetData>
    <row r="1" spans="1:7" x14ac:dyDescent="0.4">
      <c r="A1" s="2" t="s">
        <v>28</v>
      </c>
      <c r="B1" s="2" t="s">
        <v>0</v>
      </c>
      <c r="C1" s="2" t="s">
        <v>1</v>
      </c>
      <c r="D1" s="2" t="s">
        <v>1920</v>
      </c>
      <c r="E1" s="2" t="s">
        <v>3</v>
      </c>
      <c r="F1" s="2" t="s">
        <v>4</v>
      </c>
      <c r="G1" s="2" t="s">
        <v>119</v>
      </c>
    </row>
    <row r="8" spans="1:7" x14ac:dyDescent="0.4">
      <c r="D8" s="107"/>
    </row>
    <row r="17" spans="4:4" x14ac:dyDescent="0.4">
      <c r="D17" s="141"/>
    </row>
    <row r="18" spans="4:4" x14ac:dyDescent="0.4">
      <c r="D18" s="141"/>
    </row>
    <row r="19" spans="4:4" x14ac:dyDescent="0.4">
      <c r="D19" s="141"/>
    </row>
    <row r="20" spans="4:4" x14ac:dyDescent="0.4">
      <c r="D20" s="141"/>
    </row>
    <row r="21" spans="4:4" x14ac:dyDescent="0.4">
      <c r="D21" s="141"/>
    </row>
    <row r="22" spans="4:4" x14ac:dyDescent="0.4">
      <c r="D22" s="141"/>
    </row>
  </sheetData>
  <mergeCells count="1">
    <mergeCell ref="D17:D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3E6AF8-B088-4D40-B7D9-4AFC2C4466CB}">
          <x14:formula1>
            <xm:f>Справочники!$B$2:$B$23</xm:f>
          </x14:formula1>
          <xm:sqref>E2:E205</xm:sqref>
        </x14:dataValidation>
        <x14:dataValidation type="list" allowBlank="1" showInputMessage="1" showErrorMessage="1" xr:uid="{3A61AB03-C7AC-4D49-8ADA-260AA482E328}">
          <x14:formula1>
            <xm:f>Справочники!$A$2:$A$6</xm:f>
          </x14:formula1>
          <xm:sqref>A2:A205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CDD3-AED6-4845-87E3-5C720A8E29C3}">
  <dimension ref="A1:G22"/>
  <sheetViews>
    <sheetView workbookViewId="0">
      <selection activeCell="B17" sqref="B17:B22"/>
    </sheetView>
  </sheetViews>
  <sheetFormatPr defaultRowHeight="14.6" x14ac:dyDescent="0.4"/>
  <cols>
    <col min="1" max="1" width="14.84375" style="19" customWidth="1"/>
    <col min="2" max="2" width="18.3046875" style="19" customWidth="1"/>
    <col min="3" max="3" width="13.53515625" style="19" customWidth="1"/>
    <col min="4" max="4" width="19.84375" style="19" customWidth="1"/>
    <col min="5" max="5" width="22.15234375" style="19" customWidth="1"/>
    <col min="6" max="6" width="22.15234375" customWidth="1"/>
    <col min="7" max="7" width="13.15234375" bestFit="1" customWidth="1"/>
  </cols>
  <sheetData>
    <row r="1" spans="1:7" x14ac:dyDescent="0.4">
      <c r="A1" s="2" t="s">
        <v>28</v>
      </c>
      <c r="B1" s="2" t="s">
        <v>0</v>
      </c>
      <c r="C1" s="2" t="s">
        <v>1</v>
      </c>
      <c r="D1" s="2" t="s">
        <v>1920</v>
      </c>
      <c r="E1" s="2" t="s">
        <v>3</v>
      </c>
      <c r="F1" s="2" t="s">
        <v>4</v>
      </c>
      <c r="G1" s="2" t="s">
        <v>119</v>
      </c>
    </row>
    <row r="8" spans="1:7" x14ac:dyDescent="0.4">
      <c r="D8" s="107"/>
    </row>
    <row r="17" spans="4:4" x14ac:dyDescent="0.4">
      <c r="D17" s="141"/>
    </row>
    <row r="18" spans="4:4" x14ac:dyDescent="0.4">
      <c r="D18" s="141"/>
    </row>
    <row r="19" spans="4:4" x14ac:dyDescent="0.4">
      <c r="D19" s="141"/>
    </row>
    <row r="20" spans="4:4" x14ac:dyDescent="0.4">
      <c r="D20" s="141"/>
    </row>
    <row r="21" spans="4:4" x14ac:dyDescent="0.4">
      <c r="D21" s="141"/>
    </row>
    <row r="22" spans="4:4" x14ac:dyDescent="0.4">
      <c r="D22" s="141"/>
    </row>
  </sheetData>
  <mergeCells count="1">
    <mergeCell ref="D17:D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392214-A6C5-4747-8B1B-EFF96FEF5099}">
          <x14:formula1>
            <xm:f>Справочники!$A$2:$A$6</xm:f>
          </x14:formula1>
          <xm:sqref>A2:A205</xm:sqref>
        </x14:dataValidation>
        <x14:dataValidation type="list" allowBlank="1" showInputMessage="1" showErrorMessage="1" xr:uid="{387E40B8-09D7-4B9C-BBA8-641A524344CB}">
          <x14:formula1>
            <xm:f>Справочники!$B$2:$B$23</xm:f>
          </x14:formula1>
          <xm:sqref>E2:E205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3:K15"/>
  <sheetViews>
    <sheetView workbookViewId="0">
      <selection activeCell="B17" sqref="B17"/>
    </sheetView>
  </sheetViews>
  <sheetFormatPr defaultRowHeight="14.6" x14ac:dyDescent="0.4"/>
  <cols>
    <col min="2" max="2" width="11.3828125" customWidth="1"/>
    <col min="3" max="3" width="24.69140625" customWidth="1"/>
    <col min="4" max="4" width="25.3828125" customWidth="1"/>
    <col min="5" max="5" width="11.53515625" customWidth="1"/>
    <col min="8" max="8" width="12.3828125" customWidth="1"/>
    <col min="9" max="9" width="24.15234375" customWidth="1"/>
    <col min="10" max="10" width="24.53515625" customWidth="1"/>
    <col min="11" max="11" width="11.15234375" customWidth="1"/>
  </cols>
  <sheetData>
    <row r="3" spans="2:11" ht="15" thickBot="1" x14ac:dyDescent="0.45"/>
    <row r="4" spans="2:11" x14ac:dyDescent="0.4">
      <c r="B4" s="73" t="s">
        <v>1659</v>
      </c>
      <c r="C4" s="74" t="s">
        <v>1660</v>
      </c>
      <c r="D4" s="74" t="s">
        <v>1661</v>
      </c>
      <c r="E4" s="75" t="s">
        <v>1662</v>
      </c>
      <c r="H4" s="73" t="s">
        <v>1659</v>
      </c>
      <c r="I4" s="74" t="s">
        <v>1660</v>
      </c>
      <c r="J4" s="74" t="s">
        <v>1661</v>
      </c>
      <c r="K4" s="75" t="s">
        <v>1662</v>
      </c>
    </row>
    <row r="5" spans="2:11" x14ac:dyDescent="0.4">
      <c r="B5" s="76">
        <v>5</v>
      </c>
      <c r="C5" t="s">
        <v>517</v>
      </c>
      <c r="E5" s="77">
        <v>0</v>
      </c>
      <c r="H5" s="76">
        <v>14</v>
      </c>
      <c r="I5" t="s">
        <v>517</v>
      </c>
      <c r="J5" t="s">
        <v>435</v>
      </c>
      <c r="K5" s="81">
        <v>0</v>
      </c>
    </row>
    <row r="6" spans="2:11" x14ac:dyDescent="0.4">
      <c r="B6" s="76">
        <v>27</v>
      </c>
      <c r="C6" t="s">
        <v>517</v>
      </c>
      <c r="E6" s="77">
        <v>0</v>
      </c>
      <c r="H6" s="76">
        <v>18</v>
      </c>
      <c r="I6" t="s">
        <v>517</v>
      </c>
      <c r="J6" t="s">
        <v>435</v>
      </c>
      <c r="K6" s="81">
        <v>0</v>
      </c>
    </row>
    <row r="7" spans="2:11" x14ac:dyDescent="0.4">
      <c r="B7" s="76">
        <v>30</v>
      </c>
      <c r="C7" t="s">
        <v>517</v>
      </c>
      <c r="D7" t="s">
        <v>644</v>
      </c>
      <c r="E7" s="77">
        <v>0</v>
      </c>
      <c r="H7" s="76">
        <v>46</v>
      </c>
      <c r="I7" t="s">
        <v>435</v>
      </c>
      <c r="J7" t="s">
        <v>435</v>
      </c>
      <c r="K7" s="81">
        <v>0</v>
      </c>
    </row>
    <row r="8" spans="2:11" x14ac:dyDescent="0.4">
      <c r="B8" s="76">
        <v>49</v>
      </c>
      <c r="C8" t="s">
        <v>517</v>
      </c>
      <c r="E8" s="77">
        <v>0</v>
      </c>
      <c r="H8" s="76">
        <v>59</v>
      </c>
      <c r="I8" t="s">
        <v>517</v>
      </c>
      <c r="J8" t="s">
        <v>644</v>
      </c>
      <c r="K8" s="81">
        <v>0</v>
      </c>
    </row>
    <row r="9" spans="2:11" x14ac:dyDescent="0.4">
      <c r="B9" s="76">
        <v>61</v>
      </c>
      <c r="C9" t="s">
        <v>517</v>
      </c>
      <c r="D9" t="s">
        <v>434</v>
      </c>
      <c r="E9" s="77">
        <v>0</v>
      </c>
      <c r="H9" s="83">
        <v>61</v>
      </c>
      <c r="I9" s="84" t="s">
        <v>517</v>
      </c>
      <c r="J9" s="84" t="s">
        <v>434</v>
      </c>
      <c r="K9" s="85">
        <v>0</v>
      </c>
    </row>
    <row r="10" spans="2:11" x14ac:dyDescent="0.4">
      <c r="B10" s="76">
        <v>69</v>
      </c>
      <c r="C10" t="s">
        <v>517</v>
      </c>
      <c r="D10" t="s">
        <v>644</v>
      </c>
      <c r="E10" s="77">
        <v>0</v>
      </c>
      <c r="H10" s="83">
        <v>69</v>
      </c>
      <c r="I10" s="84" t="s">
        <v>517</v>
      </c>
      <c r="J10" s="84" t="s">
        <v>644</v>
      </c>
      <c r="K10" s="85">
        <v>0</v>
      </c>
    </row>
    <row r="11" spans="2:11" x14ac:dyDescent="0.4">
      <c r="B11" s="76">
        <v>108</v>
      </c>
      <c r="C11" t="s">
        <v>434</v>
      </c>
      <c r="D11" t="s">
        <v>517</v>
      </c>
      <c r="E11" s="77">
        <v>0</v>
      </c>
      <c r="H11" s="76">
        <v>71</v>
      </c>
      <c r="I11" t="s">
        <v>517</v>
      </c>
      <c r="J11" t="s">
        <v>644</v>
      </c>
      <c r="K11" s="81">
        <v>0</v>
      </c>
    </row>
    <row r="12" spans="2:11" x14ac:dyDescent="0.4">
      <c r="B12" s="76">
        <v>117</v>
      </c>
      <c r="C12" t="s">
        <v>434</v>
      </c>
      <c r="D12" t="s">
        <v>517</v>
      </c>
      <c r="E12" s="77">
        <v>0</v>
      </c>
      <c r="H12" s="83">
        <v>117</v>
      </c>
      <c r="I12" s="84" t="s">
        <v>434</v>
      </c>
      <c r="J12" s="84" t="s">
        <v>517</v>
      </c>
      <c r="K12" s="85">
        <v>0</v>
      </c>
    </row>
    <row r="13" spans="2:11" x14ac:dyDescent="0.4">
      <c r="B13" s="76">
        <v>120</v>
      </c>
      <c r="C13" t="s">
        <v>435</v>
      </c>
      <c r="D13" t="s">
        <v>644</v>
      </c>
      <c r="E13" s="77">
        <v>0</v>
      </c>
      <c r="H13" s="83">
        <v>120</v>
      </c>
      <c r="I13" s="84" t="s">
        <v>435</v>
      </c>
      <c r="J13" s="84" t="s">
        <v>644</v>
      </c>
      <c r="K13" s="85">
        <v>0</v>
      </c>
    </row>
    <row r="14" spans="2:11" ht="15" thickBot="1" x14ac:dyDescent="0.45">
      <c r="B14" s="78">
        <v>128</v>
      </c>
      <c r="C14" s="79" t="s">
        <v>434</v>
      </c>
      <c r="D14" s="79" t="s">
        <v>435</v>
      </c>
      <c r="E14" s="80">
        <v>0</v>
      </c>
      <c r="H14" s="76">
        <v>131</v>
      </c>
      <c r="I14" t="s">
        <v>435</v>
      </c>
      <c r="J14" t="s">
        <v>434</v>
      </c>
      <c r="K14" s="81">
        <v>0</v>
      </c>
    </row>
    <row r="15" spans="2:11" ht="15" thickBot="1" x14ac:dyDescent="0.45">
      <c r="H15" s="78">
        <v>132</v>
      </c>
      <c r="I15" s="79" t="s">
        <v>434</v>
      </c>
      <c r="J15" s="79" t="s">
        <v>517</v>
      </c>
      <c r="K15" s="82">
        <v>0</v>
      </c>
    </row>
  </sheetData>
  <conditionalFormatting sqref="E5:E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B5F1-2210-4C2B-BC0F-BD2FEBE438D8}">
  <dimension ref="A1"/>
  <sheetViews>
    <sheetView workbookViewId="0">
      <selection activeCell="K9" sqref="K9:K32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37</vt:i4>
      </vt:variant>
    </vt:vector>
  </HeadingPairs>
  <TitlesOfParts>
    <vt:vector size="37" baseType="lpstr">
      <vt:lpstr>Извлечение из текстов</vt:lpstr>
      <vt:lpstr>Скрипт activation_condition old</vt:lpstr>
      <vt:lpstr>Скрипт node_activation_cond old</vt:lpstr>
      <vt:lpstr>Примечания</vt:lpstr>
      <vt:lpstr>Чек-лист</vt:lpstr>
      <vt:lpstr>Справочники</vt:lpstr>
      <vt:lpstr>Пневмония бак</vt:lpstr>
      <vt:lpstr>Пневмония вир</vt:lpstr>
      <vt:lpstr>Рак легких</vt:lpstr>
      <vt:lpstr>Туберкулез</vt:lpstr>
      <vt:lpstr>ХОБЛ</vt:lpstr>
      <vt:lpstr>ХТЭЛГ</vt:lpstr>
      <vt:lpstr>Симптомокомплексы</vt:lpstr>
      <vt:lpstr>Перечень разделов</vt:lpstr>
      <vt:lpstr>Скрипт states</vt:lpstr>
      <vt:lpstr>Скрипт sections</vt:lpstr>
      <vt:lpstr>Скрипт nodes</vt:lpstr>
      <vt:lpstr>Скрипт node_connections</vt:lpstr>
      <vt:lpstr>Скрипт activation_condition</vt:lpstr>
      <vt:lpstr>Скрипт node_activation_cond</vt:lpstr>
      <vt:lpstr>Перечень узлов</vt:lpstr>
      <vt:lpstr>Установление связей</vt:lpstr>
      <vt:lpstr>Пациенты</vt:lpstr>
      <vt:lpstr>Тест_1</vt:lpstr>
      <vt:lpstr>Тест_2</vt:lpstr>
      <vt:lpstr>Тест_3</vt:lpstr>
      <vt:lpstr>Тест_4</vt:lpstr>
      <vt:lpstr>Тест_5 (updated)</vt:lpstr>
      <vt:lpstr>Тест_5 (updated_new)</vt:lpstr>
      <vt:lpstr>Пацики</vt:lpstr>
      <vt:lpstr>Пацики (updated)</vt:lpstr>
      <vt:lpstr>Для диплома</vt:lpstr>
      <vt:lpstr>Метрики</vt:lpstr>
      <vt:lpstr>ХронБронхит</vt:lpstr>
      <vt:lpstr>Нелёгочное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2025-06-10T00:09:11Z</dcterms:modified>
</cp:coreProperties>
</file>